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90" yWindow="465" windowWidth="38520" windowHeight="21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5" i="1" l="1"/>
  <c r="I12" i="1" l="1"/>
  <c r="Q12" i="1" s="1"/>
  <c r="J12" i="1"/>
  <c r="R12" i="1" s="1"/>
  <c r="I13" i="1"/>
  <c r="Q13" i="1" s="1"/>
  <c r="J13" i="1"/>
  <c r="R13" i="1" s="1"/>
  <c r="K13" i="1"/>
  <c r="L13" i="1" s="1"/>
  <c r="I14" i="1"/>
  <c r="Q14" i="1" s="1"/>
  <c r="J14" i="1"/>
  <c r="R14" i="1" s="1"/>
  <c r="I15" i="1"/>
  <c r="J15" i="1"/>
  <c r="I16" i="1"/>
  <c r="J16" i="1"/>
  <c r="I17" i="1"/>
  <c r="J17" i="1"/>
  <c r="I20" i="1"/>
  <c r="Q20" i="1" s="1"/>
  <c r="J20" i="1"/>
  <c r="R20" i="1" s="1"/>
  <c r="I21" i="1"/>
  <c r="Q21" i="1" s="1"/>
  <c r="J21" i="1"/>
  <c r="R21" i="1" s="1"/>
  <c r="I22" i="1"/>
  <c r="Q22" i="1" s="1"/>
  <c r="J22" i="1"/>
  <c r="R22" i="1" s="1"/>
  <c r="I23" i="1"/>
  <c r="Q23" i="1" s="1"/>
  <c r="J23" i="1"/>
  <c r="R23" i="1" s="1"/>
  <c r="I24" i="1"/>
  <c r="Q24" i="1" s="1"/>
  <c r="J24" i="1"/>
  <c r="R24" i="1" s="1"/>
  <c r="I25" i="1"/>
  <c r="Q25" i="1" s="1"/>
  <c r="J25" i="1"/>
  <c r="R25" i="1" s="1"/>
  <c r="I26" i="1"/>
  <c r="Q26" i="1" s="1"/>
  <c r="J26" i="1"/>
  <c r="R26" i="1" s="1"/>
  <c r="I27" i="1"/>
  <c r="Q27" i="1" s="1"/>
  <c r="J27" i="1"/>
  <c r="R27" i="1" s="1"/>
  <c r="I28" i="1"/>
  <c r="Q28" i="1" s="1"/>
  <c r="J28" i="1"/>
  <c r="R28" i="1" s="1"/>
  <c r="I29" i="1"/>
  <c r="Q29" i="1" s="1"/>
  <c r="J29" i="1"/>
  <c r="R29" i="1" s="1"/>
  <c r="J18" i="1"/>
  <c r="R18" i="1" s="1"/>
  <c r="J3" i="1"/>
  <c r="R3" i="1" s="1"/>
  <c r="J4" i="1"/>
  <c r="R4" i="1" s="1"/>
  <c r="J5" i="1"/>
  <c r="R5" i="1" s="1"/>
  <c r="J6" i="1"/>
  <c r="R6" i="1" s="1"/>
  <c r="J19" i="1"/>
  <c r="R19" i="1" s="1"/>
  <c r="J7" i="1"/>
  <c r="R7" i="1" s="1"/>
  <c r="J8" i="1"/>
  <c r="J9" i="1"/>
  <c r="R9" i="1" s="1"/>
  <c r="J10" i="1"/>
  <c r="R10" i="1" s="1"/>
  <c r="J11" i="1"/>
  <c r="R11" i="1" s="1"/>
  <c r="I18" i="1"/>
  <c r="Q18" i="1" s="1"/>
  <c r="I3" i="1"/>
  <c r="Q3" i="1" s="1"/>
  <c r="I4" i="1"/>
  <c r="Q4" i="1" s="1"/>
  <c r="I5" i="1"/>
  <c r="I6" i="1"/>
  <c r="I19" i="1"/>
  <c r="Q19" i="1" s="1"/>
  <c r="I7" i="1"/>
  <c r="Q7" i="1" s="1"/>
  <c r="I8" i="1"/>
  <c r="Q8" i="1" s="1"/>
  <c r="I9" i="1"/>
  <c r="Q9" i="1" s="1"/>
  <c r="I10" i="1"/>
  <c r="Q10" i="1" s="1"/>
  <c r="I11" i="1"/>
  <c r="Q11" i="1" s="1"/>
  <c r="K12" i="1" l="1"/>
  <c r="L12" i="1" s="1"/>
  <c r="K29" i="1"/>
  <c r="L29" i="1" s="1"/>
  <c r="K22" i="1"/>
  <c r="L22" i="1" s="1"/>
  <c r="K27" i="1"/>
  <c r="L27" i="1" s="1"/>
  <c r="K24" i="1"/>
  <c r="L24" i="1" s="1"/>
  <c r="K18" i="1"/>
  <c r="L18" i="1" s="1"/>
  <c r="S4" i="1"/>
  <c r="T4" i="1" s="1"/>
  <c r="S3" i="1"/>
  <c r="T3" i="1" s="1"/>
  <c r="K25" i="1"/>
  <c r="L25" i="1" s="1"/>
  <c r="K20" i="1"/>
  <c r="L20" i="1" s="1"/>
  <c r="S14" i="1"/>
  <c r="T14" i="1" s="1"/>
  <c r="S27" i="1"/>
  <c r="T27" i="1" s="1"/>
  <c r="K26" i="1"/>
  <c r="L26" i="1" s="1"/>
  <c r="K28" i="1"/>
  <c r="L28" i="1" s="1"/>
  <c r="K21" i="1"/>
  <c r="L21" i="1" s="1"/>
  <c r="K23" i="1"/>
  <c r="L23" i="1" s="1"/>
  <c r="S29" i="1"/>
  <c r="T29" i="1" s="1"/>
  <c r="S20" i="1"/>
  <c r="T20" i="1" s="1"/>
  <c r="S22" i="1"/>
  <c r="T22" i="1" s="1"/>
  <c r="S24" i="1"/>
  <c r="T24" i="1" s="1"/>
  <c r="S13" i="1"/>
  <c r="T13" i="1" s="1"/>
  <c r="S26" i="1"/>
  <c r="T26" i="1" s="1"/>
  <c r="S28" i="1"/>
  <c r="T28" i="1" s="1"/>
  <c r="S21" i="1"/>
  <c r="T21" i="1" s="1"/>
  <c r="S23" i="1"/>
  <c r="T23" i="1" s="1"/>
  <c r="S25" i="1"/>
  <c r="T25" i="1" s="1"/>
  <c r="S11" i="1"/>
  <c r="T11" i="1" s="1"/>
  <c r="S10" i="1"/>
  <c r="T10" i="1" s="1"/>
  <c r="S12" i="1"/>
  <c r="T12" i="1" s="1"/>
  <c r="S9" i="1"/>
  <c r="T9" i="1" s="1"/>
  <c r="S18" i="1"/>
  <c r="T18" i="1" s="1"/>
  <c r="K14" i="1"/>
  <c r="L14" i="1" s="1"/>
  <c r="S7" i="1"/>
  <c r="T7" i="1" s="1"/>
  <c r="K11" i="1"/>
  <c r="L11" i="1" s="1"/>
  <c r="K10" i="1"/>
  <c r="L10" i="1" s="1"/>
  <c r="K9" i="1"/>
  <c r="L9" i="1" s="1"/>
  <c r="K8" i="1"/>
  <c r="L8" i="1" s="1"/>
  <c r="S19" i="1"/>
  <c r="T19" i="1" s="1"/>
  <c r="K7" i="1"/>
  <c r="L7" i="1" s="1"/>
  <c r="K4" i="1"/>
  <c r="L4" i="1" s="1"/>
  <c r="K3" i="1"/>
  <c r="L3" i="1" s="1"/>
  <c r="K19" i="1"/>
  <c r="L19" i="1" s="1"/>
  <c r="K6" i="1"/>
  <c r="L6" i="1" s="1"/>
  <c r="L5" i="1"/>
  <c r="R8" i="1"/>
  <c r="S8" i="1" s="1"/>
  <c r="T8" i="1" s="1"/>
  <c r="Q6" i="1"/>
  <c r="S6" i="1" s="1"/>
  <c r="T6" i="1" s="1"/>
  <c r="Q5" i="1"/>
  <c r="S5" i="1" s="1"/>
  <c r="T5" i="1" s="1"/>
</calcChain>
</file>

<file path=xl/sharedStrings.xml><?xml version="1.0" encoding="utf-8"?>
<sst xmlns="http://schemas.openxmlformats.org/spreadsheetml/2006/main" count="60" uniqueCount="44">
  <si>
    <t>Contents</t>
  </si>
  <si>
    <t>Language</t>
  </si>
  <si>
    <t>Form</t>
  </si>
  <si>
    <t>Abstract</t>
  </si>
  <si>
    <t>Related Work</t>
  </si>
  <si>
    <t>Review</t>
  </si>
  <si>
    <t>Presentation + Discussion</t>
  </si>
  <si>
    <t>Paper Gesamt</t>
  </si>
  <si>
    <t>Implementation</t>
  </si>
  <si>
    <t>GESAMT</t>
  </si>
  <si>
    <t>NOTE</t>
  </si>
  <si>
    <t>Note Paper</t>
  </si>
  <si>
    <t>Scaled Max</t>
  </si>
  <si>
    <t>Scaled Paper Max</t>
  </si>
  <si>
    <t>Delta bessere Note</t>
  </si>
  <si>
    <t>Delta</t>
  </si>
  <si>
    <t>Pfanz</t>
  </si>
  <si>
    <t>?</t>
  </si>
  <si>
    <t>Zinn</t>
  </si>
  <si>
    <t>6-7</t>
  </si>
  <si>
    <t>2-3</t>
  </si>
  <si>
    <t>3-4</t>
  </si>
  <si>
    <t>Ensel</t>
  </si>
  <si>
    <t>0</t>
  </si>
  <si>
    <t>5</t>
  </si>
  <si>
    <t>Otting</t>
  </si>
  <si>
    <t>25</t>
  </si>
  <si>
    <t>9</t>
  </si>
  <si>
    <t>4</t>
  </si>
  <si>
    <t>2</t>
  </si>
  <si>
    <t>Rammouz</t>
  </si>
  <si>
    <t>18</t>
  </si>
  <si>
    <t>8</t>
  </si>
  <si>
    <t>3</t>
  </si>
  <si>
    <t>Haberl</t>
  </si>
  <si>
    <t>21-22</t>
  </si>
  <si>
    <t>Mayer</t>
  </si>
  <si>
    <t>15</t>
  </si>
  <si>
    <t>6</t>
  </si>
  <si>
    <t>Schweinhuber</t>
  </si>
  <si>
    <t>12-13</t>
  </si>
  <si>
    <t>Stillmark</t>
  </si>
  <si>
    <t>24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</si>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</sst>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;[Red]0.0"/>
    <numFmt numFmtId="166" formatCode="0.0"/>
  </numFmts>
  <fonts count="18">
    <font>
      <sz val="11"/>
      <color theme="1"/>
      <name val="DejaVu Sans"/>
      <family val="2"/>
    </font>
    <font>
      <sz val="11"/>
      <color theme="1"/>
      <name val="DejaVu Sans"/>
      <family val="2"/>
    </font>
    <font>
      <b/>
      <sz val="10"/>
      <color rgb="FF000000"/>
      <name val="DejaVu Sans"/>
      <family val="2"/>
    </font>
    <font>
      <sz val="10"/>
      <color rgb="FFFFFFFF"/>
      <name val="DejaVu Sans"/>
      <family val="2"/>
    </font>
    <font>
      <sz val="10"/>
      <color rgb="FFCC0000"/>
      <name val="DejaVu Sans"/>
      <family val="2"/>
    </font>
    <font>
      <b/>
      <sz val="10"/>
      <color rgb="FFFFFFFF"/>
      <name val="DejaVu Sans"/>
      <family val="2"/>
    </font>
    <font>
      <i/>
      <sz val="10"/>
      <color rgb="FF808080"/>
      <name val="DejaVu Sans"/>
      <family val="2"/>
    </font>
    <font>
      <sz val="10"/>
      <color rgb="FF006600"/>
      <name val="DejaVu Sans"/>
      <family val="2"/>
    </font>
    <font>
      <b/>
      <sz val="24"/>
      <color rgb="FF000000"/>
      <name val="DejaVu Sans"/>
      <family val="2"/>
    </font>
    <font>
      <sz val="18"/>
      <color rgb="FF000000"/>
      <name val="DejaVu Sans"/>
      <family val="2"/>
    </font>
    <font>
      <sz val="12"/>
      <color rgb="FF000000"/>
      <name val="DejaVu Sans"/>
      <family val="2"/>
    </font>
    <font>
      <u/>
      <sz val="10"/>
      <color rgb="FF0000EE"/>
      <name val="DejaVu Sans"/>
      <family val="2"/>
    </font>
    <font>
      <sz val="10"/>
      <color rgb="FF996600"/>
      <name val="DejaVu Sans"/>
      <family val="2"/>
    </font>
    <font>
      <sz val="10"/>
      <color rgb="FF333333"/>
      <name val="DejaVu Sans"/>
      <family val="2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  <xf numFmtId="0" fontId="14" fillId="9" borderId="2" applyNumberFormat="0" applyAlignment="0" applyProtection="0"/>
    <xf numFmtId="0" fontId="15" fillId="0" borderId="0" applyNumberFormat="0" applyFill="0" applyBorder="0" applyAlignment="0" applyProtection="0"/>
    <xf numFmtId="0" fontId="16" fillId="10" borderId="0" applyNumberFormat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4" fillId="9" borderId="2" xfId="18"/>
    <xf numFmtId="164" fontId="0" fillId="0" borderId="0" xfId="0" applyNumberFormat="1" applyBorder="1"/>
    <xf numFmtId="165" fontId="0" fillId="0" borderId="0" xfId="0" applyNumberFormat="1" applyBorder="1"/>
    <xf numFmtId="164" fontId="14" fillId="9" borderId="2" xfId="18" applyNumberFormat="1"/>
    <xf numFmtId="164" fontId="0" fillId="0" borderId="3" xfId="0" applyNumberFormat="1" applyBorder="1"/>
    <xf numFmtId="164" fontId="15" fillId="0" borderId="0" xfId="19" applyNumberFormat="1" applyBorder="1"/>
    <xf numFmtId="165" fontId="14" fillId="9" borderId="2" xfId="18" applyNumberFormat="1"/>
    <xf numFmtId="164" fontId="14" fillId="9" borderId="4" xfId="18" applyNumberFormat="1" applyBorder="1"/>
    <xf numFmtId="0" fontId="14" fillId="9" borderId="4" xfId="18" applyBorder="1"/>
    <xf numFmtId="164" fontId="14" fillId="9" borderId="5" xfId="18" applyNumberFormat="1" applyBorder="1"/>
    <xf numFmtId="0" fontId="14" fillId="9" borderId="5" xfId="18" applyBorder="1"/>
    <xf numFmtId="164" fontId="14" fillId="9" borderId="6" xfId="18" applyNumberFormat="1" applyBorder="1"/>
    <xf numFmtId="0" fontId="14" fillId="9" borderId="6" xfId="18" applyBorder="1"/>
    <xf numFmtId="165" fontId="16" fillId="10" borderId="0" xfId="20" applyNumberFormat="1"/>
    <xf numFmtId="0" fontId="16" fillId="10" borderId="0" xfId="20"/>
    <xf numFmtId="164" fontId="16" fillId="10" borderId="0" xfId="20" applyNumberFormat="1"/>
    <xf numFmtId="164" fontId="16" fillId="10" borderId="6" xfId="20" applyNumberFormat="1" applyBorder="1"/>
    <xf numFmtId="165" fontId="16" fillId="10" borderId="0" xfId="20" applyNumberFormat="1" applyBorder="1"/>
    <xf numFmtId="0" fontId="12" fillId="8" borderId="0" xfId="1"/>
    <xf numFmtId="0" fontId="12" fillId="8" borderId="6" xfId="1" applyBorder="1"/>
    <xf numFmtId="166" fontId="12" fillId="8" borderId="0" xfId="1" applyNumberFormat="1"/>
    <xf numFmtId="164" fontId="0" fillId="11" borderId="0" xfId="0" applyNumberFormat="1" applyFill="1" applyBorder="1"/>
    <xf numFmtId="164" fontId="0" fillId="12" borderId="0" xfId="0" applyNumberFormat="1" applyFill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4" fontId="17" fillId="0" borderId="0" xfId="20" applyNumberFormat="1" applyFont="1" applyFill="1" applyBorder="1"/>
    <xf numFmtId="49" fontId="17" fillId="0" borderId="0" xfId="20" applyNumberFormat="1" applyFont="1" applyFill="1" applyAlignment="1">
      <alignment horizontal="right"/>
    </xf>
    <xf numFmtId="164" fontId="17" fillId="0" borderId="6" xfId="20" applyNumberFormat="1" applyFont="1" applyFill="1" applyBorder="1"/>
    <xf numFmtId="165" fontId="17" fillId="0" borderId="0" xfId="20" applyNumberFormat="1" applyFont="1" applyFill="1" applyBorder="1"/>
    <xf numFmtId="0" fontId="17" fillId="0" borderId="0" xfId="20" applyFont="1" applyFill="1"/>
  </cellXfs>
  <cellStyles count="21">
    <cellStyle name="Accent" xfId="2"/>
    <cellStyle name="Accent 1" xfId="3"/>
    <cellStyle name="Accent 2" xfId="4"/>
    <cellStyle name="Accent 3" xfId="5"/>
    <cellStyle name="Ausgabe" xfId="18" builtinId="21"/>
    <cellStyle name="Bad" xfId="6"/>
    <cellStyle name="Erklärender Text" xfId="19" builtinId="53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Schlecht" xfId="20" builtinId="27"/>
    <cellStyle name="Standard" xfId="0" builtinId="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zoomScale="130" zoomScaleNormal="130" workbookViewId="0">
      <selection activeCell="A18" sqref="A18"/>
    </sheetView>
  </sheetViews>
  <sheetFormatPr baseColWidth="10" defaultColWidth="11" defaultRowHeight="14.25"/>
  <cols>
    <col min="1" max="1" width="16.25" style="1" customWidth="1"/>
    <col min="2" max="2" width="15.125" style="1" customWidth="1"/>
    <col min="3" max="3" width="17.25" style="1" customWidth="1"/>
    <col min="4" max="5" width="8.5" style="1" customWidth="1"/>
    <col min="6" max="6" width="17.875" style="1" customWidth="1"/>
    <col min="7" max="7" width="15.25" style="1" customWidth="1"/>
    <col min="8" max="8" width="2.25" style="1" customWidth="1"/>
    <col min="9" max="9" width="17.625" style="1" hidden="1" customWidth="1"/>
    <col min="10" max="10" width="14" style="1" hidden="1" customWidth="1"/>
    <col min="11" max="11" width="8.5" style="1" customWidth="1"/>
    <col min="12" max="12" width="7.875" style="1" customWidth="1"/>
    <col min="13" max="13" width="2.5" style="1" customWidth="1"/>
    <col min="14" max="14" width="8.5" style="1" customWidth="1"/>
    <col min="15" max="15" width="25.125" style="1" customWidth="1"/>
    <col min="16" max="16" width="2.125" style="1" customWidth="1"/>
    <col min="17" max="17" width="21.875" style="1" hidden="1" customWidth="1"/>
    <col min="18" max="18" width="19.375" style="1" hidden="1" customWidth="1"/>
    <col min="19" max="19" width="15.75" style="1" customWidth="1"/>
    <col min="20" max="20" width="15.25" style="1" customWidth="1"/>
    <col min="21" max="16384" width="11" style="1"/>
  </cols>
  <sheetData>
    <row r="1" spans="1:20" ht="15">
      <c r="A1" s="7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10" t="s">
        <v>8</v>
      </c>
      <c r="H1" s="14"/>
      <c r="I1" s="12" t="s">
        <v>13</v>
      </c>
      <c r="J1" s="6" t="s">
        <v>7</v>
      </c>
      <c r="K1" s="6" t="s">
        <v>11</v>
      </c>
      <c r="L1" s="10" t="s">
        <v>15</v>
      </c>
      <c r="M1" s="14"/>
      <c r="N1" s="12" t="s">
        <v>5</v>
      </c>
      <c r="O1" s="10" t="s">
        <v>6</v>
      </c>
      <c r="P1" s="14"/>
      <c r="Q1" s="12" t="s">
        <v>12</v>
      </c>
      <c r="R1" s="6" t="s">
        <v>9</v>
      </c>
      <c r="S1" s="6" t="s">
        <v>10</v>
      </c>
      <c r="T1" s="9" t="s">
        <v>14</v>
      </c>
    </row>
    <row r="2" spans="1:20" ht="15">
      <c r="A2" s="8"/>
      <c r="B2" s="3">
        <v>25</v>
      </c>
      <c r="C2" s="3">
        <v>10</v>
      </c>
      <c r="D2" s="3">
        <v>5</v>
      </c>
      <c r="E2" s="3">
        <v>5</v>
      </c>
      <c r="F2" s="3">
        <v>5</v>
      </c>
      <c r="G2" s="11">
        <v>10</v>
      </c>
      <c r="H2" s="15"/>
      <c r="I2" s="13"/>
      <c r="J2" s="3"/>
      <c r="K2" s="3"/>
      <c r="L2" s="11"/>
      <c r="M2" s="15"/>
      <c r="N2" s="13">
        <v>10</v>
      </c>
      <c r="O2" s="11">
        <v>40</v>
      </c>
      <c r="P2" s="15"/>
      <c r="Q2" s="13"/>
      <c r="R2" s="3"/>
      <c r="S2" s="3"/>
      <c r="T2" s="3"/>
    </row>
    <row r="3" spans="1:20" ht="15">
      <c r="A3" s="4" t="s">
        <v>16</v>
      </c>
      <c r="B3" s="26">
        <v>25</v>
      </c>
      <c r="C3" s="26">
        <v>9</v>
      </c>
      <c r="D3" s="26">
        <v>5</v>
      </c>
      <c r="E3" s="26">
        <v>5</v>
      </c>
      <c r="F3" s="26" t="s">
        <v>17</v>
      </c>
      <c r="G3" s="26"/>
      <c r="H3" s="14"/>
      <c r="I3" s="5">
        <f t="shared" ref="I3:I29" si="0">IF(ISNUMBER(G3), $G$2 +  0.8 * SUM($B$2:$F$2),SUM($B$2:$F$2))</f>
        <v>50</v>
      </c>
      <c r="J3" s="5">
        <f t="shared" ref="J3:J11" si="1">IF(ISNUMBER(G3), G3 + SUM(B3:F3) * 0.8,SUM(B3:F3))</f>
        <v>44</v>
      </c>
      <c r="K3" s="5">
        <f t="shared" ref="K3:K11" si="2">MIN(1+(ROUNDDOWN(((I3-J3))/(I3/20),0)*(1/3)),5)</f>
        <v>1.6666666666666665</v>
      </c>
      <c r="L3" s="5">
        <f t="shared" ref="L3:L11" si="3">IF(K3&gt;1, I3 - ((K3-1) * 3 * (I3 / 20)) - J3, "X")</f>
        <v>1</v>
      </c>
      <c r="M3" s="14"/>
      <c r="N3"/>
      <c r="O3" s="21"/>
      <c r="P3" s="14"/>
      <c r="Q3" s="5">
        <f t="shared" ref="Q3:Q11" si="4">I3+N$2+O$2</f>
        <v>100</v>
      </c>
      <c r="R3" s="5">
        <f>IF(ISNUMBER(#REF!), J3*0.8+#REF! +N3+O3, J3+N3+O3)</f>
        <v>44</v>
      </c>
      <c r="S3" s="5">
        <f t="shared" ref="S3:S11" si="5">MIN(1+(ROUNDDOWN(((Q3-R3))/(Q3/20),0)*(1/3)),5)</f>
        <v>4.6666666666666661</v>
      </c>
      <c r="T3" s="5">
        <f t="shared" ref="T3:T11" si="6">IF(S3&gt;1, Q3 - ((S3-1) * 3 * (Q3 / 20)) - R3, "X")</f>
        <v>1.0000000000000071</v>
      </c>
    </row>
    <row r="4" spans="1:20" ht="15">
      <c r="A4" s="24" t="s">
        <v>18</v>
      </c>
      <c r="B4" s="26">
        <v>10</v>
      </c>
      <c r="C4" s="27" t="s">
        <v>19</v>
      </c>
      <c r="D4" s="27" t="s">
        <v>20</v>
      </c>
      <c r="E4" s="26">
        <v>3</v>
      </c>
      <c r="F4" s="27" t="s">
        <v>21</v>
      </c>
      <c r="G4" s="26"/>
      <c r="H4" s="14"/>
      <c r="I4" s="5">
        <f t="shared" si="0"/>
        <v>50</v>
      </c>
      <c r="J4" s="5">
        <f t="shared" si="1"/>
        <v>13</v>
      </c>
      <c r="K4" s="5">
        <f t="shared" si="2"/>
        <v>5</v>
      </c>
      <c r="L4" s="5">
        <f t="shared" si="3"/>
        <v>7</v>
      </c>
      <c r="M4" s="14"/>
      <c r="N4"/>
      <c r="O4"/>
      <c r="P4" s="14"/>
      <c r="Q4" s="5">
        <f t="shared" si="4"/>
        <v>100</v>
      </c>
      <c r="R4" s="5">
        <f>IF(ISNUMBER(#REF!), J4*0.8+#REF! +N4+O4, J4+N4+O4)</f>
        <v>13</v>
      </c>
      <c r="S4" s="5">
        <f t="shared" si="5"/>
        <v>5</v>
      </c>
      <c r="T4" s="5">
        <f t="shared" si="6"/>
        <v>27</v>
      </c>
    </row>
    <row r="5" spans="1:20" ht="15">
      <c r="A5" s="25" t="s">
        <v>22</v>
      </c>
      <c r="B5" s="27">
        <v>25</v>
      </c>
      <c r="C5" s="27">
        <v>10</v>
      </c>
      <c r="D5" s="27">
        <v>5</v>
      </c>
      <c r="E5" s="27" t="s">
        <v>24</v>
      </c>
      <c r="F5" s="27">
        <v>5</v>
      </c>
      <c r="G5" s="26"/>
      <c r="H5" s="14"/>
      <c r="I5" s="5">
        <f t="shared" si="0"/>
        <v>50</v>
      </c>
      <c r="J5" s="5">
        <f t="shared" si="1"/>
        <v>45</v>
      </c>
      <c r="K5" s="5">
        <f>MIN(1+(ROUNDDOWN(((I5-J5))/(I5/20),0)*(1/3)),5)</f>
        <v>1.6666666666666665</v>
      </c>
      <c r="L5" s="5">
        <f t="shared" si="3"/>
        <v>0</v>
      </c>
      <c r="M5" s="14"/>
      <c r="N5"/>
      <c r="O5"/>
      <c r="P5" s="14"/>
      <c r="Q5" s="5">
        <f t="shared" si="4"/>
        <v>100</v>
      </c>
      <c r="R5" s="5">
        <f>IF(ISNUMBER(#REF!), J5*0.8+#REF! +N5+O5, J5+N5+O5)</f>
        <v>45</v>
      </c>
      <c r="S5" s="5">
        <f t="shared" si="5"/>
        <v>4.6666666666666661</v>
      </c>
      <c r="T5" s="5">
        <f t="shared" si="6"/>
        <v>7.1054273576010019E-15</v>
      </c>
    </row>
    <row r="6" spans="1:20" ht="15">
      <c r="A6" s="25" t="s">
        <v>25</v>
      </c>
      <c r="B6" s="27" t="s">
        <v>26</v>
      </c>
      <c r="C6" s="27" t="s">
        <v>27</v>
      </c>
      <c r="D6" s="27" t="s">
        <v>24</v>
      </c>
      <c r="E6" s="27" t="s">
        <v>28</v>
      </c>
      <c r="F6" s="27" t="s">
        <v>29</v>
      </c>
      <c r="G6" s="27"/>
      <c r="H6" s="14"/>
      <c r="I6" s="5">
        <f t="shared" si="0"/>
        <v>50</v>
      </c>
      <c r="J6" s="5">
        <f t="shared" si="1"/>
        <v>0</v>
      </c>
      <c r="K6" s="5">
        <f t="shared" si="2"/>
        <v>5</v>
      </c>
      <c r="L6" s="5">
        <f t="shared" si="3"/>
        <v>20</v>
      </c>
      <c r="M6" s="14"/>
      <c r="N6"/>
      <c r="O6"/>
      <c r="P6" s="14"/>
      <c r="Q6" s="5">
        <f t="shared" si="4"/>
        <v>100</v>
      </c>
      <c r="R6" s="5">
        <f>IF(ISNUMBER(#REF!), J6*0.8+#REF! +N6+O6, J6+N6+O6)</f>
        <v>0</v>
      </c>
      <c r="S6" s="5">
        <f t="shared" si="5"/>
        <v>5</v>
      </c>
      <c r="T6" s="5">
        <f t="shared" si="6"/>
        <v>40</v>
      </c>
    </row>
    <row r="7" spans="1:20" ht="15">
      <c r="A7" s="4" t="s">
        <v>30</v>
      </c>
      <c r="B7" s="27" t="s">
        <v>31</v>
      </c>
      <c r="C7" s="27" t="s">
        <v>32</v>
      </c>
      <c r="D7" s="27" t="s">
        <v>24</v>
      </c>
      <c r="E7" s="27" t="s">
        <v>33</v>
      </c>
      <c r="F7" s="27" t="s">
        <v>23</v>
      </c>
      <c r="G7" s="27"/>
      <c r="H7" s="14"/>
      <c r="I7" s="5">
        <f t="shared" si="0"/>
        <v>50</v>
      </c>
      <c r="J7" s="5">
        <f t="shared" si="1"/>
        <v>0</v>
      </c>
      <c r="K7" s="5">
        <f t="shared" si="2"/>
        <v>5</v>
      </c>
      <c r="L7" s="5">
        <f t="shared" si="3"/>
        <v>20</v>
      </c>
      <c r="M7" s="14"/>
      <c r="N7"/>
      <c r="O7"/>
      <c r="P7" s="14"/>
      <c r="Q7" s="5">
        <f t="shared" si="4"/>
        <v>100</v>
      </c>
      <c r="R7" s="5">
        <f>IF(ISNUMBER(#REF!), J7*0.8+#REF! +N7+O7, J7+N7+O7)</f>
        <v>0</v>
      </c>
      <c r="S7" s="5">
        <f t="shared" si="5"/>
        <v>5</v>
      </c>
      <c r="T7" s="5">
        <f t="shared" si="6"/>
        <v>40</v>
      </c>
    </row>
    <row r="8" spans="1:20" ht="15">
      <c r="A8" s="28" t="s">
        <v>34</v>
      </c>
      <c r="B8" s="29" t="s">
        <v>35</v>
      </c>
      <c r="C8" s="29" t="s">
        <v>27</v>
      </c>
      <c r="D8" s="29" t="s">
        <v>24</v>
      </c>
      <c r="E8" s="29" t="s">
        <v>28</v>
      </c>
      <c r="F8" s="29" t="s">
        <v>24</v>
      </c>
      <c r="G8" s="29"/>
      <c r="H8" s="30"/>
      <c r="I8" s="31">
        <f t="shared" si="0"/>
        <v>50</v>
      </c>
      <c r="J8" s="31">
        <f t="shared" si="1"/>
        <v>0</v>
      </c>
      <c r="K8" s="31">
        <f t="shared" si="2"/>
        <v>5</v>
      </c>
      <c r="L8" s="31">
        <f t="shared" si="3"/>
        <v>20</v>
      </c>
      <c r="M8" s="30"/>
      <c r="N8" s="32"/>
      <c r="O8" s="32"/>
      <c r="P8" s="30"/>
      <c r="Q8" s="31">
        <f t="shared" si="4"/>
        <v>100</v>
      </c>
      <c r="R8" s="31">
        <f>IF(ISNUMBER(#REF!), J8*0.8+#REF! +N8+O8, J8+N8+O8)</f>
        <v>0</v>
      </c>
      <c r="S8" s="31">
        <f t="shared" si="5"/>
        <v>5</v>
      </c>
      <c r="T8" s="31">
        <f t="shared" si="6"/>
        <v>40</v>
      </c>
    </row>
    <row r="9" spans="1:20" ht="15">
      <c r="A9" s="4" t="s">
        <v>36</v>
      </c>
      <c r="B9" s="27" t="s">
        <v>37</v>
      </c>
      <c r="C9" s="27" t="s">
        <v>38</v>
      </c>
      <c r="D9" s="27" t="s">
        <v>28</v>
      </c>
      <c r="E9" s="27" t="s">
        <v>20</v>
      </c>
      <c r="F9" s="27" t="s">
        <v>28</v>
      </c>
      <c r="G9" s="27"/>
      <c r="H9" s="14"/>
      <c r="I9" s="5">
        <f t="shared" si="0"/>
        <v>50</v>
      </c>
      <c r="J9" s="5">
        <f t="shared" si="1"/>
        <v>0</v>
      </c>
      <c r="K9" s="5">
        <f t="shared" si="2"/>
        <v>5</v>
      </c>
      <c r="L9" s="5">
        <f t="shared" si="3"/>
        <v>20</v>
      </c>
      <c r="M9" s="14"/>
      <c r="N9"/>
      <c r="O9"/>
      <c r="P9" s="14"/>
      <c r="Q9" s="5">
        <f t="shared" si="4"/>
        <v>100</v>
      </c>
      <c r="R9" s="5">
        <f>IF(ISNUMBER(#REF!), J9*0.8+#REF! +N9+O9, J9+N9+O9)</f>
        <v>0</v>
      </c>
      <c r="S9" s="5">
        <f t="shared" si="5"/>
        <v>5</v>
      </c>
      <c r="T9" s="5">
        <f t="shared" si="6"/>
        <v>40</v>
      </c>
    </row>
    <row r="10" spans="1:20" ht="15">
      <c r="A10" s="24" t="s">
        <v>39</v>
      </c>
      <c r="B10" s="27" t="s">
        <v>40</v>
      </c>
      <c r="C10" s="27" t="s">
        <v>32</v>
      </c>
      <c r="D10" s="27" t="s">
        <v>33</v>
      </c>
      <c r="E10" s="27" t="s">
        <v>28</v>
      </c>
      <c r="F10" s="27" t="s">
        <v>29</v>
      </c>
      <c r="G10" s="27"/>
      <c r="H10" s="14"/>
      <c r="I10" s="5">
        <f t="shared" si="0"/>
        <v>50</v>
      </c>
      <c r="J10" s="5">
        <f t="shared" si="1"/>
        <v>0</v>
      </c>
      <c r="K10" s="5">
        <f t="shared" si="2"/>
        <v>5</v>
      </c>
      <c r="L10" s="5">
        <f t="shared" si="3"/>
        <v>20</v>
      </c>
      <c r="M10" s="14"/>
      <c r="N10"/>
      <c r="O10"/>
      <c r="P10" s="14"/>
      <c r="Q10" s="5">
        <f t="shared" si="4"/>
        <v>100</v>
      </c>
      <c r="R10" s="5">
        <f>IF(ISNUMBER(#REF!), J10*0.8+#REF! +N10+O10, J10+N10+O10)</f>
        <v>0</v>
      </c>
      <c r="S10" s="5">
        <f t="shared" si="5"/>
        <v>5</v>
      </c>
      <c r="T10" s="5">
        <f t="shared" si="6"/>
        <v>40</v>
      </c>
    </row>
    <row r="11" spans="1:20" ht="15">
      <c r="A11" s="25" t="s">
        <v>41</v>
      </c>
      <c r="B11" s="27" t="s">
        <v>42</v>
      </c>
      <c r="C11" s="27" t="s">
        <v>43</v>
      </c>
      <c r="D11" s="27" t="s">
        <v>24</v>
      </c>
      <c r="E11" s="27" t="s">
        <v>24</v>
      </c>
      <c r="F11" s="27" t="s">
        <v>20</v>
      </c>
      <c r="G11" s="27"/>
      <c r="H11" s="14"/>
      <c r="I11" s="5">
        <f t="shared" si="0"/>
        <v>50</v>
      </c>
      <c r="J11" s="5">
        <f t="shared" si="1"/>
        <v>0</v>
      </c>
      <c r="K11" s="5">
        <f t="shared" si="2"/>
        <v>5</v>
      </c>
      <c r="L11" s="5">
        <f t="shared" si="3"/>
        <v>20</v>
      </c>
      <c r="M11" s="14"/>
      <c r="N11"/>
      <c r="O11"/>
      <c r="P11" s="14"/>
      <c r="Q11" s="5">
        <f t="shared" si="4"/>
        <v>100</v>
      </c>
      <c r="R11" s="5">
        <f>IF(ISNUMBER(#REF!), J11*0.8+#REF! +N11+O11, J11+N11+O11)</f>
        <v>0</v>
      </c>
      <c r="S11" s="5">
        <f t="shared" si="5"/>
        <v>5</v>
      </c>
      <c r="T11" s="5">
        <f t="shared" si="6"/>
        <v>40</v>
      </c>
    </row>
    <row r="12" spans="1:20" ht="15">
      <c r="B12" s="27"/>
      <c r="C12" s="27"/>
      <c r="D12" s="27"/>
      <c r="E12" s="27"/>
      <c r="F12" s="27"/>
      <c r="G12" s="27"/>
      <c r="H12" s="14"/>
      <c r="I12" s="5">
        <f t="shared" si="0"/>
        <v>50</v>
      </c>
      <c r="J12" s="5">
        <f t="shared" ref="J12:J29" si="7">IF(ISNUMBER(G12), G12 + SUM(B12:F12) * 0.8,SUM(B12:F12))</f>
        <v>0</v>
      </c>
      <c r="K12" s="5">
        <f t="shared" ref="K12:K29" si="8">MIN(1+(ROUNDDOWN(((I12-J12))/(I12/20),0)*(1/3)),5)</f>
        <v>5</v>
      </c>
      <c r="L12" s="5">
        <f t="shared" ref="L12:L29" si="9">IF(K12&gt;1, I12 - ((K12-1) * 3 * (I12 / 20)) - J12, "X")</f>
        <v>20</v>
      </c>
      <c r="M12" s="14"/>
      <c r="N12"/>
      <c r="O12"/>
      <c r="P12" s="14"/>
      <c r="Q12" s="5">
        <f t="shared" ref="Q12:Q29" si="10">I12+N$2+O$2</f>
        <v>100</v>
      </c>
      <c r="R12" s="5">
        <f>IF(ISNUMBER(#REF!), J12*0.8+#REF! +N12+O12, J12+N12+O12)</f>
        <v>0</v>
      </c>
      <c r="S12" s="5">
        <f t="shared" ref="S12:S29" si="11">MIN(1+(ROUNDDOWN(((Q12-R12))/(Q12/20),0)*(1/3)),5)</f>
        <v>5</v>
      </c>
      <c r="T12" s="21">
        <f t="shared" ref="T12:T29" si="12">IF(S12&gt;1, Q12 - ((S12-1) * 3 * (Q12 / 20)) - R12, "X")</f>
        <v>40</v>
      </c>
    </row>
    <row r="13" spans="1:20" ht="15">
      <c r="B13" s="27"/>
      <c r="C13" s="27"/>
      <c r="D13" s="27"/>
      <c r="E13" s="27"/>
      <c r="F13" s="27"/>
      <c r="G13" s="27"/>
      <c r="H13" s="14"/>
      <c r="I13" s="5">
        <f t="shared" si="0"/>
        <v>50</v>
      </c>
      <c r="J13" s="5">
        <f t="shared" si="7"/>
        <v>0</v>
      </c>
      <c r="K13" s="5">
        <f t="shared" si="8"/>
        <v>5</v>
      </c>
      <c r="L13" s="5">
        <f t="shared" si="9"/>
        <v>20</v>
      </c>
      <c r="M13" s="14"/>
      <c r="P13" s="14"/>
      <c r="Q13" s="5">
        <f t="shared" si="10"/>
        <v>100</v>
      </c>
      <c r="R13" s="5">
        <f>IF(ISNUMBER(#REF!), J13*0.8+#REF! +N13+O13, J13+N13+O13)</f>
        <v>0</v>
      </c>
      <c r="S13" s="5">
        <f t="shared" si="11"/>
        <v>5</v>
      </c>
      <c r="T13" s="5">
        <f t="shared" si="12"/>
        <v>40</v>
      </c>
    </row>
    <row r="14" spans="1:20" ht="15">
      <c r="B14" s="27"/>
      <c r="C14" s="27"/>
      <c r="D14" s="27"/>
      <c r="E14" s="27"/>
      <c r="F14" s="27"/>
      <c r="G14" s="27"/>
      <c r="H14" s="14"/>
      <c r="I14" s="5">
        <f t="shared" si="0"/>
        <v>50</v>
      </c>
      <c r="J14" s="5">
        <f t="shared" si="7"/>
        <v>0</v>
      </c>
      <c r="K14" s="5">
        <f t="shared" si="8"/>
        <v>5</v>
      </c>
      <c r="L14" s="5">
        <f t="shared" si="9"/>
        <v>20</v>
      </c>
      <c r="M14" s="15"/>
      <c r="N14"/>
      <c r="P14" s="14"/>
      <c r="Q14" s="5">
        <f t="shared" si="10"/>
        <v>100</v>
      </c>
      <c r="R14" s="5">
        <f>IF(ISNUMBER(#REF!), J14*0.8+#REF! +N14+O14, J14+N14+O14)</f>
        <v>0</v>
      </c>
      <c r="S14" s="5">
        <f t="shared" si="11"/>
        <v>5</v>
      </c>
      <c r="T14" s="21">
        <f t="shared" si="12"/>
        <v>40</v>
      </c>
    </row>
    <row r="15" spans="1:20">
      <c r="A15" s="5"/>
      <c r="B15" s="5"/>
      <c r="C15" s="5"/>
      <c r="D15" s="5"/>
      <c r="E15" s="5"/>
      <c r="F15" s="5"/>
      <c r="G15" s="5"/>
      <c r="H15" s="5"/>
      <c r="I15" s="5">
        <f t="shared" si="0"/>
        <v>50</v>
      </c>
      <c r="J15" s="5">
        <f t="shared" si="7"/>
        <v>0</v>
      </c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5"/>
      <c r="B16" s="5"/>
      <c r="C16" s="5"/>
      <c r="D16" s="5"/>
      <c r="E16" s="5"/>
      <c r="F16" s="5"/>
      <c r="G16" s="5"/>
      <c r="H16" s="5"/>
      <c r="I16" s="5">
        <f t="shared" si="0"/>
        <v>50</v>
      </c>
      <c r="J16" s="5">
        <f t="shared" si="7"/>
        <v>0</v>
      </c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5"/>
      <c r="B17" s="5"/>
      <c r="C17" s="5"/>
      <c r="D17" s="5"/>
      <c r="E17" s="5"/>
      <c r="F17" s="5"/>
      <c r="G17" s="5"/>
      <c r="H17" s="5"/>
      <c r="I17" s="5">
        <f t="shared" si="0"/>
        <v>50</v>
      </c>
      <c r="J17" s="5">
        <f t="shared" si="7"/>
        <v>0</v>
      </c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5">
      <c r="A18" s="4"/>
      <c r="B18"/>
      <c r="C18"/>
      <c r="D18"/>
      <c r="E18"/>
      <c r="F18"/>
      <c r="G18"/>
      <c r="H18" s="14"/>
      <c r="I18" s="5">
        <f>IF(ISNUMBER(G18), $G$2 +  0.8 * SUM($B$2:$F$2),SUM($B$2:$F$2))</f>
        <v>50</v>
      </c>
      <c r="J18" s="5">
        <f>IF(ISNUMBER(G18), G18 + SUM(B18:F18) * 0.8,SUM(B18:F18))</f>
        <v>0</v>
      </c>
      <c r="K18" s="5">
        <f>MIN(1+(ROUNDDOWN(((I18-J18))/(I18/20),0)*(1/3)),5)</f>
        <v>5</v>
      </c>
      <c r="L18" s="5">
        <f>IF(K18&gt;1, I18 - ((K18-1) * 3 * (I18 / 20)) - J18, "X")</f>
        <v>20</v>
      </c>
      <c r="M18" s="14"/>
      <c r="N18">
        <v>10</v>
      </c>
      <c r="O18">
        <v>40</v>
      </c>
      <c r="P18" s="14"/>
      <c r="Q18" s="5">
        <f>I18+N$2+O$2</f>
        <v>100</v>
      </c>
      <c r="R18" s="5">
        <f>J18+N18+O18</f>
        <v>50</v>
      </c>
      <c r="S18" s="5">
        <f>MIN(1+(ROUNDDOWN(((Q18-R18))/(Q18/20),0)*(1/3)),5)</f>
        <v>4.333333333333333</v>
      </c>
      <c r="T18" s="5">
        <f>IF(S18&gt;1, Q18 - ((S18-1) * 3 * (Q18 / 20)) - R18, "X")</f>
        <v>0</v>
      </c>
    </row>
    <row r="19" spans="1:20" ht="15">
      <c r="A19" s="4"/>
      <c r="B19"/>
      <c r="C19"/>
      <c r="D19"/>
      <c r="E19"/>
      <c r="F19"/>
      <c r="G19"/>
      <c r="H19" s="14"/>
      <c r="I19" s="5">
        <f>IF(ISNUMBER(G19), $G$2 +  0.8 * SUM($B$2:$F$2),SUM($B$2:$F$2))</f>
        <v>50</v>
      </c>
      <c r="J19" s="5">
        <f>IF(ISNUMBER(G19), G19 + SUM(B19:F19) * 0.8,SUM(B19:F19))</f>
        <v>0</v>
      </c>
      <c r="K19" s="5">
        <f>MIN(1+(ROUNDDOWN(((I19-J19))/(I19/20),0)*(1/3)),5)</f>
        <v>5</v>
      </c>
      <c r="L19" s="5">
        <f>IF(K19&gt;1, I19 - ((K19-1) * 3 * (I19 / 20)) - J19, "X")</f>
        <v>20</v>
      </c>
      <c r="M19" s="14"/>
      <c r="N19">
        <v>9</v>
      </c>
      <c r="O19">
        <v>30</v>
      </c>
      <c r="P19" s="14"/>
      <c r="Q19" s="5">
        <f>I19+N$2+O$2</f>
        <v>100</v>
      </c>
      <c r="R19" s="5">
        <f>IF(ISNUMBER(#REF!), J19*0.8+#REF! +N19+O19, J19+N19+O19)</f>
        <v>39</v>
      </c>
      <c r="S19" s="5">
        <f>MIN(1+(ROUNDDOWN(((Q19-R19))/(Q19/20),0)*(1/3)),5)</f>
        <v>5</v>
      </c>
      <c r="T19" s="5">
        <f>IF(S19&gt;1, Q19 - ((S19-1) * 3 * (Q19 / 20)) - R19, "X")</f>
        <v>1</v>
      </c>
    </row>
    <row r="20" spans="1:20" ht="15">
      <c r="A20" s="2"/>
      <c r="B20"/>
      <c r="C20"/>
      <c r="D20"/>
      <c r="E20"/>
      <c r="F20"/>
      <c r="H20" s="14"/>
      <c r="I20" s="5">
        <f t="shared" si="0"/>
        <v>50</v>
      </c>
      <c r="J20" s="5">
        <f t="shared" si="7"/>
        <v>0</v>
      </c>
      <c r="K20" s="5">
        <f t="shared" si="8"/>
        <v>5</v>
      </c>
      <c r="L20" s="5">
        <f t="shared" si="9"/>
        <v>20</v>
      </c>
      <c r="M20" s="14"/>
      <c r="N20" s="1">
        <v>10</v>
      </c>
      <c r="O20" s="1">
        <v>36</v>
      </c>
      <c r="P20" s="14"/>
      <c r="Q20" s="5">
        <f t="shared" si="10"/>
        <v>100</v>
      </c>
      <c r="R20" s="5">
        <f>IF(ISNUMBER(#REF!), J20*0.8+#REF! +N20+O20, J20+N20+O20)</f>
        <v>46</v>
      </c>
      <c r="S20" s="5">
        <f t="shared" si="11"/>
        <v>4.333333333333333</v>
      </c>
      <c r="T20" s="5">
        <f t="shared" si="12"/>
        <v>4</v>
      </c>
    </row>
    <row r="21" spans="1:20" ht="15">
      <c r="A21" s="2"/>
      <c r="B21"/>
      <c r="C21"/>
      <c r="D21"/>
      <c r="E21"/>
      <c r="F21"/>
      <c r="H21" s="14"/>
      <c r="I21" s="5">
        <f t="shared" si="0"/>
        <v>50</v>
      </c>
      <c r="J21" s="5">
        <f t="shared" si="7"/>
        <v>0</v>
      </c>
      <c r="K21" s="5">
        <f t="shared" si="8"/>
        <v>5</v>
      </c>
      <c r="L21" s="5">
        <f t="shared" si="9"/>
        <v>20</v>
      </c>
      <c r="M21" s="14"/>
      <c r="N21" s="1">
        <v>0</v>
      </c>
      <c r="P21" s="14"/>
      <c r="Q21" s="5">
        <f t="shared" si="10"/>
        <v>100</v>
      </c>
      <c r="R21" s="5">
        <f>IF(ISNUMBER(#REF!), J21*0.8+#REF! +N21+O21, J21+N21+O21)</f>
        <v>0</v>
      </c>
      <c r="S21" s="5">
        <f t="shared" si="11"/>
        <v>5</v>
      </c>
      <c r="T21" s="5">
        <f t="shared" si="12"/>
        <v>40</v>
      </c>
    </row>
    <row r="22" spans="1:20" ht="15">
      <c r="A22" s="16"/>
      <c r="B22" s="17"/>
      <c r="C22" s="17"/>
      <c r="D22" s="17"/>
      <c r="E22" s="17"/>
      <c r="F22" s="17"/>
      <c r="G22" s="18"/>
      <c r="H22" s="19"/>
      <c r="I22" s="20">
        <f t="shared" si="0"/>
        <v>50</v>
      </c>
      <c r="J22" s="20">
        <f t="shared" si="7"/>
        <v>0</v>
      </c>
      <c r="K22" s="20">
        <f t="shared" si="8"/>
        <v>5</v>
      </c>
      <c r="L22" s="20">
        <f t="shared" si="9"/>
        <v>20</v>
      </c>
      <c r="M22" s="19"/>
      <c r="N22" s="18">
        <v>8</v>
      </c>
      <c r="O22" s="18">
        <v>20</v>
      </c>
      <c r="P22" s="19"/>
      <c r="Q22" s="20">
        <f t="shared" si="10"/>
        <v>100</v>
      </c>
      <c r="R22" s="20">
        <f>IF(ISNUMBER(#REF!), J22*0.8+#REF! +N22+O22, J22+N22+O22)</f>
        <v>28</v>
      </c>
      <c r="S22" s="20">
        <f t="shared" si="11"/>
        <v>5</v>
      </c>
      <c r="T22" s="20">
        <f t="shared" si="12"/>
        <v>12</v>
      </c>
    </row>
    <row r="23" spans="1:20">
      <c r="A23" s="21"/>
      <c r="B23" s="21"/>
      <c r="C23" s="21"/>
      <c r="D23" s="21"/>
      <c r="E23" s="21"/>
      <c r="F23" s="21"/>
      <c r="G23" s="21"/>
      <c r="H23" s="22"/>
      <c r="I23" s="21">
        <f t="shared" si="0"/>
        <v>50</v>
      </c>
      <c r="J23" s="21">
        <f t="shared" si="7"/>
        <v>0</v>
      </c>
      <c r="K23" s="23">
        <f t="shared" si="8"/>
        <v>5</v>
      </c>
      <c r="L23" s="21">
        <f t="shared" si="9"/>
        <v>20</v>
      </c>
      <c r="M23" s="22"/>
      <c r="N23" s="21">
        <v>5</v>
      </c>
      <c r="O23" s="21">
        <v>21</v>
      </c>
      <c r="P23" s="22"/>
      <c r="Q23" s="21">
        <f t="shared" si="10"/>
        <v>100</v>
      </c>
      <c r="R23" s="21">
        <f>IF(ISNUMBER(#REF!), J23*0.8+#REF! +N23+O23, J23+N23+O23)</f>
        <v>26</v>
      </c>
      <c r="S23" s="23">
        <f t="shared" si="11"/>
        <v>5</v>
      </c>
      <c r="T23" s="21">
        <f t="shared" si="12"/>
        <v>14</v>
      </c>
    </row>
    <row r="24" spans="1:20" ht="15">
      <c r="A24" s="2"/>
      <c r="B24"/>
      <c r="C24"/>
      <c r="D24"/>
      <c r="E24"/>
      <c r="F24"/>
      <c r="H24" s="14"/>
      <c r="I24" s="5">
        <f t="shared" si="0"/>
        <v>50</v>
      </c>
      <c r="J24" s="5">
        <f t="shared" si="7"/>
        <v>0</v>
      </c>
      <c r="K24" s="5">
        <f t="shared" si="8"/>
        <v>5</v>
      </c>
      <c r="L24" s="5">
        <f t="shared" si="9"/>
        <v>20</v>
      </c>
      <c r="M24" s="14"/>
      <c r="N24" s="1">
        <v>10</v>
      </c>
      <c r="O24" s="1">
        <v>40</v>
      </c>
      <c r="P24" s="14"/>
      <c r="Q24" s="5">
        <f t="shared" si="10"/>
        <v>100</v>
      </c>
      <c r="R24" s="5">
        <f>IF(ISNUMBER(#REF!), J24*0.8+#REF! +N24+O24, J24+N24+O24)</f>
        <v>50</v>
      </c>
      <c r="S24" s="5">
        <f t="shared" si="11"/>
        <v>4.333333333333333</v>
      </c>
      <c r="T24" s="5">
        <f t="shared" si="12"/>
        <v>0</v>
      </c>
    </row>
    <row r="25" spans="1:20" ht="15">
      <c r="A25" s="2"/>
      <c r="B25"/>
      <c r="C25"/>
      <c r="D25"/>
      <c r="E25"/>
      <c r="F25"/>
      <c r="H25" s="14"/>
      <c r="I25" s="5">
        <f t="shared" si="0"/>
        <v>50</v>
      </c>
      <c r="J25" s="5">
        <f t="shared" si="7"/>
        <v>0</v>
      </c>
      <c r="K25" s="5">
        <f t="shared" si="8"/>
        <v>5</v>
      </c>
      <c r="L25" s="5">
        <f t="shared" si="9"/>
        <v>20</v>
      </c>
      <c r="M25" s="14"/>
      <c r="N25" s="1">
        <v>10</v>
      </c>
      <c r="O25" s="1">
        <v>40</v>
      </c>
      <c r="P25" s="14"/>
      <c r="Q25" s="5">
        <f t="shared" si="10"/>
        <v>100</v>
      </c>
      <c r="R25" s="5">
        <f>IF(ISNUMBER(#REF!), J25*0.8+#REF! +N25+O25, J25+N25+O25)</f>
        <v>50</v>
      </c>
      <c r="S25" s="5">
        <f t="shared" si="11"/>
        <v>4.333333333333333</v>
      </c>
      <c r="T25" s="5">
        <f t="shared" si="12"/>
        <v>0</v>
      </c>
    </row>
    <row r="26" spans="1:20" ht="15">
      <c r="A26" s="2"/>
      <c r="B26"/>
      <c r="C26"/>
      <c r="D26"/>
      <c r="E26"/>
      <c r="F26"/>
      <c r="H26" s="14"/>
      <c r="I26" s="5">
        <f t="shared" si="0"/>
        <v>50</v>
      </c>
      <c r="J26" s="5">
        <f t="shared" si="7"/>
        <v>0</v>
      </c>
      <c r="K26" s="5">
        <f t="shared" si="8"/>
        <v>5</v>
      </c>
      <c r="L26" s="5">
        <f t="shared" si="9"/>
        <v>20</v>
      </c>
      <c r="M26" s="14"/>
      <c r="N26" s="1">
        <v>10</v>
      </c>
      <c r="O26" s="1">
        <v>40</v>
      </c>
      <c r="P26" s="14"/>
      <c r="Q26" s="5">
        <f t="shared" si="10"/>
        <v>100</v>
      </c>
      <c r="R26" s="5">
        <f>IF(ISNUMBER(#REF!), J26*0.8+#REF! +N26+O26, J26+N26+O26)</f>
        <v>50</v>
      </c>
      <c r="S26" s="5">
        <f t="shared" si="11"/>
        <v>4.333333333333333</v>
      </c>
      <c r="T26" s="5">
        <f t="shared" si="12"/>
        <v>0</v>
      </c>
    </row>
    <row r="27" spans="1:20" ht="15">
      <c r="A27" s="16"/>
      <c r="B27" s="17"/>
      <c r="C27" s="17"/>
      <c r="D27" s="17"/>
      <c r="E27" s="17"/>
      <c r="F27" s="17"/>
      <c r="G27" s="18"/>
      <c r="H27" s="19"/>
      <c r="I27" s="20">
        <f t="shared" si="0"/>
        <v>50</v>
      </c>
      <c r="J27" s="20">
        <f t="shared" si="7"/>
        <v>0</v>
      </c>
      <c r="K27" s="20">
        <f t="shared" si="8"/>
        <v>5</v>
      </c>
      <c r="L27" s="20">
        <f t="shared" si="9"/>
        <v>20</v>
      </c>
      <c r="M27" s="19"/>
      <c r="N27" s="18">
        <v>7</v>
      </c>
      <c r="O27" s="18">
        <v>36</v>
      </c>
      <c r="P27" s="19"/>
      <c r="Q27" s="20">
        <f t="shared" si="10"/>
        <v>100</v>
      </c>
      <c r="R27" s="20">
        <f>IF(ISNUMBER(#REF!), J27*0.8+#REF! +N27+O27, J27+N27+O27)</f>
        <v>43</v>
      </c>
      <c r="S27" s="20">
        <f t="shared" si="11"/>
        <v>4.6666666666666661</v>
      </c>
      <c r="T27" s="20">
        <f t="shared" si="12"/>
        <v>2.0000000000000071</v>
      </c>
    </row>
    <row r="28" spans="1:20" ht="15">
      <c r="A28" s="2"/>
      <c r="B28"/>
      <c r="C28"/>
      <c r="D28"/>
      <c r="E28"/>
      <c r="F28"/>
      <c r="H28" s="14"/>
      <c r="I28" s="5">
        <f t="shared" si="0"/>
        <v>50</v>
      </c>
      <c r="J28" s="5">
        <f t="shared" si="7"/>
        <v>0</v>
      </c>
      <c r="K28" s="5">
        <f t="shared" si="8"/>
        <v>5</v>
      </c>
      <c r="L28" s="5">
        <f t="shared" si="9"/>
        <v>20</v>
      </c>
      <c r="M28" s="14"/>
      <c r="N28" s="1">
        <v>7</v>
      </c>
      <c r="O28" s="1">
        <v>28</v>
      </c>
      <c r="P28" s="14"/>
      <c r="Q28" s="5">
        <f t="shared" si="10"/>
        <v>100</v>
      </c>
      <c r="R28" s="5">
        <f>IF(ISNUMBER(#REF!), J28*0.8+#REF! +N28+O28, J28+N28+O28)</f>
        <v>35</v>
      </c>
      <c r="S28" s="5">
        <f t="shared" si="11"/>
        <v>5</v>
      </c>
      <c r="T28" s="5">
        <f t="shared" si="12"/>
        <v>5</v>
      </c>
    </row>
    <row r="29" spans="1:20">
      <c r="A29" s="21"/>
      <c r="B29" s="21"/>
      <c r="C29" s="21"/>
      <c r="D29" s="21"/>
      <c r="E29" s="21"/>
      <c r="F29" s="21"/>
      <c r="G29" s="21"/>
      <c r="H29" s="22"/>
      <c r="I29" s="21">
        <f t="shared" si="0"/>
        <v>50</v>
      </c>
      <c r="J29" s="21">
        <f t="shared" si="7"/>
        <v>0</v>
      </c>
      <c r="K29" s="23">
        <f t="shared" si="8"/>
        <v>5</v>
      </c>
      <c r="L29" s="21">
        <f t="shared" si="9"/>
        <v>20</v>
      </c>
      <c r="M29" s="22"/>
      <c r="N29" s="21">
        <v>7</v>
      </c>
      <c r="O29" s="21">
        <v>32</v>
      </c>
      <c r="P29" s="22"/>
      <c r="Q29" s="21">
        <f t="shared" si="10"/>
        <v>100</v>
      </c>
      <c r="R29" s="21">
        <f>IF(ISNUMBER(#REF!), J29*0.8+#REF! +N29+O29, J29+N29+O29)</f>
        <v>39</v>
      </c>
      <c r="S29" s="23">
        <f t="shared" si="11"/>
        <v>5</v>
      </c>
      <c r="T29" s="21">
        <f t="shared" si="12"/>
        <v>1</v>
      </c>
    </row>
    <row r="30" spans="1:20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5"/>
    </row>
    <row r="31" spans="1:20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s="5"/>
    </row>
    <row r="32" spans="1:20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 s="5"/>
    </row>
    <row r="33" spans="2:20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 s="5"/>
    </row>
    <row r="34" spans="2:20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5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5"/>
    </row>
    <row r="36" spans="2:20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 s="5"/>
    </row>
    <row r="37" spans="2:20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5"/>
    </row>
    <row r="38" spans="2:20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5"/>
    </row>
    <row r="39" spans="2:20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 s="5"/>
    </row>
    <row r="40" spans="2:20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 s="5"/>
    </row>
    <row r="41" spans="2:20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5"/>
    </row>
    <row r="42" spans="2:20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5"/>
    </row>
    <row r="43" spans="2:20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5"/>
    </row>
    <row r="44" spans="2:20">
      <c r="B44"/>
      <c r="C44"/>
      <c r="D44"/>
      <c r="E44"/>
      <c r="F44"/>
    </row>
    <row r="45" spans="2:20">
      <c r="B45"/>
      <c r="C45"/>
      <c r="D45"/>
      <c r="E45"/>
      <c r="F45"/>
    </row>
  </sheetData>
  <pageMargins left="0" right="0" top="0.39374999999999999" bottom="0.39374999999999999" header="0" footer="0"/>
  <pageSetup paperSize="9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maxdos</cp:lastModifiedBy>
  <cp:revision>7</cp:revision>
  <dcterms:created xsi:type="dcterms:W3CDTF">2019-10-15T14:52:36Z</dcterms:created>
  <dcterms:modified xsi:type="dcterms:W3CDTF">2023-03-29T15:17:48Z</dcterms:modified>
</cp:coreProperties>
</file>