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<sst xmlns="http://schemas.openxmlformats.org/spreadsheetml/2006/main" count="22" uniqueCount="22">
  <si>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Contents</t>
  </si>
  <si>
    <t xml:space="preserve">Language</t>
  </si>
  <si>
    <t xml:space="preserve">Form</t>
  </si>
  <si>
    <t xml:space="preserve">Abstract</t>
  </si>
  <si>
    <t xml:space="preserve">Related Work</t>
  </si>
  <si>
    <t xml:space="preserve">Implementation</t>
  </si>
  <si>
    <t xml:space="preserve">Scaled Paper Max</t>
  </si>
  <si>
    <t xml:space="preserve">Paper Gesamt</t>
  </si>
  <si>
    <t xml:space="preserve">Note Paper</t>
  </si>
  <si>
    <t xml:space="preserve">Delta</t>
  </si>
  <si>
    <t xml:space="preserve">Review</t>
  </si>
  <si>
    <t xml:space="preserve">Presentation + Discussion</t>
  </si>
  <si>
    <t xml:space="preserve">Scaled Max</t>
  </si>
  <si>
    <t xml:space="preserve">GESAMT</t>
  </si>
  <si>
    <t xml:space="preserve">NOTE</t>
  </si>
  <si>
    <t xml:space="preserve">Delta bessere Note</t>
  </si>
  <si>
    <t xml:space="preserve">Wibowo</t>
  </si>
  <si>
    <t xml:space="preserve">Kerciku</t>
  </si>
  <si>
    <t xml:space="preserve">Petzendorfer</t>
  </si>
  <si>
    <t xml:space="preserve">Nolte</t>
  </si>
  <si>
    <t xml:space="preserve">Mast</t>
  </si>
  <si>
    <t xml:space="preserve">12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</si>
</sst>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;[RED]0"/>
    <numFmt numFmtId="166" formatCode="0.0;[RED]0.0"/>
    <numFmt numFmtId="167" formatCode="@"/>
    <numFmt numFmtId="168" formatCode="0.0"/>
  </numFmts>
  <fonts count="24">
    <font>
      <sz val="11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sz val="10"/>
      <color rgb="FFCC0000"/>
      <name val="DejaVu Sans"/>
      <family val="2"/>
      <charset val="1"/>
    </font>
    <font>
      <b val="true"/>
      <sz val="10"/>
      <color rgb="FFFFFFFF"/>
      <name val="DejaVu Sans"/>
      <family val="2"/>
      <charset val="1"/>
    </font>
    <font>
      <i val="true"/>
      <sz val="10"/>
      <color rgb="FF808080"/>
      <name val="DejaVu Sans"/>
      <family val="2"/>
      <charset val="1"/>
    </font>
    <font>
      <sz val="10"/>
      <color rgb="FF006600"/>
      <name val="DejaVu Sans"/>
      <family val="2"/>
      <charset val="1"/>
    </font>
    <font>
      <sz val="18"/>
      <color rgb="FF000000"/>
      <name val="DejaVu Sans"/>
      <family val="2"/>
      <charset val="1"/>
    </font>
    <font>
      <b val="true"/>
      <sz val="24"/>
      <color rgb="FF000000"/>
      <name val="DejaVu Sans"/>
      <family val="2"/>
      <charset val="1"/>
    </font>
    <font>
      <sz val="12"/>
      <color rgb="FF000000"/>
      <name val="DejaVu Sans"/>
      <family val="2"/>
      <charset val="1"/>
    </font>
    <font>
      <u val="single"/>
      <sz val="10"/>
      <color rgb="FF0000EE"/>
      <name val="DejaVu Sans"/>
      <family val="2"/>
      <charset val="1"/>
    </font>
    <font>
      <sz val="10"/>
      <color rgb="FF333333"/>
      <name val="DejaVu Sans"/>
      <family val="2"/>
      <charset val="1"/>
    </font>
    <font>
      <b val="true"/>
      <sz val="11"/>
      <color rgb="FF3F3F3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996600"/>
      <name val="DejaVu Sans"/>
      <family val="2"/>
      <charset val="1"/>
    </font>
    <font>
      <sz val="11"/>
      <name val="DejaVu Sans"/>
      <family val="2"/>
      <charset val="1"/>
    </font>
    <font>
      <b val="true"/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2"/>
      <name val="Calibri"/>
      <family val="2"/>
      <charset val="1"/>
    </font>
    <font>
      <sz val="11"/>
      <name val="Dejavu"/>
      <family val="0"/>
      <charset val="1"/>
    </font>
    <font>
      <sz val="10"/>
      <color rgb="FF996600"/>
      <name val="Dejavu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7F7F7F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7CE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FF6D"/>
        <bgColor rgb="FFFFFFCC"/>
      </patternFill>
    </fill>
    <fill>
      <patternFill patternType="solid">
        <fgColor rgb="FF00A933"/>
        <bgColor rgb="FF008080"/>
      </patternFill>
    </fill>
    <fill>
      <patternFill patternType="solid">
        <fgColor rgb="FFFFB66C"/>
        <bgColor rgb="FFFFC7CE"/>
      </patternFill>
    </fill>
    <fill>
      <patternFill patternType="solid">
        <fgColor rgb="FF81D41A"/>
        <bgColor rgb="FFFFCC00"/>
      </patternFill>
    </fill>
    <fill>
      <patternFill patternType="solid">
        <fgColor rgb="FFEA7500"/>
        <bgColor rgb="FFFF8000"/>
      </patternFill>
    </fill>
    <fill>
      <patternFill patternType="solid">
        <fgColor rgb="FFFF8000"/>
        <bgColor rgb="FFEA75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>
        <color rgb="FF3F3F3F"/>
      </left>
      <right/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2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2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5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6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9" borderId="2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2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5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6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9" fillId="9" borderId="5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3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" fillId="0" borderId="0" xfId="3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1" fillId="0" borderId="5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" fillId="0" borderId="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9" borderId="7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3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" fillId="0" borderId="0" xfId="3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2" fillId="0" borderId="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0" xfId="3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3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0" xfId="3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0" fillId="0" borderId="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" fillId="0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7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ote 16" xfId="32"/>
    <cellStyle name="Status 17" xfId="33"/>
    <cellStyle name="Text 18" xfId="34"/>
    <cellStyle name="Warning 19" xfId="35"/>
    <cellStyle name="Excel Built-in Output" xfId="36"/>
    <cellStyle name="Excel Built-in Explanatory Text" xfId="37"/>
    <cellStyle name="Excel Built-in Neutral" xfId="38"/>
    <cellStyle name="Excel Built-in Bad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996600"/>
      <rgbColor rgb="FF800080"/>
      <rgbColor rgb="FF008080"/>
      <rgbColor rgb="FFFFC7C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B66C"/>
      <rgbColor rgb="FFCC99FF"/>
      <rgbColor rgb="FFFFCCCC"/>
      <rgbColor rgb="FF3366FF"/>
      <rgbColor rgb="FF33CCCC"/>
      <rgbColor rgb="FF81D41A"/>
      <rgbColor rgb="FFFFCC00"/>
      <rgbColor rgb="FFFF8000"/>
      <rgbColor rgb="FFEA7500"/>
      <rgbColor rgb="FF666699"/>
      <rgbColor rgb="FF7F7F7F"/>
      <rgbColor rgb="FF003366"/>
      <rgbColor rgb="FF00A933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43" activeCellId="0" sqref="C43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1" width="15.13"/>
    <col collapsed="false" customWidth="true" hidden="false" outlineLevel="0" max="3" min="3" style="1" width="17.26"/>
    <col collapsed="false" customWidth="true" hidden="false" outlineLevel="0" max="5" min="4" style="1" width="8.5"/>
    <col collapsed="false" customWidth="true" hidden="false" outlineLevel="0" max="6" min="6" style="1" width="17.87"/>
    <col collapsed="false" customWidth="true" hidden="false" outlineLevel="0" max="7" min="7" style="1" width="15.25"/>
    <col collapsed="false" customWidth="true" hidden="false" outlineLevel="0" max="8" min="8" style="1" width="2.75"/>
    <col collapsed="false" customWidth="true" hidden="true" outlineLevel="0" max="9" min="9" style="1" width="17.63"/>
    <col collapsed="false" customWidth="true" hidden="true" outlineLevel="0" max="10" min="10" style="1" width="14"/>
    <col collapsed="false" customWidth="true" hidden="false" outlineLevel="0" max="11" min="11" style="1" width="8.5"/>
    <col collapsed="false" customWidth="true" hidden="false" outlineLevel="0" max="12" min="12" style="1" width="7.87"/>
    <col collapsed="false" customWidth="true" hidden="false" outlineLevel="0" max="13" min="13" style="1" width="2.5"/>
    <col collapsed="false" customWidth="true" hidden="false" outlineLevel="0" max="14" min="14" style="1" width="8.5"/>
    <col collapsed="false" customWidth="true" hidden="false" outlineLevel="0" max="15" min="15" style="1" width="25.12"/>
    <col collapsed="false" customWidth="true" hidden="false" outlineLevel="0" max="16" min="16" style="1" width="6.68"/>
    <col collapsed="false" customWidth="true" hidden="true" outlineLevel="0" max="17" min="17" style="1" width="2"/>
    <col collapsed="false" customWidth="true" hidden="true" outlineLevel="0" max="18" min="18" style="1" width="11.91"/>
    <col collapsed="false" customWidth="true" hidden="false" outlineLevel="0" max="19" min="19" style="1" width="15.75"/>
    <col collapsed="false" customWidth="true" hidden="false" outlineLevel="0" max="20" min="20" style="1" width="15.25"/>
    <col collapsed="false" customWidth="false" hidden="false" outlineLevel="0" max="16384" min="21" style="1" width="11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/>
      <c r="I1" s="6" t="s">
        <v>6</v>
      </c>
      <c r="J1" s="3" t="s">
        <v>7</v>
      </c>
      <c r="K1" s="3" t="s">
        <v>8</v>
      </c>
      <c r="L1" s="4" t="s">
        <v>9</v>
      </c>
      <c r="M1" s="5"/>
      <c r="N1" s="6" t="s">
        <v>10</v>
      </c>
      <c r="O1" s="4" t="s">
        <v>11</v>
      </c>
      <c r="P1" s="5"/>
      <c r="Q1" s="6" t="s">
        <v>12</v>
      </c>
      <c r="R1" s="3" t="s">
        <v>13</v>
      </c>
      <c r="S1" s="3" t="s">
        <v>14</v>
      </c>
      <c r="T1" s="7" t="s">
        <v>15</v>
      </c>
    </row>
    <row r="2" customFormat="false" ht="15" hidden="false" customHeight="false" outlineLevel="0" collapsed="false">
      <c r="A2" s="8"/>
      <c r="B2" s="9" t="n">
        <v>25</v>
      </c>
      <c r="C2" s="9" t="n">
        <v>10</v>
      </c>
      <c r="D2" s="9" t="n">
        <v>5</v>
      </c>
      <c r="E2" s="9" t="n">
        <v>5</v>
      </c>
      <c r="F2" s="9" t="n">
        <v>5</v>
      </c>
      <c r="G2" s="10" t="n">
        <v>10</v>
      </c>
      <c r="H2" s="11"/>
      <c r="I2" s="12"/>
      <c r="J2" s="9"/>
      <c r="K2" s="9"/>
      <c r="L2" s="10"/>
      <c r="M2" s="11"/>
      <c r="N2" s="12" t="n">
        <v>5</v>
      </c>
      <c r="O2" s="10" t="n">
        <v>40</v>
      </c>
      <c r="P2" s="11"/>
      <c r="Q2" s="12"/>
      <c r="R2" s="9"/>
      <c r="S2" s="9"/>
      <c r="T2" s="9"/>
    </row>
    <row r="3" customFormat="false" ht="13.8" hidden="false" customHeight="false" outlineLevel="0" collapsed="false">
      <c r="A3" s="13" t="s">
        <v>16</v>
      </c>
      <c r="B3" s="14" t="n">
        <v>17</v>
      </c>
      <c r="C3" s="14" t="n">
        <v>6</v>
      </c>
      <c r="D3" s="15" t="n">
        <v>5</v>
      </c>
      <c r="E3" s="15" t="n">
        <v>4</v>
      </c>
      <c r="F3" s="15" t="n">
        <v>5</v>
      </c>
      <c r="G3" s="16"/>
      <c r="H3" s="5"/>
      <c r="I3" s="17" t="n">
        <f aca="false">IF(ISNUMBER(G3), $G$2 +  0.8 * SUM($B$2:$F$2),SUM($B$2:$F$2))</f>
        <v>50</v>
      </c>
      <c r="J3" s="17" t="n">
        <f aca="false">IF(ISNUMBER(G3), G3 + SUM(B3:F3) * 0.8,SUM(B3:F3))</f>
        <v>37</v>
      </c>
      <c r="K3" s="17" t="n">
        <f aca="false">MIN(1+(ROUNDDOWN(((I3-J3))/(I3/20),0)*(1/3)),5)</f>
        <v>2.66666666666667</v>
      </c>
      <c r="L3" s="17" t="n">
        <f aca="false">IF(K3&gt;1, I3 - ((K3-1) * 3 * (I3 / 20)) - J3, "X")</f>
        <v>0.5</v>
      </c>
      <c r="M3" s="5"/>
      <c r="N3" s="18" t="n">
        <v>4</v>
      </c>
      <c r="O3" s="19" t="n">
        <v>37</v>
      </c>
      <c r="P3" s="5"/>
      <c r="Q3" s="17" t="n">
        <f aca="false">I3+N$2+O$2</f>
        <v>95</v>
      </c>
      <c r="R3" s="17" t="n">
        <f aca="false">IF(ISNUMBER(#REF!), J3*0.8+#REF! +N3+O3, J3+N3+O3)</f>
        <v>78</v>
      </c>
      <c r="S3" s="20" t="n">
        <f aca="false">MIN(1+(ROUNDDOWN(((Q3-R3))/(Q3/20),0)*(1/3)),5)</f>
        <v>2</v>
      </c>
      <c r="T3" s="21" t="n">
        <f aca="false">IF(S3&gt;1, Q3 - ((S3-1) * 3 * (Q3 / 20)) - R3, "X")</f>
        <v>2.75</v>
      </c>
    </row>
    <row r="4" customFormat="false" ht="13.8" hidden="false" customHeight="false" outlineLevel="0" collapsed="false">
      <c r="A4" s="22" t="s">
        <v>17</v>
      </c>
      <c r="B4" s="23" t="n">
        <v>14</v>
      </c>
      <c r="C4" s="24" t="n">
        <v>6</v>
      </c>
      <c r="D4" s="25" t="n">
        <v>3</v>
      </c>
      <c r="E4" s="25" t="n">
        <v>3</v>
      </c>
      <c r="F4" s="24" t="n">
        <v>3</v>
      </c>
      <c r="G4" s="16"/>
      <c r="H4" s="5"/>
      <c r="I4" s="17" t="n">
        <f aca="false">IF(ISNUMBER(G4), $G$2 +  0.8 * SUM($B$2:$F$2),SUM($B$2:$F$2))</f>
        <v>50</v>
      </c>
      <c r="J4" s="17" t="n">
        <f aca="false">IF(ISNUMBER(G4), G4 + SUM(B4:F4) * 0.8,SUM(B4:F4))</f>
        <v>29</v>
      </c>
      <c r="K4" s="17" t="n">
        <f aca="false">MIN(1+(ROUNDDOWN(((I4-J4))/(I4/20),0)*(1/3)),5)</f>
        <v>3.66666666666667</v>
      </c>
      <c r="L4" s="17" t="n">
        <f aca="false">IF(K4&gt;1, I4 - ((K4-1) * 3 * (I4 / 20)) - J4, "X")</f>
        <v>1</v>
      </c>
      <c r="M4" s="5"/>
      <c r="N4" s="15" t="n">
        <v>2</v>
      </c>
      <c r="O4" s="0" t="n">
        <v>33</v>
      </c>
      <c r="P4" s="5"/>
      <c r="Q4" s="17" t="n">
        <f aca="false">I4+N$2+O$2</f>
        <v>95</v>
      </c>
      <c r="R4" s="17" t="n">
        <f aca="false">IF(ISNUMBER(#REF!), J4*0.8+#REF! +N4+O4, J4+N4+O4)</f>
        <v>64</v>
      </c>
      <c r="S4" s="20" t="n">
        <f aca="false">MIN(1+(ROUNDDOWN(((Q4-R4))/(Q4/20),0)*(1/3)),5)</f>
        <v>3</v>
      </c>
      <c r="T4" s="21" t="n">
        <f aca="false">IF(S4&gt;1, Q4 - ((S4-1) * 3 * (Q4 / 20)) - R4, "X")</f>
        <v>2.5</v>
      </c>
    </row>
    <row r="5" customFormat="false" ht="13.8" hidden="false" customHeight="false" outlineLevel="0" collapsed="false">
      <c r="A5" s="26" t="s">
        <v>18</v>
      </c>
      <c r="B5" s="23" t="n">
        <v>25</v>
      </c>
      <c r="C5" s="23" t="n">
        <v>10</v>
      </c>
      <c r="D5" s="23" t="n">
        <v>5</v>
      </c>
      <c r="E5" s="24" t="n">
        <v>4</v>
      </c>
      <c r="F5" s="24" t="n">
        <v>4</v>
      </c>
      <c r="G5" s="16"/>
      <c r="H5" s="5"/>
      <c r="I5" s="17" t="n">
        <f aca="false">IF(ISNUMBER(G5), $G$2 +  0.8 * SUM($B$2:$F$2),SUM($B$2:$F$2))</f>
        <v>50</v>
      </c>
      <c r="J5" s="17" t="n">
        <f aca="false">IF(ISNUMBER(G5), G5 + SUM(B5:F5) * 0.8,SUM(B5:F5))</f>
        <v>48</v>
      </c>
      <c r="K5" s="17" t="n">
        <f aca="false">MIN(1+(ROUNDDOWN(((I5-J5))/(I5/20),0)*(1/3)),5)</f>
        <v>1</v>
      </c>
      <c r="L5" s="17" t="str">
        <f aca="false">IF(K5&gt;1, I5 - ((K5-1) * 3 * (I5 / 20)) - J5, "X")</f>
        <v>X</v>
      </c>
      <c r="M5" s="5"/>
      <c r="N5" s="15" t="n">
        <v>5</v>
      </c>
      <c r="O5" s="27" t="n">
        <v>34</v>
      </c>
      <c r="P5" s="5"/>
      <c r="Q5" s="17" t="n">
        <f aca="false">I5+N$2+O$2</f>
        <v>95</v>
      </c>
      <c r="R5" s="17" t="n">
        <f aca="false">IF(ISNUMBER(#REF!), J5*0.8+#REF! +N5+O5, J5+N5+O5)</f>
        <v>87</v>
      </c>
      <c r="S5" s="20" t="n">
        <f aca="false">MIN(1+(ROUNDDOWN(((Q5-R5))/(Q5/20),0)*(1/3)),5)</f>
        <v>1.33333333333333</v>
      </c>
      <c r="T5" s="21" t="n">
        <f aca="false">IF(S5&gt;1, Q5 - ((S5-1) * 3 * (Q5 / 20)) - R5, "X")</f>
        <v>3.25</v>
      </c>
    </row>
    <row r="6" customFormat="false" ht="13.8" hidden="false" customHeight="false" outlineLevel="0" collapsed="false">
      <c r="A6" s="22" t="s">
        <v>19</v>
      </c>
      <c r="B6" s="28" t="n">
        <v>23</v>
      </c>
      <c r="C6" s="23" t="n">
        <v>10</v>
      </c>
      <c r="D6" s="23" t="n">
        <v>5</v>
      </c>
      <c r="E6" s="28" t="n">
        <v>3</v>
      </c>
      <c r="F6" s="23" t="n">
        <v>4</v>
      </c>
      <c r="G6" s="29"/>
      <c r="H6" s="5"/>
      <c r="I6" s="17" t="n">
        <f aca="false">IF(ISNUMBER(G6), $G$2 +  0.8 * SUM($B$2:$F$2),SUM($B$2:$F$2))</f>
        <v>50</v>
      </c>
      <c r="J6" s="17" t="n">
        <f aca="false">IF(ISNUMBER(G6), G6 + SUM(B6:F6) * 0.8,SUM(B6:F6))</f>
        <v>45</v>
      </c>
      <c r="K6" s="17" t="n">
        <f aca="false">MIN(1+(ROUNDDOWN(((I6-J6))/(I6/20),0)*(1/3)),5)</f>
        <v>1.66666666666667</v>
      </c>
      <c r="L6" s="17" t="n">
        <f aca="false">IF(K6&gt;1, I6 - ((K6-1) * 3 * (I6 / 20)) - J6, "X")</f>
        <v>0</v>
      </c>
      <c r="M6" s="5"/>
      <c r="N6" s="15" t="n">
        <v>5</v>
      </c>
      <c r="O6" s="30" t="n">
        <v>40</v>
      </c>
      <c r="P6" s="5"/>
      <c r="Q6" s="17" t="n">
        <f aca="false">I6+N$2+O$2</f>
        <v>95</v>
      </c>
      <c r="R6" s="17" t="n">
        <f aca="false">IF(ISNUMBER(#REF!), J6*0.8+#REF! +N6+O6, J6+N6+O6)</f>
        <v>90</v>
      </c>
      <c r="S6" s="21" t="n">
        <f aca="false">MIN(1+(ROUNDDOWN(((Q6-R6))/(Q6/20),0)*(1/3)),5)</f>
        <v>1.33333333333333</v>
      </c>
      <c r="T6" s="21" t="n">
        <f aca="false">IF(S6&gt;1, Q6 - ((S6-1) * 3 * (Q6 / 20)) - R6, "X")</f>
        <v>0.25</v>
      </c>
    </row>
    <row r="7" customFormat="false" ht="13.8" hidden="false" customHeight="false" outlineLevel="0" collapsed="false">
      <c r="A7" s="22" t="s">
        <v>20</v>
      </c>
      <c r="B7" s="23" t="n">
        <v>19</v>
      </c>
      <c r="C7" s="23" t="n">
        <v>8</v>
      </c>
      <c r="D7" s="23" t="n">
        <v>5</v>
      </c>
      <c r="E7" s="23" t="n">
        <v>5</v>
      </c>
      <c r="F7" s="31" t="n">
        <v>3</v>
      </c>
      <c r="G7" s="32"/>
      <c r="H7" s="33"/>
      <c r="I7" s="34" t="n">
        <f aca="false">IF(ISNUMBER(G7), $G$2 +  0.8 * SUM($B$2:$F$2),SUM($B$2:$F$2))</f>
        <v>50</v>
      </c>
      <c r="J7" s="34" t="n">
        <f aca="false">IF(ISNUMBER(G7), G7 + SUM(B7:F7) * 0.8,SUM(B7:F7))</f>
        <v>40</v>
      </c>
      <c r="K7" s="34" t="n">
        <f aca="false">MIN(1+(ROUNDDOWN(((I7-J7))/(I7/20),0)*(1/3)),5)</f>
        <v>2.33333333333333</v>
      </c>
      <c r="L7" s="34" t="n">
        <f aca="false">IF(K7&gt;1, I7 - ((K7-1) * 3 * (I7 / 20)) - J7, "X")</f>
        <v>0</v>
      </c>
      <c r="M7" s="33"/>
      <c r="N7" s="14" t="n">
        <v>3</v>
      </c>
      <c r="O7" s="35" t="n">
        <v>28</v>
      </c>
      <c r="P7" s="33"/>
      <c r="Q7" s="34" t="n">
        <f aca="false">I7+N$2+O$2</f>
        <v>95</v>
      </c>
      <c r="R7" s="34" t="n">
        <f aca="false">IF(ISNUMBER(#REF!), J7*0.8+#REF! +N7+O7, J7+N7+O7)</f>
        <v>71</v>
      </c>
      <c r="S7" s="36" t="n">
        <f aca="false">MIN(1+(ROUNDDOWN(((Q7-R7))/(Q7/20),0)*(1/3)),5)</f>
        <v>2.66666666666667</v>
      </c>
      <c r="T7" s="36" t="n">
        <f aca="false">IF(S7&gt;1, Q7 - ((S7-1) * 3 * (Q7 / 20)) - R7, "X")</f>
        <v>0.25</v>
      </c>
    </row>
    <row r="8" customFormat="false" ht="15" hidden="false" customHeight="false" outlineLevel="0" collapsed="false">
      <c r="A8" s="37"/>
      <c r="B8" s="38"/>
      <c r="C8" s="38"/>
      <c r="D8" s="38"/>
      <c r="E8" s="38"/>
      <c r="F8" s="38"/>
      <c r="G8" s="39"/>
      <c r="H8" s="40"/>
      <c r="I8" s="41" t="n">
        <f aca="false">IF(ISNUMBER(G8), $G$2 +  0.8 * SUM($B$2:$F$2),SUM($B$2:$F$2))</f>
        <v>50</v>
      </c>
      <c r="J8" s="41" t="n">
        <f aca="false">IF(ISNUMBER(G8), G8 + SUM(B8:F8) * 0.8,SUM(B8:F8))</f>
        <v>0</v>
      </c>
      <c r="K8" s="41" t="n">
        <f aca="false">MIN(1+(ROUNDDOWN(((I8-J8))/(I8/20),0)*(1/3)),5)</f>
        <v>5</v>
      </c>
      <c r="L8" s="41" t="n">
        <f aca="false">IF(K8&gt;1, I8 - ((K8-1) * 3 * (I8 / 20)) - J8, "X")</f>
        <v>20</v>
      </c>
      <c r="M8" s="40"/>
      <c r="N8" s="42"/>
      <c r="O8" s="43"/>
      <c r="P8" s="40"/>
      <c r="Q8" s="41" t="n">
        <f aca="false">I8+N$2+O$2</f>
        <v>95</v>
      </c>
      <c r="R8" s="41" t="n">
        <f aca="false">IF(ISNUMBER(#REF!), J8*0.8+#REF! +N8+O8, J8+N8+O8)</f>
        <v>0</v>
      </c>
      <c r="S8" s="41" t="n">
        <f aca="false">MIN(1+(ROUNDDOWN(((Q8-R8))/(Q8/20),0)*(1/3)),5)</f>
        <v>5</v>
      </c>
      <c r="T8" s="41" t="n">
        <f aca="false">IF(S8&gt;1, Q8 - ((S8-1) * 3 * (Q8 / 20)) - R8, "X")</f>
        <v>38</v>
      </c>
    </row>
    <row r="9" customFormat="false" ht="13.8" hidden="false" customHeight="false" outlineLevel="0" collapsed="false">
      <c r="A9" s="44"/>
      <c r="B9" s="45"/>
      <c r="C9" s="45"/>
      <c r="D9" s="45"/>
      <c r="E9" s="45"/>
      <c r="F9" s="45"/>
      <c r="G9" s="29"/>
      <c r="H9" s="5"/>
      <c r="I9" s="17" t="n">
        <f aca="false">IF(ISNUMBER(G9), $G$2 +  0.8 * SUM($B$2:$F$2),SUM($B$2:$F$2))</f>
        <v>50</v>
      </c>
      <c r="J9" s="17" t="n">
        <f aca="false">IF(ISNUMBER(G9), G9 + SUM(B9:F9) * 0.8,SUM(B9:F9))</f>
        <v>0</v>
      </c>
      <c r="K9" s="17" t="n">
        <f aca="false">MIN(1+(ROUNDDOWN(((I9-J9))/(I9/20),0)*(1/3)),5)</f>
        <v>5</v>
      </c>
      <c r="L9" s="17" t="n">
        <f aca="false">IF(K9&gt;1, I9 - ((K9-1) * 3 * (I9 / 20)) - J9, "X")</f>
        <v>20</v>
      </c>
      <c r="M9" s="5"/>
      <c r="N9" s="46"/>
      <c r="O9" s="47"/>
      <c r="P9" s="5"/>
      <c r="Q9" s="17" t="n">
        <f aca="false">I9+N$2+O$2</f>
        <v>95</v>
      </c>
      <c r="R9" s="17" t="n">
        <f aca="false">IF(ISNUMBER(#REF!), J9*0.8+#REF! +N9+O9, J9+N9+O9)</f>
        <v>0</v>
      </c>
      <c r="S9" s="21" t="n">
        <f aca="false">MIN(1+(ROUNDDOWN(((Q9-R9))/(Q9/20),0)*(1/3)),5)</f>
        <v>5</v>
      </c>
      <c r="T9" s="21" t="n">
        <f aca="false">IF(S9&gt;1, Q9 - ((S9-1) * 3 * (Q9 / 20)) - R9, "X")</f>
        <v>38</v>
      </c>
    </row>
    <row r="10" customFormat="false" ht="13.8" hidden="false" customHeight="false" outlineLevel="0" collapsed="false">
      <c r="A10" s="44"/>
      <c r="B10" s="45"/>
      <c r="C10" s="45"/>
      <c r="D10" s="45"/>
      <c r="E10" s="45"/>
      <c r="F10" s="45"/>
      <c r="G10" s="29"/>
      <c r="H10" s="5"/>
      <c r="I10" s="17" t="n">
        <f aca="false">IF(ISNUMBER(G10), $G$2 +  0.8 * SUM($B$2:$F$2),SUM($B$2:$F$2))</f>
        <v>50</v>
      </c>
      <c r="J10" s="17" t="n">
        <f aca="false">IF(ISNUMBER(G10), G10 + SUM(B10:F10) * 0.8,SUM(B10:F10))</f>
        <v>0</v>
      </c>
      <c r="K10" s="17" t="n">
        <f aca="false">MIN(1+(ROUNDDOWN(((I10-J10))/(I10/20),0)*(1/3)),5)</f>
        <v>5</v>
      </c>
      <c r="L10" s="17" t="n">
        <f aca="false">IF(K10&gt;1, I10 - ((K10-1) * 3 * (I10 / 20)) - J10, "X")</f>
        <v>20</v>
      </c>
      <c r="M10" s="5"/>
      <c r="N10" s="46"/>
      <c r="O10" s="27"/>
      <c r="P10" s="5"/>
      <c r="Q10" s="17" t="n">
        <f aca="false">I10+N$2+O$2</f>
        <v>95</v>
      </c>
      <c r="R10" s="17" t="n">
        <f aca="false">IF(ISNUMBER(#REF!), J10*0.8+#REF! +N10+O10, J10+N10+O10)</f>
        <v>0</v>
      </c>
      <c r="S10" s="21" t="n">
        <v>3.3</v>
      </c>
      <c r="T10" s="21" t="n">
        <f aca="false">IF(S10&gt;1, Q10 - ((S10-1) * 3 * (Q10 / 20)) - R10, "X")</f>
        <v>62.225</v>
      </c>
    </row>
    <row r="11" customFormat="false" ht="13.8" hidden="false" customHeight="false" outlineLevel="0" collapsed="false">
      <c r="A11" s="44"/>
      <c r="B11" s="45"/>
      <c r="C11" s="45"/>
      <c r="D11" s="45"/>
      <c r="E11" s="45"/>
      <c r="F11" s="48"/>
      <c r="G11" s="29"/>
      <c r="H11" s="49"/>
      <c r="I11" s="17" t="n">
        <f aca="false">IF(ISNUMBER(G11), $G$2 +  0.8 * SUM($B$2:$F$2),SUM($B$2:$F$2))</f>
        <v>50</v>
      </c>
      <c r="J11" s="17" t="n">
        <f aca="false">IF(ISNUMBER(G11), G11 + SUM(B11:F11) * 0.8,SUM(B11:F11))</f>
        <v>0</v>
      </c>
      <c r="K11" s="17" t="n">
        <f aca="false">MIN(1+(ROUNDDOWN(((I11-J11))/(I11/20),0)*(1/3)),5)</f>
        <v>5</v>
      </c>
      <c r="L11" s="17" t="n">
        <f aca="false">IF(K11&gt;1, I11 - ((K11-1) * 3 * (I11 / 20)) - J11, "X")</f>
        <v>20</v>
      </c>
      <c r="M11" s="49"/>
      <c r="N11" s="46"/>
      <c r="O11" s="27"/>
      <c r="P11" s="49"/>
      <c r="Q11" s="17" t="n">
        <f aca="false">I11+N$2+O$2</f>
        <v>95</v>
      </c>
      <c r="R11" s="17" t="n">
        <f aca="false">IF(ISNUMBER(#REF!), J11*0.8+#REF! +N11+O11, J11+N11+O11)</f>
        <v>0</v>
      </c>
      <c r="S11" s="21" t="n">
        <f aca="false">MIN(1+(ROUNDDOWN(((Q11-R11))/(Q11/20),0)*(1/3)),5)</f>
        <v>5</v>
      </c>
      <c r="T11" s="21" t="n">
        <f aca="false">IF(S11&gt;1, Q11 - ((S11-1) * 3 * (Q11 / 20)) - R11, "X")</f>
        <v>38</v>
      </c>
    </row>
    <row r="12" customFormat="false" ht="13.8" hidden="false" customHeight="false" outlineLevel="0" collapsed="false">
      <c r="A12" s="44"/>
      <c r="B12" s="50"/>
      <c r="C12" s="50"/>
      <c r="D12" s="50"/>
      <c r="E12" s="50"/>
      <c r="F12" s="50"/>
      <c r="G12" s="50"/>
      <c r="H12" s="51"/>
      <c r="I12" s="21"/>
      <c r="J12" s="21"/>
      <c r="K12" s="21"/>
      <c r="L12" s="21"/>
      <c r="M12" s="51"/>
      <c r="N12" s="52"/>
      <c r="O12" s="53"/>
      <c r="P12" s="51"/>
      <c r="Q12" s="21"/>
      <c r="R12" s="21"/>
      <c r="S12" s="21"/>
      <c r="T12" s="54"/>
    </row>
    <row r="13" customFormat="false" ht="13.8" hidden="false" customHeight="false" outlineLevel="0" collapsed="false">
      <c r="A13" s="44"/>
      <c r="B13" s="50"/>
      <c r="C13" s="50"/>
      <c r="D13" s="50"/>
      <c r="E13" s="50"/>
      <c r="F13" s="50"/>
      <c r="G13" s="50"/>
      <c r="H13" s="51"/>
      <c r="I13" s="21"/>
      <c r="J13" s="21"/>
      <c r="K13" s="21"/>
      <c r="L13" s="21"/>
      <c r="M13" s="51"/>
      <c r="N13" s="52"/>
      <c r="O13" s="44"/>
      <c r="P13" s="51"/>
      <c r="Q13" s="21"/>
      <c r="R13" s="21"/>
      <c r="S13" s="21"/>
      <c r="T13" s="21"/>
    </row>
    <row r="14" customFormat="false" ht="13.8" hidden="false" customHeight="false" outlineLevel="0" collapsed="false">
      <c r="A14" s="44"/>
      <c r="B14" s="50"/>
      <c r="C14" s="50"/>
      <c r="D14" s="50"/>
      <c r="E14" s="50"/>
      <c r="F14" s="50"/>
      <c r="G14" s="50"/>
      <c r="H14" s="51"/>
      <c r="I14" s="21"/>
      <c r="J14" s="21"/>
      <c r="K14" s="21"/>
      <c r="L14" s="21"/>
      <c r="M14" s="55"/>
      <c r="N14" s="52"/>
      <c r="O14" s="44"/>
      <c r="P14" s="51"/>
      <c r="Q14" s="21"/>
      <c r="R14" s="21"/>
      <c r="S14" s="21"/>
      <c r="T14" s="54"/>
    </row>
    <row r="15" customFormat="false" ht="13.8" hidden="false" customHeight="fals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52"/>
      <c r="O15" s="21"/>
      <c r="P15" s="21"/>
      <c r="Q15" s="21"/>
      <c r="R15" s="21"/>
      <c r="S15" s="21"/>
      <c r="T15" s="21"/>
      <c r="U15" s="27"/>
    </row>
    <row r="16" customFormat="false" ht="13.8" hidden="false" customHeight="fals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52"/>
      <c r="O16" s="21"/>
      <c r="P16" s="21"/>
      <c r="Q16" s="21"/>
      <c r="R16" s="21"/>
      <c r="S16" s="21"/>
      <c r="T16" s="21"/>
      <c r="U16" s="27"/>
    </row>
    <row r="17" customFormat="false" ht="13.8" hidden="false" customHeight="fals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52"/>
      <c r="O17" s="21"/>
      <c r="P17" s="21"/>
      <c r="Q17" s="21"/>
      <c r="R17" s="21"/>
      <c r="S17" s="21"/>
      <c r="T17" s="21"/>
      <c r="U17" s="27"/>
    </row>
    <row r="18" customFormat="false" ht="13.8" hidden="false" customHeight="false" outlineLevel="0" collapsed="false">
      <c r="A18" s="44"/>
      <c r="B18" s="56"/>
      <c r="C18" s="48"/>
      <c r="D18" s="48"/>
      <c r="E18" s="48"/>
      <c r="F18" s="48"/>
      <c r="G18" s="56"/>
      <c r="H18" s="51"/>
      <c r="I18" s="21"/>
      <c r="J18" s="21"/>
      <c r="K18" s="21"/>
      <c r="L18" s="21"/>
      <c r="M18" s="51"/>
      <c r="N18" s="57"/>
      <c r="O18" s="27"/>
      <c r="P18" s="51"/>
      <c r="Q18" s="21"/>
      <c r="R18" s="21"/>
      <c r="S18" s="21"/>
      <c r="T18" s="21"/>
      <c r="U18" s="27"/>
    </row>
    <row r="19" customFormat="false" ht="13.8" hidden="false" customHeight="false" outlineLevel="0" collapsed="false">
      <c r="A19" s="44"/>
      <c r="B19" s="48"/>
      <c r="C19" s="48"/>
      <c r="D19" s="48"/>
      <c r="E19" s="48"/>
      <c r="F19" s="48"/>
      <c r="G19" s="56"/>
      <c r="H19" s="51"/>
      <c r="I19" s="21"/>
      <c r="J19" s="21"/>
      <c r="K19" s="21"/>
      <c r="L19" s="21"/>
      <c r="M19" s="51"/>
      <c r="N19" s="57"/>
      <c r="O19" s="47"/>
      <c r="P19" s="51"/>
      <c r="Q19" s="21"/>
      <c r="R19" s="21"/>
      <c r="S19" s="21"/>
      <c r="T19" s="21"/>
      <c r="U19" s="27"/>
    </row>
    <row r="20" customFormat="false" ht="13.8" hidden="false" customHeight="false" outlineLevel="0" collapsed="false">
      <c r="A20" s="58"/>
      <c r="B20" s="48"/>
      <c r="C20" s="48"/>
      <c r="D20" s="48"/>
      <c r="E20" s="48"/>
      <c r="F20" s="48"/>
      <c r="G20" s="56"/>
      <c r="H20" s="51"/>
      <c r="I20" s="21"/>
      <c r="J20" s="21"/>
      <c r="K20" s="21"/>
      <c r="L20" s="21"/>
      <c r="M20" s="51"/>
      <c r="N20" s="57"/>
      <c r="O20" s="27"/>
      <c r="P20" s="51"/>
      <c r="Q20" s="21"/>
      <c r="R20" s="21"/>
      <c r="S20" s="21"/>
      <c r="T20" s="21"/>
      <c r="U20" s="27"/>
    </row>
    <row r="21" customFormat="false" ht="13.8" hidden="false" customHeight="false" outlineLevel="0" collapsed="false">
      <c r="A21" s="58"/>
      <c r="B21" s="48"/>
      <c r="C21" s="48"/>
      <c r="D21" s="48"/>
      <c r="E21" s="48"/>
      <c r="F21" s="48"/>
      <c r="G21" s="56"/>
      <c r="H21" s="51"/>
      <c r="I21" s="21"/>
      <c r="J21" s="21"/>
      <c r="K21" s="21"/>
      <c r="L21" s="21"/>
      <c r="M21" s="51"/>
      <c r="N21" s="57"/>
      <c r="O21" s="27"/>
      <c r="P21" s="51"/>
      <c r="Q21" s="21"/>
      <c r="R21" s="21"/>
      <c r="S21" s="21"/>
      <c r="T21" s="21"/>
      <c r="U21" s="27"/>
    </row>
    <row r="22" customFormat="false" ht="13.8" hidden="false" customHeight="false" outlineLevel="0" collapsed="false">
      <c r="A22" s="59"/>
      <c r="B22" s="60"/>
      <c r="C22" s="60"/>
      <c r="D22" s="60"/>
      <c r="E22" s="60"/>
      <c r="F22" s="60"/>
      <c r="G22" s="61"/>
      <c r="H22" s="62"/>
      <c r="I22" s="59"/>
      <c r="J22" s="59"/>
      <c r="K22" s="59"/>
      <c r="L22" s="59"/>
      <c r="M22" s="62"/>
      <c r="N22" s="63"/>
      <c r="O22" s="62"/>
      <c r="P22" s="62"/>
      <c r="Q22" s="59"/>
      <c r="R22" s="59"/>
      <c r="S22" s="59"/>
      <c r="T22" s="59"/>
      <c r="U22" s="27"/>
    </row>
    <row r="23" customFormat="false" ht="13.8" hidden="false" customHeight="false" outlineLevel="0" collapsed="false">
      <c r="A23" s="64"/>
      <c r="B23" s="65"/>
      <c r="C23" s="65"/>
      <c r="D23" s="65"/>
      <c r="E23" s="65"/>
      <c r="F23" s="65"/>
      <c r="G23" s="65"/>
      <c r="H23" s="66"/>
      <c r="I23" s="64"/>
      <c r="J23" s="64"/>
      <c r="K23" s="67"/>
      <c r="L23" s="64"/>
      <c r="M23" s="66"/>
      <c r="N23" s="68"/>
      <c r="O23" s="64"/>
      <c r="P23" s="66"/>
      <c r="Q23" s="64"/>
      <c r="R23" s="64"/>
      <c r="S23" s="67"/>
      <c r="T23" s="64"/>
      <c r="U23" s="27"/>
    </row>
    <row r="24" customFormat="false" ht="13.8" hidden="false" customHeight="false" outlineLevel="0" collapsed="false">
      <c r="A24" s="58"/>
      <c r="B24" s="56"/>
      <c r="C24" s="56"/>
      <c r="D24" s="56"/>
      <c r="E24" s="56"/>
      <c r="F24" s="56"/>
      <c r="G24" s="56"/>
      <c r="H24" s="51"/>
      <c r="I24" s="21"/>
      <c r="J24" s="21"/>
      <c r="K24" s="21"/>
      <c r="L24" s="21"/>
      <c r="M24" s="51"/>
      <c r="N24" s="46"/>
      <c r="O24" s="27"/>
      <c r="P24" s="51"/>
      <c r="Q24" s="21"/>
      <c r="R24" s="21"/>
      <c r="S24" s="21"/>
      <c r="T24" s="21"/>
      <c r="U24" s="27"/>
    </row>
    <row r="25" customFormat="false" ht="13.8" hidden="false" customHeight="false" outlineLevel="0" collapsed="false">
      <c r="A25" s="58"/>
      <c r="B25" s="56"/>
      <c r="C25" s="56"/>
      <c r="D25" s="56"/>
      <c r="E25" s="56"/>
      <c r="F25" s="56"/>
      <c r="G25" s="56"/>
      <c r="H25" s="51"/>
      <c r="I25" s="21"/>
      <c r="J25" s="21"/>
      <c r="K25" s="21"/>
      <c r="L25" s="21"/>
      <c r="M25" s="51"/>
      <c r="N25" s="46"/>
      <c r="O25" s="27"/>
      <c r="P25" s="51"/>
      <c r="Q25" s="21"/>
      <c r="R25" s="21"/>
      <c r="S25" s="21"/>
      <c r="T25" s="21"/>
      <c r="U25" s="27"/>
    </row>
    <row r="26" customFormat="false" ht="13.8" hidden="false" customHeight="false" outlineLevel="0" collapsed="false">
      <c r="A26" s="58"/>
      <c r="B26" s="56"/>
      <c r="C26" s="56"/>
      <c r="D26" s="56"/>
      <c r="E26" s="56"/>
      <c r="F26" s="56"/>
      <c r="G26" s="56"/>
      <c r="H26" s="51"/>
      <c r="I26" s="21"/>
      <c r="J26" s="21"/>
      <c r="K26" s="21"/>
      <c r="L26" s="21"/>
      <c r="M26" s="51"/>
      <c r="N26" s="46"/>
      <c r="O26" s="27"/>
      <c r="P26" s="51"/>
      <c r="Q26" s="21"/>
      <c r="R26" s="21"/>
      <c r="S26" s="21"/>
      <c r="T26" s="21"/>
      <c r="U26" s="27"/>
    </row>
    <row r="27" customFormat="false" ht="13.8" hidden="false" customHeight="false" outlineLevel="0" collapsed="false">
      <c r="A27" s="69"/>
      <c r="B27" s="70"/>
      <c r="C27" s="70"/>
      <c r="D27" s="70"/>
      <c r="E27" s="70"/>
      <c r="F27" s="70"/>
      <c r="G27" s="70"/>
      <c r="H27" s="71"/>
      <c r="I27" s="69"/>
      <c r="J27" s="69"/>
      <c r="K27" s="69"/>
      <c r="L27" s="69"/>
      <c r="M27" s="71"/>
      <c r="N27" s="72"/>
      <c r="O27" s="71"/>
      <c r="P27" s="71"/>
      <c r="Q27" s="69"/>
      <c r="R27" s="69"/>
      <c r="S27" s="69"/>
      <c r="T27" s="69"/>
      <c r="U27" s="27"/>
    </row>
    <row r="28" customFormat="false" ht="13.8" hidden="false" customHeight="false" outlineLevel="0" collapsed="false">
      <c r="A28" s="58"/>
      <c r="B28" s="56"/>
      <c r="C28" s="56"/>
      <c r="D28" s="56"/>
      <c r="E28" s="56"/>
      <c r="F28" s="56"/>
      <c r="G28" s="56"/>
      <c r="H28" s="51"/>
      <c r="I28" s="21"/>
      <c r="J28" s="21"/>
      <c r="K28" s="21"/>
      <c r="L28" s="21"/>
      <c r="M28" s="51"/>
      <c r="N28" s="46"/>
      <c r="O28" s="27"/>
      <c r="P28" s="51"/>
      <c r="Q28" s="21"/>
      <c r="R28" s="21"/>
      <c r="S28" s="21"/>
      <c r="T28" s="21"/>
      <c r="U28" s="27"/>
    </row>
    <row r="29" customFormat="false" ht="13.8" hidden="false" customHeight="false" outlineLevel="0" collapsed="false">
      <c r="A29" s="19"/>
      <c r="B29" s="73"/>
      <c r="C29" s="73"/>
      <c r="D29" s="73"/>
      <c r="E29" s="73"/>
      <c r="F29" s="73"/>
      <c r="G29" s="73"/>
      <c r="H29" s="54"/>
      <c r="I29" s="19"/>
      <c r="J29" s="19"/>
      <c r="K29" s="74"/>
      <c r="L29" s="19"/>
      <c r="M29" s="54"/>
      <c r="N29" s="75"/>
      <c r="O29" s="19"/>
      <c r="P29" s="54"/>
      <c r="Q29" s="19"/>
      <c r="R29" s="19"/>
      <c r="S29" s="74"/>
      <c r="T29" s="19"/>
      <c r="U29" s="27"/>
    </row>
    <row r="30" customFormat="false" ht="14.25" hidden="false" customHeight="false" outlineLevel="0" collapsed="false">
      <c r="B30" s="16"/>
      <c r="C30" s="16"/>
      <c r="D30" s="16"/>
      <c r="E30" s="16"/>
      <c r="F30" s="16"/>
      <c r="G30" s="16"/>
      <c r="N30" s="76"/>
      <c r="T30" s="17"/>
    </row>
    <row r="31" customFormat="false" ht="14.25" hidden="false" customHeight="false" outlineLevel="0" collapsed="false">
      <c r="T31" s="17"/>
    </row>
    <row r="32" customFormat="false" ht="14.25" hidden="false" customHeight="false" outlineLevel="0" collapsed="false">
      <c r="T32" s="17"/>
    </row>
    <row r="33" customFormat="false" ht="14.25" hidden="false" customHeight="false" outlineLevel="0" collapsed="false">
      <c r="T33" s="17"/>
    </row>
    <row r="34" customFormat="false" ht="14.25" hidden="false" customHeight="false" outlineLevel="0" collapsed="false">
      <c r="T34" s="17"/>
    </row>
    <row r="35" customFormat="false" ht="14.25" hidden="false" customHeight="false" outlineLevel="0" collapsed="false">
      <c r="T35" s="17"/>
    </row>
    <row r="36" customFormat="false" ht="14.25" hidden="false" customHeight="false" outlineLevel="0" collapsed="false">
      <c r="B36" s="76" t="s">
        <v>21</v>
      </c>
      <c r="T36" s="17"/>
    </row>
    <row r="37" customFormat="false" ht="14.25" hidden="false" customHeight="false" outlineLevel="0" collapsed="false">
      <c r="T37" s="17"/>
    </row>
    <row r="38" customFormat="false" ht="14.25" hidden="false" customHeight="false" outlineLevel="0" collapsed="false">
      <c r="T38" s="17"/>
    </row>
    <row r="39" customFormat="false" ht="14.25" hidden="false" customHeight="false" outlineLevel="0" collapsed="false">
      <c r="T39" s="17"/>
    </row>
    <row r="40" customFormat="false" ht="14.25" hidden="false" customHeight="false" outlineLevel="0" collapsed="false">
      <c r="T40" s="17"/>
    </row>
    <row r="41" customFormat="false" ht="14.25" hidden="false" customHeight="false" outlineLevel="0" collapsed="false">
      <c r="T41" s="17"/>
    </row>
    <row r="42" customFormat="false" ht="14.25" hidden="false" customHeight="false" outlineLevel="0" collapsed="false">
      <c r="T42" s="17"/>
    </row>
    <row r="43" customFormat="false" ht="14.25" hidden="false" customHeight="false" outlineLevel="0" collapsed="false">
      <c r="T43" s="17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2019-10-15T14:52:36Z</dcterms:created>
  <dc:creator/>
  <dc:description/>
  <dc:language>en-US</dc:language>
  <cp:lastModifiedBy/>
  <dcterms:modified xsi:type="dcterms:W3CDTF">2023-09-18T16:31:30Z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