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 Mail.Ru\Преподавание\2020-2021\ОТП\Гомановский перелёт\"/>
    </mc:Choice>
  </mc:AlternateContent>
  <bookViews>
    <workbookView xWindow="0" yWindow="0" windowWidth="18975" windowHeight="8145"/>
  </bookViews>
  <sheets>
    <sheet name="Земля-Мар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2" i="1"/>
  <c r="B30" i="1"/>
  <c r="B27" i="1"/>
  <c r="B28" i="1" s="1"/>
  <c r="J361" i="1"/>
  <c r="J362" i="1"/>
  <c r="J2" i="1"/>
  <c r="B26" i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" i="1"/>
  <c r="B2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2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E3" i="1"/>
  <c r="B9" i="1"/>
  <c r="B7" i="1"/>
  <c r="B6" i="1"/>
  <c r="B5" i="1"/>
  <c r="B29" i="1" l="1"/>
</calcChain>
</file>

<file path=xl/sharedStrings.xml><?xml version="1.0" encoding="utf-8"?>
<sst xmlns="http://schemas.openxmlformats.org/spreadsheetml/2006/main" count="25" uniqueCount="25">
  <si>
    <t>Vp</t>
  </si>
  <si>
    <t>dV</t>
  </si>
  <si>
    <t>dV'</t>
  </si>
  <si>
    <t>v_sum</t>
  </si>
  <si>
    <t>v_1</t>
  </si>
  <si>
    <t>V_2</t>
  </si>
  <si>
    <t>угол</t>
  </si>
  <si>
    <t>y_1</t>
  </si>
  <si>
    <t>x_1</t>
  </si>
  <si>
    <t>y_2</t>
  </si>
  <si>
    <t>x_2</t>
  </si>
  <si>
    <t>r_1</t>
  </si>
  <si>
    <t>r_2</t>
  </si>
  <si>
    <t>m_отн</t>
  </si>
  <si>
    <t>При ск истеч 4,5 км/с</t>
  </si>
  <si>
    <t>e</t>
  </si>
  <si>
    <t>a</t>
  </si>
  <si>
    <t>c</t>
  </si>
  <si>
    <t>b</t>
  </si>
  <si>
    <t>x_el</t>
  </si>
  <si>
    <t>y_el</t>
  </si>
  <si>
    <t>center</t>
  </si>
  <si>
    <t>transfer_time</t>
  </si>
  <si>
    <t>дней</t>
  </si>
  <si>
    <t>секунд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</si>
</sst>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  <font>
      <sz val="12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Орбита Земли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'Земля-Марс'!$E$2:$E$362</c:f>
              <c:numCache>
                <c:formatCode>General</c:formatCode>
                <c:ptCount val="361"/>
                <c:pt idx="0">
                  <c:v>0</c:v>
                </c:pt>
                <c:pt idx="1">
                  <c:v>2610842.841451515</c:v>
                </c:pt>
                <c:pt idx="2">
                  <c:v>5220890.3948817216</c:v>
                </c:pt>
                <c:pt idx="3">
                  <c:v>7829347.6145217465</c:v>
                </c:pt>
                <c:pt idx="4">
                  <c:v>10435419.939033795</c:v>
                </c:pt>
                <c:pt idx="5">
                  <c:v>13038313.533542229</c:v>
                </c:pt>
                <c:pt idx="6">
                  <c:v>15637235.531443369</c:v>
                </c:pt>
                <c:pt idx="7">
                  <c:v>18231394.275920328</c:v>
                </c:pt>
                <c:pt idx="8">
                  <c:v>20819999.561089359</c:v>
                </c:pt>
                <c:pt idx="9">
                  <c:v>23402262.872704219</c:v>
                </c:pt>
                <c:pt idx="10">
                  <c:v>25977397.62834524</c:v>
                </c:pt>
                <c:pt idx="11">
                  <c:v>28544619.417019971</c:v>
                </c:pt>
                <c:pt idx="12">
                  <c:v>31103146.238102335</c:v>
                </c:pt>
                <c:pt idx="13">
                  <c:v>33652198.739537634</c:v>
                </c:pt>
                <c:pt idx="14">
                  <c:v>36191000.455240697</c:v>
                </c:pt>
                <c:pt idx="15">
                  <c:v>38718778.041615002</c:v>
                </c:pt>
                <c:pt idx="16">
                  <c:v>41234761.513120599</c:v>
                </c:pt>
                <c:pt idx="17">
                  <c:v>43738184.476819217</c:v>
                </c:pt>
                <c:pt idx="18">
                  <c:v>46228284.365824856</c:v>
                </c:pt>
                <c:pt idx="19">
                  <c:v>48704302.671589248</c:v>
                </c:pt>
                <c:pt idx="20">
                  <c:v>51165485.174950682</c:v>
                </c:pt>
                <c:pt idx="21">
                  <c:v>53611082.175876647</c:v>
                </c:pt>
                <c:pt idx="22">
                  <c:v>56040348.721829623</c:v>
                </c:pt>
                <c:pt idx="23">
                  <c:v>58452544.83468689</c:v>
                </c:pt>
                <c:pt idx="24">
                  <c:v>60846935.736144982</c:v>
                </c:pt>
                <c:pt idx="25">
                  <c:v>63222792.071540356</c:v>
                </c:pt>
                <c:pt idx="26">
                  <c:v>65579390.132017791</c:v>
                </c:pt>
                <c:pt idx="27">
                  <c:v>67916012.074979186</c:v>
                </c:pt>
                <c:pt idx="28">
                  <c:v>70231946.142745391</c:v>
                </c:pt>
                <c:pt idx="29">
                  <c:v>72526486.879364356</c:v>
                </c:pt>
                <c:pt idx="30">
                  <c:v>74798935.345499992</c:v>
                </c:pt>
                <c:pt idx="31">
                  <c:v>77048599.331335858</c:v>
                </c:pt>
                <c:pt idx="32">
                  <c:v>79274793.567428857</c:v>
                </c:pt>
                <c:pt idx="33">
                  <c:v>81476839.933449045</c:v>
                </c:pt>
                <c:pt idx="34">
                  <c:v>83654067.66474165</c:v>
                </c:pt>
                <c:pt idx="35">
                  <c:v>85805813.556648389</c:v>
                </c:pt>
                <c:pt idx="36">
                  <c:v>87931422.166526213</c:v>
                </c:pt>
                <c:pt idx="37">
                  <c:v>90030246.0134013</c:v>
                </c:pt>
                <c:pt idx="38">
                  <c:v>92101645.775198132</c:v>
                </c:pt>
                <c:pt idx="39">
                  <c:v>94144990.483483136</c:v>
                </c:pt>
                <c:pt idx="40">
                  <c:v>96159657.71566388</c:v>
                </c:pt>
                <c:pt idx="41">
                  <c:v>98145033.784584939</c:v>
                </c:pt>
                <c:pt idx="42">
                  <c:v>100100513.9254629</c:v>
                </c:pt>
                <c:pt idx="43">
                  <c:v>102025502.48010372</c:v>
                </c:pt>
                <c:pt idx="44">
                  <c:v>103919413.07834585</c:v>
                </c:pt>
                <c:pt idx="45">
                  <c:v>105781668.81667437</c:v>
                </c:pt>
                <c:pt idx="46">
                  <c:v>107611702.43395129</c:v>
                </c:pt>
                <c:pt idx="47">
                  <c:v>109408956.48420887</c:v>
                </c:pt>
                <c:pt idx="48">
                  <c:v>111172883.50645299</c:v>
                </c:pt>
                <c:pt idx="49">
                  <c:v>112902946.19142514</c:v>
                </c:pt>
                <c:pt idx="50">
                  <c:v>114598617.54527199</c:v>
                </c:pt>
                <c:pt idx="51">
                  <c:v>116259381.05007282</c:v>
                </c:pt>
                <c:pt idx="52">
                  <c:v>117884730.82117587</c:v>
                </c:pt>
                <c:pt idx="53">
                  <c:v>119474171.76129575</c:v>
                </c:pt>
                <c:pt idx="54">
                  <c:v>121027219.71132487</c:v>
                </c:pt>
                <c:pt idx="55">
                  <c:v>122543401.59781291</c:v>
                </c:pt>
                <c:pt idx="56">
                  <c:v>124022255.57706967</c:v>
                </c:pt>
                <c:pt idx="57">
                  <c:v>125463331.17584708</c:v>
                </c:pt>
                <c:pt idx="58">
                  <c:v>126866189.42855775</c:v>
                </c:pt>
                <c:pt idx="59">
                  <c:v>128230403.01098813</c:v>
                </c:pt>
                <c:pt idx="60">
                  <c:v>129555556.37046552</c:v>
                </c:pt>
                <c:pt idx="61">
                  <c:v>130841245.85243963</c:v>
                </c:pt>
                <c:pt idx="62">
                  <c:v>132087079.82343946</c:v>
                </c:pt>
                <c:pt idx="63">
                  <c:v>133292678.79036883</c:v>
                </c:pt>
                <c:pt idx="64">
                  <c:v>134457675.51610348</c:v>
                </c:pt>
                <c:pt idx="65">
                  <c:v>135581715.13135514</c:v>
                </c:pt>
                <c:pt idx="66">
                  <c:v>136664455.24276823</c:v>
                </c:pt>
                <c:pt idx="67">
                  <c:v>137705566.0372161</c:v>
                </c:pt>
                <c:pt idx="68">
                  <c:v>138704730.38226524</c:v>
                </c:pt>
                <c:pt idx="69">
                  <c:v>139661643.92277703</c:v>
                </c:pt>
                <c:pt idx="70">
                  <c:v>140576015.17361721</c:v>
                </c:pt>
                <c:pt idx="71">
                  <c:v>141447565.60844511</c:v>
                </c:pt>
                <c:pt idx="72">
                  <c:v>142276029.74455532</c:v>
                </c:pt>
                <c:pt idx="73">
                  <c:v>143061155.22374651</c:v>
                </c:pt>
                <c:pt idx="74">
                  <c:v>143802702.88919201</c:v>
                </c:pt>
                <c:pt idx="75">
                  <c:v>144500446.85828939</c:v>
                </c:pt>
                <c:pt idx="76">
                  <c:v>145154174.59146646</c:v>
                </c:pt>
                <c:pt idx="77">
                  <c:v>145763686.95692292</c:v>
                </c:pt>
                <c:pt idx="78">
                  <c:v>146328798.29128775</c:v>
                </c:pt>
                <c:pt idx="79">
                  <c:v>146849336.45617419</c:v>
                </c:pt>
                <c:pt idx="80">
                  <c:v>147325142.89061457</c:v>
                </c:pt>
                <c:pt idx="81">
                  <c:v>147756072.65935981</c:v>
                </c:pt>
                <c:pt idx="82">
                  <c:v>148141994.49702775</c:v>
                </c:pt>
                <c:pt idx="83">
                  <c:v>148482790.84808818</c:v>
                </c:pt>
                <c:pt idx="84">
                  <c:v>148778357.90267119</c:v>
                </c:pt>
                <c:pt idx="85">
                  <c:v>149028605.62818876</c:v>
                </c:pt>
                <c:pt idx="86">
                  <c:v>149233457.79675943</c:v>
                </c:pt>
                <c:pt idx="87">
                  <c:v>149392852.00842825</c:v>
                </c:pt>
                <c:pt idx="88">
                  <c:v>149506739.71017426</c:v>
                </c:pt>
                <c:pt idx="89">
                  <c:v>149575086.21070021</c:v>
                </c:pt>
                <c:pt idx="90">
                  <c:v>149597870.69100001</c:v>
                </c:pt>
                <c:pt idx="91">
                  <c:v>149575086.21070021</c:v>
                </c:pt>
                <c:pt idx="92">
                  <c:v>149506739.71017426</c:v>
                </c:pt>
                <c:pt idx="93">
                  <c:v>149392852.00842825</c:v>
                </c:pt>
                <c:pt idx="94">
                  <c:v>149233457.79675943</c:v>
                </c:pt>
                <c:pt idx="95">
                  <c:v>149028605.62818876</c:v>
                </c:pt>
                <c:pt idx="96">
                  <c:v>148778357.90267119</c:v>
                </c:pt>
                <c:pt idx="97">
                  <c:v>148482790.8480882</c:v>
                </c:pt>
                <c:pt idx="98">
                  <c:v>148141994.49702775</c:v>
                </c:pt>
                <c:pt idx="99">
                  <c:v>147756072.65935981</c:v>
                </c:pt>
                <c:pt idx="100">
                  <c:v>147325142.89061457</c:v>
                </c:pt>
                <c:pt idx="101">
                  <c:v>146849336.45617419</c:v>
                </c:pt>
                <c:pt idx="102">
                  <c:v>146328798.29128778</c:v>
                </c:pt>
                <c:pt idx="103">
                  <c:v>145763686.95692292</c:v>
                </c:pt>
                <c:pt idx="104">
                  <c:v>145154174.59146646</c:v>
                </c:pt>
                <c:pt idx="105">
                  <c:v>144500446.85828939</c:v>
                </c:pt>
                <c:pt idx="106">
                  <c:v>143802702.88919201</c:v>
                </c:pt>
                <c:pt idx="107">
                  <c:v>143061155.22374651</c:v>
                </c:pt>
                <c:pt idx="108">
                  <c:v>142276029.74455535</c:v>
                </c:pt>
                <c:pt idx="109">
                  <c:v>141447565.60844514</c:v>
                </c:pt>
                <c:pt idx="110">
                  <c:v>140576015.17361724</c:v>
                </c:pt>
                <c:pt idx="111">
                  <c:v>139661643.92277703</c:v>
                </c:pt>
                <c:pt idx="112">
                  <c:v>138704730.38226524</c:v>
                </c:pt>
                <c:pt idx="113">
                  <c:v>137705566.03721607</c:v>
                </c:pt>
                <c:pt idx="114">
                  <c:v>136664455.24276823</c:v>
                </c:pt>
                <c:pt idx="115">
                  <c:v>135581715.13135517</c:v>
                </c:pt>
                <c:pt idx="116">
                  <c:v>134457675.51610345</c:v>
                </c:pt>
                <c:pt idx="117">
                  <c:v>133292678.79036884</c:v>
                </c:pt>
                <c:pt idx="118">
                  <c:v>132087079.82343946</c:v>
                </c:pt>
                <c:pt idx="119">
                  <c:v>130841245.85243964</c:v>
                </c:pt>
                <c:pt idx="120">
                  <c:v>129555556.37046553</c:v>
                </c:pt>
                <c:pt idx="121">
                  <c:v>128230403.01098813</c:v>
                </c:pt>
                <c:pt idx="122">
                  <c:v>126866189.42855777</c:v>
                </c:pt>
                <c:pt idx="123">
                  <c:v>125463331.17584707</c:v>
                </c:pt>
                <c:pt idx="124">
                  <c:v>124022255.57706967</c:v>
                </c:pt>
                <c:pt idx="125">
                  <c:v>122543401.59781289</c:v>
                </c:pt>
                <c:pt idx="126">
                  <c:v>121027219.71132487</c:v>
                </c:pt>
                <c:pt idx="127">
                  <c:v>119474171.76129574</c:v>
                </c:pt>
                <c:pt idx="128">
                  <c:v>117884730.82117587</c:v>
                </c:pt>
                <c:pt idx="129">
                  <c:v>116259381.05007283</c:v>
                </c:pt>
                <c:pt idx="130">
                  <c:v>114598617.54527199</c:v>
                </c:pt>
                <c:pt idx="131">
                  <c:v>112902946.19142516</c:v>
                </c:pt>
                <c:pt idx="132">
                  <c:v>111172883.50645299</c:v>
                </c:pt>
                <c:pt idx="133">
                  <c:v>109408956.48420888</c:v>
                </c:pt>
                <c:pt idx="134">
                  <c:v>107611702.43395129</c:v>
                </c:pt>
                <c:pt idx="135">
                  <c:v>105781668.81667438</c:v>
                </c:pt>
                <c:pt idx="136">
                  <c:v>103919413.07834584</c:v>
                </c:pt>
                <c:pt idx="137">
                  <c:v>102025502.48010373</c:v>
                </c:pt>
                <c:pt idx="138">
                  <c:v>100100513.92546292</c:v>
                </c:pt>
                <c:pt idx="139">
                  <c:v>98145033.784584939</c:v>
                </c:pt>
                <c:pt idx="140">
                  <c:v>96159657.715663925</c:v>
                </c:pt>
                <c:pt idx="141">
                  <c:v>94144990.483483136</c:v>
                </c:pt>
                <c:pt idx="142">
                  <c:v>92101645.775198147</c:v>
                </c:pt>
                <c:pt idx="143">
                  <c:v>90030246.013401285</c:v>
                </c:pt>
                <c:pt idx="144">
                  <c:v>87931422.166526228</c:v>
                </c:pt>
                <c:pt idx="145">
                  <c:v>85805813.556648374</c:v>
                </c:pt>
                <c:pt idx="146">
                  <c:v>83654067.66474165</c:v>
                </c:pt>
                <c:pt idx="147">
                  <c:v>81476839.93344909</c:v>
                </c:pt>
                <c:pt idx="148">
                  <c:v>79274793.567428857</c:v>
                </c:pt>
                <c:pt idx="149">
                  <c:v>77048599.331335887</c:v>
                </c:pt>
                <c:pt idx="150">
                  <c:v>74798935.345499992</c:v>
                </c:pt>
                <c:pt idx="151">
                  <c:v>72526486.879364371</c:v>
                </c:pt>
                <c:pt idx="152">
                  <c:v>70231946.142745376</c:v>
                </c:pt>
                <c:pt idx="153">
                  <c:v>67916012.074979201</c:v>
                </c:pt>
                <c:pt idx="154">
                  <c:v>65579390.132017769</c:v>
                </c:pt>
                <c:pt idx="155">
                  <c:v>63222792.071540363</c:v>
                </c:pt>
                <c:pt idx="156">
                  <c:v>60846935.73614502</c:v>
                </c:pt>
                <c:pt idx="157">
                  <c:v>58452544.83468689</c:v>
                </c:pt>
                <c:pt idx="158">
                  <c:v>56040348.721829653</c:v>
                </c:pt>
                <c:pt idx="159">
                  <c:v>53611082.17587664</c:v>
                </c:pt>
                <c:pt idx="160">
                  <c:v>51165485.174950704</c:v>
                </c:pt>
                <c:pt idx="161">
                  <c:v>48704302.671589233</c:v>
                </c:pt>
                <c:pt idx="162">
                  <c:v>46228284.365824878</c:v>
                </c:pt>
                <c:pt idx="163">
                  <c:v>43738184.476819187</c:v>
                </c:pt>
                <c:pt idx="164">
                  <c:v>41234761.513120607</c:v>
                </c:pt>
                <c:pt idx="165">
                  <c:v>38718778.041615039</c:v>
                </c:pt>
                <c:pt idx="166">
                  <c:v>36191000.455240697</c:v>
                </c:pt>
                <c:pt idx="167">
                  <c:v>33652198.739537664</c:v>
                </c:pt>
                <c:pt idx="168">
                  <c:v>31103146.238102332</c:v>
                </c:pt>
                <c:pt idx="169">
                  <c:v>28544619.417019993</c:v>
                </c:pt>
                <c:pt idx="170">
                  <c:v>25977397.628345232</c:v>
                </c:pt>
                <c:pt idx="171">
                  <c:v>23402262.872704238</c:v>
                </c:pt>
                <c:pt idx="172">
                  <c:v>20819999.561089344</c:v>
                </c:pt>
                <c:pt idx="173">
                  <c:v>18231394.275920339</c:v>
                </c:pt>
                <c:pt idx="174">
                  <c:v>15637235.531443408</c:v>
                </c:pt>
                <c:pt idx="175">
                  <c:v>13038313.533542233</c:v>
                </c:pt>
                <c:pt idx="176">
                  <c:v>10435419.939033829</c:v>
                </c:pt>
                <c:pt idx="177">
                  <c:v>7829347.6145217428</c:v>
                </c:pt>
                <c:pt idx="178">
                  <c:v>5220890.3948817477</c:v>
                </c:pt>
                <c:pt idx="179">
                  <c:v>2610842.8414515043</c:v>
                </c:pt>
                <c:pt idx="180">
                  <c:v>1.832796001346982E-8</c:v>
                </c:pt>
                <c:pt idx="181">
                  <c:v>-2610842.8414515336</c:v>
                </c:pt>
                <c:pt idx="182">
                  <c:v>-5220890.3948817113</c:v>
                </c:pt>
                <c:pt idx="183">
                  <c:v>-7829347.6145217055</c:v>
                </c:pt>
                <c:pt idx="184">
                  <c:v>-10435419.93903379</c:v>
                </c:pt>
                <c:pt idx="185">
                  <c:v>-13038313.533542195</c:v>
                </c:pt>
                <c:pt idx="186">
                  <c:v>-15637235.531443372</c:v>
                </c:pt>
                <c:pt idx="187">
                  <c:v>-18231394.275920302</c:v>
                </c:pt>
                <c:pt idx="188">
                  <c:v>-20819999.56108937</c:v>
                </c:pt>
                <c:pt idx="189">
                  <c:v>-23402262.8727042</c:v>
                </c:pt>
                <c:pt idx="190">
                  <c:v>-25977397.628345262</c:v>
                </c:pt>
                <c:pt idx="191">
                  <c:v>-28544619.417019956</c:v>
                </c:pt>
                <c:pt idx="192">
                  <c:v>-31103146.238102362</c:v>
                </c:pt>
                <c:pt idx="193">
                  <c:v>-33652198.739537627</c:v>
                </c:pt>
                <c:pt idx="194">
                  <c:v>-36191000.455240667</c:v>
                </c:pt>
                <c:pt idx="195">
                  <c:v>-38718778.041615009</c:v>
                </c:pt>
                <c:pt idx="196">
                  <c:v>-41234761.513120577</c:v>
                </c:pt>
                <c:pt idx="197">
                  <c:v>-43738184.476819217</c:v>
                </c:pt>
                <c:pt idx="198">
                  <c:v>-46228284.365824841</c:v>
                </c:pt>
                <c:pt idx="199">
                  <c:v>-48704302.671589255</c:v>
                </c:pt>
                <c:pt idx="200">
                  <c:v>-51165485.174950674</c:v>
                </c:pt>
                <c:pt idx="201">
                  <c:v>-53611082.17587667</c:v>
                </c:pt>
                <c:pt idx="202">
                  <c:v>-56040348.721829623</c:v>
                </c:pt>
                <c:pt idx="203">
                  <c:v>-58452544.834686853</c:v>
                </c:pt>
                <c:pt idx="204">
                  <c:v>-60846935.736144982</c:v>
                </c:pt>
                <c:pt idx="205">
                  <c:v>-63222792.071540326</c:v>
                </c:pt>
                <c:pt idx="206">
                  <c:v>-65579390.132017799</c:v>
                </c:pt>
                <c:pt idx="207">
                  <c:v>-67916012.074979186</c:v>
                </c:pt>
                <c:pt idx="208">
                  <c:v>-70231946.142745391</c:v>
                </c:pt>
                <c:pt idx="209">
                  <c:v>-72526486.879364341</c:v>
                </c:pt>
                <c:pt idx="210">
                  <c:v>-74798935.345500022</c:v>
                </c:pt>
                <c:pt idx="211">
                  <c:v>-77048599.331335858</c:v>
                </c:pt>
                <c:pt idx="212">
                  <c:v>-79274793.567428842</c:v>
                </c:pt>
                <c:pt idx="213">
                  <c:v>-81476839.933449045</c:v>
                </c:pt>
                <c:pt idx="214">
                  <c:v>-83654067.66474162</c:v>
                </c:pt>
                <c:pt idx="215">
                  <c:v>-85805813.556648403</c:v>
                </c:pt>
                <c:pt idx="216">
                  <c:v>-87931422.166526198</c:v>
                </c:pt>
                <c:pt idx="217">
                  <c:v>-90030246.013401315</c:v>
                </c:pt>
                <c:pt idx="218">
                  <c:v>-92101645.775198102</c:v>
                </c:pt>
                <c:pt idx="219">
                  <c:v>-94144990.483483166</c:v>
                </c:pt>
                <c:pt idx="220">
                  <c:v>-96159657.71566388</c:v>
                </c:pt>
                <c:pt idx="221">
                  <c:v>-98145033.78458491</c:v>
                </c:pt>
                <c:pt idx="222">
                  <c:v>-100100513.9254629</c:v>
                </c:pt>
                <c:pt idx="223">
                  <c:v>-102025502.4801037</c:v>
                </c:pt>
                <c:pt idx="224">
                  <c:v>-103919413.07834587</c:v>
                </c:pt>
                <c:pt idx="225">
                  <c:v>-105781668.81667437</c:v>
                </c:pt>
                <c:pt idx="226">
                  <c:v>-107611702.4339513</c:v>
                </c:pt>
                <c:pt idx="227">
                  <c:v>-109408956.48420887</c:v>
                </c:pt>
                <c:pt idx="228">
                  <c:v>-111172883.50645301</c:v>
                </c:pt>
                <c:pt idx="229">
                  <c:v>-112902946.19142514</c:v>
                </c:pt>
                <c:pt idx="230">
                  <c:v>-114598617.54527198</c:v>
                </c:pt>
                <c:pt idx="231">
                  <c:v>-116259381.05007276</c:v>
                </c:pt>
                <c:pt idx="232">
                  <c:v>-117884730.82117589</c:v>
                </c:pt>
                <c:pt idx="233">
                  <c:v>-119474171.76129575</c:v>
                </c:pt>
                <c:pt idx="234">
                  <c:v>-121027219.71132486</c:v>
                </c:pt>
                <c:pt idx="235">
                  <c:v>-122543401.59781288</c:v>
                </c:pt>
                <c:pt idx="236">
                  <c:v>-124022255.5770697</c:v>
                </c:pt>
                <c:pt idx="237">
                  <c:v>-125463331.17584708</c:v>
                </c:pt>
                <c:pt idx="238">
                  <c:v>-126866189.42855775</c:v>
                </c:pt>
                <c:pt idx="239">
                  <c:v>-128230403.01098809</c:v>
                </c:pt>
                <c:pt idx="240">
                  <c:v>-129555556.37046549</c:v>
                </c:pt>
                <c:pt idx="241">
                  <c:v>-130841245.85243966</c:v>
                </c:pt>
                <c:pt idx="242">
                  <c:v>-132087079.82343949</c:v>
                </c:pt>
                <c:pt idx="243">
                  <c:v>-133292678.79036883</c:v>
                </c:pt>
                <c:pt idx="244">
                  <c:v>-134457675.51610345</c:v>
                </c:pt>
                <c:pt idx="245">
                  <c:v>-135581715.13135517</c:v>
                </c:pt>
                <c:pt idx="246">
                  <c:v>-136664455.24276826</c:v>
                </c:pt>
                <c:pt idx="247">
                  <c:v>-137705566.03721607</c:v>
                </c:pt>
                <c:pt idx="248">
                  <c:v>-138704730.38226521</c:v>
                </c:pt>
                <c:pt idx="249">
                  <c:v>-139661643.92277703</c:v>
                </c:pt>
                <c:pt idx="250">
                  <c:v>-140576015.17361724</c:v>
                </c:pt>
                <c:pt idx="251">
                  <c:v>-141447565.60844514</c:v>
                </c:pt>
                <c:pt idx="252">
                  <c:v>-142276029.74455532</c:v>
                </c:pt>
                <c:pt idx="253">
                  <c:v>-143061155.22374648</c:v>
                </c:pt>
                <c:pt idx="254">
                  <c:v>-143802702.88919201</c:v>
                </c:pt>
                <c:pt idx="255">
                  <c:v>-144500446.85828939</c:v>
                </c:pt>
                <c:pt idx="256">
                  <c:v>-145154174.59146646</c:v>
                </c:pt>
                <c:pt idx="257">
                  <c:v>-145763686.95692292</c:v>
                </c:pt>
                <c:pt idx="258">
                  <c:v>-146328798.29128775</c:v>
                </c:pt>
                <c:pt idx="259">
                  <c:v>-146849336.45617419</c:v>
                </c:pt>
                <c:pt idx="260">
                  <c:v>-147325142.89061457</c:v>
                </c:pt>
                <c:pt idx="261">
                  <c:v>-147756072.65935978</c:v>
                </c:pt>
                <c:pt idx="262">
                  <c:v>-148141994.49702775</c:v>
                </c:pt>
                <c:pt idx="263">
                  <c:v>-148482790.8480882</c:v>
                </c:pt>
                <c:pt idx="264">
                  <c:v>-148778357.90267122</c:v>
                </c:pt>
                <c:pt idx="265">
                  <c:v>-149028605.62818876</c:v>
                </c:pt>
                <c:pt idx="266">
                  <c:v>-149233457.79675943</c:v>
                </c:pt>
                <c:pt idx="267">
                  <c:v>-149392852.00842825</c:v>
                </c:pt>
                <c:pt idx="268">
                  <c:v>-149506739.71017426</c:v>
                </c:pt>
                <c:pt idx="269">
                  <c:v>-149575086.21070021</c:v>
                </c:pt>
                <c:pt idx="270">
                  <c:v>-149597870.69100001</c:v>
                </c:pt>
                <c:pt idx="271">
                  <c:v>-149575086.21070021</c:v>
                </c:pt>
                <c:pt idx="272">
                  <c:v>-149506739.71017426</c:v>
                </c:pt>
                <c:pt idx="273">
                  <c:v>-149392852.00842825</c:v>
                </c:pt>
                <c:pt idx="274">
                  <c:v>-149233457.79675943</c:v>
                </c:pt>
                <c:pt idx="275">
                  <c:v>-149028605.62818876</c:v>
                </c:pt>
                <c:pt idx="276">
                  <c:v>-148778357.90267122</c:v>
                </c:pt>
                <c:pt idx="277">
                  <c:v>-148482790.84808818</c:v>
                </c:pt>
                <c:pt idx="278">
                  <c:v>-148141994.49702775</c:v>
                </c:pt>
                <c:pt idx="279">
                  <c:v>-147756072.65935981</c:v>
                </c:pt>
                <c:pt idx="280">
                  <c:v>-147325142.8906146</c:v>
                </c:pt>
                <c:pt idx="281">
                  <c:v>-146849336.45617417</c:v>
                </c:pt>
                <c:pt idx="282">
                  <c:v>-146328798.29128775</c:v>
                </c:pt>
                <c:pt idx="283">
                  <c:v>-145763686.95692292</c:v>
                </c:pt>
                <c:pt idx="284">
                  <c:v>-145154174.59146649</c:v>
                </c:pt>
                <c:pt idx="285">
                  <c:v>-144500446.85828939</c:v>
                </c:pt>
                <c:pt idx="286">
                  <c:v>-143802702.88919199</c:v>
                </c:pt>
                <c:pt idx="287">
                  <c:v>-143061155.22374651</c:v>
                </c:pt>
                <c:pt idx="288">
                  <c:v>-142276029.74455535</c:v>
                </c:pt>
                <c:pt idx="289">
                  <c:v>-141447565.60844514</c:v>
                </c:pt>
                <c:pt idx="290">
                  <c:v>-140576015.17361721</c:v>
                </c:pt>
                <c:pt idx="291">
                  <c:v>-139661643.92277703</c:v>
                </c:pt>
                <c:pt idx="292">
                  <c:v>-138704730.38226524</c:v>
                </c:pt>
                <c:pt idx="293">
                  <c:v>-137705566.0372161</c:v>
                </c:pt>
                <c:pt idx="294">
                  <c:v>-136664455.24276826</c:v>
                </c:pt>
                <c:pt idx="295">
                  <c:v>-135581715.13135514</c:v>
                </c:pt>
                <c:pt idx="296">
                  <c:v>-134457675.51610348</c:v>
                </c:pt>
                <c:pt idx="297">
                  <c:v>-133292678.79036884</c:v>
                </c:pt>
                <c:pt idx="298">
                  <c:v>-132087079.82343951</c:v>
                </c:pt>
                <c:pt idx="299">
                  <c:v>-130841245.85243961</c:v>
                </c:pt>
                <c:pt idx="300">
                  <c:v>-129555556.37046552</c:v>
                </c:pt>
                <c:pt idx="301">
                  <c:v>-128230403.01098813</c:v>
                </c:pt>
                <c:pt idx="302">
                  <c:v>-126866189.42855778</c:v>
                </c:pt>
                <c:pt idx="303">
                  <c:v>-125463331.17584713</c:v>
                </c:pt>
                <c:pt idx="304">
                  <c:v>-124022255.57706966</c:v>
                </c:pt>
                <c:pt idx="305">
                  <c:v>-122543401.59781291</c:v>
                </c:pt>
                <c:pt idx="306">
                  <c:v>-121027219.71132489</c:v>
                </c:pt>
                <c:pt idx="307">
                  <c:v>-119474171.7612958</c:v>
                </c:pt>
                <c:pt idx="308">
                  <c:v>-117884730.82117584</c:v>
                </c:pt>
                <c:pt idx="309">
                  <c:v>-116259381.0500728</c:v>
                </c:pt>
                <c:pt idx="310">
                  <c:v>-114598617.54527201</c:v>
                </c:pt>
                <c:pt idx="311">
                  <c:v>-112902946.19142519</c:v>
                </c:pt>
                <c:pt idx="312">
                  <c:v>-111172883.50645305</c:v>
                </c:pt>
                <c:pt idx="313">
                  <c:v>-109408956.48420885</c:v>
                </c:pt>
                <c:pt idx="314">
                  <c:v>-107611702.4339513</c:v>
                </c:pt>
                <c:pt idx="315">
                  <c:v>-105781668.8166744</c:v>
                </c:pt>
                <c:pt idx="316">
                  <c:v>-103919413.07834591</c:v>
                </c:pt>
                <c:pt idx="317">
                  <c:v>-102025502.48010369</c:v>
                </c:pt>
                <c:pt idx="318">
                  <c:v>-100100513.92546289</c:v>
                </c:pt>
                <c:pt idx="319">
                  <c:v>-98145033.784584954</c:v>
                </c:pt>
                <c:pt idx="320">
                  <c:v>-96159657.71566394</c:v>
                </c:pt>
                <c:pt idx="321">
                  <c:v>-94144990.48348321</c:v>
                </c:pt>
                <c:pt idx="322">
                  <c:v>-92101645.775198102</c:v>
                </c:pt>
                <c:pt idx="323">
                  <c:v>-90030246.0134013</c:v>
                </c:pt>
                <c:pt idx="324">
                  <c:v>-87931422.166526243</c:v>
                </c:pt>
                <c:pt idx="325">
                  <c:v>-85805813.556648448</c:v>
                </c:pt>
                <c:pt idx="326">
                  <c:v>-83654067.664741606</c:v>
                </c:pt>
                <c:pt idx="327">
                  <c:v>-81476839.93344903</c:v>
                </c:pt>
                <c:pt idx="328">
                  <c:v>-79274793.567428872</c:v>
                </c:pt>
                <c:pt idx="329">
                  <c:v>-77048599.331335917</c:v>
                </c:pt>
                <c:pt idx="330">
                  <c:v>-74798935.345500067</c:v>
                </c:pt>
                <c:pt idx="331">
                  <c:v>-72526486.879364327</c:v>
                </c:pt>
                <c:pt idx="332">
                  <c:v>-70231946.142745391</c:v>
                </c:pt>
                <c:pt idx="333">
                  <c:v>-67916012.074979231</c:v>
                </c:pt>
                <c:pt idx="334">
                  <c:v>-65579390.132017843</c:v>
                </c:pt>
                <c:pt idx="335">
                  <c:v>-63222792.071540318</c:v>
                </c:pt>
                <c:pt idx="336">
                  <c:v>-60846935.736144975</c:v>
                </c:pt>
                <c:pt idx="337">
                  <c:v>-58452544.834686905</c:v>
                </c:pt>
                <c:pt idx="338">
                  <c:v>-56040348.721829675</c:v>
                </c:pt>
                <c:pt idx="339">
                  <c:v>-53611082.175876722</c:v>
                </c:pt>
                <c:pt idx="340">
                  <c:v>-51165485.174950667</c:v>
                </c:pt>
                <c:pt idx="341">
                  <c:v>-48704302.671589248</c:v>
                </c:pt>
                <c:pt idx="342">
                  <c:v>-46228284.365824893</c:v>
                </c:pt>
                <c:pt idx="343">
                  <c:v>-43738184.476819269</c:v>
                </c:pt>
                <c:pt idx="344">
                  <c:v>-41234761.513120569</c:v>
                </c:pt>
                <c:pt idx="345">
                  <c:v>-38718778.041614987</c:v>
                </c:pt>
                <c:pt idx="346">
                  <c:v>-36191000.455240719</c:v>
                </c:pt>
                <c:pt idx="347">
                  <c:v>-33652198.739537686</c:v>
                </c:pt>
                <c:pt idx="348">
                  <c:v>-31103146.238102417</c:v>
                </c:pt>
                <c:pt idx="349">
                  <c:v>-28544619.417019948</c:v>
                </c:pt>
                <c:pt idx="350">
                  <c:v>-25977397.628345247</c:v>
                </c:pt>
                <c:pt idx="351">
                  <c:v>-23402262.872704256</c:v>
                </c:pt>
                <c:pt idx="352">
                  <c:v>-20819999.561089426</c:v>
                </c:pt>
                <c:pt idx="353">
                  <c:v>-18231394.27592029</c:v>
                </c:pt>
                <c:pt idx="354">
                  <c:v>-15637235.531443361</c:v>
                </c:pt>
                <c:pt idx="355">
                  <c:v>-13038313.533542251</c:v>
                </c:pt>
                <c:pt idx="356">
                  <c:v>-10435419.939033844</c:v>
                </c:pt>
                <c:pt idx="357">
                  <c:v>-7829347.6145218266</c:v>
                </c:pt>
                <c:pt idx="358">
                  <c:v>-5220890.3948816992</c:v>
                </c:pt>
                <c:pt idx="359">
                  <c:v>-2610842.8414515224</c:v>
                </c:pt>
                <c:pt idx="360">
                  <c:v>-3.665592002693964E-8</c:v>
                </c:pt>
              </c:numCache>
            </c:numRef>
          </c:xVal>
          <c:yVal>
            <c:numRef>
              <c:f>'Земля-Марс'!$F$2:$F$362</c:f>
              <c:numCache>
                <c:formatCode>General</c:formatCode>
                <c:ptCount val="361"/>
                <c:pt idx="0">
                  <c:v>149597870.69100001</c:v>
                </c:pt>
                <c:pt idx="1">
                  <c:v>149575086.21070021</c:v>
                </c:pt>
                <c:pt idx="2">
                  <c:v>149506739.71017426</c:v>
                </c:pt>
                <c:pt idx="3">
                  <c:v>149392852.00842825</c:v>
                </c:pt>
                <c:pt idx="4">
                  <c:v>149233457.79675943</c:v>
                </c:pt>
                <c:pt idx="5">
                  <c:v>149028605.62818876</c:v>
                </c:pt>
                <c:pt idx="6">
                  <c:v>148778357.90267119</c:v>
                </c:pt>
                <c:pt idx="7">
                  <c:v>148482790.84808818</c:v>
                </c:pt>
                <c:pt idx="8">
                  <c:v>148141994.49702775</c:v>
                </c:pt>
                <c:pt idx="9">
                  <c:v>147756072.65935981</c:v>
                </c:pt>
                <c:pt idx="10">
                  <c:v>147325142.89061457</c:v>
                </c:pt>
                <c:pt idx="11">
                  <c:v>146849336.45617419</c:v>
                </c:pt>
                <c:pt idx="12">
                  <c:v>146328798.29128778</c:v>
                </c:pt>
                <c:pt idx="13">
                  <c:v>145763686.95692292</c:v>
                </c:pt>
                <c:pt idx="14">
                  <c:v>145154174.59146646</c:v>
                </c:pt>
                <c:pt idx="15">
                  <c:v>144500446.85828939</c:v>
                </c:pt>
                <c:pt idx="16">
                  <c:v>143802702.88919201</c:v>
                </c:pt>
                <c:pt idx="17">
                  <c:v>143061155.22374651</c:v>
                </c:pt>
                <c:pt idx="18">
                  <c:v>142276029.74455532</c:v>
                </c:pt>
                <c:pt idx="19">
                  <c:v>141447565.60844514</c:v>
                </c:pt>
                <c:pt idx="20">
                  <c:v>140576015.17361724</c:v>
                </c:pt>
                <c:pt idx="21">
                  <c:v>139661643.92277703</c:v>
                </c:pt>
                <c:pt idx="22">
                  <c:v>138704730.38226524</c:v>
                </c:pt>
                <c:pt idx="23">
                  <c:v>137705566.0372161</c:v>
                </c:pt>
                <c:pt idx="24">
                  <c:v>136664455.24276823</c:v>
                </c:pt>
                <c:pt idx="25">
                  <c:v>135581715.13135514</c:v>
                </c:pt>
                <c:pt idx="26">
                  <c:v>134457675.51610348</c:v>
                </c:pt>
                <c:pt idx="27">
                  <c:v>133292678.79036884</c:v>
                </c:pt>
                <c:pt idx="28">
                  <c:v>132087079.82343949</c:v>
                </c:pt>
                <c:pt idx="29">
                  <c:v>130841245.85243963</c:v>
                </c:pt>
                <c:pt idx="30">
                  <c:v>129555556.37046553</c:v>
                </c:pt>
                <c:pt idx="31">
                  <c:v>128230403.01098813</c:v>
                </c:pt>
                <c:pt idx="32">
                  <c:v>126866189.42855775</c:v>
                </c:pt>
                <c:pt idx="33">
                  <c:v>125463331.17584708</c:v>
                </c:pt>
                <c:pt idx="34">
                  <c:v>124022255.57706966</c:v>
                </c:pt>
                <c:pt idx="35">
                  <c:v>122543401.59781291</c:v>
                </c:pt>
                <c:pt idx="36">
                  <c:v>121027219.71132487</c:v>
                </c:pt>
                <c:pt idx="37">
                  <c:v>119474171.76129575</c:v>
                </c:pt>
                <c:pt idx="38">
                  <c:v>117884730.82117586</c:v>
                </c:pt>
                <c:pt idx="39">
                  <c:v>116259381.05007282</c:v>
                </c:pt>
                <c:pt idx="40">
                  <c:v>114598617.54527199</c:v>
                </c:pt>
                <c:pt idx="41">
                  <c:v>112902946.19142514</c:v>
                </c:pt>
                <c:pt idx="42">
                  <c:v>111172883.50645299</c:v>
                </c:pt>
                <c:pt idx="43">
                  <c:v>109408956.48420887</c:v>
                </c:pt>
                <c:pt idx="44">
                  <c:v>107611702.4339513</c:v>
                </c:pt>
                <c:pt idx="45">
                  <c:v>105781668.81667438</c:v>
                </c:pt>
                <c:pt idx="46">
                  <c:v>103919413.07834585</c:v>
                </c:pt>
                <c:pt idx="47">
                  <c:v>102025502.48010372</c:v>
                </c:pt>
                <c:pt idx="48">
                  <c:v>100100513.9254629</c:v>
                </c:pt>
                <c:pt idx="49">
                  <c:v>98145033.784584939</c:v>
                </c:pt>
                <c:pt idx="50">
                  <c:v>96159657.71566391</c:v>
                </c:pt>
                <c:pt idx="51">
                  <c:v>94144990.483483151</c:v>
                </c:pt>
                <c:pt idx="52">
                  <c:v>92101645.775198132</c:v>
                </c:pt>
                <c:pt idx="53">
                  <c:v>90030246.013401315</c:v>
                </c:pt>
                <c:pt idx="54">
                  <c:v>87931422.166526213</c:v>
                </c:pt>
                <c:pt idx="55">
                  <c:v>85805813.556648403</c:v>
                </c:pt>
                <c:pt idx="56">
                  <c:v>83654067.664741635</c:v>
                </c:pt>
                <c:pt idx="57">
                  <c:v>81476839.933449045</c:v>
                </c:pt>
                <c:pt idx="58">
                  <c:v>79274793.567428857</c:v>
                </c:pt>
                <c:pt idx="59">
                  <c:v>77048599.331335858</c:v>
                </c:pt>
                <c:pt idx="60">
                  <c:v>74798935.345500022</c:v>
                </c:pt>
                <c:pt idx="61">
                  <c:v>72526486.879364356</c:v>
                </c:pt>
                <c:pt idx="62">
                  <c:v>70231946.142745391</c:v>
                </c:pt>
                <c:pt idx="63">
                  <c:v>67916012.074979201</c:v>
                </c:pt>
                <c:pt idx="64">
                  <c:v>65579390.132017799</c:v>
                </c:pt>
                <c:pt idx="65">
                  <c:v>63222792.071540356</c:v>
                </c:pt>
                <c:pt idx="66">
                  <c:v>60846935.736144982</c:v>
                </c:pt>
                <c:pt idx="67">
                  <c:v>58452544.834686883</c:v>
                </c:pt>
                <c:pt idx="68">
                  <c:v>56040348.721829616</c:v>
                </c:pt>
                <c:pt idx="69">
                  <c:v>53611082.175876662</c:v>
                </c:pt>
                <c:pt idx="70">
                  <c:v>51165485.174950697</c:v>
                </c:pt>
                <c:pt idx="71">
                  <c:v>48704302.671589255</c:v>
                </c:pt>
                <c:pt idx="72">
                  <c:v>46228284.365824871</c:v>
                </c:pt>
                <c:pt idx="73">
                  <c:v>43738184.476819217</c:v>
                </c:pt>
                <c:pt idx="74">
                  <c:v>41234761.513120599</c:v>
                </c:pt>
                <c:pt idx="75">
                  <c:v>38718778.041615002</c:v>
                </c:pt>
                <c:pt idx="76">
                  <c:v>36191000.455240689</c:v>
                </c:pt>
                <c:pt idx="77">
                  <c:v>33652198.739537619</c:v>
                </c:pt>
                <c:pt idx="78">
                  <c:v>31103146.238102354</c:v>
                </c:pt>
                <c:pt idx="79">
                  <c:v>28544619.417019986</c:v>
                </c:pt>
                <c:pt idx="80">
                  <c:v>25977397.628345251</c:v>
                </c:pt>
                <c:pt idx="81">
                  <c:v>23402262.872704227</c:v>
                </c:pt>
                <c:pt idx="82">
                  <c:v>20819999.561089363</c:v>
                </c:pt>
                <c:pt idx="83">
                  <c:v>18231394.275920328</c:v>
                </c:pt>
                <c:pt idx="84">
                  <c:v>15637235.531443367</c:v>
                </c:pt>
                <c:pt idx="85">
                  <c:v>13038313.533542225</c:v>
                </c:pt>
                <c:pt idx="86">
                  <c:v>10435419.939033784</c:v>
                </c:pt>
                <c:pt idx="87">
                  <c:v>7829347.6145217661</c:v>
                </c:pt>
                <c:pt idx="88">
                  <c:v>5220890.3948817383</c:v>
                </c:pt>
                <c:pt idx="89">
                  <c:v>2610842.841451528</c:v>
                </c:pt>
                <c:pt idx="90">
                  <c:v>9.16398000673491E-9</c:v>
                </c:pt>
                <c:pt idx="91">
                  <c:v>-2610842.8414515099</c:v>
                </c:pt>
                <c:pt idx="92">
                  <c:v>-5220890.3948817197</c:v>
                </c:pt>
                <c:pt idx="93">
                  <c:v>-7829347.6145217475</c:v>
                </c:pt>
                <c:pt idx="94">
                  <c:v>-10435419.939033799</c:v>
                </c:pt>
                <c:pt idx="95">
                  <c:v>-13038313.533542238</c:v>
                </c:pt>
                <c:pt idx="96">
                  <c:v>-15637235.531443382</c:v>
                </c:pt>
                <c:pt idx="97">
                  <c:v>-18231394.275920309</c:v>
                </c:pt>
                <c:pt idx="98">
                  <c:v>-20819999.561089348</c:v>
                </c:pt>
                <c:pt idx="99">
                  <c:v>-23402262.872704212</c:v>
                </c:pt>
                <c:pt idx="100">
                  <c:v>-25977397.628345236</c:v>
                </c:pt>
                <c:pt idx="101">
                  <c:v>-28544619.417019971</c:v>
                </c:pt>
                <c:pt idx="102">
                  <c:v>-31103146.238102335</c:v>
                </c:pt>
                <c:pt idx="103">
                  <c:v>-33652198.739537641</c:v>
                </c:pt>
                <c:pt idx="104">
                  <c:v>-36191000.455240704</c:v>
                </c:pt>
                <c:pt idx="105">
                  <c:v>-38718778.041615017</c:v>
                </c:pt>
                <c:pt idx="106">
                  <c:v>-41234761.513120584</c:v>
                </c:pt>
                <c:pt idx="107">
                  <c:v>-43738184.476819195</c:v>
                </c:pt>
                <c:pt idx="108">
                  <c:v>-46228284.365824848</c:v>
                </c:pt>
                <c:pt idx="109">
                  <c:v>-48704302.67158924</c:v>
                </c:pt>
                <c:pt idx="110">
                  <c:v>-51165485.174950682</c:v>
                </c:pt>
                <c:pt idx="111">
                  <c:v>-53611082.175876647</c:v>
                </c:pt>
                <c:pt idx="112">
                  <c:v>-56040348.72182963</c:v>
                </c:pt>
                <c:pt idx="113">
                  <c:v>-58452544.83468689</c:v>
                </c:pt>
                <c:pt idx="114">
                  <c:v>-60846935.736144997</c:v>
                </c:pt>
                <c:pt idx="115">
                  <c:v>-63222792.071540341</c:v>
                </c:pt>
                <c:pt idx="116">
                  <c:v>-65579390.132017806</c:v>
                </c:pt>
                <c:pt idx="117">
                  <c:v>-67916012.074979186</c:v>
                </c:pt>
                <c:pt idx="118">
                  <c:v>-70231946.142745405</c:v>
                </c:pt>
                <c:pt idx="119">
                  <c:v>-72526486.879364341</c:v>
                </c:pt>
                <c:pt idx="120">
                  <c:v>-74798935.345499977</c:v>
                </c:pt>
                <c:pt idx="121">
                  <c:v>-77048599.331335872</c:v>
                </c:pt>
                <c:pt idx="122">
                  <c:v>-79274793.567428842</c:v>
                </c:pt>
                <c:pt idx="123">
                  <c:v>-81476839.933449045</c:v>
                </c:pt>
                <c:pt idx="124">
                  <c:v>-83654067.66474162</c:v>
                </c:pt>
                <c:pt idx="125">
                  <c:v>-85805813.556648403</c:v>
                </c:pt>
                <c:pt idx="126">
                  <c:v>-87931422.166526198</c:v>
                </c:pt>
                <c:pt idx="127">
                  <c:v>-90030246.013401315</c:v>
                </c:pt>
                <c:pt idx="128">
                  <c:v>-92101645.775198132</c:v>
                </c:pt>
                <c:pt idx="129">
                  <c:v>-94144990.483483121</c:v>
                </c:pt>
                <c:pt idx="130">
                  <c:v>-96159657.71566391</c:v>
                </c:pt>
                <c:pt idx="131">
                  <c:v>-98145033.784584925</c:v>
                </c:pt>
                <c:pt idx="132">
                  <c:v>-100100513.9254629</c:v>
                </c:pt>
                <c:pt idx="133">
                  <c:v>-102025502.4801037</c:v>
                </c:pt>
                <c:pt idx="134">
                  <c:v>-103919413.07834587</c:v>
                </c:pt>
                <c:pt idx="135">
                  <c:v>-105781668.81667437</c:v>
                </c:pt>
                <c:pt idx="136">
                  <c:v>-107611702.4339513</c:v>
                </c:pt>
                <c:pt idx="137">
                  <c:v>-109408956.48420887</c:v>
                </c:pt>
                <c:pt idx="138">
                  <c:v>-111172883.50645296</c:v>
                </c:pt>
                <c:pt idx="139">
                  <c:v>-112902946.19142514</c:v>
                </c:pt>
                <c:pt idx="140">
                  <c:v>-114598617.54527198</c:v>
                </c:pt>
                <c:pt idx="141">
                  <c:v>-116259381.05007282</c:v>
                </c:pt>
                <c:pt idx="142">
                  <c:v>-117884730.82117586</c:v>
                </c:pt>
                <c:pt idx="143">
                  <c:v>-119474171.76129577</c:v>
                </c:pt>
                <c:pt idx="144">
                  <c:v>-121027219.71132486</c:v>
                </c:pt>
                <c:pt idx="145">
                  <c:v>-122543401.59781294</c:v>
                </c:pt>
                <c:pt idx="146">
                  <c:v>-124022255.57706966</c:v>
                </c:pt>
                <c:pt idx="147">
                  <c:v>-125463331.17584707</c:v>
                </c:pt>
                <c:pt idx="148">
                  <c:v>-126866189.42855775</c:v>
                </c:pt>
                <c:pt idx="149">
                  <c:v>-128230403.01098812</c:v>
                </c:pt>
                <c:pt idx="150">
                  <c:v>-129555556.37046553</c:v>
                </c:pt>
                <c:pt idx="151">
                  <c:v>-130841245.85243963</c:v>
                </c:pt>
                <c:pt idx="152">
                  <c:v>-132087079.82343949</c:v>
                </c:pt>
                <c:pt idx="153">
                  <c:v>-133292678.79036883</c:v>
                </c:pt>
                <c:pt idx="154">
                  <c:v>-134457675.51610348</c:v>
                </c:pt>
                <c:pt idx="155">
                  <c:v>-135581715.13135514</c:v>
                </c:pt>
                <c:pt idx="156">
                  <c:v>-136664455.24276823</c:v>
                </c:pt>
                <c:pt idx="157">
                  <c:v>-137705566.0372161</c:v>
                </c:pt>
                <c:pt idx="158">
                  <c:v>-138704730.38226521</c:v>
                </c:pt>
                <c:pt idx="159">
                  <c:v>-139661643.92277703</c:v>
                </c:pt>
                <c:pt idx="160">
                  <c:v>-140576015.17361721</c:v>
                </c:pt>
                <c:pt idx="161">
                  <c:v>-141447565.60844514</c:v>
                </c:pt>
                <c:pt idx="162">
                  <c:v>-142276029.74455532</c:v>
                </c:pt>
                <c:pt idx="163">
                  <c:v>-143061155.22374651</c:v>
                </c:pt>
                <c:pt idx="164">
                  <c:v>-143802702.88919201</c:v>
                </c:pt>
                <c:pt idx="165">
                  <c:v>-144500446.85828936</c:v>
                </c:pt>
                <c:pt idx="166">
                  <c:v>-145154174.59146646</c:v>
                </c:pt>
                <c:pt idx="167">
                  <c:v>-145763686.95692292</c:v>
                </c:pt>
                <c:pt idx="168">
                  <c:v>-146328798.29128778</c:v>
                </c:pt>
                <c:pt idx="169">
                  <c:v>-146849336.45617419</c:v>
                </c:pt>
                <c:pt idx="170">
                  <c:v>-147325142.89061457</c:v>
                </c:pt>
                <c:pt idx="171">
                  <c:v>-147756072.65935978</c:v>
                </c:pt>
                <c:pt idx="172">
                  <c:v>-148141994.49702775</c:v>
                </c:pt>
                <c:pt idx="173">
                  <c:v>-148482790.84808818</c:v>
                </c:pt>
                <c:pt idx="174">
                  <c:v>-148778357.90267119</c:v>
                </c:pt>
                <c:pt idx="175">
                  <c:v>-149028605.62818876</c:v>
                </c:pt>
                <c:pt idx="176">
                  <c:v>-149233457.79675943</c:v>
                </c:pt>
                <c:pt idx="177">
                  <c:v>-149392852.00842825</c:v>
                </c:pt>
                <c:pt idx="178">
                  <c:v>-149506739.71017426</c:v>
                </c:pt>
                <c:pt idx="179">
                  <c:v>-149575086.21070021</c:v>
                </c:pt>
                <c:pt idx="180">
                  <c:v>-149597870.69100001</c:v>
                </c:pt>
                <c:pt idx="181">
                  <c:v>-149575086.21070021</c:v>
                </c:pt>
                <c:pt idx="182">
                  <c:v>-149506739.71017426</c:v>
                </c:pt>
                <c:pt idx="183">
                  <c:v>-149392852.00842825</c:v>
                </c:pt>
                <c:pt idx="184">
                  <c:v>-149233457.79675943</c:v>
                </c:pt>
                <c:pt idx="185">
                  <c:v>-149028605.62818876</c:v>
                </c:pt>
                <c:pt idx="186">
                  <c:v>-148778357.90267119</c:v>
                </c:pt>
                <c:pt idx="187">
                  <c:v>-148482790.8480882</c:v>
                </c:pt>
                <c:pt idx="188">
                  <c:v>-148141994.49702775</c:v>
                </c:pt>
                <c:pt idx="189">
                  <c:v>-147756072.65935981</c:v>
                </c:pt>
                <c:pt idx="190">
                  <c:v>-147325142.89061457</c:v>
                </c:pt>
                <c:pt idx="191">
                  <c:v>-146849336.45617419</c:v>
                </c:pt>
                <c:pt idx="192">
                  <c:v>-146328798.29128775</c:v>
                </c:pt>
                <c:pt idx="193">
                  <c:v>-145763686.95692292</c:v>
                </c:pt>
                <c:pt idx="194">
                  <c:v>-145154174.59146646</c:v>
                </c:pt>
                <c:pt idx="195">
                  <c:v>-144500446.85828939</c:v>
                </c:pt>
                <c:pt idx="196">
                  <c:v>-143802702.88919201</c:v>
                </c:pt>
                <c:pt idx="197">
                  <c:v>-143061155.22374651</c:v>
                </c:pt>
                <c:pt idx="198">
                  <c:v>-142276029.74455535</c:v>
                </c:pt>
                <c:pt idx="199">
                  <c:v>-141447565.60844511</c:v>
                </c:pt>
                <c:pt idx="200">
                  <c:v>-140576015.17361724</c:v>
                </c:pt>
                <c:pt idx="201">
                  <c:v>-139661643.92277703</c:v>
                </c:pt>
                <c:pt idx="202">
                  <c:v>-138704730.38226524</c:v>
                </c:pt>
                <c:pt idx="203">
                  <c:v>-137705566.0372161</c:v>
                </c:pt>
                <c:pt idx="204">
                  <c:v>-136664455.24276823</c:v>
                </c:pt>
                <c:pt idx="205">
                  <c:v>-135581715.13135517</c:v>
                </c:pt>
                <c:pt idx="206">
                  <c:v>-134457675.51610345</c:v>
                </c:pt>
                <c:pt idx="207">
                  <c:v>-133292678.79036884</c:v>
                </c:pt>
                <c:pt idx="208">
                  <c:v>-132087079.82343946</c:v>
                </c:pt>
                <c:pt idx="209">
                  <c:v>-130841245.85243964</c:v>
                </c:pt>
                <c:pt idx="210">
                  <c:v>-129555556.37046552</c:v>
                </c:pt>
                <c:pt idx="211">
                  <c:v>-128230403.01098813</c:v>
                </c:pt>
                <c:pt idx="212">
                  <c:v>-126866189.42855777</c:v>
                </c:pt>
                <c:pt idx="213">
                  <c:v>-125463331.17584708</c:v>
                </c:pt>
                <c:pt idx="214">
                  <c:v>-124022255.5770697</c:v>
                </c:pt>
                <c:pt idx="215">
                  <c:v>-122543401.59781291</c:v>
                </c:pt>
                <c:pt idx="216">
                  <c:v>-121027219.71132489</c:v>
                </c:pt>
                <c:pt idx="217">
                  <c:v>-119474171.76129575</c:v>
                </c:pt>
                <c:pt idx="218">
                  <c:v>-117884730.82117587</c:v>
                </c:pt>
                <c:pt idx="219">
                  <c:v>-116259381.0500728</c:v>
                </c:pt>
                <c:pt idx="220">
                  <c:v>-114598617.54527199</c:v>
                </c:pt>
                <c:pt idx="221">
                  <c:v>-112902946.19142516</c:v>
                </c:pt>
                <c:pt idx="222">
                  <c:v>-111172883.50645299</c:v>
                </c:pt>
                <c:pt idx="223">
                  <c:v>-109408956.48420888</c:v>
                </c:pt>
                <c:pt idx="224">
                  <c:v>-107611702.43395129</c:v>
                </c:pt>
                <c:pt idx="225">
                  <c:v>-105781668.8166744</c:v>
                </c:pt>
                <c:pt idx="226">
                  <c:v>-103919413.07834585</c:v>
                </c:pt>
                <c:pt idx="227">
                  <c:v>-102025502.48010373</c:v>
                </c:pt>
                <c:pt idx="228">
                  <c:v>-100100513.92546289</c:v>
                </c:pt>
                <c:pt idx="229">
                  <c:v>-98145033.784584939</c:v>
                </c:pt>
                <c:pt idx="230">
                  <c:v>-96159657.715663925</c:v>
                </c:pt>
                <c:pt idx="231">
                  <c:v>-94144990.48348321</c:v>
                </c:pt>
                <c:pt idx="232">
                  <c:v>-92101645.775198087</c:v>
                </c:pt>
                <c:pt idx="233">
                  <c:v>-90030246.0134013</c:v>
                </c:pt>
                <c:pt idx="234">
                  <c:v>-87931422.166526228</c:v>
                </c:pt>
                <c:pt idx="235">
                  <c:v>-85805813.556648433</c:v>
                </c:pt>
                <c:pt idx="236">
                  <c:v>-83654067.664741606</c:v>
                </c:pt>
                <c:pt idx="237">
                  <c:v>-81476839.93344903</c:v>
                </c:pt>
                <c:pt idx="238">
                  <c:v>-79274793.567428872</c:v>
                </c:pt>
                <c:pt idx="239">
                  <c:v>-77048599.331335917</c:v>
                </c:pt>
                <c:pt idx="240">
                  <c:v>-74798935.345500067</c:v>
                </c:pt>
                <c:pt idx="241">
                  <c:v>-72526486.879364327</c:v>
                </c:pt>
                <c:pt idx="242">
                  <c:v>-70231946.142745376</c:v>
                </c:pt>
                <c:pt idx="243">
                  <c:v>-67916012.074979216</c:v>
                </c:pt>
                <c:pt idx="244">
                  <c:v>-65579390.132017836</c:v>
                </c:pt>
                <c:pt idx="245">
                  <c:v>-63222792.071540311</c:v>
                </c:pt>
                <c:pt idx="246">
                  <c:v>-60846935.736144967</c:v>
                </c:pt>
                <c:pt idx="247">
                  <c:v>-58452544.834686898</c:v>
                </c:pt>
                <c:pt idx="248">
                  <c:v>-56040348.721829668</c:v>
                </c:pt>
                <c:pt idx="249">
                  <c:v>-53611082.175876714</c:v>
                </c:pt>
                <c:pt idx="250">
                  <c:v>-51165485.174950652</c:v>
                </c:pt>
                <c:pt idx="251">
                  <c:v>-48704302.67158924</c:v>
                </c:pt>
                <c:pt idx="252">
                  <c:v>-46228284.365824886</c:v>
                </c:pt>
                <c:pt idx="253">
                  <c:v>-43738184.476819262</c:v>
                </c:pt>
                <c:pt idx="254">
                  <c:v>-41234761.513120562</c:v>
                </c:pt>
                <c:pt idx="255">
                  <c:v>-38718778.04161498</c:v>
                </c:pt>
                <c:pt idx="256">
                  <c:v>-36191000.455240704</c:v>
                </c:pt>
                <c:pt idx="257">
                  <c:v>-33652198.739537671</c:v>
                </c:pt>
                <c:pt idx="258">
                  <c:v>-31103146.238102403</c:v>
                </c:pt>
                <c:pt idx="259">
                  <c:v>-28544619.417019941</c:v>
                </c:pt>
                <c:pt idx="260">
                  <c:v>-25977397.62834524</c:v>
                </c:pt>
                <c:pt idx="261">
                  <c:v>-23402262.872704245</c:v>
                </c:pt>
                <c:pt idx="262">
                  <c:v>-20819999.561089419</c:v>
                </c:pt>
                <c:pt idx="263">
                  <c:v>-18231394.275920283</c:v>
                </c:pt>
                <c:pt idx="264">
                  <c:v>-15637235.531443352</c:v>
                </c:pt>
                <c:pt idx="265">
                  <c:v>-13038313.533542242</c:v>
                </c:pt>
                <c:pt idx="266">
                  <c:v>-10435419.939033836</c:v>
                </c:pt>
                <c:pt idx="267">
                  <c:v>-7829347.6145218173</c:v>
                </c:pt>
                <c:pt idx="268">
                  <c:v>-5220890.3948816899</c:v>
                </c:pt>
                <c:pt idx="269">
                  <c:v>-2610842.8414515131</c:v>
                </c:pt>
                <c:pt idx="270">
                  <c:v>-2.749194002020473E-8</c:v>
                </c:pt>
                <c:pt idx="271">
                  <c:v>2610842.8414514582</c:v>
                </c:pt>
                <c:pt idx="272">
                  <c:v>5220890.3948817682</c:v>
                </c:pt>
                <c:pt idx="273">
                  <c:v>7829347.6145217633</c:v>
                </c:pt>
                <c:pt idx="274">
                  <c:v>10435419.939033782</c:v>
                </c:pt>
                <c:pt idx="275">
                  <c:v>13038313.533542188</c:v>
                </c:pt>
                <c:pt idx="276">
                  <c:v>15637235.531443296</c:v>
                </c:pt>
                <c:pt idx="277">
                  <c:v>18231394.275920358</c:v>
                </c:pt>
                <c:pt idx="278">
                  <c:v>20819999.561089363</c:v>
                </c:pt>
                <c:pt idx="279">
                  <c:v>23402262.872704189</c:v>
                </c:pt>
                <c:pt idx="280">
                  <c:v>25977397.628345188</c:v>
                </c:pt>
                <c:pt idx="281">
                  <c:v>28544619.417020015</c:v>
                </c:pt>
                <c:pt idx="282">
                  <c:v>31103146.23810235</c:v>
                </c:pt>
                <c:pt idx="283">
                  <c:v>33652198.739537619</c:v>
                </c:pt>
                <c:pt idx="284">
                  <c:v>36191000.455240659</c:v>
                </c:pt>
                <c:pt idx="285">
                  <c:v>38718778.041614935</c:v>
                </c:pt>
                <c:pt idx="286">
                  <c:v>41234761.513120636</c:v>
                </c:pt>
                <c:pt idx="287">
                  <c:v>43738184.476819202</c:v>
                </c:pt>
                <c:pt idx="288">
                  <c:v>46228284.365824834</c:v>
                </c:pt>
                <c:pt idx="289">
                  <c:v>48704302.671589188</c:v>
                </c:pt>
                <c:pt idx="290">
                  <c:v>51165485.174950719</c:v>
                </c:pt>
                <c:pt idx="291">
                  <c:v>53611082.175876662</c:v>
                </c:pt>
                <c:pt idx="292">
                  <c:v>56040348.721829616</c:v>
                </c:pt>
                <c:pt idx="293">
                  <c:v>58452544.834686846</c:v>
                </c:pt>
                <c:pt idx="294">
                  <c:v>60846935.736144923</c:v>
                </c:pt>
                <c:pt idx="295">
                  <c:v>63222792.071540378</c:v>
                </c:pt>
                <c:pt idx="296">
                  <c:v>65579390.132017791</c:v>
                </c:pt>
                <c:pt idx="297">
                  <c:v>67916012.074979171</c:v>
                </c:pt>
                <c:pt idx="298">
                  <c:v>70231946.142745331</c:v>
                </c:pt>
                <c:pt idx="299">
                  <c:v>72526486.879364386</c:v>
                </c:pt>
                <c:pt idx="300">
                  <c:v>74798935.345500022</c:v>
                </c:pt>
                <c:pt idx="301">
                  <c:v>77048599.331335858</c:v>
                </c:pt>
                <c:pt idx="302">
                  <c:v>79274793.567428827</c:v>
                </c:pt>
                <c:pt idx="303">
                  <c:v>81476839.933448985</c:v>
                </c:pt>
                <c:pt idx="304">
                  <c:v>83654067.664741665</c:v>
                </c:pt>
                <c:pt idx="305">
                  <c:v>85805813.556648389</c:v>
                </c:pt>
                <c:pt idx="306">
                  <c:v>87931422.166526183</c:v>
                </c:pt>
                <c:pt idx="307">
                  <c:v>90030246.01340124</c:v>
                </c:pt>
                <c:pt idx="308">
                  <c:v>92101645.775198162</c:v>
                </c:pt>
                <c:pt idx="309">
                  <c:v>94144990.483483151</c:v>
                </c:pt>
                <c:pt idx="310">
                  <c:v>96159657.71566388</c:v>
                </c:pt>
                <c:pt idx="311">
                  <c:v>98145033.78458491</c:v>
                </c:pt>
                <c:pt idx="312">
                  <c:v>100100513.92546284</c:v>
                </c:pt>
                <c:pt idx="313">
                  <c:v>102025502.48010373</c:v>
                </c:pt>
                <c:pt idx="314">
                  <c:v>103919413.07834585</c:v>
                </c:pt>
                <c:pt idx="315">
                  <c:v>105781668.81667435</c:v>
                </c:pt>
                <c:pt idx="316">
                  <c:v>107611702.43395126</c:v>
                </c:pt>
                <c:pt idx="317">
                  <c:v>109408956.4842089</c:v>
                </c:pt>
                <c:pt idx="318">
                  <c:v>111172883.50645299</c:v>
                </c:pt>
                <c:pt idx="319">
                  <c:v>112902946.19142513</c:v>
                </c:pt>
                <c:pt idx="320">
                  <c:v>114598617.54527196</c:v>
                </c:pt>
                <c:pt idx="321">
                  <c:v>116259381.05007276</c:v>
                </c:pt>
                <c:pt idx="322">
                  <c:v>117884730.82117587</c:v>
                </c:pt>
                <c:pt idx="323">
                  <c:v>119474171.76129575</c:v>
                </c:pt>
                <c:pt idx="324">
                  <c:v>121027219.71132486</c:v>
                </c:pt>
                <c:pt idx="325">
                  <c:v>122543401.59781288</c:v>
                </c:pt>
                <c:pt idx="326">
                  <c:v>124022255.5770697</c:v>
                </c:pt>
                <c:pt idx="327">
                  <c:v>125463331.17584708</c:v>
                </c:pt>
                <c:pt idx="328">
                  <c:v>126866189.42855775</c:v>
                </c:pt>
                <c:pt idx="329">
                  <c:v>128230403.01098809</c:v>
                </c:pt>
                <c:pt idx="330">
                  <c:v>129555556.37046549</c:v>
                </c:pt>
                <c:pt idx="331">
                  <c:v>130841245.85243964</c:v>
                </c:pt>
                <c:pt idx="332">
                  <c:v>132087079.82343946</c:v>
                </c:pt>
                <c:pt idx="333">
                  <c:v>133292678.79036883</c:v>
                </c:pt>
                <c:pt idx="334">
                  <c:v>134457675.51610345</c:v>
                </c:pt>
                <c:pt idx="335">
                  <c:v>135581715.13135517</c:v>
                </c:pt>
                <c:pt idx="336">
                  <c:v>136664455.24276826</c:v>
                </c:pt>
                <c:pt idx="337">
                  <c:v>137705566.03721607</c:v>
                </c:pt>
                <c:pt idx="338">
                  <c:v>138704730.38226521</c:v>
                </c:pt>
                <c:pt idx="339">
                  <c:v>139661643.922777</c:v>
                </c:pt>
                <c:pt idx="340">
                  <c:v>140576015.17361724</c:v>
                </c:pt>
                <c:pt idx="341">
                  <c:v>141447565.60844514</c:v>
                </c:pt>
                <c:pt idx="342">
                  <c:v>142276029.74455532</c:v>
                </c:pt>
                <c:pt idx="343">
                  <c:v>143061155.22374648</c:v>
                </c:pt>
                <c:pt idx="344">
                  <c:v>143802702.88919201</c:v>
                </c:pt>
                <c:pt idx="345">
                  <c:v>144500446.85828939</c:v>
                </c:pt>
                <c:pt idx="346">
                  <c:v>145154174.59146646</c:v>
                </c:pt>
                <c:pt idx="347">
                  <c:v>145763686.95692292</c:v>
                </c:pt>
                <c:pt idx="348">
                  <c:v>146328798.29128775</c:v>
                </c:pt>
                <c:pt idx="349">
                  <c:v>146849336.45617419</c:v>
                </c:pt>
                <c:pt idx="350">
                  <c:v>147325142.89061457</c:v>
                </c:pt>
                <c:pt idx="351">
                  <c:v>147756072.65935978</c:v>
                </c:pt>
                <c:pt idx="352">
                  <c:v>148141994.49702775</c:v>
                </c:pt>
                <c:pt idx="353">
                  <c:v>148482790.8480882</c:v>
                </c:pt>
                <c:pt idx="354">
                  <c:v>148778357.90267119</c:v>
                </c:pt>
                <c:pt idx="355">
                  <c:v>149028605.62818876</c:v>
                </c:pt>
                <c:pt idx="356">
                  <c:v>149233457.79675943</c:v>
                </c:pt>
                <c:pt idx="357">
                  <c:v>149392852.00842825</c:v>
                </c:pt>
                <c:pt idx="358">
                  <c:v>149506739.71017426</c:v>
                </c:pt>
                <c:pt idx="359">
                  <c:v>149575086.21070021</c:v>
                </c:pt>
                <c:pt idx="360">
                  <c:v>149597870.69100001</c:v>
                </c:pt>
              </c:numCache>
            </c:numRef>
          </c:yVal>
          <c:smooth val="1"/>
        </c:ser>
        <c:ser>
          <c:idx val="2"/>
          <c:order val="1"/>
          <c:tx>
            <c:v>Орбита Марса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'Земля-Марс'!$G$2:$G$362</c:f>
              <c:numCache>
                <c:formatCode>General</c:formatCode>
                <c:ptCount val="361"/>
                <c:pt idx="0">
                  <c:v>0</c:v>
                </c:pt>
                <c:pt idx="1">
                  <c:v>3979148.6677006409</c:v>
                </c:pt>
                <c:pt idx="2">
                  <c:v>7957085.2481702212</c:v>
                </c:pt>
                <c:pt idx="3">
                  <c:v>11932598.023391195</c:v>
                </c:pt>
                <c:pt idx="4">
                  <c:v>15904476.013660569</c:v>
                </c:pt>
                <c:pt idx="5">
                  <c:v>19871509.346466061</c:v>
                </c:pt>
                <c:pt idx="6">
                  <c:v>23832489.625024993</c:v>
                </c:pt>
                <c:pt idx="7">
                  <c:v>27786210.296373624</c:v>
                </c:pt>
                <c:pt idx="8">
                  <c:v>31731467.018894918</c:v>
                </c:pt>
                <c:pt idx="9">
                  <c:v>35667058.029172637</c:v>
                </c:pt>
                <c:pt idx="10">
                  <c:v>39591784.508060113</c:v>
                </c:pt>
                <c:pt idx="11">
                  <c:v>43504450.945852213</c:v>
                </c:pt>
                <c:pt idx="12">
                  <c:v>47403865.506449133</c:v>
                </c:pt>
                <c:pt idx="13">
                  <c:v>51288840.390401222</c:v>
                </c:pt>
                <c:pt idx="14">
                  <c:v>55158192.196724243</c:v>
                </c:pt>
                <c:pt idx="15">
                  <c:v>59010742.283374727</c:v>
                </c:pt>
                <c:pt idx="16">
                  <c:v>62845317.126275808</c:v>
                </c:pt>
                <c:pt idx="17">
                  <c:v>66660748.676783986</c:v>
                </c:pt>
                <c:pt idx="18">
                  <c:v>70455874.717488006</c:v>
                </c:pt>
                <c:pt idx="19">
                  <c:v>74229539.216231734</c:v>
                </c:pt>
                <c:pt idx="20">
                  <c:v>77980592.678252473</c:v>
                </c:pt>
                <c:pt idx="21">
                  <c:v>81707892.496328458</c:v>
                </c:pt>
                <c:pt idx="22">
                  <c:v>85410303.298827946</c:v>
                </c:pt>
                <c:pt idx="23">
                  <c:v>89086697.295554414</c:v>
                </c:pt>
                <c:pt idx="24">
                  <c:v>92735954.621282443</c:v>
                </c:pt>
                <c:pt idx="25">
                  <c:v>96356963.676879466</c:v>
                </c:pt>
                <c:pt idx="26">
                  <c:v>99948621.467909649</c:v>
                </c:pt>
                <c:pt idx="27">
                  <c:v>103509833.94061665</c:v>
                </c:pt>
                <c:pt idx="28">
                  <c:v>107039516.3151831</c:v>
                </c:pt>
                <c:pt idx="29">
                  <c:v>110536593.41616485</c:v>
                </c:pt>
                <c:pt idx="30">
                  <c:v>113999999.99999999</c:v>
                </c:pt>
                <c:pt idx="31">
                  <c:v>117428681.07949235</c:v>
                </c:pt>
                <c:pt idx="32">
                  <c:v>120821592.24517071</c:v>
                </c:pt>
                <c:pt idx="33">
                  <c:v>124177699.98342617</c:v>
                </c:pt>
                <c:pt idx="34">
                  <c:v>127495981.9913303</c:v>
                </c:pt>
                <c:pt idx="35">
                  <c:v>130775427.4880385</c:v>
                </c:pt>
                <c:pt idx="36">
                  <c:v>134015037.52268387</c:v>
                </c:pt>
                <c:pt idx="37">
                  <c:v>137213825.278667</c:v>
                </c:pt>
                <c:pt idx="38">
                  <c:v>140370816.37425008</c:v>
                </c:pt>
                <c:pt idx="39">
                  <c:v>143485049.15936291</c:v>
                </c:pt>
                <c:pt idx="40">
                  <c:v>146555575.00853094</c:v>
                </c:pt>
                <c:pt idx="41">
                  <c:v>149581458.60983565</c:v>
                </c:pt>
                <c:pt idx="42">
                  <c:v>152561778.24981967</c:v>
                </c:pt>
                <c:pt idx="43">
                  <c:v>155495626.09424967</c:v>
                </c:pt>
                <c:pt idx="44">
                  <c:v>158382108.46465138</c:v>
                </c:pt>
                <c:pt idx="45">
                  <c:v>161220346.11053282</c:v>
                </c:pt>
                <c:pt idx="46">
                  <c:v>164009474.47721246</c:v>
                </c:pt>
                <c:pt idx="47">
                  <c:v>166748643.96917087</c:v>
                </c:pt>
                <c:pt idx="48">
                  <c:v>169437020.20884588</c:v>
                </c:pt>
                <c:pt idx="49">
                  <c:v>172073784.29079202</c:v>
                </c:pt>
                <c:pt idx="50">
                  <c:v>174658133.03112698</c:v>
                </c:pt>
                <c:pt idx="51">
                  <c:v>177189279.21218938</c:v>
                </c:pt>
                <c:pt idx="52">
                  <c:v>179666451.82233262</c:v>
                </c:pt>
                <c:pt idx="53">
                  <c:v>182088896.29078278</c:v>
                </c:pt>
                <c:pt idx="54">
                  <c:v>184455874.71748802</c:v>
                </c:pt>
                <c:pt idx="55">
                  <c:v>186766666.09789014</c:v>
                </c:pt>
                <c:pt idx="56">
                  <c:v>189020566.54254952</c:v>
                </c:pt>
                <c:pt idx="57">
                  <c:v>191216889.49155667</c:v>
                </c:pt>
                <c:pt idx="58">
                  <c:v>193354965.92366511</c:v>
                </c:pt>
                <c:pt idx="59">
                  <c:v>195434144.5600816</c:v>
                </c:pt>
                <c:pt idx="60">
                  <c:v>197453792.062852</c:v>
                </c:pt>
                <c:pt idx="61">
                  <c:v>199413293.22778222</c:v>
                </c:pt>
                <c:pt idx="62">
                  <c:v>201312051.17183533</c:v>
                </c:pt>
                <c:pt idx="63">
                  <c:v>203149487.51494786</c:v>
                </c:pt>
                <c:pt idx="64">
                  <c:v>204925042.55621007</c:v>
                </c:pt>
                <c:pt idx="65">
                  <c:v>206638175.44435617</c:v>
                </c:pt>
                <c:pt idx="66">
                  <c:v>208288364.342513</c:v>
                </c:pt>
                <c:pt idx="67">
                  <c:v>209875106.58715641</c:v>
                </c:pt>
                <c:pt idx="68">
                  <c:v>211397918.84122753</c:v>
                </c:pt>
                <c:pt idx="69">
                  <c:v>212856337.24136201</c:v>
                </c:pt>
                <c:pt idx="70">
                  <c:v>214249917.5391871</c:v>
                </c:pt>
                <c:pt idx="71">
                  <c:v>215578235.23664421</c:v>
                </c:pt>
                <c:pt idx="72">
                  <c:v>216840885.71529502</c:v>
                </c:pt>
                <c:pt idx="73">
                  <c:v>218037484.35957208</c:v>
                </c:pt>
                <c:pt idx="74">
                  <c:v>219167666.67393669</c:v>
                </c:pt>
                <c:pt idx="75">
                  <c:v>220231088.39390758</c:v>
                </c:pt>
                <c:pt idx="76">
                  <c:v>221227425.59092718</c:v>
                </c:pt>
                <c:pt idx="77">
                  <c:v>222156374.77103364</c:v>
                </c:pt>
                <c:pt idx="78">
                  <c:v>223017652.96730766</c:v>
                </c:pt>
                <c:pt idx="79">
                  <c:v>223810997.82606739</c:v>
                </c:pt>
                <c:pt idx="80">
                  <c:v>224536167.68678343</c:v>
                </c:pt>
                <c:pt idx="81">
                  <c:v>225192941.65569142</c:v>
                </c:pt>
                <c:pt idx="82">
                  <c:v>225781119.67307803</c:v>
                </c:pt>
                <c:pt idx="83">
                  <c:v>226300522.5742214</c:v>
                </c:pt>
                <c:pt idx="84">
                  <c:v>226750992.14396632</c:v>
                </c:pt>
                <c:pt idx="85">
                  <c:v>227132391.16491798</c:v>
                </c:pt>
                <c:pt idx="86">
                  <c:v>227444603.45923993</c:v>
                </c:pt>
                <c:pt idx="87">
                  <c:v>227687533.92404282</c:v>
                </c:pt>
                <c:pt idx="88">
                  <c:v>227861108.56035385</c:v>
                </c:pt>
                <c:pt idx="89">
                  <c:v>227965274.49565721</c:v>
                </c:pt>
                <c:pt idx="90">
                  <c:v>228000000</c:v>
                </c:pt>
                <c:pt idx="91">
                  <c:v>227965274.49565721</c:v>
                </c:pt>
                <c:pt idx="92">
                  <c:v>227861108.56035385</c:v>
                </c:pt>
                <c:pt idx="93">
                  <c:v>227687533.92404282</c:v>
                </c:pt>
                <c:pt idx="94">
                  <c:v>227444603.45923993</c:v>
                </c:pt>
                <c:pt idx="95">
                  <c:v>227132391.16491798</c:v>
                </c:pt>
                <c:pt idx="96">
                  <c:v>226750992.14396632</c:v>
                </c:pt>
                <c:pt idx="97">
                  <c:v>226300522.57422143</c:v>
                </c:pt>
                <c:pt idx="98">
                  <c:v>225781119.67307803</c:v>
                </c:pt>
                <c:pt idx="99">
                  <c:v>225192941.65569142</c:v>
                </c:pt>
                <c:pt idx="100">
                  <c:v>224536167.68678343</c:v>
                </c:pt>
                <c:pt idx="101">
                  <c:v>223810997.82606739</c:v>
                </c:pt>
                <c:pt idx="102">
                  <c:v>223017652.96730769</c:v>
                </c:pt>
                <c:pt idx="103">
                  <c:v>222156374.77103364</c:v>
                </c:pt>
                <c:pt idx="104">
                  <c:v>221227425.59092718</c:v>
                </c:pt>
                <c:pt idx="105">
                  <c:v>220231088.39390758</c:v>
                </c:pt>
                <c:pt idx="106">
                  <c:v>219167666.67393669</c:v>
                </c:pt>
                <c:pt idx="107">
                  <c:v>218037484.35957211</c:v>
                </c:pt>
                <c:pt idx="108">
                  <c:v>216840885.71529502</c:v>
                </c:pt>
                <c:pt idx="109">
                  <c:v>215578235.23664424</c:v>
                </c:pt>
                <c:pt idx="110">
                  <c:v>214249917.53918713</c:v>
                </c:pt>
                <c:pt idx="111">
                  <c:v>212856337.24136201</c:v>
                </c:pt>
                <c:pt idx="112">
                  <c:v>211397918.84122753</c:v>
                </c:pt>
                <c:pt idx="113">
                  <c:v>209875106.58715639</c:v>
                </c:pt>
                <c:pt idx="114">
                  <c:v>208288364.342513</c:v>
                </c:pt>
                <c:pt idx="115">
                  <c:v>206638175.4443562</c:v>
                </c:pt>
                <c:pt idx="116">
                  <c:v>204925042.55621007</c:v>
                </c:pt>
                <c:pt idx="117">
                  <c:v>203149487.51494789</c:v>
                </c:pt>
                <c:pt idx="118">
                  <c:v>201312051.17183533</c:v>
                </c:pt>
                <c:pt idx="119">
                  <c:v>199413293.22778225</c:v>
                </c:pt>
                <c:pt idx="120">
                  <c:v>197453792.06285203</c:v>
                </c:pt>
                <c:pt idx="121">
                  <c:v>195434144.5600816</c:v>
                </c:pt>
                <c:pt idx="122">
                  <c:v>193354965.92366514</c:v>
                </c:pt>
                <c:pt idx="123">
                  <c:v>191216889.49155664</c:v>
                </c:pt>
                <c:pt idx="124">
                  <c:v>189020566.54254952</c:v>
                </c:pt>
                <c:pt idx="125">
                  <c:v>186766666.09789011</c:v>
                </c:pt>
                <c:pt idx="126">
                  <c:v>184455874.71748802</c:v>
                </c:pt>
                <c:pt idx="127">
                  <c:v>182088896.29078275</c:v>
                </c:pt>
                <c:pt idx="128">
                  <c:v>179666451.82233262</c:v>
                </c:pt>
                <c:pt idx="129">
                  <c:v>177189279.21218938</c:v>
                </c:pt>
                <c:pt idx="130">
                  <c:v>174658133.03112698</c:v>
                </c:pt>
                <c:pt idx="131">
                  <c:v>172073784.29079205</c:v>
                </c:pt>
                <c:pt idx="132">
                  <c:v>169437020.20884588</c:v>
                </c:pt>
                <c:pt idx="133">
                  <c:v>166748643.9691709</c:v>
                </c:pt>
                <c:pt idx="134">
                  <c:v>164009474.47721246</c:v>
                </c:pt>
                <c:pt idx="135">
                  <c:v>161220346.11053285</c:v>
                </c:pt>
                <c:pt idx="136">
                  <c:v>158382108.46465135</c:v>
                </c:pt>
                <c:pt idx="137">
                  <c:v>155495626.09424967</c:v>
                </c:pt>
                <c:pt idx="138">
                  <c:v>152561778.2498197</c:v>
                </c:pt>
                <c:pt idx="139">
                  <c:v>149581458.60983565</c:v>
                </c:pt>
                <c:pt idx="140">
                  <c:v>146555575.008531</c:v>
                </c:pt>
                <c:pt idx="141">
                  <c:v>143485049.15936291</c:v>
                </c:pt>
                <c:pt idx="142">
                  <c:v>140370816.37425011</c:v>
                </c:pt>
                <c:pt idx="143">
                  <c:v>137213825.27866697</c:v>
                </c:pt>
                <c:pt idx="144">
                  <c:v>134015037.5226839</c:v>
                </c:pt>
                <c:pt idx="145">
                  <c:v>130775427.48803848</c:v>
                </c:pt>
                <c:pt idx="146">
                  <c:v>127495981.9913303</c:v>
                </c:pt>
                <c:pt idx="147">
                  <c:v>124177699.98342623</c:v>
                </c:pt>
                <c:pt idx="148">
                  <c:v>120821592.24517071</c:v>
                </c:pt>
                <c:pt idx="149">
                  <c:v>117428681.07949241</c:v>
                </c:pt>
                <c:pt idx="150">
                  <c:v>113999999.99999999</c:v>
                </c:pt>
                <c:pt idx="151">
                  <c:v>110536593.41616488</c:v>
                </c:pt>
                <c:pt idx="152">
                  <c:v>107039516.31518307</c:v>
                </c:pt>
                <c:pt idx="153">
                  <c:v>103509833.94061668</c:v>
                </c:pt>
                <c:pt idx="154">
                  <c:v>99948621.467909619</c:v>
                </c:pt>
                <c:pt idx="155">
                  <c:v>96356963.67687948</c:v>
                </c:pt>
                <c:pt idx="156">
                  <c:v>92735954.621282503</c:v>
                </c:pt>
                <c:pt idx="157">
                  <c:v>89086697.295554414</c:v>
                </c:pt>
                <c:pt idx="158">
                  <c:v>85410303.298827991</c:v>
                </c:pt>
                <c:pt idx="159">
                  <c:v>81707892.496328443</c:v>
                </c:pt>
                <c:pt idx="160">
                  <c:v>77980592.678252503</c:v>
                </c:pt>
                <c:pt idx="161">
                  <c:v>74229539.216231704</c:v>
                </c:pt>
                <c:pt idx="162">
                  <c:v>70455874.717488036</c:v>
                </c:pt>
                <c:pt idx="163">
                  <c:v>66660748.676783949</c:v>
                </c:pt>
                <c:pt idx="164">
                  <c:v>62845317.126275823</c:v>
                </c:pt>
                <c:pt idx="165">
                  <c:v>59010742.283374794</c:v>
                </c:pt>
                <c:pt idx="166">
                  <c:v>55158192.196724243</c:v>
                </c:pt>
                <c:pt idx="167">
                  <c:v>51288840.390401267</c:v>
                </c:pt>
                <c:pt idx="168">
                  <c:v>47403865.506449126</c:v>
                </c:pt>
                <c:pt idx="169">
                  <c:v>43504450.94585225</c:v>
                </c:pt>
                <c:pt idx="170">
                  <c:v>39591784.508060105</c:v>
                </c:pt>
                <c:pt idx="171">
                  <c:v>35667058.029172666</c:v>
                </c:pt>
                <c:pt idx="172">
                  <c:v>31731467.018894896</c:v>
                </c:pt>
                <c:pt idx="173">
                  <c:v>27786210.296373639</c:v>
                </c:pt>
                <c:pt idx="174">
                  <c:v>23832489.625025053</c:v>
                </c:pt>
                <c:pt idx="175">
                  <c:v>19871509.346466068</c:v>
                </c:pt>
                <c:pt idx="176">
                  <c:v>15904476.013660619</c:v>
                </c:pt>
                <c:pt idx="177">
                  <c:v>11932598.023391187</c:v>
                </c:pt>
                <c:pt idx="178">
                  <c:v>7957085.2481702603</c:v>
                </c:pt>
                <c:pt idx="179">
                  <c:v>3979148.6677006241</c:v>
                </c:pt>
                <c:pt idx="180">
                  <c:v>2.7933384771916536E-8</c:v>
                </c:pt>
                <c:pt idx="181">
                  <c:v>-3979148.6677006693</c:v>
                </c:pt>
                <c:pt idx="182">
                  <c:v>-7957085.2481702054</c:v>
                </c:pt>
                <c:pt idx="183">
                  <c:v>-11932598.023391131</c:v>
                </c:pt>
                <c:pt idx="184">
                  <c:v>-15904476.013660563</c:v>
                </c:pt>
                <c:pt idx="185">
                  <c:v>-19871509.346466012</c:v>
                </c:pt>
                <c:pt idx="186">
                  <c:v>-23832489.625024997</c:v>
                </c:pt>
                <c:pt idx="187">
                  <c:v>-27786210.296373587</c:v>
                </c:pt>
                <c:pt idx="188">
                  <c:v>-31731467.018894941</c:v>
                </c:pt>
                <c:pt idx="189">
                  <c:v>-35667058.029172607</c:v>
                </c:pt>
                <c:pt idx="190">
                  <c:v>-39591784.50806015</c:v>
                </c:pt>
                <c:pt idx="191">
                  <c:v>-43504450.945852198</c:v>
                </c:pt>
                <c:pt idx="192">
                  <c:v>-47403865.50644917</c:v>
                </c:pt>
                <c:pt idx="193">
                  <c:v>-51288840.390401214</c:v>
                </c:pt>
                <c:pt idx="194">
                  <c:v>-55158192.196724191</c:v>
                </c:pt>
                <c:pt idx="195">
                  <c:v>-59010742.283374742</c:v>
                </c:pt>
                <c:pt idx="196">
                  <c:v>-62845317.12627577</c:v>
                </c:pt>
                <c:pt idx="197">
                  <c:v>-66660748.676783986</c:v>
                </c:pt>
                <c:pt idx="198">
                  <c:v>-70455874.717487976</c:v>
                </c:pt>
                <c:pt idx="199">
                  <c:v>-74229539.216231734</c:v>
                </c:pt>
                <c:pt idx="200">
                  <c:v>-77980592.678252459</c:v>
                </c:pt>
                <c:pt idx="201">
                  <c:v>-81707892.496328503</c:v>
                </c:pt>
                <c:pt idx="202">
                  <c:v>-85410303.298827946</c:v>
                </c:pt>
                <c:pt idx="203">
                  <c:v>-89086697.29555437</c:v>
                </c:pt>
                <c:pt idx="204">
                  <c:v>-92735954.621282443</c:v>
                </c:pt>
                <c:pt idx="205">
                  <c:v>-96356963.676879436</c:v>
                </c:pt>
                <c:pt idx="206">
                  <c:v>-99948621.467909664</c:v>
                </c:pt>
                <c:pt idx="207">
                  <c:v>-103509833.94061665</c:v>
                </c:pt>
                <c:pt idx="208">
                  <c:v>-107039516.31518312</c:v>
                </c:pt>
                <c:pt idx="209">
                  <c:v>-110536593.41616483</c:v>
                </c:pt>
                <c:pt idx="210">
                  <c:v>-114000000.00000003</c:v>
                </c:pt>
                <c:pt idx="211">
                  <c:v>-117428681.07949235</c:v>
                </c:pt>
                <c:pt idx="212">
                  <c:v>-120821592.2451707</c:v>
                </c:pt>
                <c:pt idx="213">
                  <c:v>-124177699.98342617</c:v>
                </c:pt>
                <c:pt idx="214">
                  <c:v>-127495981.99133025</c:v>
                </c:pt>
                <c:pt idx="215">
                  <c:v>-130775427.48803852</c:v>
                </c:pt>
                <c:pt idx="216">
                  <c:v>-134015037.52268384</c:v>
                </c:pt>
                <c:pt idx="217">
                  <c:v>-137213825.27866703</c:v>
                </c:pt>
                <c:pt idx="218">
                  <c:v>-140370816.37425005</c:v>
                </c:pt>
                <c:pt idx="219">
                  <c:v>-143485049.15936297</c:v>
                </c:pt>
                <c:pt idx="220">
                  <c:v>-146555575.00853094</c:v>
                </c:pt>
                <c:pt idx="221">
                  <c:v>-149581458.60983559</c:v>
                </c:pt>
                <c:pt idx="222">
                  <c:v>-152561778.24981967</c:v>
                </c:pt>
                <c:pt idx="223">
                  <c:v>-155495626.09424964</c:v>
                </c:pt>
                <c:pt idx="224">
                  <c:v>-158382108.46465141</c:v>
                </c:pt>
                <c:pt idx="225">
                  <c:v>-161220346.11053282</c:v>
                </c:pt>
                <c:pt idx="226">
                  <c:v>-164009474.47721246</c:v>
                </c:pt>
                <c:pt idx="227">
                  <c:v>-166748643.96917087</c:v>
                </c:pt>
                <c:pt idx="228">
                  <c:v>-169437020.20884591</c:v>
                </c:pt>
                <c:pt idx="229">
                  <c:v>-172073784.29079202</c:v>
                </c:pt>
                <c:pt idx="230">
                  <c:v>-174658133.03112698</c:v>
                </c:pt>
                <c:pt idx="231">
                  <c:v>-177189279.21218929</c:v>
                </c:pt>
                <c:pt idx="232">
                  <c:v>-179666451.82233265</c:v>
                </c:pt>
                <c:pt idx="233">
                  <c:v>-182088896.29078278</c:v>
                </c:pt>
                <c:pt idx="234">
                  <c:v>-184455874.71748799</c:v>
                </c:pt>
                <c:pt idx="235">
                  <c:v>-186766666.09789008</c:v>
                </c:pt>
                <c:pt idx="236">
                  <c:v>-189020566.54254955</c:v>
                </c:pt>
                <c:pt idx="237">
                  <c:v>-191216889.49155667</c:v>
                </c:pt>
                <c:pt idx="238">
                  <c:v>-193354965.92366511</c:v>
                </c:pt>
                <c:pt idx="239">
                  <c:v>-195434144.56008157</c:v>
                </c:pt>
                <c:pt idx="240">
                  <c:v>-197453792.06285194</c:v>
                </c:pt>
                <c:pt idx="241">
                  <c:v>-199413293.22778228</c:v>
                </c:pt>
                <c:pt idx="242">
                  <c:v>-201312051.17183536</c:v>
                </c:pt>
                <c:pt idx="243">
                  <c:v>-203149487.51494786</c:v>
                </c:pt>
                <c:pt idx="244">
                  <c:v>-204925042.55621004</c:v>
                </c:pt>
                <c:pt idx="245">
                  <c:v>-206638175.4443562</c:v>
                </c:pt>
                <c:pt idx="246">
                  <c:v>-208288364.34251302</c:v>
                </c:pt>
                <c:pt idx="247">
                  <c:v>-209875106.58715639</c:v>
                </c:pt>
                <c:pt idx="248">
                  <c:v>-211397918.8412275</c:v>
                </c:pt>
                <c:pt idx="249">
                  <c:v>-212856337.24136198</c:v>
                </c:pt>
                <c:pt idx="250">
                  <c:v>-214249917.53918713</c:v>
                </c:pt>
                <c:pt idx="251">
                  <c:v>-215578235.23664424</c:v>
                </c:pt>
                <c:pt idx="252">
                  <c:v>-216840885.71529502</c:v>
                </c:pt>
                <c:pt idx="253">
                  <c:v>-218037484.35957205</c:v>
                </c:pt>
                <c:pt idx="254">
                  <c:v>-219167666.67393672</c:v>
                </c:pt>
                <c:pt idx="255">
                  <c:v>-220231088.39390758</c:v>
                </c:pt>
                <c:pt idx="256">
                  <c:v>-221227425.59092718</c:v>
                </c:pt>
                <c:pt idx="257">
                  <c:v>-222156374.77103361</c:v>
                </c:pt>
                <c:pt idx="258">
                  <c:v>-223017652.96730766</c:v>
                </c:pt>
                <c:pt idx="259">
                  <c:v>-223810997.82606739</c:v>
                </c:pt>
                <c:pt idx="260">
                  <c:v>-224536167.68678343</c:v>
                </c:pt>
                <c:pt idx="261">
                  <c:v>-225192941.65569139</c:v>
                </c:pt>
                <c:pt idx="262">
                  <c:v>-225781119.67307803</c:v>
                </c:pt>
                <c:pt idx="263">
                  <c:v>-226300522.57422143</c:v>
                </c:pt>
                <c:pt idx="264">
                  <c:v>-226750992.14396635</c:v>
                </c:pt>
                <c:pt idx="265">
                  <c:v>-227132391.16491798</c:v>
                </c:pt>
                <c:pt idx="266">
                  <c:v>-227444603.45923993</c:v>
                </c:pt>
                <c:pt idx="267">
                  <c:v>-227687533.92404282</c:v>
                </c:pt>
                <c:pt idx="268">
                  <c:v>-227861108.56035385</c:v>
                </c:pt>
                <c:pt idx="269">
                  <c:v>-227965274.49565721</c:v>
                </c:pt>
                <c:pt idx="270">
                  <c:v>-228000000</c:v>
                </c:pt>
                <c:pt idx="271">
                  <c:v>-227965274.49565721</c:v>
                </c:pt>
                <c:pt idx="272">
                  <c:v>-227861108.56035385</c:v>
                </c:pt>
                <c:pt idx="273">
                  <c:v>-227687533.92404282</c:v>
                </c:pt>
                <c:pt idx="274">
                  <c:v>-227444603.45923993</c:v>
                </c:pt>
                <c:pt idx="275">
                  <c:v>-227132391.16491798</c:v>
                </c:pt>
                <c:pt idx="276">
                  <c:v>-226750992.14396635</c:v>
                </c:pt>
                <c:pt idx="277">
                  <c:v>-226300522.5742214</c:v>
                </c:pt>
                <c:pt idx="278">
                  <c:v>-225781119.67307803</c:v>
                </c:pt>
                <c:pt idx="279">
                  <c:v>-225192941.65569142</c:v>
                </c:pt>
                <c:pt idx="280">
                  <c:v>-224536167.68678346</c:v>
                </c:pt>
                <c:pt idx="281">
                  <c:v>-223810997.82606736</c:v>
                </c:pt>
                <c:pt idx="282">
                  <c:v>-223017652.96730766</c:v>
                </c:pt>
                <c:pt idx="283">
                  <c:v>-222156374.77103364</c:v>
                </c:pt>
                <c:pt idx="284">
                  <c:v>-221227425.59092721</c:v>
                </c:pt>
                <c:pt idx="285">
                  <c:v>-220231088.39390761</c:v>
                </c:pt>
                <c:pt idx="286">
                  <c:v>-219167666.67393669</c:v>
                </c:pt>
                <c:pt idx="287">
                  <c:v>-218037484.35957208</c:v>
                </c:pt>
                <c:pt idx="288">
                  <c:v>-216840885.71529502</c:v>
                </c:pt>
                <c:pt idx="289">
                  <c:v>-215578235.23664427</c:v>
                </c:pt>
                <c:pt idx="290">
                  <c:v>-214249917.5391871</c:v>
                </c:pt>
                <c:pt idx="291">
                  <c:v>-212856337.24136201</c:v>
                </c:pt>
                <c:pt idx="292">
                  <c:v>-211397918.84122753</c:v>
                </c:pt>
                <c:pt idx="293">
                  <c:v>-209875106.58715644</c:v>
                </c:pt>
                <c:pt idx="294">
                  <c:v>-208288364.34251305</c:v>
                </c:pt>
                <c:pt idx="295">
                  <c:v>-206638175.44435617</c:v>
                </c:pt>
                <c:pt idx="296">
                  <c:v>-204925042.55621007</c:v>
                </c:pt>
                <c:pt idx="297">
                  <c:v>-203149487.51494789</c:v>
                </c:pt>
                <c:pt idx="298">
                  <c:v>-201312051.17183539</c:v>
                </c:pt>
                <c:pt idx="299">
                  <c:v>-199413293.22778219</c:v>
                </c:pt>
                <c:pt idx="300">
                  <c:v>-197453792.062852</c:v>
                </c:pt>
                <c:pt idx="301">
                  <c:v>-195434144.5600816</c:v>
                </c:pt>
                <c:pt idx="302">
                  <c:v>-193354965.92366517</c:v>
                </c:pt>
                <c:pt idx="303">
                  <c:v>-191216889.49155673</c:v>
                </c:pt>
                <c:pt idx="304">
                  <c:v>-189020566.54254949</c:v>
                </c:pt>
                <c:pt idx="305">
                  <c:v>-186766666.09789014</c:v>
                </c:pt>
                <c:pt idx="306">
                  <c:v>-184455874.71748805</c:v>
                </c:pt>
                <c:pt idx="307">
                  <c:v>-182088896.29078281</c:v>
                </c:pt>
                <c:pt idx="308">
                  <c:v>-179666451.82233256</c:v>
                </c:pt>
                <c:pt idx="309">
                  <c:v>-177189279.21218935</c:v>
                </c:pt>
                <c:pt idx="310">
                  <c:v>-174658133.03112701</c:v>
                </c:pt>
                <c:pt idx="311">
                  <c:v>-172073784.29079208</c:v>
                </c:pt>
                <c:pt idx="312">
                  <c:v>-169437020.20884597</c:v>
                </c:pt>
                <c:pt idx="313">
                  <c:v>-166748643.96917084</c:v>
                </c:pt>
                <c:pt idx="314">
                  <c:v>-164009474.47721246</c:v>
                </c:pt>
                <c:pt idx="315">
                  <c:v>-161220346.11053288</c:v>
                </c:pt>
                <c:pt idx="316">
                  <c:v>-158382108.46465144</c:v>
                </c:pt>
                <c:pt idx="317">
                  <c:v>-155495626.09424961</c:v>
                </c:pt>
                <c:pt idx="318">
                  <c:v>-152561778.24981967</c:v>
                </c:pt>
                <c:pt idx="319">
                  <c:v>-149581458.60983568</c:v>
                </c:pt>
                <c:pt idx="320">
                  <c:v>-146555575.00853103</c:v>
                </c:pt>
                <c:pt idx="321">
                  <c:v>-143485049.15936303</c:v>
                </c:pt>
                <c:pt idx="322">
                  <c:v>-140370816.37425005</c:v>
                </c:pt>
                <c:pt idx="323">
                  <c:v>-137213825.278667</c:v>
                </c:pt>
                <c:pt idx="324">
                  <c:v>-134015037.52268392</c:v>
                </c:pt>
                <c:pt idx="325">
                  <c:v>-130775427.4880386</c:v>
                </c:pt>
                <c:pt idx="326">
                  <c:v>-127495981.99133022</c:v>
                </c:pt>
                <c:pt idx="327">
                  <c:v>-124177699.98342615</c:v>
                </c:pt>
                <c:pt idx="328">
                  <c:v>-120821592.24517074</c:v>
                </c:pt>
                <c:pt idx="329">
                  <c:v>-117428681.07949242</c:v>
                </c:pt>
                <c:pt idx="330">
                  <c:v>-114000000.0000001</c:v>
                </c:pt>
                <c:pt idx="331">
                  <c:v>-110536593.41616482</c:v>
                </c:pt>
                <c:pt idx="332">
                  <c:v>-107039516.3151831</c:v>
                </c:pt>
                <c:pt idx="333">
                  <c:v>-103509833.94061671</c:v>
                </c:pt>
                <c:pt idx="334">
                  <c:v>-99948621.467909738</c:v>
                </c:pt>
                <c:pt idx="335">
                  <c:v>-96356963.676879421</c:v>
                </c:pt>
                <c:pt idx="336">
                  <c:v>-92735954.621282429</c:v>
                </c:pt>
                <c:pt idx="337">
                  <c:v>-89086697.295554444</c:v>
                </c:pt>
                <c:pt idx="338">
                  <c:v>-85410303.298828021</c:v>
                </c:pt>
                <c:pt idx="339">
                  <c:v>-81707892.496328577</c:v>
                </c:pt>
                <c:pt idx="340">
                  <c:v>-77980592.678252444</c:v>
                </c:pt>
                <c:pt idx="341">
                  <c:v>-74229539.216231734</c:v>
                </c:pt>
                <c:pt idx="342">
                  <c:v>-70455874.71748805</c:v>
                </c:pt>
                <c:pt idx="343">
                  <c:v>-66660748.676784068</c:v>
                </c:pt>
                <c:pt idx="344">
                  <c:v>-62845317.126275755</c:v>
                </c:pt>
                <c:pt idx="345">
                  <c:v>-59010742.283374719</c:v>
                </c:pt>
                <c:pt idx="346">
                  <c:v>-55158192.196724273</c:v>
                </c:pt>
                <c:pt idx="347">
                  <c:v>-51288840.390401296</c:v>
                </c:pt>
                <c:pt idx="348">
                  <c:v>-47403865.506449252</c:v>
                </c:pt>
                <c:pt idx="349">
                  <c:v>-43504450.945852183</c:v>
                </c:pt>
                <c:pt idx="350">
                  <c:v>-39591784.508060127</c:v>
                </c:pt>
                <c:pt idx="351">
                  <c:v>-35667058.029172696</c:v>
                </c:pt>
                <c:pt idx="352">
                  <c:v>-31731467.018895023</c:v>
                </c:pt>
                <c:pt idx="353">
                  <c:v>-27786210.296373568</c:v>
                </c:pt>
                <c:pt idx="354">
                  <c:v>-23832489.625024978</c:v>
                </c:pt>
                <c:pt idx="355">
                  <c:v>-19871509.346466098</c:v>
                </c:pt>
                <c:pt idx="356">
                  <c:v>-15904476.013660645</c:v>
                </c:pt>
                <c:pt idx="357">
                  <c:v>-11932598.023391316</c:v>
                </c:pt>
                <c:pt idx="358">
                  <c:v>-7957085.2481701877</c:v>
                </c:pt>
                <c:pt idx="359">
                  <c:v>-3979148.6677006516</c:v>
                </c:pt>
                <c:pt idx="360">
                  <c:v>-5.5866769543833072E-8</c:v>
                </c:pt>
              </c:numCache>
            </c:numRef>
          </c:xVal>
          <c:yVal>
            <c:numRef>
              <c:f>'Земля-Марс'!$H$2:$H$362</c:f>
              <c:numCache>
                <c:formatCode>General</c:formatCode>
                <c:ptCount val="361"/>
                <c:pt idx="0">
                  <c:v>228000000</c:v>
                </c:pt>
                <c:pt idx="1">
                  <c:v>227965274.49565721</c:v>
                </c:pt>
                <c:pt idx="2">
                  <c:v>227861108.56035385</c:v>
                </c:pt>
                <c:pt idx="3">
                  <c:v>227687533.92404282</c:v>
                </c:pt>
                <c:pt idx="4">
                  <c:v>227444603.45923993</c:v>
                </c:pt>
                <c:pt idx="5">
                  <c:v>227132391.16491798</c:v>
                </c:pt>
                <c:pt idx="6">
                  <c:v>226750992.14396632</c:v>
                </c:pt>
                <c:pt idx="7">
                  <c:v>226300522.5742214</c:v>
                </c:pt>
                <c:pt idx="8">
                  <c:v>225781119.67307803</c:v>
                </c:pt>
                <c:pt idx="9">
                  <c:v>225192941.65569142</c:v>
                </c:pt>
                <c:pt idx="10">
                  <c:v>224536167.68678343</c:v>
                </c:pt>
                <c:pt idx="11">
                  <c:v>223810997.82606739</c:v>
                </c:pt>
                <c:pt idx="12">
                  <c:v>223017652.96730769</c:v>
                </c:pt>
                <c:pt idx="13">
                  <c:v>222156374.77103364</c:v>
                </c:pt>
                <c:pt idx="14">
                  <c:v>221227425.59092718</c:v>
                </c:pt>
                <c:pt idx="15">
                  <c:v>220231088.39390758</c:v>
                </c:pt>
                <c:pt idx="16">
                  <c:v>219167666.67393669</c:v>
                </c:pt>
                <c:pt idx="17">
                  <c:v>218037484.35957208</c:v>
                </c:pt>
                <c:pt idx="18">
                  <c:v>216840885.71529502</c:v>
                </c:pt>
                <c:pt idx="19">
                  <c:v>215578235.23664424</c:v>
                </c:pt>
                <c:pt idx="20">
                  <c:v>214249917.53918713</c:v>
                </c:pt>
                <c:pt idx="21">
                  <c:v>212856337.24136201</c:v>
                </c:pt>
                <c:pt idx="22">
                  <c:v>211397918.84122753</c:v>
                </c:pt>
                <c:pt idx="23">
                  <c:v>209875106.58715641</c:v>
                </c:pt>
                <c:pt idx="24">
                  <c:v>208288364.342513</c:v>
                </c:pt>
                <c:pt idx="25">
                  <c:v>206638175.44435617</c:v>
                </c:pt>
                <c:pt idx="26">
                  <c:v>204925042.55621007</c:v>
                </c:pt>
                <c:pt idx="27">
                  <c:v>203149487.51494789</c:v>
                </c:pt>
                <c:pt idx="28">
                  <c:v>201312051.17183536</c:v>
                </c:pt>
                <c:pt idx="29">
                  <c:v>199413293.22778222</c:v>
                </c:pt>
                <c:pt idx="30">
                  <c:v>197453792.06285203</c:v>
                </c:pt>
                <c:pt idx="31">
                  <c:v>195434144.5600816</c:v>
                </c:pt>
                <c:pt idx="32">
                  <c:v>193354965.92366511</c:v>
                </c:pt>
                <c:pt idx="33">
                  <c:v>191216889.49155667</c:v>
                </c:pt>
                <c:pt idx="34">
                  <c:v>189020566.54254949</c:v>
                </c:pt>
                <c:pt idx="35">
                  <c:v>186766666.09789014</c:v>
                </c:pt>
                <c:pt idx="36">
                  <c:v>184455874.71748802</c:v>
                </c:pt>
                <c:pt idx="37">
                  <c:v>182088896.29078278</c:v>
                </c:pt>
                <c:pt idx="38">
                  <c:v>179666451.82233259</c:v>
                </c:pt>
                <c:pt idx="39">
                  <c:v>177189279.21218938</c:v>
                </c:pt>
                <c:pt idx="40">
                  <c:v>174658133.03112698</c:v>
                </c:pt>
                <c:pt idx="41">
                  <c:v>172073784.29079202</c:v>
                </c:pt>
                <c:pt idx="42">
                  <c:v>169437020.20884588</c:v>
                </c:pt>
                <c:pt idx="43">
                  <c:v>166748643.96917087</c:v>
                </c:pt>
                <c:pt idx="44">
                  <c:v>164009474.47721246</c:v>
                </c:pt>
                <c:pt idx="45">
                  <c:v>161220346.11053285</c:v>
                </c:pt>
                <c:pt idx="46">
                  <c:v>158382108.46465138</c:v>
                </c:pt>
                <c:pt idx="47">
                  <c:v>155495626.09424967</c:v>
                </c:pt>
                <c:pt idx="48">
                  <c:v>152561778.24981967</c:v>
                </c:pt>
                <c:pt idx="49">
                  <c:v>149581458.60983565</c:v>
                </c:pt>
                <c:pt idx="50">
                  <c:v>146555575.00853097</c:v>
                </c:pt>
                <c:pt idx="51">
                  <c:v>143485049.15936294</c:v>
                </c:pt>
                <c:pt idx="52">
                  <c:v>140370816.37425008</c:v>
                </c:pt>
                <c:pt idx="53">
                  <c:v>137213825.27866703</c:v>
                </c:pt>
                <c:pt idx="54">
                  <c:v>134015037.52268387</c:v>
                </c:pt>
                <c:pt idx="55">
                  <c:v>130775427.48803852</c:v>
                </c:pt>
                <c:pt idx="56">
                  <c:v>127495981.99133027</c:v>
                </c:pt>
                <c:pt idx="57">
                  <c:v>124177699.98342617</c:v>
                </c:pt>
                <c:pt idx="58">
                  <c:v>120821592.24517071</c:v>
                </c:pt>
                <c:pt idx="59">
                  <c:v>117428681.07949235</c:v>
                </c:pt>
                <c:pt idx="60">
                  <c:v>114000000.00000003</c:v>
                </c:pt>
                <c:pt idx="61">
                  <c:v>110536593.41616486</c:v>
                </c:pt>
                <c:pt idx="62">
                  <c:v>107039516.31518312</c:v>
                </c:pt>
                <c:pt idx="63">
                  <c:v>103509833.94061667</c:v>
                </c:pt>
                <c:pt idx="64">
                  <c:v>99948621.467909664</c:v>
                </c:pt>
                <c:pt idx="65">
                  <c:v>96356963.676879466</c:v>
                </c:pt>
                <c:pt idx="66">
                  <c:v>92735954.621282443</c:v>
                </c:pt>
                <c:pt idx="67">
                  <c:v>89086697.295554414</c:v>
                </c:pt>
                <c:pt idx="68">
                  <c:v>85410303.298827931</c:v>
                </c:pt>
                <c:pt idx="69">
                  <c:v>81707892.496328488</c:v>
                </c:pt>
                <c:pt idx="70">
                  <c:v>77980592.678252488</c:v>
                </c:pt>
                <c:pt idx="71">
                  <c:v>74229539.216231734</c:v>
                </c:pt>
                <c:pt idx="72">
                  <c:v>70455874.717488021</c:v>
                </c:pt>
                <c:pt idx="73">
                  <c:v>66660748.676783986</c:v>
                </c:pt>
                <c:pt idx="74">
                  <c:v>62845317.126275808</c:v>
                </c:pt>
                <c:pt idx="75">
                  <c:v>59010742.283374727</c:v>
                </c:pt>
                <c:pt idx="76">
                  <c:v>55158192.196724229</c:v>
                </c:pt>
                <c:pt idx="77">
                  <c:v>51288840.390401199</c:v>
                </c:pt>
                <c:pt idx="78">
                  <c:v>47403865.506449156</c:v>
                </c:pt>
                <c:pt idx="79">
                  <c:v>43504450.945852242</c:v>
                </c:pt>
                <c:pt idx="80">
                  <c:v>39591784.508060135</c:v>
                </c:pt>
                <c:pt idx="81">
                  <c:v>35667058.029172651</c:v>
                </c:pt>
                <c:pt idx="82">
                  <c:v>31731467.018894926</c:v>
                </c:pt>
                <c:pt idx="83">
                  <c:v>27786210.296373628</c:v>
                </c:pt>
                <c:pt idx="84">
                  <c:v>23832489.625024989</c:v>
                </c:pt>
                <c:pt idx="85">
                  <c:v>19871509.346466057</c:v>
                </c:pt>
                <c:pt idx="86">
                  <c:v>15904476.013660554</c:v>
                </c:pt>
                <c:pt idx="87">
                  <c:v>11932598.023391224</c:v>
                </c:pt>
                <c:pt idx="88">
                  <c:v>7957085.2481702464</c:v>
                </c:pt>
                <c:pt idx="89">
                  <c:v>3979148.6677006604</c:v>
                </c:pt>
                <c:pt idx="90">
                  <c:v>1.3966692385958268E-8</c:v>
                </c:pt>
                <c:pt idx="91">
                  <c:v>-3979148.6677006329</c:v>
                </c:pt>
                <c:pt idx="92">
                  <c:v>-7957085.2481702175</c:v>
                </c:pt>
                <c:pt idx="93">
                  <c:v>-11932598.023391197</c:v>
                </c:pt>
                <c:pt idx="94">
                  <c:v>-15904476.013660576</c:v>
                </c:pt>
                <c:pt idx="95">
                  <c:v>-19871509.346466079</c:v>
                </c:pt>
                <c:pt idx="96">
                  <c:v>-23832489.625025012</c:v>
                </c:pt>
                <c:pt idx="97">
                  <c:v>-27786210.296373598</c:v>
                </c:pt>
                <c:pt idx="98">
                  <c:v>-31731467.0188949</c:v>
                </c:pt>
                <c:pt idx="99">
                  <c:v>-35667058.029172629</c:v>
                </c:pt>
                <c:pt idx="100">
                  <c:v>-39591784.508060113</c:v>
                </c:pt>
                <c:pt idx="101">
                  <c:v>-43504450.945852213</c:v>
                </c:pt>
                <c:pt idx="102">
                  <c:v>-47403865.506449133</c:v>
                </c:pt>
                <c:pt idx="103">
                  <c:v>-51288840.390401229</c:v>
                </c:pt>
                <c:pt idx="104">
                  <c:v>-55158192.196724258</c:v>
                </c:pt>
                <c:pt idx="105">
                  <c:v>-59010742.283374757</c:v>
                </c:pt>
                <c:pt idx="106">
                  <c:v>-62845317.126275785</c:v>
                </c:pt>
                <c:pt idx="107">
                  <c:v>-66660748.676783957</c:v>
                </c:pt>
                <c:pt idx="108">
                  <c:v>-70455874.717487991</c:v>
                </c:pt>
                <c:pt idx="109">
                  <c:v>-74229539.216231719</c:v>
                </c:pt>
                <c:pt idx="110">
                  <c:v>-77980592.678252473</c:v>
                </c:pt>
                <c:pt idx="111">
                  <c:v>-81707892.496328458</c:v>
                </c:pt>
                <c:pt idx="112">
                  <c:v>-85410303.298827946</c:v>
                </c:pt>
                <c:pt idx="113">
                  <c:v>-89086697.295554414</c:v>
                </c:pt>
                <c:pt idx="114">
                  <c:v>-92735954.621282458</c:v>
                </c:pt>
                <c:pt idx="115">
                  <c:v>-96356963.676879451</c:v>
                </c:pt>
                <c:pt idx="116">
                  <c:v>-99948621.467909679</c:v>
                </c:pt>
                <c:pt idx="117">
                  <c:v>-103509833.94061665</c:v>
                </c:pt>
                <c:pt idx="118">
                  <c:v>-107039516.31518313</c:v>
                </c:pt>
                <c:pt idx="119">
                  <c:v>-110536593.41616483</c:v>
                </c:pt>
                <c:pt idx="120">
                  <c:v>-113999999.99999996</c:v>
                </c:pt>
                <c:pt idx="121">
                  <c:v>-117428681.07949238</c:v>
                </c:pt>
                <c:pt idx="122">
                  <c:v>-120821592.2451707</c:v>
                </c:pt>
                <c:pt idx="123">
                  <c:v>-124177699.98342617</c:v>
                </c:pt>
                <c:pt idx="124">
                  <c:v>-127495981.99133025</c:v>
                </c:pt>
                <c:pt idx="125">
                  <c:v>-130775427.48803852</c:v>
                </c:pt>
                <c:pt idx="126">
                  <c:v>-134015037.52268384</c:v>
                </c:pt>
                <c:pt idx="127">
                  <c:v>-137213825.27866703</c:v>
                </c:pt>
                <c:pt idx="128">
                  <c:v>-140370816.37425008</c:v>
                </c:pt>
                <c:pt idx="129">
                  <c:v>-143485049.15936291</c:v>
                </c:pt>
                <c:pt idx="130">
                  <c:v>-146555575.00853097</c:v>
                </c:pt>
                <c:pt idx="131">
                  <c:v>-149581458.60983562</c:v>
                </c:pt>
                <c:pt idx="132">
                  <c:v>-152561778.24981967</c:v>
                </c:pt>
                <c:pt idx="133">
                  <c:v>-155495626.09424964</c:v>
                </c:pt>
                <c:pt idx="134">
                  <c:v>-158382108.46465141</c:v>
                </c:pt>
                <c:pt idx="135">
                  <c:v>-161220346.11053282</c:v>
                </c:pt>
                <c:pt idx="136">
                  <c:v>-164009474.47721246</c:v>
                </c:pt>
                <c:pt idx="137">
                  <c:v>-166748643.96917087</c:v>
                </c:pt>
                <c:pt idx="138">
                  <c:v>-169437020.20884582</c:v>
                </c:pt>
                <c:pt idx="139">
                  <c:v>-172073784.29079202</c:v>
                </c:pt>
                <c:pt idx="140">
                  <c:v>-174658133.03112698</c:v>
                </c:pt>
                <c:pt idx="141">
                  <c:v>-177189279.21218938</c:v>
                </c:pt>
                <c:pt idx="142">
                  <c:v>-179666451.82233259</c:v>
                </c:pt>
                <c:pt idx="143">
                  <c:v>-182088896.29078278</c:v>
                </c:pt>
                <c:pt idx="144">
                  <c:v>-184455874.71748799</c:v>
                </c:pt>
                <c:pt idx="145">
                  <c:v>-186766666.09789017</c:v>
                </c:pt>
                <c:pt idx="146">
                  <c:v>-189020566.54254949</c:v>
                </c:pt>
                <c:pt idx="147">
                  <c:v>-191216889.49155664</c:v>
                </c:pt>
                <c:pt idx="148">
                  <c:v>-193354965.92366511</c:v>
                </c:pt>
                <c:pt idx="149">
                  <c:v>-195434144.5600816</c:v>
                </c:pt>
                <c:pt idx="150">
                  <c:v>-197453792.06285203</c:v>
                </c:pt>
                <c:pt idx="151">
                  <c:v>-199413293.22778222</c:v>
                </c:pt>
                <c:pt idx="152">
                  <c:v>-201312051.17183536</c:v>
                </c:pt>
                <c:pt idx="153">
                  <c:v>-203149487.51494786</c:v>
                </c:pt>
                <c:pt idx="154">
                  <c:v>-204925042.55621007</c:v>
                </c:pt>
                <c:pt idx="155">
                  <c:v>-206638175.44435617</c:v>
                </c:pt>
                <c:pt idx="156">
                  <c:v>-208288364.34251297</c:v>
                </c:pt>
                <c:pt idx="157">
                  <c:v>-209875106.58715641</c:v>
                </c:pt>
                <c:pt idx="158">
                  <c:v>-211397918.8412275</c:v>
                </c:pt>
                <c:pt idx="159">
                  <c:v>-212856337.24136201</c:v>
                </c:pt>
                <c:pt idx="160">
                  <c:v>-214249917.5391871</c:v>
                </c:pt>
                <c:pt idx="161">
                  <c:v>-215578235.23664424</c:v>
                </c:pt>
                <c:pt idx="162">
                  <c:v>-216840885.71529502</c:v>
                </c:pt>
                <c:pt idx="163">
                  <c:v>-218037484.35957211</c:v>
                </c:pt>
                <c:pt idx="164">
                  <c:v>-219167666.67393669</c:v>
                </c:pt>
                <c:pt idx="165">
                  <c:v>-220231088.39390755</c:v>
                </c:pt>
                <c:pt idx="166">
                  <c:v>-221227425.59092718</c:v>
                </c:pt>
                <c:pt idx="167">
                  <c:v>-222156374.77103361</c:v>
                </c:pt>
                <c:pt idx="168">
                  <c:v>-223017652.96730769</c:v>
                </c:pt>
                <c:pt idx="169">
                  <c:v>-223810997.82606739</c:v>
                </c:pt>
                <c:pt idx="170">
                  <c:v>-224536167.68678343</c:v>
                </c:pt>
                <c:pt idx="171">
                  <c:v>-225192941.65569139</c:v>
                </c:pt>
                <c:pt idx="172">
                  <c:v>-225781119.67307803</c:v>
                </c:pt>
                <c:pt idx="173">
                  <c:v>-226300522.5742214</c:v>
                </c:pt>
                <c:pt idx="174">
                  <c:v>-226750992.14396632</c:v>
                </c:pt>
                <c:pt idx="175">
                  <c:v>-227132391.16491798</c:v>
                </c:pt>
                <c:pt idx="176">
                  <c:v>-227444603.45923993</c:v>
                </c:pt>
                <c:pt idx="177">
                  <c:v>-227687533.92404282</c:v>
                </c:pt>
                <c:pt idx="178">
                  <c:v>-227861108.56035385</c:v>
                </c:pt>
                <c:pt idx="179">
                  <c:v>-227965274.49565721</c:v>
                </c:pt>
                <c:pt idx="180">
                  <c:v>-228000000</c:v>
                </c:pt>
                <c:pt idx="181">
                  <c:v>-227965274.49565721</c:v>
                </c:pt>
                <c:pt idx="182">
                  <c:v>-227861108.56035385</c:v>
                </c:pt>
                <c:pt idx="183">
                  <c:v>-227687533.92404282</c:v>
                </c:pt>
                <c:pt idx="184">
                  <c:v>-227444603.45923993</c:v>
                </c:pt>
                <c:pt idx="185">
                  <c:v>-227132391.16491798</c:v>
                </c:pt>
                <c:pt idx="186">
                  <c:v>-226750992.14396632</c:v>
                </c:pt>
                <c:pt idx="187">
                  <c:v>-226300522.57422143</c:v>
                </c:pt>
                <c:pt idx="188">
                  <c:v>-225781119.67307803</c:v>
                </c:pt>
                <c:pt idx="189">
                  <c:v>-225192941.65569142</c:v>
                </c:pt>
                <c:pt idx="190">
                  <c:v>-224536167.68678343</c:v>
                </c:pt>
                <c:pt idx="191">
                  <c:v>-223810997.82606739</c:v>
                </c:pt>
                <c:pt idx="192">
                  <c:v>-223017652.96730766</c:v>
                </c:pt>
                <c:pt idx="193">
                  <c:v>-222156374.77103364</c:v>
                </c:pt>
                <c:pt idx="194">
                  <c:v>-221227425.59092718</c:v>
                </c:pt>
                <c:pt idx="195">
                  <c:v>-220231088.39390758</c:v>
                </c:pt>
                <c:pt idx="196">
                  <c:v>-219167666.67393669</c:v>
                </c:pt>
                <c:pt idx="197">
                  <c:v>-218037484.35957208</c:v>
                </c:pt>
                <c:pt idx="198">
                  <c:v>-216840885.71529502</c:v>
                </c:pt>
                <c:pt idx="199">
                  <c:v>-215578235.23664421</c:v>
                </c:pt>
                <c:pt idx="200">
                  <c:v>-214249917.53918713</c:v>
                </c:pt>
                <c:pt idx="201">
                  <c:v>-212856337.24136201</c:v>
                </c:pt>
                <c:pt idx="202">
                  <c:v>-211397918.84122753</c:v>
                </c:pt>
                <c:pt idx="203">
                  <c:v>-209875106.58715641</c:v>
                </c:pt>
                <c:pt idx="204">
                  <c:v>-208288364.342513</c:v>
                </c:pt>
                <c:pt idx="205">
                  <c:v>-206638175.4443562</c:v>
                </c:pt>
                <c:pt idx="206">
                  <c:v>-204925042.55621007</c:v>
                </c:pt>
                <c:pt idx="207">
                  <c:v>-203149487.51494789</c:v>
                </c:pt>
                <c:pt idx="208">
                  <c:v>-201312051.17183533</c:v>
                </c:pt>
                <c:pt idx="209">
                  <c:v>-199413293.22778225</c:v>
                </c:pt>
                <c:pt idx="210">
                  <c:v>-197453792.062852</c:v>
                </c:pt>
                <c:pt idx="211">
                  <c:v>-195434144.5600816</c:v>
                </c:pt>
                <c:pt idx="212">
                  <c:v>-193354965.92366514</c:v>
                </c:pt>
                <c:pt idx="213">
                  <c:v>-191216889.49155667</c:v>
                </c:pt>
                <c:pt idx="214">
                  <c:v>-189020566.54254955</c:v>
                </c:pt>
                <c:pt idx="215">
                  <c:v>-186766666.09789014</c:v>
                </c:pt>
                <c:pt idx="216">
                  <c:v>-184455874.71748805</c:v>
                </c:pt>
                <c:pt idx="217">
                  <c:v>-182088896.29078278</c:v>
                </c:pt>
                <c:pt idx="218">
                  <c:v>-179666451.82233262</c:v>
                </c:pt>
                <c:pt idx="219">
                  <c:v>-177189279.21218935</c:v>
                </c:pt>
                <c:pt idx="220">
                  <c:v>-174658133.03112698</c:v>
                </c:pt>
                <c:pt idx="221">
                  <c:v>-172073784.29079205</c:v>
                </c:pt>
                <c:pt idx="222">
                  <c:v>-169437020.20884588</c:v>
                </c:pt>
                <c:pt idx="223">
                  <c:v>-166748643.9691709</c:v>
                </c:pt>
                <c:pt idx="224">
                  <c:v>-164009474.47721246</c:v>
                </c:pt>
                <c:pt idx="225">
                  <c:v>-161220346.11053288</c:v>
                </c:pt>
                <c:pt idx="226">
                  <c:v>-158382108.46465138</c:v>
                </c:pt>
                <c:pt idx="227">
                  <c:v>-155495626.09424967</c:v>
                </c:pt>
                <c:pt idx="228">
                  <c:v>-152561778.24981967</c:v>
                </c:pt>
                <c:pt idx="229">
                  <c:v>-149581458.60983565</c:v>
                </c:pt>
                <c:pt idx="230">
                  <c:v>-146555575.008531</c:v>
                </c:pt>
                <c:pt idx="231">
                  <c:v>-143485049.15936303</c:v>
                </c:pt>
                <c:pt idx="232">
                  <c:v>-140370816.37425005</c:v>
                </c:pt>
                <c:pt idx="233">
                  <c:v>-137213825.278667</c:v>
                </c:pt>
                <c:pt idx="234">
                  <c:v>-134015037.5226839</c:v>
                </c:pt>
                <c:pt idx="235">
                  <c:v>-130775427.48803857</c:v>
                </c:pt>
                <c:pt idx="236">
                  <c:v>-127495981.99133022</c:v>
                </c:pt>
                <c:pt idx="237">
                  <c:v>-124177699.98342615</c:v>
                </c:pt>
                <c:pt idx="238">
                  <c:v>-120821592.24517074</c:v>
                </c:pt>
                <c:pt idx="239">
                  <c:v>-117428681.07949242</c:v>
                </c:pt>
                <c:pt idx="240">
                  <c:v>-114000000.0000001</c:v>
                </c:pt>
                <c:pt idx="241">
                  <c:v>-110536593.4161648</c:v>
                </c:pt>
                <c:pt idx="242">
                  <c:v>-107039516.31518309</c:v>
                </c:pt>
                <c:pt idx="243">
                  <c:v>-103509833.9406167</c:v>
                </c:pt>
                <c:pt idx="244">
                  <c:v>-99948621.467909724</c:v>
                </c:pt>
                <c:pt idx="245">
                  <c:v>-96356963.676879406</c:v>
                </c:pt>
                <c:pt idx="246">
                  <c:v>-92735954.621282429</c:v>
                </c:pt>
                <c:pt idx="247">
                  <c:v>-89086697.295554429</c:v>
                </c:pt>
                <c:pt idx="248">
                  <c:v>-85410303.298828006</c:v>
                </c:pt>
                <c:pt idx="249">
                  <c:v>-81707892.496328562</c:v>
                </c:pt>
                <c:pt idx="250">
                  <c:v>-77980592.678252429</c:v>
                </c:pt>
                <c:pt idx="251">
                  <c:v>-74229539.216231719</c:v>
                </c:pt>
                <c:pt idx="252">
                  <c:v>-70455874.71748805</c:v>
                </c:pt>
                <c:pt idx="253">
                  <c:v>-66660748.676784061</c:v>
                </c:pt>
                <c:pt idx="254">
                  <c:v>-62845317.126275748</c:v>
                </c:pt>
                <c:pt idx="255">
                  <c:v>-59010742.283374704</c:v>
                </c:pt>
                <c:pt idx="256">
                  <c:v>-55158192.196724258</c:v>
                </c:pt>
                <c:pt idx="257">
                  <c:v>-51288840.390401281</c:v>
                </c:pt>
                <c:pt idx="258">
                  <c:v>-47403865.50644923</c:v>
                </c:pt>
                <c:pt idx="259">
                  <c:v>-43504450.945852168</c:v>
                </c:pt>
                <c:pt idx="260">
                  <c:v>-39591784.508060113</c:v>
                </c:pt>
                <c:pt idx="261">
                  <c:v>-35667058.029172674</c:v>
                </c:pt>
                <c:pt idx="262">
                  <c:v>-31731467.018895008</c:v>
                </c:pt>
                <c:pt idx="263">
                  <c:v>-27786210.296373554</c:v>
                </c:pt>
                <c:pt idx="264">
                  <c:v>-23832489.625024967</c:v>
                </c:pt>
                <c:pt idx="265">
                  <c:v>-19871509.346466079</c:v>
                </c:pt>
                <c:pt idx="266">
                  <c:v>-15904476.013660632</c:v>
                </c:pt>
                <c:pt idx="267">
                  <c:v>-11932598.023391303</c:v>
                </c:pt>
                <c:pt idx="268">
                  <c:v>-7957085.2481701737</c:v>
                </c:pt>
                <c:pt idx="269">
                  <c:v>-3979148.6677006376</c:v>
                </c:pt>
                <c:pt idx="270">
                  <c:v>-4.1900077157874804E-8</c:v>
                </c:pt>
                <c:pt idx="271">
                  <c:v>3979148.6677005538</c:v>
                </c:pt>
                <c:pt idx="272">
                  <c:v>7957085.248170292</c:v>
                </c:pt>
                <c:pt idx="273">
                  <c:v>11932598.023391219</c:v>
                </c:pt>
                <c:pt idx="274">
                  <c:v>15904476.01366055</c:v>
                </c:pt>
                <c:pt idx="275">
                  <c:v>19871509.346465997</c:v>
                </c:pt>
                <c:pt idx="276">
                  <c:v>23832489.625024881</c:v>
                </c:pt>
                <c:pt idx="277">
                  <c:v>27786210.296373673</c:v>
                </c:pt>
                <c:pt idx="278">
                  <c:v>31731467.018894926</c:v>
                </c:pt>
                <c:pt idx="279">
                  <c:v>35667058.029172592</c:v>
                </c:pt>
                <c:pt idx="280">
                  <c:v>39591784.508060031</c:v>
                </c:pt>
                <c:pt idx="281">
                  <c:v>43504450.945852287</c:v>
                </c:pt>
                <c:pt idx="282">
                  <c:v>47403865.506449148</c:v>
                </c:pt>
                <c:pt idx="283">
                  <c:v>51288840.390401199</c:v>
                </c:pt>
                <c:pt idx="284">
                  <c:v>55158192.196724176</c:v>
                </c:pt>
                <c:pt idx="285">
                  <c:v>59010742.28337463</c:v>
                </c:pt>
                <c:pt idx="286">
                  <c:v>62845317.12627586</c:v>
                </c:pt>
                <c:pt idx="287">
                  <c:v>66660748.676783971</c:v>
                </c:pt>
                <c:pt idx="288">
                  <c:v>70455874.717487961</c:v>
                </c:pt>
                <c:pt idx="289">
                  <c:v>74229539.216231644</c:v>
                </c:pt>
                <c:pt idx="290">
                  <c:v>77980592.678252533</c:v>
                </c:pt>
                <c:pt idx="291">
                  <c:v>81707892.496328488</c:v>
                </c:pt>
                <c:pt idx="292">
                  <c:v>85410303.298827931</c:v>
                </c:pt>
                <c:pt idx="293">
                  <c:v>89086697.295554355</c:v>
                </c:pt>
                <c:pt idx="294">
                  <c:v>92735954.621282339</c:v>
                </c:pt>
                <c:pt idx="295">
                  <c:v>96356963.67687951</c:v>
                </c:pt>
                <c:pt idx="296">
                  <c:v>99948621.467909649</c:v>
                </c:pt>
                <c:pt idx="297">
                  <c:v>103509833.94061664</c:v>
                </c:pt>
                <c:pt idx="298">
                  <c:v>107039516.31518301</c:v>
                </c:pt>
                <c:pt idx="299">
                  <c:v>110536593.4161649</c:v>
                </c:pt>
                <c:pt idx="300">
                  <c:v>114000000.00000003</c:v>
                </c:pt>
                <c:pt idx="301">
                  <c:v>117428681.07949235</c:v>
                </c:pt>
                <c:pt idx="302">
                  <c:v>120821592.24517067</c:v>
                </c:pt>
                <c:pt idx="303">
                  <c:v>124177699.98342608</c:v>
                </c:pt>
                <c:pt idx="304">
                  <c:v>127495981.99133033</c:v>
                </c:pt>
                <c:pt idx="305">
                  <c:v>130775427.4880385</c:v>
                </c:pt>
                <c:pt idx="306">
                  <c:v>134015037.52268383</c:v>
                </c:pt>
                <c:pt idx="307">
                  <c:v>137213825.27866694</c:v>
                </c:pt>
                <c:pt idx="308">
                  <c:v>140370816.37425014</c:v>
                </c:pt>
                <c:pt idx="309">
                  <c:v>143485049.15936294</c:v>
                </c:pt>
                <c:pt idx="310">
                  <c:v>146555575.00853094</c:v>
                </c:pt>
                <c:pt idx="311">
                  <c:v>149581458.60983559</c:v>
                </c:pt>
                <c:pt idx="312">
                  <c:v>152561778.24981958</c:v>
                </c:pt>
                <c:pt idx="313">
                  <c:v>155495626.09424967</c:v>
                </c:pt>
                <c:pt idx="314">
                  <c:v>158382108.46465138</c:v>
                </c:pt>
                <c:pt idx="315">
                  <c:v>161220346.11053279</c:v>
                </c:pt>
                <c:pt idx="316">
                  <c:v>164009474.4772124</c:v>
                </c:pt>
                <c:pt idx="317">
                  <c:v>166748643.96917093</c:v>
                </c:pt>
                <c:pt idx="318">
                  <c:v>169437020.20884588</c:v>
                </c:pt>
                <c:pt idx="319">
                  <c:v>172073784.29079199</c:v>
                </c:pt>
                <c:pt idx="320">
                  <c:v>174658133.03112695</c:v>
                </c:pt>
                <c:pt idx="321">
                  <c:v>177189279.21218929</c:v>
                </c:pt>
                <c:pt idx="322">
                  <c:v>179666451.82233262</c:v>
                </c:pt>
                <c:pt idx="323">
                  <c:v>182088896.29078278</c:v>
                </c:pt>
                <c:pt idx="324">
                  <c:v>184455874.71748799</c:v>
                </c:pt>
                <c:pt idx="325">
                  <c:v>186766666.09789008</c:v>
                </c:pt>
                <c:pt idx="326">
                  <c:v>189020566.54254955</c:v>
                </c:pt>
                <c:pt idx="327">
                  <c:v>191216889.49155667</c:v>
                </c:pt>
                <c:pt idx="328">
                  <c:v>193354965.92366511</c:v>
                </c:pt>
                <c:pt idx="329">
                  <c:v>195434144.56008157</c:v>
                </c:pt>
                <c:pt idx="330">
                  <c:v>197453792.06285194</c:v>
                </c:pt>
                <c:pt idx="331">
                  <c:v>199413293.22778225</c:v>
                </c:pt>
                <c:pt idx="332">
                  <c:v>201312051.17183533</c:v>
                </c:pt>
                <c:pt idx="333">
                  <c:v>203149487.51494786</c:v>
                </c:pt>
                <c:pt idx="334">
                  <c:v>204925042.55621004</c:v>
                </c:pt>
                <c:pt idx="335">
                  <c:v>206638175.4443562</c:v>
                </c:pt>
                <c:pt idx="336">
                  <c:v>208288364.34251302</c:v>
                </c:pt>
                <c:pt idx="337">
                  <c:v>209875106.58715639</c:v>
                </c:pt>
                <c:pt idx="338">
                  <c:v>211397918.8412275</c:v>
                </c:pt>
                <c:pt idx="339">
                  <c:v>212856337.24136195</c:v>
                </c:pt>
                <c:pt idx="340">
                  <c:v>214249917.53918713</c:v>
                </c:pt>
                <c:pt idx="341">
                  <c:v>215578235.23664424</c:v>
                </c:pt>
                <c:pt idx="342">
                  <c:v>216840885.71529502</c:v>
                </c:pt>
                <c:pt idx="343">
                  <c:v>218037484.35957205</c:v>
                </c:pt>
                <c:pt idx="344">
                  <c:v>219167666.67393669</c:v>
                </c:pt>
                <c:pt idx="345">
                  <c:v>220231088.39390758</c:v>
                </c:pt>
                <c:pt idx="346">
                  <c:v>221227425.59092718</c:v>
                </c:pt>
                <c:pt idx="347">
                  <c:v>222156374.77103361</c:v>
                </c:pt>
                <c:pt idx="348">
                  <c:v>223017652.96730766</c:v>
                </c:pt>
                <c:pt idx="349">
                  <c:v>223810997.82606739</c:v>
                </c:pt>
                <c:pt idx="350">
                  <c:v>224536167.68678343</c:v>
                </c:pt>
                <c:pt idx="351">
                  <c:v>225192941.65569139</c:v>
                </c:pt>
                <c:pt idx="352">
                  <c:v>225781119.67307803</c:v>
                </c:pt>
                <c:pt idx="353">
                  <c:v>226300522.57422143</c:v>
                </c:pt>
                <c:pt idx="354">
                  <c:v>226750992.14396632</c:v>
                </c:pt>
                <c:pt idx="355">
                  <c:v>227132391.16491798</c:v>
                </c:pt>
                <c:pt idx="356">
                  <c:v>227444603.45923993</c:v>
                </c:pt>
                <c:pt idx="357">
                  <c:v>227687533.92404282</c:v>
                </c:pt>
                <c:pt idx="358">
                  <c:v>227861108.56035385</c:v>
                </c:pt>
                <c:pt idx="359">
                  <c:v>227965274.49565721</c:v>
                </c:pt>
                <c:pt idx="360">
                  <c:v>228000000</c:v>
                </c:pt>
              </c:numCache>
            </c:numRef>
          </c:yVal>
          <c:smooth val="1"/>
        </c:ser>
        <c:ser>
          <c:idx val="1"/>
          <c:order val="2"/>
          <c:tx>
            <c:v>Гомановский эллипс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'Земля-Марс'!$J$2:$J$362</c:f>
              <c:numCache>
                <c:formatCode>General</c:formatCode>
                <c:ptCount val="361"/>
                <c:pt idx="0">
                  <c:v>-149597870.69100001</c:v>
                </c:pt>
                <c:pt idx="1">
                  <c:v>-148548987.71685836</c:v>
                </c:pt>
                <c:pt idx="2">
                  <c:v>-147500104.7427167</c:v>
                </c:pt>
                <c:pt idx="3">
                  <c:v>-146451221.76857504</c:v>
                </c:pt>
                <c:pt idx="4">
                  <c:v>-145402338.79443339</c:v>
                </c:pt>
                <c:pt idx="5">
                  <c:v>-144353455.82029173</c:v>
                </c:pt>
                <c:pt idx="6">
                  <c:v>-143304572.84615007</c:v>
                </c:pt>
                <c:pt idx="7">
                  <c:v>-142255689.87200841</c:v>
                </c:pt>
                <c:pt idx="8">
                  <c:v>-141206806.89786676</c:v>
                </c:pt>
                <c:pt idx="9">
                  <c:v>-140157923.9237251</c:v>
                </c:pt>
                <c:pt idx="10">
                  <c:v>-139109040.94958344</c:v>
                </c:pt>
                <c:pt idx="11">
                  <c:v>-138060157.97544178</c:v>
                </c:pt>
                <c:pt idx="12">
                  <c:v>-137011275.00130013</c:v>
                </c:pt>
                <c:pt idx="13">
                  <c:v>-135962392.02715847</c:v>
                </c:pt>
                <c:pt idx="14">
                  <c:v>-134913509.05301681</c:v>
                </c:pt>
                <c:pt idx="15">
                  <c:v>-133864626.07887514</c:v>
                </c:pt>
                <c:pt idx="16">
                  <c:v>-132815743.10473347</c:v>
                </c:pt>
                <c:pt idx="17">
                  <c:v>-131766860.13059179</c:v>
                </c:pt>
                <c:pt idx="18">
                  <c:v>-130717977.15645012</c:v>
                </c:pt>
                <c:pt idx="19">
                  <c:v>-129669094.18230845</c:v>
                </c:pt>
                <c:pt idx="20">
                  <c:v>-128620211.20816678</c:v>
                </c:pt>
                <c:pt idx="21">
                  <c:v>-127571328.23402511</c:v>
                </c:pt>
                <c:pt idx="22">
                  <c:v>-126522445.25988343</c:v>
                </c:pt>
                <c:pt idx="23">
                  <c:v>-125473562.28574176</c:v>
                </c:pt>
                <c:pt idx="24">
                  <c:v>-124424679.31160009</c:v>
                </c:pt>
                <c:pt idx="25">
                  <c:v>-123375796.33745842</c:v>
                </c:pt>
                <c:pt idx="26">
                  <c:v>-122326913.36331674</c:v>
                </c:pt>
                <c:pt idx="27">
                  <c:v>-121278030.38917507</c:v>
                </c:pt>
                <c:pt idx="28">
                  <c:v>-120229147.4150334</c:v>
                </c:pt>
                <c:pt idx="29">
                  <c:v>-119180264.44089173</c:v>
                </c:pt>
                <c:pt idx="30">
                  <c:v>-118131381.46675006</c:v>
                </c:pt>
                <c:pt idx="31">
                  <c:v>-117082498.49260838</c:v>
                </c:pt>
                <c:pt idx="32">
                  <c:v>-116033615.51846671</c:v>
                </c:pt>
                <c:pt idx="33">
                  <c:v>-114984732.54432504</c:v>
                </c:pt>
                <c:pt idx="34">
                  <c:v>-113935849.57018337</c:v>
                </c:pt>
                <c:pt idx="35">
                  <c:v>-112886966.59604169</c:v>
                </c:pt>
                <c:pt idx="36">
                  <c:v>-111838083.62190002</c:v>
                </c:pt>
                <c:pt idx="37">
                  <c:v>-110789200.64775835</c:v>
                </c:pt>
                <c:pt idx="38">
                  <c:v>-109740317.67361668</c:v>
                </c:pt>
                <c:pt idx="39">
                  <c:v>-108691434.69947501</c:v>
                </c:pt>
                <c:pt idx="40">
                  <c:v>-107642551.72533333</c:v>
                </c:pt>
                <c:pt idx="41">
                  <c:v>-106593668.75119166</c:v>
                </c:pt>
                <c:pt idx="42">
                  <c:v>-105544785.77704999</c:v>
                </c:pt>
                <c:pt idx="43">
                  <c:v>-104495902.80290832</c:v>
                </c:pt>
                <c:pt idx="44">
                  <c:v>-103447019.82876664</c:v>
                </c:pt>
                <c:pt idx="45">
                  <c:v>-102398136.85462497</c:v>
                </c:pt>
                <c:pt idx="46">
                  <c:v>-101349253.8804833</c:v>
                </c:pt>
                <c:pt idx="47">
                  <c:v>-100300370.90634163</c:v>
                </c:pt>
                <c:pt idx="48">
                  <c:v>-99251487.932199955</c:v>
                </c:pt>
                <c:pt idx="49">
                  <c:v>-98202604.958058283</c:v>
                </c:pt>
                <c:pt idx="50">
                  <c:v>-97153721.98391661</c:v>
                </c:pt>
                <c:pt idx="51">
                  <c:v>-96104839.009774938</c:v>
                </c:pt>
                <c:pt idx="52">
                  <c:v>-95055956.035633266</c:v>
                </c:pt>
                <c:pt idx="53">
                  <c:v>-94007073.061491594</c:v>
                </c:pt>
                <c:pt idx="54">
                  <c:v>-92958190.087349921</c:v>
                </c:pt>
                <c:pt idx="55">
                  <c:v>-91909307.113208249</c:v>
                </c:pt>
                <c:pt idx="56">
                  <c:v>-90860424.139066577</c:v>
                </c:pt>
                <c:pt idx="57">
                  <c:v>-89811541.164924905</c:v>
                </c:pt>
                <c:pt idx="58">
                  <c:v>-88762658.190783232</c:v>
                </c:pt>
                <c:pt idx="59">
                  <c:v>-87713775.21664156</c:v>
                </c:pt>
                <c:pt idx="60">
                  <c:v>-86664892.242499888</c:v>
                </c:pt>
                <c:pt idx="61">
                  <c:v>-85616009.268358216</c:v>
                </c:pt>
                <c:pt idx="62">
                  <c:v>-84567126.294216543</c:v>
                </c:pt>
                <c:pt idx="63">
                  <c:v>-83518243.320074871</c:v>
                </c:pt>
                <c:pt idx="64">
                  <c:v>-82469360.345933199</c:v>
                </c:pt>
                <c:pt idx="65">
                  <c:v>-81420477.371791527</c:v>
                </c:pt>
                <c:pt idx="66">
                  <c:v>-80371594.397649854</c:v>
                </c:pt>
                <c:pt idx="67">
                  <c:v>-79322711.423508182</c:v>
                </c:pt>
                <c:pt idx="68">
                  <c:v>-78273828.44936651</c:v>
                </c:pt>
                <c:pt idx="69">
                  <c:v>-77224945.475224838</c:v>
                </c:pt>
                <c:pt idx="70">
                  <c:v>-76176062.501083165</c:v>
                </c:pt>
                <c:pt idx="71">
                  <c:v>-75127179.526941493</c:v>
                </c:pt>
                <c:pt idx="72">
                  <c:v>-74078296.552799821</c:v>
                </c:pt>
                <c:pt idx="73">
                  <c:v>-73029413.578658149</c:v>
                </c:pt>
                <c:pt idx="74">
                  <c:v>-71980530.604516476</c:v>
                </c:pt>
                <c:pt idx="75">
                  <c:v>-70931647.630374804</c:v>
                </c:pt>
                <c:pt idx="76">
                  <c:v>-69882764.656233132</c:v>
                </c:pt>
                <c:pt idx="77">
                  <c:v>-68833881.68209146</c:v>
                </c:pt>
                <c:pt idx="78">
                  <c:v>-67784998.707949787</c:v>
                </c:pt>
                <c:pt idx="79">
                  <c:v>-66736115.733808123</c:v>
                </c:pt>
                <c:pt idx="80">
                  <c:v>-65687232.759666458</c:v>
                </c:pt>
                <c:pt idx="81">
                  <c:v>-64638349.785524793</c:v>
                </c:pt>
                <c:pt idx="82">
                  <c:v>-63589466.811383128</c:v>
                </c:pt>
                <c:pt idx="83">
                  <c:v>-62540583.837241463</c:v>
                </c:pt>
                <c:pt idx="84">
                  <c:v>-61491700.863099799</c:v>
                </c:pt>
                <c:pt idx="85">
                  <c:v>-60442817.888958134</c:v>
                </c:pt>
                <c:pt idx="86">
                  <c:v>-59393934.914816469</c:v>
                </c:pt>
                <c:pt idx="87">
                  <c:v>-58345051.940674804</c:v>
                </c:pt>
                <c:pt idx="88">
                  <c:v>-57296168.966533139</c:v>
                </c:pt>
                <c:pt idx="89">
                  <c:v>-56247285.992391475</c:v>
                </c:pt>
                <c:pt idx="90">
                  <c:v>-55198403.01824981</c:v>
                </c:pt>
                <c:pt idx="91">
                  <c:v>-54149520.044108145</c:v>
                </c:pt>
                <c:pt idx="92">
                  <c:v>-53100637.06996648</c:v>
                </c:pt>
                <c:pt idx="93">
                  <c:v>-52051754.095824815</c:v>
                </c:pt>
                <c:pt idx="94">
                  <c:v>-51002871.121683151</c:v>
                </c:pt>
                <c:pt idx="95">
                  <c:v>-49953988.147541486</c:v>
                </c:pt>
                <c:pt idx="96">
                  <c:v>-48905105.173399821</c:v>
                </c:pt>
                <c:pt idx="97">
                  <c:v>-47856222.199258156</c:v>
                </c:pt>
                <c:pt idx="98">
                  <c:v>-46807339.225116491</c:v>
                </c:pt>
                <c:pt idx="99">
                  <c:v>-45758456.250974827</c:v>
                </c:pt>
                <c:pt idx="100">
                  <c:v>-44709573.276833162</c:v>
                </c:pt>
                <c:pt idx="101">
                  <c:v>-43660690.302691497</c:v>
                </c:pt>
                <c:pt idx="102">
                  <c:v>-42611807.328549832</c:v>
                </c:pt>
                <c:pt idx="103">
                  <c:v>-41562924.354408167</c:v>
                </c:pt>
                <c:pt idx="104">
                  <c:v>-40514041.380266502</c:v>
                </c:pt>
                <c:pt idx="105">
                  <c:v>-39465158.406124838</c:v>
                </c:pt>
                <c:pt idx="106">
                  <c:v>-38416275.431983173</c:v>
                </c:pt>
                <c:pt idx="107">
                  <c:v>-37367392.457841508</c:v>
                </c:pt>
                <c:pt idx="108">
                  <c:v>-36318509.483699843</c:v>
                </c:pt>
                <c:pt idx="109">
                  <c:v>-35269626.509558178</c:v>
                </c:pt>
                <c:pt idx="110">
                  <c:v>-34220743.535416514</c:v>
                </c:pt>
                <c:pt idx="111">
                  <c:v>-33171860.561274849</c:v>
                </c:pt>
                <c:pt idx="112">
                  <c:v>-32122977.587133184</c:v>
                </c:pt>
                <c:pt idx="113">
                  <c:v>-31074094.612991519</c:v>
                </c:pt>
                <c:pt idx="114">
                  <c:v>-30025211.638849854</c:v>
                </c:pt>
                <c:pt idx="115">
                  <c:v>-28976328.66470819</c:v>
                </c:pt>
                <c:pt idx="116">
                  <c:v>-27927445.690566525</c:v>
                </c:pt>
                <c:pt idx="117">
                  <c:v>-26878562.71642486</c:v>
                </c:pt>
                <c:pt idx="118">
                  <c:v>-25829679.742283195</c:v>
                </c:pt>
                <c:pt idx="119">
                  <c:v>-24780796.76814153</c:v>
                </c:pt>
                <c:pt idx="120">
                  <c:v>-23731913.793999866</c:v>
                </c:pt>
                <c:pt idx="121">
                  <c:v>-22683030.819858201</c:v>
                </c:pt>
                <c:pt idx="122">
                  <c:v>-21634147.845716536</c:v>
                </c:pt>
                <c:pt idx="123">
                  <c:v>-20585264.871574871</c:v>
                </c:pt>
                <c:pt idx="124">
                  <c:v>-19536381.897433206</c:v>
                </c:pt>
                <c:pt idx="125">
                  <c:v>-18487498.923291542</c:v>
                </c:pt>
                <c:pt idx="126">
                  <c:v>-17438615.949149877</c:v>
                </c:pt>
                <c:pt idx="127">
                  <c:v>-16389732.97500821</c:v>
                </c:pt>
                <c:pt idx="128">
                  <c:v>-15340850.000866544</c:v>
                </c:pt>
                <c:pt idx="129">
                  <c:v>-14291967.026724877</c:v>
                </c:pt>
                <c:pt idx="130">
                  <c:v>-13243084.05258321</c:v>
                </c:pt>
                <c:pt idx="131">
                  <c:v>-12194201.078441544</c:v>
                </c:pt>
                <c:pt idx="132">
                  <c:v>-11145318.104299877</c:v>
                </c:pt>
                <c:pt idx="133">
                  <c:v>-10096435.13015821</c:v>
                </c:pt>
                <c:pt idx="134">
                  <c:v>-9047552.1560165435</c:v>
                </c:pt>
                <c:pt idx="135">
                  <c:v>-7998669.1818748768</c:v>
                </c:pt>
                <c:pt idx="136">
                  <c:v>-6949786.2077332102</c:v>
                </c:pt>
                <c:pt idx="137">
                  <c:v>-5900903.2335915435</c:v>
                </c:pt>
                <c:pt idx="138">
                  <c:v>-4852020.2594498768</c:v>
                </c:pt>
                <c:pt idx="139">
                  <c:v>-3803137.2853082102</c:v>
                </c:pt>
                <c:pt idx="140">
                  <c:v>-2754254.3111665435</c:v>
                </c:pt>
                <c:pt idx="141">
                  <c:v>-1705371.3370248768</c:v>
                </c:pt>
                <c:pt idx="142">
                  <c:v>-656488.36288321018</c:v>
                </c:pt>
                <c:pt idx="143">
                  <c:v>392394.61125845648</c:v>
                </c:pt>
                <c:pt idx="144">
                  <c:v>1441277.5854001231</c:v>
                </c:pt>
                <c:pt idx="145">
                  <c:v>2490160.5595417898</c:v>
                </c:pt>
                <c:pt idx="146">
                  <c:v>3539043.5336834565</c:v>
                </c:pt>
                <c:pt idx="147">
                  <c:v>4587926.5078251231</c:v>
                </c:pt>
                <c:pt idx="148">
                  <c:v>5636809.4819667898</c:v>
                </c:pt>
                <c:pt idx="149">
                  <c:v>6685692.4561084565</c:v>
                </c:pt>
                <c:pt idx="150">
                  <c:v>7734575.4302501231</c:v>
                </c:pt>
                <c:pt idx="151">
                  <c:v>8783458.4043917898</c:v>
                </c:pt>
                <c:pt idx="152">
                  <c:v>9832341.3785334565</c:v>
                </c:pt>
                <c:pt idx="153">
                  <c:v>10881224.352675123</c:v>
                </c:pt>
                <c:pt idx="154">
                  <c:v>11930107.32681679</c:v>
                </c:pt>
                <c:pt idx="155">
                  <c:v>12978990.300958456</c:v>
                </c:pt>
                <c:pt idx="156">
                  <c:v>14027873.275100123</c:v>
                </c:pt>
                <c:pt idx="157">
                  <c:v>15076756.24924179</c:v>
                </c:pt>
                <c:pt idx="158">
                  <c:v>16125639.223383456</c:v>
                </c:pt>
                <c:pt idx="159">
                  <c:v>17174522.197525121</c:v>
                </c:pt>
                <c:pt idx="160">
                  <c:v>18223405.171666786</c:v>
                </c:pt>
                <c:pt idx="161">
                  <c:v>19272288.145808451</c:v>
                </c:pt>
                <c:pt idx="162">
                  <c:v>20321171.119950116</c:v>
                </c:pt>
                <c:pt idx="163">
                  <c:v>21370054.09409178</c:v>
                </c:pt>
                <c:pt idx="164">
                  <c:v>22418937.068233445</c:v>
                </c:pt>
                <c:pt idx="165">
                  <c:v>23467820.04237511</c:v>
                </c:pt>
                <c:pt idx="166">
                  <c:v>24516703.016516775</c:v>
                </c:pt>
                <c:pt idx="167">
                  <c:v>25565585.99065844</c:v>
                </c:pt>
                <c:pt idx="168">
                  <c:v>26614468.964800104</c:v>
                </c:pt>
                <c:pt idx="169">
                  <c:v>27663351.938941769</c:v>
                </c:pt>
                <c:pt idx="170">
                  <c:v>28712234.913083434</c:v>
                </c:pt>
                <c:pt idx="171">
                  <c:v>29761117.887225099</c:v>
                </c:pt>
                <c:pt idx="172">
                  <c:v>30810000.861366764</c:v>
                </c:pt>
                <c:pt idx="173">
                  <c:v>31858883.835508429</c:v>
                </c:pt>
                <c:pt idx="174">
                  <c:v>32907766.809650093</c:v>
                </c:pt>
                <c:pt idx="175">
                  <c:v>33956649.783791758</c:v>
                </c:pt>
                <c:pt idx="176">
                  <c:v>35005532.757933423</c:v>
                </c:pt>
                <c:pt idx="177">
                  <c:v>36054415.732075088</c:v>
                </c:pt>
                <c:pt idx="178">
                  <c:v>37103298.706216753</c:v>
                </c:pt>
                <c:pt idx="179">
                  <c:v>38152181.680358417</c:v>
                </c:pt>
                <c:pt idx="180">
                  <c:v>39201064.654500082</c:v>
                </c:pt>
                <c:pt idx="181">
                  <c:v>40249947.628641747</c:v>
                </c:pt>
                <c:pt idx="182">
                  <c:v>41298830.602783412</c:v>
                </c:pt>
                <c:pt idx="183">
                  <c:v>42347713.576925077</c:v>
                </c:pt>
                <c:pt idx="184">
                  <c:v>43396596.551066741</c:v>
                </c:pt>
                <c:pt idx="185">
                  <c:v>44445479.525208406</c:v>
                </c:pt>
                <c:pt idx="186">
                  <c:v>45494362.499350071</c:v>
                </c:pt>
                <c:pt idx="187">
                  <c:v>46543245.473491736</c:v>
                </c:pt>
                <c:pt idx="188">
                  <c:v>47592128.447633401</c:v>
                </c:pt>
                <c:pt idx="189">
                  <c:v>48641011.421775065</c:v>
                </c:pt>
                <c:pt idx="190">
                  <c:v>49689894.39591673</c:v>
                </c:pt>
                <c:pt idx="191">
                  <c:v>50738777.370058395</c:v>
                </c:pt>
                <c:pt idx="192">
                  <c:v>51787660.34420006</c:v>
                </c:pt>
                <c:pt idx="193">
                  <c:v>52836543.318341725</c:v>
                </c:pt>
                <c:pt idx="194">
                  <c:v>53885426.292483389</c:v>
                </c:pt>
                <c:pt idx="195">
                  <c:v>54934309.266625054</c:v>
                </c:pt>
                <c:pt idx="196">
                  <c:v>55983192.240766719</c:v>
                </c:pt>
                <c:pt idx="197">
                  <c:v>57032075.214908384</c:v>
                </c:pt>
                <c:pt idx="198">
                  <c:v>58080958.189050049</c:v>
                </c:pt>
                <c:pt idx="199">
                  <c:v>59129841.163191713</c:v>
                </c:pt>
                <c:pt idx="200">
                  <c:v>60178724.137333378</c:v>
                </c:pt>
                <c:pt idx="201">
                  <c:v>61227607.111475043</c:v>
                </c:pt>
                <c:pt idx="202">
                  <c:v>62276490.085616708</c:v>
                </c:pt>
                <c:pt idx="203">
                  <c:v>63325373.059758373</c:v>
                </c:pt>
                <c:pt idx="204">
                  <c:v>64374256.033900037</c:v>
                </c:pt>
                <c:pt idx="205">
                  <c:v>65423139.008041702</c:v>
                </c:pt>
                <c:pt idx="206">
                  <c:v>66472021.982183367</c:v>
                </c:pt>
                <c:pt idx="207">
                  <c:v>67520904.956325039</c:v>
                </c:pt>
                <c:pt idx="208">
                  <c:v>68569787.930466712</c:v>
                </c:pt>
                <c:pt idx="209">
                  <c:v>69618670.904608384</c:v>
                </c:pt>
                <c:pt idx="210">
                  <c:v>70667553.878750056</c:v>
                </c:pt>
                <c:pt idx="211">
                  <c:v>71716436.852891728</c:v>
                </c:pt>
                <c:pt idx="212">
                  <c:v>72765319.827033401</c:v>
                </c:pt>
                <c:pt idx="213">
                  <c:v>73814202.801175073</c:v>
                </c:pt>
                <c:pt idx="214">
                  <c:v>74863085.775316745</c:v>
                </c:pt>
                <c:pt idx="215">
                  <c:v>75911968.749458417</c:v>
                </c:pt>
                <c:pt idx="216">
                  <c:v>76960851.72360009</c:v>
                </c:pt>
                <c:pt idx="217">
                  <c:v>78009734.697741762</c:v>
                </c:pt>
                <c:pt idx="218">
                  <c:v>79058617.671883434</c:v>
                </c:pt>
                <c:pt idx="219">
                  <c:v>80107500.646025106</c:v>
                </c:pt>
                <c:pt idx="220">
                  <c:v>81156383.620166779</c:v>
                </c:pt>
                <c:pt idx="221">
                  <c:v>82205266.594308451</c:v>
                </c:pt>
                <c:pt idx="222">
                  <c:v>83254149.568450123</c:v>
                </c:pt>
                <c:pt idx="223">
                  <c:v>84303032.542591795</c:v>
                </c:pt>
                <c:pt idx="224">
                  <c:v>85351915.516733468</c:v>
                </c:pt>
                <c:pt idx="225">
                  <c:v>86400798.49087514</c:v>
                </c:pt>
                <c:pt idx="226">
                  <c:v>87449681.465016812</c:v>
                </c:pt>
                <c:pt idx="227">
                  <c:v>88498564.439158484</c:v>
                </c:pt>
                <c:pt idx="228">
                  <c:v>89547447.413300157</c:v>
                </c:pt>
                <c:pt idx="229">
                  <c:v>90596330.387441829</c:v>
                </c:pt>
                <c:pt idx="230">
                  <c:v>91645213.361583501</c:v>
                </c:pt>
                <c:pt idx="231">
                  <c:v>92694096.335725173</c:v>
                </c:pt>
                <c:pt idx="232">
                  <c:v>93742979.309866846</c:v>
                </c:pt>
                <c:pt idx="233">
                  <c:v>94791862.284008518</c:v>
                </c:pt>
                <c:pt idx="234">
                  <c:v>95840745.25815019</c:v>
                </c:pt>
                <c:pt idx="235">
                  <c:v>96889628.232291862</c:v>
                </c:pt>
                <c:pt idx="236">
                  <c:v>97938511.206433535</c:v>
                </c:pt>
                <c:pt idx="237">
                  <c:v>98987394.180575207</c:v>
                </c:pt>
                <c:pt idx="238">
                  <c:v>100036277.15471688</c:v>
                </c:pt>
                <c:pt idx="239">
                  <c:v>101085160.12885855</c:v>
                </c:pt>
                <c:pt idx="240">
                  <c:v>102134043.10300022</c:v>
                </c:pt>
                <c:pt idx="241">
                  <c:v>103182926.0771419</c:v>
                </c:pt>
                <c:pt idx="242">
                  <c:v>104231809.05128357</c:v>
                </c:pt>
                <c:pt idx="243">
                  <c:v>105280692.02542524</c:v>
                </c:pt>
                <c:pt idx="244">
                  <c:v>106329574.99956691</c:v>
                </c:pt>
                <c:pt idx="245">
                  <c:v>107378457.97370858</c:v>
                </c:pt>
                <c:pt idx="246">
                  <c:v>108427340.94785026</c:v>
                </c:pt>
                <c:pt idx="247">
                  <c:v>109476223.92199193</c:v>
                </c:pt>
                <c:pt idx="248">
                  <c:v>110525106.8961336</c:v>
                </c:pt>
                <c:pt idx="249">
                  <c:v>111573989.87027527</c:v>
                </c:pt>
                <c:pt idx="250">
                  <c:v>112622872.84441695</c:v>
                </c:pt>
                <c:pt idx="251">
                  <c:v>113671755.81855862</c:v>
                </c:pt>
                <c:pt idx="252">
                  <c:v>114720638.79270029</c:v>
                </c:pt>
                <c:pt idx="253">
                  <c:v>115769521.76684196</c:v>
                </c:pt>
                <c:pt idx="254">
                  <c:v>116818404.74098364</c:v>
                </c:pt>
                <c:pt idx="255">
                  <c:v>117867287.71512531</c:v>
                </c:pt>
                <c:pt idx="256">
                  <c:v>118916170.68926698</c:v>
                </c:pt>
                <c:pt idx="257">
                  <c:v>119965053.66340865</c:v>
                </c:pt>
                <c:pt idx="258">
                  <c:v>121013936.63755032</c:v>
                </c:pt>
                <c:pt idx="259">
                  <c:v>122062819.611692</c:v>
                </c:pt>
                <c:pt idx="260">
                  <c:v>123111702.58583367</c:v>
                </c:pt>
                <c:pt idx="261">
                  <c:v>124160585.55997534</c:v>
                </c:pt>
                <c:pt idx="262">
                  <c:v>125209468.53411701</c:v>
                </c:pt>
                <c:pt idx="263">
                  <c:v>126258351.50825869</c:v>
                </c:pt>
                <c:pt idx="264">
                  <c:v>127307234.48240036</c:v>
                </c:pt>
                <c:pt idx="265">
                  <c:v>128356117.45654203</c:v>
                </c:pt>
                <c:pt idx="266">
                  <c:v>129405000.4306837</c:v>
                </c:pt>
                <c:pt idx="267">
                  <c:v>130453883.40482537</c:v>
                </c:pt>
                <c:pt idx="268">
                  <c:v>131502766.37896705</c:v>
                </c:pt>
                <c:pt idx="269">
                  <c:v>132551649.35310872</c:v>
                </c:pt>
                <c:pt idx="270">
                  <c:v>133600532.32725039</c:v>
                </c:pt>
                <c:pt idx="271">
                  <c:v>134649415.30139205</c:v>
                </c:pt>
                <c:pt idx="272">
                  <c:v>135698298.27553371</c:v>
                </c:pt>
                <c:pt idx="273">
                  <c:v>136747181.24967536</c:v>
                </c:pt>
                <c:pt idx="274">
                  <c:v>137796064.22381702</c:v>
                </c:pt>
                <c:pt idx="275">
                  <c:v>138844947.19795868</c:v>
                </c:pt>
                <c:pt idx="276">
                  <c:v>139893830.17210034</c:v>
                </c:pt>
                <c:pt idx="277">
                  <c:v>140942713.14624199</c:v>
                </c:pt>
                <c:pt idx="278">
                  <c:v>141991596.12038365</c:v>
                </c:pt>
                <c:pt idx="279">
                  <c:v>143040479.09452531</c:v>
                </c:pt>
                <c:pt idx="280">
                  <c:v>144089362.06866696</c:v>
                </c:pt>
                <c:pt idx="281">
                  <c:v>145138245.04280862</c:v>
                </c:pt>
                <c:pt idx="282">
                  <c:v>146187128.01695028</c:v>
                </c:pt>
                <c:pt idx="283">
                  <c:v>147236010.99109194</c:v>
                </c:pt>
                <c:pt idx="284">
                  <c:v>148284893.96523359</c:v>
                </c:pt>
                <c:pt idx="285">
                  <c:v>149333776.93937525</c:v>
                </c:pt>
                <c:pt idx="286">
                  <c:v>150382659.91351691</c:v>
                </c:pt>
                <c:pt idx="287">
                  <c:v>151431542.88765857</c:v>
                </c:pt>
                <c:pt idx="288">
                  <c:v>152480425.86180022</c:v>
                </c:pt>
                <c:pt idx="289">
                  <c:v>153529308.83594188</c:v>
                </c:pt>
                <c:pt idx="290">
                  <c:v>154578191.81008354</c:v>
                </c:pt>
                <c:pt idx="291">
                  <c:v>155627074.7842252</c:v>
                </c:pt>
                <c:pt idx="292">
                  <c:v>156675957.75836685</c:v>
                </c:pt>
                <c:pt idx="293">
                  <c:v>157724840.73250851</c:v>
                </c:pt>
                <c:pt idx="294">
                  <c:v>158773723.70665017</c:v>
                </c:pt>
                <c:pt idx="295">
                  <c:v>159822606.68079183</c:v>
                </c:pt>
                <c:pt idx="296">
                  <c:v>160871489.65493348</c:v>
                </c:pt>
                <c:pt idx="297">
                  <c:v>161920372.62907514</c:v>
                </c:pt>
                <c:pt idx="298">
                  <c:v>162969255.6032168</c:v>
                </c:pt>
                <c:pt idx="299">
                  <c:v>164018138.57735845</c:v>
                </c:pt>
                <c:pt idx="300">
                  <c:v>165067021.55150011</c:v>
                </c:pt>
                <c:pt idx="301">
                  <c:v>166115904.52564177</c:v>
                </c:pt>
                <c:pt idx="302">
                  <c:v>167164787.49978343</c:v>
                </c:pt>
                <c:pt idx="303">
                  <c:v>168213670.47392508</c:v>
                </c:pt>
                <c:pt idx="304">
                  <c:v>169262553.44806674</c:v>
                </c:pt>
                <c:pt idx="305">
                  <c:v>170311436.4222084</c:v>
                </c:pt>
                <c:pt idx="306">
                  <c:v>171360319.39635006</c:v>
                </c:pt>
                <c:pt idx="307">
                  <c:v>172409202.37049171</c:v>
                </c:pt>
                <c:pt idx="308">
                  <c:v>173458085.34463337</c:v>
                </c:pt>
                <c:pt idx="309">
                  <c:v>174506968.31877503</c:v>
                </c:pt>
                <c:pt idx="310">
                  <c:v>175555851.29291669</c:v>
                </c:pt>
                <c:pt idx="311">
                  <c:v>176604734.26705834</c:v>
                </c:pt>
                <c:pt idx="312">
                  <c:v>177653617.2412</c:v>
                </c:pt>
                <c:pt idx="313">
                  <c:v>178702500.21534166</c:v>
                </c:pt>
                <c:pt idx="314">
                  <c:v>179751383.18948331</c:v>
                </c:pt>
                <c:pt idx="315">
                  <c:v>180800266.16362497</c:v>
                </c:pt>
                <c:pt idx="316">
                  <c:v>181849149.13776663</c:v>
                </c:pt>
                <c:pt idx="317">
                  <c:v>182898032.11190829</c:v>
                </c:pt>
                <c:pt idx="318">
                  <c:v>183946915.08604994</c:v>
                </c:pt>
                <c:pt idx="319">
                  <c:v>184995798.0601916</c:v>
                </c:pt>
                <c:pt idx="320">
                  <c:v>186044681.03433326</c:v>
                </c:pt>
                <c:pt idx="321">
                  <c:v>187093564.00847492</c:v>
                </c:pt>
                <c:pt idx="322">
                  <c:v>188142446.98261657</c:v>
                </c:pt>
                <c:pt idx="323">
                  <c:v>189191329.95675823</c:v>
                </c:pt>
                <c:pt idx="324">
                  <c:v>190240212.93089989</c:v>
                </c:pt>
                <c:pt idx="325">
                  <c:v>191289095.90504155</c:v>
                </c:pt>
                <c:pt idx="326">
                  <c:v>192337978.8791832</c:v>
                </c:pt>
                <c:pt idx="327">
                  <c:v>193386861.85332486</c:v>
                </c:pt>
                <c:pt idx="328">
                  <c:v>194435744.82746652</c:v>
                </c:pt>
                <c:pt idx="329">
                  <c:v>195484627.80160818</c:v>
                </c:pt>
                <c:pt idx="330">
                  <c:v>196533510.77574983</c:v>
                </c:pt>
                <c:pt idx="331">
                  <c:v>197582393.74989149</c:v>
                </c:pt>
                <c:pt idx="332">
                  <c:v>198631276.72403315</c:v>
                </c:pt>
                <c:pt idx="333">
                  <c:v>199680159.6981748</c:v>
                </c:pt>
                <c:pt idx="334">
                  <c:v>200729042.67231646</c:v>
                </c:pt>
                <c:pt idx="335">
                  <c:v>201777925.64645812</c:v>
                </c:pt>
                <c:pt idx="336">
                  <c:v>202826808.62059978</c:v>
                </c:pt>
                <c:pt idx="337">
                  <c:v>203875691.59474143</c:v>
                </c:pt>
                <c:pt idx="338">
                  <c:v>204924574.56888309</c:v>
                </c:pt>
                <c:pt idx="339">
                  <c:v>205973457.54302475</c:v>
                </c:pt>
                <c:pt idx="340">
                  <c:v>207022340.51716641</c:v>
                </c:pt>
                <c:pt idx="341">
                  <c:v>208071223.49130806</c:v>
                </c:pt>
                <c:pt idx="342">
                  <c:v>209120106.46544972</c:v>
                </c:pt>
                <c:pt idx="343">
                  <c:v>210168989.43959138</c:v>
                </c:pt>
                <c:pt idx="344">
                  <c:v>211217872.41373304</c:v>
                </c:pt>
                <c:pt idx="345">
                  <c:v>212266755.38787469</c:v>
                </c:pt>
                <c:pt idx="346">
                  <c:v>213315638.36201635</c:v>
                </c:pt>
                <c:pt idx="347">
                  <c:v>214364521.33615801</c:v>
                </c:pt>
                <c:pt idx="348">
                  <c:v>215413404.31029966</c:v>
                </c:pt>
                <c:pt idx="349">
                  <c:v>216462287.28444132</c:v>
                </c:pt>
                <c:pt idx="350">
                  <c:v>217511170.25858298</c:v>
                </c:pt>
                <c:pt idx="351">
                  <c:v>218560053.23272464</c:v>
                </c:pt>
                <c:pt idx="352">
                  <c:v>219608936.20686629</c:v>
                </c:pt>
                <c:pt idx="353">
                  <c:v>220657819.18100795</c:v>
                </c:pt>
                <c:pt idx="354">
                  <c:v>221706702.15514961</c:v>
                </c:pt>
                <c:pt idx="355">
                  <c:v>222755585.12929127</c:v>
                </c:pt>
                <c:pt idx="356">
                  <c:v>223804468.10343292</c:v>
                </c:pt>
                <c:pt idx="357">
                  <c:v>224853351.07757458</c:v>
                </c:pt>
                <c:pt idx="358">
                  <c:v>225902234.05171624</c:v>
                </c:pt>
                <c:pt idx="359">
                  <c:v>226951117.0258579</c:v>
                </c:pt>
                <c:pt idx="360">
                  <c:v>228000000</c:v>
                </c:pt>
              </c:numCache>
            </c:numRef>
          </c:xVal>
          <c:yVal>
            <c:numRef>
              <c:f>'Земля-Марс'!$K$2:$K$362</c:f>
              <c:numCache>
                <c:formatCode>General</c:formatCode>
                <c:ptCount val="361"/>
                <c:pt idx="0">
                  <c:v>0</c:v>
                </c:pt>
                <c:pt idx="1">
                  <c:v>19440384.426766999</c:v>
                </c:pt>
                <c:pt idx="2">
                  <c:v>27454537.727077805</c:v>
                </c:pt>
                <c:pt idx="3">
                  <c:v>33577809.419930369</c:v>
                </c:pt>
                <c:pt idx="4">
                  <c:v>38717973.572507069</c:v>
                </c:pt>
                <c:pt idx="5">
                  <c:v>43227169.90699394</c:v>
                </c:pt>
                <c:pt idx="6">
                  <c:v>47286250.721128888</c:v>
                </c:pt>
                <c:pt idx="7">
                  <c:v>51002797.421723559</c:v>
                </c:pt>
                <c:pt idx="8">
                  <c:v>54446999.282860868</c:v>
                </c:pt>
                <c:pt idx="9">
                  <c:v>57667674.354536831</c:v>
                </c:pt>
                <c:pt idx="10">
                  <c:v>60700413.083442248</c:v>
                </c:pt>
                <c:pt idx="11">
                  <c:v>63572117.945107989</c:v>
                </c:pt>
                <c:pt idx="12">
                  <c:v>66303716.034921333</c:v>
                </c:pt>
                <c:pt idx="13">
                  <c:v>68911870.447251827</c:v>
                </c:pt>
                <c:pt idx="14">
                  <c:v>71410108.286745563</c:v>
                </c:pt>
                <c:pt idx="15">
                  <c:v>73809591.456647456</c:v>
                </c:pt>
                <c:pt idx="16">
                  <c:v>76119659.516817763</c:v>
                </c:pt>
                <c:pt idx="17">
                  <c:v>78348221.979837507</c:v>
                </c:pt>
                <c:pt idx="18">
                  <c:v>80502048.162354782</c:v>
                </c:pt>
                <c:pt idx="19">
                  <c:v>82586985.522858575</c:v>
                </c:pt>
                <c:pt idx="20">
                  <c:v>84608126.948055014</c:v>
                </c:pt>
                <c:pt idx="21">
                  <c:v>86569940.868930399</c:v>
                </c:pt>
                <c:pt idx="22">
                  <c:v>88476373.834649131</c:v>
                </c:pt>
                <c:pt idx="23">
                  <c:v>90330932.355941236</c:v>
                </c:pt>
                <c:pt idx="24">
                  <c:v>92136748.923245922</c:v>
                </c:pt>
                <c:pt idx="25">
                  <c:v>93896635.788953885</c:v>
                </c:pt>
                <c:pt idx="26">
                  <c:v>95613129.178519279</c:v>
                </c:pt>
                <c:pt idx="27">
                  <c:v>97288525.935073897</c:v>
                </c:pt>
                <c:pt idx="28">
                  <c:v>98924914.123882174</c:v>
                </c:pt>
                <c:pt idx="29">
                  <c:v>100524198.7717482</c:v>
                </c:pt>
                <c:pt idx="30">
                  <c:v>102088123.65536448</c:v>
                </c:pt>
                <c:pt idx="31">
                  <c:v>103618289.85623437</c:v>
                </c:pt>
                <c:pt idx="32">
                  <c:v>105116171.65058288</c:v>
                </c:pt>
                <c:pt idx="33">
                  <c:v>106583130.18815675</c:v>
                </c:pt>
                <c:pt idx="34">
                  <c:v>108020425.32513422</c:v>
                </c:pt>
                <c:pt idx="35">
                  <c:v>109429225.90709852</c:v>
                </c:pt>
                <c:pt idx="36">
                  <c:v>110810618.74349985</c:v>
                </c:pt>
                <c:pt idx="37">
                  <c:v>112165616.4717795</c:v>
                </c:pt>
                <c:pt idx="38">
                  <c:v>113495164.47478256</c:v>
                </c:pt>
                <c:pt idx="39">
                  <c:v>114800146.98731065</c:v>
                </c:pt>
                <c:pt idx="40">
                  <c:v>116081392.50519393</c:v>
                </c:pt>
                <c:pt idx="41">
                  <c:v>117339678.591976</c:v>
                </c:pt>
                <c:pt idx="42">
                  <c:v>118575736.16334046</c:v>
                </c:pt>
                <c:pt idx="43">
                  <c:v>119790253.31709836</c:v>
                </c:pt>
                <c:pt idx="44">
                  <c:v>120983878.766378</c:v>
                </c:pt>
                <c:pt idx="45">
                  <c:v>122157224.92520559</c:v>
                </c:pt>
                <c:pt idx="46">
                  <c:v>123310870.68861143</c:v>
                </c:pt>
                <c:pt idx="47">
                  <c:v>124445363.94348407</c:v>
                </c:pt>
                <c:pt idx="48">
                  <c:v>125561223.84142141</c:v>
                </c:pt>
                <c:pt idx="49">
                  <c:v>126658942.86062647</c:v>
                </c:pt>
                <c:pt idx="50">
                  <c:v>127738988.68033169</c:v>
                </c:pt>
                <c:pt idx="51">
                  <c:v>128801805.88820542</c:v>
                </c:pt>
                <c:pt idx="52">
                  <c:v>129847817.5386039</c:v>
                </c:pt>
                <c:pt idx="53">
                  <c:v>130877426.57731603</c:v>
                </c:pt>
                <c:pt idx="54">
                  <c:v>131891017.14654225</c:v>
                </c:pt>
                <c:pt idx="55">
                  <c:v>132888955.782205</c:v>
                </c:pt>
                <c:pt idx="56">
                  <c:v>133871592.51426992</c:v>
                </c:pt>
                <c:pt idx="57">
                  <c:v>134839261.87952527</c:v>
                </c:pt>
                <c:pt idx="58">
                  <c:v>135792283.85519642</c:v>
                </c:pt>
                <c:pt idx="59">
                  <c:v>136730964.72084096</c:v>
                </c:pt>
                <c:pt idx="60">
                  <c:v>137655597.85515454</c:v>
                </c:pt>
                <c:pt idx="61">
                  <c:v>138566464.47360483</c:v>
                </c:pt>
                <c:pt idx="62">
                  <c:v>139463834.31218326</c:v>
                </c:pt>
                <c:pt idx="63">
                  <c:v>140347966.26201609</c:v>
                </c:pt>
                <c:pt idx="64">
                  <c:v>141219108.95908695</c:v>
                </c:pt>
                <c:pt idx="65">
                  <c:v>142077501.33289757</c:v>
                </c:pt>
                <c:pt idx="66">
                  <c:v>142923373.11751047</c:v>
                </c:pt>
                <c:pt idx="67">
                  <c:v>143756945.3280825</c:v>
                </c:pt>
                <c:pt idx="68">
                  <c:v>144578430.70569709</c:v>
                </c:pt>
                <c:pt idx="69">
                  <c:v>145388034.13303784</c:v>
                </c:pt>
                <c:pt idx="70">
                  <c:v>146185953.02320692</c:v>
                </c:pt>
                <c:pt idx="71">
                  <c:v>146972377.68378019</c:v>
                </c:pt>
                <c:pt idx="72">
                  <c:v>147747491.65799993</c:v>
                </c:pt>
                <c:pt idx="73">
                  <c:v>148511472.04483691</c:v>
                </c:pt>
                <c:pt idx="74">
                  <c:v>149264489.79949835</c:v>
                </c:pt>
                <c:pt idx="75">
                  <c:v>150006710.0158233</c:v>
                </c:pt>
                <c:pt idx="76">
                  <c:v>150738292.19188008</c:v>
                </c:pt>
                <c:pt idx="77">
                  <c:v>151459390.47997159</c:v>
                </c:pt>
                <c:pt idx="78">
                  <c:v>152170153.92215046</c:v>
                </c:pt>
                <c:pt idx="79">
                  <c:v>152870726.67225727</c:v>
                </c:pt>
                <c:pt idx="80">
                  <c:v>153561248.20541021</c:v>
                </c:pt>
                <c:pt idx="81">
                  <c:v>154241853.51580089</c:v>
                </c:pt>
                <c:pt idx="82">
                  <c:v>154912673.30358264</c:v>
                </c:pt>
                <c:pt idx="83">
                  <c:v>155573834.15157524</c:v>
                </c:pt>
                <c:pt idx="84">
                  <c:v>156225458.69245422</c:v>
                </c:pt>
                <c:pt idx="85">
                  <c:v>156867665.7670413</c:v>
                </c:pt>
                <c:pt idx="86">
                  <c:v>157500570.5742656</c:v>
                </c:pt>
                <c:pt idx="87">
                  <c:v>158124284.81332275</c:v>
                </c:pt>
                <c:pt idx="88">
                  <c:v>158738916.81851992</c:v>
                </c:pt>
                <c:pt idx="89">
                  <c:v>159344571.68725806</c:v>
                </c:pt>
                <c:pt idx="90">
                  <c:v>159941351.40157169</c:v>
                </c:pt>
                <c:pt idx="91">
                  <c:v>160529354.94361436</c:v>
                </c:pt>
                <c:pt idx="92">
                  <c:v>161108678.4054521</c:v>
                </c:pt>
                <c:pt idx="93">
                  <c:v>161679415.09350041</c:v>
                </c:pt>
                <c:pt idx="94">
                  <c:v>162241655.62791821</c:v>
                </c:pt>
                <c:pt idx="95">
                  <c:v>162795488.03724927</c:v>
                </c:pt>
                <c:pt idx="96">
                  <c:v>163340997.84858337</c:v>
                </c:pt>
                <c:pt idx="97">
                  <c:v>163878268.17348975</c:v>
                </c:pt>
                <c:pt idx="98">
                  <c:v>164407379.78995988</c:v>
                </c:pt>
                <c:pt idx="99">
                  <c:v>164928411.22057945</c:v>
                </c:pt>
                <c:pt idx="100">
                  <c:v>165441438.8071368</c:v>
                </c:pt>
                <c:pt idx="101">
                  <c:v>165946536.7818599</c:v>
                </c:pt>
                <c:pt idx="102">
                  <c:v>166443777.33546349</c:v>
                </c:pt>
                <c:pt idx="103">
                  <c:v>166933230.6821745</c:v>
                </c:pt>
                <c:pt idx="104">
                  <c:v>167414965.12189525</c:v>
                </c:pt>
                <c:pt idx="105">
                  <c:v>167889047.09965232</c:v>
                </c:pt>
                <c:pt idx="106">
                  <c:v>168355541.26247147</c:v>
                </c:pt>
                <c:pt idx="107">
                  <c:v>168814510.51380849</c:v>
                </c:pt>
                <c:pt idx="108">
                  <c:v>169266016.06566021</c:v>
                </c:pt>
                <c:pt idx="109">
                  <c:v>169710117.48847064</c:v>
                </c:pt>
                <c:pt idx="110">
                  <c:v>170146872.75894096</c:v>
                </c:pt>
                <c:pt idx="111">
                  <c:v>170576338.30584639</c:v>
                </c:pt>
                <c:pt idx="112">
                  <c:v>170998569.05395564</c:v>
                </c:pt>
                <c:pt idx="113">
                  <c:v>171413618.46614429</c:v>
                </c:pt>
                <c:pt idx="114">
                  <c:v>171821538.58378729</c:v>
                </c:pt>
                <c:pt idx="115">
                  <c:v>172222380.06551149</c:v>
                </c:pt>
                <c:pt idx="116">
                  <c:v>172616192.22438449</c:v>
                </c:pt>
                <c:pt idx="117">
                  <c:v>173003023.06361121</c:v>
                </c:pt>
                <c:pt idx="118">
                  <c:v>173382919.31080666</c:v>
                </c:pt>
                <c:pt idx="119">
                  <c:v>173755926.45090866</c:v>
                </c:pt>
                <c:pt idx="120">
                  <c:v>174122088.75779092</c:v>
                </c:pt>
                <c:pt idx="121">
                  <c:v>174481449.32463461</c:v>
                </c:pt>
                <c:pt idx="122">
                  <c:v>174834050.09311152</c:v>
                </c:pt>
                <c:pt idx="123">
                  <c:v>175179931.88143095</c:v>
                </c:pt>
                <c:pt idx="124">
                  <c:v>175519134.41129863</c:v>
                </c:pt>
                <c:pt idx="125">
                  <c:v>175851696.33383361</c:v>
                </c:pt>
                <c:pt idx="126">
                  <c:v>176177655.2544865</c:v>
                </c:pt>
                <c:pt idx="127">
                  <c:v>176497047.75700116</c:v>
                </c:pt>
                <c:pt idx="128">
                  <c:v>176809909.42645764</c:v>
                </c:pt>
                <c:pt idx="129">
                  <c:v>177116274.87143508</c:v>
                </c:pt>
                <c:pt idx="130">
                  <c:v>177416177.74532825</c:v>
                </c:pt>
                <c:pt idx="131">
                  <c:v>177709650.76685238</c:v>
                </c:pt>
                <c:pt idx="132">
                  <c:v>177996725.73976728</c:v>
                </c:pt>
                <c:pt idx="133">
                  <c:v>178277433.57185116</c:v>
                </c:pt>
                <c:pt idx="134">
                  <c:v>178551804.29315254</c:v>
                </c:pt>
                <c:pt idx="135">
                  <c:v>178819867.07354769</c:v>
                </c:pt>
                <c:pt idx="136">
                  <c:v>179081650.23962909</c:v>
                </c:pt>
                <c:pt idx="137">
                  <c:v>179337181.29094982</c:v>
                </c:pt>
                <c:pt idx="138">
                  <c:v>179586486.91564667</c:v>
                </c:pt>
                <c:pt idx="139">
                  <c:v>179829593.00546458</c:v>
                </c:pt>
                <c:pt idx="140">
                  <c:v>180066524.67020321</c:v>
                </c:pt>
                <c:pt idx="141">
                  <c:v>180297306.25160584</c:v>
                </c:pt>
                <c:pt idx="142">
                  <c:v>180521961.33670926</c:v>
                </c:pt>
                <c:pt idx="143">
                  <c:v>180740512.77067333</c:v>
                </c:pt>
                <c:pt idx="144">
                  <c:v>180952982.66910687</c:v>
                </c:pt>
                <c:pt idx="145">
                  <c:v>181159392.42990637</c:v>
                </c:pt>
                <c:pt idx="146">
                  <c:v>181359762.74462345</c:v>
                </c:pt>
                <c:pt idx="147">
                  <c:v>181554113.60937539</c:v>
                </c:pt>
                <c:pt idx="148">
                  <c:v>181742464.33531272</c:v>
                </c:pt>
                <c:pt idx="149">
                  <c:v>181924833.55865803</c:v>
                </c:pt>
                <c:pt idx="150">
                  <c:v>182101239.25032747</c:v>
                </c:pt>
                <c:pt idx="151">
                  <c:v>182271698.72514811</c:v>
                </c:pt>
                <c:pt idx="152">
                  <c:v>182436228.65068188</c:v>
                </c:pt>
                <c:pt idx="153">
                  <c:v>182594845.0556674</c:v>
                </c:pt>
                <c:pt idx="154">
                  <c:v>182747563.33808953</c:v>
                </c:pt>
                <c:pt idx="155">
                  <c:v>182894398.2728872</c:v>
                </c:pt>
                <c:pt idx="156">
                  <c:v>183035364.01930773</c:v>
                </c:pt>
                <c:pt idx="157">
                  <c:v>183170474.12791744</c:v>
                </c:pt>
                <c:pt idx="158">
                  <c:v>183299741.54727611</c:v>
                </c:pt>
                <c:pt idx="159">
                  <c:v>183423178.63028362</c:v>
                </c:pt>
                <c:pt idx="160">
                  <c:v>183540797.14020595</c:v>
                </c:pt>
                <c:pt idx="161">
                  <c:v>183652608.25638741</c:v>
                </c:pt>
                <c:pt idx="162">
                  <c:v>183758622.57965618</c:v>
                </c:pt>
                <c:pt idx="163">
                  <c:v>183858850.13742888</c:v>
                </c:pt>
                <c:pt idx="164">
                  <c:v>183953300.38852009</c:v>
                </c:pt>
                <c:pt idx="165">
                  <c:v>184041982.22766256</c:v>
                </c:pt>
                <c:pt idx="166">
                  <c:v>184124903.98974273</c:v>
                </c:pt>
                <c:pt idx="167">
                  <c:v>184202073.45375693</c:v>
                </c:pt>
                <c:pt idx="168">
                  <c:v>184273497.84649208</c:v>
                </c:pt>
                <c:pt idx="169">
                  <c:v>184339183.84593537</c:v>
                </c:pt>
                <c:pt idx="170">
                  <c:v>184399137.58441648</c:v>
                </c:pt>
                <c:pt idx="171">
                  <c:v>184453364.65148619</c:v>
                </c:pt>
                <c:pt idx="172">
                  <c:v>184501870.09653392</c:v>
                </c:pt>
                <c:pt idx="173">
                  <c:v>184544658.43114775</c:v>
                </c:pt>
                <c:pt idx="174">
                  <c:v>184581733.631219</c:v>
                </c:pt>
                <c:pt idx="175">
                  <c:v>184613099.13879389</c:v>
                </c:pt>
                <c:pt idx="176">
                  <c:v>184638757.86367434</c:v>
                </c:pt>
                <c:pt idx="177">
                  <c:v>184658712.1847696</c:v>
                </c:pt>
                <c:pt idx="178">
                  <c:v>184672963.9511998</c:v>
                </c:pt>
                <c:pt idx="179">
                  <c:v>184681514.48315364</c:v>
                </c:pt>
                <c:pt idx="180">
                  <c:v>184684364.57249975</c:v>
                </c:pt>
                <c:pt idx="181">
                  <c:v>184681514.48315364</c:v>
                </c:pt>
                <c:pt idx="182">
                  <c:v>184672963.9511998</c:v>
                </c:pt>
                <c:pt idx="183">
                  <c:v>184658712.1847696</c:v>
                </c:pt>
                <c:pt idx="184">
                  <c:v>184638757.86367434</c:v>
                </c:pt>
                <c:pt idx="185">
                  <c:v>184613099.13879389</c:v>
                </c:pt>
                <c:pt idx="186">
                  <c:v>184581733.631219</c:v>
                </c:pt>
                <c:pt idx="187">
                  <c:v>184544658.43114775</c:v>
                </c:pt>
                <c:pt idx="188">
                  <c:v>184501870.09653389</c:v>
                </c:pt>
                <c:pt idx="189">
                  <c:v>184453364.65148619</c:v>
                </c:pt>
                <c:pt idx="190">
                  <c:v>184399137.58441648</c:v>
                </c:pt>
                <c:pt idx="191">
                  <c:v>184339183.84593534</c:v>
                </c:pt>
                <c:pt idx="192">
                  <c:v>184273497.84649205</c:v>
                </c:pt>
                <c:pt idx="193">
                  <c:v>184202073.4537569</c:v>
                </c:pt>
                <c:pt idx="194">
                  <c:v>184124903.9897427</c:v>
                </c:pt>
                <c:pt idx="195">
                  <c:v>184041982.22766253</c:v>
                </c:pt>
                <c:pt idx="196">
                  <c:v>183953300.38852006</c:v>
                </c:pt>
                <c:pt idx="197">
                  <c:v>183858850.13742885</c:v>
                </c:pt>
                <c:pt idx="198">
                  <c:v>183758622.57965615</c:v>
                </c:pt>
                <c:pt idx="199">
                  <c:v>183652608.25638738</c:v>
                </c:pt>
                <c:pt idx="200">
                  <c:v>183540797.14020592</c:v>
                </c:pt>
                <c:pt idx="201">
                  <c:v>183423178.63028359</c:v>
                </c:pt>
                <c:pt idx="202">
                  <c:v>183299741.54727608</c:v>
                </c:pt>
                <c:pt idx="203">
                  <c:v>183170474.12791741</c:v>
                </c:pt>
                <c:pt idx="204">
                  <c:v>183035364.0193077</c:v>
                </c:pt>
                <c:pt idx="205">
                  <c:v>182894398.27288717</c:v>
                </c:pt>
                <c:pt idx="206">
                  <c:v>182747563.3380895</c:v>
                </c:pt>
                <c:pt idx="207">
                  <c:v>182594845.05566737</c:v>
                </c:pt>
                <c:pt idx="208">
                  <c:v>182436228.65068185</c:v>
                </c:pt>
                <c:pt idx="209">
                  <c:v>182271698.72514808</c:v>
                </c:pt>
                <c:pt idx="210">
                  <c:v>182101239.25032744</c:v>
                </c:pt>
                <c:pt idx="211">
                  <c:v>181924833.558658</c:v>
                </c:pt>
                <c:pt idx="212">
                  <c:v>181742464.33531269</c:v>
                </c:pt>
                <c:pt idx="213">
                  <c:v>181554113.60937533</c:v>
                </c:pt>
                <c:pt idx="214">
                  <c:v>181359762.74462342</c:v>
                </c:pt>
                <c:pt idx="215">
                  <c:v>181159392.42990631</c:v>
                </c:pt>
                <c:pt idx="216">
                  <c:v>180952982.66910681</c:v>
                </c:pt>
                <c:pt idx="217">
                  <c:v>180740512.7706733</c:v>
                </c:pt>
                <c:pt idx="218">
                  <c:v>180521961.3367092</c:v>
                </c:pt>
                <c:pt idx="219">
                  <c:v>180297306.25160578</c:v>
                </c:pt>
                <c:pt idx="220">
                  <c:v>180066524.67020315</c:v>
                </c:pt>
                <c:pt idx="221">
                  <c:v>179829593.00546449</c:v>
                </c:pt>
                <c:pt idx="222">
                  <c:v>179586486.91564661</c:v>
                </c:pt>
                <c:pt idx="223">
                  <c:v>179337181.29094976</c:v>
                </c:pt>
                <c:pt idx="224">
                  <c:v>179081650.23962903</c:v>
                </c:pt>
                <c:pt idx="225">
                  <c:v>178819867.0735476</c:v>
                </c:pt>
                <c:pt idx="226">
                  <c:v>178551804.29315248</c:v>
                </c:pt>
                <c:pt idx="227">
                  <c:v>178277433.57185107</c:v>
                </c:pt>
                <c:pt idx="228">
                  <c:v>177996725.73976722</c:v>
                </c:pt>
                <c:pt idx="229">
                  <c:v>177709650.76685229</c:v>
                </c:pt>
                <c:pt idx="230">
                  <c:v>177416177.74532813</c:v>
                </c:pt>
                <c:pt idx="231">
                  <c:v>177116274.87143499</c:v>
                </c:pt>
                <c:pt idx="232">
                  <c:v>176809909.42645755</c:v>
                </c:pt>
                <c:pt idx="233">
                  <c:v>176497047.75700104</c:v>
                </c:pt>
                <c:pt idx="234">
                  <c:v>176177655.25448638</c:v>
                </c:pt>
                <c:pt idx="235">
                  <c:v>175851696.33383349</c:v>
                </c:pt>
                <c:pt idx="236">
                  <c:v>175519134.41129851</c:v>
                </c:pt>
                <c:pt idx="237">
                  <c:v>175179931.88143083</c:v>
                </c:pt>
                <c:pt idx="238">
                  <c:v>174834050.0931114</c:v>
                </c:pt>
                <c:pt idx="239">
                  <c:v>174481449.32463449</c:v>
                </c:pt>
                <c:pt idx="240">
                  <c:v>174122088.75779077</c:v>
                </c:pt>
                <c:pt idx="241">
                  <c:v>173755926.45090851</c:v>
                </c:pt>
                <c:pt idx="242">
                  <c:v>173382919.31080651</c:v>
                </c:pt>
                <c:pt idx="243">
                  <c:v>173003023.06361106</c:v>
                </c:pt>
                <c:pt idx="244">
                  <c:v>172616192.22438434</c:v>
                </c:pt>
                <c:pt idx="245">
                  <c:v>172222380.06551135</c:v>
                </c:pt>
                <c:pt idx="246">
                  <c:v>171821538.58378711</c:v>
                </c:pt>
                <c:pt idx="247">
                  <c:v>171413618.46614411</c:v>
                </c:pt>
                <c:pt idx="248">
                  <c:v>170998569.05395544</c:v>
                </c:pt>
                <c:pt idx="249">
                  <c:v>170576338.30584618</c:v>
                </c:pt>
                <c:pt idx="250">
                  <c:v>170146872.75894076</c:v>
                </c:pt>
                <c:pt idx="251">
                  <c:v>169710117.48847046</c:v>
                </c:pt>
                <c:pt idx="252">
                  <c:v>169266016.06566</c:v>
                </c:pt>
                <c:pt idx="253">
                  <c:v>168814510.51380825</c:v>
                </c:pt>
                <c:pt idx="254">
                  <c:v>168355541.26247123</c:v>
                </c:pt>
                <c:pt idx="255">
                  <c:v>167889047.09965211</c:v>
                </c:pt>
                <c:pt idx="256">
                  <c:v>167414965.12189499</c:v>
                </c:pt>
                <c:pt idx="257">
                  <c:v>166933230.68217427</c:v>
                </c:pt>
                <c:pt idx="258">
                  <c:v>166443777.33546326</c:v>
                </c:pt>
                <c:pt idx="259">
                  <c:v>165946536.78185967</c:v>
                </c:pt>
                <c:pt idx="260">
                  <c:v>165441438.80713654</c:v>
                </c:pt>
                <c:pt idx="261">
                  <c:v>164928411.22057918</c:v>
                </c:pt>
                <c:pt idx="262">
                  <c:v>164407379.78995961</c:v>
                </c:pt>
                <c:pt idx="263">
                  <c:v>163878268.17348945</c:v>
                </c:pt>
                <c:pt idx="264">
                  <c:v>163340997.84858307</c:v>
                </c:pt>
                <c:pt idx="265">
                  <c:v>162795488.03724897</c:v>
                </c:pt>
                <c:pt idx="266">
                  <c:v>162241655.62791789</c:v>
                </c:pt>
                <c:pt idx="267">
                  <c:v>161679415.09350008</c:v>
                </c:pt>
                <c:pt idx="268">
                  <c:v>161108678.40545174</c:v>
                </c:pt>
                <c:pt idx="269">
                  <c:v>160529354.94361401</c:v>
                </c:pt>
                <c:pt idx="270">
                  <c:v>159941351.40157133</c:v>
                </c:pt>
                <c:pt idx="271">
                  <c:v>159344571.68725771</c:v>
                </c:pt>
                <c:pt idx="272">
                  <c:v>158738916.81851956</c:v>
                </c:pt>
                <c:pt idx="273">
                  <c:v>158124284.8133224</c:v>
                </c:pt>
                <c:pt idx="274">
                  <c:v>157500570.57426521</c:v>
                </c:pt>
                <c:pt idx="275">
                  <c:v>156867665.76704094</c:v>
                </c:pt>
                <c:pt idx="276">
                  <c:v>156225458.69245386</c:v>
                </c:pt>
                <c:pt idx="277">
                  <c:v>155573834.15157488</c:v>
                </c:pt>
                <c:pt idx="278">
                  <c:v>154912673.30358228</c:v>
                </c:pt>
                <c:pt idx="279">
                  <c:v>154241853.51580054</c:v>
                </c:pt>
                <c:pt idx="280">
                  <c:v>153561248.20540985</c:v>
                </c:pt>
                <c:pt idx="281">
                  <c:v>152870726.67225695</c:v>
                </c:pt>
                <c:pt idx="282">
                  <c:v>152170153.92215014</c:v>
                </c:pt>
                <c:pt idx="283">
                  <c:v>151459390.47997123</c:v>
                </c:pt>
                <c:pt idx="284">
                  <c:v>150738292.19187975</c:v>
                </c:pt>
                <c:pt idx="285">
                  <c:v>150006710.01582295</c:v>
                </c:pt>
                <c:pt idx="286">
                  <c:v>149264489.79949799</c:v>
                </c:pt>
                <c:pt idx="287">
                  <c:v>148511472.04483655</c:v>
                </c:pt>
                <c:pt idx="288">
                  <c:v>147747491.6579996</c:v>
                </c:pt>
                <c:pt idx="289">
                  <c:v>146972377.68377987</c:v>
                </c:pt>
                <c:pt idx="290">
                  <c:v>146185953.02320662</c:v>
                </c:pt>
                <c:pt idx="291">
                  <c:v>145388034.13303751</c:v>
                </c:pt>
                <c:pt idx="292">
                  <c:v>144578430.70569676</c:v>
                </c:pt>
                <c:pt idx="293">
                  <c:v>143756945.3280822</c:v>
                </c:pt>
                <c:pt idx="294">
                  <c:v>142923373.1175102</c:v>
                </c:pt>
                <c:pt idx="295">
                  <c:v>142077501.33289731</c:v>
                </c:pt>
                <c:pt idx="296">
                  <c:v>141219108.95908669</c:v>
                </c:pt>
                <c:pt idx="297">
                  <c:v>140347966.26201582</c:v>
                </c:pt>
                <c:pt idx="298">
                  <c:v>139463834.31218302</c:v>
                </c:pt>
                <c:pt idx="299">
                  <c:v>138566464.47360456</c:v>
                </c:pt>
                <c:pt idx="300">
                  <c:v>137655597.85515434</c:v>
                </c:pt>
                <c:pt idx="301">
                  <c:v>136730964.72084072</c:v>
                </c:pt>
                <c:pt idx="302">
                  <c:v>135792283.85519621</c:v>
                </c:pt>
                <c:pt idx="303">
                  <c:v>134839261.87952507</c:v>
                </c:pt>
                <c:pt idx="304">
                  <c:v>133871592.51426972</c:v>
                </c:pt>
                <c:pt idx="305">
                  <c:v>132888955.78220479</c:v>
                </c:pt>
                <c:pt idx="306">
                  <c:v>131891017.14654209</c:v>
                </c:pt>
                <c:pt idx="307">
                  <c:v>130877426.57731588</c:v>
                </c:pt>
                <c:pt idx="308">
                  <c:v>129847817.53860374</c:v>
                </c:pt>
                <c:pt idx="309">
                  <c:v>128801805.8882053</c:v>
                </c:pt>
                <c:pt idx="310">
                  <c:v>127738988.68033157</c:v>
                </c:pt>
                <c:pt idx="311">
                  <c:v>126658942.86062635</c:v>
                </c:pt>
                <c:pt idx="312">
                  <c:v>125561223.84142134</c:v>
                </c:pt>
                <c:pt idx="313">
                  <c:v>124445363.94348401</c:v>
                </c:pt>
                <c:pt idx="314">
                  <c:v>123310870.68861139</c:v>
                </c:pt>
                <c:pt idx="315">
                  <c:v>122157224.92520551</c:v>
                </c:pt>
                <c:pt idx="316">
                  <c:v>120983878.76637796</c:v>
                </c:pt>
                <c:pt idx="317">
                  <c:v>119790253.31709836</c:v>
                </c:pt>
                <c:pt idx="318">
                  <c:v>118575736.16334046</c:v>
                </c:pt>
                <c:pt idx="319">
                  <c:v>117339678.591976</c:v>
                </c:pt>
                <c:pt idx="320">
                  <c:v>116081392.50519398</c:v>
                </c:pt>
                <c:pt idx="321">
                  <c:v>114800146.98731074</c:v>
                </c:pt>
                <c:pt idx="322">
                  <c:v>113495164.47478263</c:v>
                </c:pt>
                <c:pt idx="323">
                  <c:v>112165616.47177957</c:v>
                </c:pt>
                <c:pt idx="324">
                  <c:v>110810618.74349995</c:v>
                </c:pt>
                <c:pt idx="325">
                  <c:v>109429225.90709867</c:v>
                </c:pt>
                <c:pt idx="326">
                  <c:v>108020425.32513438</c:v>
                </c:pt>
                <c:pt idx="327">
                  <c:v>106583130.1881569</c:v>
                </c:pt>
                <c:pt idx="328">
                  <c:v>105116171.65058307</c:v>
                </c:pt>
                <c:pt idx="329">
                  <c:v>103618289.85623464</c:v>
                </c:pt>
                <c:pt idx="330">
                  <c:v>102088123.65536474</c:v>
                </c:pt>
                <c:pt idx="331">
                  <c:v>100524198.7717485</c:v>
                </c:pt>
                <c:pt idx="332">
                  <c:v>98924914.123882487</c:v>
                </c:pt>
                <c:pt idx="333">
                  <c:v>97288525.935074285</c:v>
                </c:pt>
                <c:pt idx="334">
                  <c:v>95613129.178519681</c:v>
                </c:pt>
                <c:pt idx="335">
                  <c:v>93896635.788954303</c:v>
                </c:pt>
                <c:pt idx="336">
                  <c:v>92136748.923246384</c:v>
                </c:pt>
                <c:pt idx="337">
                  <c:v>90330932.355941758</c:v>
                </c:pt>
                <c:pt idx="338">
                  <c:v>88476373.834649637</c:v>
                </c:pt>
                <c:pt idx="339">
                  <c:v>86569940.868930966</c:v>
                </c:pt>
                <c:pt idx="340">
                  <c:v>84608126.94805564</c:v>
                </c:pt>
                <c:pt idx="341">
                  <c:v>82586985.52285926</c:v>
                </c:pt>
                <c:pt idx="342">
                  <c:v>80502048.162355483</c:v>
                </c:pt>
                <c:pt idx="343">
                  <c:v>78348221.979838267</c:v>
                </c:pt>
                <c:pt idx="344">
                  <c:v>76119659.516818583</c:v>
                </c:pt>
                <c:pt idx="345">
                  <c:v>73809591.456648365</c:v>
                </c:pt>
                <c:pt idx="346">
                  <c:v>71410108.286746517</c:v>
                </c:pt>
                <c:pt idx="347">
                  <c:v>68911870.44725284</c:v>
                </c:pt>
                <c:pt idx="348">
                  <c:v>66303716.034922391</c:v>
                </c:pt>
                <c:pt idx="349">
                  <c:v>63572117.945109092</c:v>
                </c:pt>
                <c:pt idx="350">
                  <c:v>60700413.083443396</c:v>
                </c:pt>
                <c:pt idx="351">
                  <c:v>57667674.354538038</c:v>
                </c:pt>
                <c:pt idx="352">
                  <c:v>54446999.282862179</c:v>
                </c:pt>
                <c:pt idx="353">
                  <c:v>51002797.42172496</c:v>
                </c:pt>
                <c:pt idx="354">
                  <c:v>47286250.721130446</c:v>
                </c:pt>
                <c:pt idx="355">
                  <c:v>43227169.906995647</c:v>
                </c:pt>
                <c:pt idx="356">
                  <c:v>38717973.572508976</c:v>
                </c:pt>
                <c:pt idx="357">
                  <c:v>33577809.419932514</c:v>
                </c:pt>
                <c:pt idx="358">
                  <c:v>27454537.727080494</c:v>
                </c:pt>
                <c:pt idx="359">
                  <c:v>19440384.426770896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52208"/>
        <c:axId val="392850640"/>
      </c:scatterChart>
      <c:valAx>
        <c:axId val="3928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92850640"/>
        <c:crosses val="autoZero"/>
        <c:crossBetween val="midCat"/>
      </c:valAx>
      <c:valAx>
        <c:axId val="3928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9285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28012</xdr:colOff>
      <xdr:row>2</xdr:row>
      <xdr:rowOff>56029</xdr:rowOff>
    </xdr:from>
    <xdr:to>
      <xdr:col>26</xdr:col>
      <xdr:colOff>112057</xdr:colOff>
      <xdr:row>38</xdr:row>
      <xdr:rowOff>168088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zoomScale="85" zoomScaleNormal="85" workbookViewId="0">
      <selection activeCell="C37" sqref="C37"/>
    </sheetView>
  </sheetViews>
  <sheetFormatPr defaultRowHeight="15" x14ac:dyDescent="0.25"/>
  <cols>
    <col min="2" max="2" width="20.140625" bestFit="1" customWidth="1"/>
    <col min="5" max="6" width="12" bestFit="1" customWidth="1"/>
    <col min="8" max="8" width="10" bestFit="1" customWidth="1"/>
    <col min="10" max="10" width="12.28515625" bestFit="1" customWidth="1"/>
    <col min="11" max="11" width="10.28515625" bestFit="1" customWidth="1"/>
  </cols>
  <sheetData>
    <row r="1" spans="1:11" x14ac:dyDescent="0.25">
      <c r="A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t="s">
        <v>19</v>
      </c>
      <c r="K1" t="s">
        <v>20</v>
      </c>
    </row>
    <row r="2" spans="1:11" x14ac:dyDescent="0.25">
      <c r="A2" s="1">
        <v>29.784691831699998</v>
      </c>
      <c r="C2" s="1">
        <v>24.1268501869</v>
      </c>
      <c r="D2">
        <v>0</v>
      </c>
      <c r="E2">
        <f>$B$16*SIN(RADIANS(D2))</f>
        <v>0</v>
      </c>
      <c r="F2">
        <f>$B$16*COS(RADIANS(D2))</f>
        <v>149597870.69100001</v>
      </c>
      <c r="G2">
        <f>$B$17*SIN(RADIANS(D2))</f>
        <v>0</v>
      </c>
      <c r="H2">
        <f>$B$17*COS(RADIANS(D2))</f>
        <v>228000000</v>
      </c>
      <c r="J2">
        <f>-B16</f>
        <v>-149597870.69100001</v>
      </c>
      <c r="K2">
        <f>SQRT((1-((J2-$B$30)*(J2-$B$30))/($B$27*$B$27))*$B$29*$B$29)</f>
        <v>0</v>
      </c>
    </row>
    <row r="3" spans="1:11" x14ac:dyDescent="0.25">
      <c r="D3">
        <v>1</v>
      </c>
      <c r="E3">
        <f>$B$16*SIN(RADIANS(D3))</f>
        <v>2610842.841451515</v>
      </c>
      <c r="F3">
        <f t="shared" ref="F3:F66" si="0">$B$16*COS(RADIANS(D3))</f>
        <v>149575086.21070021</v>
      </c>
      <c r="G3">
        <f t="shared" ref="G3:G66" si="1">$B$17*SIN(RADIANS(D3))</f>
        <v>3979148.6677006409</v>
      </c>
      <c r="H3">
        <f t="shared" ref="H3:H66" si="2">$B$17*COS(RADIANS(D3))</f>
        <v>227965274.49565721</v>
      </c>
      <c r="J3">
        <f>J2+($J$362-$J$2)/360</f>
        <v>-148548987.71685836</v>
      </c>
      <c r="K3">
        <f t="shared" ref="K3:K66" si="3">SQRT((1-((J3-$B$30)*(J3-$B$30))/($B$27*$B$27))*$B$29*$B$29)</f>
        <v>19440384.426766999</v>
      </c>
    </row>
    <row r="4" spans="1:11" x14ac:dyDescent="0.25">
      <c r="D4">
        <v>2</v>
      </c>
      <c r="E4">
        <f t="shared" ref="E4:E67" si="4">$B$16*SIN(RADIANS(D4))</f>
        <v>5220890.3948817216</v>
      </c>
      <c r="F4">
        <f t="shared" si="0"/>
        <v>149506739.71017426</v>
      </c>
      <c r="G4">
        <f t="shared" si="1"/>
        <v>7957085.2481702212</v>
      </c>
      <c r="H4">
        <f t="shared" si="2"/>
        <v>227861108.56035385</v>
      </c>
      <c r="J4">
        <f t="shared" ref="J4:J67" si="5">J3+($J$362-$J$2)/360</f>
        <v>-147500104.7427167</v>
      </c>
      <c r="K4">
        <f t="shared" si="3"/>
        <v>27454537.727077805</v>
      </c>
    </row>
    <row r="5" spans="1:11" x14ac:dyDescent="0.25">
      <c r="A5" t="s">
        <v>0</v>
      </c>
      <c r="B5">
        <f>SQRT((A2*A2+C2*C2)/2)</f>
        <v>27.103807550328174</v>
      </c>
      <c r="D5">
        <v>3</v>
      </c>
      <c r="E5">
        <f t="shared" si="4"/>
        <v>7829347.6145217465</v>
      </c>
      <c r="F5">
        <f t="shared" si="0"/>
        <v>149392852.00842825</v>
      </c>
      <c r="G5">
        <f t="shared" si="1"/>
        <v>11932598.023391195</v>
      </c>
      <c r="H5">
        <f t="shared" si="2"/>
        <v>227687533.92404282</v>
      </c>
      <c r="J5">
        <f t="shared" si="5"/>
        <v>-146451221.76857504</v>
      </c>
      <c r="K5">
        <f t="shared" si="3"/>
        <v>33577809.419930369</v>
      </c>
    </row>
    <row r="6" spans="1:11" x14ac:dyDescent="0.25">
      <c r="A6" t="s">
        <v>1</v>
      </c>
      <c r="B6">
        <f>A2*(A2/B5-1)</f>
        <v>2.946055162502121</v>
      </c>
      <c r="D6">
        <v>4</v>
      </c>
      <c r="E6">
        <f t="shared" si="4"/>
        <v>10435419.939033795</v>
      </c>
      <c r="F6">
        <f t="shared" si="0"/>
        <v>149233457.79675943</v>
      </c>
      <c r="G6">
        <f t="shared" si="1"/>
        <v>15904476.013660569</v>
      </c>
      <c r="H6">
        <f t="shared" si="2"/>
        <v>227444603.45923993</v>
      </c>
      <c r="J6">
        <f t="shared" si="5"/>
        <v>-145402338.79443339</v>
      </c>
      <c r="K6">
        <f t="shared" si="3"/>
        <v>38717973.572507069</v>
      </c>
    </row>
    <row r="7" spans="1:11" x14ac:dyDescent="0.25">
      <c r="A7" t="s">
        <v>2</v>
      </c>
      <c r="B7">
        <f>C2*(1-C2/B5)</f>
        <v>2.649982080445767</v>
      </c>
      <c r="D7">
        <v>5</v>
      </c>
      <c r="E7">
        <f t="shared" si="4"/>
        <v>13038313.533542229</v>
      </c>
      <c r="F7">
        <f t="shared" si="0"/>
        <v>149028605.62818876</v>
      </c>
      <c r="G7">
        <f t="shared" si="1"/>
        <v>19871509.346466061</v>
      </c>
      <c r="H7">
        <f t="shared" si="2"/>
        <v>227132391.16491798</v>
      </c>
      <c r="J7">
        <f t="shared" si="5"/>
        <v>-144353455.82029173</v>
      </c>
      <c r="K7">
        <f t="shared" si="3"/>
        <v>43227169.90699394</v>
      </c>
    </row>
    <row r="8" spans="1:11" x14ac:dyDescent="0.25">
      <c r="D8">
        <v>6</v>
      </c>
      <c r="E8">
        <f t="shared" si="4"/>
        <v>15637235.531443369</v>
      </c>
      <c r="F8">
        <f t="shared" si="0"/>
        <v>148778357.90267119</v>
      </c>
      <c r="G8">
        <f t="shared" si="1"/>
        <v>23832489.625024993</v>
      </c>
      <c r="H8">
        <f t="shared" si="2"/>
        <v>226750992.14396632</v>
      </c>
      <c r="J8">
        <f t="shared" si="5"/>
        <v>-143304572.84615007</v>
      </c>
      <c r="K8">
        <f t="shared" si="3"/>
        <v>47286250.721128888</v>
      </c>
    </row>
    <row r="9" spans="1:11" x14ac:dyDescent="0.25">
      <c r="A9" t="s">
        <v>3</v>
      </c>
      <c r="B9">
        <f>B7+B6</f>
        <v>5.5960372429478884</v>
      </c>
      <c r="D9">
        <v>7</v>
      </c>
      <c r="E9">
        <f t="shared" si="4"/>
        <v>18231394.275920328</v>
      </c>
      <c r="F9">
        <f t="shared" si="0"/>
        <v>148482790.84808818</v>
      </c>
      <c r="G9">
        <f t="shared" si="1"/>
        <v>27786210.296373624</v>
      </c>
      <c r="H9">
        <f t="shared" si="2"/>
        <v>226300522.5742214</v>
      </c>
      <c r="J9">
        <f t="shared" si="5"/>
        <v>-142255689.87200841</v>
      </c>
      <c r="K9">
        <f t="shared" si="3"/>
        <v>51002797.421723559</v>
      </c>
    </row>
    <row r="10" spans="1:11" x14ac:dyDescent="0.25">
      <c r="D10">
        <v>8</v>
      </c>
      <c r="E10">
        <f t="shared" si="4"/>
        <v>20819999.561089359</v>
      </c>
      <c r="F10">
        <f t="shared" si="0"/>
        <v>148141994.49702775</v>
      </c>
      <c r="G10">
        <f t="shared" si="1"/>
        <v>31731467.018894918</v>
      </c>
      <c r="H10">
        <f t="shared" si="2"/>
        <v>225781119.67307803</v>
      </c>
      <c r="J10">
        <f t="shared" si="5"/>
        <v>-141206806.89786676</v>
      </c>
      <c r="K10">
        <f t="shared" si="3"/>
        <v>54446999.282860868</v>
      </c>
    </row>
    <row r="11" spans="1:11" x14ac:dyDescent="0.25">
      <c r="D11">
        <v>9</v>
      </c>
      <c r="E11">
        <f t="shared" si="4"/>
        <v>23402262.872704219</v>
      </c>
      <c r="F11">
        <f t="shared" si="0"/>
        <v>147756072.65935981</v>
      </c>
      <c r="G11">
        <f t="shared" si="1"/>
        <v>35667058.029172637</v>
      </c>
      <c r="H11">
        <f t="shared" si="2"/>
        <v>225192941.65569142</v>
      </c>
      <c r="J11">
        <f t="shared" si="5"/>
        <v>-140157923.9237251</v>
      </c>
      <c r="K11">
        <f t="shared" si="3"/>
        <v>57667674.354536831</v>
      </c>
    </row>
    <row r="12" spans="1:11" x14ac:dyDescent="0.25">
      <c r="D12">
        <v>10</v>
      </c>
      <c r="E12">
        <f t="shared" si="4"/>
        <v>25977397.62834524</v>
      </c>
      <c r="F12">
        <f t="shared" si="0"/>
        <v>147325142.89061457</v>
      </c>
      <c r="G12">
        <f t="shared" si="1"/>
        <v>39591784.508060113</v>
      </c>
      <c r="H12">
        <f t="shared" si="2"/>
        <v>224536167.68678343</v>
      </c>
      <c r="J12">
        <f t="shared" si="5"/>
        <v>-139109040.94958344</v>
      </c>
      <c r="K12">
        <f t="shared" si="3"/>
        <v>60700413.083442248</v>
      </c>
    </row>
    <row r="13" spans="1:11" x14ac:dyDescent="0.25">
      <c r="D13">
        <v>11</v>
      </c>
      <c r="E13">
        <f t="shared" si="4"/>
        <v>28544619.417019971</v>
      </c>
      <c r="F13">
        <f t="shared" si="0"/>
        <v>146849336.45617419</v>
      </c>
      <c r="G13">
        <f t="shared" si="1"/>
        <v>43504450.945852213</v>
      </c>
      <c r="H13">
        <f t="shared" si="2"/>
        <v>223810997.82606739</v>
      </c>
      <c r="J13">
        <f t="shared" si="5"/>
        <v>-138060157.97544178</v>
      </c>
      <c r="K13">
        <f t="shared" si="3"/>
        <v>63572117.945107989</v>
      </c>
    </row>
    <row r="14" spans="1:11" x14ac:dyDescent="0.25">
      <c r="D14">
        <v>12</v>
      </c>
      <c r="E14">
        <f t="shared" si="4"/>
        <v>31103146.238102335</v>
      </c>
      <c r="F14">
        <f t="shared" si="0"/>
        <v>146328798.29128778</v>
      </c>
      <c r="G14">
        <f t="shared" si="1"/>
        <v>47403865.506449133</v>
      </c>
      <c r="H14">
        <f t="shared" si="2"/>
        <v>223017652.96730769</v>
      </c>
      <c r="J14">
        <f t="shared" si="5"/>
        <v>-137011275.00130013</v>
      </c>
      <c r="K14">
        <f t="shared" si="3"/>
        <v>66303716.034921333</v>
      </c>
    </row>
    <row r="15" spans="1:11" x14ac:dyDescent="0.25">
      <c r="D15">
        <v>13</v>
      </c>
      <c r="E15">
        <f t="shared" si="4"/>
        <v>33652198.739537634</v>
      </c>
      <c r="F15">
        <f t="shared" si="0"/>
        <v>145763686.95692292</v>
      </c>
      <c r="G15">
        <f t="shared" si="1"/>
        <v>51288840.390401222</v>
      </c>
      <c r="H15">
        <f t="shared" si="2"/>
        <v>222156374.77103364</v>
      </c>
      <c r="J15">
        <f t="shared" si="5"/>
        <v>-135962392.02715847</v>
      </c>
      <c r="K15">
        <f t="shared" si="3"/>
        <v>68911870.447251827</v>
      </c>
    </row>
    <row r="16" spans="1:11" ht="15.75" x14ac:dyDescent="0.25">
      <c r="A16" t="s">
        <v>11</v>
      </c>
      <c r="B16" s="2">
        <v>149597870.69100001</v>
      </c>
      <c r="D16">
        <v>14</v>
      </c>
      <c r="E16">
        <f t="shared" si="4"/>
        <v>36191000.455240697</v>
      </c>
      <c r="F16">
        <f t="shared" si="0"/>
        <v>145154174.59146646</v>
      </c>
      <c r="G16">
        <f t="shared" si="1"/>
        <v>55158192.196724243</v>
      </c>
      <c r="H16">
        <f t="shared" si="2"/>
        <v>221227425.59092718</v>
      </c>
      <c r="J16">
        <f t="shared" si="5"/>
        <v>-134913509.05301681</v>
      </c>
      <c r="K16">
        <f t="shared" si="3"/>
        <v>71410108.286745563</v>
      </c>
    </row>
    <row r="17" spans="1:11" ht="15.75" x14ac:dyDescent="0.25">
      <c r="A17" t="s">
        <v>12</v>
      </c>
      <c r="B17" s="2">
        <v>228000000</v>
      </c>
      <c r="D17">
        <v>15</v>
      </c>
      <c r="E17">
        <f t="shared" si="4"/>
        <v>38718778.041615002</v>
      </c>
      <c r="F17">
        <f t="shared" si="0"/>
        <v>144500446.85828939</v>
      </c>
      <c r="G17">
        <f t="shared" si="1"/>
        <v>59010742.283374727</v>
      </c>
      <c r="H17">
        <f t="shared" si="2"/>
        <v>220231088.39390758</v>
      </c>
      <c r="J17">
        <f t="shared" si="5"/>
        <v>-133864626.07887514</v>
      </c>
      <c r="K17">
        <f t="shared" si="3"/>
        <v>73809591.456647456</v>
      </c>
    </row>
    <row r="18" spans="1:11" x14ac:dyDescent="0.25">
      <c r="D18">
        <v>16</v>
      </c>
      <c r="E18">
        <f t="shared" si="4"/>
        <v>41234761.513120599</v>
      </c>
      <c r="F18">
        <f t="shared" si="0"/>
        <v>143802702.88919201</v>
      </c>
      <c r="G18">
        <f t="shared" si="1"/>
        <v>62845317.126275808</v>
      </c>
      <c r="H18">
        <f t="shared" si="2"/>
        <v>219167666.67393669</v>
      </c>
      <c r="J18">
        <f t="shared" si="5"/>
        <v>-132815743.10473347</v>
      </c>
      <c r="K18">
        <f t="shared" si="3"/>
        <v>76119659.516817763</v>
      </c>
    </row>
    <row r="19" spans="1:11" x14ac:dyDescent="0.25">
      <c r="D19">
        <v>17</v>
      </c>
      <c r="E19">
        <f t="shared" si="4"/>
        <v>43738184.476819217</v>
      </c>
      <c r="F19">
        <f t="shared" si="0"/>
        <v>143061155.22374651</v>
      </c>
      <c r="G19">
        <f t="shared" si="1"/>
        <v>66660748.676783986</v>
      </c>
      <c r="H19">
        <f t="shared" si="2"/>
        <v>218037484.35957208</v>
      </c>
      <c r="J19">
        <f t="shared" si="5"/>
        <v>-131766860.13059179</v>
      </c>
      <c r="K19">
        <f t="shared" si="3"/>
        <v>78348221.979837507</v>
      </c>
    </row>
    <row r="20" spans="1:11" x14ac:dyDescent="0.25">
      <c r="A20" t="s">
        <v>13</v>
      </c>
      <c r="B20">
        <f>1-EXP(-B9/4.5)</f>
        <v>0.71164526319108878</v>
      </c>
      <c r="D20">
        <v>18</v>
      </c>
      <c r="E20">
        <f t="shared" si="4"/>
        <v>46228284.365824856</v>
      </c>
      <c r="F20">
        <f t="shared" si="0"/>
        <v>142276029.74455532</v>
      </c>
      <c r="G20">
        <f t="shared" si="1"/>
        <v>70455874.717488006</v>
      </c>
      <c r="H20">
        <f t="shared" si="2"/>
        <v>216840885.71529502</v>
      </c>
      <c r="J20">
        <f t="shared" si="5"/>
        <v>-130717977.15645012</v>
      </c>
      <c r="K20">
        <f t="shared" si="3"/>
        <v>80502048.162354782</v>
      </c>
    </row>
    <row r="21" spans="1:11" x14ac:dyDescent="0.25">
      <c r="B21" t="s">
        <v>14</v>
      </c>
      <c r="D21">
        <v>19</v>
      </c>
      <c r="E21">
        <f t="shared" si="4"/>
        <v>48704302.671589248</v>
      </c>
      <c r="F21">
        <f t="shared" si="0"/>
        <v>141447565.60844514</v>
      </c>
      <c r="G21">
        <f t="shared" si="1"/>
        <v>74229539.216231734</v>
      </c>
      <c r="H21">
        <f t="shared" si="2"/>
        <v>215578235.23664424</v>
      </c>
      <c r="J21">
        <f t="shared" si="5"/>
        <v>-129669094.18230845</v>
      </c>
      <c r="K21">
        <f t="shared" si="3"/>
        <v>82586985.522858575</v>
      </c>
    </row>
    <row r="22" spans="1:11" x14ac:dyDescent="0.25">
      <c r="D22">
        <v>20</v>
      </c>
      <c r="E22">
        <f t="shared" si="4"/>
        <v>51165485.174950682</v>
      </c>
      <c r="F22">
        <f t="shared" si="0"/>
        <v>140576015.17361724</v>
      </c>
      <c r="G22">
        <f t="shared" si="1"/>
        <v>77980592.678252473</v>
      </c>
      <c r="H22">
        <f t="shared" si="2"/>
        <v>214249917.53918713</v>
      </c>
      <c r="J22">
        <f t="shared" si="5"/>
        <v>-128620211.20816678</v>
      </c>
      <c r="K22">
        <f t="shared" si="3"/>
        <v>84608126.948055014</v>
      </c>
    </row>
    <row r="23" spans="1:11" x14ac:dyDescent="0.25">
      <c r="D23">
        <v>21</v>
      </c>
      <c r="E23">
        <f t="shared" si="4"/>
        <v>53611082.175876647</v>
      </c>
      <c r="F23">
        <f t="shared" si="0"/>
        <v>139661643.92277703</v>
      </c>
      <c r="G23">
        <f t="shared" si="1"/>
        <v>81707892.496328458</v>
      </c>
      <c r="H23">
        <f t="shared" si="2"/>
        <v>212856337.24136201</v>
      </c>
      <c r="J23">
        <f t="shared" si="5"/>
        <v>-127571328.23402511</v>
      </c>
      <c r="K23">
        <f t="shared" si="3"/>
        <v>86569940.868930399</v>
      </c>
    </row>
    <row r="24" spans="1:11" x14ac:dyDescent="0.25">
      <c r="D24">
        <v>22</v>
      </c>
      <c r="E24">
        <f t="shared" si="4"/>
        <v>56040348.721829623</v>
      </c>
      <c r="F24">
        <f t="shared" si="0"/>
        <v>138704730.38226524</v>
      </c>
      <c r="G24">
        <f t="shared" si="1"/>
        <v>85410303.298827946</v>
      </c>
      <c r="H24">
        <f t="shared" si="2"/>
        <v>211397918.84122753</v>
      </c>
      <c r="J24">
        <f t="shared" si="5"/>
        <v>-126522445.25988343</v>
      </c>
      <c r="K24">
        <f t="shared" si="3"/>
        <v>88476373.834649131</v>
      </c>
    </row>
    <row r="25" spans="1:11" x14ac:dyDescent="0.25">
      <c r="D25">
        <v>23</v>
      </c>
      <c r="E25">
        <f t="shared" si="4"/>
        <v>58452544.83468689</v>
      </c>
      <c r="F25">
        <f t="shared" si="0"/>
        <v>137705566.0372161</v>
      </c>
      <c r="G25">
        <f t="shared" si="1"/>
        <v>89086697.295554414</v>
      </c>
      <c r="H25">
        <f t="shared" si="2"/>
        <v>209875106.58715641</v>
      </c>
      <c r="J25">
        <f t="shared" si="5"/>
        <v>-125473562.28574176</v>
      </c>
      <c r="K25">
        <f t="shared" si="3"/>
        <v>90330932.355941236</v>
      </c>
    </row>
    <row r="26" spans="1:11" x14ac:dyDescent="0.25">
      <c r="A26" t="s">
        <v>15</v>
      </c>
      <c r="B26">
        <f>(B17-B16)/(B17+B16)</f>
        <v>0.20763392856406987</v>
      </c>
      <c r="D26">
        <v>24</v>
      </c>
      <c r="E26">
        <f t="shared" si="4"/>
        <v>60846935.736144982</v>
      </c>
      <c r="F26">
        <f t="shared" si="0"/>
        <v>136664455.24276823</v>
      </c>
      <c r="G26">
        <f t="shared" si="1"/>
        <v>92735954.621282443</v>
      </c>
      <c r="H26">
        <f t="shared" si="2"/>
        <v>208288364.342513</v>
      </c>
      <c r="J26">
        <f t="shared" si="5"/>
        <v>-124424679.31160009</v>
      </c>
      <c r="K26">
        <f t="shared" si="3"/>
        <v>92136748.923245922</v>
      </c>
    </row>
    <row r="27" spans="1:11" x14ac:dyDescent="0.25">
      <c r="A27" t="s">
        <v>16</v>
      </c>
      <c r="B27">
        <f>(B16+B17)/2</f>
        <v>188798935.34549999</v>
      </c>
      <c r="D27">
        <v>25</v>
      </c>
      <c r="E27">
        <f t="shared" si="4"/>
        <v>63222792.071540356</v>
      </c>
      <c r="F27">
        <f t="shared" si="0"/>
        <v>135581715.13135514</v>
      </c>
      <c r="G27">
        <f t="shared" si="1"/>
        <v>96356963.676879466</v>
      </c>
      <c r="H27">
        <f t="shared" si="2"/>
        <v>206638175.44435617</v>
      </c>
      <c r="J27">
        <f t="shared" si="5"/>
        <v>-123375796.33745842</v>
      </c>
      <c r="K27">
        <f t="shared" si="3"/>
        <v>93896635.788953885</v>
      </c>
    </row>
    <row r="28" spans="1:11" x14ac:dyDescent="0.25">
      <c r="A28" t="s">
        <v>17</v>
      </c>
      <c r="B28">
        <f>B27*B26</f>
        <v>39201064.654499993</v>
      </c>
      <c r="D28">
        <v>26</v>
      </c>
      <c r="E28">
        <f t="shared" si="4"/>
        <v>65579390.132017791</v>
      </c>
      <c r="F28">
        <f t="shared" si="0"/>
        <v>134457675.51610348</v>
      </c>
      <c r="G28">
        <f t="shared" si="1"/>
        <v>99948621.467909649</v>
      </c>
      <c r="H28">
        <f t="shared" si="2"/>
        <v>204925042.55621007</v>
      </c>
      <c r="J28">
        <f t="shared" si="5"/>
        <v>-122326913.36331674</v>
      </c>
      <c r="K28">
        <f t="shared" si="3"/>
        <v>95613129.178519279</v>
      </c>
    </row>
    <row r="29" spans="1:11" x14ac:dyDescent="0.25">
      <c r="A29" t="s">
        <v>18</v>
      </c>
      <c r="B29">
        <f>SQRT(B27*B27-B28*B28)</f>
        <v>184684364.57249975</v>
      </c>
      <c r="D29">
        <v>27</v>
      </c>
      <c r="E29">
        <f t="shared" si="4"/>
        <v>67916012.074979186</v>
      </c>
      <c r="F29">
        <f t="shared" si="0"/>
        <v>133292678.79036884</v>
      </c>
      <c r="G29">
        <f t="shared" si="1"/>
        <v>103509833.94061665</v>
      </c>
      <c r="H29">
        <f t="shared" si="2"/>
        <v>203149487.51494789</v>
      </c>
      <c r="J29">
        <f t="shared" si="5"/>
        <v>-121278030.38917507</v>
      </c>
      <c r="K29">
        <f t="shared" si="3"/>
        <v>97288525.935073897</v>
      </c>
    </row>
    <row r="30" spans="1:11" x14ac:dyDescent="0.25">
      <c r="A30" t="s">
        <v>21</v>
      </c>
      <c r="B30">
        <f>B27-B16</f>
        <v>39201064.654499978</v>
      </c>
      <c r="D30">
        <v>28</v>
      </c>
      <c r="E30">
        <f t="shared" si="4"/>
        <v>70231946.142745391</v>
      </c>
      <c r="F30">
        <f t="shared" si="0"/>
        <v>132087079.82343949</v>
      </c>
      <c r="G30">
        <f t="shared" si="1"/>
        <v>107039516.3151831</v>
      </c>
      <c r="H30">
        <f t="shared" si="2"/>
        <v>201312051.17183536</v>
      </c>
      <c r="J30">
        <f t="shared" si="5"/>
        <v>-120229147.4150334</v>
      </c>
      <c r="K30">
        <f t="shared" si="3"/>
        <v>98924914.123882174</v>
      </c>
    </row>
    <row r="31" spans="1:11" x14ac:dyDescent="0.25">
      <c r="D31">
        <v>29</v>
      </c>
      <c r="E31">
        <f t="shared" si="4"/>
        <v>72526486.879364356</v>
      </c>
      <c r="F31">
        <f t="shared" si="0"/>
        <v>130841245.85243963</v>
      </c>
      <c r="G31">
        <f t="shared" si="1"/>
        <v>110536593.41616485</v>
      </c>
      <c r="H31">
        <f t="shared" si="2"/>
        <v>199413293.22778222</v>
      </c>
      <c r="J31">
        <f t="shared" si="5"/>
        <v>-119180264.44089173</v>
      </c>
      <c r="K31">
        <f t="shared" si="3"/>
        <v>100524198.7717482</v>
      </c>
    </row>
    <row r="32" spans="1:11" x14ac:dyDescent="0.25">
      <c r="D32">
        <v>30</v>
      </c>
      <c r="E32">
        <f t="shared" si="4"/>
        <v>74798935.345499992</v>
      </c>
      <c r="F32">
        <f t="shared" si="0"/>
        <v>129555556.37046553</v>
      </c>
      <c r="G32">
        <f t="shared" si="1"/>
        <v>113999999.99999999</v>
      </c>
      <c r="H32">
        <f t="shared" si="2"/>
        <v>197453792.06285203</v>
      </c>
      <c r="J32">
        <f t="shared" si="5"/>
        <v>-118131381.46675006</v>
      </c>
      <c r="K32">
        <f t="shared" si="3"/>
        <v>102088123.65536448</v>
      </c>
    </row>
    <row r="33" spans="1:11" x14ac:dyDescent="0.25">
      <c r="D33">
        <v>31</v>
      </c>
      <c r="E33">
        <f t="shared" si="4"/>
        <v>77048599.331335858</v>
      </c>
      <c r="F33">
        <f t="shared" si="0"/>
        <v>128230403.01098813</v>
      </c>
      <c r="G33">
        <f t="shared" si="1"/>
        <v>117428681.07949235</v>
      </c>
      <c r="H33">
        <f t="shared" si="2"/>
        <v>195434144.5600816</v>
      </c>
      <c r="J33">
        <f t="shared" si="5"/>
        <v>-117082498.49260838</v>
      </c>
      <c r="K33">
        <f t="shared" si="3"/>
        <v>103618289.85623437</v>
      </c>
    </row>
    <row r="34" spans="1:11" x14ac:dyDescent="0.25">
      <c r="D34">
        <v>32</v>
      </c>
      <c r="E34">
        <f t="shared" si="4"/>
        <v>79274793.567428857</v>
      </c>
      <c r="F34">
        <f t="shared" si="0"/>
        <v>126866189.42855775</v>
      </c>
      <c r="G34">
        <f t="shared" si="1"/>
        <v>120821592.24517071</v>
      </c>
      <c r="H34">
        <f t="shared" si="2"/>
        <v>193354965.92366511</v>
      </c>
      <c r="J34">
        <f t="shared" si="5"/>
        <v>-116033615.51846671</v>
      </c>
      <c r="K34">
        <f t="shared" si="3"/>
        <v>105116171.65058288</v>
      </c>
    </row>
    <row r="35" spans="1:11" x14ac:dyDescent="0.25">
      <c r="A35" t="s">
        <v>22</v>
      </c>
      <c r="B35">
        <f>PI()*B27^(3/2)/SQRT(132712440018)</f>
        <v>22371410.509311844</v>
      </c>
      <c r="C35" t="s">
        <v>24</v>
      </c>
      <c r="D35">
        <v>33</v>
      </c>
      <c r="E35">
        <f t="shared" si="4"/>
        <v>81476839.933449045</v>
      </c>
      <c r="F35">
        <f t="shared" si="0"/>
        <v>125463331.17584708</v>
      </c>
      <c r="G35">
        <f t="shared" si="1"/>
        <v>124177699.98342617</v>
      </c>
      <c r="H35">
        <f t="shared" si="2"/>
        <v>191216889.49155667</v>
      </c>
      <c r="J35">
        <f t="shared" si="5"/>
        <v>-114984732.54432504</v>
      </c>
      <c r="K35">
        <f t="shared" si="3"/>
        <v>106583130.18815675</v>
      </c>
    </row>
    <row r="36" spans="1:11" x14ac:dyDescent="0.25">
      <c r="B36">
        <f>B35/(60*60*24)</f>
        <v>258.9283623762945</v>
      </c>
      <c r="C36" t="s">
        <v>23</v>
      </c>
      <c r="D36">
        <v>34</v>
      </c>
      <c r="E36">
        <f t="shared" si="4"/>
        <v>83654067.66474165</v>
      </c>
      <c r="F36">
        <f t="shared" si="0"/>
        <v>124022255.57706966</v>
      </c>
      <c r="G36">
        <f t="shared" si="1"/>
        <v>127495981.9913303</v>
      </c>
      <c r="H36">
        <f t="shared" si="2"/>
        <v>189020566.54254949</v>
      </c>
      <c r="J36">
        <f t="shared" si="5"/>
        <v>-113935849.57018337</v>
      </c>
      <c r="K36">
        <f t="shared" si="3"/>
        <v>108020425.32513422</v>
      </c>
    </row>
    <row r="37" spans="1:11" x14ac:dyDescent="0.25">
      <c r="D37">
        <v>35</v>
      </c>
      <c r="E37">
        <f t="shared" si="4"/>
        <v>85805813.556648389</v>
      </c>
      <c r="F37">
        <f t="shared" si="0"/>
        <v>122543401.59781291</v>
      </c>
      <c r="G37">
        <f t="shared" si="1"/>
        <v>130775427.4880385</v>
      </c>
      <c r="H37">
        <f t="shared" si="2"/>
        <v>186766666.09789014</v>
      </c>
      <c r="J37">
        <f t="shared" si="5"/>
        <v>-112886966.59604169</v>
      </c>
      <c r="K37">
        <f t="shared" si="3"/>
        <v>109429225.90709852</v>
      </c>
    </row>
    <row r="38" spans="1:11" x14ac:dyDescent="0.25">
      <c r="D38">
        <v>36</v>
      </c>
      <c r="E38">
        <f t="shared" si="4"/>
        <v>87931422.166526213</v>
      </c>
      <c r="F38">
        <f t="shared" si="0"/>
        <v>121027219.71132487</v>
      </c>
      <c r="G38">
        <f t="shared" si="1"/>
        <v>134015037.52268387</v>
      </c>
      <c r="H38">
        <f t="shared" si="2"/>
        <v>184455874.71748802</v>
      </c>
      <c r="J38">
        <f t="shared" si="5"/>
        <v>-111838083.62190002</v>
      </c>
      <c r="K38">
        <f t="shared" si="3"/>
        <v>110810618.74349985</v>
      </c>
    </row>
    <row r="39" spans="1:11" x14ac:dyDescent="0.25">
      <c r="D39">
        <v>37</v>
      </c>
      <c r="E39">
        <f t="shared" si="4"/>
        <v>90030246.0134013</v>
      </c>
      <c r="F39">
        <f t="shared" si="0"/>
        <v>119474171.76129575</v>
      </c>
      <c r="G39">
        <f t="shared" si="1"/>
        <v>137213825.278667</v>
      </c>
      <c r="H39">
        <f t="shared" si="2"/>
        <v>182088896.29078278</v>
      </c>
      <c r="J39">
        <f t="shared" si="5"/>
        <v>-110789200.64775835</v>
      </c>
      <c r="K39">
        <f t="shared" si="3"/>
        <v>112165616.4717795</v>
      </c>
    </row>
    <row r="40" spans="1:11" x14ac:dyDescent="0.25">
      <c r="D40">
        <v>38</v>
      </c>
      <c r="E40">
        <f t="shared" si="4"/>
        <v>92101645.775198132</v>
      </c>
      <c r="F40">
        <f t="shared" si="0"/>
        <v>117884730.82117586</v>
      </c>
      <c r="G40">
        <f t="shared" si="1"/>
        <v>140370816.37425008</v>
      </c>
      <c r="H40">
        <f t="shared" si="2"/>
        <v>179666451.82233259</v>
      </c>
      <c r="J40">
        <f t="shared" si="5"/>
        <v>-109740317.67361668</v>
      </c>
      <c r="K40">
        <f t="shared" si="3"/>
        <v>113495164.47478256</v>
      </c>
    </row>
    <row r="41" spans="1:11" x14ac:dyDescent="0.25">
      <c r="D41">
        <v>39</v>
      </c>
      <c r="E41">
        <f t="shared" si="4"/>
        <v>94144990.483483136</v>
      </c>
      <c r="F41">
        <f t="shared" si="0"/>
        <v>116259381.05007282</v>
      </c>
      <c r="G41">
        <f t="shared" si="1"/>
        <v>143485049.15936291</v>
      </c>
      <c r="H41">
        <f t="shared" si="2"/>
        <v>177189279.21218938</v>
      </c>
      <c r="J41">
        <f t="shared" si="5"/>
        <v>-108691434.69947501</v>
      </c>
      <c r="K41">
        <f t="shared" si="3"/>
        <v>114800146.98731065</v>
      </c>
    </row>
    <row r="42" spans="1:11" x14ac:dyDescent="0.25">
      <c r="D42">
        <v>40</v>
      </c>
      <c r="E42">
        <f t="shared" si="4"/>
        <v>96159657.71566388</v>
      </c>
      <c r="F42">
        <f t="shared" si="0"/>
        <v>114598617.54527199</v>
      </c>
      <c r="G42">
        <f t="shared" si="1"/>
        <v>146555575.00853094</v>
      </c>
      <c r="H42">
        <f t="shared" si="2"/>
        <v>174658133.03112698</v>
      </c>
      <c r="J42">
        <f t="shared" si="5"/>
        <v>-107642551.72533333</v>
      </c>
      <c r="K42">
        <f t="shared" si="3"/>
        <v>116081392.50519393</v>
      </c>
    </row>
    <row r="43" spans="1:11" x14ac:dyDescent="0.25">
      <c r="D43">
        <v>41</v>
      </c>
      <c r="E43">
        <f t="shared" si="4"/>
        <v>98145033.784584939</v>
      </c>
      <c r="F43">
        <f t="shared" si="0"/>
        <v>112902946.19142514</v>
      </c>
      <c r="G43">
        <f t="shared" si="1"/>
        <v>149581458.60983565</v>
      </c>
      <c r="H43">
        <f t="shared" si="2"/>
        <v>172073784.29079202</v>
      </c>
      <c r="J43">
        <f t="shared" si="5"/>
        <v>-106593668.75119166</v>
      </c>
      <c r="K43">
        <f t="shared" si="3"/>
        <v>117339678.591976</v>
      </c>
    </row>
    <row r="44" spans="1:11" x14ac:dyDescent="0.25">
      <c r="D44">
        <v>42</v>
      </c>
      <c r="E44">
        <f t="shared" si="4"/>
        <v>100100513.9254629</v>
      </c>
      <c r="F44">
        <f t="shared" si="0"/>
        <v>111172883.50645299</v>
      </c>
      <c r="G44">
        <f t="shared" si="1"/>
        <v>152561778.24981967</v>
      </c>
      <c r="H44">
        <f t="shared" si="2"/>
        <v>169437020.20884588</v>
      </c>
      <c r="J44">
        <f t="shared" si="5"/>
        <v>-105544785.77704999</v>
      </c>
      <c r="K44">
        <f t="shared" si="3"/>
        <v>118575736.16334046</v>
      </c>
    </row>
    <row r="45" spans="1:11" x14ac:dyDescent="0.25">
      <c r="D45">
        <v>43</v>
      </c>
      <c r="E45">
        <f t="shared" si="4"/>
        <v>102025502.48010372</v>
      </c>
      <c r="F45">
        <f t="shared" si="0"/>
        <v>109408956.48420887</v>
      </c>
      <c r="G45">
        <f t="shared" si="1"/>
        <v>155495626.09424967</v>
      </c>
      <c r="H45">
        <f t="shared" si="2"/>
        <v>166748643.96917087</v>
      </c>
      <c r="J45">
        <f t="shared" si="5"/>
        <v>-104495902.80290832</v>
      </c>
      <c r="K45">
        <f t="shared" si="3"/>
        <v>119790253.31709836</v>
      </c>
    </row>
    <row r="46" spans="1:11" x14ac:dyDescent="0.25">
      <c r="D46">
        <v>44</v>
      </c>
      <c r="E46">
        <f t="shared" si="4"/>
        <v>103919413.07834585</v>
      </c>
      <c r="F46">
        <f t="shared" si="0"/>
        <v>107611702.4339513</v>
      </c>
      <c r="G46">
        <f t="shared" si="1"/>
        <v>158382108.46465138</v>
      </c>
      <c r="H46">
        <f t="shared" si="2"/>
        <v>164009474.47721246</v>
      </c>
      <c r="J46">
        <f t="shared" si="5"/>
        <v>-103447019.82876664</v>
      </c>
      <c r="K46">
        <f t="shared" si="3"/>
        <v>120983878.766378</v>
      </c>
    </row>
    <row r="47" spans="1:11" x14ac:dyDescent="0.25">
      <c r="D47">
        <v>45</v>
      </c>
      <c r="E47">
        <f t="shared" si="4"/>
        <v>105781668.81667437</v>
      </c>
      <c r="F47">
        <f t="shared" si="0"/>
        <v>105781668.81667438</v>
      </c>
      <c r="G47">
        <f t="shared" si="1"/>
        <v>161220346.11053282</v>
      </c>
      <c r="H47">
        <f t="shared" si="2"/>
        <v>161220346.11053285</v>
      </c>
      <c r="J47">
        <f t="shared" si="5"/>
        <v>-102398136.85462497</v>
      </c>
      <c r="K47">
        <f t="shared" si="3"/>
        <v>122157224.92520559</v>
      </c>
    </row>
    <row r="48" spans="1:11" x14ac:dyDescent="0.25">
      <c r="D48">
        <v>46</v>
      </c>
      <c r="E48">
        <f t="shared" si="4"/>
        <v>107611702.43395129</v>
      </c>
      <c r="F48">
        <f t="shared" si="0"/>
        <v>103919413.07834585</v>
      </c>
      <c r="G48">
        <f t="shared" si="1"/>
        <v>164009474.47721246</v>
      </c>
      <c r="H48">
        <f t="shared" si="2"/>
        <v>158382108.46465138</v>
      </c>
      <c r="J48">
        <f t="shared" si="5"/>
        <v>-101349253.8804833</v>
      </c>
      <c r="K48">
        <f t="shared" si="3"/>
        <v>123310870.68861143</v>
      </c>
    </row>
    <row r="49" spans="4:11" x14ac:dyDescent="0.25">
      <c r="D49">
        <v>47</v>
      </c>
      <c r="E49">
        <f t="shared" si="4"/>
        <v>109408956.48420887</v>
      </c>
      <c r="F49">
        <f t="shared" si="0"/>
        <v>102025502.48010372</v>
      </c>
      <c r="G49">
        <f t="shared" si="1"/>
        <v>166748643.96917087</v>
      </c>
      <c r="H49">
        <f t="shared" si="2"/>
        <v>155495626.09424967</v>
      </c>
      <c r="J49">
        <f t="shared" si="5"/>
        <v>-100300370.90634163</v>
      </c>
      <c r="K49">
        <f t="shared" si="3"/>
        <v>124445363.94348407</v>
      </c>
    </row>
    <row r="50" spans="4:11" x14ac:dyDescent="0.25">
      <c r="D50">
        <v>48</v>
      </c>
      <c r="E50">
        <f t="shared" si="4"/>
        <v>111172883.50645299</v>
      </c>
      <c r="F50">
        <f t="shared" si="0"/>
        <v>100100513.9254629</v>
      </c>
      <c r="G50">
        <f t="shared" si="1"/>
        <v>169437020.20884588</v>
      </c>
      <c r="H50">
        <f t="shared" si="2"/>
        <v>152561778.24981967</v>
      </c>
      <c r="J50">
        <f t="shared" si="5"/>
        <v>-99251487.932199955</v>
      </c>
      <c r="K50">
        <f t="shared" si="3"/>
        <v>125561223.84142141</v>
      </c>
    </row>
    <row r="51" spans="4:11" x14ac:dyDescent="0.25">
      <c r="D51">
        <v>49</v>
      </c>
      <c r="E51">
        <f t="shared" si="4"/>
        <v>112902946.19142514</v>
      </c>
      <c r="F51">
        <f t="shared" si="0"/>
        <v>98145033.784584939</v>
      </c>
      <c r="G51">
        <f t="shared" si="1"/>
        <v>172073784.29079202</v>
      </c>
      <c r="H51">
        <f t="shared" si="2"/>
        <v>149581458.60983565</v>
      </c>
      <c r="J51">
        <f t="shared" si="5"/>
        <v>-98202604.958058283</v>
      </c>
      <c r="K51">
        <f t="shared" si="3"/>
        <v>126658942.86062647</v>
      </c>
    </row>
    <row r="52" spans="4:11" x14ac:dyDescent="0.25">
      <c r="D52">
        <v>50</v>
      </c>
      <c r="E52">
        <f t="shared" si="4"/>
        <v>114598617.54527199</v>
      </c>
      <c r="F52">
        <f t="shared" si="0"/>
        <v>96159657.71566391</v>
      </c>
      <c r="G52">
        <f t="shared" si="1"/>
        <v>174658133.03112698</v>
      </c>
      <c r="H52">
        <f t="shared" si="2"/>
        <v>146555575.00853097</v>
      </c>
      <c r="J52">
        <f t="shared" si="5"/>
        <v>-97153721.98391661</v>
      </c>
      <c r="K52">
        <f t="shared" si="3"/>
        <v>127738988.68033169</v>
      </c>
    </row>
    <row r="53" spans="4:11" x14ac:dyDescent="0.25">
      <c r="D53">
        <v>51</v>
      </c>
      <c r="E53">
        <f t="shared" si="4"/>
        <v>116259381.05007282</v>
      </c>
      <c r="F53">
        <f t="shared" si="0"/>
        <v>94144990.483483151</v>
      </c>
      <c r="G53">
        <f t="shared" si="1"/>
        <v>177189279.21218938</v>
      </c>
      <c r="H53">
        <f t="shared" si="2"/>
        <v>143485049.15936294</v>
      </c>
      <c r="J53">
        <f t="shared" si="5"/>
        <v>-96104839.009774938</v>
      </c>
      <c r="K53">
        <f t="shared" si="3"/>
        <v>128801805.88820542</v>
      </c>
    </row>
    <row r="54" spans="4:11" x14ac:dyDescent="0.25">
      <c r="D54">
        <v>52</v>
      </c>
      <c r="E54">
        <f t="shared" si="4"/>
        <v>117884730.82117587</v>
      </c>
      <c r="F54">
        <f t="shared" si="0"/>
        <v>92101645.775198132</v>
      </c>
      <c r="G54">
        <f t="shared" si="1"/>
        <v>179666451.82233262</v>
      </c>
      <c r="H54">
        <f t="shared" si="2"/>
        <v>140370816.37425008</v>
      </c>
      <c r="J54">
        <f t="shared" si="5"/>
        <v>-95055956.035633266</v>
      </c>
      <c r="K54">
        <f t="shared" si="3"/>
        <v>129847817.5386039</v>
      </c>
    </row>
    <row r="55" spans="4:11" x14ac:dyDescent="0.25">
      <c r="D55">
        <v>53</v>
      </c>
      <c r="E55">
        <f t="shared" si="4"/>
        <v>119474171.76129575</v>
      </c>
      <c r="F55">
        <f t="shared" si="0"/>
        <v>90030246.013401315</v>
      </c>
      <c r="G55">
        <f t="shared" si="1"/>
        <v>182088896.29078278</v>
      </c>
      <c r="H55">
        <f t="shared" si="2"/>
        <v>137213825.27866703</v>
      </c>
      <c r="J55">
        <f t="shared" si="5"/>
        <v>-94007073.061491594</v>
      </c>
      <c r="K55">
        <f t="shared" si="3"/>
        <v>130877426.57731603</v>
      </c>
    </row>
    <row r="56" spans="4:11" x14ac:dyDescent="0.25">
      <c r="D56">
        <v>54</v>
      </c>
      <c r="E56">
        <f t="shared" si="4"/>
        <v>121027219.71132487</v>
      </c>
      <c r="F56">
        <f t="shared" si="0"/>
        <v>87931422.166526213</v>
      </c>
      <c r="G56">
        <f t="shared" si="1"/>
        <v>184455874.71748802</v>
      </c>
      <c r="H56">
        <f t="shared" si="2"/>
        <v>134015037.52268387</v>
      </c>
      <c r="J56">
        <f t="shared" si="5"/>
        <v>-92958190.087349921</v>
      </c>
      <c r="K56">
        <f t="shared" si="3"/>
        <v>131891017.14654225</v>
      </c>
    </row>
    <row r="57" spans="4:11" x14ac:dyDescent="0.25">
      <c r="D57">
        <v>55</v>
      </c>
      <c r="E57">
        <f t="shared" si="4"/>
        <v>122543401.59781291</v>
      </c>
      <c r="F57">
        <f t="shared" si="0"/>
        <v>85805813.556648403</v>
      </c>
      <c r="G57">
        <f t="shared" si="1"/>
        <v>186766666.09789014</v>
      </c>
      <c r="H57">
        <f t="shared" si="2"/>
        <v>130775427.48803852</v>
      </c>
      <c r="J57">
        <f t="shared" si="5"/>
        <v>-91909307.113208249</v>
      </c>
      <c r="K57">
        <f t="shared" si="3"/>
        <v>132888955.782205</v>
      </c>
    </row>
    <row r="58" spans="4:11" x14ac:dyDescent="0.25">
      <c r="D58">
        <v>56</v>
      </c>
      <c r="E58">
        <f t="shared" si="4"/>
        <v>124022255.57706967</v>
      </c>
      <c r="F58">
        <f t="shared" si="0"/>
        <v>83654067.664741635</v>
      </c>
      <c r="G58">
        <f t="shared" si="1"/>
        <v>189020566.54254952</v>
      </c>
      <c r="H58">
        <f t="shared" si="2"/>
        <v>127495981.99133027</v>
      </c>
      <c r="J58">
        <f t="shared" si="5"/>
        <v>-90860424.139066577</v>
      </c>
      <c r="K58">
        <f t="shared" si="3"/>
        <v>133871592.51426992</v>
      </c>
    </row>
    <row r="59" spans="4:11" x14ac:dyDescent="0.25">
      <c r="D59">
        <v>57</v>
      </c>
      <c r="E59">
        <f t="shared" si="4"/>
        <v>125463331.17584708</v>
      </c>
      <c r="F59">
        <f t="shared" si="0"/>
        <v>81476839.933449045</v>
      </c>
      <c r="G59">
        <f t="shared" si="1"/>
        <v>191216889.49155667</v>
      </c>
      <c r="H59">
        <f t="shared" si="2"/>
        <v>124177699.98342617</v>
      </c>
      <c r="J59">
        <f t="shared" si="5"/>
        <v>-89811541.164924905</v>
      </c>
      <c r="K59">
        <f t="shared" si="3"/>
        <v>134839261.87952527</v>
      </c>
    </row>
    <row r="60" spans="4:11" x14ac:dyDescent="0.25">
      <c r="D60">
        <v>58</v>
      </c>
      <c r="E60">
        <f t="shared" si="4"/>
        <v>126866189.42855775</v>
      </c>
      <c r="F60">
        <f t="shared" si="0"/>
        <v>79274793.567428857</v>
      </c>
      <c r="G60">
        <f t="shared" si="1"/>
        <v>193354965.92366511</v>
      </c>
      <c r="H60">
        <f t="shared" si="2"/>
        <v>120821592.24517071</v>
      </c>
      <c r="J60">
        <f t="shared" si="5"/>
        <v>-88762658.190783232</v>
      </c>
      <c r="K60">
        <f t="shared" si="3"/>
        <v>135792283.85519642</v>
      </c>
    </row>
    <row r="61" spans="4:11" x14ac:dyDescent="0.25">
      <c r="D61">
        <v>59</v>
      </c>
      <c r="E61">
        <f t="shared" si="4"/>
        <v>128230403.01098813</v>
      </c>
      <c r="F61">
        <f t="shared" si="0"/>
        <v>77048599.331335858</v>
      </c>
      <c r="G61">
        <f t="shared" si="1"/>
        <v>195434144.5600816</v>
      </c>
      <c r="H61">
        <f t="shared" si="2"/>
        <v>117428681.07949235</v>
      </c>
      <c r="J61">
        <f t="shared" si="5"/>
        <v>-87713775.21664156</v>
      </c>
      <c r="K61">
        <f t="shared" si="3"/>
        <v>136730964.72084096</v>
      </c>
    </row>
    <row r="62" spans="4:11" x14ac:dyDescent="0.25">
      <c r="D62">
        <v>60</v>
      </c>
      <c r="E62">
        <f t="shared" si="4"/>
        <v>129555556.37046552</v>
      </c>
      <c r="F62">
        <f t="shared" si="0"/>
        <v>74798935.345500022</v>
      </c>
      <c r="G62">
        <f t="shared" si="1"/>
        <v>197453792.062852</v>
      </c>
      <c r="H62">
        <f t="shared" si="2"/>
        <v>114000000.00000003</v>
      </c>
      <c r="J62">
        <f t="shared" si="5"/>
        <v>-86664892.242499888</v>
      </c>
      <c r="K62">
        <f t="shared" si="3"/>
        <v>137655597.85515454</v>
      </c>
    </row>
    <row r="63" spans="4:11" x14ac:dyDescent="0.25">
      <c r="D63">
        <v>61</v>
      </c>
      <c r="E63">
        <f t="shared" si="4"/>
        <v>130841245.85243963</v>
      </c>
      <c r="F63">
        <f t="shared" si="0"/>
        <v>72526486.879364356</v>
      </c>
      <c r="G63">
        <f t="shared" si="1"/>
        <v>199413293.22778222</v>
      </c>
      <c r="H63">
        <f t="shared" si="2"/>
        <v>110536593.41616486</v>
      </c>
      <c r="J63">
        <f t="shared" si="5"/>
        <v>-85616009.268358216</v>
      </c>
      <c r="K63">
        <f t="shared" si="3"/>
        <v>138566464.47360483</v>
      </c>
    </row>
    <row r="64" spans="4:11" x14ac:dyDescent="0.25">
      <c r="D64">
        <v>62</v>
      </c>
      <c r="E64">
        <f t="shared" si="4"/>
        <v>132087079.82343946</v>
      </c>
      <c r="F64">
        <f t="shared" si="0"/>
        <v>70231946.142745391</v>
      </c>
      <c r="G64">
        <f t="shared" si="1"/>
        <v>201312051.17183533</v>
      </c>
      <c r="H64">
        <f t="shared" si="2"/>
        <v>107039516.31518312</v>
      </c>
      <c r="J64">
        <f t="shared" si="5"/>
        <v>-84567126.294216543</v>
      </c>
      <c r="K64">
        <f t="shared" si="3"/>
        <v>139463834.31218326</v>
      </c>
    </row>
    <row r="65" spans="4:11" x14ac:dyDescent="0.25">
      <c r="D65">
        <v>63</v>
      </c>
      <c r="E65">
        <f t="shared" si="4"/>
        <v>133292678.79036883</v>
      </c>
      <c r="F65">
        <f t="shared" si="0"/>
        <v>67916012.074979201</v>
      </c>
      <c r="G65">
        <f t="shared" si="1"/>
        <v>203149487.51494786</v>
      </c>
      <c r="H65">
        <f t="shared" si="2"/>
        <v>103509833.94061667</v>
      </c>
      <c r="J65">
        <f t="shared" si="5"/>
        <v>-83518243.320074871</v>
      </c>
      <c r="K65">
        <f t="shared" si="3"/>
        <v>140347966.26201609</v>
      </c>
    </row>
    <row r="66" spans="4:11" x14ac:dyDescent="0.25">
      <c r="D66">
        <v>64</v>
      </c>
      <c r="E66">
        <f t="shared" si="4"/>
        <v>134457675.51610348</v>
      </c>
      <c r="F66">
        <f t="shared" si="0"/>
        <v>65579390.132017799</v>
      </c>
      <c r="G66">
        <f t="shared" si="1"/>
        <v>204925042.55621007</v>
      </c>
      <c r="H66">
        <f t="shared" si="2"/>
        <v>99948621.467909664</v>
      </c>
      <c r="J66">
        <f t="shared" si="5"/>
        <v>-82469360.345933199</v>
      </c>
      <c r="K66">
        <f t="shared" si="3"/>
        <v>141219108.95908695</v>
      </c>
    </row>
    <row r="67" spans="4:11" x14ac:dyDescent="0.25">
      <c r="D67">
        <v>65</v>
      </c>
      <c r="E67">
        <f t="shared" si="4"/>
        <v>135581715.13135514</v>
      </c>
      <c r="F67">
        <f t="shared" ref="F67:F130" si="6">$B$16*COS(RADIANS(D67))</f>
        <v>63222792.071540356</v>
      </c>
      <c r="G67">
        <f t="shared" ref="G67:G130" si="7">$B$17*SIN(RADIANS(D67))</f>
        <v>206638175.44435617</v>
      </c>
      <c r="H67">
        <f t="shared" ref="H67:H130" si="8">$B$17*COS(RADIANS(D67))</f>
        <v>96356963.676879466</v>
      </c>
      <c r="J67">
        <f t="shared" si="5"/>
        <v>-81420477.371791527</v>
      </c>
      <c r="K67">
        <f t="shared" ref="K67:K130" si="9">SQRT((1-((J67-$B$30)*(J67-$B$30))/($B$27*$B$27))*$B$29*$B$29)</f>
        <v>142077501.33289757</v>
      </c>
    </row>
    <row r="68" spans="4:11" x14ac:dyDescent="0.25">
      <c r="D68">
        <v>66</v>
      </c>
      <c r="E68">
        <f t="shared" ref="E68:E131" si="10">$B$16*SIN(RADIANS(D68))</f>
        <v>136664455.24276823</v>
      </c>
      <c r="F68">
        <f t="shared" si="6"/>
        <v>60846935.736144982</v>
      </c>
      <c r="G68">
        <f t="shared" si="7"/>
        <v>208288364.342513</v>
      </c>
      <c r="H68">
        <f t="shared" si="8"/>
        <v>92735954.621282443</v>
      </c>
      <c r="J68">
        <f t="shared" ref="J68:J131" si="11">J67+($J$362-$J$2)/360</f>
        <v>-80371594.397649854</v>
      </c>
      <c r="K68">
        <f t="shared" si="9"/>
        <v>142923373.11751047</v>
      </c>
    </row>
    <row r="69" spans="4:11" x14ac:dyDescent="0.25">
      <c r="D69">
        <v>67</v>
      </c>
      <c r="E69">
        <f t="shared" si="10"/>
        <v>137705566.0372161</v>
      </c>
      <c r="F69">
        <f t="shared" si="6"/>
        <v>58452544.834686883</v>
      </c>
      <c r="G69">
        <f t="shared" si="7"/>
        <v>209875106.58715641</v>
      </c>
      <c r="H69">
        <f t="shared" si="8"/>
        <v>89086697.295554414</v>
      </c>
      <c r="J69">
        <f t="shared" si="11"/>
        <v>-79322711.423508182</v>
      </c>
      <c r="K69">
        <f t="shared" si="9"/>
        <v>143756945.3280825</v>
      </c>
    </row>
    <row r="70" spans="4:11" x14ac:dyDescent="0.25">
      <c r="D70">
        <v>68</v>
      </c>
      <c r="E70">
        <f t="shared" si="10"/>
        <v>138704730.38226524</v>
      </c>
      <c r="F70">
        <f t="shared" si="6"/>
        <v>56040348.721829616</v>
      </c>
      <c r="G70">
        <f t="shared" si="7"/>
        <v>211397918.84122753</v>
      </c>
      <c r="H70">
        <f t="shared" si="8"/>
        <v>85410303.298827931</v>
      </c>
      <c r="J70">
        <f t="shared" si="11"/>
        <v>-78273828.44936651</v>
      </c>
      <c r="K70">
        <f t="shared" si="9"/>
        <v>144578430.70569709</v>
      </c>
    </row>
    <row r="71" spans="4:11" x14ac:dyDescent="0.25">
      <c r="D71">
        <v>69</v>
      </c>
      <c r="E71">
        <f t="shared" si="10"/>
        <v>139661643.92277703</v>
      </c>
      <c r="F71">
        <f t="shared" si="6"/>
        <v>53611082.175876662</v>
      </c>
      <c r="G71">
        <f t="shared" si="7"/>
        <v>212856337.24136201</v>
      </c>
      <c r="H71">
        <f t="shared" si="8"/>
        <v>81707892.496328488</v>
      </c>
      <c r="J71">
        <f t="shared" si="11"/>
        <v>-77224945.475224838</v>
      </c>
      <c r="K71">
        <f t="shared" si="9"/>
        <v>145388034.13303784</v>
      </c>
    </row>
    <row r="72" spans="4:11" x14ac:dyDescent="0.25">
      <c r="D72">
        <v>70</v>
      </c>
      <c r="E72">
        <f t="shared" si="10"/>
        <v>140576015.17361721</v>
      </c>
      <c r="F72">
        <f t="shared" si="6"/>
        <v>51165485.174950697</v>
      </c>
      <c r="G72">
        <f t="shared" si="7"/>
        <v>214249917.5391871</v>
      </c>
      <c r="H72">
        <f t="shared" si="8"/>
        <v>77980592.678252488</v>
      </c>
      <c r="J72">
        <f t="shared" si="11"/>
        <v>-76176062.501083165</v>
      </c>
      <c r="K72">
        <f t="shared" si="9"/>
        <v>146185953.02320692</v>
      </c>
    </row>
    <row r="73" spans="4:11" x14ac:dyDescent="0.25">
      <c r="D73">
        <v>71</v>
      </c>
      <c r="E73">
        <f t="shared" si="10"/>
        <v>141447565.60844511</v>
      </c>
      <c r="F73">
        <f t="shared" si="6"/>
        <v>48704302.671589255</v>
      </c>
      <c r="G73">
        <f t="shared" si="7"/>
        <v>215578235.23664421</v>
      </c>
      <c r="H73">
        <f t="shared" si="8"/>
        <v>74229539.216231734</v>
      </c>
      <c r="J73">
        <f t="shared" si="11"/>
        <v>-75127179.526941493</v>
      </c>
      <c r="K73">
        <f t="shared" si="9"/>
        <v>146972377.68378019</v>
      </c>
    </row>
    <row r="74" spans="4:11" x14ac:dyDescent="0.25">
      <c r="D74">
        <v>72</v>
      </c>
      <c r="E74">
        <f t="shared" si="10"/>
        <v>142276029.74455532</v>
      </c>
      <c r="F74">
        <f t="shared" si="6"/>
        <v>46228284.365824871</v>
      </c>
      <c r="G74">
        <f t="shared" si="7"/>
        <v>216840885.71529502</v>
      </c>
      <c r="H74">
        <f t="shared" si="8"/>
        <v>70455874.717488021</v>
      </c>
      <c r="J74">
        <f t="shared" si="11"/>
        <v>-74078296.552799821</v>
      </c>
      <c r="K74">
        <f t="shared" si="9"/>
        <v>147747491.65799993</v>
      </c>
    </row>
    <row r="75" spans="4:11" x14ac:dyDescent="0.25">
      <c r="D75">
        <v>73</v>
      </c>
      <c r="E75">
        <f t="shared" si="10"/>
        <v>143061155.22374651</v>
      </c>
      <c r="F75">
        <f t="shared" si="6"/>
        <v>43738184.476819217</v>
      </c>
      <c r="G75">
        <f t="shared" si="7"/>
        <v>218037484.35957208</v>
      </c>
      <c r="H75">
        <f t="shared" si="8"/>
        <v>66660748.676783986</v>
      </c>
      <c r="J75">
        <f t="shared" si="11"/>
        <v>-73029413.578658149</v>
      </c>
      <c r="K75">
        <f t="shared" si="9"/>
        <v>148511472.04483691</v>
      </c>
    </row>
    <row r="76" spans="4:11" x14ac:dyDescent="0.25">
      <c r="D76">
        <v>74</v>
      </c>
      <c r="E76">
        <f t="shared" si="10"/>
        <v>143802702.88919201</v>
      </c>
      <c r="F76">
        <f t="shared" si="6"/>
        <v>41234761.513120599</v>
      </c>
      <c r="G76">
        <f t="shared" si="7"/>
        <v>219167666.67393669</v>
      </c>
      <c r="H76">
        <f t="shared" si="8"/>
        <v>62845317.126275808</v>
      </c>
      <c r="J76">
        <f t="shared" si="11"/>
        <v>-71980530.604516476</v>
      </c>
      <c r="K76">
        <f t="shared" si="9"/>
        <v>149264489.79949835</v>
      </c>
    </row>
    <row r="77" spans="4:11" x14ac:dyDescent="0.25">
      <c r="D77">
        <v>75</v>
      </c>
      <c r="E77">
        <f t="shared" si="10"/>
        <v>144500446.85828939</v>
      </c>
      <c r="F77">
        <f t="shared" si="6"/>
        <v>38718778.041615002</v>
      </c>
      <c r="G77">
        <f t="shared" si="7"/>
        <v>220231088.39390758</v>
      </c>
      <c r="H77">
        <f t="shared" si="8"/>
        <v>59010742.283374727</v>
      </c>
      <c r="J77">
        <f t="shared" si="11"/>
        <v>-70931647.630374804</v>
      </c>
      <c r="K77">
        <f t="shared" si="9"/>
        <v>150006710.0158233</v>
      </c>
    </row>
    <row r="78" spans="4:11" x14ac:dyDescent="0.25">
      <c r="D78">
        <v>76</v>
      </c>
      <c r="E78">
        <f t="shared" si="10"/>
        <v>145154174.59146646</v>
      </c>
      <c r="F78">
        <f t="shared" si="6"/>
        <v>36191000.455240689</v>
      </c>
      <c r="G78">
        <f t="shared" si="7"/>
        <v>221227425.59092718</v>
      </c>
      <c r="H78">
        <f t="shared" si="8"/>
        <v>55158192.196724229</v>
      </c>
      <c r="J78">
        <f t="shared" si="11"/>
        <v>-69882764.656233132</v>
      </c>
      <c r="K78">
        <f t="shared" si="9"/>
        <v>150738292.19188008</v>
      </c>
    </row>
    <row r="79" spans="4:11" x14ac:dyDescent="0.25">
      <c r="D79">
        <v>77</v>
      </c>
      <c r="E79">
        <f t="shared" si="10"/>
        <v>145763686.95692292</v>
      </c>
      <c r="F79">
        <f t="shared" si="6"/>
        <v>33652198.739537619</v>
      </c>
      <c r="G79">
        <f t="shared" si="7"/>
        <v>222156374.77103364</v>
      </c>
      <c r="H79">
        <f t="shared" si="8"/>
        <v>51288840.390401199</v>
      </c>
      <c r="J79">
        <f t="shared" si="11"/>
        <v>-68833881.68209146</v>
      </c>
      <c r="K79">
        <f t="shared" si="9"/>
        <v>151459390.47997159</v>
      </c>
    </row>
    <row r="80" spans="4:11" x14ac:dyDescent="0.25">
      <c r="D80">
        <v>78</v>
      </c>
      <c r="E80">
        <f t="shared" si="10"/>
        <v>146328798.29128775</v>
      </c>
      <c r="F80">
        <f t="shared" si="6"/>
        <v>31103146.238102354</v>
      </c>
      <c r="G80">
        <f t="shared" si="7"/>
        <v>223017652.96730766</v>
      </c>
      <c r="H80">
        <f t="shared" si="8"/>
        <v>47403865.506449156</v>
      </c>
      <c r="J80">
        <f t="shared" si="11"/>
        <v>-67784998.707949787</v>
      </c>
      <c r="K80">
        <f t="shared" si="9"/>
        <v>152170153.92215046</v>
      </c>
    </row>
    <row r="81" spans="4:11" x14ac:dyDescent="0.25">
      <c r="D81">
        <v>79</v>
      </c>
      <c r="E81">
        <f t="shared" si="10"/>
        <v>146849336.45617419</v>
      </c>
      <c r="F81">
        <f t="shared" si="6"/>
        <v>28544619.417019986</v>
      </c>
      <c r="G81">
        <f t="shared" si="7"/>
        <v>223810997.82606739</v>
      </c>
      <c r="H81">
        <f t="shared" si="8"/>
        <v>43504450.945852242</v>
      </c>
      <c r="J81">
        <f t="shared" si="11"/>
        <v>-66736115.733808123</v>
      </c>
      <c r="K81">
        <f t="shared" si="9"/>
        <v>152870726.67225727</v>
      </c>
    </row>
    <row r="82" spans="4:11" x14ac:dyDescent="0.25">
      <c r="D82">
        <v>80</v>
      </c>
      <c r="E82">
        <f t="shared" si="10"/>
        <v>147325142.89061457</v>
      </c>
      <c r="F82">
        <f t="shared" si="6"/>
        <v>25977397.628345251</v>
      </c>
      <c r="G82">
        <f t="shared" si="7"/>
        <v>224536167.68678343</v>
      </c>
      <c r="H82">
        <f t="shared" si="8"/>
        <v>39591784.508060135</v>
      </c>
      <c r="J82">
        <f t="shared" si="11"/>
        <v>-65687232.759666458</v>
      </c>
      <c r="K82">
        <f t="shared" si="9"/>
        <v>153561248.20541021</v>
      </c>
    </row>
    <row r="83" spans="4:11" x14ac:dyDescent="0.25">
      <c r="D83">
        <v>81</v>
      </c>
      <c r="E83">
        <f t="shared" si="10"/>
        <v>147756072.65935981</v>
      </c>
      <c r="F83">
        <f t="shared" si="6"/>
        <v>23402262.872704227</v>
      </c>
      <c r="G83">
        <f t="shared" si="7"/>
        <v>225192941.65569142</v>
      </c>
      <c r="H83">
        <f t="shared" si="8"/>
        <v>35667058.029172651</v>
      </c>
      <c r="J83">
        <f t="shared" si="11"/>
        <v>-64638349.785524793</v>
      </c>
      <c r="K83">
        <f t="shared" si="9"/>
        <v>154241853.51580089</v>
      </c>
    </row>
    <row r="84" spans="4:11" x14ac:dyDescent="0.25">
      <c r="D84">
        <v>82</v>
      </c>
      <c r="E84">
        <f t="shared" si="10"/>
        <v>148141994.49702775</v>
      </c>
      <c r="F84">
        <f t="shared" si="6"/>
        <v>20819999.561089363</v>
      </c>
      <c r="G84">
        <f t="shared" si="7"/>
        <v>225781119.67307803</v>
      </c>
      <c r="H84">
        <f t="shared" si="8"/>
        <v>31731467.018894926</v>
      </c>
      <c r="J84">
        <f t="shared" si="11"/>
        <v>-63589466.811383128</v>
      </c>
      <c r="K84">
        <f t="shared" si="9"/>
        <v>154912673.30358264</v>
      </c>
    </row>
    <row r="85" spans="4:11" x14ac:dyDescent="0.25">
      <c r="D85">
        <v>83</v>
      </c>
      <c r="E85">
        <f t="shared" si="10"/>
        <v>148482790.84808818</v>
      </c>
      <c r="F85">
        <f t="shared" si="6"/>
        <v>18231394.275920328</v>
      </c>
      <c r="G85">
        <f t="shared" si="7"/>
        <v>226300522.5742214</v>
      </c>
      <c r="H85">
        <f t="shared" si="8"/>
        <v>27786210.296373628</v>
      </c>
      <c r="J85">
        <f t="shared" si="11"/>
        <v>-62540583.837241463</v>
      </c>
      <c r="K85">
        <f t="shared" si="9"/>
        <v>155573834.15157524</v>
      </c>
    </row>
    <row r="86" spans="4:11" x14ac:dyDescent="0.25">
      <c r="D86">
        <v>84</v>
      </c>
      <c r="E86">
        <f t="shared" si="10"/>
        <v>148778357.90267119</v>
      </c>
      <c r="F86">
        <f t="shared" si="6"/>
        <v>15637235.531443367</v>
      </c>
      <c r="G86">
        <f t="shared" si="7"/>
        <v>226750992.14396632</v>
      </c>
      <c r="H86">
        <f t="shared" si="8"/>
        <v>23832489.625024989</v>
      </c>
      <c r="J86">
        <f t="shared" si="11"/>
        <v>-61491700.863099799</v>
      </c>
      <c r="K86">
        <f t="shared" si="9"/>
        <v>156225458.69245422</v>
      </c>
    </row>
    <row r="87" spans="4:11" x14ac:dyDescent="0.25">
      <c r="D87">
        <v>85</v>
      </c>
      <c r="E87">
        <f t="shared" si="10"/>
        <v>149028605.62818876</v>
      </c>
      <c r="F87">
        <f t="shared" si="6"/>
        <v>13038313.533542225</v>
      </c>
      <c r="G87">
        <f t="shared" si="7"/>
        <v>227132391.16491798</v>
      </c>
      <c r="H87">
        <f t="shared" si="8"/>
        <v>19871509.346466057</v>
      </c>
      <c r="J87">
        <f t="shared" si="11"/>
        <v>-60442817.888958134</v>
      </c>
      <c r="K87">
        <f t="shared" si="9"/>
        <v>156867665.7670413</v>
      </c>
    </row>
    <row r="88" spans="4:11" x14ac:dyDescent="0.25">
      <c r="D88">
        <v>86</v>
      </c>
      <c r="E88">
        <f t="shared" si="10"/>
        <v>149233457.79675943</v>
      </c>
      <c r="F88">
        <f t="shared" si="6"/>
        <v>10435419.939033784</v>
      </c>
      <c r="G88">
        <f t="shared" si="7"/>
        <v>227444603.45923993</v>
      </c>
      <c r="H88">
        <f t="shared" si="8"/>
        <v>15904476.013660554</v>
      </c>
      <c r="J88">
        <f t="shared" si="11"/>
        <v>-59393934.914816469</v>
      </c>
      <c r="K88">
        <f t="shared" si="9"/>
        <v>157500570.5742656</v>
      </c>
    </row>
    <row r="89" spans="4:11" x14ac:dyDescent="0.25">
      <c r="D89">
        <v>87</v>
      </c>
      <c r="E89">
        <f t="shared" si="10"/>
        <v>149392852.00842825</v>
      </c>
      <c r="F89">
        <f t="shared" si="6"/>
        <v>7829347.6145217661</v>
      </c>
      <c r="G89">
        <f t="shared" si="7"/>
        <v>227687533.92404282</v>
      </c>
      <c r="H89">
        <f t="shared" si="8"/>
        <v>11932598.023391224</v>
      </c>
      <c r="J89">
        <f t="shared" si="11"/>
        <v>-58345051.940674804</v>
      </c>
      <c r="K89">
        <f t="shared" si="9"/>
        <v>158124284.81332275</v>
      </c>
    </row>
    <row r="90" spans="4:11" x14ac:dyDescent="0.25">
      <c r="D90">
        <v>88</v>
      </c>
      <c r="E90">
        <f t="shared" si="10"/>
        <v>149506739.71017426</v>
      </c>
      <c r="F90">
        <f t="shared" si="6"/>
        <v>5220890.3948817383</v>
      </c>
      <c r="G90">
        <f t="shared" si="7"/>
        <v>227861108.56035385</v>
      </c>
      <c r="H90">
        <f t="shared" si="8"/>
        <v>7957085.2481702464</v>
      </c>
      <c r="J90">
        <f t="shared" si="11"/>
        <v>-57296168.966533139</v>
      </c>
      <c r="K90">
        <f t="shared" si="9"/>
        <v>158738916.81851992</v>
      </c>
    </row>
    <row r="91" spans="4:11" x14ac:dyDescent="0.25">
      <c r="D91">
        <v>89</v>
      </c>
      <c r="E91">
        <f t="shared" si="10"/>
        <v>149575086.21070021</v>
      </c>
      <c r="F91">
        <f t="shared" si="6"/>
        <v>2610842.841451528</v>
      </c>
      <c r="G91">
        <f t="shared" si="7"/>
        <v>227965274.49565721</v>
      </c>
      <c r="H91">
        <f t="shared" si="8"/>
        <v>3979148.6677006604</v>
      </c>
      <c r="J91">
        <f t="shared" si="11"/>
        <v>-56247285.992391475</v>
      </c>
      <c r="K91">
        <f t="shared" si="9"/>
        <v>159344571.68725806</v>
      </c>
    </row>
    <row r="92" spans="4:11" x14ac:dyDescent="0.25">
      <c r="D92">
        <v>90</v>
      </c>
      <c r="E92">
        <f t="shared" si="10"/>
        <v>149597870.69100001</v>
      </c>
      <c r="F92">
        <f t="shared" si="6"/>
        <v>9.16398000673491E-9</v>
      </c>
      <c r="G92">
        <f t="shared" si="7"/>
        <v>228000000</v>
      </c>
      <c r="H92">
        <f t="shared" si="8"/>
        <v>1.3966692385958268E-8</v>
      </c>
      <c r="J92">
        <f t="shared" si="11"/>
        <v>-55198403.01824981</v>
      </c>
      <c r="K92">
        <f t="shared" si="9"/>
        <v>159941351.40157169</v>
      </c>
    </row>
    <row r="93" spans="4:11" x14ac:dyDescent="0.25">
      <c r="D93">
        <v>91</v>
      </c>
      <c r="E93">
        <f t="shared" si="10"/>
        <v>149575086.21070021</v>
      </c>
      <c r="F93">
        <f t="shared" si="6"/>
        <v>-2610842.8414515099</v>
      </c>
      <c r="G93">
        <f t="shared" si="7"/>
        <v>227965274.49565721</v>
      </c>
      <c r="H93">
        <f t="shared" si="8"/>
        <v>-3979148.6677006329</v>
      </c>
      <c r="J93">
        <f t="shared" si="11"/>
        <v>-54149520.044108145</v>
      </c>
      <c r="K93">
        <f t="shared" si="9"/>
        <v>160529354.94361436</v>
      </c>
    </row>
    <row r="94" spans="4:11" x14ac:dyDescent="0.25">
      <c r="D94">
        <v>92</v>
      </c>
      <c r="E94">
        <f t="shared" si="10"/>
        <v>149506739.71017426</v>
      </c>
      <c r="F94">
        <f t="shared" si="6"/>
        <v>-5220890.3948817197</v>
      </c>
      <c r="G94">
        <f t="shared" si="7"/>
        <v>227861108.56035385</v>
      </c>
      <c r="H94">
        <f t="shared" si="8"/>
        <v>-7957085.2481702175</v>
      </c>
      <c r="J94">
        <f t="shared" si="11"/>
        <v>-53100637.06996648</v>
      </c>
      <c r="K94">
        <f t="shared" si="9"/>
        <v>161108678.4054521</v>
      </c>
    </row>
    <row r="95" spans="4:11" x14ac:dyDescent="0.25">
      <c r="D95">
        <v>93</v>
      </c>
      <c r="E95">
        <f t="shared" si="10"/>
        <v>149392852.00842825</v>
      </c>
      <c r="F95">
        <f t="shared" si="6"/>
        <v>-7829347.6145217475</v>
      </c>
      <c r="G95">
        <f t="shared" si="7"/>
        <v>227687533.92404282</v>
      </c>
      <c r="H95">
        <f t="shared" si="8"/>
        <v>-11932598.023391197</v>
      </c>
      <c r="J95">
        <f t="shared" si="11"/>
        <v>-52051754.095824815</v>
      </c>
      <c r="K95">
        <f t="shared" si="9"/>
        <v>161679415.09350041</v>
      </c>
    </row>
    <row r="96" spans="4:11" x14ac:dyDescent="0.25">
      <c r="D96">
        <v>94</v>
      </c>
      <c r="E96">
        <f t="shared" si="10"/>
        <v>149233457.79675943</v>
      </c>
      <c r="F96">
        <f t="shared" si="6"/>
        <v>-10435419.939033799</v>
      </c>
      <c r="G96">
        <f t="shared" si="7"/>
        <v>227444603.45923993</v>
      </c>
      <c r="H96">
        <f t="shared" si="8"/>
        <v>-15904476.013660576</v>
      </c>
      <c r="J96">
        <f t="shared" si="11"/>
        <v>-51002871.121683151</v>
      </c>
      <c r="K96">
        <f t="shared" si="9"/>
        <v>162241655.62791821</v>
      </c>
    </row>
    <row r="97" spans="4:11" x14ac:dyDescent="0.25">
      <c r="D97">
        <v>95</v>
      </c>
      <c r="E97">
        <f t="shared" si="10"/>
        <v>149028605.62818876</v>
      </c>
      <c r="F97">
        <f t="shared" si="6"/>
        <v>-13038313.533542238</v>
      </c>
      <c r="G97">
        <f t="shared" si="7"/>
        <v>227132391.16491798</v>
      </c>
      <c r="H97">
        <f t="shared" si="8"/>
        <v>-19871509.346466079</v>
      </c>
      <c r="J97">
        <f t="shared" si="11"/>
        <v>-49953988.147541486</v>
      </c>
      <c r="K97">
        <f t="shared" si="9"/>
        <v>162795488.03724927</v>
      </c>
    </row>
    <row r="98" spans="4:11" x14ac:dyDescent="0.25">
      <c r="D98">
        <v>96</v>
      </c>
      <c r="E98">
        <f t="shared" si="10"/>
        <v>148778357.90267119</v>
      </c>
      <c r="F98">
        <f t="shared" si="6"/>
        <v>-15637235.531443382</v>
      </c>
      <c r="G98">
        <f t="shared" si="7"/>
        <v>226750992.14396632</v>
      </c>
      <c r="H98">
        <f t="shared" si="8"/>
        <v>-23832489.625025012</v>
      </c>
      <c r="J98">
        <f t="shared" si="11"/>
        <v>-48905105.173399821</v>
      </c>
      <c r="K98">
        <f t="shared" si="9"/>
        <v>163340997.84858337</v>
      </c>
    </row>
    <row r="99" spans="4:11" x14ac:dyDescent="0.25">
      <c r="D99">
        <v>97</v>
      </c>
      <c r="E99">
        <f t="shared" si="10"/>
        <v>148482790.8480882</v>
      </c>
      <c r="F99">
        <f t="shared" si="6"/>
        <v>-18231394.275920309</v>
      </c>
      <c r="G99">
        <f t="shared" si="7"/>
        <v>226300522.57422143</v>
      </c>
      <c r="H99">
        <f t="shared" si="8"/>
        <v>-27786210.296373598</v>
      </c>
      <c r="J99">
        <f t="shared" si="11"/>
        <v>-47856222.199258156</v>
      </c>
      <c r="K99">
        <f t="shared" si="9"/>
        <v>163878268.17348975</v>
      </c>
    </row>
    <row r="100" spans="4:11" x14ac:dyDescent="0.25">
      <c r="D100">
        <v>98</v>
      </c>
      <c r="E100">
        <f t="shared" si="10"/>
        <v>148141994.49702775</v>
      </c>
      <c r="F100">
        <f t="shared" si="6"/>
        <v>-20819999.561089348</v>
      </c>
      <c r="G100">
        <f t="shared" si="7"/>
        <v>225781119.67307803</v>
      </c>
      <c r="H100">
        <f t="shared" si="8"/>
        <v>-31731467.0188949</v>
      </c>
      <c r="J100">
        <f t="shared" si="11"/>
        <v>-46807339.225116491</v>
      </c>
      <c r="K100">
        <f t="shared" si="9"/>
        <v>164407379.78995988</v>
      </c>
    </row>
    <row r="101" spans="4:11" x14ac:dyDescent="0.25">
      <c r="D101">
        <v>99</v>
      </c>
      <c r="E101">
        <f t="shared" si="10"/>
        <v>147756072.65935981</v>
      </c>
      <c r="F101">
        <f t="shared" si="6"/>
        <v>-23402262.872704212</v>
      </c>
      <c r="G101">
        <f t="shared" si="7"/>
        <v>225192941.65569142</v>
      </c>
      <c r="H101">
        <f t="shared" si="8"/>
        <v>-35667058.029172629</v>
      </c>
      <c r="J101">
        <f t="shared" si="11"/>
        <v>-45758456.250974827</v>
      </c>
      <c r="K101">
        <f t="shared" si="9"/>
        <v>164928411.22057945</v>
      </c>
    </row>
    <row r="102" spans="4:11" x14ac:dyDescent="0.25">
      <c r="D102">
        <v>100</v>
      </c>
      <c r="E102">
        <f t="shared" si="10"/>
        <v>147325142.89061457</v>
      </c>
      <c r="F102">
        <f t="shared" si="6"/>
        <v>-25977397.628345236</v>
      </c>
      <c r="G102">
        <f t="shared" si="7"/>
        <v>224536167.68678343</v>
      </c>
      <c r="H102">
        <f t="shared" si="8"/>
        <v>-39591784.508060113</v>
      </c>
      <c r="J102">
        <f t="shared" si="11"/>
        <v>-44709573.276833162</v>
      </c>
      <c r="K102">
        <f t="shared" si="9"/>
        <v>165441438.8071368</v>
      </c>
    </row>
    <row r="103" spans="4:11" x14ac:dyDescent="0.25">
      <c r="D103">
        <v>101</v>
      </c>
      <c r="E103">
        <f t="shared" si="10"/>
        <v>146849336.45617419</v>
      </c>
      <c r="F103">
        <f t="shared" si="6"/>
        <v>-28544619.417019971</v>
      </c>
      <c r="G103">
        <f t="shared" si="7"/>
        <v>223810997.82606739</v>
      </c>
      <c r="H103">
        <f t="shared" si="8"/>
        <v>-43504450.945852213</v>
      </c>
      <c r="J103">
        <f t="shared" si="11"/>
        <v>-43660690.302691497</v>
      </c>
      <c r="K103">
        <f t="shared" si="9"/>
        <v>165946536.7818599</v>
      </c>
    </row>
    <row r="104" spans="4:11" x14ac:dyDescent="0.25">
      <c r="D104">
        <v>102</v>
      </c>
      <c r="E104">
        <f t="shared" si="10"/>
        <v>146328798.29128778</v>
      </c>
      <c r="F104">
        <f t="shared" si="6"/>
        <v>-31103146.238102335</v>
      </c>
      <c r="G104">
        <f t="shared" si="7"/>
        <v>223017652.96730769</v>
      </c>
      <c r="H104">
        <f t="shared" si="8"/>
        <v>-47403865.506449133</v>
      </c>
      <c r="J104">
        <f t="shared" si="11"/>
        <v>-42611807.328549832</v>
      </c>
      <c r="K104">
        <f t="shared" si="9"/>
        <v>166443777.33546349</v>
      </c>
    </row>
    <row r="105" spans="4:11" x14ac:dyDescent="0.25">
      <c r="D105">
        <v>103</v>
      </c>
      <c r="E105">
        <f t="shared" si="10"/>
        <v>145763686.95692292</v>
      </c>
      <c r="F105">
        <f t="shared" si="6"/>
        <v>-33652198.739537641</v>
      </c>
      <c r="G105">
        <f t="shared" si="7"/>
        <v>222156374.77103364</v>
      </c>
      <c r="H105">
        <f t="shared" si="8"/>
        <v>-51288840.390401229</v>
      </c>
      <c r="J105">
        <f t="shared" si="11"/>
        <v>-41562924.354408167</v>
      </c>
      <c r="K105">
        <f t="shared" si="9"/>
        <v>166933230.6821745</v>
      </c>
    </row>
    <row r="106" spans="4:11" x14ac:dyDescent="0.25">
      <c r="D106">
        <v>104</v>
      </c>
      <c r="E106">
        <f t="shared" si="10"/>
        <v>145154174.59146646</v>
      </c>
      <c r="F106">
        <f t="shared" si="6"/>
        <v>-36191000.455240704</v>
      </c>
      <c r="G106">
        <f t="shared" si="7"/>
        <v>221227425.59092718</v>
      </c>
      <c r="H106">
        <f t="shared" si="8"/>
        <v>-55158192.196724258</v>
      </c>
      <c r="J106">
        <f t="shared" si="11"/>
        <v>-40514041.380266502</v>
      </c>
      <c r="K106">
        <f t="shared" si="9"/>
        <v>167414965.12189525</v>
      </c>
    </row>
    <row r="107" spans="4:11" x14ac:dyDescent="0.25">
      <c r="D107">
        <v>105</v>
      </c>
      <c r="E107">
        <f t="shared" si="10"/>
        <v>144500446.85828939</v>
      </c>
      <c r="F107">
        <f t="shared" si="6"/>
        <v>-38718778.041615017</v>
      </c>
      <c r="G107">
        <f t="shared" si="7"/>
        <v>220231088.39390758</v>
      </c>
      <c r="H107">
        <f t="shared" si="8"/>
        <v>-59010742.283374757</v>
      </c>
      <c r="J107">
        <f t="shared" si="11"/>
        <v>-39465158.406124838</v>
      </c>
      <c r="K107">
        <f t="shared" si="9"/>
        <v>167889047.09965232</v>
      </c>
    </row>
    <row r="108" spans="4:11" x14ac:dyDescent="0.25">
      <c r="D108">
        <v>106</v>
      </c>
      <c r="E108">
        <f t="shared" si="10"/>
        <v>143802702.88919201</v>
      </c>
      <c r="F108">
        <f t="shared" si="6"/>
        <v>-41234761.513120584</v>
      </c>
      <c r="G108">
        <f t="shared" si="7"/>
        <v>219167666.67393669</v>
      </c>
      <c r="H108">
        <f t="shared" si="8"/>
        <v>-62845317.126275785</v>
      </c>
      <c r="J108">
        <f t="shared" si="11"/>
        <v>-38416275.431983173</v>
      </c>
      <c r="K108">
        <f t="shared" si="9"/>
        <v>168355541.26247147</v>
      </c>
    </row>
    <row r="109" spans="4:11" x14ac:dyDescent="0.25">
      <c r="D109">
        <v>107</v>
      </c>
      <c r="E109">
        <f t="shared" si="10"/>
        <v>143061155.22374651</v>
      </c>
      <c r="F109">
        <f t="shared" si="6"/>
        <v>-43738184.476819195</v>
      </c>
      <c r="G109">
        <f t="shared" si="7"/>
        <v>218037484.35957211</v>
      </c>
      <c r="H109">
        <f t="shared" si="8"/>
        <v>-66660748.676783957</v>
      </c>
      <c r="J109">
        <f t="shared" si="11"/>
        <v>-37367392.457841508</v>
      </c>
      <c r="K109">
        <f t="shared" si="9"/>
        <v>168814510.51380849</v>
      </c>
    </row>
    <row r="110" spans="4:11" x14ac:dyDescent="0.25">
      <c r="D110">
        <v>108</v>
      </c>
      <c r="E110">
        <f t="shared" si="10"/>
        <v>142276029.74455535</v>
      </c>
      <c r="F110">
        <f t="shared" si="6"/>
        <v>-46228284.365824848</v>
      </c>
      <c r="G110">
        <f t="shared" si="7"/>
        <v>216840885.71529502</v>
      </c>
      <c r="H110">
        <f t="shared" si="8"/>
        <v>-70455874.717487991</v>
      </c>
      <c r="J110">
        <f t="shared" si="11"/>
        <v>-36318509.483699843</v>
      </c>
      <c r="K110">
        <f t="shared" si="9"/>
        <v>169266016.06566021</v>
      </c>
    </row>
    <row r="111" spans="4:11" x14ac:dyDescent="0.25">
      <c r="D111">
        <v>109</v>
      </c>
      <c r="E111">
        <f t="shared" si="10"/>
        <v>141447565.60844514</v>
      </c>
      <c r="F111">
        <f t="shared" si="6"/>
        <v>-48704302.67158924</v>
      </c>
      <c r="G111">
        <f t="shared" si="7"/>
        <v>215578235.23664424</v>
      </c>
      <c r="H111">
        <f t="shared" si="8"/>
        <v>-74229539.216231719</v>
      </c>
      <c r="J111">
        <f t="shared" si="11"/>
        <v>-35269626.509558178</v>
      </c>
      <c r="K111">
        <f t="shared" si="9"/>
        <v>169710117.48847064</v>
      </c>
    </row>
    <row r="112" spans="4:11" x14ac:dyDescent="0.25">
      <c r="D112">
        <v>110</v>
      </c>
      <c r="E112">
        <f t="shared" si="10"/>
        <v>140576015.17361724</v>
      </c>
      <c r="F112">
        <f t="shared" si="6"/>
        <v>-51165485.174950682</v>
      </c>
      <c r="G112">
        <f t="shared" si="7"/>
        <v>214249917.53918713</v>
      </c>
      <c r="H112">
        <f t="shared" si="8"/>
        <v>-77980592.678252473</v>
      </c>
      <c r="J112">
        <f t="shared" si="11"/>
        <v>-34220743.535416514</v>
      </c>
      <c r="K112">
        <f t="shared" si="9"/>
        <v>170146872.75894096</v>
      </c>
    </row>
    <row r="113" spans="4:11" x14ac:dyDescent="0.25">
      <c r="D113">
        <v>111</v>
      </c>
      <c r="E113">
        <f t="shared" si="10"/>
        <v>139661643.92277703</v>
      </c>
      <c r="F113">
        <f t="shared" si="6"/>
        <v>-53611082.175876647</v>
      </c>
      <c r="G113">
        <f t="shared" si="7"/>
        <v>212856337.24136201</v>
      </c>
      <c r="H113">
        <f t="shared" si="8"/>
        <v>-81707892.496328458</v>
      </c>
      <c r="J113">
        <f t="shared" si="11"/>
        <v>-33171860.561274849</v>
      </c>
      <c r="K113">
        <f t="shared" si="9"/>
        <v>170576338.30584639</v>
      </c>
    </row>
    <row r="114" spans="4:11" x14ac:dyDescent="0.25">
      <c r="D114">
        <v>112</v>
      </c>
      <c r="E114">
        <f t="shared" si="10"/>
        <v>138704730.38226524</v>
      </c>
      <c r="F114">
        <f t="shared" si="6"/>
        <v>-56040348.72182963</v>
      </c>
      <c r="G114">
        <f t="shared" si="7"/>
        <v>211397918.84122753</v>
      </c>
      <c r="H114">
        <f t="shared" si="8"/>
        <v>-85410303.298827946</v>
      </c>
      <c r="J114">
        <f t="shared" si="11"/>
        <v>-32122977.587133184</v>
      </c>
      <c r="K114">
        <f t="shared" si="9"/>
        <v>170998569.05395564</v>
      </c>
    </row>
    <row r="115" spans="4:11" x14ac:dyDescent="0.25">
      <c r="D115">
        <v>113</v>
      </c>
      <c r="E115">
        <f t="shared" si="10"/>
        <v>137705566.03721607</v>
      </c>
      <c r="F115">
        <f t="shared" si="6"/>
        <v>-58452544.83468689</v>
      </c>
      <c r="G115">
        <f t="shared" si="7"/>
        <v>209875106.58715639</v>
      </c>
      <c r="H115">
        <f t="shared" si="8"/>
        <v>-89086697.295554414</v>
      </c>
      <c r="J115">
        <f t="shared" si="11"/>
        <v>-31074094.612991519</v>
      </c>
      <c r="K115">
        <f t="shared" si="9"/>
        <v>171413618.46614429</v>
      </c>
    </row>
    <row r="116" spans="4:11" x14ac:dyDescent="0.25">
      <c r="D116">
        <v>114</v>
      </c>
      <c r="E116">
        <f t="shared" si="10"/>
        <v>136664455.24276823</v>
      </c>
      <c r="F116">
        <f t="shared" si="6"/>
        <v>-60846935.736144997</v>
      </c>
      <c r="G116">
        <f t="shared" si="7"/>
        <v>208288364.342513</v>
      </c>
      <c r="H116">
        <f t="shared" si="8"/>
        <v>-92735954.621282458</v>
      </c>
      <c r="J116">
        <f t="shared" si="11"/>
        <v>-30025211.638849854</v>
      </c>
      <c r="K116">
        <f t="shared" si="9"/>
        <v>171821538.58378729</v>
      </c>
    </row>
    <row r="117" spans="4:11" x14ac:dyDescent="0.25">
      <c r="D117">
        <v>115</v>
      </c>
      <c r="E117">
        <f t="shared" si="10"/>
        <v>135581715.13135517</v>
      </c>
      <c r="F117">
        <f t="shared" si="6"/>
        <v>-63222792.071540341</v>
      </c>
      <c r="G117">
        <f t="shared" si="7"/>
        <v>206638175.4443562</v>
      </c>
      <c r="H117">
        <f t="shared" si="8"/>
        <v>-96356963.676879451</v>
      </c>
      <c r="J117">
        <f t="shared" si="11"/>
        <v>-28976328.66470819</v>
      </c>
      <c r="K117">
        <f t="shared" si="9"/>
        <v>172222380.06551149</v>
      </c>
    </row>
    <row r="118" spans="4:11" x14ac:dyDescent="0.25">
      <c r="D118">
        <v>116</v>
      </c>
      <c r="E118">
        <f t="shared" si="10"/>
        <v>134457675.51610345</v>
      </c>
      <c r="F118">
        <f t="shared" si="6"/>
        <v>-65579390.132017806</v>
      </c>
      <c r="G118">
        <f t="shared" si="7"/>
        <v>204925042.55621007</v>
      </c>
      <c r="H118">
        <f t="shared" si="8"/>
        <v>-99948621.467909679</v>
      </c>
      <c r="J118">
        <f t="shared" si="11"/>
        <v>-27927445.690566525</v>
      </c>
      <c r="K118">
        <f t="shared" si="9"/>
        <v>172616192.22438449</v>
      </c>
    </row>
    <row r="119" spans="4:11" x14ac:dyDescent="0.25">
      <c r="D119">
        <v>117</v>
      </c>
      <c r="E119">
        <f t="shared" si="10"/>
        <v>133292678.79036884</v>
      </c>
      <c r="F119">
        <f t="shared" si="6"/>
        <v>-67916012.074979186</v>
      </c>
      <c r="G119">
        <f t="shared" si="7"/>
        <v>203149487.51494789</v>
      </c>
      <c r="H119">
        <f t="shared" si="8"/>
        <v>-103509833.94061665</v>
      </c>
      <c r="J119">
        <f t="shared" si="11"/>
        <v>-26878562.71642486</v>
      </c>
      <c r="K119">
        <f t="shared" si="9"/>
        <v>173003023.06361121</v>
      </c>
    </row>
    <row r="120" spans="4:11" x14ac:dyDescent="0.25">
      <c r="D120">
        <v>118</v>
      </c>
      <c r="E120">
        <f t="shared" si="10"/>
        <v>132087079.82343946</v>
      </c>
      <c r="F120">
        <f t="shared" si="6"/>
        <v>-70231946.142745405</v>
      </c>
      <c r="G120">
        <f t="shared" si="7"/>
        <v>201312051.17183533</v>
      </c>
      <c r="H120">
        <f t="shared" si="8"/>
        <v>-107039516.31518313</v>
      </c>
      <c r="J120">
        <f t="shared" si="11"/>
        <v>-25829679.742283195</v>
      </c>
      <c r="K120">
        <f t="shared" si="9"/>
        <v>173382919.31080666</v>
      </c>
    </row>
    <row r="121" spans="4:11" x14ac:dyDescent="0.25">
      <c r="D121">
        <v>119</v>
      </c>
      <c r="E121">
        <f t="shared" si="10"/>
        <v>130841245.85243964</v>
      </c>
      <c r="F121">
        <f t="shared" si="6"/>
        <v>-72526486.879364341</v>
      </c>
      <c r="G121">
        <f t="shared" si="7"/>
        <v>199413293.22778225</v>
      </c>
      <c r="H121">
        <f t="shared" si="8"/>
        <v>-110536593.41616483</v>
      </c>
      <c r="J121">
        <f t="shared" si="11"/>
        <v>-24780796.76814153</v>
      </c>
      <c r="K121">
        <f t="shared" si="9"/>
        <v>173755926.45090866</v>
      </c>
    </row>
    <row r="122" spans="4:11" x14ac:dyDescent="0.25">
      <c r="D122">
        <v>120</v>
      </c>
      <c r="E122">
        <f t="shared" si="10"/>
        <v>129555556.37046553</v>
      </c>
      <c r="F122">
        <f t="shared" si="6"/>
        <v>-74798935.345499977</v>
      </c>
      <c r="G122">
        <f t="shared" si="7"/>
        <v>197453792.06285203</v>
      </c>
      <c r="H122">
        <f t="shared" si="8"/>
        <v>-113999999.99999996</v>
      </c>
      <c r="J122">
        <f t="shared" si="11"/>
        <v>-23731913.793999866</v>
      </c>
      <c r="K122">
        <f t="shared" si="9"/>
        <v>174122088.75779092</v>
      </c>
    </row>
    <row r="123" spans="4:11" x14ac:dyDescent="0.25">
      <c r="D123">
        <v>121</v>
      </c>
      <c r="E123">
        <f t="shared" si="10"/>
        <v>128230403.01098813</v>
      </c>
      <c r="F123">
        <f t="shared" si="6"/>
        <v>-77048599.331335872</v>
      </c>
      <c r="G123">
        <f t="shared" si="7"/>
        <v>195434144.5600816</v>
      </c>
      <c r="H123">
        <f t="shared" si="8"/>
        <v>-117428681.07949238</v>
      </c>
      <c r="J123">
        <f t="shared" si="11"/>
        <v>-22683030.819858201</v>
      </c>
      <c r="K123">
        <f t="shared" si="9"/>
        <v>174481449.32463461</v>
      </c>
    </row>
    <row r="124" spans="4:11" x14ac:dyDescent="0.25">
      <c r="D124">
        <v>122</v>
      </c>
      <c r="E124">
        <f t="shared" si="10"/>
        <v>126866189.42855777</v>
      </c>
      <c r="F124">
        <f t="shared" si="6"/>
        <v>-79274793.567428842</v>
      </c>
      <c r="G124">
        <f t="shared" si="7"/>
        <v>193354965.92366514</v>
      </c>
      <c r="H124">
        <f t="shared" si="8"/>
        <v>-120821592.2451707</v>
      </c>
      <c r="J124">
        <f t="shared" si="11"/>
        <v>-21634147.845716536</v>
      </c>
      <c r="K124">
        <f t="shared" si="9"/>
        <v>174834050.09311152</v>
      </c>
    </row>
    <row r="125" spans="4:11" x14ac:dyDescent="0.25">
      <c r="D125">
        <v>123</v>
      </c>
      <c r="E125">
        <f t="shared" si="10"/>
        <v>125463331.17584707</v>
      </c>
      <c r="F125">
        <f t="shared" si="6"/>
        <v>-81476839.933449045</v>
      </c>
      <c r="G125">
        <f t="shared" si="7"/>
        <v>191216889.49155664</v>
      </c>
      <c r="H125">
        <f t="shared" si="8"/>
        <v>-124177699.98342617</v>
      </c>
      <c r="J125">
        <f t="shared" si="11"/>
        <v>-20585264.871574871</v>
      </c>
      <c r="K125">
        <f t="shared" si="9"/>
        <v>175179931.88143095</v>
      </c>
    </row>
    <row r="126" spans="4:11" x14ac:dyDescent="0.25">
      <c r="D126">
        <v>124</v>
      </c>
      <c r="E126">
        <f t="shared" si="10"/>
        <v>124022255.57706967</v>
      </c>
      <c r="F126">
        <f t="shared" si="6"/>
        <v>-83654067.66474162</v>
      </c>
      <c r="G126">
        <f t="shared" si="7"/>
        <v>189020566.54254952</v>
      </c>
      <c r="H126">
        <f t="shared" si="8"/>
        <v>-127495981.99133025</v>
      </c>
      <c r="J126">
        <f t="shared" si="11"/>
        <v>-19536381.897433206</v>
      </c>
      <c r="K126">
        <f t="shared" si="9"/>
        <v>175519134.41129863</v>
      </c>
    </row>
    <row r="127" spans="4:11" x14ac:dyDescent="0.25">
      <c r="D127">
        <v>125</v>
      </c>
      <c r="E127">
        <f t="shared" si="10"/>
        <v>122543401.59781289</v>
      </c>
      <c r="F127">
        <f t="shared" si="6"/>
        <v>-85805813.556648403</v>
      </c>
      <c r="G127">
        <f t="shared" si="7"/>
        <v>186766666.09789011</v>
      </c>
      <c r="H127">
        <f t="shared" si="8"/>
        <v>-130775427.48803852</v>
      </c>
      <c r="J127">
        <f t="shared" si="11"/>
        <v>-18487498.923291542</v>
      </c>
      <c r="K127">
        <f t="shared" si="9"/>
        <v>175851696.33383361</v>
      </c>
    </row>
    <row r="128" spans="4:11" x14ac:dyDescent="0.25">
      <c r="D128">
        <v>126</v>
      </c>
      <c r="E128">
        <f t="shared" si="10"/>
        <v>121027219.71132487</v>
      </c>
      <c r="F128">
        <f t="shared" si="6"/>
        <v>-87931422.166526198</v>
      </c>
      <c r="G128">
        <f t="shared" si="7"/>
        <v>184455874.71748802</v>
      </c>
      <c r="H128">
        <f t="shared" si="8"/>
        <v>-134015037.52268384</v>
      </c>
      <c r="J128">
        <f t="shared" si="11"/>
        <v>-17438615.949149877</v>
      </c>
      <c r="K128">
        <f t="shared" si="9"/>
        <v>176177655.2544865</v>
      </c>
    </row>
    <row r="129" spans="4:11" x14ac:dyDescent="0.25">
      <c r="D129">
        <v>127</v>
      </c>
      <c r="E129">
        <f t="shared" si="10"/>
        <v>119474171.76129574</v>
      </c>
      <c r="F129">
        <f t="shared" si="6"/>
        <v>-90030246.013401315</v>
      </c>
      <c r="G129">
        <f t="shared" si="7"/>
        <v>182088896.29078275</v>
      </c>
      <c r="H129">
        <f t="shared" si="8"/>
        <v>-137213825.27866703</v>
      </c>
      <c r="J129">
        <f t="shared" si="11"/>
        <v>-16389732.97500821</v>
      </c>
      <c r="K129">
        <f t="shared" si="9"/>
        <v>176497047.75700116</v>
      </c>
    </row>
    <row r="130" spans="4:11" x14ac:dyDescent="0.25">
      <c r="D130">
        <v>128</v>
      </c>
      <c r="E130">
        <f t="shared" si="10"/>
        <v>117884730.82117587</v>
      </c>
      <c r="F130">
        <f t="shared" si="6"/>
        <v>-92101645.775198132</v>
      </c>
      <c r="G130">
        <f t="shared" si="7"/>
        <v>179666451.82233262</v>
      </c>
      <c r="H130">
        <f t="shared" si="8"/>
        <v>-140370816.37425008</v>
      </c>
      <c r="J130">
        <f t="shared" si="11"/>
        <v>-15340850.000866544</v>
      </c>
      <c r="K130">
        <f t="shared" si="9"/>
        <v>176809909.42645764</v>
      </c>
    </row>
    <row r="131" spans="4:11" x14ac:dyDescent="0.25">
      <c r="D131">
        <v>129</v>
      </c>
      <c r="E131">
        <f t="shared" si="10"/>
        <v>116259381.05007283</v>
      </c>
      <c r="F131">
        <f t="shared" ref="F131:F194" si="12">$B$16*COS(RADIANS(D131))</f>
        <v>-94144990.483483121</v>
      </c>
      <c r="G131">
        <f t="shared" ref="G131:G194" si="13">$B$17*SIN(RADIANS(D131))</f>
        <v>177189279.21218938</v>
      </c>
      <c r="H131">
        <f t="shared" ref="H131:H194" si="14">$B$17*COS(RADIANS(D131))</f>
        <v>-143485049.15936291</v>
      </c>
      <c r="J131">
        <f t="shared" si="11"/>
        <v>-14291967.026724877</v>
      </c>
      <c r="K131">
        <f t="shared" ref="K131:K194" si="15">SQRT((1-((J131-$B$30)*(J131-$B$30))/($B$27*$B$27))*$B$29*$B$29)</f>
        <v>177116274.87143508</v>
      </c>
    </row>
    <row r="132" spans="4:11" x14ac:dyDescent="0.25">
      <c r="D132">
        <v>130</v>
      </c>
      <c r="E132">
        <f t="shared" ref="E132:E195" si="16">$B$16*SIN(RADIANS(D132))</f>
        <v>114598617.54527199</v>
      </c>
      <c r="F132">
        <f t="shared" si="12"/>
        <v>-96159657.71566391</v>
      </c>
      <c r="G132">
        <f t="shared" si="13"/>
        <v>174658133.03112698</v>
      </c>
      <c r="H132">
        <f t="shared" si="14"/>
        <v>-146555575.00853097</v>
      </c>
      <c r="J132">
        <f t="shared" ref="J132:J195" si="17">J131+($J$362-$J$2)/360</f>
        <v>-13243084.05258321</v>
      </c>
      <c r="K132">
        <f t="shared" si="15"/>
        <v>177416177.74532825</v>
      </c>
    </row>
    <row r="133" spans="4:11" x14ac:dyDescent="0.25">
      <c r="D133">
        <v>131</v>
      </c>
      <c r="E133">
        <f t="shared" si="16"/>
        <v>112902946.19142516</v>
      </c>
      <c r="F133">
        <f t="shared" si="12"/>
        <v>-98145033.784584925</v>
      </c>
      <c r="G133">
        <f t="shared" si="13"/>
        <v>172073784.29079205</v>
      </c>
      <c r="H133">
        <f t="shared" si="14"/>
        <v>-149581458.60983562</v>
      </c>
      <c r="J133">
        <f t="shared" si="17"/>
        <v>-12194201.078441544</v>
      </c>
      <c r="K133">
        <f t="shared" si="15"/>
        <v>177709650.76685238</v>
      </c>
    </row>
    <row r="134" spans="4:11" x14ac:dyDescent="0.25">
      <c r="D134">
        <v>132</v>
      </c>
      <c r="E134">
        <f t="shared" si="16"/>
        <v>111172883.50645299</v>
      </c>
      <c r="F134">
        <f t="shared" si="12"/>
        <v>-100100513.9254629</v>
      </c>
      <c r="G134">
        <f t="shared" si="13"/>
        <v>169437020.20884588</v>
      </c>
      <c r="H134">
        <f t="shared" si="14"/>
        <v>-152561778.24981967</v>
      </c>
      <c r="J134">
        <f t="shared" si="17"/>
        <v>-11145318.104299877</v>
      </c>
      <c r="K134">
        <f t="shared" si="15"/>
        <v>177996725.73976728</v>
      </c>
    </row>
    <row r="135" spans="4:11" x14ac:dyDescent="0.25">
      <c r="D135">
        <v>133</v>
      </c>
      <c r="E135">
        <f t="shared" si="16"/>
        <v>109408956.48420888</v>
      </c>
      <c r="F135">
        <f t="shared" si="12"/>
        <v>-102025502.4801037</v>
      </c>
      <c r="G135">
        <f t="shared" si="13"/>
        <v>166748643.9691709</v>
      </c>
      <c r="H135">
        <f t="shared" si="14"/>
        <v>-155495626.09424964</v>
      </c>
      <c r="J135">
        <f t="shared" si="17"/>
        <v>-10096435.13015821</v>
      </c>
      <c r="K135">
        <f t="shared" si="15"/>
        <v>178277433.57185116</v>
      </c>
    </row>
    <row r="136" spans="4:11" x14ac:dyDescent="0.25">
      <c r="D136">
        <v>134</v>
      </c>
      <c r="E136">
        <f t="shared" si="16"/>
        <v>107611702.43395129</v>
      </c>
      <c r="F136">
        <f t="shared" si="12"/>
        <v>-103919413.07834587</v>
      </c>
      <c r="G136">
        <f t="shared" si="13"/>
        <v>164009474.47721246</v>
      </c>
      <c r="H136">
        <f t="shared" si="14"/>
        <v>-158382108.46465141</v>
      </c>
      <c r="J136">
        <f t="shared" si="17"/>
        <v>-9047552.1560165435</v>
      </c>
      <c r="K136">
        <f t="shared" si="15"/>
        <v>178551804.29315254</v>
      </c>
    </row>
    <row r="137" spans="4:11" x14ac:dyDescent="0.25">
      <c r="D137">
        <v>135</v>
      </c>
      <c r="E137">
        <f t="shared" si="16"/>
        <v>105781668.81667438</v>
      </c>
      <c r="F137">
        <f t="shared" si="12"/>
        <v>-105781668.81667437</v>
      </c>
      <c r="G137">
        <f t="shared" si="13"/>
        <v>161220346.11053285</v>
      </c>
      <c r="H137">
        <f t="shared" si="14"/>
        <v>-161220346.11053282</v>
      </c>
      <c r="J137">
        <f t="shared" si="17"/>
        <v>-7998669.1818748768</v>
      </c>
      <c r="K137">
        <f t="shared" si="15"/>
        <v>178819867.07354769</v>
      </c>
    </row>
    <row r="138" spans="4:11" x14ac:dyDescent="0.25">
      <c r="D138">
        <v>136</v>
      </c>
      <c r="E138">
        <f t="shared" si="16"/>
        <v>103919413.07834584</v>
      </c>
      <c r="F138">
        <f t="shared" si="12"/>
        <v>-107611702.4339513</v>
      </c>
      <c r="G138">
        <f t="shared" si="13"/>
        <v>158382108.46465135</v>
      </c>
      <c r="H138">
        <f t="shared" si="14"/>
        <v>-164009474.47721246</v>
      </c>
      <c r="J138">
        <f t="shared" si="17"/>
        <v>-6949786.2077332102</v>
      </c>
      <c r="K138">
        <f t="shared" si="15"/>
        <v>179081650.23962909</v>
      </c>
    </row>
    <row r="139" spans="4:11" x14ac:dyDescent="0.25">
      <c r="D139">
        <v>137</v>
      </c>
      <c r="E139">
        <f t="shared" si="16"/>
        <v>102025502.48010373</v>
      </c>
      <c r="F139">
        <f t="shared" si="12"/>
        <v>-109408956.48420887</v>
      </c>
      <c r="G139">
        <f t="shared" si="13"/>
        <v>155495626.09424967</v>
      </c>
      <c r="H139">
        <f t="shared" si="14"/>
        <v>-166748643.96917087</v>
      </c>
      <c r="J139">
        <f t="shared" si="17"/>
        <v>-5900903.2335915435</v>
      </c>
      <c r="K139">
        <f t="shared" si="15"/>
        <v>179337181.29094982</v>
      </c>
    </row>
    <row r="140" spans="4:11" x14ac:dyDescent="0.25">
      <c r="D140">
        <v>138</v>
      </c>
      <c r="E140">
        <f t="shared" si="16"/>
        <v>100100513.92546292</v>
      </c>
      <c r="F140">
        <f t="shared" si="12"/>
        <v>-111172883.50645296</v>
      </c>
      <c r="G140">
        <f t="shared" si="13"/>
        <v>152561778.2498197</v>
      </c>
      <c r="H140">
        <f t="shared" si="14"/>
        <v>-169437020.20884582</v>
      </c>
      <c r="J140">
        <f t="shared" si="17"/>
        <v>-4852020.2594498768</v>
      </c>
      <c r="K140">
        <f t="shared" si="15"/>
        <v>179586486.91564667</v>
      </c>
    </row>
    <row r="141" spans="4:11" x14ac:dyDescent="0.25">
      <c r="D141">
        <v>139</v>
      </c>
      <c r="E141">
        <f t="shared" si="16"/>
        <v>98145033.784584939</v>
      </c>
      <c r="F141">
        <f t="shared" si="12"/>
        <v>-112902946.19142514</v>
      </c>
      <c r="G141">
        <f t="shared" si="13"/>
        <v>149581458.60983565</v>
      </c>
      <c r="H141">
        <f t="shared" si="14"/>
        <v>-172073784.29079202</v>
      </c>
      <c r="J141">
        <f t="shared" si="17"/>
        <v>-3803137.2853082102</v>
      </c>
      <c r="K141">
        <f t="shared" si="15"/>
        <v>179829593.00546458</v>
      </c>
    </row>
    <row r="142" spans="4:11" x14ac:dyDescent="0.25">
      <c r="D142">
        <v>140</v>
      </c>
      <c r="E142">
        <f t="shared" si="16"/>
        <v>96159657.715663925</v>
      </c>
      <c r="F142">
        <f t="shared" si="12"/>
        <v>-114598617.54527198</v>
      </c>
      <c r="G142">
        <f t="shared" si="13"/>
        <v>146555575.008531</v>
      </c>
      <c r="H142">
        <f t="shared" si="14"/>
        <v>-174658133.03112698</v>
      </c>
      <c r="J142">
        <f t="shared" si="17"/>
        <v>-2754254.3111665435</v>
      </c>
      <c r="K142">
        <f t="shared" si="15"/>
        <v>180066524.67020321</v>
      </c>
    </row>
    <row r="143" spans="4:11" x14ac:dyDescent="0.25">
      <c r="D143">
        <v>141</v>
      </c>
      <c r="E143">
        <f t="shared" si="16"/>
        <v>94144990.483483136</v>
      </c>
      <c r="F143">
        <f t="shared" si="12"/>
        <v>-116259381.05007282</v>
      </c>
      <c r="G143">
        <f t="shared" si="13"/>
        <v>143485049.15936291</v>
      </c>
      <c r="H143">
        <f t="shared" si="14"/>
        <v>-177189279.21218938</v>
      </c>
      <c r="J143">
        <f t="shared" si="17"/>
        <v>-1705371.3370248768</v>
      </c>
      <c r="K143">
        <f t="shared" si="15"/>
        <v>180297306.25160584</v>
      </c>
    </row>
    <row r="144" spans="4:11" x14ac:dyDescent="0.25">
      <c r="D144">
        <v>142</v>
      </c>
      <c r="E144">
        <f t="shared" si="16"/>
        <v>92101645.775198147</v>
      </c>
      <c r="F144">
        <f t="shared" si="12"/>
        <v>-117884730.82117586</v>
      </c>
      <c r="G144">
        <f t="shared" si="13"/>
        <v>140370816.37425011</v>
      </c>
      <c r="H144">
        <f t="shared" si="14"/>
        <v>-179666451.82233259</v>
      </c>
      <c r="J144">
        <f t="shared" si="17"/>
        <v>-656488.36288321018</v>
      </c>
      <c r="K144">
        <f t="shared" si="15"/>
        <v>180521961.33670926</v>
      </c>
    </row>
    <row r="145" spans="4:11" x14ac:dyDescent="0.25">
      <c r="D145">
        <v>143</v>
      </c>
      <c r="E145">
        <f t="shared" si="16"/>
        <v>90030246.013401285</v>
      </c>
      <c r="F145">
        <f t="shared" si="12"/>
        <v>-119474171.76129577</v>
      </c>
      <c r="G145">
        <f t="shared" si="13"/>
        <v>137213825.27866697</v>
      </c>
      <c r="H145">
        <f t="shared" si="14"/>
        <v>-182088896.29078278</v>
      </c>
      <c r="J145">
        <f t="shared" si="17"/>
        <v>392394.61125845648</v>
      </c>
      <c r="K145">
        <f t="shared" si="15"/>
        <v>180740512.77067333</v>
      </c>
    </row>
    <row r="146" spans="4:11" x14ac:dyDescent="0.25">
      <c r="D146">
        <v>144</v>
      </c>
      <c r="E146">
        <f t="shared" si="16"/>
        <v>87931422.166526228</v>
      </c>
      <c r="F146">
        <f t="shared" si="12"/>
        <v>-121027219.71132486</v>
      </c>
      <c r="G146">
        <f t="shared" si="13"/>
        <v>134015037.5226839</v>
      </c>
      <c r="H146">
        <f t="shared" si="14"/>
        <v>-184455874.71748799</v>
      </c>
      <c r="J146">
        <f t="shared" si="17"/>
        <v>1441277.5854001231</v>
      </c>
      <c r="K146">
        <f t="shared" si="15"/>
        <v>180952982.66910687</v>
      </c>
    </row>
    <row r="147" spans="4:11" x14ac:dyDescent="0.25">
      <c r="D147">
        <v>145</v>
      </c>
      <c r="E147">
        <f t="shared" si="16"/>
        <v>85805813.556648374</v>
      </c>
      <c r="F147">
        <f t="shared" si="12"/>
        <v>-122543401.59781294</v>
      </c>
      <c r="G147">
        <f t="shared" si="13"/>
        <v>130775427.48803848</v>
      </c>
      <c r="H147">
        <f t="shared" si="14"/>
        <v>-186766666.09789017</v>
      </c>
      <c r="J147">
        <f t="shared" si="17"/>
        <v>2490160.5595417898</v>
      </c>
      <c r="K147">
        <f t="shared" si="15"/>
        <v>181159392.42990637</v>
      </c>
    </row>
    <row r="148" spans="4:11" x14ac:dyDescent="0.25">
      <c r="D148">
        <v>146</v>
      </c>
      <c r="E148">
        <f t="shared" si="16"/>
        <v>83654067.66474165</v>
      </c>
      <c r="F148">
        <f t="shared" si="12"/>
        <v>-124022255.57706966</v>
      </c>
      <c r="G148">
        <f t="shared" si="13"/>
        <v>127495981.9913303</v>
      </c>
      <c r="H148">
        <f t="shared" si="14"/>
        <v>-189020566.54254949</v>
      </c>
      <c r="J148">
        <f t="shared" si="17"/>
        <v>3539043.5336834565</v>
      </c>
      <c r="K148">
        <f t="shared" si="15"/>
        <v>181359762.74462345</v>
      </c>
    </row>
    <row r="149" spans="4:11" x14ac:dyDescent="0.25">
      <c r="D149">
        <v>147</v>
      </c>
      <c r="E149">
        <f t="shared" si="16"/>
        <v>81476839.93344909</v>
      </c>
      <c r="F149">
        <f t="shared" si="12"/>
        <v>-125463331.17584707</v>
      </c>
      <c r="G149">
        <f t="shared" si="13"/>
        <v>124177699.98342623</v>
      </c>
      <c r="H149">
        <f t="shared" si="14"/>
        <v>-191216889.49155664</v>
      </c>
      <c r="J149">
        <f t="shared" si="17"/>
        <v>4587926.5078251231</v>
      </c>
      <c r="K149">
        <f t="shared" si="15"/>
        <v>181554113.60937539</v>
      </c>
    </row>
    <row r="150" spans="4:11" x14ac:dyDescent="0.25">
      <c r="D150">
        <v>148</v>
      </c>
      <c r="E150">
        <f t="shared" si="16"/>
        <v>79274793.567428857</v>
      </c>
      <c r="F150">
        <f t="shared" si="12"/>
        <v>-126866189.42855775</v>
      </c>
      <c r="G150">
        <f t="shared" si="13"/>
        <v>120821592.24517071</v>
      </c>
      <c r="H150">
        <f t="shared" si="14"/>
        <v>-193354965.92366511</v>
      </c>
      <c r="J150">
        <f t="shared" si="17"/>
        <v>5636809.4819667898</v>
      </c>
      <c r="K150">
        <f t="shared" si="15"/>
        <v>181742464.33531272</v>
      </c>
    </row>
    <row r="151" spans="4:11" x14ac:dyDescent="0.25">
      <c r="D151">
        <v>149</v>
      </c>
      <c r="E151">
        <f t="shared" si="16"/>
        <v>77048599.331335887</v>
      </c>
      <c r="F151">
        <f t="shared" si="12"/>
        <v>-128230403.01098812</v>
      </c>
      <c r="G151">
        <f t="shared" si="13"/>
        <v>117428681.07949241</v>
      </c>
      <c r="H151">
        <f t="shared" si="14"/>
        <v>-195434144.5600816</v>
      </c>
      <c r="J151">
        <f t="shared" si="17"/>
        <v>6685692.4561084565</v>
      </c>
      <c r="K151">
        <f t="shared" si="15"/>
        <v>181924833.55865803</v>
      </c>
    </row>
    <row r="152" spans="4:11" x14ac:dyDescent="0.25">
      <c r="D152">
        <v>150</v>
      </c>
      <c r="E152">
        <f t="shared" si="16"/>
        <v>74798935.345499992</v>
      </c>
      <c r="F152">
        <f t="shared" si="12"/>
        <v>-129555556.37046553</v>
      </c>
      <c r="G152">
        <f t="shared" si="13"/>
        <v>113999999.99999999</v>
      </c>
      <c r="H152">
        <f t="shared" si="14"/>
        <v>-197453792.06285203</v>
      </c>
      <c r="J152">
        <f t="shared" si="17"/>
        <v>7734575.4302501231</v>
      </c>
      <c r="K152">
        <f t="shared" si="15"/>
        <v>182101239.25032747</v>
      </c>
    </row>
    <row r="153" spans="4:11" x14ac:dyDescent="0.25">
      <c r="D153">
        <v>151</v>
      </c>
      <c r="E153">
        <f t="shared" si="16"/>
        <v>72526486.879364371</v>
      </c>
      <c r="F153">
        <f t="shared" si="12"/>
        <v>-130841245.85243963</v>
      </c>
      <c r="G153">
        <f t="shared" si="13"/>
        <v>110536593.41616488</v>
      </c>
      <c r="H153">
        <f t="shared" si="14"/>
        <v>-199413293.22778222</v>
      </c>
      <c r="J153">
        <f t="shared" si="17"/>
        <v>8783458.4043917898</v>
      </c>
      <c r="K153">
        <f t="shared" si="15"/>
        <v>182271698.72514811</v>
      </c>
    </row>
    <row r="154" spans="4:11" x14ac:dyDescent="0.25">
      <c r="D154">
        <v>152</v>
      </c>
      <c r="E154">
        <f t="shared" si="16"/>
        <v>70231946.142745376</v>
      </c>
      <c r="F154">
        <f t="shared" si="12"/>
        <v>-132087079.82343949</v>
      </c>
      <c r="G154">
        <f t="shared" si="13"/>
        <v>107039516.31518307</v>
      </c>
      <c r="H154">
        <f t="shared" si="14"/>
        <v>-201312051.17183536</v>
      </c>
      <c r="J154">
        <f t="shared" si="17"/>
        <v>9832341.3785334565</v>
      </c>
      <c r="K154">
        <f t="shared" si="15"/>
        <v>182436228.65068188</v>
      </c>
    </row>
    <row r="155" spans="4:11" x14ac:dyDescent="0.25">
      <c r="D155">
        <v>153</v>
      </c>
      <c r="E155">
        <f t="shared" si="16"/>
        <v>67916012.074979201</v>
      </c>
      <c r="F155">
        <f t="shared" si="12"/>
        <v>-133292678.79036883</v>
      </c>
      <c r="G155">
        <f t="shared" si="13"/>
        <v>103509833.94061668</v>
      </c>
      <c r="H155">
        <f t="shared" si="14"/>
        <v>-203149487.51494786</v>
      </c>
      <c r="J155">
        <f t="shared" si="17"/>
        <v>10881224.352675123</v>
      </c>
      <c r="K155">
        <f t="shared" si="15"/>
        <v>182594845.0556674</v>
      </c>
    </row>
    <row r="156" spans="4:11" x14ac:dyDescent="0.25">
      <c r="D156">
        <v>154</v>
      </c>
      <c r="E156">
        <f t="shared" si="16"/>
        <v>65579390.132017769</v>
      </c>
      <c r="F156">
        <f t="shared" si="12"/>
        <v>-134457675.51610348</v>
      </c>
      <c r="G156">
        <f t="shared" si="13"/>
        <v>99948621.467909619</v>
      </c>
      <c r="H156">
        <f t="shared" si="14"/>
        <v>-204925042.55621007</v>
      </c>
      <c r="J156">
        <f t="shared" si="17"/>
        <v>11930107.32681679</v>
      </c>
      <c r="K156">
        <f t="shared" si="15"/>
        <v>182747563.33808953</v>
      </c>
    </row>
    <row r="157" spans="4:11" x14ac:dyDescent="0.25">
      <c r="D157">
        <v>155</v>
      </c>
      <c r="E157">
        <f t="shared" si="16"/>
        <v>63222792.071540363</v>
      </c>
      <c r="F157">
        <f t="shared" si="12"/>
        <v>-135581715.13135514</v>
      </c>
      <c r="G157">
        <f t="shared" si="13"/>
        <v>96356963.67687948</v>
      </c>
      <c r="H157">
        <f t="shared" si="14"/>
        <v>-206638175.44435617</v>
      </c>
      <c r="J157">
        <f t="shared" si="17"/>
        <v>12978990.300958456</v>
      </c>
      <c r="K157">
        <f t="shared" si="15"/>
        <v>182894398.2728872</v>
      </c>
    </row>
    <row r="158" spans="4:11" x14ac:dyDescent="0.25">
      <c r="D158">
        <v>156</v>
      </c>
      <c r="E158">
        <f t="shared" si="16"/>
        <v>60846935.73614502</v>
      </c>
      <c r="F158">
        <f t="shared" si="12"/>
        <v>-136664455.24276823</v>
      </c>
      <c r="G158">
        <f t="shared" si="13"/>
        <v>92735954.621282503</v>
      </c>
      <c r="H158">
        <f t="shared" si="14"/>
        <v>-208288364.34251297</v>
      </c>
      <c r="J158">
        <f t="shared" si="17"/>
        <v>14027873.275100123</v>
      </c>
      <c r="K158">
        <f t="shared" si="15"/>
        <v>183035364.01930773</v>
      </c>
    </row>
    <row r="159" spans="4:11" x14ac:dyDescent="0.25">
      <c r="D159">
        <v>157</v>
      </c>
      <c r="E159">
        <f t="shared" si="16"/>
        <v>58452544.83468689</v>
      </c>
      <c r="F159">
        <f t="shared" si="12"/>
        <v>-137705566.0372161</v>
      </c>
      <c r="G159">
        <f t="shared" si="13"/>
        <v>89086697.295554414</v>
      </c>
      <c r="H159">
        <f t="shared" si="14"/>
        <v>-209875106.58715641</v>
      </c>
      <c r="J159">
        <f t="shared" si="17"/>
        <v>15076756.24924179</v>
      </c>
      <c r="K159">
        <f t="shared" si="15"/>
        <v>183170474.12791744</v>
      </c>
    </row>
    <row r="160" spans="4:11" x14ac:dyDescent="0.25">
      <c r="D160">
        <v>158</v>
      </c>
      <c r="E160">
        <f t="shared" si="16"/>
        <v>56040348.721829653</v>
      </c>
      <c r="F160">
        <f t="shared" si="12"/>
        <v>-138704730.38226521</v>
      </c>
      <c r="G160">
        <f t="shared" si="13"/>
        <v>85410303.298827991</v>
      </c>
      <c r="H160">
        <f t="shared" si="14"/>
        <v>-211397918.8412275</v>
      </c>
      <c r="J160">
        <f t="shared" si="17"/>
        <v>16125639.223383456</v>
      </c>
      <c r="K160">
        <f t="shared" si="15"/>
        <v>183299741.54727611</v>
      </c>
    </row>
    <row r="161" spans="4:11" x14ac:dyDescent="0.25">
      <c r="D161">
        <v>159</v>
      </c>
      <c r="E161">
        <f t="shared" si="16"/>
        <v>53611082.17587664</v>
      </c>
      <c r="F161">
        <f t="shared" si="12"/>
        <v>-139661643.92277703</v>
      </c>
      <c r="G161">
        <f t="shared" si="13"/>
        <v>81707892.496328443</v>
      </c>
      <c r="H161">
        <f t="shared" si="14"/>
        <v>-212856337.24136201</v>
      </c>
      <c r="J161">
        <f t="shared" si="17"/>
        <v>17174522.197525121</v>
      </c>
      <c r="K161">
        <f t="shared" si="15"/>
        <v>183423178.63028362</v>
      </c>
    </row>
    <row r="162" spans="4:11" x14ac:dyDescent="0.25">
      <c r="D162">
        <v>160</v>
      </c>
      <c r="E162">
        <f t="shared" si="16"/>
        <v>51165485.174950704</v>
      </c>
      <c r="F162">
        <f t="shared" si="12"/>
        <v>-140576015.17361721</v>
      </c>
      <c r="G162">
        <f t="shared" si="13"/>
        <v>77980592.678252503</v>
      </c>
      <c r="H162">
        <f t="shared" si="14"/>
        <v>-214249917.5391871</v>
      </c>
      <c r="J162">
        <f t="shared" si="17"/>
        <v>18223405.171666786</v>
      </c>
      <c r="K162">
        <f t="shared" si="15"/>
        <v>183540797.14020595</v>
      </c>
    </row>
    <row r="163" spans="4:11" x14ac:dyDescent="0.25">
      <c r="D163">
        <v>161</v>
      </c>
      <c r="E163">
        <f t="shared" si="16"/>
        <v>48704302.671589233</v>
      </c>
      <c r="F163">
        <f t="shared" si="12"/>
        <v>-141447565.60844514</v>
      </c>
      <c r="G163">
        <f t="shared" si="13"/>
        <v>74229539.216231704</v>
      </c>
      <c r="H163">
        <f t="shared" si="14"/>
        <v>-215578235.23664424</v>
      </c>
      <c r="J163">
        <f t="shared" si="17"/>
        <v>19272288.145808451</v>
      </c>
      <c r="K163">
        <f t="shared" si="15"/>
        <v>183652608.25638741</v>
      </c>
    </row>
    <row r="164" spans="4:11" x14ac:dyDescent="0.25">
      <c r="D164">
        <v>162</v>
      </c>
      <c r="E164">
        <f t="shared" si="16"/>
        <v>46228284.365824878</v>
      </c>
      <c r="F164">
        <f t="shared" si="12"/>
        <v>-142276029.74455532</v>
      </c>
      <c r="G164">
        <f t="shared" si="13"/>
        <v>70455874.717488036</v>
      </c>
      <c r="H164">
        <f t="shared" si="14"/>
        <v>-216840885.71529502</v>
      </c>
      <c r="J164">
        <f t="shared" si="17"/>
        <v>20321171.119950116</v>
      </c>
      <c r="K164">
        <f t="shared" si="15"/>
        <v>183758622.57965618</v>
      </c>
    </row>
    <row r="165" spans="4:11" x14ac:dyDescent="0.25">
      <c r="D165">
        <v>163</v>
      </c>
      <c r="E165">
        <f t="shared" si="16"/>
        <v>43738184.476819187</v>
      </c>
      <c r="F165">
        <f t="shared" si="12"/>
        <v>-143061155.22374651</v>
      </c>
      <c r="G165">
        <f t="shared" si="13"/>
        <v>66660748.676783949</v>
      </c>
      <c r="H165">
        <f t="shared" si="14"/>
        <v>-218037484.35957211</v>
      </c>
      <c r="J165">
        <f t="shared" si="17"/>
        <v>21370054.09409178</v>
      </c>
      <c r="K165">
        <f t="shared" si="15"/>
        <v>183858850.13742888</v>
      </c>
    </row>
    <row r="166" spans="4:11" x14ac:dyDescent="0.25">
      <c r="D166">
        <v>164</v>
      </c>
      <c r="E166">
        <f t="shared" si="16"/>
        <v>41234761.513120607</v>
      </c>
      <c r="F166">
        <f t="shared" si="12"/>
        <v>-143802702.88919201</v>
      </c>
      <c r="G166">
        <f t="shared" si="13"/>
        <v>62845317.126275823</v>
      </c>
      <c r="H166">
        <f t="shared" si="14"/>
        <v>-219167666.67393669</v>
      </c>
      <c r="J166">
        <f t="shared" si="17"/>
        <v>22418937.068233445</v>
      </c>
      <c r="K166">
        <f t="shared" si="15"/>
        <v>183953300.38852009</v>
      </c>
    </row>
    <row r="167" spans="4:11" x14ac:dyDescent="0.25">
      <c r="D167">
        <v>165</v>
      </c>
      <c r="E167">
        <f t="shared" si="16"/>
        <v>38718778.041615039</v>
      </c>
      <c r="F167">
        <f t="shared" si="12"/>
        <v>-144500446.85828936</v>
      </c>
      <c r="G167">
        <f t="shared" si="13"/>
        <v>59010742.283374794</v>
      </c>
      <c r="H167">
        <f t="shared" si="14"/>
        <v>-220231088.39390755</v>
      </c>
      <c r="J167">
        <f t="shared" si="17"/>
        <v>23467820.04237511</v>
      </c>
      <c r="K167">
        <f t="shared" si="15"/>
        <v>184041982.22766256</v>
      </c>
    </row>
    <row r="168" spans="4:11" x14ac:dyDescent="0.25">
      <c r="D168">
        <v>166</v>
      </c>
      <c r="E168">
        <f t="shared" si="16"/>
        <v>36191000.455240697</v>
      </c>
      <c r="F168">
        <f t="shared" si="12"/>
        <v>-145154174.59146646</v>
      </c>
      <c r="G168">
        <f t="shared" si="13"/>
        <v>55158192.196724243</v>
      </c>
      <c r="H168">
        <f t="shared" si="14"/>
        <v>-221227425.59092718</v>
      </c>
      <c r="J168">
        <f t="shared" si="17"/>
        <v>24516703.016516775</v>
      </c>
      <c r="K168">
        <f t="shared" si="15"/>
        <v>184124903.98974273</v>
      </c>
    </row>
    <row r="169" spans="4:11" x14ac:dyDescent="0.25">
      <c r="D169">
        <v>167</v>
      </c>
      <c r="E169">
        <f t="shared" si="16"/>
        <v>33652198.739537664</v>
      </c>
      <c r="F169">
        <f t="shared" si="12"/>
        <v>-145763686.95692292</v>
      </c>
      <c r="G169">
        <f t="shared" si="13"/>
        <v>51288840.390401267</v>
      </c>
      <c r="H169">
        <f t="shared" si="14"/>
        <v>-222156374.77103361</v>
      </c>
      <c r="J169">
        <f t="shared" si="17"/>
        <v>25565585.99065844</v>
      </c>
      <c r="K169">
        <f t="shared" si="15"/>
        <v>184202073.45375693</v>
      </c>
    </row>
    <row r="170" spans="4:11" x14ac:dyDescent="0.25">
      <c r="D170">
        <v>168</v>
      </c>
      <c r="E170">
        <f t="shared" si="16"/>
        <v>31103146.238102332</v>
      </c>
      <c r="F170">
        <f t="shared" si="12"/>
        <v>-146328798.29128778</v>
      </c>
      <c r="G170">
        <f t="shared" si="13"/>
        <v>47403865.506449126</v>
      </c>
      <c r="H170">
        <f t="shared" si="14"/>
        <v>-223017652.96730769</v>
      </c>
      <c r="J170">
        <f t="shared" si="17"/>
        <v>26614468.964800104</v>
      </c>
      <c r="K170">
        <f t="shared" si="15"/>
        <v>184273497.84649208</v>
      </c>
    </row>
    <row r="171" spans="4:11" x14ac:dyDescent="0.25">
      <c r="D171">
        <v>169</v>
      </c>
      <c r="E171">
        <f t="shared" si="16"/>
        <v>28544619.417019993</v>
      </c>
      <c r="F171">
        <f t="shared" si="12"/>
        <v>-146849336.45617419</v>
      </c>
      <c r="G171">
        <f t="shared" si="13"/>
        <v>43504450.94585225</v>
      </c>
      <c r="H171">
        <f t="shared" si="14"/>
        <v>-223810997.82606739</v>
      </c>
      <c r="J171">
        <f t="shared" si="17"/>
        <v>27663351.938941769</v>
      </c>
      <c r="K171">
        <f t="shared" si="15"/>
        <v>184339183.84593537</v>
      </c>
    </row>
    <row r="172" spans="4:11" x14ac:dyDescent="0.25">
      <c r="D172">
        <v>170</v>
      </c>
      <c r="E172">
        <f t="shared" si="16"/>
        <v>25977397.628345232</v>
      </c>
      <c r="F172">
        <f t="shared" si="12"/>
        <v>-147325142.89061457</v>
      </c>
      <c r="G172">
        <f t="shared" si="13"/>
        <v>39591784.508060105</v>
      </c>
      <c r="H172">
        <f t="shared" si="14"/>
        <v>-224536167.68678343</v>
      </c>
      <c r="J172">
        <f t="shared" si="17"/>
        <v>28712234.913083434</v>
      </c>
      <c r="K172">
        <f t="shared" si="15"/>
        <v>184399137.58441648</v>
      </c>
    </row>
    <row r="173" spans="4:11" x14ac:dyDescent="0.25">
      <c r="D173">
        <v>171</v>
      </c>
      <c r="E173">
        <f t="shared" si="16"/>
        <v>23402262.872704238</v>
      </c>
      <c r="F173">
        <f t="shared" si="12"/>
        <v>-147756072.65935978</v>
      </c>
      <c r="G173">
        <f t="shared" si="13"/>
        <v>35667058.029172666</v>
      </c>
      <c r="H173">
        <f t="shared" si="14"/>
        <v>-225192941.65569139</v>
      </c>
      <c r="J173">
        <f t="shared" si="17"/>
        <v>29761117.887225099</v>
      </c>
      <c r="K173">
        <f t="shared" si="15"/>
        <v>184453364.65148619</v>
      </c>
    </row>
    <row r="174" spans="4:11" x14ac:dyDescent="0.25">
      <c r="D174">
        <v>172</v>
      </c>
      <c r="E174">
        <f t="shared" si="16"/>
        <v>20819999.561089344</v>
      </c>
      <c r="F174">
        <f t="shared" si="12"/>
        <v>-148141994.49702775</v>
      </c>
      <c r="G174">
        <f t="shared" si="13"/>
        <v>31731467.018894896</v>
      </c>
      <c r="H174">
        <f t="shared" si="14"/>
        <v>-225781119.67307803</v>
      </c>
      <c r="J174">
        <f t="shared" si="17"/>
        <v>30810000.861366764</v>
      </c>
      <c r="K174">
        <f t="shared" si="15"/>
        <v>184501870.09653392</v>
      </c>
    </row>
    <row r="175" spans="4:11" x14ac:dyDescent="0.25">
      <c r="D175">
        <v>173</v>
      </c>
      <c r="E175">
        <f t="shared" si="16"/>
        <v>18231394.275920339</v>
      </c>
      <c r="F175">
        <f t="shared" si="12"/>
        <v>-148482790.84808818</v>
      </c>
      <c r="G175">
        <f t="shared" si="13"/>
        <v>27786210.296373639</v>
      </c>
      <c r="H175">
        <f t="shared" si="14"/>
        <v>-226300522.5742214</v>
      </c>
      <c r="J175">
        <f t="shared" si="17"/>
        <v>31858883.835508429</v>
      </c>
      <c r="K175">
        <f t="shared" si="15"/>
        <v>184544658.43114775</v>
      </c>
    </row>
    <row r="176" spans="4:11" x14ac:dyDescent="0.25">
      <c r="D176">
        <v>174</v>
      </c>
      <c r="E176">
        <f t="shared" si="16"/>
        <v>15637235.531443408</v>
      </c>
      <c r="F176">
        <f t="shared" si="12"/>
        <v>-148778357.90267119</v>
      </c>
      <c r="G176">
        <f t="shared" si="13"/>
        <v>23832489.625025053</v>
      </c>
      <c r="H176">
        <f t="shared" si="14"/>
        <v>-226750992.14396632</v>
      </c>
      <c r="J176">
        <f t="shared" si="17"/>
        <v>32907766.809650093</v>
      </c>
      <c r="K176">
        <f t="shared" si="15"/>
        <v>184581733.631219</v>
      </c>
    </row>
    <row r="177" spans="4:11" x14ac:dyDescent="0.25">
      <c r="D177">
        <v>175</v>
      </c>
      <c r="E177">
        <f t="shared" si="16"/>
        <v>13038313.533542233</v>
      </c>
      <c r="F177">
        <f t="shared" si="12"/>
        <v>-149028605.62818876</v>
      </c>
      <c r="G177">
        <f t="shared" si="13"/>
        <v>19871509.346466068</v>
      </c>
      <c r="H177">
        <f t="shared" si="14"/>
        <v>-227132391.16491798</v>
      </c>
      <c r="J177">
        <f t="shared" si="17"/>
        <v>33956649.783791758</v>
      </c>
      <c r="K177">
        <f t="shared" si="15"/>
        <v>184613099.13879389</v>
      </c>
    </row>
    <row r="178" spans="4:11" x14ac:dyDescent="0.25">
      <c r="D178">
        <v>176</v>
      </c>
      <c r="E178">
        <f t="shared" si="16"/>
        <v>10435419.939033829</v>
      </c>
      <c r="F178">
        <f t="shared" si="12"/>
        <v>-149233457.79675943</v>
      </c>
      <c r="G178">
        <f t="shared" si="13"/>
        <v>15904476.013660619</v>
      </c>
      <c r="H178">
        <f t="shared" si="14"/>
        <v>-227444603.45923993</v>
      </c>
      <c r="J178">
        <f t="shared" si="17"/>
        <v>35005532.757933423</v>
      </c>
      <c r="K178">
        <f t="shared" si="15"/>
        <v>184638757.86367434</v>
      </c>
    </row>
    <row r="179" spans="4:11" x14ac:dyDescent="0.25">
      <c r="D179">
        <v>177</v>
      </c>
      <c r="E179">
        <f t="shared" si="16"/>
        <v>7829347.6145217428</v>
      </c>
      <c r="F179">
        <f t="shared" si="12"/>
        <v>-149392852.00842825</v>
      </c>
      <c r="G179">
        <f t="shared" si="13"/>
        <v>11932598.023391187</v>
      </c>
      <c r="H179">
        <f t="shared" si="14"/>
        <v>-227687533.92404282</v>
      </c>
      <c r="J179">
        <f t="shared" si="17"/>
        <v>36054415.732075088</v>
      </c>
      <c r="K179">
        <f t="shared" si="15"/>
        <v>184658712.1847696</v>
      </c>
    </row>
    <row r="180" spans="4:11" x14ac:dyDescent="0.25">
      <c r="D180">
        <v>178</v>
      </c>
      <c r="E180">
        <f t="shared" si="16"/>
        <v>5220890.3948817477</v>
      </c>
      <c r="F180">
        <f t="shared" si="12"/>
        <v>-149506739.71017426</v>
      </c>
      <c r="G180">
        <f t="shared" si="13"/>
        <v>7957085.2481702603</v>
      </c>
      <c r="H180">
        <f t="shared" si="14"/>
        <v>-227861108.56035385</v>
      </c>
      <c r="J180">
        <f t="shared" si="17"/>
        <v>37103298.706216753</v>
      </c>
      <c r="K180">
        <f t="shared" si="15"/>
        <v>184672963.9511998</v>
      </c>
    </row>
    <row r="181" spans="4:11" x14ac:dyDescent="0.25">
      <c r="D181">
        <v>179</v>
      </c>
      <c r="E181">
        <f t="shared" si="16"/>
        <v>2610842.8414515043</v>
      </c>
      <c r="F181">
        <f t="shared" si="12"/>
        <v>-149575086.21070021</v>
      </c>
      <c r="G181">
        <f t="shared" si="13"/>
        <v>3979148.6677006241</v>
      </c>
      <c r="H181">
        <f t="shared" si="14"/>
        <v>-227965274.49565721</v>
      </c>
      <c r="J181">
        <f t="shared" si="17"/>
        <v>38152181.680358417</v>
      </c>
      <c r="K181">
        <f t="shared" si="15"/>
        <v>184681514.48315364</v>
      </c>
    </row>
    <row r="182" spans="4:11" x14ac:dyDescent="0.25">
      <c r="D182">
        <v>180</v>
      </c>
      <c r="E182">
        <f t="shared" si="16"/>
        <v>1.832796001346982E-8</v>
      </c>
      <c r="F182">
        <f t="shared" si="12"/>
        <v>-149597870.69100001</v>
      </c>
      <c r="G182">
        <f t="shared" si="13"/>
        <v>2.7933384771916536E-8</v>
      </c>
      <c r="H182">
        <f t="shared" si="14"/>
        <v>-228000000</v>
      </c>
      <c r="J182">
        <f t="shared" si="17"/>
        <v>39201064.654500082</v>
      </c>
      <c r="K182">
        <f t="shared" si="15"/>
        <v>184684364.57249975</v>
      </c>
    </row>
    <row r="183" spans="4:11" x14ac:dyDescent="0.25">
      <c r="D183">
        <v>181</v>
      </c>
      <c r="E183">
        <f t="shared" si="16"/>
        <v>-2610842.8414515336</v>
      </c>
      <c r="F183">
        <f t="shared" si="12"/>
        <v>-149575086.21070021</v>
      </c>
      <c r="G183">
        <f t="shared" si="13"/>
        <v>-3979148.6677006693</v>
      </c>
      <c r="H183">
        <f t="shared" si="14"/>
        <v>-227965274.49565721</v>
      </c>
      <c r="J183">
        <f t="shared" si="17"/>
        <v>40249947.628641747</v>
      </c>
      <c r="K183">
        <f t="shared" si="15"/>
        <v>184681514.48315364</v>
      </c>
    </row>
    <row r="184" spans="4:11" x14ac:dyDescent="0.25">
      <c r="D184">
        <v>182</v>
      </c>
      <c r="E184">
        <f t="shared" si="16"/>
        <v>-5220890.3948817113</v>
      </c>
      <c r="F184">
        <f t="shared" si="12"/>
        <v>-149506739.71017426</v>
      </c>
      <c r="G184">
        <f t="shared" si="13"/>
        <v>-7957085.2481702054</v>
      </c>
      <c r="H184">
        <f t="shared" si="14"/>
        <v>-227861108.56035385</v>
      </c>
      <c r="J184">
        <f t="shared" si="17"/>
        <v>41298830.602783412</v>
      </c>
      <c r="K184">
        <f t="shared" si="15"/>
        <v>184672963.9511998</v>
      </c>
    </row>
    <row r="185" spans="4:11" x14ac:dyDescent="0.25">
      <c r="D185">
        <v>183</v>
      </c>
      <c r="E185">
        <f t="shared" si="16"/>
        <v>-7829347.6145217055</v>
      </c>
      <c r="F185">
        <f t="shared" si="12"/>
        <v>-149392852.00842825</v>
      </c>
      <c r="G185">
        <f t="shared" si="13"/>
        <v>-11932598.023391131</v>
      </c>
      <c r="H185">
        <f t="shared" si="14"/>
        <v>-227687533.92404282</v>
      </c>
      <c r="J185">
        <f t="shared" si="17"/>
        <v>42347713.576925077</v>
      </c>
      <c r="K185">
        <f t="shared" si="15"/>
        <v>184658712.1847696</v>
      </c>
    </row>
    <row r="186" spans="4:11" x14ac:dyDescent="0.25">
      <c r="D186">
        <v>184</v>
      </c>
      <c r="E186">
        <f t="shared" si="16"/>
        <v>-10435419.93903379</v>
      </c>
      <c r="F186">
        <f t="shared" si="12"/>
        <v>-149233457.79675943</v>
      </c>
      <c r="G186">
        <f t="shared" si="13"/>
        <v>-15904476.013660563</v>
      </c>
      <c r="H186">
        <f t="shared" si="14"/>
        <v>-227444603.45923993</v>
      </c>
      <c r="J186">
        <f t="shared" si="17"/>
        <v>43396596.551066741</v>
      </c>
      <c r="K186">
        <f t="shared" si="15"/>
        <v>184638757.86367434</v>
      </c>
    </row>
    <row r="187" spans="4:11" x14ac:dyDescent="0.25">
      <c r="D187">
        <v>185</v>
      </c>
      <c r="E187">
        <f t="shared" si="16"/>
        <v>-13038313.533542195</v>
      </c>
      <c r="F187">
        <f t="shared" si="12"/>
        <v>-149028605.62818876</v>
      </c>
      <c r="G187">
        <f t="shared" si="13"/>
        <v>-19871509.346466012</v>
      </c>
      <c r="H187">
        <f t="shared" si="14"/>
        <v>-227132391.16491798</v>
      </c>
      <c r="J187">
        <f t="shared" si="17"/>
        <v>44445479.525208406</v>
      </c>
      <c r="K187">
        <f t="shared" si="15"/>
        <v>184613099.13879389</v>
      </c>
    </row>
    <row r="188" spans="4:11" x14ac:dyDescent="0.25">
      <c r="D188">
        <v>186</v>
      </c>
      <c r="E188">
        <f t="shared" si="16"/>
        <v>-15637235.531443372</v>
      </c>
      <c r="F188">
        <f t="shared" si="12"/>
        <v>-148778357.90267119</v>
      </c>
      <c r="G188">
        <f t="shared" si="13"/>
        <v>-23832489.625024997</v>
      </c>
      <c r="H188">
        <f t="shared" si="14"/>
        <v>-226750992.14396632</v>
      </c>
      <c r="J188">
        <f t="shared" si="17"/>
        <v>45494362.499350071</v>
      </c>
      <c r="K188">
        <f t="shared" si="15"/>
        <v>184581733.631219</v>
      </c>
    </row>
    <row r="189" spans="4:11" x14ac:dyDescent="0.25">
      <c r="D189">
        <v>187</v>
      </c>
      <c r="E189">
        <f t="shared" si="16"/>
        <v>-18231394.275920302</v>
      </c>
      <c r="F189">
        <f t="shared" si="12"/>
        <v>-148482790.8480882</v>
      </c>
      <c r="G189">
        <f t="shared" si="13"/>
        <v>-27786210.296373587</v>
      </c>
      <c r="H189">
        <f t="shared" si="14"/>
        <v>-226300522.57422143</v>
      </c>
      <c r="J189">
        <f t="shared" si="17"/>
        <v>46543245.473491736</v>
      </c>
      <c r="K189">
        <f t="shared" si="15"/>
        <v>184544658.43114775</v>
      </c>
    </row>
    <row r="190" spans="4:11" x14ac:dyDescent="0.25">
      <c r="D190">
        <v>188</v>
      </c>
      <c r="E190">
        <f t="shared" si="16"/>
        <v>-20819999.56108937</v>
      </c>
      <c r="F190">
        <f t="shared" si="12"/>
        <v>-148141994.49702775</v>
      </c>
      <c r="G190">
        <f t="shared" si="13"/>
        <v>-31731467.018894941</v>
      </c>
      <c r="H190">
        <f t="shared" si="14"/>
        <v>-225781119.67307803</v>
      </c>
      <c r="J190">
        <f t="shared" si="17"/>
        <v>47592128.447633401</v>
      </c>
      <c r="K190">
        <f t="shared" si="15"/>
        <v>184501870.09653389</v>
      </c>
    </row>
    <row r="191" spans="4:11" x14ac:dyDescent="0.25">
      <c r="D191">
        <v>189</v>
      </c>
      <c r="E191">
        <f t="shared" si="16"/>
        <v>-23402262.8727042</v>
      </c>
      <c r="F191">
        <f t="shared" si="12"/>
        <v>-147756072.65935981</v>
      </c>
      <c r="G191">
        <f t="shared" si="13"/>
        <v>-35667058.029172607</v>
      </c>
      <c r="H191">
        <f t="shared" si="14"/>
        <v>-225192941.65569142</v>
      </c>
      <c r="J191">
        <f t="shared" si="17"/>
        <v>48641011.421775065</v>
      </c>
      <c r="K191">
        <f t="shared" si="15"/>
        <v>184453364.65148619</v>
      </c>
    </row>
    <row r="192" spans="4:11" x14ac:dyDescent="0.25">
      <c r="D192">
        <v>190</v>
      </c>
      <c r="E192">
        <f t="shared" si="16"/>
        <v>-25977397.628345262</v>
      </c>
      <c r="F192">
        <f t="shared" si="12"/>
        <v>-147325142.89061457</v>
      </c>
      <c r="G192">
        <f t="shared" si="13"/>
        <v>-39591784.50806015</v>
      </c>
      <c r="H192">
        <f t="shared" si="14"/>
        <v>-224536167.68678343</v>
      </c>
      <c r="J192">
        <f t="shared" si="17"/>
        <v>49689894.39591673</v>
      </c>
      <c r="K192">
        <f t="shared" si="15"/>
        <v>184399137.58441648</v>
      </c>
    </row>
    <row r="193" spans="4:11" x14ac:dyDescent="0.25">
      <c r="D193">
        <v>191</v>
      </c>
      <c r="E193">
        <f t="shared" si="16"/>
        <v>-28544619.417019956</v>
      </c>
      <c r="F193">
        <f t="shared" si="12"/>
        <v>-146849336.45617419</v>
      </c>
      <c r="G193">
        <f t="shared" si="13"/>
        <v>-43504450.945852198</v>
      </c>
      <c r="H193">
        <f t="shared" si="14"/>
        <v>-223810997.82606739</v>
      </c>
      <c r="J193">
        <f t="shared" si="17"/>
        <v>50738777.370058395</v>
      </c>
      <c r="K193">
        <f t="shared" si="15"/>
        <v>184339183.84593534</v>
      </c>
    </row>
    <row r="194" spans="4:11" x14ac:dyDescent="0.25">
      <c r="D194">
        <v>192</v>
      </c>
      <c r="E194">
        <f t="shared" si="16"/>
        <v>-31103146.238102362</v>
      </c>
      <c r="F194">
        <f t="shared" si="12"/>
        <v>-146328798.29128775</v>
      </c>
      <c r="G194">
        <f t="shared" si="13"/>
        <v>-47403865.50644917</v>
      </c>
      <c r="H194">
        <f t="shared" si="14"/>
        <v>-223017652.96730766</v>
      </c>
      <c r="J194">
        <f t="shared" si="17"/>
        <v>51787660.34420006</v>
      </c>
      <c r="K194">
        <f t="shared" si="15"/>
        <v>184273497.84649205</v>
      </c>
    </row>
    <row r="195" spans="4:11" x14ac:dyDescent="0.25">
      <c r="D195">
        <v>193</v>
      </c>
      <c r="E195">
        <f t="shared" si="16"/>
        <v>-33652198.739537627</v>
      </c>
      <c r="F195">
        <f t="shared" ref="F195:F258" si="18">$B$16*COS(RADIANS(D195))</f>
        <v>-145763686.95692292</v>
      </c>
      <c r="G195">
        <f t="shared" ref="G195:G258" si="19">$B$17*SIN(RADIANS(D195))</f>
        <v>-51288840.390401214</v>
      </c>
      <c r="H195">
        <f t="shared" ref="H195:H258" si="20">$B$17*COS(RADIANS(D195))</f>
        <v>-222156374.77103364</v>
      </c>
      <c r="J195">
        <f t="shared" si="17"/>
        <v>52836543.318341725</v>
      </c>
      <c r="K195">
        <f t="shared" ref="K195:K258" si="21">SQRT((1-((J195-$B$30)*(J195-$B$30))/($B$27*$B$27))*$B$29*$B$29)</f>
        <v>184202073.4537569</v>
      </c>
    </row>
    <row r="196" spans="4:11" x14ac:dyDescent="0.25">
      <c r="D196">
        <v>194</v>
      </c>
      <c r="E196">
        <f t="shared" ref="E196:E259" si="22">$B$16*SIN(RADIANS(D196))</f>
        <v>-36191000.455240667</v>
      </c>
      <c r="F196">
        <f t="shared" si="18"/>
        <v>-145154174.59146646</v>
      </c>
      <c r="G196">
        <f t="shared" si="19"/>
        <v>-55158192.196724191</v>
      </c>
      <c r="H196">
        <f t="shared" si="20"/>
        <v>-221227425.59092718</v>
      </c>
      <c r="J196">
        <f t="shared" ref="J196:J259" si="23">J195+($J$362-$J$2)/360</f>
        <v>53885426.292483389</v>
      </c>
      <c r="K196">
        <f t="shared" si="21"/>
        <v>184124903.9897427</v>
      </c>
    </row>
    <row r="197" spans="4:11" x14ac:dyDescent="0.25">
      <c r="D197">
        <v>195</v>
      </c>
      <c r="E197">
        <f t="shared" si="22"/>
        <v>-38718778.041615009</v>
      </c>
      <c r="F197">
        <f t="shared" si="18"/>
        <v>-144500446.85828939</v>
      </c>
      <c r="G197">
        <f t="shared" si="19"/>
        <v>-59010742.283374742</v>
      </c>
      <c r="H197">
        <f t="shared" si="20"/>
        <v>-220231088.39390758</v>
      </c>
      <c r="J197">
        <f t="shared" si="23"/>
        <v>54934309.266625054</v>
      </c>
      <c r="K197">
        <f t="shared" si="21"/>
        <v>184041982.22766253</v>
      </c>
    </row>
    <row r="198" spans="4:11" x14ac:dyDescent="0.25">
      <c r="D198">
        <v>196</v>
      </c>
      <c r="E198">
        <f t="shared" si="22"/>
        <v>-41234761.513120577</v>
      </c>
      <c r="F198">
        <f t="shared" si="18"/>
        <v>-143802702.88919201</v>
      </c>
      <c r="G198">
        <f t="shared" si="19"/>
        <v>-62845317.12627577</v>
      </c>
      <c r="H198">
        <f t="shared" si="20"/>
        <v>-219167666.67393669</v>
      </c>
      <c r="J198">
        <f t="shared" si="23"/>
        <v>55983192.240766719</v>
      </c>
      <c r="K198">
        <f t="shared" si="21"/>
        <v>183953300.38852006</v>
      </c>
    </row>
    <row r="199" spans="4:11" x14ac:dyDescent="0.25">
      <c r="D199">
        <v>197</v>
      </c>
      <c r="E199">
        <f t="shared" si="22"/>
        <v>-43738184.476819217</v>
      </c>
      <c r="F199">
        <f t="shared" si="18"/>
        <v>-143061155.22374651</v>
      </c>
      <c r="G199">
        <f t="shared" si="19"/>
        <v>-66660748.676783986</v>
      </c>
      <c r="H199">
        <f t="shared" si="20"/>
        <v>-218037484.35957208</v>
      </c>
      <c r="J199">
        <f t="shared" si="23"/>
        <v>57032075.214908384</v>
      </c>
      <c r="K199">
        <f t="shared" si="21"/>
        <v>183858850.13742885</v>
      </c>
    </row>
    <row r="200" spans="4:11" x14ac:dyDescent="0.25">
      <c r="D200">
        <v>198</v>
      </c>
      <c r="E200">
        <f t="shared" si="22"/>
        <v>-46228284.365824841</v>
      </c>
      <c r="F200">
        <f t="shared" si="18"/>
        <v>-142276029.74455535</v>
      </c>
      <c r="G200">
        <f t="shared" si="19"/>
        <v>-70455874.717487976</v>
      </c>
      <c r="H200">
        <f t="shared" si="20"/>
        <v>-216840885.71529502</v>
      </c>
      <c r="J200">
        <f t="shared" si="23"/>
        <v>58080958.189050049</v>
      </c>
      <c r="K200">
        <f t="shared" si="21"/>
        <v>183758622.57965615</v>
      </c>
    </row>
    <row r="201" spans="4:11" x14ac:dyDescent="0.25">
      <c r="D201">
        <v>199</v>
      </c>
      <c r="E201">
        <f t="shared" si="22"/>
        <v>-48704302.671589255</v>
      </c>
      <c r="F201">
        <f t="shared" si="18"/>
        <v>-141447565.60844511</v>
      </c>
      <c r="G201">
        <f t="shared" si="19"/>
        <v>-74229539.216231734</v>
      </c>
      <c r="H201">
        <f t="shared" si="20"/>
        <v>-215578235.23664421</v>
      </c>
      <c r="J201">
        <f t="shared" si="23"/>
        <v>59129841.163191713</v>
      </c>
      <c r="K201">
        <f t="shared" si="21"/>
        <v>183652608.25638738</v>
      </c>
    </row>
    <row r="202" spans="4:11" x14ac:dyDescent="0.25">
      <c r="D202">
        <v>200</v>
      </c>
      <c r="E202">
        <f t="shared" si="22"/>
        <v>-51165485.174950674</v>
      </c>
      <c r="F202">
        <f t="shared" si="18"/>
        <v>-140576015.17361724</v>
      </c>
      <c r="G202">
        <f t="shared" si="19"/>
        <v>-77980592.678252459</v>
      </c>
      <c r="H202">
        <f t="shared" si="20"/>
        <v>-214249917.53918713</v>
      </c>
      <c r="J202">
        <f t="shared" si="23"/>
        <v>60178724.137333378</v>
      </c>
      <c r="K202">
        <f t="shared" si="21"/>
        <v>183540797.14020592</v>
      </c>
    </row>
    <row r="203" spans="4:11" x14ac:dyDescent="0.25">
      <c r="D203">
        <v>201</v>
      </c>
      <c r="E203">
        <f t="shared" si="22"/>
        <v>-53611082.17587667</v>
      </c>
      <c r="F203">
        <f t="shared" si="18"/>
        <v>-139661643.92277703</v>
      </c>
      <c r="G203">
        <f t="shared" si="19"/>
        <v>-81707892.496328503</v>
      </c>
      <c r="H203">
        <f t="shared" si="20"/>
        <v>-212856337.24136201</v>
      </c>
      <c r="J203">
        <f t="shared" si="23"/>
        <v>61227607.111475043</v>
      </c>
      <c r="K203">
        <f t="shared" si="21"/>
        <v>183423178.63028359</v>
      </c>
    </row>
    <row r="204" spans="4:11" x14ac:dyDescent="0.25">
      <c r="D204">
        <v>202</v>
      </c>
      <c r="E204">
        <f t="shared" si="22"/>
        <v>-56040348.721829623</v>
      </c>
      <c r="F204">
        <f t="shared" si="18"/>
        <v>-138704730.38226524</v>
      </c>
      <c r="G204">
        <f t="shared" si="19"/>
        <v>-85410303.298827946</v>
      </c>
      <c r="H204">
        <f t="shared" si="20"/>
        <v>-211397918.84122753</v>
      </c>
      <c r="J204">
        <f t="shared" si="23"/>
        <v>62276490.085616708</v>
      </c>
      <c r="K204">
        <f t="shared" si="21"/>
        <v>183299741.54727608</v>
      </c>
    </row>
    <row r="205" spans="4:11" x14ac:dyDescent="0.25">
      <c r="D205">
        <v>203</v>
      </c>
      <c r="E205">
        <f t="shared" si="22"/>
        <v>-58452544.834686853</v>
      </c>
      <c r="F205">
        <f t="shared" si="18"/>
        <v>-137705566.0372161</v>
      </c>
      <c r="G205">
        <f t="shared" si="19"/>
        <v>-89086697.29555437</v>
      </c>
      <c r="H205">
        <f t="shared" si="20"/>
        <v>-209875106.58715641</v>
      </c>
      <c r="J205">
        <f t="shared" si="23"/>
        <v>63325373.059758373</v>
      </c>
      <c r="K205">
        <f t="shared" si="21"/>
        <v>183170474.12791741</v>
      </c>
    </row>
    <row r="206" spans="4:11" x14ac:dyDescent="0.25">
      <c r="D206">
        <v>204</v>
      </c>
      <c r="E206">
        <f t="shared" si="22"/>
        <v>-60846935.736144982</v>
      </c>
      <c r="F206">
        <f t="shared" si="18"/>
        <v>-136664455.24276823</v>
      </c>
      <c r="G206">
        <f t="shared" si="19"/>
        <v>-92735954.621282443</v>
      </c>
      <c r="H206">
        <f t="shared" si="20"/>
        <v>-208288364.342513</v>
      </c>
      <c r="J206">
        <f t="shared" si="23"/>
        <v>64374256.033900037</v>
      </c>
      <c r="K206">
        <f t="shared" si="21"/>
        <v>183035364.0193077</v>
      </c>
    </row>
    <row r="207" spans="4:11" x14ac:dyDescent="0.25">
      <c r="D207">
        <v>205</v>
      </c>
      <c r="E207">
        <f t="shared" si="22"/>
        <v>-63222792.071540326</v>
      </c>
      <c r="F207">
        <f t="shared" si="18"/>
        <v>-135581715.13135517</v>
      </c>
      <c r="G207">
        <f t="shared" si="19"/>
        <v>-96356963.676879436</v>
      </c>
      <c r="H207">
        <f t="shared" si="20"/>
        <v>-206638175.4443562</v>
      </c>
      <c r="J207">
        <f t="shared" si="23"/>
        <v>65423139.008041702</v>
      </c>
      <c r="K207">
        <f t="shared" si="21"/>
        <v>182894398.27288717</v>
      </c>
    </row>
    <row r="208" spans="4:11" x14ac:dyDescent="0.25">
      <c r="D208">
        <v>206</v>
      </c>
      <c r="E208">
        <f t="shared" si="22"/>
        <v>-65579390.132017799</v>
      </c>
      <c r="F208">
        <f t="shared" si="18"/>
        <v>-134457675.51610345</v>
      </c>
      <c r="G208">
        <f t="shared" si="19"/>
        <v>-99948621.467909664</v>
      </c>
      <c r="H208">
        <f t="shared" si="20"/>
        <v>-204925042.55621007</v>
      </c>
      <c r="J208">
        <f t="shared" si="23"/>
        <v>66472021.982183367</v>
      </c>
      <c r="K208">
        <f t="shared" si="21"/>
        <v>182747563.3380895</v>
      </c>
    </row>
    <row r="209" spans="4:11" x14ac:dyDescent="0.25">
      <c r="D209">
        <v>207</v>
      </c>
      <c r="E209">
        <f t="shared" si="22"/>
        <v>-67916012.074979186</v>
      </c>
      <c r="F209">
        <f t="shared" si="18"/>
        <v>-133292678.79036884</v>
      </c>
      <c r="G209">
        <f t="shared" si="19"/>
        <v>-103509833.94061665</v>
      </c>
      <c r="H209">
        <f t="shared" si="20"/>
        <v>-203149487.51494789</v>
      </c>
      <c r="J209">
        <f t="shared" si="23"/>
        <v>67520904.956325039</v>
      </c>
      <c r="K209">
        <f t="shared" si="21"/>
        <v>182594845.05566737</v>
      </c>
    </row>
    <row r="210" spans="4:11" x14ac:dyDescent="0.25">
      <c r="D210">
        <v>208</v>
      </c>
      <c r="E210">
        <f t="shared" si="22"/>
        <v>-70231946.142745391</v>
      </c>
      <c r="F210">
        <f t="shared" si="18"/>
        <v>-132087079.82343946</v>
      </c>
      <c r="G210">
        <f t="shared" si="19"/>
        <v>-107039516.31518312</v>
      </c>
      <c r="H210">
        <f t="shared" si="20"/>
        <v>-201312051.17183533</v>
      </c>
      <c r="J210">
        <f t="shared" si="23"/>
        <v>68569787.930466712</v>
      </c>
      <c r="K210">
        <f t="shared" si="21"/>
        <v>182436228.65068185</v>
      </c>
    </row>
    <row r="211" spans="4:11" x14ac:dyDescent="0.25">
      <c r="D211">
        <v>209</v>
      </c>
      <c r="E211">
        <f t="shared" si="22"/>
        <v>-72526486.879364341</v>
      </c>
      <c r="F211">
        <f t="shared" si="18"/>
        <v>-130841245.85243964</v>
      </c>
      <c r="G211">
        <f t="shared" si="19"/>
        <v>-110536593.41616483</v>
      </c>
      <c r="H211">
        <f t="shared" si="20"/>
        <v>-199413293.22778225</v>
      </c>
      <c r="J211">
        <f t="shared" si="23"/>
        <v>69618670.904608384</v>
      </c>
      <c r="K211">
        <f t="shared" si="21"/>
        <v>182271698.72514808</v>
      </c>
    </row>
    <row r="212" spans="4:11" x14ac:dyDescent="0.25">
      <c r="D212">
        <v>210</v>
      </c>
      <c r="E212">
        <f t="shared" si="22"/>
        <v>-74798935.345500022</v>
      </c>
      <c r="F212">
        <f t="shared" si="18"/>
        <v>-129555556.37046552</v>
      </c>
      <c r="G212">
        <f t="shared" si="19"/>
        <v>-114000000.00000003</v>
      </c>
      <c r="H212">
        <f t="shared" si="20"/>
        <v>-197453792.062852</v>
      </c>
      <c r="J212">
        <f t="shared" si="23"/>
        <v>70667553.878750056</v>
      </c>
      <c r="K212">
        <f t="shared" si="21"/>
        <v>182101239.25032744</v>
      </c>
    </row>
    <row r="213" spans="4:11" x14ac:dyDescent="0.25">
      <c r="D213">
        <v>211</v>
      </c>
      <c r="E213">
        <f t="shared" si="22"/>
        <v>-77048599.331335858</v>
      </c>
      <c r="F213">
        <f t="shared" si="18"/>
        <v>-128230403.01098813</v>
      </c>
      <c r="G213">
        <f t="shared" si="19"/>
        <v>-117428681.07949235</v>
      </c>
      <c r="H213">
        <f t="shared" si="20"/>
        <v>-195434144.5600816</v>
      </c>
      <c r="J213">
        <f t="shared" si="23"/>
        <v>71716436.852891728</v>
      </c>
      <c r="K213">
        <f t="shared" si="21"/>
        <v>181924833.558658</v>
      </c>
    </row>
    <row r="214" spans="4:11" x14ac:dyDescent="0.25">
      <c r="D214">
        <v>212</v>
      </c>
      <c r="E214">
        <f t="shared" si="22"/>
        <v>-79274793.567428842</v>
      </c>
      <c r="F214">
        <f t="shared" si="18"/>
        <v>-126866189.42855777</v>
      </c>
      <c r="G214">
        <f t="shared" si="19"/>
        <v>-120821592.2451707</v>
      </c>
      <c r="H214">
        <f t="shared" si="20"/>
        <v>-193354965.92366514</v>
      </c>
      <c r="J214">
        <f t="shared" si="23"/>
        <v>72765319.827033401</v>
      </c>
      <c r="K214">
        <f t="shared" si="21"/>
        <v>181742464.33531269</v>
      </c>
    </row>
    <row r="215" spans="4:11" x14ac:dyDescent="0.25">
      <c r="D215">
        <v>213</v>
      </c>
      <c r="E215">
        <f t="shared" si="22"/>
        <v>-81476839.933449045</v>
      </c>
      <c r="F215">
        <f t="shared" si="18"/>
        <v>-125463331.17584708</v>
      </c>
      <c r="G215">
        <f t="shared" si="19"/>
        <v>-124177699.98342617</v>
      </c>
      <c r="H215">
        <f t="shared" si="20"/>
        <v>-191216889.49155667</v>
      </c>
      <c r="J215">
        <f t="shared" si="23"/>
        <v>73814202.801175073</v>
      </c>
      <c r="K215">
        <f t="shared" si="21"/>
        <v>181554113.60937533</v>
      </c>
    </row>
    <row r="216" spans="4:11" x14ac:dyDescent="0.25">
      <c r="D216">
        <v>214</v>
      </c>
      <c r="E216">
        <f t="shared" si="22"/>
        <v>-83654067.66474162</v>
      </c>
      <c r="F216">
        <f t="shared" si="18"/>
        <v>-124022255.5770697</v>
      </c>
      <c r="G216">
        <f t="shared" si="19"/>
        <v>-127495981.99133025</v>
      </c>
      <c r="H216">
        <f t="shared" si="20"/>
        <v>-189020566.54254955</v>
      </c>
      <c r="J216">
        <f t="shared" si="23"/>
        <v>74863085.775316745</v>
      </c>
      <c r="K216">
        <f t="shared" si="21"/>
        <v>181359762.74462342</v>
      </c>
    </row>
    <row r="217" spans="4:11" x14ac:dyDescent="0.25">
      <c r="D217">
        <v>215</v>
      </c>
      <c r="E217">
        <f t="shared" si="22"/>
        <v>-85805813.556648403</v>
      </c>
      <c r="F217">
        <f t="shared" si="18"/>
        <v>-122543401.59781291</v>
      </c>
      <c r="G217">
        <f t="shared" si="19"/>
        <v>-130775427.48803852</v>
      </c>
      <c r="H217">
        <f t="shared" si="20"/>
        <v>-186766666.09789014</v>
      </c>
      <c r="J217">
        <f t="shared" si="23"/>
        <v>75911968.749458417</v>
      </c>
      <c r="K217">
        <f t="shared" si="21"/>
        <v>181159392.42990631</v>
      </c>
    </row>
    <row r="218" spans="4:11" x14ac:dyDescent="0.25">
      <c r="D218">
        <v>216</v>
      </c>
      <c r="E218">
        <f t="shared" si="22"/>
        <v>-87931422.166526198</v>
      </c>
      <c r="F218">
        <f t="shared" si="18"/>
        <v>-121027219.71132489</v>
      </c>
      <c r="G218">
        <f t="shared" si="19"/>
        <v>-134015037.52268384</v>
      </c>
      <c r="H218">
        <f t="shared" si="20"/>
        <v>-184455874.71748805</v>
      </c>
      <c r="J218">
        <f t="shared" si="23"/>
        <v>76960851.72360009</v>
      </c>
      <c r="K218">
        <f t="shared" si="21"/>
        <v>180952982.66910681</v>
      </c>
    </row>
    <row r="219" spans="4:11" x14ac:dyDescent="0.25">
      <c r="D219">
        <v>217</v>
      </c>
      <c r="E219">
        <f t="shared" si="22"/>
        <v>-90030246.013401315</v>
      </c>
      <c r="F219">
        <f t="shared" si="18"/>
        <v>-119474171.76129575</v>
      </c>
      <c r="G219">
        <f t="shared" si="19"/>
        <v>-137213825.27866703</v>
      </c>
      <c r="H219">
        <f t="shared" si="20"/>
        <v>-182088896.29078278</v>
      </c>
      <c r="J219">
        <f t="shared" si="23"/>
        <v>78009734.697741762</v>
      </c>
      <c r="K219">
        <f t="shared" si="21"/>
        <v>180740512.7706733</v>
      </c>
    </row>
    <row r="220" spans="4:11" x14ac:dyDescent="0.25">
      <c r="D220">
        <v>218</v>
      </c>
      <c r="E220">
        <f t="shared" si="22"/>
        <v>-92101645.775198102</v>
      </c>
      <c r="F220">
        <f t="shared" si="18"/>
        <v>-117884730.82117587</v>
      </c>
      <c r="G220">
        <f t="shared" si="19"/>
        <v>-140370816.37425005</v>
      </c>
      <c r="H220">
        <f t="shared" si="20"/>
        <v>-179666451.82233262</v>
      </c>
      <c r="J220">
        <f t="shared" si="23"/>
        <v>79058617.671883434</v>
      </c>
      <c r="K220">
        <f t="shared" si="21"/>
        <v>180521961.3367092</v>
      </c>
    </row>
    <row r="221" spans="4:11" x14ac:dyDescent="0.25">
      <c r="D221">
        <v>219</v>
      </c>
      <c r="E221">
        <f t="shared" si="22"/>
        <v>-94144990.483483166</v>
      </c>
      <c r="F221">
        <f t="shared" si="18"/>
        <v>-116259381.0500728</v>
      </c>
      <c r="G221">
        <f t="shared" si="19"/>
        <v>-143485049.15936297</v>
      </c>
      <c r="H221">
        <f t="shared" si="20"/>
        <v>-177189279.21218935</v>
      </c>
      <c r="J221">
        <f t="shared" si="23"/>
        <v>80107500.646025106</v>
      </c>
      <c r="K221">
        <f t="shared" si="21"/>
        <v>180297306.25160578</v>
      </c>
    </row>
    <row r="222" spans="4:11" x14ac:dyDescent="0.25">
      <c r="D222">
        <v>220</v>
      </c>
      <c r="E222">
        <f t="shared" si="22"/>
        <v>-96159657.71566388</v>
      </c>
      <c r="F222">
        <f t="shared" si="18"/>
        <v>-114598617.54527199</v>
      </c>
      <c r="G222">
        <f t="shared" si="19"/>
        <v>-146555575.00853094</v>
      </c>
      <c r="H222">
        <f t="shared" si="20"/>
        <v>-174658133.03112698</v>
      </c>
      <c r="J222">
        <f t="shared" si="23"/>
        <v>81156383.620166779</v>
      </c>
      <c r="K222">
        <f t="shared" si="21"/>
        <v>180066524.67020315</v>
      </c>
    </row>
    <row r="223" spans="4:11" x14ac:dyDescent="0.25">
      <c r="D223">
        <v>221</v>
      </c>
      <c r="E223">
        <f t="shared" si="22"/>
        <v>-98145033.78458491</v>
      </c>
      <c r="F223">
        <f t="shared" si="18"/>
        <v>-112902946.19142516</v>
      </c>
      <c r="G223">
        <f t="shared" si="19"/>
        <v>-149581458.60983559</v>
      </c>
      <c r="H223">
        <f t="shared" si="20"/>
        <v>-172073784.29079205</v>
      </c>
      <c r="J223">
        <f t="shared" si="23"/>
        <v>82205266.594308451</v>
      </c>
      <c r="K223">
        <f t="shared" si="21"/>
        <v>179829593.00546449</v>
      </c>
    </row>
    <row r="224" spans="4:11" x14ac:dyDescent="0.25">
      <c r="D224">
        <v>222</v>
      </c>
      <c r="E224">
        <f t="shared" si="22"/>
        <v>-100100513.9254629</v>
      </c>
      <c r="F224">
        <f t="shared" si="18"/>
        <v>-111172883.50645299</v>
      </c>
      <c r="G224">
        <f t="shared" si="19"/>
        <v>-152561778.24981967</v>
      </c>
      <c r="H224">
        <f t="shared" si="20"/>
        <v>-169437020.20884588</v>
      </c>
      <c r="J224">
        <f t="shared" si="23"/>
        <v>83254149.568450123</v>
      </c>
      <c r="K224">
        <f t="shared" si="21"/>
        <v>179586486.91564661</v>
      </c>
    </row>
    <row r="225" spans="4:11" x14ac:dyDescent="0.25">
      <c r="D225">
        <v>223</v>
      </c>
      <c r="E225">
        <f t="shared" si="22"/>
        <v>-102025502.4801037</v>
      </c>
      <c r="F225">
        <f t="shared" si="18"/>
        <v>-109408956.48420888</v>
      </c>
      <c r="G225">
        <f t="shared" si="19"/>
        <v>-155495626.09424964</v>
      </c>
      <c r="H225">
        <f t="shared" si="20"/>
        <v>-166748643.9691709</v>
      </c>
      <c r="J225">
        <f t="shared" si="23"/>
        <v>84303032.542591795</v>
      </c>
      <c r="K225">
        <f t="shared" si="21"/>
        <v>179337181.29094976</v>
      </c>
    </row>
    <row r="226" spans="4:11" x14ac:dyDescent="0.25">
      <c r="D226">
        <v>224</v>
      </c>
      <c r="E226">
        <f t="shared" si="22"/>
        <v>-103919413.07834587</v>
      </c>
      <c r="F226">
        <f t="shared" si="18"/>
        <v>-107611702.43395129</v>
      </c>
      <c r="G226">
        <f t="shared" si="19"/>
        <v>-158382108.46465141</v>
      </c>
      <c r="H226">
        <f t="shared" si="20"/>
        <v>-164009474.47721246</v>
      </c>
      <c r="J226">
        <f t="shared" si="23"/>
        <v>85351915.516733468</v>
      </c>
      <c r="K226">
        <f t="shared" si="21"/>
        <v>179081650.23962903</v>
      </c>
    </row>
    <row r="227" spans="4:11" x14ac:dyDescent="0.25">
      <c r="D227">
        <v>225</v>
      </c>
      <c r="E227">
        <f t="shared" si="22"/>
        <v>-105781668.81667437</v>
      </c>
      <c r="F227">
        <f t="shared" si="18"/>
        <v>-105781668.8166744</v>
      </c>
      <c r="G227">
        <f t="shared" si="19"/>
        <v>-161220346.11053282</v>
      </c>
      <c r="H227">
        <f t="shared" si="20"/>
        <v>-161220346.11053288</v>
      </c>
      <c r="J227">
        <f t="shared" si="23"/>
        <v>86400798.49087514</v>
      </c>
      <c r="K227">
        <f t="shared" si="21"/>
        <v>178819867.0735476</v>
      </c>
    </row>
    <row r="228" spans="4:11" x14ac:dyDescent="0.25">
      <c r="D228">
        <v>226</v>
      </c>
      <c r="E228">
        <f t="shared" si="22"/>
        <v>-107611702.4339513</v>
      </c>
      <c r="F228">
        <f t="shared" si="18"/>
        <v>-103919413.07834585</v>
      </c>
      <c r="G228">
        <f t="shared" si="19"/>
        <v>-164009474.47721246</v>
      </c>
      <c r="H228">
        <f t="shared" si="20"/>
        <v>-158382108.46465138</v>
      </c>
      <c r="J228">
        <f t="shared" si="23"/>
        <v>87449681.465016812</v>
      </c>
      <c r="K228">
        <f t="shared" si="21"/>
        <v>178551804.29315248</v>
      </c>
    </row>
    <row r="229" spans="4:11" x14ac:dyDescent="0.25">
      <c r="D229">
        <v>227</v>
      </c>
      <c r="E229">
        <f t="shared" si="22"/>
        <v>-109408956.48420887</v>
      </c>
      <c r="F229">
        <f t="shared" si="18"/>
        <v>-102025502.48010373</v>
      </c>
      <c r="G229">
        <f t="shared" si="19"/>
        <v>-166748643.96917087</v>
      </c>
      <c r="H229">
        <f t="shared" si="20"/>
        <v>-155495626.09424967</v>
      </c>
      <c r="J229">
        <f t="shared" si="23"/>
        <v>88498564.439158484</v>
      </c>
      <c r="K229">
        <f t="shared" si="21"/>
        <v>178277433.57185107</v>
      </c>
    </row>
    <row r="230" spans="4:11" x14ac:dyDescent="0.25">
      <c r="D230">
        <v>228</v>
      </c>
      <c r="E230">
        <f t="shared" si="22"/>
        <v>-111172883.50645301</v>
      </c>
      <c r="F230">
        <f t="shared" si="18"/>
        <v>-100100513.92546289</v>
      </c>
      <c r="G230">
        <f t="shared" si="19"/>
        <v>-169437020.20884591</v>
      </c>
      <c r="H230">
        <f t="shared" si="20"/>
        <v>-152561778.24981967</v>
      </c>
      <c r="J230">
        <f t="shared" si="23"/>
        <v>89547447.413300157</v>
      </c>
      <c r="K230">
        <f t="shared" si="21"/>
        <v>177996725.73976722</v>
      </c>
    </row>
    <row r="231" spans="4:11" x14ac:dyDescent="0.25">
      <c r="D231">
        <v>229</v>
      </c>
      <c r="E231">
        <f t="shared" si="22"/>
        <v>-112902946.19142514</v>
      </c>
      <c r="F231">
        <f t="shared" si="18"/>
        <v>-98145033.784584939</v>
      </c>
      <c r="G231">
        <f t="shared" si="19"/>
        <v>-172073784.29079202</v>
      </c>
      <c r="H231">
        <f t="shared" si="20"/>
        <v>-149581458.60983565</v>
      </c>
      <c r="J231">
        <f t="shared" si="23"/>
        <v>90596330.387441829</v>
      </c>
      <c r="K231">
        <f t="shared" si="21"/>
        <v>177709650.76685229</v>
      </c>
    </row>
    <row r="232" spans="4:11" x14ac:dyDescent="0.25">
      <c r="D232">
        <v>230</v>
      </c>
      <c r="E232">
        <f t="shared" si="22"/>
        <v>-114598617.54527198</v>
      </c>
      <c r="F232">
        <f t="shared" si="18"/>
        <v>-96159657.715663925</v>
      </c>
      <c r="G232">
        <f t="shared" si="19"/>
        <v>-174658133.03112698</v>
      </c>
      <c r="H232">
        <f t="shared" si="20"/>
        <v>-146555575.008531</v>
      </c>
      <c r="J232">
        <f t="shared" si="23"/>
        <v>91645213.361583501</v>
      </c>
      <c r="K232">
        <f t="shared" si="21"/>
        <v>177416177.74532813</v>
      </c>
    </row>
    <row r="233" spans="4:11" x14ac:dyDescent="0.25">
      <c r="D233">
        <v>231</v>
      </c>
      <c r="E233">
        <f t="shared" si="22"/>
        <v>-116259381.05007276</v>
      </c>
      <c r="F233">
        <f t="shared" si="18"/>
        <v>-94144990.48348321</v>
      </c>
      <c r="G233">
        <f t="shared" si="19"/>
        <v>-177189279.21218929</v>
      </c>
      <c r="H233">
        <f t="shared" si="20"/>
        <v>-143485049.15936303</v>
      </c>
      <c r="J233">
        <f t="shared" si="23"/>
        <v>92694096.335725173</v>
      </c>
      <c r="K233">
        <f t="shared" si="21"/>
        <v>177116274.87143499</v>
      </c>
    </row>
    <row r="234" spans="4:11" x14ac:dyDescent="0.25">
      <c r="D234">
        <v>232</v>
      </c>
      <c r="E234">
        <f t="shared" si="22"/>
        <v>-117884730.82117589</v>
      </c>
      <c r="F234">
        <f t="shared" si="18"/>
        <v>-92101645.775198087</v>
      </c>
      <c r="G234">
        <f t="shared" si="19"/>
        <v>-179666451.82233265</v>
      </c>
      <c r="H234">
        <f t="shared" si="20"/>
        <v>-140370816.37425005</v>
      </c>
      <c r="J234">
        <f t="shared" si="23"/>
        <v>93742979.309866846</v>
      </c>
      <c r="K234">
        <f t="shared" si="21"/>
        <v>176809909.42645755</v>
      </c>
    </row>
    <row r="235" spans="4:11" x14ac:dyDescent="0.25">
      <c r="D235">
        <v>233</v>
      </c>
      <c r="E235">
        <f t="shared" si="22"/>
        <v>-119474171.76129575</v>
      </c>
      <c r="F235">
        <f t="shared" si="18"/>
        <v>-90030246.0134013</v>
      </c>
      <c r="G235">
        <f t="shared" si="19"/>
        <v>-182088896.29078278</v>
      </c>
      <c r="H235">
        <f t="shared" si="20"/>
        <v>-137213825.278667</v>
      </c>
      <c r="J235">
        <f t="shared" si="23"/>
        <v>94791862.284008518</v>
      </c>
      <c r="K235">
        <f t="shared" si="21"/>
        <v>176497047.75700104</v>
      </c>
    </row>
    <row r="236" spans="4:11" x14ac:dyDescent="0.25">
      <c r="D236">
        <v>234</v>
      </c>
      <c r="E236">
        <f t="shared" si="22"/>
        <v>-121027219.71132486</v>
      </c>
      <c r="F236">
        <f t="shared" si="18"/>
        <v>-87931422.166526228</v>
      </c>
      <c r="G236">
        <f t="shared" si="19"/>
        <v>-184455874.71748799</v>
      </c>
      <c r="H236">
        <f t="shared" si="20"/>
        <v>-134015037.5226839</v>
      </c>
      <c r="J236">
        <f t="shared" si="23"/>
        <v>95840745.25815019</v>
      </c>
      <c r="K236">
        <f t="shared" si="21"/>
        <v>176177655.25448638</v>
      </c>
    </row>
    <row r="237" spans="4:11" x14ac:dyDescent="0.25">
      <c r="D237">
        <v>235</v>
      </c>
      <c r="E237">
        <f t="shared" si="22"/>
        <v>-122543401.59781288</v>
      </c>
      <c r="F237">
        <f t="shared" si="18"/>
        <v>-85805813.556648433</v>
      </c>
      <c r="G237">
        <f t="shared" si="19"/>
        <v>-186766666.09789008</v>
      </c>
      <c r="H237">
        <f t="shared" si="20"/>
        <v>-130775427.48803857</v>
      </c>
      <c r="J237">
        <f t="shared" si="23"/>
        <v>96889628.232291862</v>
      </c>
      <c r="K237">
        <f t="shared" si="21"/>
        <v>175851696.33383349</v>
      </c>
    </row>
    <row r="238" spans="4:11" x14ac:dyDescent="0.25">
      <c r="D238">
        <v>236</v>
      </c>
      <c r="E238">
        <f t="shared" si="22"/>
        <v>-124022255.5770697</v>
      </c>
      <c r="F238">
        <f t="shared" si="18"/>
        <v>-83654067.664741606</v>
      </c>
      <c r="G238">
        <f t="shared" si="19"/>
        <v>-189020566.54254955</v>
      </c>
      <c r="H238">
        <f t="shared" si="20"/>
        <v>-127495981.99133022</v>
      </c>
      <c r="J238">
        <f t="shared" si="23"/>
        <v>97938511.206433535</v>
      </c>
      <c r="K238">
        <f t="shared" si="21"/>
        <v>175519134.41129851</v>
      </c>
    </row>
    <row r="239" spans="4:11" x14ac:dyDescent="0.25">
      <c r="D239">
        <v>237</v>
      </c>
      <c r="E239">
        <f t="shared" si="22"/>
        <v>-125463331.17584708</v>
      </c>
      <c r="F239">
        <f t="shared" si="18"/>
        <v>-81476839.93344903</v>
      </c>
      <c r="G239">
        <f t="shared" si="19"/>
        <v>-191216889.49155667</v>
      </c>
      <c r="H239">
        <f t="shared" si="20"/>
        <v>-124177699.98342615</v>
      </c>
      <c r="J239">
        <f t="shared" si="23"/>
        <v>98987394.180575207</v>
      </c>
      <c r="K239">
        <f t="shared" si="21"/>
        <v>175179931.88143083</v>
      </c>
    </row>
    <row r="240" spans="4:11" x14ac:dyDescent="0.25">
      <c r="D240">
        <v>238</v>
      </c>
      <c r="E240">
        <f t="shared" si="22"/>
        <v>-126866189.42855775</v>
      </c>
      <c r="F240">
        <f t="shared" si="18"/>
        <v>-79274793.567428872</v>
      </c>
      <c r="G240">
        <f t="shared" si="19"/>
        <v>-193354965.92366511</v>
      </c>
      <c r="H240">
        <f t="shared" si="20"/>
        <v>-120821592.24517074</v>
      </c>
      <c r="J240">
        <f t="shared" si="23"/>
        <v>100036277.15471688</v>
      </c>
      <c r="K240">
        <f t="shared" si="21"/>
        <v>174834050.0931114</v>
      </c>
    </row>
    <row r="241" spans="4:11" x14ac:dyDescent="0.25">
      <c r="D241">
        <v>239</v>
      </c>
      <c r="E241">
        <f t="shared" si="22"/>
        <v>-128230403.01098809</v>
      </c>
      <c r="F241">
        <f t="shared" si="18"/>
        <v>-77048599.331335917</v>
      </c>
      <c r="G241">
        <f t="shared" si="19"/>
        <v>-195434144.56008157</v>
      </c>
      <c r="H241">
        <f t="shared" si="20"/>
        <v>-117428681.07949242</v>
      </c>
      <c r="J241">
        <f t="shared" si="23"/>
        <v>101085160.12885855</v>
      </c>
      <c r="K241">
        <f t="shared" si="21"/>
        <v>174481449.32463449</v>
      </c>
    </row>
    <row r="242" spans="4:11" x14ac:dyDescent="0.25">
      <c r="D242">
        <v>240</v>
      </c>
      <c r="E242">
        <f t="shared" si="22"/>
        <v>-129555556.37046549</v>
      </c>
      <c r="F242">
        <f t="shared" si="18"/>
        <v>-74798935.345500067</v>
      </c>
      <c r="G242">
        <f t="shared" si="19"/>
        <v>-197453792.06285194</v>
      </c>
      <c r="H242">
        <f t="shared" si="20"/>
        <v>-114000000.0000001</v>
      </c>
      <c r="J242">
        <f t="shared" si="23"/>
        <v>102134043.10300022</v>
      </c>
      <c r="K242">
        <f t="shared" si="21"/>
        <v>174122088.75779077</v>
      </c>
    </row>
    <row r="243" spans="4:11" x14ac:dyDescent="0.25">
      <c r="D243">
        <v>241</v>
      </c>
      <c r="E243">
        <f t="shared" si="22"/>
        <v>-130841245.85243966</v>
      </c>
      <c r="F243">
        <f t="shared" si="18"/>
        <v>-72526486.879364327</v>
      </c>
      <c r="G243">
        <f t="shared" si="19"/>
        <v>-199413293.22778228</v>
      </c>
      <c r="H243">
        <f t="shared" si="20"/>
        <v>-110536593.4161648</v>
      </c>
      <c r="J243">
        <f t="shared" si="23"/>
        <v>103182926.0771419</v>
      </c>
      <c r="K243">
        <f t="shared" si="21"/>
        <v>173755926.45090851</v>
      </c>
    </row>
    <row r="244" spans="4:11" x14ac:dyDescent="0.25">
      <c r="D244">
        <v>242</v>
      </c>
      <c r="E244">
        <f t="shared" si="22"/>
        <v>-132087079.82343949</v>
      </c>
      <c r="F244">
        <f t="shared" si="18"/>
        <v>-70231946.142745376</v>
      </c>
      <c r="G244">
        <f t="shared" si="19"/>
        <v>-201312051.17183536</v>
      </c>
      <c r="H244">
        <f t="shared" si="20"/>
        <v>-107039516.31518309</v>
      </c>
      <c r="J244">
        <f t="shared" si="23"/>
        <v>104231809.05128357</v>
      </c>
      <c r="K244">
        <f t="shared" si="21"/>
        <v>173382919.31080651</v>
      </c>
    </row>
    <row r="245" spans="4:11" x14ac:dyDescent="0.25">
      <c r="D245">
        <v>243</v>
      </c>
      <c r="E245">
        <f t="shared" si="22"/>
        <v>-133292678.79036883</v>
      </c>
      <c r="F245">
        <f t="shared" si="18"/>
        <v>-67916012.074979216</v>
      </c>
      <c r="G245">
        <f t="shared" si="19"/>
        <v>-203149487.51494786</v>
      </c>
      <c r="H245">
        <f t="shared" si="20"/>
        <v>-103509833.9406167</v>
      </c>
      <c r="J245">
        <f t="shared" si="23"/>
        <v>105280692.02542524</v>
      </c>
      <c r="K245">
        <f t="shared" si="21"/>
        <v>173003023.06361106</v>
      </c>
    </row>
    <row r="246" spans="4:11" x14ac:dyDescent="0.25">
      <c r="D246">
        <v>244</v>
      </c>
      <c r="E246">
        <f t="shared" si="22"/>
        <v>-134457675.51610345</v>
      </c>
      <c r="F246">
        <f t="shared" si="18"/>
        <v>-65579390.132017836</v>
      </c>
      <c r="G246">
        <f t="shared" si="19"/>
        <v>-204925042.55621004</v>
      </c>
      <c r="H246">
        <f t="shared" si="20"/>
        <v>-99948621.467909724</v>
      </c>
      <c r="J246">
        <f t="shared" si="23"/>
        <v>106329574.99956691</v>
      </c>
      <c r="K246">
        <f t="shared" si="21"/>
        <v>172616192.22438434</v>
      </c>
    </row>
    <row r="247" spans="4:11" x14ac:dyDescent="0.25">
      <c r="D247">
        <v>245</v>
      </c>
      <c r="E247">
        <f t="shared" si="22"/>
        <v>-135581715.13135517</v>
      </c>
      <c r="F247">
        <f t="shared" si="18"/>
        <v>-63222792.071540311</v>
      </c>
      <c r="G247">
        <f t="shared" si="19"/>
        <v>-206638175.4443562</v>
      </c>
      <c r="H247">
        <f t="shared" si="20"/>
        <v>-96356963.676879406</v>
      </c>
      <c r="J247">
        <f t="shared" si="23"/>
        <v>107378457.97370858</v>
      </c>
      <c r="K247">
        <f t="shared" si="21"/>
        <v>172222380.06551135</v>
      </c>
    </row>
    <row r="248" spans="4:11" x14ac:dyDescent="0.25">
      <c r="D248">
        <v>246</v>
      </c>
      <c r="E248">
        <f t="shared" si="22"/>
        <v>-136664455.24276826</v>
      </c>
      <c r="F248">
        <f t="shared" si="18"/>
        <v>-60846935.736144967</v>
      </c>
      <c r="G248">
        <f t="shared" si="19"/>
        <v>-208288364.34251302</v>
      </c>
      <c r="H248">
        <f t="shared" si="20"/>
        <v>-92735954.621282429</v>
      </c>
      <c r="J248">
        <f t="shared" si="23"/>
        <v>108427340.94785026</v>
      </c>
      <c r="K248">
        <f t="shared" si="21"/>
        <v>171821538.58378711</v>
      </c>
    </row>
    <row r="249" spans="4:11" x14ac:dyDescent="0.25">
      <c r="D249">
        <v>247</v>
      </c>
      <c r="E249">
        <f t="shared" si="22"/>
        <v>-137705566.03721607</v>
      </c>
      <c r="F249">
        <f t="shared" si="18"/>
        <v>-58452544.834686898</v>
      </c>
      <c r="G249">
        <f t="shared" si="19"/>
        <v>-209875106.58715639</v>
      </c>
      <c r="H249">
        <f t="shared" si="20"/>
        <v>-89086697.295554429</v>
      </c>
      <c r="J249">
        <f t="shared" si="23"/>
        <v>109476223.92199193</v>
      </c>
      <c r="K249">
        <f t="shared" si="21"/>
        <v>171413618.46614411</v>
      </c>
    </row>
    <row r="250" spans="4:11" x14ac:dyDescent="0.25">
      <c r="D250">
        <v>248</v>
      </c>
      <c r="E250">
        <f t="shared" si="22"/>
        <v>-138704730.38226521</v>
      </c>
      <c r="F250">
        <f t="shared" si="18"/>
        <v>-56040348.721829668</v>
      </c>
      <c r="G250">
        <f t="shared" si="19"/>
        <v>-211397918.8412275</v>
      </c>
      <c r="H250">
        <f t="shared" si="20"/>
        <v>-85410303.298828006</v>
      </c>
      <c r="J250">
        <f t="shared" si="23"/>
        <v>110525106.8961336</v>
      </c>
      <c r="K250">
        <f t="shared" si="21"/>
        <v>170998569.05395544</v>
      </c>
    </row>
    <row r="251" spans="4:11" x14ac:dyDescent="0.25">
      <c r="D251">
        <v>249</v>
      </c>
      <c r="E251">
        <f t="shared" si="22"/>
        <v>-139661643.92277703</v>
      </c>
      <c r="F251">
        <f t="shared" si="18"/>
        <v>-53611082.175876714</v>
      </c>
      <c r="G251">
        <f t="shared" si="19"/>
        <v>-212856337.24136198</v>
      </c>
      <c r="H251">
        <f t="shared" si="20"/>
        <v>-81707892.496328562</v>
      </c>
      <c r="J251">
        <f t="shared" si="23"/>
        <v>111573989.87027527</v>
      </c>
      <c r="K251">
        <f t="shared" si="21"/>
        <v>170576338.30584618</v>
      </c>
    </row>
    <row r="252" spans="4:11" x14ac:dyDescent="0.25">
      <c r="D252">
        <v>250</v>
      </c>
      <c r="E252">
        <f t="shared" si="22"/>
        <v>-140576015.17361724</v>
      </c>
      <c r="F252">
        <f t="shared" si="18"/>
        <v>-51165485.174950652</v>
      </c>
      <c r="G252">
        <f t="shared" si="19"/>
        <v>-214249917.53918713</v>
      </c>
      <c r="H252">
        <f t="shared" si="20"/>
        <v>-77980592.678252429</v>
      </c>
      <c r="J252">
        <f t="shared" si="23"/>
        <v>112622872.84441695</v>
      </c>
      <c r="K252">
        <f t="shared" si="21"/>
        <v>170146872.75894076</v>
      </c>
    </row>
    <row r="253" spans="4:11" x14ac:dyDescent="0.25">
      <c r="D253">
        <v>251</v>
      </c>
      <c r="E253">
        <f t="shared" si="22"/>
        <v>-141447565.60844514</v>
      </c>
      <c r="F253">
        <f t="shared" si="18"/>
        <v>-48704302.67158924</v>
      </c>
      <c r="G253">
        <f t="shared" si="19"/>
        <v>-215578235.23664424</v>
      </c>
      <c r="H253">
        <f t="shared" si="20"/>
        <v>-74229539.216231719</v>
      </c>
      <c r="J253">
        <f t="shared" si="23"/>
        <v>113671755.81855862</v>
      </c>
      <c r="K253">
        <f t="shared" si="21"/>
        <v>169710117.48847046</v>
      </c>
    </row>
    <row r="254" spans="4:11" x14ac:dyDescent="0.25">
      <c r="D254">
        <v>252</v>
      </c>
      <c r="E254">
        <f t="shared" si="22"/>
        <v>-142276029.74455532</v>
      </c>
      <c r="F254">
        <f t="shared" si="18"/>
        <v>-46228284.365824886</v>
      </c>
      <c r="G254">
        <f t="shared" si="19"/>
        <v>-216840885.71529502</v>
      </c>
      <c r="H254">
        <f t="shared" si="20"/>
        <v>-70455874.71748805</v>
      </c>
      <c r="J254">
        <f t="shared" si="23"/>
        <v>114720638.79270029</v>
      </c>
      <c r="K254">
        <f t="shared" si="21"/>
        <v>169266016.06566</v>
      </c>
    </row>
    <row r="255" spans="4:11" x14ac:dyDescent="0.25">
      <c r="D255">
        <v>253</v>
      </c>
      <c r="E255">
        <f t="shared" si="22"/>
        <v>-143061155.22374648</v>
      </c>
      <c r="F255">
        <f t="shared" si="18"/>
        <v>-43738184.476819262</v>
      </c>
      <c r="G255">
        <f t="shared" si="19"/>
        <v>-218037484.35957205</v>
      </c>
      <c r="H255">
        <f t="shared" si="20"/>
        <v>-66660748.676784061</v>
      </c>
      <c r="J255">
        <f t="shared" si="23"/>
        <v>115769521.76684196</v>
      </c>
      <c r="K255">
        <f t="shared" si="21"/>
        <v>168814510.51380825</v>
      </c>
    </row>
    <row r="256" spans="4:11" x14ac:dyDescent="0.25">
      <c r="D256">
        <v>254</v>
      </c>
      <c r="E256">
        <f t="shared" si="22"/>
        <v>-143802702.88919201</v>
      </c>
      <c r="F256">
        <f t="shared" si="18"/>
        <v>-41234761.513120562</v>
      </c>
      <c r="G256">
        <f t="shared" si="19"/>
        <v>-219167666.67393672</v>
      </c>
      <c r="H256">
        <f t="shared" si="20"/>
        <v>-62845317.126275748</v>
      </c>
      <c r="J256">
        <f t="shared" si="23"/>
        <v>116818404.74098364</v>
      </c>
      <c r="K256">
        <f t="shared" si="21"/>
        <v>168355541.26247123</v>
      </c>
    </row>
    <row r="257" spans="4:11" x14ac:dyDescent="0.25">
      <c r="D257">
        <v>255</v>
      </c>
      <c r="E257">
        <f t="shared" si="22"/>
        <v>-144500446.85828939</v>
      </c>
      <c r="F257">
        <f t="shared" si="18"/>
        <v>-38718778.04161498</v>
      </c>
      <c r="G257">
        <f t="shared" si="19"/>
        <v>-220231088.39390758</v>
      </c>
      <c r="H257">
        <f t="shared" si="20"/>
        <v>-59010742.283374704</v>
      </c>
      <c r="J257">
        <f t="shared" si="23"/>
        <v>117867287.71512531</v>
      </c>
      <c r="K257">
        <f t="shared" si="21"/>
        <v>167889047.09965211</v>
      </c>
    </row>
    <row r="258" spans="4:11" x14ac:dyDescent="0.25">
      <c r="D258">
        <v>256</v>
      </c>
      <c r="E258">
        <f t="shared" si="22"/>
        <v>-145154174.59146646</v>
      </c>
      <c r="F258">
        <f t="shared" si="18"/>
        <v>-36191000.455240704</v>
      </c>
      <c r="G258">
        <f t="shared" si="19"/>
        <v>-221227425.59092718</v>
      </c>
      <c r="H258">
        <f t="shared" si="20"/>
        <v>-55158192.196724258</v>
      </c>
      <c r="J258">
        <f t="shared" si="23"/>
        <v>118916170.68926698</v>
      </c>
      <c r="K258">
        <f t="shared" si="21"/>
        <v>167414965.12189499</v>
      </c>
    </row>
    <row r="259" spans="4:11" x14ac:dyDescent="0.25">
      <c r="D259">
        <v>257</v>
      </c>
      <c r="E259">
        <f t="shared" si="22"/>
        <v>-145763686.95692292</v>
      </c>
      <c r="F259">
        <f t="shared" ref="F259:F322" si="24">$B$16*COS(RADIANS(D259))</f>
        <v>-33652198.739537671</v>
      </c>
      <c r="G259">
        <f t="shared" ref="G259:G322" si="25">$B$17*SIN(RADIANS(D259))</f>
        <v>-222156374.77103361</v>
      </c>
      <c r="H259">
        <f t="shared" ref="H259:H322" si="26">$B$17*COS(RADIANS(D259))</f>
        <v>-51288840.390401281</v>
      </c>
      <c r="J259">
        <f t="shared" si="23"/>
        <v>119965053.66340865</v>
      </c>
      <c r="K259">
        <f t="shared" ref="K259:K322" si="27">SQRT((1-((J259-$B$30)*(J259-$B$30))/($B$27*$B$27))*$B$29*$B$29)</f>
        <v>166933230.68217427</v>
      </c>
    </row>
    <row r="260" spans="4:11" x14ac:dyDescent="0.25">
      <c r="D260">
        <v>258</v>
      </c>
      <c r="E260">
        <f t="shared" ref="E260:E323" si="28">$B$16*SIN(RADIANS(D260))</f>
        <v>-146328798.29128775</v>
      </c>
      <c r="F260">
        <f t="shared" si="24"/>
        <v>-31103146.238102403</v>
      </c>
      <c r="G260">
        <f t="shared" si="25"/>
        <v>-223017652.96730766</v>
      </c>
      <c r="H260">
        <f t="shared" si="26"/>
        <v>-47403865.50644923</v>
      </c>
      <c r="J260">
        <f t="shared" ref="J260:J323" si="29">J259+($J$362-$J$2)/360</f>
        <v>121013936.63755032</v>
      </c>
      <c r="K260">
        <f t="shared" si="27"/>
        <v>166443777.33546326</v>
      </c>
    </row>
    <row r="261" spans="4:11" x14ac:dyDescent="0.25">
      <c r="D261">
        <v>259</v>
      </c>
      <c r="E261">
        <f t="shared" si="28"/>
        <v>-146849336.45617419</v>
      </c>
      <c r="F261">
        <f t="shared" si="24"/>
        <v>-28544619.417019941</v>
      </c>
      <c r="G261">
        <f t="shared" si="25"/>
        <v>-223810997.82606739</v>
      </c>
      <c r="H261">
        <f t="shared" si="26"/>
        <v>-43504450.945852168</v>
      </c>
      <c r="J261">
        <f t="shared" si="29"/>
        <v>122062819.611692</v>
      </c>
      <c r="K261">
        <f t="shared" si="27"/>
        <v>165946536.78185967</v>
      </c>
    </row>
    <row r="262" spans="4:11" x14ac:dyDescent="0.25">
      <c r="D262">
        <v>260</v>
      </c>
      <c r="E262">
        <f t="shared" si="28"/>
        <v>-147325142.89061457</v>
      </c>
      <c r="F262">
        <f t="shared" si="24"/>
        <v>-25977397.62834524</v>
      </c>
      <c r="G262">
        <f t="shared" si="25"/>
        <v>-224536167.68678343</v>
      </c>
      <c r="H262">
        <f t="shared" si="26"/>
        <v>-39591784.508060113</v>
      </c>
      <c r="J262">
        <f t="shared" si="29"/>
        <v>123111702.58583367</v>
      </c>
      <c r="K262">
        <f t="shared" si="27"/>
        <v>165441438.80713654</v>
      </c>
    </row>
    <row r="263" spans="4:11" x14ac:dyDescent="0.25">
      <c r="D263">
        <v>261</v>
      </c>
      <c r="E263">
        <f t="shared" si="28"/>
        <v>-147756072.65935978</v>
      </c>
      <c r="F263">
        <f t="shared" si="24"/>
        <v>-23402262.872704245</v>
      </c>
      <c r="G263">
        <f t="shared" si="25"/>
        <v>-225192941.65569139</v>
      </c>
      <c r="H263">
        <f t="shared" si="26"/>
        <v>-35667058.029172674</v>
      </c>
      <c r="J263">
        <f t="shared" si="29"/>
        <v>124160585.55997534</v>
      </c>
      <c r="K263">
        <f t="shared" si="27"/>
        <v>164928411.22057918</v>
      </c>
    </row>
    <row r="264" spans="4:11" x14ac:dyDescent="0.25">
      <c r="D264">
        <v>262</v>
      </c>
      <c r="E264">
        <f t="shared" si="28"/>
        <v>-148141994.49702775</v>
      </c>
      <c r="F264">
        <f t="shared" si="24"/>
        <v>-20819999.561089419</v>
      </c>
      <c r="G264">
        <f t="shared" si="25"/>
        <v>-225781119.67307803</v>
      </c>
      <c r="H264">
        <f t="shared" si="26"/>
        <v>-31731467.018895008</v>
      </c>
      <c r="J264">
        <f t="shared" si="29"/>
        <v>125209468.53411701</v>
      </c>
      <c r="K264">
        <f t="shared" si="27"/>
        <v>164407379.78995961</v>
      </c>
    </row>
    <row r="265" spans="4:11" x14ac:dyDescent="0.25">
      <c r="D265">
        <v>263</v>
      </c>
      <c r="E265">
        <f t="shared" si="28"/>
        <v>-148482790.8480882</v>
      </c>
      <c r="F265">
        <f t="shared" si="24"/>
        <v>-18231394.275920283</v>
      </c>
      <c r="G265">
        <f t="shared" si="25"/>
        <v>-226300522.57422143</v>
      </c>
      <c r="H265">
        <f t="shared" si="26"/>
        <v>-27786210.296373554</v>
      </c>
      <c r="J265">
        <f t="shared" si="29"/>
        <v>126258351.50825869</v>
      </c>
      <c r="K265">
        <f t="shared" si="27"/>
        <v>163878268.17348945</v>
      </c>
    </row>
    <row r="266" spans="4:11" x14ac:dyDescent="0.25">
      <c r="D266">
        <v>264</v>
      </c>
      <c r="E266">
        <f t="shared" si="28"/>
        <v>-148778357.90267122</v>
      </c>
      <c r="F266">
        <f t="shared" si="24"/>
        <v>-15637235.531443352</v>
      </c>
      <c r="G266">
        <f t="shared" si="25"/>
        <v>-226750992.14396635</v>
      </c>
      <c r="H266">
        <f t="shared" si="26"/>
        <v>-23832489.625024967</v>
      </c>
      <c r="J266">
        <f t="shared" si="29"/>
        <v>127307234.48240036</v>
      </c>
      <c r="K266">
        <f t="shared" si="27"/>
        <v>163340997.84858307</v>
      </c>
    </row>
    <row r="267" spans="4:11" x14ac:dyDescent="0.25">
      <c r="D267">
        <v>265</v>
      </c>
      <c r="E267">
        <f t="shared" si="28"/>
        <v>-149028605.62818876</v>
      </c>
      <c r="F267">
        <f t="shared" si="24"/>
        <v>-13038313.533542242</v>
      </c>
      <c r="G267">
        <f t="shared" si="25"/>
        <v>-227132391.16491798</v>
      </c>
      <c r="H267">
        <f t="shared" si="26"/>
        <v>-19871509.346466079</v>
      </c>
      <c r="J267">
        <f t="shared" si="29"/>
        <v>128356117.45654203</v>
      </c>
      <c r="K267">
        <f t="shared" si="27"/>
        <v>162795488.03724897</v>
      </c>
    </row>
    <row r="268" spans="4:11" x14ac:dyDescent="0.25">
      <c r="D268">
        <v>266</v>
      </c>
      <c r="E268">
        <f t="shared" si="28"/>
        <v>-149233457.79675943</v>
      </c>
      <c r="F268">
        <f t="shared" si="24"/>
        <v>-10435419.939033836</v>
      </c>
      <c r="G268">
        <f t="shared" si="25"/>
        <v>-227444603.45923993</v>
      </c>
      <c r="H268">
        <f t="shared" si="26"/>
        <v>-15904476.013660632</v>
      </c>
      <c r="J268">
        <f t="shared" si="29"/>
        <v>129405000.4306837</v>
      </c>
      <c r="K268">
        <f t="shared" si="27"/>
        <v>162241655.62791789</v>
      </c>
    </row>
    <row r="269" spans="4:11" x14ac:dyDescent="0.25">
      <c r="D269">
        <v>267</v>
      </c>
      <c r="E269">
        <f t="shared" si="28"/>
        <v>-149392852.00842825</v>
      </c>
      <c r="F269">
        <f t="shared" si="24"/>
        <v>-7829347.6145218173</v>
      </c>
      <c r="G269">
        <f t="shared" si="25"/>
        <v>-227687533.92404282</v>
      </c>
      <c r="H269">
        <f t="shared" si="26"/>
        <v>-11932598.023391303</v>
      </c>
      <c r="J269">
        <f t="shared" si="29"/>
        <v>130453883.40482537</v>
      </c>
      <c r="K269">
        <f t="shared" si="27"/>
        <v>161679415.09350008</v>
      </c>
    </row>
    <row r="270" spans="4:11" x14ac:dyDescent="0.25">
      <c r="D270">
        <v>268</v>
      </c>
      <c r="E270">
        <f t="shared" si="28"/>
        <v>-149506739.71017426</v>
      </c>
      <c r="F270">
        <f t="shared" si="24"/>
        <v>-5220890.3948816899</v>
      </c>
      <c r="G270">
        <f t="shared" si="25"/>
        <v>-227861108.56035385</v>
      </c>
      <c r="H270">
        <f t="shared" si="26"/>
        <v>-7957085.2481701737</v>
      </c>
      <c r="J270">
        <f t="shared" si="29"/>
        <v>131502766.37896705</v>
      </c>
      <c r="K270">
        <f t="shared" si="27"/>
        <v>161108678.40545174</v>
      </c>
    </row>
    <row r="271" spans="4:11" x14ac:dyDescent="0.25">
      <c r="D271">
        <v>269</v>
      </c>
      <c r="E271">
        <f t="shared" si="28"/>
        <v>-149575086.21070021</v>
      </c>
      <c r="F271">
        <f t="shared" si="24"/>
        <v>-2610842.8414515131</v>
      </c>
      <c r="G271">
        <f t="shared" si="25"/>
        <v>-227965274.49565721</v>
      </c>
      <c r="H271">
        <f t="shared" si="26"/>
        <v>-3979148.6677006376</v>
      </c>
      <c r="J271">
        <f t="shared" si="29"/>
        <v>132551649.35310872</v>
      </c>
      <c r="K271">
        <f t="shared" si="27"/>
        <v>160529354.94361401</v>
      </c>
    </row>
    <row r="272" spans="4:11" x14ac:dyDescent="0.25">
      <c r="D272">
        <v>270</v>
      </c>
      <c r="E272">
        <f t="shared" si="28"/>
        <v>-149597870.69100001</v>
      </c>
      <c r="F272">
        <f t="shared" si="24"/>
        <v>-2.749194002020473E-8</v>
      </c>
      <c r="G272">
        <f t="shared" si="25"/>
        <v>-228000000</v>
      </c>
      <c r="H272">
        <f t="shared" si="26"/>
        <v>-4.1900077157874804E-8</v>
      </c>
      <c r="J272">
        <f t="shared" si="29"/>
        <v>133600532.32725039</v>
      </c>
      <c r="K272">
        <f t="shared" si="27"/>
        <v>159941351.40157133</v>
      </c>
    </row>
    <row r="273" spans="4:11" x14ac:dyDescent="0.25">
      <c r="D273">
        <v>271</v>
      </c>
      <c r="E273">
        <f t="shared" si="28"/>
        <v>-149575086.21070021</v>
      </c>
      <c r="F273">
        <f t="shared" si="24"/>
        <v>2610842.8414514582</v>
      </c>
      <c r="G273">
        <f t="shared" si="25"/>
        <v>-227965274.49565721</v>
      </c>
      <c r="H273">
        <f t="shared" si="26"/>
        <v>3979148.6677005538</v>
      </c>
      <c r="J273">
        <f t="shared" si="29"/>
        <v>134649415.30139205</v>
      </c>
      <c r="K273">
        <f t="shared" si="27"/>
        <v>159344571.68725771</v>
      </c>
    </row>
    <row r="274" spans="4:11" x14ac:dyDescent="0.25">
      <c r="D274">
        <v>272</v>
      </c>
      <c r="E274">
        <f t="shared" si="28"/>
        <v>-149506739.71017426</v>
      </c>
      <c r="F274">
        <f t="shared" si="24"/>
        <v>5220890.3948817682</v>
      </c>
      <c r="G274">
        <f t="shared" si="25"/>
        <v>-227861108.56035385</v>
      </c>
      <c r="H274">
        <f t="shared" si="26"/>
        <v>7957085.248170292</v>
      </c>
      <c r="J274">
        <f t="shared" si="29"/>
        <v>135698298.27553371</v>
      </c>
      <c r="K274">
        <f t="shared" si="27"/>
        <v>158738916.81851956</v>
      </c>
    </row>
    <row r="275" spans="4:11" x14ac:dyDescent="0.25">
      <c r="D275">
        <v>273</v>
      </c>
      <c r="E275">
        <f t="shared" si="28"/>
        <v>-149392852.00842825</v>
      </c>
      <c r="F275">
        <f t="shared" si="24"/>
        <v>7829347.6145217633</v>
      </c>
      <c r="G275">
        <f t="shared" si="25"/>
        <v>-227687533.92404282</v>
      </c>
      <c r="H275">
        <f t="shared" si="26"/>
        <v>11932598.023391219</v>
      </c>
      <c r="J275">
        <f t="shared" si="29"/>
        <v>136747181.24967536</v>
      </c>
      <c r="K275">
        <f t="shared" si="27"/>
        <v>158124284.8133224</v>
      </c>
    </row>
    <row r="276" spans="4:11" x14ac:dyDescent="0.25">
      <c r="D276">
        <v>274</v>
      </c>
      <c r="E276">
        <f t="shared" si="28"/>
        <v>-149233457.79675943</v>
      </c>
      <c r="F276">
        <f t="shared" si="24"/>
        <v>10435419.939033782</v>
      </c>
      <c r="G276">
        <f t="shared" si="25"/>
        <v>-227444603.45923993</v>
      </c>
      <c r="H276">
        <f t="shared" si="26"/>
        <v>15904476.01366055</v>
      </c>
      <c r="J276">
        <f t="shared" si="29"/>
        <v>137796064.22381702</v>
      </c>
      <c r="K276">
        <f t="shared" si="27"/>
        <v>157500570.57426521</v>
      </c>
    </row>
    <row r="277" spans="4:11" x14ac:dyDescent="0.25">
      <c r="D277">
        <v>275</v>
      </c>
      <c r="E277">
        <f t="shared" si="28"/>
        <v>-149028605.62818876</v>
      </c>
      <c r="F277">
        <f t="shared" si="24"/>
        <v>13038313.533542188</v>
      </c>
      <c r="G277">
        <f t="shared" si="25"/>
        <v>-227132391.16491798</v>
      </c>
      <c r="H277">
        <f t="shared" si="26"/>
        <v>19871509.346465997</v>
      </c>
      <c r="J277">
        <f t="shared" si="29"/>
        <v>138844947.19795868</v>
      </c>
      <c r="K277">
        <f t="shared" si="27"/>
        <v>156867665.76704094</v>
      </c>
    </row>
    <row r="278" spans="4:11" x14ac:dyDescent="0.25">
      <c r="D278">
        <v>276</v>
      </c>
      <c r="E278">
        <f t="shared" si="28"/>
        <v>-148778357.90267122</v>
      </c>
      <c r="F278">
        <f t="shared" si="24"/>
        <v>15637235.531443296</v>
      </c>
      <c r="G278">
        <f t="shared" si="25"/>
        <v>-226750992.14396635</v>
      </c>
      <c r="H278">
        <f t="shared" si="26"/>
        <v>23832489.625024881</v>
      </c>
      <c r="J278">
        <f t="shared" si="29"/>
        <v>139893830.17210034</v>
      </c>
      <c r="K278">
        <f t="shared" si="27"/>
        <v>156225458.69245386</v>
      </c>
    </row>
    <row r="279" spans="4:11" x14ac:dyDescent="0.25">
      <c r="D279">
        <v>277</v>
      </c>
      <c r="E279">
        <f t="shared" si="28"/>
        <v>-148482790.84808818</v>
      </c>
      <c r="F279">
        <f t="shared" si="24"/>
        <v>18231394.275920358</v>
      </c>
      <c r="G279">
        <f t="shared" si="25"/>
        <v>-226300522.5742214</v>
      </c>
      <c r="H279">
        <f t="shared" si="26"/>
        <v>27786210.296373673</v>
      </c>
      <c r="J279">
        <f t="shared" si="29"/>
        <v>140942713.14624199</v>
      </c>
      <c r="K279">
        <f t="shared" si="27"/>
        <v>155573834.15157488</v>
      </c>
    </row>
    <row r="280" spans="4:11" x14ac:dyDescent="0.25">
      <c r="D280">
        <v>278</v>
      </c>
      <c r="E280">
        <f t="shared" si="28"/>
        <v>-148141994.49702775</v>
      </c>
      <c r="F280">
        <f t="shared" si="24"/>
        <v>20819999.561089363</v>
      </c>
      <c r="G280">
        <f t="shared" si="25"/>
        <v>-225781119.67307803</v>
      </c>
      <c r="H280">
        <f t="shared" si="26"/>
        <v>31731467.018894926</v>
      </c>
      <c r="J280">
        <f t="shared" si="29"/>
        <v>141991596.12038365</v>
      </c>
      <c r="K280">
        <f t="shared" si="27"/>
        <v>154912673.30358228</v>
      </c>
    </row>
    <row r="281" spans="4:11" x14ac:dyDescent="0.25">
      <c r="D281">
        <v>279</v>
      </c>
      <c r="E281">
        <f t="shared" si="28"/>
        <v>-147756072.65935981</v>
      </c>
      <c r="F281">
        <f t="shared" si="24"/>
        <v>23402262.872704189</v>
      </c>
      <c r="G281">
        <f t="shared" si="25"/>
        <v>-225192941.65569142</v>
      </c>
      <c r="H281">
        <f t="shared" si="26"/>
        <v>35667058.029172592</v>
      </c>
      <c r="J281">
        <f t="shared" si="29"/>
        <v>143040479.09452531</v>
      </c>
      <c r="K281">
        <f t="shared" si="27"/>
        <v>154241853.51580054</v>
      </c>
    </row>
    <row r="282" spans="4:11" x14ac:dyDescent="0.25">
      <c r="D282">
        <v>280</v>
      </c>
      <c r="E282">
        <f t="shared" si="28"/>
        <v>-147325142.8906146</v>
      </c>
      <c r="F282">
        <f t="shared" si="24"/>
        <v>25977397.628345188</v>
      </c>
      <c r="G282">
        <f t="shared" si="25"/>
        <v>-224536167.68678346</v>
      </c>
      <c r="H282">
        <f t="shared" si="26"/>
        <v>39591784.508060031</v>
      </c>
      <c r="J282">
        <f t="shared" si="29"/>
        <v>144089362.06866696</v>
      </c>
      <c r="K282">
        <f t="shared" si="27"/>
        <v>153561248.20540985</v>
      </c>
    </row>
    <row r="283" spans="4:11" x14ac:dyDescent="0.25">
      <c r="D283">
        <v>281</v>
      </c>
      <c r="E283">
        <f t="shared" si="28"/>
        <v>-146849336.45617417</v>
      </c>
      <c r="F283">
        <f t="shared" si="24"/>
        <v>28544619.417020015</v>
      </c>
      <c r="G283">
        <f t="shared" si="25"/>
        <v>-223810997.82606736</v>
      </c>
      <c r="H283">
        <f t="shared" si="26"/>
        <v>43504450.945852287</v>
      </c>
      <c r="J283">
        <f t="shared" si="29"/>
        <v>145138245.04280862</v>
      </c>
      <c r="K283">
        <f t="shared" si="27"/>
        <v>152870726.67225695</v>
      </c>
    </row>
    <row r="284" spans="4:11" x14ac:dyDescent="0.25">
      <c r="D284">
        <v>282</v>
      </c>
      <c r="E284">
        <f t="shared" si="28"/>
        <v>-146328798.29128775</v>
      </c>
      <c r="F284">
        <f t="shared" si="24"/>
        <v>31103146.23810235</v>
      </c>
      <c r="G284">
        <f t="shared" si="25"/>
        <v>-223017652.96730766</v>
      </c>
      <c r="H284">
        <f t="shared" si="26"/>
        <v>47403865.506449148</v>
      </c>
      <c r="J284">
        <f t="shared" si="29"/>
        <v>146187128.01695028</v>
      </c>
      <c r="K284">
        <f t="shared" si="27"/>
        <v>152170153.92215014</v>
      </c>
    </row>
    <row r="285" spans="4:11" x14ac:dyDescent="0.25">
      <c r="D285">
        <v>283</v>
      </c>
      <c r="E285">
        <f t="shared" si="28"/>
        <v>-145763686.95692292</v>
      </c>
      <c r="F285">
        <f t="shared" si="24"/>
        <v>33652198.739537619</v>
      </c>
      <c r="G285">
        <f t="shared" si="25"/>
        <v>-222156374.77103364</v>
      </c>
      <c r="H285">
        <f t="shared" si="26"/>
        <v>51288840.390401199</v>
      </c>
      <c r="J285">
        <f t="shared" si="29"/>
        <v>147236010.99109194</v>
      </c>
      <c r="K285">
        <f t="shared" si="27"/>
        <v>151459390.47997123</v>
      </c>
    </row>
    <row r="286" spans="4:11" x14ac:dyDescent="0.25">
      <c r="D286">
        <v>284</v>
      </c>
      <c r="E286">
        <f t="shared" si="28"/>
        <v>-145154174.59146649</v>
      </c>
      <c r="F286">
        <f t="shared" si="24"/>
        <v>36191000.455240659</v>
      </c>
      <c r="G286">
        <f t="shared" si="25"/>
        <v>-221227425.59092721</v>
      </c>
      <c r="H286">
        <f t="shared" si="26"/>
        <v>55158192.196724176</v>
      </c>
      <c r="J286">
        <f t="shared" si="29"/>
        <v>148284893.96523359</v>
      </c>
      <c r="K286">
        <f t="shared" si="27"/>
        <v>150738292.19187975</v>
      </c>
    </row>
    <row r="287" spans="4:11" x14ac:dyDescent="0.25">
      <c r="D287">
        <v>285</v>
      </c>
      <c r="E287">
        <f t="shared" si="28"/>
        <v>-144500446.85828939</v>
      </c>
      <c r="F287">
        <f t="shared" si="24"/>
        <v>38718778.041614935</v>
      </c>
      <c r="G287">
        <f t="shared" si="25"/>
        <v>-220231088.39390761</v>
      </c>
      <c r="H287">
        <f t="shared" si="26"/>
        <v>59010742.28337463</v>
      </c>
      <c r="J287">
        <f t="shared" si="29"/>
        <v>149333776.93937525</v>
      </c>
      <c r="K287">
        <f t="shared" si="27"/>
        <v>150006710.01582295</v>
      </c>
    </row>
    <row r="288" spans="4:11" x14ac:dyDescent="0.25">
      <c r="D288">
        <v>286</v>
      </c>
      <c r="E288">
        <f t="shared" si="28"/>
        <v>-143802702.88919199</v>
      </c>
      <c r="F288">
        <f t="shared" si="24"/>
        <v>41234761.513120636</v>
      </c>
      <c r="G288">
        <f t="shared" si="25"/>
        <v>-219167666.67393669</v>
      </c>
      <c r="H288">
        <f t="shared" si="26"/>
        <v>62845317.12627586</v>
      </c>
      <c r="J288">
        <f t="shared" si="29"/>
        <v>150382659.91351691</v>
      </c>
      <c r="K288">
        <f t="shared" si="27"/>
        <v>149264489.79949799</v>
      </c>
    </row>
    <row r="289" spans="4:11" x14ac:dyDescent="0.25">
      <c r="D289">
        <v>287</v>
      </c>
      <c r="E289">
        <f t="shared" si="28"/>
        <v>-143061155.22374651</v>
      </c>
      <c r="F289">
        <f t="shared" si="24"/>
        <v>43738184.476819202</v>
      </c>
      <c r="G289">
        <f t="shared" si="25"/>
        <v>-218037484.35957208</v>
      </c>
      <c r="H289">
        <f t="shared" si="26"/>
        <v>66660748.676783971</v>
      </c>
      <c r="J289">
        <f t="shared" si="29"/>
        <v>151431542.88765857</v>
      </c>
      <c r="K289">
        <f t="shared" si="27"/>
        <v>148511472.04483655</v>
      </c>
    </row>
    <row r="290" spans="4:11" x14ac:dyDescent="0.25">
      <c r="D290">
        <v>288</v>
      </c>
      <c r="E290">
        <f t="shared" si="28"/>
        <v>-142276029.74455535</v>
      </c>
      <c r="F290">
        <f t="shared" si="24"/>
        <v>46228284.365824834</v>
      </c>
      <c r="G290">
        <f t="shared" si="25"/>
        <v>-216840885.71529502</v>
      </c>
      <c r="H290">
        <f t="shared" si="26"/>
        <v>70455874.717487961</v>
      </c>
      <c r="J290">
        <f t="shared" si="29"/>
        <v>152480425.86180022</v>
      </c>
      <c r="K290">
        <f t="shared" si="27"/>
        <v>147747491.6579996</v>
      </c>
    </row>
    <row r="291" spans="4:11" x14ac:dyDescent="0.25">
      <c r="D291">
        <v>289</v>
      </c>
      <c r="E291">
        <f t="shared" si="28"/>
        <v>-141447565.60844514</v>
      </c>
      <c r="F291">
        <f t="shared" si="24"/>
        <v>48704302.671589188</v>
      </c>
      <c r="G291">
        <f t="shared" si="25"/>
        <v>-215578235.23664427</v>
      </c>
      <c r="H291">
        <f t="shared" si="26"/>
        <v>74229539.216231644</v>
      </c>
      <c r="J291">
        <f t="shared" si="29"/>
        <v>153529308.83594188</v>
      </c>
      <c r="K291">
        <f t="shared" si="27"/>
        <v>146972377.68377987</v>
      </c>
    </row>
    <row r="292" spans="4:11" x14ac:dyDescent="0.25">
      <c r="D292">
        <v>290</v>
      </c>
      <c r="E292">
        <f t="shared" si="28"/>
        <v>-140576015.17361721</v>
      </c>
      <c r="F292">
        <f t="shared" si="24"/>
        <v>51165485.174950719</v>
      </c>
      <c r="G292">
        <f t="shared" si="25"/>
        <v>-214249917.5391871</v>
      </c>
      <c r="H292">
        <f t="shared" si="26"/>
        <v>77980592.678252533</v>
      </c>
      <c r="J292">
        <f t="shared" si="29"/>
        <v>154578191.81008354</v>
      </c>
      <c r="K292">
        <f t="shared" si="27"/>
        <v>146185953.02320662</v>
      </c>
    </row>
    <row r="293" spans="4:11" x14ac:dyDescent="0.25">
      <c r="D293">
        <v>291</v>
      </c>
      <c r="E293">
        <f t="shared" si="28"/>
        <v>-139661643.92277703</v>
      </c>
      <c r="F293">
        <f t="shared" si="24"/>
        <v>53611082.175876662</v>
      </c>
      <c r="G293">
        <f t="shared" si="25"/>
        <v>-212856337.24136201</v>
      </c>
      <c r="H293">
        <f t="shared" si="26"/>
        <v>81707892.496328488</v>
      </c>
      <c r="J293">
        <f t="shared" si="29"/>
        <v>155627074.7842252</v>
      </c>
      <c r="K293">
        <f t="shared" si="27"/>
        <v>145388034.13303751</v>
      </c>
    </row>
    <row r="294" spans="4:11" x14ac:dyDescent="0.25">
      <c r="D294">
        <v>292</v>
      </c>
      <c r="E294">
        <f t="shared" si="28"/>
        <v>-138704730.38226524</v>
      </c>
      <c r="F294">
        <f t="shared" si="24"/>
        <v>56040348.721829616</v>
      </c>
      <c r="G294">
        <f t="shared" si="25"/>
        <v>-211397918.84122753</v>
      </c>
      <c r="H294">
        <f t="shared" si="26"/>
        <v>85410303.298827931</v>
      </c>
      <c r="J294">
        <f t="shared" si="29"/>
        <v>156675957.75836685</v>
      </c>
      <c r="K294">
        <f t="shared" si="27"/>
        <v>144578430.70569676</v>
      </c>
    </row>
    <row r="295" spans="4:11" x14ac:dyDescent="0.25">
      <c r="D295">
        <v>293</v>
      </c>
      <c r="E295">
        <f t="shared" si="28"/>
        <v>-137705566.0372161</v>
      </c>
      <c r="F295">
        <f t="shared" si="24"/>
        <v>58452544.834686846</v>
      </c>
      <c r="G295">
        <f t="shared" si="25"/>
        <v>-209875106.58715644</v>
      </c>
      <c r="H295">
        <f t="shared" si="26"/>
        <v>89086697.295554355</v>
      </c>
      <c r="J295">
        <f t="shared" si="29"/>
        <v>157724840.73250851</v>
      </c>
      <c r="K295">
        <f t="shared" si="27"/>
        <v>143756945.3280822</v>
      </c>
    </row>
    <row r="296" spans="4:11" x14ac:dyDescent="0.25">
      <c r="D296">
        <v>294</v>
      </c>
      <c r="E296">
        <f t="shared" si="28"/>
        <v>-136664455.24276826</v>
      </c>
      <c r="F296">
        <f t="shared" si="24"/>
        <v>60846935.736144923</v>
      </c>
      <c r="G296">
        <f t="shared" si="25"/>
        <v>-208288364.34251305</v>
      </c>
      <c r="H296">
        <f t="shared" si="26"/>
        <v>92735954.621282339</v>
      </c>
      <c r="J296">
        <f t="shared" si="29"/>
        <v>158773723.70665017</v>
      </c>
      <c r="K296">
        <f t="shared" si="27"/>
        <v>142923373.1175102</v>
      </c>
    </row>
    <row r="297" spans="4:11" x14ac:dyDescent="0.25">
      <c r="D297">
        <v>295</v>
      </c>
      <c r="E297">
        <f t="shared" si="28"/>
        <v>-135581715.13135514</v>
      </c>
      <c r="F297">
        <f t="shared" si="24"/>
        <v>63222792.071540378</v>
      </c>
      <c r="G297">
        <f t="shared" si="25"/>
        <v>-206638175.44435617</v>
      </c>
      <c r="H297">
        <f t="shared" si="26"/>
        <v>96356963.67687951</v>
      </c>
      <c r="J297">
        <f t="shared" si="29"/>
        <v>159822606.68079183</v>
      </c>
      <c r="K297">
        <f t="shared" si="27"/>
        <v>142077501.33289731</v>
      </c>
    </row>
    <row r="298" spans="4:11" x14ac:dyDescent="0.25">
      <c r="D298">
        <v>296</v>
      </c>
      <c r="E298">
        <f t="shared" si="28"/>
        <v>-134457675.51610348</v>
      </c>
      <c r="F298">
        <f t="shared" si="24"/>
        <v>65579390.132017791</v>
      </c>
      <c r="G298">
        <f t="shared" si="25"/>
        <v>-204925042.55621007</v>
      </c>
      <c r="H298">
        <f t="shared" si="26"/>
        <v>99948621.467909649</v>
      </c>
      <c r="J298">
        <f t="shared" si="29"/>
        <v>160871489.65493348</v>
      </c>
      <c r="K298">
        <f t="shared" si="27"/>
        <v>141219108.95908669</v>
      </c>
    </row>
    <row r="299" spans="4:11" x14ac:dyDescent="0.25">
      <c r="D299">
        <v>297</v>
      </c>
      <c r="E299">
        <f t="shared" si="28"/>
        <v>-133292678.79036884</v>
      </c>
      <c r="F299">
        <f t="shared" si="24"/>
        <v>67916012.074979171</v>
      </c>
      <c r="G299">
        <f t="shared" si="25"/>
        <v>-203149487.51494789</v>
      </c>
      <c r="H299">
        <f t="shared" si="26"/>
        <v>103509833.94061664</v>
      </c>
      <c r="J299">
        <f t="shared" si="29"/>
        <v>161920372.62907514</v>
      </c>
      <c r="K299">
        <f t="shared" si="27"/>
        <v>140347966.26201582</v>
      </c>
    </row>
    <row r="300" spans="4:11" x14ac:dyDescent="0.25">
      <c r="D300">
        <v>298</v>
      </c>
      <c r="E300">
        <f t="shared" si="28"/>
        <v>-132087079.82343951</v>
      </c>
      <c r="F300">
        <f t="shared" si="24"/>
        <v>70231946.142745331</v>
      </c>
      <c r="G300">
        <f t="shared" si="25"/>
        <v>-201312051.17183539</v>
      </c>
      <c r="H300">
        <f t="shared" si="26"/>
        <v>107039516.31518301</v>
      </c>
      <c r="J300">
        <f t="shared" si="29"/>
        <v>162969255.6032168</v>
      </c>
      <c r="K300">
        <f t="shared" si="27"/>
        <v>139463834.31218302</v>
      </c>
    </row>
    <row r="301" spans="4:11" x14ac:dyDescent="0.25">
      <c r="D301">
        <v>299</v>
      </c>
      <c r="E301">
        <f t="shared" si="28"/>
        <v>-130841245.85243961</v>
      </c>
      <c r="F301">
        <f t="shared" si="24"/>
        <v>72526486.879364386</v>
      </c>
      <c r="G301">
        <f t="shared" si="25"/>
        <v>-199413293.22778219</v>
      </c>
      <c r="H301">
        <f t="shared" si="26"/>
        <v>110536593.4161649</v>
      </c>
      <c r="J301">
        <f t="shared" si="29"/>
        <v>164018138.57735845</v>
      </c>
      <c r="K301">
        <f t="shared" si="27"/>
        <v>138566464.47360456</v>
      </c>
    </row>
    <row r="302" spans="4:11" x14ac:dyDescent="0.25">
      <c r="D302">
        <v>300</v>
      </c>
      <c r="E302">
        <f t="shared" si="28"/>
        <v>-129555556.37046552</v>
      </c>
      <c r="F302">
        <f t="shared" si="24"/>
        <v>74798935.345500022</v>
      </c>
      <c r="G302">
        <f t="shared" si="25"/>
        <v>-197453792.062852</v>
      </c>
      <c r="H302">
        <f t="shared" si="26"/>
        <v>114000000.00000003</v>
      </c>
      <c r="J302">
        <f t="shared" si="29"/>
        <v>165067021.55150011</v>
      </c>
      <c r="K302">
        <f t="shared" si="27"/>
        <v>137655597.85515434</v>
      </c>
    </row>
    <row r="303" spans="4:11" x14ac:dyDescent="0.25">
      <c r="D303">
        <v>301</v>
      </c>
      <c r="E303">
        <f t="shared" si="28"/>
        <v>-128230403.01098813</v>
      </c>
      <c r="F303">
        <f t="shared" si="24"/>
        <v>77048599.331335858</v>
      </c>
      <c r="G303">
        <f t="shared" si="25"/>
        <v>-195434144.5600816</v>
      </c>
      <c r="H303">
        <f t="shared" si="26"/>
        <v>117428681.07949235</v>
      </c>
      <c r="J303">
        <f t="shared" si="29"/>
        <v>166115904.52564177</v>
      </c>
      <c r="K303">
        <f t="shared" si="27"/>
        <v>136730964.72084072</v>
      </c>
    </row>
    <row r="304" spans="4:11" x14ac:dyDescent="0.25">
      <c r="D304">
        <v>302</v>
      </c>
      <c r="E304">
        <f t="shared" si="28"/>
        <v>-126866189.42855778</v>
      </c>
      <c r="F304">
        <f t="shared" si="24"/>
        <v>79274793.567428827</v>
      </c>
      <c r="G304">
        <f t="shared" si="25"/>
        <v>-193354965.92366517</v>
      </c>
      <c r="H304">
        <f t="shared" si="26"/>
        <v>120821592.24517067</v>
      </c>
      <c r="J304">
        <f t="shared" si="29"/>
        <v>167164787.49978343</v>
      </c>
      <c r="K304">
        <f t="shared" si="27"/>
        <v>135792283.85519621</v>
      </c>
    </row>
    <row r="305" spans="4:11" x14ac:dyDescent="0.25">
      <c r="D305">
        <v>303</v>
      </c>
      <c r="E305">
        <f t="shared" si="28"/>
        <v>-125463331.17584713</v>
      </c>
      <c r="F305">
        <f t="shared" si="24"/>
        <v>81476839.933448985</v>
      </c>
      <c r="G305">
        <f t="shared" si="25"/>
        <v>-191216889.49155673</v>
      </c>
      <c r="H305">
        <f t="shared" si="26"/>
        <v>124177699.98342608</v>
      </c>
      <c r="J305">
        <f t="shared" si="29"/>
        <v>168213670.47392508</v>
      </c>
      <c r="K305">
        <f t="shared" si="27"/>
        <v>134839261.87952507</v>
      </c>
    </row>
    <row r="306" spans="4:11" x14ac:dyDescent="0.25">
      <c r="D306">
        <v>304</v>
      </c>
      <c r="E306">
        <f t="shared" si="28"/>
        <v>-124022255.57706966</v>
      </c>
      <c r="F306">
        <f t="shared" si="24"/>
        <v>83654067.664741665</v>
      </c>
      <c r="G306">
        <f t="shared" si="25"/>
        <v>-189020566.54254949</v>
      </c>
      <c r="H306">
        <f t="shared" si="26"/>
        <v>127495981.99133033</v>
      </c>
      <c r="J306">
        <f t="shared" si="29"/>
        <v>169262553.44806674</v>
      </c>
      <c r="K306">
        <f t="shared" si="27"/>
        <v>133871592.51426972</v>
      </c>
    </row>
    <row r="307" spans="4:11" x14ac:dyDescent="0.25">
      <c r="D307">
        <v>305</v>
      </c>
      <c r="E307">
        <f t="shared" si="28"/>
        <v>-122543401.59781291</v>
      </c>
      <c r="F307">
        <f t="shared" si="24"/>
        <v>85805813.556648389</v>
      </c>
      <c r="G307">
        <f t="shared" si="25"/>
        <v>-186766666.09789014</v>
      </c>
      <c r="H307">
        <f t="shared" si="26"/>
        <v>130775427.4880385</v>
      </c>
      <c r="J307">
        <f t="shared" si="29"/>
        <v>170311436.4222084</v>
      </c>
      <c r="K307">
        <f t="shared" si="27"/>
        <v>132888955.78220479</v>
      </c>
    </row>
    <row r="308" spans="4:11" x14ac:dyDescent="0.25">
      <c r="D308">
        <v>306</v>
      </c>
      <c r="E308">
        <f t="shared" si="28"/>
        <v>-121027219.71132489</v>
      </c>
      <c r="F308">
        <f t="shared" si="24"/>
        <v>87931422.166526183</v>
      </c>
      <c r="G308">
        <f t="shared" si="25"/>
        <v>-184455874.71748805</v>
      </c>
      <c r="H308">
        <f t="shared" si="26"/>
        <v>134015037.52268383</v>
      </c>
      <c r="J308">
        <f t="shared" si="29"/>
        <v>171360319.39635006</v>
      </c>
      <c r="K308">
        <f t="shared" si="27"/>
        <v>131891017.14654209</v>
      </c>
    </row>
    <row r="309" spans="4:11" x14ac:dyDescent="0.25">
      <c r="D309">
        <v>307</v>
      </c>
      <c r="E309">
        <f t="shared" si="28"/>
        <v>-119474171.7612958</v>
      </c>
      <c r="F309">
        <f t="shared" si="24"/>
        <v>90030246.01340124</v>
      </c>
      <c r="G309">
        <f t="shared" si="25"/>
        <v>-182088896.29078281</v>
      </c>
      <c r="H309">
        <f t="shared" si="26"/>
        <v>137213825.27866694</v>
      </c>
      <c r="J309">
        <f t="shared" si="29"/>
        <v>172409202.37049171</v>
      </c>
      <c r="K309">
        <f t="shared" si="27"/>
        <v>130877426.57731588</v>
      </c>
    </row>
    <row r="310" spans="4:11" x14ac:dyDescent="0.25">
      <c r="D310">
        <v>308</v>
      </c>
      <c r="E310">
        <f t="shared" si="28"/>
        <v>-117884730.82117584</v>
      </c>
      <c r="F310">
        <f t="shared" si="24"/>
        <v>92101645.775198162</v>
      </c>
      <c r="G310">
        <f t="shared" si="25"/>
        <v>-179666451.82233256</v>
      </c>
      <c r="H310">
        <f t="shared" si="26"/>
        <v>140370816.37425014</v>
      </c>
      <c r="J310">
        <f t="shared" si="29"/>
        <v>173458085.34463337</v>
      </c>
      <c r="K310">
        <f t="shared" si="27"/>
        <v>129847817.53860374</v>
      </c>
    </row>
    <row r="311" spans="4:11" x14ac:dyDescent="0.25">
      <c r="D311">
        <v>309</v>
      </c>
      <c r="E311">
        <f t="shared" si="28"/>
        <v>-116259381.0500728</v>
      </c>
      <c r="F311">
        <f t="shared" si="24"/>
        <v>94144990.483483151</v>
      </c>
      <c r="G311">
        <f t="shared" si="25"/>
        <v>-177189279.21218935</v>
      </c>
      <c r="H311">
        <f t="shared" si="26"/>
        <v>143485049.15936294</v>
      </c>
      <c r="J311">
        <f t="shared" si="29"/>
        <v>174506968.31877503</v>
      </c>
      <c r="K311">
        <f t="shared" si="27"/>
        <v>128801805.8882053</v>
      </c>
    </row>
    <row r="312" spans="4:11" x14ac:dyDescent="0.25">
      <c r="D312">
        <v>310</v>
      </c>
      <c r="E312">
        <f t="shared" si="28"/>
        <v>-114598617.54527201</v>
      </c>
      <c r="F312">
        <f t="shared" si="24"/>
        <v>96159657.71566388</v>
      </c>
      <c r="G312">
        <f t="shared" si="25"/>
        <v>-174658133.03112701</v>
      </c>
      <c r="H312">
        <f t="shared" si="26"/>
        <v>146555575.00853094</v>
      </c>
      <c r="J312">
        <f t="shared" si="29"/>
        <v>175555851.29291669</v>
      </c>
      <c r="K312">
        <f t="shared" si="27"/>
        <v>127738988.68033157</v>
      </c>
    </row>
    <row r="313" spans="4:11" x14ac:dyDescent="0.25">
      <c r="D313">
        <v>311</v>
      </c>
      <c r="E313">
        <f t="shared" si="28"/>
        <v>-112902946.19142519</v>
      </c>
      <c r="F313">
        <f t="shared" si="24"/>
        <v>98145033.78458491</v>
      </c>
      <c r="G313">
        <f t="shared" si="25"/>
        <v>-172073784.29079208</v>
      </c>
      <c r="H313">
        <f t="shared" si="26"/>
        <v>149581458.60983559</v>
      </c>
      <c r="J313">
        <f t="shared" si="29"/>
        <v>176604734.26705834</v>
      </c>
      <c r="K313">
        <f t="shared" si="27"/>
        <v>126658942.86062635</v>
      </c>
    </row>
    <row r="314" spans="4:11" x14ac:dyDescent="0.25">
      <c r="D314">
        <v>312</v>
      </c>
      <c r="E314">
        <f t="shared" si="28"/>
        <v>-111172883.50645305</v>
      </c>
      <c r="F314">
        <f t="shared" si="24"/>
        <v>100100513.92546284</v>
      </c>
      <c r="G314">
        <f t="shared" si="25"/>
        <v>-169437020.20884597</v>
      </c>
      <c r="H314">
        <f t="shared" si="26"/>
        <v>152561778.24981958</v>
      </c>
      <c r="J314">
        <f t="shared" si="29"/>
        <v>177653617.2412</v>
      </c>
      <c r="K314">
        <f t="shared" si="27"/>
        <v>125561223.84142134</v>
      </c>
    </row>
    <row r="315" spans="4:11" x14ac:dyDescent="0.25">
      <c r="D315">
        <v>313</v>
      </c>
      <c r="E315">
        <f t="shared" si="28"/>
        <v>-109408956.48420885</v>
      </c>
      <c r="F315">
        <f t="shared" si="24"/>
        <v>102025502.48010373</v>
      </c>
      <c r="G315">
        <f t="shared" si="25"/>
        <v>-166748643.96917084</v>
      </c>
      <c r="H315">
        <f t="shared" si="26"/>
        <v>155495626.09424967</v>
      </c>
      <c r="J315">
        <f t="shared" si="29"/>
        <v>178702500.21534166</v>
      </c>
      <c r="K315">
        <f t="shared" si="27"/>
        <v>124445363.94348401</v>
      </c>
    </row>
    <row r="316" spans="4:11" x14ac:dyDescent="0.25">
      <c r="D316">
        <v>314</v>
      </c>
      <c r="E316">
        <f t="shared" si="28"/>
        <v>-107611702.4339513</v>
      </c>
      <c r="F316">
        <f t="shared" si="24"/>
        <v>103919413.07834585</v>
      </c>
      <c r="G316">
        <f t="shared" si="25"/>
        <v>-164009474.47721246</v>
      </c>
      <c r="H316">
        <f t="shared" si="26"/>
        <v>158382108.46465138</v>
      </c>
      <c r="J316">
        <f t="shared" si="29"/>
        <v>179751383.18948331</v>
      </c>
      <c r="K316">
        <f t="shared" si="27"/>
        <v>123310870.68861139</v>
      </c>
    </row>
    <row r="317" spans="4:11" x14ac:dyDescent="0.25">
      <c r="D317">
        <v>315</v>
      </c>
      <c r="E317">
        <f t="shared" si="28"/>
        <v>-105781668.8166744</v>
      </c>
      <c r="F317">
        <f t="shared" si="24"/>
        <v>105781668.81667435</v>
      </c>
      <c r="G317">
        <f t="shared" si="25"/>
        <v>-161220346.11053288</v>
      </c>
      <c r="H317">
        <f t="shared" si="26"/>
        <v>161220346.11053279</v>
      </c>
      <c r="J317">
        <f t="shared" si="29"/>
        <v>180800266.16362497</v>
      </c>
      <c r="K317">
        <f t="shared" si="27"/>
        <v>122157224.92520551</v>
      </c>
    </row>
    <row r="318" spans="4:11" x14ac:dyDescent="0.25">
      <c r="D318">
        <v>316</v>
      </c>
      <c r="E318">
        <f t="shared" si="28"/>
        <v>-103919413.07834591</v>
      </c>
      <c r="F318">
        <f t="shared" si="24"/>
        <v>107611702.43395126</v>
      </c>
      <c r="G318">
        <f t="shared" si="25"/>
        <v>-158382108.46465144</v>
      </c>
      <c r="H318">
        <f t="shared" si="26"/>
        <v>164009474.4772124</v>
      </c>
      <c r="J318">
        <f t="shared" si="29"/>
        <v>181849149.13776663</v>
      </c>
      <c r="K318">
        <f t="shared" si="27"/>
        <v>120983878.76637796</v>
      </c>
    </row>
    <row r="319" spans="4:11" x14ac:dyDescent="0.25">
      <c r="D319">
        <v>317</v>
      </c>
      <c r="E319">
        <f t="shared" si="28"/>
        <v>-102025502.48010369</v>
      </c>
      <c r="F319">
        <f t="shared" si="24"/>
        <v>109408956.4842089</v>
      </c>
      <c r="G319">
        <f t="shared" si="25"/>
        <v>-155495626.09424961</v>
      </c>
      <c r="H319">
        <f t="shared" si="26"/>
        <v>166748643.96917093</v>
      </c>
      <c r="J319">
        <f t="shared" si="29"/>
        <v>182898032.11190829</v>
      </c>
      <c r="K319">
        <f t="shared" si="27"/>
        <v>119790253.31709836</v>
      </c>
    </row>
    <row r="320" spans="4:11" x14ac:dyDescent="0.25">
      <c r="D320">
        <v>318</v>
      </c>
      <c r="E320">
        <f t="shared" si="28"/>
        <v>-100100513.92546289</v>
      </c>
      <c r="F320">
        <f t="shared" si="24"/>
        <v>111172883.50645299</v>
      </c>
      <c r="G320">
        <f t="shared" si="25"/>
        <v>-152561778.24981967</v>
      </c>
      <c r="H320">
        <f t="shared" si="26"/>
        <v>169437020.20884588</v>
      </c>
      <c r="J320">
        <f t="shared" si="29"/>
        <v>183946915.08604994</v>
      </c>
      <c r="K320">
        <f t="shared" si="27"/>
        <v>118575736.16334046</v>
      </c>
    </row>
    <row r="321" spans="4:11" x14ac:dyDescent="0.25">
      <c r="D321">
        <v>319</v>
      </c>
      <c r="E321">
        <f t="shared" si="28"/>
        <v>-98145033.784584954</v>
      </c>
      <c r="F321">
        <f t="shared" si="24"/>
        <v>112902946.19142513</v>
      </c>
      <c r="G321">
        <f t="shared" si="25"/>
        <v>-149581458.60983568</v>
      </c>
      <c r="H321">
        <f t="shared" si="26"/>
        <v>172073784.29079199</v>
      </c>
      <c r="J321">
        <f t="shared" si="29"/>
        <v>184995798.0601916</v>
      </c>
      <c r="K321">
        <f t="shared" si="27"/>
        <v>117339678.591976</v>
      </c>
    </row>
    <row r="322" spans="4:11" x14ac:dyDescent="0.25">
      <c r="D322">
        <v>320</v>
      </c>
      <c r="E322">
        <f t="shared" si="28"/>
        <v>-96159657.71566394</v>
      </c>
      <c r="F322">
        <f t="shared" si="24"/>
        <v>114598617.54527196</v>
      </c>
      <c r="G322">
        <f t="shared" si="25"/>
        <v>-146555575.00853103</v>
      </c>
      <c r="H322">
        <f t="shared" si="26"/>
        <v>174658133.03112695</v>
      </c>
      <c r="J322">
        <f t="shared" si="29"/>
        <v>186044681.03433326</v>
      </c>
      <c r="K322">
        <f t="shared" si="27"/>
        <v>116081392.50519398</v>
      </c>
    </row>
    <row r="323" spans="4:11" x14ac:dyDescent="0.25">
      <c r="D323">
        <v>321</v>
      </c>
      <c r="E323">
        <f t="shared" si="28"/>
        <v>-94144990.48348321</v>
      </c>
      <c r="F323">
        <f t="shared" ref="F323:F362" si="30">$B$16*COS(RADIANS(D323))</f>
        <v>116259381.05007276</v>
      </c>
      <c r="G323">
        <f t="shared" ref="G323:G362" si="31">$B$17*SIN(RADIANS(D323))</f>
        <v>-143485049.15936303</v>
      </c>
      <c r="H323">
        <f t="shared" ref="H323:H362" si="32">$B$17*COS(RADIANS(D323))</f>
        <v>177189279.21218929</v>
      </c>
      <c r="J323">
        <f t="shared" si="29"/>
        <v>187093564.00847492</v>
      </c>
      <c r="K323">
        <f t="shared" ref="K323:K362" si="33">SQRT((1-((J323-$B$30)*(J323-$B$30))/($B$27*$B$27))*$B$29*$B$29)</f>
        <v>114800146.98731074</v>
      </c>
    </row>
    <row r="324" spans="4:11" x14ac:dyDescent="0.25">
      <c r="D324">
        <v>322</v>
      </c>
      <c r="E324">
        <f t="shared" ref="E324:E362" si="34">$B$16*SIN(RADIANS(D324))</f>
        <v>-92101645.775198102</v>
      </c>
      <c r="F324">
        <f t="shared" si="30"/>
        <v>117884730.82117587</v>
      </c>
      <c r="G324">
        <f t="shared" si="31"/>
        <v>-140370816.37425005</v>
      </c>
      <c r="H324">
        <f t="shared" si="32"/>
        <v>179666451.82233262</v>
      </c>
      <c r="J324">
        <f t="shared" ref="J324:J361" si="35">J323+($J$362-$J$2)/360</f>
        <v>188142446.98261657</v>
      </c>
      <c r="K324">
        <f t="shared" si="33"/>
        <v>113495164.47478263</v>
      </c>
    </row>
    <row r="325" spans="4:11" x14ac:dyDescent="0.25">
      <c r="D325">
        <v>323</v>
      </c>
      <c r="E325">
        <f t="shared" si="34"/>
        <v>-90030246.0134013</v>
      </c>
      <c r="F325">
        <f t="shared" si="30"/>
        <v>119474171.76129575</v>
      </c>
      <c r="G325">
        <f t="shared" si="31"/>
        <v>-137213825.278667</v>
      </c>
      <c r="H325">
        <f t="shared" si="32"/>
        <v>182088896.29078278</v>
      </c>
      <c r="J325">
        <f t="shared" si="35"/>
        <v>189191329.95675823</v>
      </c>
      <c r="K325">
        <f t="shared" si="33"/>
        <v>112165616.47177957</v>
      </c>
    </row>
    <row r="326" spans="4:11" x14ac:dyDescent="0.25">
      <c r="D326">
        <v>324</v>
      </c>
      <c r="E326">
        <f t="shared" si="34"/>
        <v>-87931422.166526243</v>
      </c>
      <c r="F326">
        <f t="shared" si="30"/>
        <v>121027219.71132486</v>
      </c>
      <c r="G326">
        <f t="shared" si="31"/>
        <v>-134015037.52268392</v>
      </c>
      <c r="H326">
        <f t="shared" si="32"/>
        <v>184455874.71748799</v>
      </c>
      <c r="J326">
        <f t="shared" si="35"/>
        <v>190240212.93089989</v>
      </c>
      <c r="K326">
        <f t="shared" si="33"/>
        <v>110810618.74349995</v>
      </c>
    </row>
    <row r="327" spans="4:11" x14ac:dyDescent="0.25">
      <c r="D327">
        <v>325</v>
      </c>
      <c r="E327">
        <f t="shared" si="34"/>
        <v>-85805813.556648448</v>
      </c>
      <c r="F327">
        <f t="shared" si="30"/>
        <v>122543401.59781288</v>
      </c>
      <c r="G327">
        <f t="shared" si="31"/>
        <v>-130775427.4880386</v>
      </c>
      <c r="H327">
        <f t="shared" si="32"/>
        <v>186766666.09789008</v>
      </c>
      <c r="J327">
        <f t="shared" si="35"/>
        <v>191289095.90504155</v>
      </c>
      <c r="K327">
        <f t="shared" si="33"/>
        <v>109429225.90709867</v>
      </c>
    </row>
    <row r="328" spans="4:11" x14ac:dyDescent="0.25">
      <c r="D328">
        <v>326</v>
      </c>
      <c r="E328">
        <f t="shared" si="34"/>
        <v>-83654067.664741606</v>
      </c>
      <c r="F328">
        <f t="shared" si="30"/>
        <v>124022255.5770697</v>
      </c>
      <c r="G328">
        <f t="shared" si="31"/>
        <v>-127495981.99133022</v>
      </c>
      <c r="H328">
        <f t="shared" si="32"/>
        <v>189020566.54254955</v>
      </c>
      <c r="J328">
        <f t="shared" si="35"/>
        <v>192337978.8791832</v>
      </c>
      <c r="K328">
        <f t="shared" si="33"/>
        <v>108020425.32513438</v>
      </c>
    </row>
    <row r="329" spans="4:11" x14ac:dyDescent="0.25">
      <c r="D329">
        <v>327</v>
      </c>
      <c r="E329">
        <f t="shared" si="34"/>
        <v>-81476839.93344903</v>
      </c>
      <c r="F329">
        <f t="shared" si="30"/>
        <v>125463331.17584708</v>
      </c>
      <c r="G329">
        <f t="shared" si="31"/>
        <v>-124177699.98342615</v>
      </c>
      <c r="H329">
        <f t="shared" si="32"/>
        <v>191216889.49155667</v>
      </c>
      <c r="J329">
        <f t="shared" si="35"/>
        <v>193386861.85332486</v>
      </c>
      <c r="K329">
        <f t="shared" si="33"/>
        <v>106583130.1881569</v>
      </c>
    </row>
    <row r="330" spans="4:11" x14ac:dyDescent="0.25">
      <c r="D330">
        <v>328</v>
      </c>
      <c r="E330">
        <f t="shared" si="34"/>
        <v>-79274793.567428872</v>
      </c>
      <c r="F330">
        <f t="shared" si="30"/>
        <v>126866189.42855775</v>
      </c>
      <c r="G330">
        <f t="shared" si="31"/>
        <v>-120821592.24517074</v>
      </c>
      <c r="H330">
        <f t="shared" si="32"/>
        <v>193354965.92366511</v>
      </c>
      <c r="J330">
        <f t="shared" si="35"/>
        <v>194435744.82746652</v>
      </c>
      <c r="K330">
        <f t="shared" si="33"/>
        <v>105116171.65058307</v>
      </c>
    </row>
    <row r="331" spans="4:11" x14ac:dyDescent="0.25">
      <c r="D331">
        <v>329</v>
      </c>
      <c r="E331">
        <f t="shared" si="34"/>
        <v>-77048599.331335917</v>
      </c>
      <c r="F331">
        <f t="shared" si="30"/>
        <v>128230403.01098809</v>
      </c>
      <c r="G331">
        <f t="shared" si="31"/>
        <v>-117428681.07949242</v>
      </c>
      <c r="H331">
        <f t="shared" si="32"/>
        <v>195434144.56008157</v>
      </c>
      <c r="J331">
        <f t="shared" si="35"/>
        <v>195484627.80160818</v>
      </c>
      <c r="K331">
        <f t="shared" si="33"/>
        <v>103618289.85623464</v>
      </c>
    </row>
    <row r="332" spans="4:11" x14ac:dyDescent="0.25">
      <c r="D332">
        <v>330</v>
      </c>
      <c r="E332">
        <f t="shared" si="34"/>
        <v>-74798935.345500067</v>
      </c>
      <c r="F332">
        <f t="shared" si="30"/>
        <v>129555556.37046549</v>
      </c>
      <c r="G332">
        <f t="shared" si="31"/>
        <v>-114000000.0000001</v>
      </c>
      <c r="H332">
        <f t="shared" si="32"/>
        <v>197453792.06285194</v>
      </c>
      <c r="J332">
        <f t="shared" si="35"/>
        <v>196533510.77574983</v>
      </c>
      <c r="K332">
        <f t="shared" si="33"/>
        <v>102088123.65536474</v>
      </c>
    </row>
    <row r="333" spans="4:11" x14ac:dyDescent="0.25">
      <c r="D333">
        <v>331</v>
      </c>
      <c r="E333">
        <f t="shared" si="34"/>
        <v>-72526486.879364327</v>
      </c>
      <c r="F333">
        <f t="shared" si="30"/>
        <v>130841245.85243964</v>
      </c>
      <c r="G333">
        <f t="shared" si="31"/>
        <v>-110536593.41616482</v>
      </c>
      <c r="H333">
        <f t="shared" si="32"/>
        <v>199413293.22778225</v>
      </c>
      <c r="J333">
        <f t="shared" si="35"/>
        <v>197582393.74989149</v>
      </c>
      <c r="K333">
        <f t="shared" si="33"/>
        <v>100524198.7717485</v>
      </c>
    </row>
    <row r="334" spans="4:11" x14ac:dyDescent="0.25">
      <c r="D334">
        <v>332</v>
      </c>
      <c r="E334">
        <f t="shared" si="34"/>
        <v>-70231946.142745391</v>
      </c>
      <c r="F334">
        <f t="shared" si="30"/>
        <v>132087079.82343946</v>
      </c>
      <c r="G334">
        <f t="shared" si="31"/>
        <v>-107039516.3151831</v>
      </c>
      <c r="H334">
        <f t="shared" si="32"/>
        <v>201312051.17183533</v>
      </c>
      <c r="J334">
        <f t="shared" si="35"/>
        <v>198631276.72403315</v>
      </c>
      <c r="K334">
        <f t="shared" si="33"/>
        <v>98924914.123882487</v>
      </c>
    </row>
    <row r="335" spans="4:11" x14ac:dyDescent="0.25">
      <c r="D335">
        <v>333</v>
      </c>
      <c r="E335">
        <f t="shared" si="34"/>
        <v>-67916012.074979231</v>
      </c>
      <c r="F335">
        <f t="shared" si="30"/>
        <v>133292678.79036883</v>
      </c>
      <c r="G335">
        <f t="shared" si="31"/>
        <v>-103509833.94061671</v>
      </c>
      <c r="H335">
        <f t="shared" si="32"/>
        <v>203149487.51494786</v>
      </c>
      <c r="J335">
        <f t="shared" si="35"/>
        <v>199680159.6981748</v>
      </c>
      <c r="K335">
        <f t="shared" si="33"/>
        <v>97288525.935074285</v>
      </c>
    </row>
    <row r="336" spans="4:11" x14ac:dyDescent="0.25">
      <c r="D336">
        <v>334</v>
      </c>
      <c r="E336">
        <f t="shared" si="34"/>
        <v>-65579390.132017843</v>
      </c>
      <c r="F336">
        <f t="shared" si="30"/>
        <v>134457675.51610345</v>
      </c>
      <c r="G336">
        <f t="shared" si="31"/>
        <v>-99948621.467909738</v>
      </c>
      <c r="H336">
        <f t="shared" si="32"/>
        <v>204925042.55621004</v>
      </c>
      <c r="J336">
        <f t="shared" si="35"/>
        <v>200729042.67231646</v>
      </c>
      <c r="K336">
        <f t="shared" si="33"/>
        <v>95613129.178519681</v>
      </c>
    </row>
    <row r="337" spans="4:11" x14ac:dyDescent="0.25">
      <c r="D337">
        <v>335</v>
      </c>
      <c r="E337">
        <f t="shared" si="34"/>
        <v>-63222792.071540318</v>
      </c>
      <c r="F337">
        <f t="shared" si="30"/>
        <v>135581715.13135517</v>
      </c>
      <c r="G337">
        <f t="shared" si="31"/>
        <v>-96356963.676879421</v>
      </c>
      <c r="H337">
        <f t="shared" si="32"/>
        <v>206638175.4443562</v>
      </c>
      <c r="J337">
        <f t="shared" si="35"/>
        <v>201777925.64645812</v>
      </c>
      <c r="K337">
        <f t="shared" si="33"/>
        <v>93896635.788954303</v>
      </c>
    </row>
    <row r="338" spans="4:11" x14ac:dyDescent="0.25">
      <c r="D338">
        <v>336</v>
      </c>
      <c r="E338">
        <f t="shared" si="34"/>
        <v>-60846935.736144975</v>
      </c>
      <c r="F338">
        <f t="shared" si="30"/>
        <v>136664455.24276826</v>
      </c>
      <c r="G338">
        <f t="shared" si="31"/>
        <v>-92735954.621282429</v>
      </c>
      <c r="H338">
        <f t="shared" si="32"/>
        <v>208288364.34251302</v>
      </c>
      <c r="J338">
        <f t="shared" si="35"/>
        <v>202826808.62059978</v>
      </c>
      <c r="K338">
        <f t="shared" si="33"/>
        <v>92136748.923246384</v>
      </c>
    </row>
    <row r="339" spans="4:11" x14ac:dyDescent="0.25">
      <c r="D339">
        <v>337</v>
      </c>
      <c r="E339">
        <f t="shared" si="34"/>
        <v>-58452544.834686905</v>
      </c>
      <c r="F339">
        <f t="shared" si="30"/>
        <v>137705566.03721607</v>
      </c>
      <c r="G339">
        <f t="shared" si="31"/>
        <v>-89086697.295554444</v>
      </c>
      <c r="H339">
        <f t="shared" si="32"/>
        <v>209875106.58715639</v>
      </c>
      <c r="J339">
        <f t="shared" si="35"/>
        <v>203875691.59474143</v>
      </c>
      <c r="K339">
        <f t="shared" si="33"/>
        <v>90330932.355941758</v>
      </c>
    </row>
    <row r="340" spans="4:11" x14ac:dyDescent="0.25">
      <c r="D340">
        <v>338</v>
      </c>
      <c r="E340">
        <f t="shared" si="34"/>
        <v>-56040348.721829675</v>
      </c>
      <c r="F340">
        <f t="shared" si="30"/>
        <v>138704730.38226521</v>
      </c>
      <c r="G340">
        <f t="shared" si="31"/>
        <v>-85410303.298828021</v>
      </c>
      <c r="H340">
        <f t="shared" si="32"/>
        <v>211397918.8412275</v>
      </c>
      <c r="J340">
        <f t="shared" si="35"/>
        <v>204924574.56888309</v>
      </c>
      <c r="K340">
        <f t="shared" si="33"/>
        <v>88476373.834649637</v>
      </c>
    </row>
    <row r="341" spans="4:11" x14ac:dyDescent="0.25">
      <c r="D341">
        <v>339</v>
      </c>
      <c r="E341">
        <f t="shared" si="34"/>
        <v>-53611082.175876722</v>
      </c>
      <c r="F341">
        <f t="shared" si="30"/>
        <v>139661643.922777</v>
      </c>
      <c r="G341">
        <f t="shared" si="31"/>
        <v>-81707892.496328577</v>
      </c>
      <c r="H341">
        <f t="shared" si="32"/>
        <v>212856337.24136195</v>
      </c>
      <c r="J341">
        <f t="shared" si="35"/>
        <v>205973457.54302475</v>
      </c>
      <c r="K341">
        <f t="shared" si="33"/>
        <v>86569940.868930966</v>
      </c>
    </row>
    <row r="342" spans="4:11" x14ac:dyDescent="0.25">
      <c r="D342">
        <v>340</v>
      </c>
      <c r="E342">
        <f t="shared" si="34"/>
        <v>-51165485.174950667</v>
      </c>
      <c r="F342">
        <f t="shared" si="30"/>
        <v>140576015.17361724</v>
      </c>
      <c r="G342">
        <f t="shared" si="31"/>
        <v>-77980592.678252444</v>
      </c>
      <c r="H342">
        <f t="shared" si="32"/>
        <v>214249917.53918713</v>
      </c>
      <c r="J342">
        <f t="shared" si="35"/>
        <v>207022340.51716641</v>
      </c>
      <c r="K342">
        <f t="shared" si="33"/>
        <v>84608126.94805564</v>
      </c>
    </row>
    <row r="343" spans="4:11" x14ac:dyDescent="0.25">
      <c r="D343">
        <v>341</v>
      </c>
      <c r="E343">
        <f t="shared" si="34"/>
        <v>-48704302.671589248</v>
      </c>
      <c r="F343">
        <f t="shared" si="30"/>
        <v>141447565.60844514</v>
      </c>
      <c r="G343">
        <f t="shared" si="31"/>
        <v>-74229539.216231734</v>
      </c>
      <c r="H343">
        <f t="shared" si="32"/>
        <v>215578235.23664424</v>
      </c>
      <c r="J343">
        <f t="shared" si="35"/>
        <v>208071223.49130806</v>
      </c>
      <c r="K343">
        <f t="shared" si="33"/>
        <v>82586985.52285926</v>
      </c>
    </row>
    <row r="344" spans="4:11" x14ac:dyDescent="0.25">
      <c r="D344">
        <v>342</v>
      </c>
      <c r="E344">
        <f t="shared" si="34"/>
        <v>-46228284.365824893</v>
      </c>
      <c r="F344">
        <f t="shared" si="30"/>
        <v>142276029.74455532</v>
      </c>
      <c r="G344">
        <f t="shared" si="31"/>
        <v>-70455874.71748805</v>
      </c>
      <c r="H344">
        <f t="shared" si="32"/>
        <v>216840885.71529502</v>
      </c>
      <c r="J344">
        <f t="shared" si="35"/>
        <v>209120106.46544972</v>
      </c>
      <c r="K344">
        <f t="shared" si="33"/>
        <v>80502048.162355483</v>
      </c>
    </row>
    <row r="345" spans="4:11" x14ac:dyDescent="0.25">
      <c r="D345">
        <v>343</v>
      </c>
      <c r="E345">
        <f t="shared" si="34"/>
        <v>-43738184.476819269</v>
      </c>
      <c r="F345">
        <f t="shared" si="30"/>
        <v>143061155.22374648</v>
      </c>
      <c r="G345">
        <f t="shared" si="31"/>
        <v>-66660748.676784068</v>
      </c>
      <c r="H345">
        <f t="shared" si="32"/>
        <v>218037484.35957205</v>
      </c>
      <c r="J345">
        <f t="shared" si="35"/>
        <v>210168989.43959138</v>
      </c>
      <c r="K345">
        <f t="shared" si="33"/>
        <v>78348221.979838267</v>
      </c>
    </row>
    <row r="346" spans="4:11" x14ac:dyDescent="0.25">
      <c r="D346">
        <v>344</v>
      </c>
      <c r="E346">
        <f t="shared" si="34"/>
        <v>-41234761.513120569</v>
      </c>
      <c r="F346">
        <f t="shared" si="30"/>
        <v>143802702.88919201</v>
      </c>
      <c r="G346">
        <f t="shared" si="31"/>
        <v>-62845317.126275755</v>
      </c>
      <c r="H346">
        <f t="shared" si="32"/>
        <v>219167666.67393669</v>
      </c>
      <c r="J346">
        <f t="shared" si="35"/>
        <v>211217872.41373304</v>
      </c>
      <c r="K346">
        <f t="shared" si="33"/>
        <v>76119659.516818583</v>
      </c>
    </row>
    <row r="347" spans="4:11" x14ac:dyDescent="0.25">
      <c r="D347">
        <v>345</v>
      </c>
      <c r="E347">
        <f t="shared" si="34"/>
        <v>-38718778.041614987</v>
      </c>
      <c r="F347">
        <f t="shared" si="30"/>
        <v>144500446.85828939</v>
      </c>
      <c r="G347">
        <f t="shared" si="31"/>
        <v>-59010742.283374719</v>
      </c>
      <c r="H347">
        <f t="shared" si="32"/>
        <v>220231088.39390758</v>
      </c>
      <c r="J347">
        <f t="shared" si="35"/>
        <v>212266755.38787469</v>
      </c>
      <c r="K347">
        <f t="shared" si="33"/>
        <v>73809591.456648365</v>
      </c>
    </row>
    <row r="348" spans="4:11" x14ac:dyDescent="0.25">
      <c r="D348">
        <v>346</v>
      </c>
      <c r="E348">
        <f t="shared" si="34"/>
        <v>-36191000.455240719</v>
      </c>
      <c r="F348">
        <f t="shared" si="30"/>
        <v>145154174.59146646</v>
      </c>
      <c r="G348">
        <f t="shared" si="31"/>
        <v>-55158192.196724273</v>
      </c>
      <c r="H348">
        <f t="shared" si="32"/>
        <v>221227425.59092718</v>
      </c>
      <c r="J348">
        <f t="shared" si="35"/>
        <v>213315638.36201635</v>
      </c>
      <c r="K348">
        <f t="shared" si="33"/>
        <v>71410108.286746517</v>
      </c>
    </row>
    <row r="349" spans="4:11" x14ac:dyDescent="0.25">
      <c r="D349">
        <v>347</v>
      </c>
      <c r="E349">
        <f t="shared" si="34"/>
        <v>-33652198.739537686</v>
      </c>
      <c r="F349">
        <f t="shared" si="30"/>
        <v>145763686.95692292</v>
      </c>
      <c r="G349">
        <f t="shared" si="31"/>
        <v>-51288840.390401296</v>
      </c>
      <c r="H349">
        <f t="shared" si="32"/>
        <v>222156374.77103361</v>
      </c>
      <c r="J349">
        <f t="shared" si="35"/>
        <v>214364521.33615801</v>
      </c>
      <c r="K349">
        <f t="shared" si="33"/>
        <v>68911870.44725284</v>
      </c>
    </row>
    <row r="350" spans="4:11" x14ac:dyDescent="0.25">
      <c r="D350">
        <v>348</v>
      </c>
      <c r="E350">
        <f t="shared" si="34"/>
        <v>-31103146.238102417</v>
      </c>
      <c r="F350">
        <f t="shared" si="30"/>
        <v>146328798.29128775</v>
      </c>
      <c r="G350">
        <f t="shared" si="31"/>
        <v>-47403865.506449252</v>
      </c>
      <c r="H350">
        <f t="shared" si="32"/>
        <v>223017652.96730766</v>
      </c>
      <c r="J350">
        <f t="shared" si="35"/>
        <v>215413404.31029966</v>
      </c>
      <c r="K350">
        <f t="shared" si="33"/>
        <v>66303716.034922391</v>
      </c>
    </row>
    <row r="351" spans="4:11" x14ac:dyDescent="0.25">
      <c r="D351">
        <v>349</v>
      </c>
      <c r="E351">
        <f t="shared" si="34"/>
        <v>-28544619.417019948</v>
      </c>
      <c r="F351">
        <f t="shared" si="30"/>
        <v>146849336.45617419</v>
      </c>
      <c r="G351">
        <f t="shared" si="31"/>
        <v>-43504450.945852183</v>
      </c>
      <c r="H351">
        <f t="shared" si="32"/>
        <v>223810997.82606739</v>
      </c>
      <c r="J351">
        <f t="shared" si="35"/>
        <v>216462287.28444132</v>
      </c>
      <c r="K351">
        <f t="shared" si="33"/>
        <v>63572117.945109092</v>
      </c>
    </row>
    <row r="352" spans="4:11" x14ac:dyDescent="0.25">
      <c r="D352">
        <v>350</v>
      </c>
      <c r="E352">
        <f t="shared" si="34"/>
        <v>-25977397.628345247</v>
      </c>
      <c r="F352">
        <f t="shared" si="30"/>
        <v>147325142.89061457</v>
      </c>
      <c r="G352">
        <f t="shared" si="31"/>
        <v>-39591784.508060127</v>
      </c>
      <c r="H352">
        <f t="shared" si="32"/>
        <v>224536167.68678343</v>
      </c>
      <c r="J352">
        <f t="shared" si="35"/>
        <v>217511170.25858298</v>
      </c>
      <c r="K352">
        <f t="shared" si="33"/>
        <v>60700413.083443396</v>
      </c>
    </row>
    <row r="353" spans="4:11" x14ac:dyDescent="0.25">
      <c r="D353">
        <v>351</v>
      </c>
      <c r="E353">
        <f t="shared" si="34"/>
        <v>-23402262.872704256</v>
      </c>
      <c r="F353">
        <f t="shared" si="30"/>
        <v>147756072.65935978</v>
      </c>
      <c r="G353">
        <f t="shared" si="31"/>
        <v>-35667058.029172696</v>
      </c>
      <c r="H353">
        <f t="shared" si="32"/>
        <v>225192941.65569139</v>
      </c>
      <c r="J353">
        <f t="shared" si="35"/>
        <v>218560053.23272464</v>
      </c>
      <c r="K353">
        <f t="shared" si="33"/>
        <v>57667674.354538038</v>
      </c>
    </row>
    <row r="354" spans="4:11" x14ac:dyDescent="0.25">
      <c r="D354">
        <v>352</v>
      </c>
      <c r="E354">
        <f t="shared" si="34"/>
        <v>-20819999.561089426</v>
      </c>
      <c r="F354">
        <f t="shared" si="30"/>
        <v>148141994.49702775</v>
      </c>
      <c r="G354">
        <f t="shared" si="31"/>
        <v>-31731467.018895023</v>
      </c>
      <c r="H354">
        <f t="shared" si="32"/>
        <v>225781119.67307803</v>
      </c>
      <c r="J354">
        <f t="shared" si="35"/>
        <v>219608936.20686629</v>
      </c>
      <c r="K354">
        <f t="shared" si="33"/>
        <v>54446999.282862179</v>
      </c>
    </row>
    <row r="355" spans="4:11" x14ac:dyDescent="0.25">
      <c r="D355">
        <v>353</v>
      </c>
      <c r="E355">
        <f t="shared" si="34"/>
        <v>-18231394.27592029</v>
      </c>
      <c r="F355">
        <f t="shared" si="30"/>
        <v>148482790.8480882</v>
      </c>
      <c r="G355">
        <f t="shared" si="31"/>
        <v>-27786210.296373568</v>
      </c>
      <c r="H355">
        <f t="shared" si="32"/>
        <v>226300522.57422143</v>
      </c>
      <c r="J355">
        <f t="shared" si="35"/>
        <v>220657819.18100795</v>
      </c>
      <c r="K355">
        <f t="shared" si="33"/>
        <v>51002797.42172496</v>
      </c>
    </row>
    <row r="356" spans="4:11" x14ac:dyDescent="0.25">
      <c r="D356">
        <v>354</v>
      </c>
      <c r="E356">
        <f t="shared" si="34"/>
        <v>-15637235.531443361</v>
      </c>
      <c r="F356">
        <f t="shared" si="30"/>
        <v>148778357.90267119</v>
      </c>
      <c r="G356">
        <f t="shared" si="31"/>
        <v>-23832489.625024978</v>
      </c>
      <c r="H356">
        <f t="shared" si="32"/>
        <v>226750992.14396632</v>
      </c>
      <c r="J356">
        <f t="shared" si="35"/>
        <v>221706702.15514961</v>
      </c>
      <c r="K356">
        <f t="shared" si="33"/>
        <v>47286250.721130446</v>
      </c>
    </row>
    <row r="357" spans="4:11" x14ac:dyDescent="0.25">
      <c r="D357">
        <v>355</v>
      </c>
      <c r="E357">
        <f t="shared" si="34"/>
        <v>-13038313.533542251</v>
      </c>
      <c r="F357">
        <f t="shared" si="30"/>
        <v>149028605.62818876</v>
      </c>
      <c r="G357">
        <f t="shared" si="31"/>
        <v>-19871509.346466098</v>
      </c>
      <c r="H357">
        <f t="shared" si="32"/>
        <v>227132391.16491798</v>
      </c>
      <c r="J357">
        <f t="shared" si="35"/>
        <v>222755585.12929127</v>
      </c>
      <c r="K357">
        <f t="shared" si="33"/>
        <v>43227169.906995647</v>
      </c>
    </row>
    <row r="358" spans="4:11" x14ac:dyDescent="0.25">
      <c r="D358">
        <v>356</v>
      </c>
      <c r="E358">
        <f t="shared" si="34"/>
        <v>-10435419.939033844</v>
      </c>
      <c r="F358">
        <f t="shared" si="30"/>
        <v>149233457.79675943</v>
      </c>
      <c r="G358">
        <f t="shared" si="31"/>
        <v>-15904476.013660645</v>
      </c>
      <c r="H358">
        <f t="shared" si="32"/>
        <v>227444603.45923993</v>
      </c>
      <c r="J358">
        <f t="shared" si="35"/>
        <v>223804468.10343292</v>
      </c>
      <c r="K358">
        <f t="shared" si="33"/>
        <v>38717973.572508976</v>
      </c>
    </row>
    <row r="359" spans="4:11" x14ac:dyDescent="0.25">
      <c r="D359">
        <v>357</v>
      </c>
      <c r="E359">
        <f t="shared" si="34"/>
        <v>-7829347.6145218266</v>
      </c>
      <c r="F359">
        <f t="shared" si="30"/>
        <v>149392852.00842825</v>
      </c>
      <c r="G359">
        <f t="shared" si="31"/>
        <v>-11932598.023391316</v>
      </c>
      <c r="H359">
        <f t="shared" si="32"/>
        <v>227687533.92404282</v>
      </c>
      <c r="J359">
        <f t="shared" si="35"/>
        <v>224853351.07757458</v>
      </c>
      <c r="K359">
        <f t="shared" si="33"/>
        <v>33577809.419932514</v>
      </c>
    </row>
    <row r="360" spans="4:11" x14ac:dyDescent="0.25">
      <c r="D360">
        <v>358</v>
      </c>
      <c r="E360">
        <f t="shared" si="34"/>
        <v>-5220890.3948816992</v>
      </c>
      <c r="F360">
        <f t="shared" si="30"/>
        <v>149506739.71017426</v>
      </c>
      <c r="G360">
        <f t="shared" si="31"/>
        <v>-7957085.2481701877</v>
      </c>
      <c r="H360">
        <f t="shared" si="32"/>
        <v>227861108.56035385</v>
      </c>
      <c r="J360">
        <f t="shared" si="35"/>
        <v>225902234.05171624</v>
      </c>
      <c r="K360">
        <f t="shared" si="33"/>
        <v>27454537.727080494</v>
      </c>
    </row>
    <row r="361" spans="4:11" x14ac:dyDescent="0.25">
      <c r="D361">
        <v>359</v>
      </c>
      <c r="E361">
        <f t="shared" si="34"/>
        <v>-2610842.8414515224</v>
      </c>
      <c r="F361">
        <f t="shared" si="30"/>
        <v>149575086.21070021</v>
      </c>
      <c r="G361">
        <f t="shared" si="31"/>
        <v>-3979148.6677006516</v>
      </c>
      <c r="H361">
        <f t="shared" si="32"/>
        <v>227965274.49565721</v>
      </c>
      <c r="J361">
        <f>J360+($J$362-$J$2)/360</f>
        <v>226951117.0258579</v>
      </c>
      <c r="K361">
        <f t="shared" si="33"/>
        <v>19440384.426770896</v>
      </c>
    </row>
    <row r="362" spans="4:11" x14ac:dyDescent="0.25">
      <c r="D362">
        <v>360</v>
      </c>
      <c r="E362">
        <f t="shared" si="34"/>
        <v>-3.665592002693964E-8</v>
      </c>
      <c r="F362">
        <f t="shared" si="30"/>
        <v>149597870.69100001</v>
      </c>
      <c r="G362">
        <f t="shared" si="31"/>
        <v>-5.5866769543833072E-8</v>
      </c>
      <c r="H362">
        <f t="shared" si="32"/>
        <v>228000000</v>
      </c>
      <c r="J362">
        <f>B17</f>
        <v>228000000</v>
      </c>
      <c r="K362" t="e">
        <f t="shared" si="33"/>
        <v>#NUM!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Земля-Марс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Файн</dc:creator>
  <cp:lastModifiedBy>Максим Файн</cp:lastModifiedBy>
  <dcterms:created xsi:type="dcterms:W3CDTF">2020-10-27T19:13:01Z</dcterms:created>
  <dcterms:modified xsi:type="dcterms:W3CDTF">2020-10-27T20:23:40Z</dcterms:modified>
</cp:coreProperties>
</file>