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xgotts/Desktop/MPALA/Whitesheets/"/>
    </mc:Choice>
  </mc:AlternateContent>
  <xr:revisionPtr revIDLastSave="0" documentId="13_ncr:1_{F6C8F56A-31BA-C64D-B6F1-0027B2711A19}" xr6:coauthVersionLast="47" xr6:coauthVersionMax="47" xr10:uidLastSave="{00000000-0000-0000-0000-000000000000}"/>
  <bookViews>
    <workbookView xWindow="5520" yWindow="22060" windowWidth="28800" windowHeight="17540" xr2:uid="{36B2ED0A-F989-D041-BB6A-DE14AE9EF1A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21" i="1" l="1"/>
  <c r="K121" i="1"/>
  <c r="J120" i="1"/>
  <c r="K120" i="1"/>
  <c r="J119" i="1"/>
  <c r="K119" i="1"/>
  <c r="J118" i="1"/>
  <c r="K118" i="1"/>
  <c r="J117" i="1"/>
  <c r="K117" i="1"/>
  <c r="K116" i="1"/>
  <c r="J116" i="1"/>
  <c r="J115" i="1"/>
  <c r="K115" i="1"/>
  <c r="J114" i="1"/>
  <c r="K114" i="1"/>
  <c r="J113" i="1"/>
  <c r="K113" i="1"/>
  <c r="K111" i="1"/>
  <c r="J111" i="1"/>
  <c r="J110" i="1"/>
  <c r="K110" i="1"/>
  <c r="J109" i="1"/>
  <c r="K109" i="1"/>
  <c r="J108" i="1"/>
  <c r="K108" i="1"/>
  <c r="J107" i="1"/>
  <c r="K107" i="1"/>
  <c r="K106" i="1"/>
  <c r="J106" i="1"/>
  <c r="J105" i="1"/>
  <c r="K105" i="1"/>
  <c r="J104" i="1"/>
  <c r="K104" i="1"/>
  <c r="J103" i="1"/>
  <c r="K103" i="1"/>
  <c r="AB102" i="1"/>
  <c r="J102" i="1"/>
  <c r="K102" i="1"/>
  <c r="J101" i="1"/>
  <c r="K101" i="1"/>
  <c r="AB100" i="1"/>
  <c r="J100" i="1"/>
  <c r="K100" i="1"/>
  <c r="J99" i="1"/>
  <c r="K99" i="1"/>
  <c r="J98" i="1"/>
  <c r="K98" i="1"/>
  <c r="J97" i="1"/>
  <c r="K97" i="1"/>
  <c r="K96" i="1"/>
  <c r="J96" i="1"/>
  <c r="AB96" i="1"/>
  <c r="J95" i="1"/>
  <c r="K95" i="1"/>
  <c r="J94" i="1"/>
  <c r="K94" i="1"/>
  <c r="J93" i="1"/>
  <c r="K93" i="1"/>
  <c r="J92" i="1"/>
  <c r="K92" i="1"/>
  <c r="J91" i="1"/>
  <c r="K91" i="1"/>
  <c r="J90" i="1"/>
  <c r="K90" i="1"/>
  <c r="J89" i="1"/>
  <c r="K89" i="1"/>
  <c r="J88" i="1"/>
  <c r="K88" i="1"/>
  <c r="AD87" i="1"/>
  <c r="J87" i="1"/>
  <c r="K87" i="1"/>
  <c r="K86" i="1"/>
  <c r="J86" i="1"/>
  <c r="J85" i="1"/>
  <c r="K85" i="1"/>
  <c r="K84" i="1"/>
  <c r="J84" i="1"/>
  <c r="J83" i="1"/>
  <c r="K83" i="1"/>
  <c r="J82" i="1"/>
  <c r="K82" i="1"/>
  <c r="J81" i="1"/>
  <c r="K81" i="1"/>
  <c r="J80" i="1"/>
  <c r="K80" i="1"/>
  <c r="J79" i="1"/>
  <c r="K79" i="1"/>
  <c r="J78" i="1"/>
  <c r="K78" i="1"/>
  <c r="J77" i="1"/>
  <c r="K77" i="1"/>
  <c r="K76" i="1"/>
  <c r="J76" i="1"/>
  <c r="J75" i="1"/>
  <c r="K75" i="1"/>
  <c r="J74" i="1"/>
  <c r="K74" i="1"/>
  <c r="J21" i="1"/>
  <c r="K21" i="1"/>
  <c r="J22" i="1"/>
  <c r="K22" i="1"/>
  <c r="J23" i="1"/>
  <c r="K23" i="1"/>
  <c r="J24" i="1"/>
  <c r="K24" i="1"/>
  <c r="J25" i="1"/>
  <c r="K25" i="1"/>
  <c r="J26" i="1"/>
  <c r="K26" i="1"/>
  <c r="J27" i="1"/>
  <c r="K27" i="1"/>
  <c r="J28" i="1"/>
  <c r="K28" i="1"/>
  <c r="J29" i="1"/>
  <c r="K29" i="1"/>
  <c r="J30" i="1"/>
  <c r="K30" i="1"/>
  <c r="J31" i="1"/>
  <c r="K31" i="1"/>
  <c r="J32" i="1"/>
  <c r="K32" i="1"/>
  <c r="J33" i="1"/>
  <c r="K33" i="1"/>
  <c r="J34" i="1"/>
  <c r="K34" i="1"/>
  <c r="J35" i="1"/>
  <c r="K35" i="1"/>
  <c r="J36" i="1"/>
  <c r="K36" i="1"/>
  <c r="J37" i="1"/>
  <c r="K37" i="1"/>
  <c r="J38" i="1"/>
  <c r="K38" i="1"/>
  <c r="J39" i="1"/>
  <c r="K39" i="1"/>
  <c r="J40" i="1"/>
  <c r="K40" i="1"/>
  <c r="J41" i="1"/>
  <c r="K41" i="1"/>
  <c r="J42" i="1"/>
  <c r="K42" i="1"/>
  <c r="J43" i="1"/>
  <c r="K43" i="1"/>
  <c r="J44" i="1"/>
  <c r="K44" i="1"/>
  <c r="J45" i="1"/>
  <c r="K45" i="1"/>
  <c r="J46" i="1"/>
  <c r="K46" i="1"/>
  <c r="J47" i="1"/>
  <c r="K47" i="1"/>
  <c r="J48" i="1"/>
  <c r="K48" i="1"/>
  <c r="J49" i="1"/>
  <c r="K49" i="1"/>
  <c r="J50" i="1"/>
  <c r="K50" i="1"/>
  <c r="J51" i="1"/>
  <c r="K51" i="1"/>
  <c r="J52" i="1"/>
  <c r="K52" i="1"/>
  <c r="J53" i="1"/>
  <c r="K53" i="1"/>
  <c r="J54" i="1"/>
  <c r="K54" i="1"/>
  <c r="J55" i="1"/>
  <c r="K55" i="1"/>
  <c r="J56" i="1"/>
  <c r="K56" i="1"/>
  <c r="J57" i="1"/>
  <c r="K57" i="1"/>
  <c r="J58" i="1"/>
  <c r="K58" i="1"/>
  <c r="J59" i="1"/>
  <c r="K59" i="1"/>
  <c r="J60" i="1"/>
  <c r="K60" i="1"/>
  <c r="J61" i="1"/>
  <c r="K61" i="1"/>
  <c r="J62" i="1"/>
  <c r="K62" i="1"/>
  <c r="J63" i="1"/>
  <c r="K63" i="1"/>
  <c r="J64" i="1"/>
  <c r="K64" i="1"/>
  <c r="J65" i="1"/>
  <c r="K65" i="1"/>
  <c r="J66" i="1"/>
  <c r="K66" i="1"/>
  <c r="J67" i="1"/>
  <c r="K67" i="1"/>
  <c r="J68" i="1"/>
  <c r="K68" i="1"/>
  <c r="J69" i="1"/>
  <c r="K69" i="1"/>
  <c r="J70" i="1"/>
  <c r="K70" i="1"/>
  <c r="J71" i="1"/>
  <c r="K71" i="1"/>
  <c r="J72" i="1"/>
  <c r="K72" i="1"/>
  <c r="J73" i="1"/>
  <c r="K73" i="1"/>
  <c r="AB51" i="1"/>
  <c r="AB49" i="1"/>
  <c r="AB41" i="1"/>
  <c r="AB42" i="1"/>
  <c r="AB43" i="1"/>
  <c r="AB44" i="1"/>
  <c r="AB45" i="1"/>
  <c r="AB46" i="1"/>
  <c r="AB47" i="1"/>
  <c r="AB40" i="1"/>
  <c r="AB23" i="1"/>
  <c r="AB25" i="1"/>
  <c r="AB26" i="1"/>
  <c r="AB27" i="1"/>
  <c r="AB29" i="1"/>
  <c r="AB30" i="1"/>
  <c r="AB31" i="1"/>
  <c r="AB32" i="1"/>
  <c r="AB33" i="1"/>
  <c r="AB34" i="1"/>
  <c r="AB35" i="1"/>
  <c r="AB36" i="1"/>
  <c r="AB22" i="1"/>
  <c r="J3" i="1"/>
  <c r="K3" i="1"/>
  <c r="J4" i="1"/>
  <c r="K4" i="1"/>
  <c r="J5" i="1"/>
  <c r="K5" i="1"/>
  <c r="J6" i="1"/>
  <c r="K6" i="1"/>
  <c r="J7" i="1"/>
  <c r="K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6" i="1"/>
  <c r="K16" i="1"/>
  <c r="J17" i="1"/>
  <c r="K17" i="1"/>
  <c r="J18" i="1"/>
  <c r="K18" i="1"/>
  <c r="J19" i="1"/>
  <c r="K19" i="1"/>
  <c r="J20" i="1"/>
  <c r="K20" i="1"/>
  <c r="K2" i="1"/>
  <c r="J2" i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l="1"/>
  <c r="A18" i="1" s="1"/>
  <c r="A19" i="1" s="1"/>
  <c r="A20" i="1" s="1"/>
</calcChain>
</file>

<file path=xl/sharedStrings.xml><?xml version="1.0" encoding="utf-8"?>
<sst xmlns="http://schemas.openxmlformats.org/spreadsheetml/2006/main" count="1677" uniqueCount="179">
  <si>
    <t>Date</t>
  </si>
  <si>
    <t>Loop</t>
  </si>
  <si>
    <t>Time</t>
  </si>
  <si>
    <t>Species</t>
  </si>
  <si>
    <t>Sun</t>
  </si>
  <si>
    <t>Wind</t>
  </si>
  <si>
    <t>Rain</t>
  </si>
  <si>
    <t>Other species</t>
  </si>
  <si>
    <t>Activity</t>
  </si>
  <si>
    <t>Grass height</t>
  </si>
  <si>
    <t>Grass color</t>
  </si>
  <si>
    <t>Grass spp 1</t>
  </si>
  <si>
    <t>Grass spp 2</t>
  </si>
  <si>
    <t>Grass spp 3</t>
  </si>
  <si>
    <t>Grass spp 4</t>
  </si>
  <si>
    <t>Bush type</t>
  </si>
  <si>
    <t>Photos begin</t>
  </si>
  <si>
    <t>Photos end</t>
  </si>
  <si>
    <t>Total zebras</t>
  </si>
  <si>
    <t>Male (T)</t>
  </si>
  <si>
    <t>Male (B)</t>
  </si>
  <si>
    <t>Female (NL)</t>
  </si>
  <si>
    <t>Female (L)</t>
  </si>
  <si>
    <t>Female (P)</t>
  </si>
  <si>
    <t>2 year old</t>
  </si>
  <si>
    <t>1 year old</t>
  </si>
  <si>
    <t>3-6 months old</t>
  </si>
  <si>
    <t>1-3 months old</t>
  </si>
  <si>
    <t>0-1 months old</t>
  </si>
  <si>
    <t>Notes</t>
  </si>
  <si>
    <t>DSCN2513</t>
  </si>
  <si>
    <t>PZ</t>
  </si>
  <si>
    <t>FS</t>
  </si>
  <si>
    <t>LW</t>
  </si>
  <si>
    <t>NR</t>
  </si>
  <si>
    <t>None</t>
  </si>
  <si>
    <t>St</t>
  </si>
  <si>
    <t>hock</t>
  </si>
  <si>
    <t>GB</t>
  </si>
  <si>
    <t>Cp</t>
  </si>
  <si>
    <t>Cn</t>
  </si>
  <si>
    <t>Pm</t>
  </si>
  <si>
    <t>Ent</t>
  </si>
  <si>
    <t>LB</t>
  </si>
  <si>
    <t>GZ</t>
  </si>
  <si>
    <t>Elephant</t>
  </si>
  <si>
    <t>Wa</t>
  </si>
  <si>
    <t>Cr</t>
  </si>
  <si>
    <t>Outside study area</t>
  </si>
  <si>
    <t>Impala</t>
  </si>
  <si>
    <t>Gr</t>
  </si>
  <si>
    <t>hoof</t>
  </si>
  <si>
    <t>Dig</t>
  </si>
  <si>
    <t>Ps</t>
  </si>
  <si>
    <t>DSCN2514</t>
  </si>
  <si>
    <t>Giraffe</t>
  </si>
  <si>
    <t>BG</t>
  </si>
  <si>
    <t>Dnt</t>
  </si>
  <si>
    <t>Eland, Giraffe</t>
  </si>
  <si>
    <t>OG</t>
  </si>
  <si>
    <t>DSCN2515</t>
  </si>
  <si>
    <t>G</t>
  </si>
  <si>
    <t>Micro</t>
  </si>
  <si>
    <t>MB</t>
  </si>
  <si>
    <t>Cyperus</t>
  </si>
  <si>
    <t>DSCN2516</t>
  </si>
  <si>
    <t>Dr</t>
  </si>
  <si>
    <t>Cd</t>
  </si>
  <si>
    <t>Multispecies</t>
  </si>
  <si>
    <t>DSCN2517</t>
  </si>
  <si>
    <t>belly</t>
  </si>
  <si>
    <t>Cc</t>
  </si>
  <si>
    <t>Tt</t>
  </si>
  <si>
    <t>DSCN2518</t>
  </si>
  <si>
    <t>DSCN2507</t>
  </si>
  <si>
    <t>TB</t>
  </si>
  <si>
    <t>Cattle</t>
  </si>
  <si>
    <t>DSCN2509</t>
  </si>
  <si>
    <t>NW</t>
  </si>
  <si>
    <t>DSCN2510</t>
  </si>
  <si>
    <t>Songaish Dam</t>
  </si>
  <si>
    <t>Elephant, Oryx</t>
  </si>
  <si>
    <t>DSCN2511</t>
  </si>
  <si>
    <t>Sungaish Dam Area</t>
  </si>
  <si>
    <t>MW</t>
  </si>
  <si>
    <t>Eland, Impala</t>
  </si>
  <si>
    <t>Songaish Area</t>
  </si>
  <si>
    <t>Rongai Area</t>
  </si>
  <si>
    <t>DSCN2512</t>
  </si>
  <si>
    <t>Both</t>
  </si>
  <si>
    <t>Cymbopog</t>
  </si>
  <si>
    <t>No photos</t>
  </si>
  <si>
    <t>DSCN2744</t>
  </si>
  <si>
    <t>Loitoipack Area</t>
  </si>
  <si>
    <t>Et</t>
  </si>
  <si>
    <t>Roingai Area Old Boma 2019</t>
  </si>
  <si>
    <t>Mk</t>
  </si>
  <si>
    <t>DSCN2745</t>
  </si>
  <si>
    <t>Eland</t>
  </si>
  <si>
    <t>Cymbo</t>
  </si>
  <si>
    <t>Nairoshi Area</t>
  </si>
  <si>
    <t>Lolakirding Area</t>
  </si>
  <si>
    <t>Giraffe, Impala</t>
  </si>
  <si>
    <t>DSCN2746</t>
  </si>
  <si>
    <t>ER</t>
  </si>
  <si>
    <t>Garamsta Dam Area</t>
  </si>
  <si>
    <t>LB,MB</t>
  </si>
  <si>
    <t>Hs</t>
  </si>
  <si>
    <t>DSCN2754</t>
  </si>
  <si>
    <t>DSCN2755</t>
  </si>
  <si>
    <t>Aa</t>
  </si>
  <si>
    <t>Re</t>
  </si>
  <si>
    <t>DSCN2757</t>
  </si>
  <si>
    <t>Warthog</t>
  </si>
  <si>
    <t>DSCN2758</t>
  </si>
  <si>
    <t>DSCN6080</t>
  </si>
  <si>
    <t>B</t>
  </si>
  <si>
    <t>DSCN6081</t>
  </si>
  <si>
    <t>DSCN6082</t>
  </si>
  <si>
    <t>DSCN6198</t>
  </si>
  <si>
    <t>Es</t>
  </si>
  <si>
    <t>DSCN6199</t>
  </si>
  <si>
    <t>Cv</t>
  </si>
  <si>
    <t>Oryx, Impala</t>
  </si>
  <si>
    <t>350 Cattle</t>
  </si>
  <si>
    <t>Longitude</t>
  </si>
  <si>
    <t>Corrected GPS x</t>
  </si>
  <si>
    <t>Corrected GPS y</t>
  </si>
  <si>
    <t>Latitude</t>
  </si>
  <si>
    <t>GPS x</t>
  </si>
  <si>
    <t>GPS y</t>
  </si>
  <si>
    <t>6-12 months old</t>
  </si>
  <si>
    <t>Photos up to 1741, see sheet for additional info</t>
  </si>
  <si>
    <t>Distance</t>
  </si>
  <si>
    <t>Direction</t>
  </si>
  <si>
    <t>Whitesheet Entry Number</t>
  </si>
  <si>
    <t>Whitesheet Filename</t>
  </si>
  <si>
    <t>Chrorox</t>
  </si>
  <si>
    <t>DSCN6458</t>
  </si>
  <si>
    <t>200 Cattle</t>
  </si>
  <si>
    <t>DSCN6459</t>
  </si>
  <si>
    <t>Cpy</t>
  </si>
  <si>
    <t>Elephant, Impala</t>
  </si>
  <si>
    <t>PS</t>
  </si>
  <si>
    <t>DSCN6467</t>
  </si>
  <si>
    <t>Oryx</t>
  </si>
  <si>
    <t>DSCN6468</t>
  </si>
  <si>
    <t>240 Cattle</t>
  </si>
  <si>
    <t>DSCN6469</t>
  </si>
  <si>
    <t>DSCN6473</t>
  </si>
  <si>
    <t>Er</t>
  </si>
  <si>
    <t>DSCN6474</t>
  </si>
  <si>
    <t>Ct</t>
  </si>
  <si>
    <t>DSCN6475</t>
  </si>
  <si>
    <t>239 Cattle</t>
  </si>
  <si>
    <t>DSCN6476</t>
  </si>
  <si>
    <t>DSCN3247</t>
  </si>
  <si>
    <t>Rongi Area, 250 Cattle</t>
  </si>
  <si>
    <t>Impala, Oryx</t>
  </si>
  <si>
    <t>Rongi Area</t>
  </si>
  <si>
    <t>Chlorox</t>
  </si>
  <si>
    <t>Rongai area 80 Cattle</t>
  </si>
  <si>
    <t>DSCN3248</t>
  </si>
  <si>
    <t>Soingaish Dam Area</t>
  </si>
  <si>
    <t>DSCN3240</t>
  </si>
  <si>
    <t>Check some stuff on this one</t>
  </si>
  <si>
    <t>DSCN3241</t>
  </si>
  <si>
    <t>160 Cattle</t>
  </si>
  <si>
    <t>DSCN3242</t>
  </si>
  <si>
    <t>DSCN6973</t>
  </si>
  <si>
    <t>CR</t>
  </si>
  <si>
    <t>Cyperus r</t>
  </si>
  <si>
    <t>300 Cattle</t>
  </si>
  <si>
    <t>Cyp</t>
  </si>
  <si>
    <t>DSCN6974</t>
  </si>
  <si>
    <t>220 Cattle</t>
  </si>
  <si>
    <t>DSCN6975</t>
  </si>
  <si>
    <t>Dm</t>
  </si>
  <si>
    <t>150 Cattle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</si>
</sst>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4" fontId="0" fillId="0" borderId="0" xfId="0" applyNumberFormat="1"/>
    <xf numFmtId="0" fontId="0" fillId="0" borderId="0" xfId="0" applyNumberFormat="1"/>
    <xf numFmtId="0" fontId="2" fillId="0" borderId="0" xfId="0" applyFont="1"/>
    <xf numFmtId="0" fontId="0" fillId="0" borderId="0" xfId="0" applyFont="1"/>
    <xf numFmtId="0" fontId="3" fillId="0" borderId="0" xfId="0" applyFont="1" applyAlignment="1">
      <alignment wrapText="1"/>
    </xf>
    <xf numFmtId="0" fontId="3" fillId="0" borderId="0" xfId="0" applyFont="1"/>
    <xf numFmtId="14" fontId="0" fillId="0" borderId="0" xfId="0" applyNumberFormat="1" applyFont="1"/>
    <xf numFmtId="0" fontId="0" fillId="0" borderId="0" xfId="0" applyNumberFormat="1" applyFont="1"/>
    <xf numFmtId="14" fontId="0" fillId="0" borderId="0" xfId="0" applyNumberFormat="1" applyFont="1" applyAlignment="1">
      <alignment wrapText="1"/>
    </xf>
    <xf numFmtId="0" fontId="0" fillId="0" borderId="0" xfId="0" applyFont="1" applyAlignment="1">
      <alignment wrapText="1"/>
    </xf>
    <xf numFmtId="0" fontId="0" fillId="0" borderId="0" xfId="0" applyNumberFormat="1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334BBC-0BE1-1D4B-AB5E-CA1B598930C6}">
  <dimension ref="A1:AR121"/>
  <sheetViews>
    <sheetView tabSelected="1" topLeftCell="A100" zoomScale="119" workbookViewId="0">
      <selection activeCell="L11" sqref="L11"/>
    </sheetView>
  </sheetViews>
  <sheetFormatPr baseColWidth="10" defaultRowHeight="16" x14ac:dyDescent="0.2"/>
  <cols>
    <col min="1" max="1" width="9.6640625" style="1" customWidth="1"/>
    <col min="3" max="3" width="20.1640625" customWidth="1"/>
    <col min="4" max="4" width="24.83203125" customWidth="1"/>
    <col min="5" max="5" width="10.83203125" style="2"/>
    <col min="10" max="10" width="15.5" customWidth="1"/>
    <col min="11" max="11" width="15.1640625" customWidth="1"/>
    <col min="12" max="13" width="12.83203125" customWidth="1"/>
    <col min="14" max="14" width="9.1640625" customWidth="1"/>
    <col min="15" max="15" width="13.1640625" customWidth="1"/>
    <col min="21" max="21" width="13.83203125" customWidth="1"/>
    <col min="27" max="27" width="11.1640625" bestFit="1" customWidth="1"/>
    <col min="28" max="28" width="13.5" customWidth="1"/>
    <col min="33" max="33" width="14.33203125" customWidth="1"/>
    <col min="38" max="38" width="16.6640625" customWidth="1"/>
    <col min="39" max="39" width="15.5" customWidth="1"/>
    <col min="40" max="41" width="14.33203125" customWidth="1"/>
    <col min="42" max="42" width="49" customWidth="1"/>
  </cols>
  <sheetData>
    <row r="1" spans="1:44" s="6" customFormat="1" ht="34" x14ac:dyDescent="0.2">
      <c r="A1" s="9" t="s">
        <v>0</v>
      </c>
      <c r="B1" s="10" t="s">
        <v>1</v>
      </c>
      <c r="C1" s="10" t="s">
        <v>136</v>
      </c>
      <c r="D1" s="10" t="s">
        <v>135</v>
      </c>
      <c r="E1" s="11" t="s">
        <v>2</v>
      </c>
      <c r="F1" s="10" t="s">
        <v>129</v>
      </c>
      <c r="G1" s="10" t="s">
        <v>130</v>
      </c>
      <c r="H1" s="10" t="s">
        <v>133</v>
      </c>
      <c r="I1" s="10" t="s">
        <v>134</v>
      </c>
      <c r="J1" s="10" t="s">
        <v>126</v>
      </c>
      <c r="K1" s="10" t="s">
        <v>127</v>
      </c>
      <c r="L1" s="10" t="s">
        <v>128</v>
      </c>
      <c r="M1" s="10" t="s">
        <v>125</v>
      </c>
      <c r="N1" s="10" t="s">
        <v>3</v>
      </c>
      <c r="O1" s="10" t="s">
        <v>68</v>
      </c>
      <c r="P1" s="10" t="s">
        <v>4</v>
      </c>
      <c r="Q1" s="10" t="s">
        <v>5</v>
      </c>
      <c r="R1" s="10" t="s">
        <v>6</v>
      </c>
      <c r="S1" s="10" t="s">
        <v>7</v>
      </c>
      <c r="T1" s="10" t="s">
        <v>8</v>
      </c>
      <c r="U1" s="10" t="s">
        <v>9</v>
      </c>
      <c r="V1" s="10" t="s">
        <v>10</v>
      </c>
      <c r="W1" s="10" t="s">
        <v>11</v>
      </c>
      <c r="X1" s="10" t="s">
        <v>12</v>
      </c>
      <c r="Y1" s="10" t="s">
        <v>13</v>
      </c>
      <c r="Z1" s="10" t="s">
        <v>14</v>
      </c>
      <c r="AA1" s="10" t="s">
        <v>15</v>
      </c>
      <c r="AB1" s="10" t="s">
        <v>16</v>
      </c>
      <c r="AC1" s="10" t="s">
        <v>17</v>
      </c>
      <c r="AD1" s="10" t="s">
        <v>18</v>
      </c>
      <c r="AE1" s="10" t="s">
        <v>19</v>
      </c>
      <c r="AF1" s="10" t="s">
        <v>20</v>
      </c>
      <c r="AG1" s="10" t="s">
        <v>21</v>
      </c>
      <c r="AH1" s="10" t="s">
        <v>22</v>
      </c>
      <c r="AI1" s="10" t="s">
        <v>23</v>
      </c>
      <c r="AJ1" s="10" t="s">
        <v>24</v>
      </c>
      <c r="AK1" s="10" t="s">
        <v>25</v>
      </c>
      <c r="AL1" s="10" t="s">
        <v>131</v>
      </c>
      <c r="AM1" s="10" t="s">
        <v>26</v>
      </c>
      <c r="AN1" s="10" t="s">
        <v>27</v>
      </c>
      <c r="AO1" s="10" t="s">
        <v>28</v>
      </c>
      <c r="AP1" s="10" t="s">
        <v>29</v>
      </c>
      <c r="AR1" s="5"/>
    </row>
    <row r="2" spans="1:44" x14ac:dyDescent="0.2">
      <c r="A2" s="7">
        <v>44350</v>
      </c>
      <c r="B2" s="4">
        <v>2</v>
      </c>
      <c r="C2" s="4" t="s">
        <v>30</v>
      </c>
      <c r="D2" s="4">
        <v>1</v>
      </c>
      <c r="E2" s="8">
        <v>1020</v>
      </c>
      <c r="F2" s="4">
        <v>261614</v>
      </c>
      <c r="G2" s="4">
        <v>52138</v>
      </c>
      <c r="H2" s="4">
        <v>28</v>
      </c>
      <c r="I2" s="4">
        <v>20</v>
      </c>
      <c r="J2" s="4">
        <f>F2+H2*SIN(I2*PI()/180)</f>
        <v>261623.57656401311</v>
      </c>
      <c r="K2" s="4">
        <f>G2+H2*COS(I2*PI()/180)</f>
        <v>52164.311393382006</v>
      </c>
      <c r="L2">
        <v>0.468911959199447</v>
      </c>
      <c r="M2">
        <v>36.859070790012503</v>
      </c>
      <c r="N2" s="4" t="s">
        <v>31</v>
      </c>
      <c r="O2" s="4">
        <v>0</v>
      </c>
      <c r="P2" s="4" t="s">
        <v>32</v>
      </c>
      <c r="Q2" s="4" t="s">
        <v>33</v>
      </c>
      <c r="R2" s="4" t="s">
        <v>34</v>
      </c>
      <c r="S2" s="4" t="s">
        <v>35</v>
      </c>
      <c r="T2" s="4" t="s">
        <v>36</v>
      </c>
      <c r="U2" s="4" t="s">
        <v>37</v>
      </c>
      <c r="V2" s="4" t="s">
        <v>38</v>
      </c>
      <c r="W2" s="4" t="s">
        <v>39</v>
      </c>
      <c r="X2" s="4" t="s">
        <v>40</v>
      </c>
      <c r="Y2" s="4" t="s">
        <v>41</v>
      </c>
      <c r="Z2" s="4" t="s">
        <v>42</v>
      </c>
      <c r="AA2" s="4" t="s">
        <v>43</v>
      </c>
      <c r="AB2" s="4">
        <v>1454</v>
      </c>
      <c r="AC2" s="4">
        <v>1477</v>
      </c>
      <c r="AD2" s="4">
        <v>12</v>
      </c>
      <c r="AE2" s="4">
        <v>1</v>
      </c>
      <c r="AF2" s="4"/>
      <c r="AG2" s="4"/>
      <c r="AH2" s="4"/>
      <c r="AI2" s="4"/>
      <c r="AJ2" s="4"/>
      <c r="AK2" s="4">
        <v>1</v>
      </c>
      <c r="AL2" s="4"/>
      <c r="AM2" s="4"/>
      <c r="AN2" s="4"/>
      <c r="AO2" s="4"/>
      <c r="AP2" s="4"/>
    </row>
    <row r="3" spans="1:44" x14ac:dyDescent="0.2">
      <c r="A3" s="7">
        <v>44350</v>
      </c>
      <c r="B3" s="4">
        <v>2</v>
      </c>
      <c r="C3" s="4" t="s">
        <v>30</v>
      </c>
      <c r="D3" s="4">
        <v>2</v>
      </c>
      <c r="E3" s="8">
        <v>1025</v>
      </c>
      <c r="F3" s="4">
        <v>261647</v>
      </c>
      <c r="G3" s="4">
        <v>52344</v>
      </c>
      <c r="H3" s="4">
        <v>41</v>
      </c>
      <c r="I3" s="4">
        <v>50</v>
      </c>
      <c r="J3" s="4">
        <f t="shared" ref="J3:J20" si="0">F3+H3*SIN(I3*PI()/180)</f>
        <v>261678.40782216788</v>
      </c>
      <c r="K3" s="4">
        <f t="shared" ref="K3:K20" si="1">G3+H3*COS(I3*PI()/180)</f>
        <v>52370.354291997151</v>
      </c>
      <c r="L3">
        <v>0.470774939705012</v>
      </c>
      <c r="M3">
        <v>36.859562644916402</v>
      </c>
      <c r="N3" s="4" t="s">
        <v>44</v>
      </c>
      <c r="O3" s="4">
        <v>0</v>
      </c>
      <c r="P3" s="4" t="s">
        <v>32</v>
      </c>
      <c r="Q3" s="4" t="s">
        <v>33</v>
      </c>
      <c r="R3" s="4" t="s">
        <v>34</v>
      </c>
      <c r="S3" s="4" t="s">
        <v>45</v>
      </c>
      <c r="T3" s="4" t="s">
        <v>46</v>
      </c>
      <c r="U3" s="4" t="s">
        <v>37</v>
      </c>
      <c r="V3" s="4" t="s">
        <v>38</v>
      </c>
      <c r="W3" s="4" t="s">
        <v>47</v>
      </c>
      <c r="X3" s="4" t="s">
        <v>39</v>
      </c>
      <c r="Y3" s="4" t="s">
        <v>42</v>
      </c>
      <c r="Z3" s="4" t="s">
        <v>40</v>
      </c>
      <c r="AA3" s="4" t="s">
        <v>43</v>
      </c>
      <c r="AB3" s="4">
        <v>1478</v>
      </c>
      <c r="AC3" s="4">
        <v>1527</v>
      </c>
      <c r="AD3" s="4">
        <v>14</v>
      </c>
      <c r="AE3" s="4">
        <v>1</v>
      </c>
      <c r="AF3" s="4"/>
      <c r="AG3" s="4">
        <v>5</v>
      </c>
      <c r="AH3" s="4">
        <v>1</v>
      </c>
      <c r="AI3" s="4"/>
      <c r="AJ3" s="4"/>
      <c r="AK3" s="4">
        <v>3</v>
      </c>
      <c r="AL3" s="4">
        <v>1</v>
      </c>
      <c r="AM3" s="4">
        <v>2</v>
      </c>
      <c r="AN3" s="4"/>
      <c r="AO3" s="4"/>
      <c r="AP3" s="4" t="s">
        <v>48</v>
      </c>
    </row>
    <row r="4" spans="1:44" x14ac:dyDescent="0.2">
      <c r="A4" s="7">
        <v>44350</v>
      </c>
      <c r="B4" s="4">
        <v>2</v>
      </c>
      <c r="C4" s="4" t="s">
        <v>30</v>
      </c>
      <c r="D4" s="4">
        <v>3</v>
      </c>
      <c r="E4" s="8">
        <v>1046</v>
      </c>
      <c r="F4" s="4">
        <v>261668</v>
      </c>
      <c r="G4" s="4">
        <v>52508</v>
      </c>
      <c r="H4" s="4">
        <v>41</v>
      </c>
      <c r="I4" s="4">
        <v>70</v>
      </c>
      <c r="J4" s="4">
        <f t="shared" si="0"/>
        <v>261706.52739745221</v>
      </c>
      <c r="K4" s="4">
        <f t="shared" si="1"/>
        <v>52522.022825876353</v>
      </c>
      <c r="L4">
        <v>0.472146249383678</v>
      </c>
      <c r="M4">
        <v>36.859814758875501</v>
      </c>
      <c r="N4" s="4" t="s">
        <v>31</v>
      </c>
      <c r="O4" s="4">
        <v>1</v>
      </c>
      <c r="P4" s="4" t="s">
        <v>32</v>
      </c>
      <c r="Q4" s="4" t="s">
        <v>33</v>
      </c>
      <c r="R4" s="4"/>
      <c r="S4" s="4" t="s">
        <v>49</v>
      </c>
      <c r="T4" s="4" t="s">
        <v>50</v>
      </c>
      <c r="U4" s="4" t="s">
        <v>51</v>
      </c>
      <c r="V4" s="4" t="s">
        <v>38</v>
      </c>
      <c r="W4" s="4" t="s">
        <v>40</v>
      </c>
      <c r="X4" s="4" t="s">
        <v>52</v>
      </c>
      <c r="Y4" s="4" t="s">
        <v>53</v>
      </c>
      <c r="Z4" s="4" t="s">
        <v>41</v>
      </c>
      <c r="AA4" s="4" t="s">
        <v>43</v>
      </c>
      <c r="AB4" s="4">
        <v>1528</v>
      </c>
      <c r="AC4" s="4">
        <v>1566</v>
      </c>
      <c r="AD4" s="4">
        <v>23</v>
      </c>
      <c r="AE4" s="4">
        <v>2</v>
      </c>
      <c r="AF4" s="4"/>
      <c r="AG4" s="4">
        <v>1</v>
      </c>
      <c r="AH4" s="4">
        <v>4</v>
      </c>
      <c r="AI4" s="4"/>
      <c r="AJ4" s="4"/>
      <c r="AK4" s="4">
        <v>1</v>
      </c>
      <c r="AL4" s="4">
        <v>1</v>
      </c>
      <c r="AM4" s="4">
        <v>2</v>
      </c>
      <c r="AN4" s="4"/>
      <c r="AO4" s="4"/>
      <c r="AP4" s="4"/>
    </row>
    <row r="5" spans="1:44" x14ac:dyDescent="0.2">
      <c r="A5" s="7">
        <v>44350</v>
      </c>
      <c r="B5" s="4">
        <v>2</v>
      </c>
      <c r="C5" s="4" t="s">
        <v>30</v>
      </c>
      <c r="D5" s="4">
        <v>3</v>
      </c>
      <c r="E5" s="8">
        <v>1046</v>
      </c>
      <c r="F5" s="4">
        <v>261668</v>
      </c>
      <c r="G5" s="4">
        <v>52508</v>
      </c>
      <c r="H5" s="4">
        <v>41</v>
      </c>
      <c r="I5" s="4">
        <v>70</v>
      </c>
      <c r="J5" s="4">
        <f t="shared" si="0"/>
        <v>261706.52739745221</v>
      </c>
      <c r="K5" s="4">
        <f t="shared" si="1"/>
        <v>52522.022825876353</v>
      </c>
      <c r="L5">
        <v>0.472146249383678</v>
      </c>
      <c r="M5">
        <v>36.859814758875501</v>
      </c>
      <c r="N5" s="4" t="s">
        <v>44</v>
      </c>
      <c r="O5" s="4">
        <v>1</v>
      </c>
      <c r="P5" s="4" t="s">
        <v>32</v>
      </c>
      <c r="Q5" s="4" t="s">
        <v>33</v>
      </c>
      <c r="R5" s="4"/>
      <c r="S5" s="4" t="s">
        <v>49</v>
      </c>
      <c r="T5" s="4" t="s">
        <v>50</v>
      </c>
      <c r="U5" s="4" t="s">
        <v>51</v>
      </c>
      <c r="V5" s="4" t="s">
        <v>38</v>
      </c>
      <c r="W5" s="4" t="s">
        <v>40</v>
      </c>
      <c r="X5" s="4" t="s">
        <v>52</v>
      </c>
      <c r="Y5" s="4" t="s">
        <v>53</v>
      </c>
      <c r="Z5" s="4" t="s">
        <v>41</v>
      </c>
      <c r="AA5" s="4" t="s">
        <v>43</v>
      </c>
      <c r="AB5" s="4">
        <v>1567</v>
      </c>
      <c r="AC5" s="4">
        <v>1566</v>
      </c>
      <c r="AD5" s="4">
        <v>3</v>
      </c>
      <c r="AE5" s="4"/>
      <c r="AF5" s="4">
        <v>2</v>
      </c>
      <c r="AG5" s="4"/>
      <c r="AH5" s="4"/>
      <c r="AI5" s="4"/>
      <c r="AJ5" s="4"/>
      <c r="AK5" s="4"/>
      <c r="AL5" s="4"/>
      <c r="AM5" s="4"/>
      <c r="AN5" s="4"/>
      <c r="AO5" s="4"/>
      <c r="AP5" s="4"/>
    </row>
    <row r="6" spans="1:44" x14ac:dyDescent="0.2">
      <c r="A6" s="7">
        <f t="shared" ref="A6:A20" si="2">A5</f>
        <v>44350</v>
      </c>
      <c r="B6" s="4">
        <v>2</v>
      </c>
      <c r="C6" s="4" t="s">
        <v>54</v>
      </c>
      <c r="D6" s="4">
        <v>1</v>
      </c>
      <c r="E6" s="8">
        <v>1055</v>
      </c>
      <c r="F6" s="4">
        <v>261699</v>
      </c>
      <c r="G6" s="4">
        <v>52986</v>
      </c>
      <c r="H6" s="4">
        <v>42</v>
      </c>
      <c r="I6" s="4">
        <v>36</v>
      </c>
      <c r="J6" s="4">
        <f t="shared" si="0"/>
        <v>261723.68698059628</v>
      </c>
      <c r="K6" s="4">
        <f t="shared" si="1"/>
        <v>53019.978713763747</v>
      </c>
      <c r="L6">
        <v>0.4766483034631</v>
      </c>
      <c r="M6">
        <v>36.859967473448101</v>
      </c>
      <c r="N6" s="4" t="s">
        <v>31</v>
      </c>
      <c r="O6" s="4">
        <v>1</v>
      </c>
      <c r="P6" s="4" t="s">
        <v>32</v>
      </c>
      <c r="Q6" s="4" t="s">
        <v>33</v>
      </c>
      <c r="R6" s="4" t="s">
        <v>34</v>
      </c>
      <c r="S6" s="4" t="s">
        <v>49</v>
      </c>
      <c r="T6" s="4" t="s">
        <v>50</v>
      </c>
      <c r="U6" s="4" t="s">
        <v>37</v>
      </c>
      <c r="V6" s="4" t="s">
        <v>38</v>
      </c>
      <c r="W6" s="4" t="s">
        <v>39</v>
      </c>
      <c r="X6" s="4" t="s">
        <v>41</v>
      </c>
      <c r="Y6" s="4" t="s">
        <v>53</v>
      </c>
      <c r="Z6" s="4" t="s">
        <v>42</v>
      </c>
      <c r="AA6" s="4" t="s">
        <v>43</v>
      </c>
      <c r="AB6" s="4">
        <v>1567</v>
      </c>
      <c r="AC6" s="4">
        <v>1602</v>
      </c>
      <c r="AD6" s="4">
        <v>10</v>
      </c>
      <c r="AE6" s="4">
        <v>1</v>
      </c>
      <c r="AF6" s="4"/>
      <c r="AG6" s="4">
        <v>2</v>
      </c>
      <c r="AH6" s="4">
        <v>3</v>
      </c>
      <c r="AI6" s="4"/>
      <c r="AJ6" s="4"/>
      <c r="AK6" s="4">
        <v>1</v>
      </c>
      <c r="AL6" s="4">
        <v>1</v>
      </c>
      <c r="AM6" s="4">
        <v>1</v>
      </c>
      <c r="AN6" s="4">
        <v>1</v>
      </c>
      <c r="AO6" s="4"/>
      <c r="AP6" s="4"/>
    </row>
    <row r="7" spans="1:44" x14ac:dyDescent="0.2">
      <c r="A7" s="7">
        <f t="shared" si="2"/>
        <v>44350</v>
      </c>
      <c r="B7" s="4">
        <v>2</v>
      </c>
      <c r="C7" s="4" t="s">
        <v>54</v>
      </c>
      <c r="D7" s="4">
        <v>1</v>
      </c>
      <c r="E7" s="8">
        <v>1055</v>
      </c>
      <c r="F7" s="4">
        <v>261699</v>
      </c>
      <c r="G7" s="4">
        <v>52986</v>
      </c>
      <c r="H7" s="4">
        <v>42</v>
      </c>
      <c r="I7" s="4">
        <v>36</v>
      </c>
      <c r="J7" s="4">
        <f t="shared" si="0"/>
        <v>261723.68698059628</v>
      </c>
      <c r="K7" s="4">
        <f t="shared" si="1"/>
        <v>53019.978713763747</v>
      </c>
      <c r="L7">
        <v>0.4766483034631</v>
      </c>
      <c r="M7">
        <v>36.859967473448101</v>
      </c>
      <c r="N7" s="4" t="s">
        <v>44</v>
      </c>
      <c r="O7" s="4">
        <v>1</v>
      </c>
      <c r="P7" s="4" t="s">
        <v>32</v>
      </c>
      <c r="Q7" s="4" t="s">
        <v>33</v>
      </c>
      <c r="R7" s="4" t="s">
        <v>34</v>
      </c>
      <c r="S7" s="4" t="s">
        <v>49</v>
      </c>
      <c r="T7" s="4" t="s">
        <v>50</v>
      </c>
      <c r="U7" s="4" t="s">
        <v>37</v>
      </c>
      <c r="V7" s="4" t="s">
        <v>38</v>
      </c>
      <c r="W7" s="4" t="s">
        <v>39</v>
      </c>
      <c r="X7" s="4" t="s">
        <v>41</v>
      </c>
      <c r="Y7" s="4" t="s">
        <v>53</v>
      </c>
      <c r="Z7" s="4" t="s">
        <v>42</v>
      </c>
      <c r="AA7" s="4" t="s">
        <v>43</v>
      </c>
      <c r="AB7" s="4">
        <v>1567</v>
      </c>
      <c r="AC7" s="4">
        <v>1602</v>
      </c>
      <c r="AD7" s="4">
        <v>7</v>
      </c>
      <c r="AE7" s="4">
        <v>1</v>
      </c>
      <c r="AF7" s="4"/>
      <c r="AG7" s="4">
        <v>1</v>
      </c>
      <c r="AH7" s="4">
        <v>1</v>
      </c>
      <c r="AI7" s="4"/>
      <c r="AJ7" s="4">
        <v>11</v>
      </c>
      <c r="AK7" s="4">
        <v>1</v>
      </c>
      <c r="AL7" s="4">
        <v>1</v>
      </c>
      <c r="AM7" s="4"/>
      <c r="AN7" s="4"/>
      <c r="AO7" s="4"/>
      <c r="AP7" s="4"/>
    </row>
    <row r="8" spans="1:44" x14ac:dyDescent="0.2">
      <c r="A8" s="7">
        <f t="shared" si="2"/>
        <v>44350</v>
      </c>
      <c r="B8" s="4">
        <v>2</v>
      </c>
      <c r="C8" s="4" t="s">
        <v>54</v>
      </c>
      <c r="D8" s="4">
        <v>2</v>
      </c>
      <c r="E8" s="8">
        <v>1103</v>
      </c>
      <c r="F8" s="4">
        <v>261866</v>
      </c>
      <c r="G8" s="4">
        <v>53215</v>
      </c>
      <c r="H8" s="4">
        <v>31</v>
      </c>
      <c r="I8" s="4">
        <v>127</v>
      </c>
      <c r="J8" s="4">
        <f t="shared" si="0"/>
        <v>261890.75770081146</v>
      </c>
      <c r="K8" s="4">
        <f t="shared" si="1"/>
        <v>53196.343734282287</v>
      </c>
      <c r="L8">
        <v>0.47824328863529297</v>
      </c>
      <c r="M8">
        <v>36.861467401144097</v>
      </c>
      <c r="N8" s="4" t="s">
        <v>31</v>
      </c>
      <c r="O8" s="4">
        <v>0</v>
      </c>
      <c r="P8" s="4" t="s">
        <v>32</v>
      </c>
      <c r="Q8" s="4" t="s">
        <v>33</v>
      </c>
      <c r="R8" s="4" t="s">
        <v>34</v>
      </c>
      <c r="S8" s="4" t="s">
        <v>55</v>
      </c>
      <c r="T8" s="4" t="s">
        <v>50</v>
      </c>
      <c r="U8" s="4" t="s">
        <v>37</v>
      </c>
      <c r="V8" s="4" t="s">
        <v>56</v>
      </c>
      <c r="W8" s="4" t="s">
        <v>40</v>
      </c>
      <c r="X8" s="4" t="s">
        <v>39</v>
      </c>
      <c r="Y8" s="4" t="s">
        <v>57</v>
      </c>
      <c r="Z8" s="4" t="s">
        <v>42</v>
      </c>
      <c r="AA8" s="4" t="s">
        <v>43</v>
      </c>
      <c r="AB8" s="4">
        <v>1603</v>
      </c>
      <c r="AC8" s="4">
        <v>1624</v>
      </c>
      <c r="AD8" s="4">
        <v>12</v>
      </c>
      <c r="AE8" s="4">
        <v>2</v>
      </c>
      <c r="AF8" s="4">
        <v>2</v>
      </c>
      <c r="AG8" s="4"/>
      <c r="AH8" s="4">
        <v>7</v>
      </c>
      <c r="AI8" s="4"/>
      <c r="AJ8" s="4"/>
      <c r="AK8" s="4"/>
      <c r="AL8" s="4">
        <v>1</v>
      </c>
      <c r="AM8" s="4">
        <v>3</v>
      </c>
      <c r="AN8" s="4">
        <v>2</v>
      </c>
      <c r="AO8" s="4"/>
      <c r="AP8" s="4"/>
    </row>
    <row r="9" spans="1:44" x14ac:dyDescent="0.2">
      <c r="A9" s="7">
        <f t="shared" si="2"/>
        <v>44350</v>
      </c>
      <c r="B9" s="4">
        <v>2</v>
      </c>
      <c r="C9" s="4" t="s">
        <v>54</v>
      </c>
      <c r="D9" s="4">
        <v>3</v>
      </c>
      <c r="E9" s="8">
        <v>1116</v>
      </c>
      <c r="F9" s="4">
        <v>261907</v>
      </c>
      <c r="G9" s="4">
        <v>52254</v>
      </c>
      <c r="H9" s="4">
        <v>60</v>
      </c>
      <c r="I9" s="4">
        <v>50</v>
      </c>
      <c r="J9" s="4">
        <f t="shared" si="0"/>
        <v>261952.96266658715</v>
      </c>
      <c r="K9" s="4">
        <f t="shared" si="1"/>
        <v>52292.567256581191</v>
      </c>
      <c r="L9">
        <v>0.47007243454547798</v>
      </c>
      <c r="M9">
        <v>36.862028572508798</v>
      </c>
      <c r="N9" s="4" t="s">
        <v>31</v>
      </c>
      <c r="O9" s="4">
        <v>0</v>
      </c>
      <c r="P9" s="4" t="s">
        <v>32</v>
      </c>
      <c r="Q9" s="4" t="s">
        <v>33</v>
      </c>
      <c r="R9" s="4" t="s">
        <v>34</v>
      </c>
      <c r="S9" s="4" t="s">
        <v>58</v>
      </c>
      <c r="T9" s="4" t="s">
        <v>46</v>
      </c>
      <c r="U9" s="4" t="s">
        <v>51</v>
      </c>
      <c r="V9" s="4" t="s">
        <v>56</v>
      </c>
      <c r="W9" s="4" t="s">
        <v>39</v>
      </c>
      <c r="X9" s="4" t="s">
        <v>40</v>
      </c>
      <c r="Y9" s="4" t="s">
        <v>53</v>
      </c>
      <c r="Z9" s="4" t="s">
        <v>41</v>
      </c>
      <c r="AA9" s="4" t="s">
        <v>59</v>
      </c>
      <c r="AB9" s="4">
        <v>1625</v>
      </c>
      <c r="AC9" s="4">
        <v>1697</v>
      </c>
      <c r="AD9" s="4">
        <v>33</v>
      </c>
      <c r="AE9" s="4">
        <v>3</v>
      </c>
      <c r="AF9" s="4"/>
      <c r="AG9" s="4">
        <v>8</v>
      </c>
      <c r="AH9" s="4">
        <v>10</v>
      </c>
      <c r="AI9" s="4">
        <v>1</v>
      </c>
      <c r="AJ9" s="4"/>
      <c r="AK9" s="4">
        <v>1</v>
      </c>
      <c r="AL9" s="4">
        <v>3</v>
      </c>
      <c r="AM9" s="4">
        <v>4</v>
      </c>
      <c r="AN9" s="4">
        <v>3</v>
      </c>
      <c r="AO9" s="4"/>
      <c r="AP9" s="4" t="s">
        <v>132</v>
      </c>
    </row>
    <row r="10" spans="1:44" x14ac:dyDescent="0.2">
      <c r="A10" s="7">
        <f t="shared" si="2"/>
        <v>44350</v>
      </c>
      <c r="B10" s="4">
        <v>2</v>
      </c>
      <c r="C10" s="4" t="s">
        <v>60</v>
      </c>
      <c r="D10" s="4">
        <v>1</v>
      </c>
      <c r="E10" s="8">
        <v>1126</v>
      </c>
      <c r="F10" s="4">
        <v>262005</v>
      </c>
      <c r="G10" s="4">
        <v>53318</v>
      </c>
      <c r="H10" s="4">
        <v>54</v>
      </c>
      <c r="I10" s="4">
        <v>182</v>
      </c>
      <c r="J10" s="4">
        <f t="shared" si="0"/>
        <v>262003.11542717807</v>
      </c>
      <c r="K10" s="4">
        <f t="shared" si="1"/>
        <v>53264.03289534097</v>
      </c>
      <c r="L10">
        <v>0.47885558400984801</v>
      </c>
      <c r="M10">
        <v>36.862476270179997</v>
      </c>
      <c r="N10" s="4" t="s">
        <v>44</v>
      </c>
      <c r="O10" s="4">
        <v>0</v>
      </c>
      <c r="P10" s="4" t="s">
        <v>32</v>
      </c>
      <c r="Q10" s="4" t="s">
        <v>33</v>
      </c>
      <c r="R10" s="4" t="s">
        <v>34</v>
      </c>
      <c r="S10" s="4" t="s">
        <v>35</v>
      </c>
      <c r="T10" s="4" t="s">
        <v>50</v>
      </c>
      <c r="U10" s="4" t="s">
        <v>51</v>
      </c>
      <c r="V10" s="4" t="s">
        <v>61</v>
      </c>
      <c r="W10" s="4" t="s">
        <v>52</v>
      </c>
      <c r="X10" s="4" t="s">
        <v>41</v>
      </c>
      <c r="Y10" s="4" t="s">
        <v>53</v>
      </c>
      <c r="Z10" s="4" t="s">
        <v>62</v>
      </c>
      <c r="AA10" s="4" t="s">
        <v>63</v>
      </c>
      <c r="AB10" s="4">
        <v>1698</v>
      </c>
      <c r="AC10" s="4">
        <v>1787</v>
      </c>
      <c r="AD10" s="4">
        <v>17</v>
      </c>
      <c r="AE10" s="4">
        <v>1</v>
      </c>
      <c r="AF10" s="4">
        <v>2</v>
      </c>
      <c r="AG10" s="4">
        <v>2</v>
      </c>
      <c r="AH10" s="4">
        <v>4</v>
      </c>
      <c r="AI10" s="4">
        <v>2</v>
      </c>
      <c r="AJ10" s="4"/>
      <c r="AK10" s="4">
        <v>1</v>
      </c>
      <c r="AL10" s="4">
        <v>1</v>
      </c>
      <c r="AM10" s="4">
        <v>2</v>
      </c>
      <c r="AN10" s="4">
        <v>2</v>
      </c>
      <c r="AO10" s="4"/>
      <c r="AP10" s="4"/>
    </row>
    <row r="11" spans="1:44" x14ac:dyDescent="0.2">
      <c r="A11" s="7">
        <f t="shared" si="2"/>
        <v>44350</v>
      </c>
      <c r="B11" s="4">
        <v>2</v>
      </c>
      <c r="C11" s="4" t="s">
        <v>60</v>
      </c>
      <c r="D11" s="4">
        <v>2</v>
      </c>
      <c r="E11" s="8">
        <v>1137</v>
      </c>
      <c r="F11" s="4">
        <v>261369</v>
      </c>
      <c r="G11" s="4">
        <v>5440</v>
      </c>
      <c r="H11" s="4">
        <v>61</v>
      </c>
      <c r="I11" s="4">
        <v>210</v>
      </c>
      <c r="J11" s="4">
        <f t="shared" si="0"/>
        <v>261338.5</v>
      </c>
      <c r="K11" s="4">
        <f t="shared" si="1"/>
        <v>5387.1724503691494</v>
      </c>
      <c r="L11">
        <v>4.6001120290133E-2</v>
      </c>
      <c r="M11">
        <v>36.856581989571403</v>
      </c>
      <c r="N11" s="4" t="s">
        <v>44</v>
      </c>
      <c r="O11" s="4">
        <v>0</v>
      </c>
      <c r="P11" s="4" t="s">
        <v>32</v>
      </c>
      <c r="Q11" s="4" t="s">
        <v>33</v>
      </c>
      <c r="R11" s="4" t="s">
        <v>34</v>
      </c>
      <c r="S11" s="4" t="s">
        <v>85</v>
      </c>
      <c r="T11" s="4" t="s">
        <v>46</v>
      </c>
      <c r="U11" s="4" t="s">
        <v>51</v>
      </c>
      <c r="V11" s="4" t="s">
        <v>56</v>
      </c>
      <c r="W11" s="4" t="s">
        <v>39</v>
      </c>
      <c r="X11" s="4" t="s">
        <v>41</v>
      </c>
      <c r="Y11" s="4" t="s">
        <v>40</v>
      </c>
      <c r="Z11" s="4" t="s">
        <v>64</v>
      </c>
      <c r="AA11" s="4" t="s">
        <v>43</v>
      </c>
      <c r="AB11" s="4">
        <v>1788</v>
      </c>
      <c r="AC11" s="4">
        <v>1816</v>
      </c>
      <c r="AD11" s="4">
        <v>5</v>
      </c>
      <c r="AE11" s="4">
        <v>0</v>
      </c>
      <c r="AF11" s="4">
        <v>1</v>
      </c>
      <c r="AG11" s="4"/>
      <c r="AH11" s="4">
        <v>2</v>
      </c>
      <c r="AI11" s="4"/>
      <c r="AJ11" s="4"/>
      <c r="AK11" s="4"/>
      <c r="AL11" s="4"/>
      <c r="AM11" s="4">
        <v>1</v>
      </c>
      <c r="AN11" s="4">
        <v>1</v>
      </c>
      <c r="AO11" s="4"/>
      <c r="AP11" s="4"/>
    </row>
    <row r="12" spans="1:44" x14ac:dyDescent="0.2">
      <c r="A12" s="7">
        <f t="shared" si="2"/>
        <v>44350</v>
      </c>
      <c r="B12" s="4">
        <v>2</v>
      </c>
      <c r="C12" s="4" t="s">
        <v>60</v>
      </c>
      <c r="D12" s="4">
        <v>3</v>
      </c>
      <c r="E12" s="8">
        <v>1148</v>
      </c>
      <c r="F12" s="4">
        <v>260682</v>
      </c>
      <c r="G12" s="4">
        <v>55802</v>
      </c>
      <c r="H12" s="4">
        <v>63</v>
      </c>
      <c r="I12" s="4">
        <v>253</v>
      </c>
      <c r="J12" s="4">
        <f t="shared" si="0"/>
        <v>260621.75280037432</v>
      </c>
      <c r="K12" s="4">
        <f t="shared" si="1"/>
        <v>55783.580582602466</v>
      </c>
      <c r="L12">
        <v>0.50163066968414605</v>
      </c>
      <c r="M12">
        <v>36.850063294880002</v>
      </c>
      <c r="N12" s="4" t="s">
        <v>44</v>
      </c>
      <c r="O12" s="4">
        <v>0</v>
      </c>
      <c r="P12" s="4" t="s">
        <v>32</v>
      </c>
      <c r="Q12" s="4" t="s">
        <v>33</v>
      </c>
      <c r="R12" s="4" t="s">
        <v>34</v>
      </c>
      <c r="S12" s="4" t="s">
        <v>45</v>
      </c>
      <c r="T12" s="4" t="s">
        <v>36</v>
      </c>
      <c r="U12" s="4" t="s">
        <v>37</v>
      </c>
      <c r="V12" s="4" t="s">
        <v>38</v>
      </c>
      <c r="W12" s="4" t="s">
        <v>39</v>
      </c>
      <c r="X12" s="4" t="s">
        <v>41</v>
      </c>
      <c r="Y12" s="4" t="s">
        <v>53</v>
      </c>
      <c r="Z12" s="4" t="s">
        <v>62</v>
      </c>
      <c r="AA12" s="4" t="s">
        <v>63</v>
      </c>
      <c r="AB12" s="4">
        <v>1817</v>
      </c>
      <c r="AC12" s="4">
        <v>1820</v>
      </c>
      <c r="AD12" s="4">
        <v>1</v>
      </c>
      <c r="AE12" s="4">
        <v>1</v>
      </c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</row>
    <row r="13" spans="1:44" x14ac:dyDescent="0.2">
      <c r="A13" s="7">
        <f t="shared" si="2"/>
        <v>44350</v>
      </c>
      <c r="B13" s="4">
        <v>2</v>
      </c>
      <c r="C13" s="4" t="s">
        <v>65</v>
      </c>
      <c r="D13" s="4">
        <v>1</v>
      </c>
      <c r="E13" s="8">
        <v>1158</v>
      </c>
      <c r="F13" s="4">
        <v>259556</v>
      </c>
      <c r="G13" s="4">
        <v>55311</v>
      </c>
      <c r="H13" s="4">
        <v>68</v>
      </c>
      <c r="I13" s="4">
        <v>237</v>
      </c>
      <c r="J13" s="4">
        <f t="shared" si="0"/>
        <v>259498.97040137972</v>
      </c>
      <c r="K13" s="4">
        <f t="shared" si="1"/>
        <v>55273.964545618976</v>
      </c>
      <c r="L13">
        <v>0.497019943024121</v>
      </c>
      <c r="M13">
        <v>36.839981424764602</v>
      </c>
      <c r="N13" s="4" t="s">
        <v>44</v>
      </c>
      <c r="O13" s="4">
        <v>0</v>
      </c>
      <c r="P13" s="4" t="s">
        <v>32</v>
      </c>
      <c r="Q13" s="4" t="s">
        <v>33</v>
      </c>
      <c r="R13" s="4" t="s">
        <v>34</v>
      </c>
      <c r="S13" s="4" t="s">
        <v>49</v>
      </c>
      <c r="T13" s="4" t="s">
        <v>50</v>
      </c>
      <c r="U13" s="4" t="s">
        <v>37</v>
      </c>
      <c r="V13" s="4" t="s">
        <v>38</v>
      </c>
      <c r="W13" s="4" t="s">
        <v>71</v>
      </c>
      <c r="X13" s="4" t="s">
        <v>42</v>
      </c>
      <c r="Y13" s="4" t="s">
        <v>47</v>
      </c>
      <c r="Z13" s="4" t="s">
        <v>39</v>
      </c>
      <c r="AA13" s="4" t="s">
        <v>43</v>
      </c>
      <c r="AB13" s="4">
        <v>1821</v>
      </c>
      <c r="AC13" s="4">
        <v>1891</v>
      </c>
      <c r="AD13" s="4">
        <v>20</v>
      </c>
      <c r="AE13" s="4">
        <v>1</v>
      </c>
      <c r="AF13" s="4"/>
      <c r="AG13" s="4">
        <v>10</v>
      </c>
      <c r="AH13" s="4"/>
      <c r="AI13" s="4">
        <v>4</v>
      </c>
      <c r="AJ13" s="4">
        <v>4</v>
      </c>
      <c r="AK13" s="4">
        <v>1</v>
      </c>
      <c r="AL13" s="4"/>
      <c r="AM13" s="4"/>
      <c r="AN13" s="4"/>
      <c r="AO13" s="4"/>
      <c r="AP13" s="4"/>
    </row>
    <row r="14" spans="1:44" x14ac:dyDescent="0.2">
      <c r="A14" s="7">
        <f t="shared" si="2"/>
        <v>44350</v>
      </c>
      <c r="B14" s="4">
        <v>2</v>
      </c>
      <c r="C14" s="4" t="s">
        <v>65</v>
      </c>
      <c r="D14" s="4">
        <v>2</v>
      </c>
      <c r="E14" s="8">
        <v>1302</v>
      </c>
      <c r="F14" s="8">
        <v>260312</v>
      </c>
      <c r="G14" s="8">
        <v>53235</v>
      </c>
      <c r="H14" s="8">
        <v>41</v>
      </c>
      <c r="I14" s="8">
        <v>54</v>
      </c>
      <c r="J14" s="4">
        <f t="shared" si="0"/>
        <v>260345.16969676939</v>
      </c>
      <c r="K14" s="4">
        <f t="shared" si="1"/>
        <v>53259.099195343988</v>
      </c>
      <c r="L14">
        <v>0.47880625992227499</v>
      </c>
      <c r="M14">
        <v>36.847586707483401</v>
      </c>
      <c r="N14" s="4" t="s">
        <v>31</v>
      </c>
      <c r="O14" s="4">
        <v>0</v>
      </c>
      <c r="P14" s="4" t="s">
        <v>32</v>
      </c>
      <c r="Q14" s="4" t="s">
        <v>33</v>
      </c>
      <c r="R14" s="4" t="s">
        <v>34</v>
      </c>
      <c r="S14" s="4" t="s">
        <v>45</v>
      </c>
      <c r="T14" s="4" t="s">
        <v>50</v>
      </c>
      <c r="U14" s="4" t="s">
        <v>37</v>
      </c>
      <c r="V14" s="4" t="s">
        <v>38</v>
      </c>
      <c r="W14" s="4" t="s">
        <v>40</v>
      </c>
      <c r="X14" s="4" t="s">
        <v>41</v>
      </c>
      <c r="Y14" s="4" t="s">
        <v>42</v>
      </c>
      <c r="Z14" s="4" t="s">
        <v>39</v>
      </c>
      <c r="AA14" s="4" t="s">
        <v>43</v>
      </c>
      <c r="AB14" s="4">
        <v>1892</v>
      </c>
      <c r="AC14" s="4">
        <v>1959</v>
      </c>
      <c r="AD14" s="4">
        <v>20</v>
      </c>
      <c r="AE14" s="4">
        <v>3</v>
      </c>
      <c r="AF14" s="4">
        <v>1</v>
      </c>
      <c r="AG14" s="4">
        <v>4</v>
      </c>
      <c r="AH14" s="4">
        <v>6</v>
      </c>
      <c r="AI14" s="4">
        <v>3</v>
      </c>
      <c r="AJ14" s="4">
        <v>1</v>
      </c>
      <c r="AK14" s="4"/>
      <c r="AL14" s="4">
        <v>2</v>
      </c>
      <c r="AM14" s="4">
        <v>3</v>
      </c>
      <c r="AN14" s="4"/>
      <c r="AO14" s="4">
        <v>1</v>
      </c>
      <c r="AP14" s="4"/>
    </row>
    <row r="15" spans="1:44" x14ac:dyDescent="0.2">
      <c r="A15" s="7">
        <f t="shared" si="2"/>
        <v>44350</v>
      </c>
      <c r="B15" s="4">
        <v>2</v>
      </c>
      <c r="C15" s="4" t="s">
        <v>65</v>
      </c>
      <c r="D15" s="4">
        <v>3</v>
      </c>
      <c r="E15" s="8">
        <v>1314</v>
      </c>
      <c r="F15" s="8">
        <v>259999</v>
      </c>
      <c r="G15" s="8">
        <v>53460</v>
      </c>
      <c r="H15" s="8">
        <v>63</v>
      </c>
      <c r="I15" s="8">
        <v>315</v>
      </c>
      <c r="J15" s="4">
        <f t="shared" si="0"/>
        <v>259954.45227278525</v>
      </c>
      <c r="K15" s="4">
        <f t="shared" si="1"/>
        <v>53504.547727214755</v>
      </c>
      <c r="L15">
        <v>0.48102421361256797</v>
      </c>
      <c r="M15">
        <v>36.8440770989681</v>
      </c>
      <c r="N15" s="4" t="s">
        <v>31</v>
      </c>
      <c r="O15" s="4">
        <v>1</v>
      </c>
      <c r="P15" s="4" t="s">
        <v>32</v>
      </c>
      <c r="Q15" s="4" t="s">
        <v>33</v>
      </c>
      <c r="R15" s="4" t="s">
        <v>34</v>
      </c>
      <c r="S15" s="4" t="s">
        <v>49</v>
      </c>
      <c r="T15" s="4" t="s">
        <v>66</v>
      </c>
      <c r="U15" s="4" t="s">
        <v>51</v>
      </c>
      <c r="V15" s="4" t="s">
        <v>38</v>
      </c>
      <c r="W15" s="4" t="s">
        <v>67</v>
      </c>
      <c r="X15" s="4" t="s">
        <v>41</v>
      </c>
      <c r="Y15" s="4" t="s">
        <v>53</v>
      </c>
      <c r="Z15" s="4" t="s">
        <v>40</v>
      </c>
      <c r="AA15" s="4" t="s">
        <v>43</v>
      </c>
      <c r="AB15" s="4">
        <v>1960</v>
      </c>
      <c r="AC15" s="4">
        <v>2003</v>
      </c>
      <c r="AD15" s="4">
        <v>36</v>
      </c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</row>
    <row r="16" spans="1:44" x14ac:dyDescent="0.2">
      <c r="A16" s="7">
        <f t="shared" si="2"/>
        <v>44350</v>
      </c>
      <c r="B16" s="4">
        <v>2</v>
      </c>
      <c r="C16" s="4" t="s">
        <v>65</v>
      </c>
      <c r="D16" s="4">
        <v>3</v>
      </c>
      <c r="E16" s="8">
        <v>1314</v>
      </c>
      <c r="F16" s="8">
        <v>259999</v>
      </c>
      <c r="G16" s="8">
        <v>53460</v>
      </c>
      <c r="H16" s="8">
        <v>63</v>
      </c>
      <c r="I16" s="8">
        <v>315</v>
      </c>
      <c r="J16" s="4">
        <f t="shared" si="0"/>
        <v>259954.45227278525</v>
      </c>
      <c r="K16" s="4">
        <f t="shared" si="1"/>
        <v>53504.547727214755</v>
      </c>
      <c r="L16">
        <v>0.48102421361256797</v>
      </c>
      <c r="M16">
        <v>36.8440770989681</v>
      </c>
      <c r="N16" s="4" t="s">
        <v>44</v>
      </c>
      <c r="O16" s="4">
        <v>1</v>
      </c>
      <c r="P16" s="4" t="s">
        <v>32</v>
      </c>
      <c r="Q16" s="4" t="s">
        <v>33</v>
      </c>
      <c r="R16" s="4" t="s">
        <v>34</v>
      </c>
      <c r="S16" s="4" t="s">
        <v>49</v>
      </c>
      <c r="T16" s="4" t="s">
        <v>66</v>
      </c>
      <c r="U16" s="4" t="s">
        <v>51</v>
      </c>
      <c r="V16" s="4" t="s">
        <v>38</v>
      </c>
      <c r="W16" s="4" t="s">
        <v>67</v>
      </c>
      <c r="X16" s="4" t="s">
        <v>41</v>
      </c>
      <c r="Y16" s="4" t="s">
        <v>53</v>
      </c>
      <c r="Z16" s="4" t="s">
        <v>40</v>
      </c>
      <c r="AA16" s="4" t="s">
        <v>43</v>
      </c>
      <c r="AB16" s="4">
        <v>1960</v>
      </c>
      <c r="AC16" s="4">
        <v>2003</v>
      </c>
      <c r="AD16" s="4">
        <v>8</v>
      </c>
      <c r="AE16" s="4"/>
      <c r="AF16" s="4">
        <v>8</v>
      </c>
      <c r="AG16" s="4"/>
      <c r="AH16" s="4"/>
      <c r="AI16" s="4"/>
      <c r="AJ16" s="4"/>
      <c r="AK16" s="4"/>
      <c r="AL16" s="4"/>
      <c r="AM16" s="4"/>
      <c r="AN16" s="4"/>
      <c r="AO16" s="4"/>
      <c r="AP16" s="4"/>
    </row>
    <row r="17" spans="1:42" x14ac:dyDescent="0.2">
      <c r="A17" s="7">
        <f t="shared" si="2"/>
        <v>44350</v>
      </c>
      <c r="B17" s="4">
        <v>2</v>
      </c>
      <c r="C17" s="4" t="s">
        <v>69</v>
      </c>
      <c r="D17" s="4">
        <v>1</v>
      </c>
      <c r="E17" s="8">
        <v>1322</v>
      </c>
      <c r="F17" s="8">
        <v>259472</v>
      </c>
      <c r="G17" s="8">
        <v>53734</v>
      </c>
      <c r="H17" s="8">
        <v>40</v>
      </c>
      <c r="I17" s="8">
        <v>290</v>
      </c>
      <c r="J17" s="4">
        <f t="shared" si="0"/>
        <v>259434.41229516856</v>
      </c>
      <c r="K17" s="4">
        <f t="shared" si="1"/>
        <v>53747.680805733027</v>
      </c>
      <c r="L17">
        <v>0.48322084747849597</v>
      </c>
      <c r="M17">
        <v>36.839406098106799</v>
      </c>
      <c r="N17" s="4" t="s">
        <v>44</v>
      </c>
      <c r="O17" s="4">
        <v>0</v>
      </c>
      <c r="P17" s="4" t="s">
        <v>32</v>
      </c>
      <c r="Q17" s="4" t="s">
        <v>33</v>
      </c>
      <c r="R17" s="4" t="s">
        <v>34</v>
      </c>
      <c r="S17" s="4" t="s">
        <v>55</v>
      </c>
      <c r="T17" s="4" t="s">
        <v>50</v>
      </c>
      <c r="U17" s="4" t="s">
        <v>70</v>
      </c>
      <c r="V17" s="4" t="s">
        <v>38</v>
      </c>
      <c r="W17" s="4" t="s">
        <v>71</v>
      </c>
      <c r="X17" s="4" t="s">
        <v>41</v>
      </c>
      <c r="Y17" s="4" t="s">
        <v>40</v>
      </c>
      <c r="Z17" s="4" t="s">
        <v>67</v>
      </c>
      <c r="AA17" s="4" t="s">
        <v>43</v>
      </c>
      <c r="AB17" s="4">
        <v>2004</v>
      </c>
      <c r="AC17" s="4">
        <v>2017</v>
      </c>
      <c r="AD17" s="4">
        <v>4</v>
      </c>
      <c r="AE17" s="4"/>
      <c r="AF17" s="4">
        <v>4</v>
      </c>
      <c r="AG17" s="4"/>
      <c r="AH17" s="4"/>
      <c r="AI17" s="4"/>
      <c r="AJ17" s="4"/>
      <c r="AK17" s="4"/>
      <c r="AL17" s="4"/>
      <c r="AM17" s="4"/>
      <c r="AN17" s="4"/>
      <c r="AO17" s="4"/>
      <c r="AP17" s="4"/>
    </row>
    <row r="18" spans="1:42" x14ac:dyDescent="0.2">
      <c r="A18" s="7">
        <f t="shared" si="2"/>
        <v>44350</v>
      </c>
      <c r="B18" s="4">
        <v>2</v>
      </c>
      <c r="C18" s="4" t="s">
        <v>69</v>
      </c>
      <c r="D18" s="10">
        <v>2</v>
      </c>
      <c r="E18" s="11">
        <v>1328</v>
      </c>
      <c r="F18" s="8">
        <v>259166</v>
      </c>
      <c r="G18" s="8">
        <v>54040</v>
      </c>
      <c r="H18" s="8">
        <v>41</v>
      </c>
      <c r="I18" s="8">
        <v>102</v>
      </c>
      <c r="J18" s="4">
        <f t="shared" si="0"/>
        <v>259206.1040516301</v>
      </c>
      <c r="K18" s="4">
        <f t="shared" si="1"/>
        <v>54031.475620676472</v>
      </c>
      <c r="L18">
        <v>0.48578592973169998</v>
      </c>
      <c r="M18">
        <v>36.837354924634099</v>
      </c>
      <c r="N18" s="4" t="s">
        <v>44</v>
      </c>
      <c r="O18" s="4">
        <v>0</v>
      </c>
      <c r="P18" s="4" t="s">
        <v>32</v>
      </c>
      <c r="Q18" s="4" t="s">
        <v>33</v>
      </c>
      <c r="R18" s="4" t="s">
        <v>34</v>
      </c>
      <c r="S18" s="4" t="s">
        <v>35</v>
      </c>
      <c r="T18" s="4" t="s">
        <v>50</v>
      </c>
      <c r="U18" s="4" t="s">
        <v>70</v>
      </c>
      <c r="V18" s="4" t="s">
        <v>38</v>
      </c>
      <c r="W18" s="4" t="s">
        <v>71</v>
      </c>
      <c r="X18" s="4" t="s">
        <v>41</v>
      </c>
      <c r="Y18" s="4" t="s">
        <v>53</v>
      </c>
      <c r="Z18" s="4" t="s">
        <v>72</v>
      </c>
      <c r="AA18" s="4" t="s">
        <v>43</v>
      </c>
      <c r="AB18" s="4">
        <v>2018</v>
      </c>
      <c r="AC18" s="4">
        <v>2022</v>
      </c>
      <c r="AD18" s="4">
        <v>2</v>
      </c>
      <c r="AE18" s="4"/>
      <c r="AF18" s="4"/>
      <c r="AG18" s="4"/>
      <c r="AH18" s="4">
        <v>1</v>
      </c>
      <c r="AI18" s="4"/>
      <c r="AJ18" s="4"/>
      <c r="AK18" s="4"/>
      <c r="AL18" s="4">
        <v>1</v>
      </c>
      <c r="AM18" s="4"/>
      <c r="AN18" s="4"/>
      <c r="AO18" s="4"/>
      <c r="AP18" s="4"/>
    </row>
    <row r="19" spans="1:42" x14ac:dyDescent="0.2">
      <c r="A19" s="7">
        <f t="shared" si="2"/>
        <v>44350</v>
      </c>
      <c r="B19" s="4">
        <v>2</v>
      </c>
      <c r="C19" s="4" t="s">
        <v>69</v>
      </c>
      <c r="D19" s="4">
        <v>3</v>
      </c>
      <c r="E19" s="8">
        <v>1345</v>
      </c>
      <c r="F19" s="8">
        <v>260704</v>
      </c>
      <c r="G19" s="8">
        <v>55822</v>
      </c>
      <c r="H19" s="8">
        <v>24</v>
      </c>
      <c r="I19" s="8">
        <v>220</v>
      </c>
      <c r="J19" s="4">
        <f t="shared" si="0"/>
        <v>260688.57309736751</v>
      </c>
      <c r="K19" s="4">
        <f t="shared" si="1"/>
        <v>55803.614933365141</v>
      </c>
      <c r="L19">
        <v>0.50181199821551403</v>
      </c>
      <c r="M19">
        <v>36.850663331257699</v>
      </c>
      <c r="N19" s="4" t="s">
        <v>44</v>
      </c>
      <c r="O19" s="4">
        <v>0</v>
      </c>
      <c r="P19" s="4" t="s">
        <v>32</v>
      </c>
      <c r="Q19" s="4" t="s">
        <v>33</v>
      </c>
      <c r="R19" s="4" t="s">
        <v>34</v>
      </c>
      <c r="S19" s="4" t="s">
        <v>35</v>
      </c>
      <c r="T19" s="4" t="s">
        <v>66</v>
      </c>
      <c r="U19" s="4" t="s">
        <v>37</v>
      </c>
      <c r="V19" s="4" t="s">
        <v>38</v>
      </c>
      <c r="W19" s="4" t="s">
        <v>39</v>
      </c>
      <c r="X19" s="4" t="s">
        <v>67</v>
      </c>
      <c r="Y19" s="4" t="s">
        <v>41</v>
      </c>
      <c r="Z19" s="4" t="s">
        <v>53</v>
      </c>
      <c r="AA19" s="4" t="s">
        <v>63</v>
      </c>
      <c r="AB19" s="4">
        <v>2023</v>
      </c>
      <c r="AC19" s="4">
        <v>2044</v>
      </c>
      <c r="AD19" s="4">
        <v>5</v>
      </c>
      <c r="AE19" s="4"/>
      <c r="AF19" s="4"/>
      <c r="AG19" s="4">
        <v>3</v>
      </c>
      <c r="AH19" s="4"/>
      <c r="AI19" s="4">
        <v>1</v>
      </c>
      <c r="AJ19" s="4"/>
      <c r="AK19" s="4">
        <v>1</v>
      </c>
      <c r="AL19" s="4"/>
      <c r="AM19" s="4"/>
      <c r="AN19" s="4"/>
      <c r="AO19" s="4"/>
      <c r="AP19" s="4"/>
    </row>
    <row r="20" spans="1:42" x14ac:dyDescent="0.2">
      <c r="A20" s="7">
        <f t="shared" si="2"/>
        <v>44350</v>
      </c>
      <c r="B20" s="4">
        <v>2</v>
      </c>
      <c r="C20" s="4" t="s">
        <v>73</v>
      </c>
      <c r="D20" s="4">
        <v>1</v>
      </c>
      <c r="E20" s="8">
        <v>1404</v>
      </c>
      <c r="F20" s="8">
        <v>260531</v>
      </c>
      <c r="G20" s="8">
        <v>52797</v>
      </c>
      <c r="H20" s="8">
        <v>50</v>
      </c>
      <c r="I20" s="8">
        <v>220</v>
      </c>
      <c r="J20" s="4">
        <f t="shared" si="0"/>
        <v>260498.86061951568</v>
      </c>
      <c r="K20" s="4">
        <f t="shared" si="1"/>
        <v>52758.697777844049</v>
      </c>
      <c r="L20">
        <v>0.47428261539977601</v>
      </c>
      <c r="M20">
        <v>36.848968371104</v>
      </c>
      <c r="N20" s="4" t="s">
        <v>44</v>
      </c>
      <c r="O20" s="4">
        <v>0</v>
      </c>
      <c r="P20" s="4" t="s">
        <v>32</v>
      </c>
      <c r="Q20" s="4" t="s">
        <v>33</v>
      </c>
      <c r="R20" s="4" t="s">
        <v>34</v>
      </c>
      <c r="S20" s="4" t="s">
        <v>35</v>
      </c>
      <c r="T20" s="4" t="s">
        <v>46</v>
      </c>
      <c r="U20" s="4" t="s">
        <v>37</v>
      </c>
      <c r="V20" s="4" t="s">
        <v>61</v>
      </c>
      <c r="W20" s="4" t="s">
        <v>39</v>
      </c>
      <c r="X20" s="4" t="s">
        <v>40</v>
      </c>
      <c r="Y20" s="4" t="s">
        <v>41</v>
      </c>
      <c r="Z20" s="4" t="s">
        <v>53</v>
      </c>
      <c r="AA20" s="4" t="s">
        <v>43</v>
      </c>
      <c r="AB20" s="4">
        <v>2045</v>
      </c>
      <c r="AC20" s="4">
        <v>2048</v>
      </c>
      <c r="AD20" s="4">
        <v>6</v>
      </c>
      <c r="AE20" s="4">
        <v>1</v>
      </c>
      <c r="AF20" s="4">
        <v>5</v>
      </c>
      <c r="AG20" s="4"/>
      <c r="AH20" s="4"/>
      <c r="AI20" s="4"/>
      <c r="AJ20" s="4"/>
      <c r="AK20" s="4"/>
      <c r="AL20" s="4"/>
      <c r="AM20" s="4"/>
      <c r="AN20" s="4"/>
      <c r="AO20" s="4"/>
      <c r="AP20" s="4"/>
    </row>
    <row r="21" spans="1:42" s="4" customFormat="1" x14ac:dyDescent="0.2">
      <c r="A21" s="7">
        <v>44351</v>
      </c>
      <c r="B21" s="4">
        <v>1</v>
      </c>
      <c r="C21" s="4" t="s">
        <v>74</v>
      </c>
      <c r="D21" s="4">
        <v>1</v>
      </c>
      <c r="E21" s="8">
        <v>1025</v>
      </c>
      <c r="F21" s="8">
        <v>259425</v>
      </c>
      <c r="G21" s="8">
        <v>50344</v>
      </c>
      <c r="H21" s="8">
        <v>38</v>
      </c>
      <c r="I21" s="8">
        <v>360</v>
      </c>
      <c r="J21" s="4">
        <f t="shared" ref="J21:J75" si="3">F21+H21*SIN(I21*PI()/180)</f>
        <v>259425</v>
      </c>
      <c r="K21" s="4">
        <f t="shared" ref="K21:K75" si="4">G21+H21*COS(I21*PI()/180)</f>
        <v>50382</v>
      </c>
      <c r="L21">
        <v>0.45279220252756602</v>
      </c>
      <c r="M21">
        <v>36.839330939148297</v>
      </c>
      <c r="N21" s="4" t="s">
        <v>31</v>
      </c>
      <c r="O21" s="4">
        <v>0</v>
      </c>
      <c r="P21" s="4" t="s">
        <v>32</v>
      </c>
      <c r="Q21" s="3" t="s">
        <v>33</v>
      </c>
      <c r="R21" s="3" t="s">
        <v>34</v>
      </c>
      <c r="S21" s="3" t="s">
        <v>55</v>
      </c>
      <c r="T21" s="3" t="s">
        <v>50</v>
      </c>
      <c r="U21" s="3" t="s">
        <v>37</v>
      </c>
      <c r="V21" s="3" t="s">
        <v>56</v>
      </c>
      <c r="W21" s="3" t="s">
        <v>41</v>
      </c>
      <c r="X21" s="3" t="s">
        <v>39</v>
      </c>
      <c r="Y21" s="3" t="s">
        <v>53</v>
      </c>
      <c r="Z21" s="3"/>
      <c r="AA21" s="3" t="s">
        <v>75</v>
      </c>
      <c r="AB21" s="4">
        <v>2053</v>
      </c>
      <c r="AC21" s="4">
        <v>2071</v>
      </c>
      <c r="AD21" s="4">
        <v>6</v>
      </c>
      <c r="AE21" s="4">
        <v>1</v>
      </c>
      <c r="AH21" s="4">
        <v>1</v>
      </c>
      <c r="AI21" s="4">
        <v>3</v>
      </c>
      <c r="AL21" s="4">
        <v>1</v>
      </c>
    </row>
    <row r="22" spans="1:42" s="4" customFormat="1" x14ac:dyDescent="0.2">
      <c r="A22" s="7">
        <v>44351</v>
      </c>
      <c r="B22" s="4">
        <v>1</v>
      </c>
      <c r="C22" s="4" t="s">
        <v>74</v>
      </c>
      <c r="D22" s="4">
        <v>2</v>
      </c>
      <c r="E22" s="8">
        <v>1045</v>
      </c>
      <c r="F22" s="8">
        <v>258342</v>
      </c>
      <c r="G22" s="8">
        <v>53129</v>
      </c>
      <c r="H22" s="8">
        <v>31</v>
      </c>
      <c r="I22" s="8">
        <v>40</v>
      </c>
      <c r="J22" s="4">
        <f t="shared" si="3"/>
        <v>258361.92641590029</v>
      </c>
      <c r="K22" s="4">
        <f t="shared" si="4"/>
        <v>53152.74737773669</v>
      </c>
      <c r="L22">
        <v>0.477839067804953</v>
      </c>
      <c r="M22">
        <v>36.829776214569797</v>
      </c>
      <c r="N22" s="4" t="s">
        <v>44</v>
      </c>
      <c r="O22" s="4">
        <v>0</v>
      </c>
      <c r="P22" s="4" t="s">
        <v>32</v>
      </c>
      <c r="Q22" s="4" t="s">
        <v>33</v>
      </c>
      <c r="R22" s="4" t="s">
        <v>34</v>
      </c>
      <c r="S22" s="4" t="s">
        <v>76</v>
      </c>
      <c r="T22" s="4" t="s">
        <v>50</v>
      </c>
      <c r="U22" s="4" t="s">
        <v>70</v>
      </c>
      <c r="V22" s="4" t="s">
        <v>56</v>
      </c>
      <c r="W22" s="4" t="s">
        <v>53</v>
      </c>
      <c r="X22" s="4" t="s">
        <v>41</v>
      </c>
      <c r="Y22" s="4" t="s">
        <v>39</v>
      </c>
      <c r="Z22" s="4" t="s">
        <v>137</v>
      </c>
      <c r="AA22" s="4" t="s">
        <v>63</v>
      </c>
      <c r="AB22" s="4">
        <f>AC21+1</f>
        <v>2072</v>
      </c>
      <c r="AC22" s="4">
        <v>2126</v>
      </c>
      <c r="AD22" s="4">
        <v>10</v>
      </c>
      <c r="AG22" s="4">
        <v>1</v>
      </c>
      <c r="AI22" s="4">
        <v>3</v>
      </c>
      <c r="AK22" s="4">
        <v>6</v>
      </c>
    </row>
    <row r="23" spans="1:42" s="4" customFormat="1" x14ac:dyDescent="0.2">
      <c r="A23" s="7">
        <v>44351</v>
      </c>
      <c r="B23" s="4">
        <v>1</v>
      </c>
      <c r="C23" s="4" t="s">
        <v>74</v>
      </c>
      <c r="D23" s="4">
        <v>3</v>
      </c>
      <c r="E23" s="8">
        <v>1102</v>
      </c>
      <c r="F23" s="8">
        <v>258931</v>
      </c>
      <c r="G23" s="8">
        <v>53692</v>
      </c>
      <c r="H23" s="8">
        <v>31</v>
      </c>
      <c r="I23" s="8">
        <v>240</v>
      </c>
      <c r="J23" s="4">
        <f t="shared" si="3"/>
        <v>258904.15321248269</v>
      </c>
      <c r="K23" s="4">
        <f t="shared" si="4"/>
        <v>53676.5</v>
      </c>
      <c r="L23">
        <v>0.48257577868408003</v>
      </c>
      <c r="M23">
        <v>36.834644238307803</v>
      </c>
      <c r="N23" s="4" t="s">
        <v>44</v>
      </c>
      <c r="O23" s="4">
        <v>1</v>
      </c>
      <c r="P23" s="4" t="s">
        <v>32</v>
      </c>
      <c r="Q23" s="4" t="s">
        <v>33</v>
      </c>
      <c r="R23" s="4" t="s">
        <v>34</v>
      </c>
      <c r="S23" s="4" t="s">
        <v>35</v>
      </c>
      <c r="T23" s="4" t="s">
        <v>46</v>
      </c>
      <c r="U23" s="4" t="s">
        <v>37</v>
      </c>
      <c r="V23" s="4" t="s">
        <v>56</v>
      </c>
      <c r="W23" s="4" t="s">
        <v>53</v>
      </c>
      <c r="X23" s="4" t="s">
        <v>42</v>
      </c>
      <c r="Y23" s="4" t="s">
        <v>41</v>
      </c>
      <c r="Z23" s="4" t="s">
        <v>39</v>
      </c>
      <c r="AA23" s="4" t="s">
        <v>43</v>
      </c>
      <c r="AB23" s="4">
        <f t="shared" ref="AB23:AB36" si="5">AC22+1</f>
        <v>2127</v>
      </c>
      <c r="AC23" s="4">
        <v>2184</v>
      </c>
      <c r="AD23" s="4">
        <v>8</v>
      </c>
      <c r="AE23" s="4">
        <v>1</v>
      </c>
      <c r="AF23" s="4">
        <v>7</v>
      </c>
    </row>
    <row r="24" spans="1:42" s="4" customFormat="1" x14ac:dyDescent="0.2">
      <c r="A24" s="7">
        <v>44351</v>
      </c>
      <c r="B24" s="4">
        <v>1</v>
      </c>
      <c r="C24" s="4" t="s">
        <v>74</v>
      </c>
      <c r="D24" s="4">
        <v>3</v>
      </c>
      <c r="E24" s="8">
        <v>1102</v>
      </c>
      <c r="F24" s="8">
        <v>258931</v>
      </c>
      <c r="G24" s="8">
        <v>53692</v>
      </c>
      <c r="H24" s="8">
        <v>31</v>
      </c>
      <c r="I24" s="8">
        <v>240</v>
      </c>
      <c r="J24" s="4">
        <f t="shared" si="3"/>
        <v>258904.15321248269</v>
      </c>
      <c r="K24" s="4">
        <f t="shared" si="4"/>
        <v>53676.5</v>
      </c>
      <c r="L24">
        <v>0.48257577868408003</v>
      </c>
      <c r="M24">
        <v>36.834644238307803</v>
      </c>
      <c r="N24" s="4" t="s">
        <v>31</v>
      </c>
      <c r="O24" s="4">
        <v>1</v>
      </c>
      <c r="P24" s="4" t="s">
        <v>32</v>
      </c>
      <c r="Q24" s="4" t="s">
        <v>33</v>
      </c>
      <c r="R24" s="4" t="s">
        <v>34</v>
      </c>
      <c r="S24" s="4" t="s">
        <v>35</v>
      </c>
      <c r="T24" s="4" t="s">
        <v>46</v>
      </c>
      <c r="U24" s="4" t="s">
        <v>37</v>
      </c>
      <c r="V24" s="4" t="s">
        <v>56</v>
      </c>
      <c r="W24" s="4" t="s">
        <v>53</v>
      </c>
      <c r="X24" s="4" t="s">
        <v>42</v>
      </c>
      <c r="Y24" s="4" t="s">
        <v>41</v>
      </c>
      <c r="Z24" s="4" t="s">
        <v>39</v>
      </c>
      <c r="AA24" s="4" t="s">
        <v>43</v>
      </c>
      <c r="AB24" s="4">
        <v>2127</v>
      </c>
      <c r="AC24" s="4">
        <v>2202</v>
      </c>
      <c r="AD24" s="4">
        <v>8</v>
      </c>
      <c r="AE24" s="4">
        <v>1</v>
      </c>
      <c r="AF24" s="4">
        <v>1</v>
      </c>
      <c r="AG24" s="4">
        <v>1</v>
      </c>
      <c r="AH24" s="4">
        <v>2</v>
      </c>
      <c r="AI24" s="4">
        <v>1</v>
      </c>
      <c r="AM24" s="4">
        <v>2</v>
      </c>
    </row>
    <row r="25" spans="1:42" s="4" customFormat="1" x14ac:dyDescent="0.2">
      <c r="A25" s="7">
        <v>44351</v>
      </c>
      <c r="B25" s="4">
        <v>1</v>
      </c>
      <c r="C25" s="4" t="s">
        <v>77</v>
      </c>
      <c r="D25" s="4">
        <v>1</v>
      </c>
      <c r="E25" s="8">
        <v>1119</v>
      </c>
      <c r="F25" s="8">
        <v>259867</v>
      </c>
      <c r="G25" s="8">
        <v>53730</v>
      </c>
      <c r="H25" s="8">
        <v>33</v>
      </c>
      <c r="I25" s="8">
        <v>120</v>
      </c>
      <c r="J25" s="4">
        <f t="shared" si="3"/>
        <v>259895.57883832487</v>
      </c>
      <c r="K25" s="4">
        <f t="shared" si="4"/>
        <v>53713.5</v>
      </c>
      <c r="L25">
        <v>0.482913155911675</v>
      </c>
      <c r="M25">
        <v>36.8435477774266</v>
      </c>
      <c r="N25" s="4" t="s">
        <v>44</v>
      </c>
      <c r="O25" s="4">
        <v>0</v>
      </c>
      <c r="P25" s="4" t="s">
        <v>32</v>
      </c>
      <c r="Q25" s="4" t="s">
        <v>33</v>
      </c>
      <c r="R25" s="4" t="s">
        <v>34</v>
      </c>
      <c r="S25" s="4" t="s">
        <v>45</v>
      </c>
      <c r="T25" s="4" t="s">
        <v>46</v>
      </c>
      <c r="V25" s="4" t="s">
        <v>56</v>
      </c>
      <c r="W25" s="4" t="s">
        <v>41</v>
      </c>
      <c r="X25" s="4" t="s">
        <v>53</v>
      </c>
      <c r="Y25" s="4" t="s">
        <v>39</v>
      </c>
      <c r="Z25" s="4" t="s">
        <v>71</v>
      </c>
      <c r="AA25" s="4" t="s">
        <v>43</v>
      </c>
      <c r="AB25" s="4">
        <f t="shared" si="5"/>
        <v>2203</v>
      </c>
      <c r="AC25" s="4">
        <v>2256</v>
      </c>
      <c r="AD25" s="4">
        <v>6</v>
      </c>
      <c r="AF25" s="4">
        <v>6</v>
      </c>
    </row>
    <row r="26" spans="1:42" s="4" customFormat="1" x14ac:dyDescent="0.2">
      <c r="A26" s="7">
        <v>44351</v>
      </c>
      <c r="B26" s="4">
        <v>1</v>
      </c>
      <c r="C26" s="4" t="s">
        <v>77</v>
      </c>
      <c r="D26" s="4">
        <v>2</v>
      </c>
      <c r="E26" s="8">
        <v>1128</v>
      </c>
      <c r="F26" s="8">
        <v>259566</v>
      </c>
      <c r="G26" s="8">
        <v>52362</v>
      </c>
      <c r="H26" s="8">
        <v>20</v>
      </c>
      <c r="I26" s="8">
        <v>280</v>
      </c>
      <c r="J26" s="4">
        <f t="shared" si="3"/>
        <v>259546.30384493974</v>
      </c>
      <c r="K26" s="4">
        <f t="shared" si="4"/>
        <v>52365.472963553337</v>
      </c>
      <c r="L26">
        <v>0.47072482752102202</v>
      </c>
      <c r="M26">
        <v>36.840414876231002</v>
      </c>
      <c r="N26" s="4" t="s">
        <v>31</v>
      </c>
      <c r="O26" s="4">
        <v>0</v>
      </c>
      <c r="P26" s="4" t="s">
        <v>32</v>
      </c>
      <c r="Q26" s="4" t="s">
        <v>78</v>
      </c>
      <c r="R26" s="4" t="s">
        <v>34</v>
      </c>
      <c r="S26" s="4" t="s">
        <v>49</v>
      </c>
      <c r="T26" s="4" t="s">
        <v>46</v>
      </c>
      <c r="U26" s="4" t="s">
        <v>70</v>
      </c>
      <c r="V26" s="4" t="s">
        <v>56</v>
      </c>
      <c r="W26" s="4" t="s">
        <v>42</v>
      </c>
      <c r="X26" s="4" t="s">
        <v>39</v>
      </c>
      <c r="Y26" s="4" t="s">
        <v>71</v>
      </c>
      <c r="Z26" s="4" t="s">
        <v>41</v>
      </c>
      <c r="AA26" s="4" t="s">
        <v>63</v>
      </c>
      <c r="AB26" s="4">
        <f t="shared" si="5"/>
        <v>2257</v>
      </c>
      <c r="AC26" s="4">
        <v>2260</v>
      </c>
      <c r="AD26" s="4">
        <v>1</v>
      </c>
      <c r="AF26" s="4">
        <v>1</v>
      </c>
    </row>
    <row r="27" spans="1:42" s="4" customFormat="1" x14ac:dyDescent="0.2">
      <c r="A27" s="7">
        <v>44351</v>
      </c>
      <c r="B27" s="4">
        <v>1</v>
      </c>
      <c r="C27" s="4" t="s">
        <v>77</v>
      </c>
      <c r="D27" s="4">
        <v>3</v>
      </c>
      <c r="E27" s="8">
        <v>1138</v>
      </c>
      <c r="F27" s="8">
        <v>259365</v>
      </c>
      <c r="G27" s="8">
        <v>52294</v>
      </c>
      <c r="H27" s="8">
        <v>49</v>
      </c>
      <c r="I27" s="8">
        <v>100</v>
      </c>
      <c r="J27" s="4">
        <f t="shared" si="3"/>
        <v>259413.25557989761</v>
      </c>
      <c r="K27" s="4">
        <f t="shared" si="4"/>
        <v>52285.491239294322</v>
      </c>
      <c r="L27">
        <v>0.47000134984409597</v>
      </c>
      <c r="M27">
        <v>36.839220242337603</v>
      </c>
      <c r="N27" s="4" t="s">
        <v>31</v>
      </c>
      <c r="O27" s="4">
        <v>1</v>
      </c>
      <c r="P27" s="4" t="s">
        <v>32</v>
      </c>
      <c r="Q27" s="4" t="s">
        <v>33</v>
      </c>
      <c r="R27" s="4" t="s">
        <v>34</v>
      </c>
      <c r="S27" s="4" t="s">
        <v>49</v>
      </c>
      <c r="T27" s="4" t="s">
        <v>50</v>
      </c>
      <c r="U27" s="4" t="s">
        <v>70</v>
      </c>
      <c r="V27" s="4" t="s">
        <v>38</v>
      </c>
      <c r="W27" s="4" t="s">
        <v>42</v>
      </c>
      <c r="X27" s="4" t="s">
        <v>41</v>
      </c>
      <c r="Y27" s="4" t="s">
        <v>71</v>
      </c>
      <c r="Z27" s="4" t="s">
        <v>137</v>
      </c>
      <c r="AA27" s="4" t="s">
        <v>63</v>
      </c>
      <c r="AB27" s="4">
        <f t="shared" si="5"/>
        <v>2261</v>
      </c>
      <c r="AC27" s="4">
        <v>2293</v>
      </c>
      <c r="AD27" s="4">
        <v>7</v>
      </c>
    </row>
    <row r="28" spans="1:42" s="4" customFormat="1" x14ac:dyDescent="0.2">
      <c r="A28" s="7">
        <v>44351</v>
      </c>
      <c r="B28" s="4">
        <v>1</v>
      </c>
      <c r="C28" s="4" t="s">
        <v>77</v>
      </c>
      <c r="D28" s="4">
        <v>3</v>
      </c>
      <c r="E28" s="8">
        <v>1138</v>
      </c>
      <c r="F28" s="8">
        <v>259365</v>
      </c>
      <c r="G28" s="8">
        <v>52294</v>
      </c>
      <c r="H28" s="8">
        <v>49</v>
      </c>
      <c r="I28" s="8">
        <v>100</v>
      </c>
      <c r="J28" s="4">
        <f t="shared" si="3"/>
        <v>259413.25557989761</v>
      </c>
      <c r="K28" s="4">
        <f t="shared" si="4"/>
        <v>52285.491239294322</v>
      </c>
      <c r="L28">
        <v>0.47000134984409597</v>
      </c>
      <c r="M28">
        <v>36.839220242337603</v>
      </c>
      <c r="N28" s="4" t="s">
        <v>44</v>
      </c>
      <c r="O28" s="4">
        <v>1</v>
      </c>
      <c r="P28" s="4" t="s">
        <v>32</v>
      </c>
      <c r="Q28" s="4" t="s">
        <v>33</v>
      </c>
      <c r="R28" s="4" t="s">
        <v>34</v>
      </c>
      <c r="S28" s="4" t="s">
        <v>49</v>
      </c>
      <c r="T28" s="4" t="s">
        <v>50</v>
      </c>
      <c r="U28" s="4" t="s">
        <v>70</v>
      </c>
      <c r="V28" s="4" t="s">
        <v>38</v>
      </c>
      <c r="W28" s="4" t="s">
        <v>42</v>
      </c>
      <c r="X28" s="4" t="s">
        <v>41</v>
      </c>
      <c r="Y28" s="4" t="s">
        <v>71</v>
      </c>
      <c r="Z28" s="4" t="s">
        <v>137</v>
      </c>
      <c r="AA28" s="4" t="s">
        <v>63</v>
      </c>
      <c r="AB28" s="4">
        <v>2261</v>
      </c>
      <c r="AC28" s="4">
        <v>2293</v>
      </c>
      <c r="AD28" s="4">
        <v>3</v>
      </c>
      <c r="AF28" s="4">
        <v>2</v>
      </c>
      <c r="AJ28" s="4">
        <v>1</v>
      </c>
    </row>
    <row r="29" spans="1:42" s="4" customFormat="1" x14ac:dyDescent="0.2">
      <c r="A29" s="7">
        <v>44351</v>
      </c>
      <c r="B29" s="4">
        <v>1</v>
      </c>
      <c r="C29" s="4" t="s">
        <v>79</v>
      </c>
      <c r="D29" s="4">
        <v>1</v>
      </c>
      <c r="E29" s="8">
        <v>1148</v>
      </c>
      <c r="F29" s="8">
        <v>259164</v>
      </c>
      <c r="G29" s="8">
        <v>52248</v>
      </c>
      <c r="H29" s="8">
        <v>45</v>
      </c>
      <c r="I29" s="8">
        <v>280</v>
      </c>
      <c r="J29" s="4">
        <f t="shared" si="3"/>
        <v>259119.68365111446</v>
      </c>
      <c r="K29" s="4">
        <f t="shared" si="4"/>
        <v>52255.814167995013</v>
      </c>
      <c r="L29">
        <v>0.46973221759503297</v>
      </c>
      <c r="M29">
        <v>36.836583866142199</v>
      </c>
      <c r="N29" s="4" t="s">
        <v>31</v>
      </c>
      <c r="O29" s="4">
        <v>0</v>
      </c>
      <c r="P29" s="4" t="s">
        <v>32</v>
      </c>
      <c r="Q29" s="4" t="s">
        <v>33</v>
      </c>
      <c r="R29" s="4" t="s">
        <v>34</v>
      </c>
      <c r="S29" s="4" t="s">
        <v>35</v>
      </c>
      <c r="T29" s="4" t="s">
        <v>46</v>
      </c>
      <c r="U29" s="4" t="s">
        <v>70</v>
      </c>
      <c r="V29" s="4" t="s">
        <v>38</v>
      </c>
      <c r="W29" s="4" t="s">
        <v>53</v>
      </c>
      <c r="X29" s="4" t="s">
        <v>41</v>
      </c>
      <c r="Y29" s="4" t="s">
        <v>42</v>
      </c>
      <c r="Z29" s="4" t="s">
        <v>137</v>
      </c>
      <c r="AA29" s="4" t="s">
        <v>63</v>
      </c>
      <c r="AB29" s="4">
        <f t="shared" si="5"/>
        <v>2294</v>
      </c>
      <c r="AC29" s="4">
        <v>2330</v>
      </c>
      <c r="AD29" s="4">
        <v>8</v>
      </c>
      <c r="AE29" s="4">
        <v>1</v>
      </c>
      <c r="AG29" s="4">
        <v>1</v>
      </c>
      <c r="AH29" s="4">
        <v>3</v>
      </c>
      <c r="AM29" s="4">
        <v>1</v>
      </c>
      <c r="AN29" s="4">
        <v>2</v>
      </c>
      <c r="AP29" s="4" t="s">
        <v>80</v>
      </c>
    </row>
    <row r="30" spans="1:42" s="4" customFormat="1" x14ac:dyDescent="0.2">
      <c r="A30" s="7">
        <v>44351</v>
      </c>
      <c r="B30" s="4">
        <v>1</v>
      </c>
      <c r="C30" s="4" t="s">
        <v>79</v>
      </c>
      <c r="D30" s="4">
        <v>2</v>
      </c>
      <c r="E30" s="8">
        <v>1203</v>
      </c>
      <c r="F30" s="8">
        <v>259712</v>
      </c>
      <c r="G30" s="8">
        <v>50132</v>
      </c>
      <c r="H30" s="8">
        <v>88</v>
      </c>
      <c r="I30" s="8">
        <v>60</v>
      </c>
      <c r="J30" s="4">
        <f t="shared" si="3"/>
        <v>259788.21023553304</v>
      </c>
      <c r="K30" s="4">
        <f t="shared" si="4"/>
        <v>50176</v>
      </c>
      <c r="L30">
        <v>0.45093076746084598</v>
      </c>
      <c r="M30">
        <v>36.842593345578301</v>
      </c>
      <c r="N30" s="4" t="s">
        <v>31</v>
      </c>
      <c r="O30" s="4">
        <v>0</v>
      </c>
      <c r="P30" s="4" t="s">
        <v>32</v>
      </c>
      <c r="Q30" s="4" t="s">
        <v>78</v>
      </c>
      <c r="R30" s="4" t="s">
        <v>34</v>
      </c>
      <c r="S30" s="4" t="s">
        <v>81</v>
      </c>
      <c r="T30" s="4" t="s">
        <v>46</v>
      </c>
      <c r="U30" s="4" t="s">
        <v>70</v>
      </c>
      <c r="V30" s="4" t="s">
        <v>56</v>
      </c>
      <c r="W30" s="4" t="s">
        <v>72</v>
      </c>
      <c r="X30" s="4" t="s">
        <v>41</v>
      </c>
      <c r="Y30" s="4" t="s">
        <v>39</v>
      </c>
      <c r="AA30" s="4" t="s">
        <v>75</v>
      </c>
      <c r="AB30" s="4">
        <f t="shared" si="5"/>
        <v>2331</v>
      </c>
      <c r="AC30" s="4">
        <v>2348</v>
      </c>
      <c r="AD30" s="4">
        <v>12</v>
      </c>
      <c r="AE30" s="4">
        <v>1</v>
      </c>
      <c r="AF30" s="4">
        <v>4</v>
      </c>
      <c r="AH30" s="4">
        <v>1</v>
      </c>
      <c r="AO30" s="4">
        <v>1</v>
      </c>
    </row>
    <row r="31" spans="1:42" s="4" customFormat="1" x14ac:dyDescent="0.2">
      <c r="A31" s="7">
        <v>44351</v>
      </c>
      <c r="B31" s="4">
        <v>1</v>
      </c>
      <c r="C31" s="4" t="s">
        <v>79</v>
      </c>
      <c r="D31" s="4">
        <v>3</v>
      </c>
      <c r="E31" s="8">
        <v>1215</v>
      </c>
      <c r="F31" s="8">
        <v>259611</v>
      </c>
      <c r="G31" s="8">
        <v>51832</v>
      </c>
      <c r="H31" s="8">
        <v>33</v>
      </c>
      <c r="I31" s="8">
        <v>360</v>
      </c>
      <c r="J31" s="4">
        <f t="shared" si="3"/>
        <v>259611</v>
      </c>
      <c r="K31" s="4">
        <f t="shared" si="4"/>
        <v>51865</v>
      </c>
      <c r="L31">
        <v>0.46620030344755597</v>
      </c>
      <c r="M31">
        <v>36.840997283229697</v>
      </c>
      <c r="N31" s="4" t="s">
        <v>31</v>
      </c>
      <c r="O31" s="4">
        <v>0</v>
      </c>
      <c r="P31" s="4" t="s">
        <v>32</v>
      </c>
      <c r="Q31" s="4" t="s">
        <v>33</v>
      </c>
      <c r="R31" s="4" t="s">
        <v>34</v>
      </c>
      <c r="S31" s="4" t="s">
        <v>35</v>
      </c>
      <c r="T31" s="4" t="s">
        <v>36</v>
      </c>
      <c r="U31" s="4" t="s">
        <v>37</v>
      </c>
      <c r="V31" s="4" t="s">
        <v>38</v>
      </c>
      <c r="W31" s="4" t="s">
        <v>41</v>
      </c>
      <c r="X31" s="4" t="s">
        <v>40</v>
      </c>
      <c r="Y31" s="4" t="s">
        <v>42</v>
      </c>
      <c r="Z31" s="4" t="s">
        <v>71</v>
      </c>
      <c r="AA31" s="4" t="s">
        <v>63</v>
      </c>
      <c r="AB31" s="4">
        <f t="shared" si="5"/>
        <v>2349</v>
      </c>
      <c r="AC31" s="4">
        <v>2377</v>
      </c>
      <c r="AD31" s="4">
        <v>7</v>
      </c>
      <c r="AE31" s="4">
        <v>1</v>
      </c>
      <c r="AG31" s="4">
        <v>1</v>
      </c>
      <c r="AH31" s="4">
        <v>2</v>
      </c>
      <c r="AI31" s="4">
        <v>1</v>
      </c>
      <c r="AM31" s="4">
        <v>1</v>
      </c>
      <c r="AO31" s="4">
        <v>1</v>
      </c>
    </row>
    <row r="32" spans="1:42" s="4" customFormat="1" x14ac:dyDescent="0.2">
      <c r="A32" s="7">
        <v>44351</v>
      </c>
      <c r="B32" s="4">
        <v>1</v>
      </c>
      <c r="C32" s="4" t="s">
        <v>82</v>
      </c>
      <c r="D32" s="4">
        <v>1</v>
      </c>
      <c r="E32" s="8">
        <v>1221</v>
      </c>
      <c r="F32" s="8">
        <v>259592</v>
      </c>
      <c r="G32" s="8">
        <v>52106</v>
      </c>
      <c r="H32" s="8">
        <v>29</v>
      </c>
      <c r="I32" s="8">
        <v>80</v>
      </c>
      <c r="J32" s="4">
        <f t="shared" si="3"/>
        <v>259620.55942483735</v>
      </c>
      <c r="K32" s="4">
        <f t="shared" si="4"/>
        <v>52111.035797152341</v>
      </c>
      <c r="L32">
        <v>0.468424705642846</v>
      </c>
      <c r="M32">
        <v>36.841082449384999</v>
      </c>
      <c r="N32" s="4" t="s">
        <v>44</v>
      </c>
      <c r="O32" s="4">
        <v>0</v>
      </c>
      <c r="P32" s="4" t="s">
        <v>32</v>
      </c>
      <c r="Q32" s="4" t="s">
        <v>33</v>
      </c>
      <c r="R32" s="4" t="s">
        <v>34</v>
      </c>
      <c r="S32" s="4" t="s">
        <v>35</v>
      </c>
      <c r="T32" s="4" t="s">
        <v>50</v>
      </c>
      <c r="U32" s="4" t="s">
        <v>70</v>
      </c>
      <c r="V32" s="4" t="s">
        <v>38</v>
      </c>
      <c r="W32" s="4" t="s">
        <v>41</v>
      </c>
      <c r="X32" s="4" t="s">
        <v>53</v>
      </c>
      <c r="Y32" s="4" t="s">
        <v>72</v>
      </c>
      <c r="Z32" s="4" t="s">
        <v>47</v>
      </c>
      <c r="AA32" s="4" t="s">
        <v>63</v>
      </c>
      <c r="AB32" s="4">
        <f t="shared" si="5"/>
        <v>2378</v>
      </c>
      <c r="AC32" s="4">
        <v>2393</v>
      </c>
      <c r="AD32" s="4">
        <v>3</v>
      </c>
      <c r="AF32" s="4">
        <v>3</v>
      </c>
      <c r="AP32" s="4" t="s">
        <v>83</v>
      </c>
    </row>
    <row r="33" spans="1:42" s="4" customFormat="1" x14ac:dyDescent="0.2">
      <c r="A33" s="7">
        <v>44351</v>
      </c>
      <c r="B33" s="4">
        <v>1</v>
      </c>
      <c r="C33" s="4" t="s">
        <v>82</v>
      </c>
      <c r="D33" s="4">
        <v>2</v>
      </c>
      <c r="E33" s="8">
        <v>1227</v>
      </c>
      <c r="F33" s="8">
        <v>259856</v>
      </c>
      <c r="G33" s="8">
        <v>53255</v>
      </c>
      <c r="H33" s="8">
        <v>27</v>
      </c>
      <c r="I33" s="8">
        <v>250</v>
      </c>
      <c r="J33" s="4">
        <f t="shared" si="3"/>
        <v>259830.62829923877</v>
      </c>
      <c r="K33" s="4">
        <f t="shared" si="4"/>
        <v>53245.765456130204</v>
      </c>
      <c r="L33">
        <v>0.47868424023406098</v>
      </c>
      <c r="M33">
        <v>36.842965813408597</v>
      </c>
      <c r="N33" s="4" t="s">
        <v>44</v>
      </c>
      <c r="O33" s="4">
        <v>0</v>
      </c>
      <c r="P33" s="4" t="s">
        <v>32</v>
      </c>
      <c r="Q33" s="4" t="s">
        <v>84</v>
      </c>
      <c r="R33" s="4" t="s">
        <v>34</v>
      </c>
      <c r="S33" s="4" t="s">
        <v>49</v>
      </c>
      <c r="T33" s="4" t="s">
        <v>36</v>
      </c>
      <c r="U33" s="4" t="s">
        <v>51</v>
      </c>
      <c r="V33" s="4" t="s">
        <v>56</v>
      </c>
      <c r="W33" s="4" t="s">
        <v>39</v>
      </c>
      <c r="X33" s="4" t="s">
        <v>53</v>
      </c>
      <c r="Z33" s="4" t="s">
        <v>62</v>
      </c>
      <c r="AA33" s="4" t="s">
        <v>43</v>
      </c>
      <c r="AB33" s="4">
        <f t="shared" si="5"/>
        <v>2394</v>
      </c>
      <c r="AC33" s="4">
        <v>2402</v>
      </c>
      <c r="AD33" s="4">
        <v>2</v>
      </c>
      <c r="AF33" s="4">
        <v>1</v>
      </c>
      <c r="AJ33" s="4">
        <v>1</v>
      </c>
      <c r="AP33" s="4" t="s">
        <v>86</v>
      </c>
    </row>
    <row r="34" spans="1:42" s="4" customFormat="1" x14ac:dyDescent="0.2">
      <c r="A34" s="7">
        <v>44351</v>
      </c>
      <c r="B34" s="4">
        <v>1</v>
      </c>
      <c r="C34" s="4" t="s">
        <v>82</v>
      </c>
      <c r="D34" s="4">
        <v>3</v>
      </c>
      <c r="E34" s="8">
        <v>1234</v>
      </c>
      <c r="F34" s="8">
        <v>260531</v>
      </c>
      <c r="G34" s="8">
        <v>52687</v>
      </c>
      <c r="H34" s="8">
        <v>38</v>
      </c>
      <c r="I34" s="8">
        <v>300</v>
      </c>
      <c r="J34" s="4">
        <f t="shared" si="3"/>
        <v>260498.09103465619</v>
      </c>
      <c r="K34" s="4">
        <f t="shared" si="4"/>
        <v>52706</v>
      </c>
      <c r="L34">
        <v>0.47380617743155601</v>
      </c>
      <c r="M34">
        <v>36.848961607483403</v>
      </c>
      <c r="N34" s="4" t="s">
        <v>31</v>
      </c>
      <c r="O34" s="4">
        <v>0</v>
      </c>
      <c r="P34" s="4" t="s">
        <v>32</v>
      </c>
      <c r="Q34" s="4" t="s">
        <v>33</v>
      </c>
      <c r="R34" s="4" t="s">
        <v>34</v>
      </c>
      <c r="S34" s="4" t="s">
        <v>35</v>
      </c>
      <c r="T34" s="4" t="s">
        <v>46</v>
      </c>
      <c r="U34" s="4" t="s">
        <v>37</v>
      </c>
      <c r="V34" s="4" t="s">
        <v>56</v>
      </c>
      <c r="W34" s="4" t="s">
        <v>40</v>
      </c>
      <c r="X34" s="4" t="s">
        <v>41</v>
      </c>
      <c r="Y34" s="4" t="s">
        <v>53</v>
      </c>
      <c r="Z34" s="4" t="s">
        <v>137</v>
      </c>
      <c r="AA34" s="4" t="s">
        <v>43</v>
      </c>
      <c r="AB34" s="4">
        <f t="shared" si="5"/>
        <v>2403</v>
      </c>
      <c r="AC34" s="4">
        <v>2403</v>
      </c>
      <c r="AD34" s="4">
        <v>1</v>
      </c>
      <c r="AF34" s="4">
        <v>1</v>
      </c>
      <c r="AP34" s="4" t="s">
        <v>87</v>
      </c>
    </row>
    <row r="35" spans="1:42" s="4" customFormat="1" x14ac:dyDescent="0.2">
      <c r="A35" s="7">
        <v>44351</v>
      </c>
      <c r="B35" s="4">
        <v>1</v>
      </c>
      <c r="C35" s="4" t="s">
        <v>88</v>
      </c>
      <c r="D35" s="4">
        <v>1</v>
      </c>
      <c r="E35" s="8">
        <v>1244</v>
      </c>
      <c r="F35" s="8">
        <v>260728</v>
      </c>
      <c r="G35" s="8">
        <v>51811</v>
      </c>
      <c r="H35" s="8">
        <v>74</v>
      </c>
      <c r="I35" s="8">
        <v>320</v>
      </c>
      <c r="J35" s="4">
        <f t="shared" si="3"/>
        <v>260680.43371688318</v>
      </c>
      <c r="K35" s="4">
        <f t="shared" si="4"/>
        <v>51867.687288790803</v>
      </c>
      <c r="L35">
        <v>0.46622757572194201</v>
      </c>
      <c r="M35">
        <v>36.850601504220897</v>
      </c>
      <c r="N35" s="4" t="s">
        <v>31</v>
      </c>
      <c r="O35" s="4">
        <v>0</v>
      </c>
      <c r="P35" s="4" t="s">
        <v>32</v>
      </c>
      <c r="Q35" s="4" t="s">
        <v>33</v>
      </c>
      <c r="R35" s="4" t="s">
        <v>34</v>
      </c>
      <c r="S35" s="4" t="s">
        <v>49</v>
      </c>
      <c r="T35" s="4" t="s">
        <v>36</v>
      </c>
      <c r="U35" s="4" t="s">
        <v>51</v>
      </c>
      <c r="W35" s="4" t="s">
        <v>71</v>
      </c>
      <c r="X35" s="4" t="s">
        <v>41</v>
      </c>
      <c r="Y35" s="4" t="s">
        <v>52</v>
      </c>
      <c r="Z35" s="4" t="s">
        <v>137</v>
      </c>
      <c r="AA35" s="4" t="s">
        <v>63</v>
      </c>
      <c r="AB35" s="4">
        <f t="shared" si="5"/>
        <v>2404</v>
      </c>
      <c r="AC35" s="4">
        <v>2459</v>
      </c>
      <c r="AD35" s="4">
        <v>18</v>
      </c>
      <c r="AE35" s="4">
        <v>1</v>
      </c>
      <c r="AG35" s="4">
        <v>1</v>
      </c>
      <c r="AH35" s="4">
        <v>1</v>
      </c>
      <c r="AI35" s="4">
        <v>1</v>
      </c>
      <c r="AM35" s="4">
        <v>1</v>
      </c>
      <c r="AP35" s="4" t="s">
        <v>87</v>
      </c>
    </row>
    <row r="36" spans="1:42" s="4" customFormat="1" x14ac:dyDescent="0.2">
      <c r="A36" s="7">
        <v>44351</v>
      </c>
      <c r="B36" s="4">
        <v>1</v>
      </c>
      <c r="C36" s="4" t="s">
        <v>88</v>
      </c>
      <c r="D36" s="4">
        <v>2</v>
      </c>
      <c r="E36" s="8">
        <v>1251</v>
      </c>
      <c r="F36" s="8">
        <v>260370</v>
      </c>
      <c r="G36" s="8">
        <v>51496</v>
      </c>
      <c r="H36" s="8">
        <v>22</v>
      </c>
      <c r="I36" s="8">
        <v>160</v>
      </c>
      <c r="J36" s="4">
        <f t="shared" si="3"/>
        <v>260377.52444315318</v>
      </c>
      <c r="K36" s="4">
        <f t="shared" si="4"/>
        <v>51475.326762342709</v>
      </c>
      <c r="L36">
        <v>0.46267944081175899</v>
      </c>
      <c r="M36">
        <v>36.8478822500823</v>
      </c>
      <c r="N36" s="4" t="s">
        <v>31</v>
      </c>
      <c r="O36" s="4">
        <v>1</v>
      </c>
      <c r="P36" s="4" t="s">
        <v>32</v>
      </c>
      <c r="Q36" s="4" t="s">
        <v>78</v>
      </c>
      <c r="R36" s="4" t="s">
        <v>34</v>
      </c>
      <c r="S36" s="4" t="s">
        <v>55</v>
      </c>
      <c r="T36" s="4" t="s">
        <v>50</v>
      </c>
      <c r="U36" s="4" t="s">
        <v>70</v>
      </c>
      <c r="V36" s="4" t="s">
        <v>38</v>
      </c>
      <c r="W36" s="4" t="s">
        <v>40</v>
      </c>
      <c r="X36" s="4" t="s">
        <v>89</v>
      </c>
      <c r="Y36" s="4" t="s">
        <v>137</v>
      </c>
      <c r="Z36" s="4" t="s">
        <v>90</v>
      </c>
      <c r="AA36" s="4" t="s">
        <v>63</v>
      </c>
      <c r="AB36" s="4">
        <f t="shared" si="5"/>
        <v>2460</v>
      </c>
      <c r="AC36" s="4">
        <v>2490</v>
      </c>
      <c r="AD36" s="4">
        <v>10</v>
      </c>
      <c r="AE36" s="4">
        <v>1</v>
      </c>
      <c r="AF36" s="4">
        <v>4</v>
      </c>
      <c r="AH36" s="4">
        <v>1</v>
      </c>
      <c r="AI36" s="4">
        <v>2</v>
      </c>
      <c r="AM36" s="4">
        <v>2</v>
      </c>
    </row>
    <row r="37" spans="1:42" s="4" customFormat="1" x14ac:dyDescent="0.2">
      <c r="A37" s="7">
        <v>44351</v>
      </c>
      <c r="B37" s="4">
        <v>1</v>
      </c>
      <c r="C37" s="4" t="s">
        <v>88</v>
      </c>
      <c r="D37" s="4">
        <v>2</v>
      </c>
      <c r="E37" s="8">
        <v>1251</v>
      </c>
      <c r="F37" s="8">
        <v>260370</v>
      </c>
      <c r="G37" s="8">
        <v>51496</v>
      </c>
      <c r="H37" s="8">
        <v>22</v>
      </c>
      <c r="I37" s="8">
        <v>160</v>
      </c>
      <c r="J37" s="4">
        <f t="shared" si="3"/>
        <v>260377.52444315318</v>
      </c>
      <c r="K37" s="4">
        <f t="shared" si="4"/>
        <v>51475.326762342709</v>
      </c>
      <c r="L37">
        <v>0.46267944081175899</v>
      </c>
      <c r="M37">
        <v>36.8478822500823</v>
      </c>
      <c r="N37" s="4" t="s">
        <v>44</v>
      </c>
      <c r="O37" s="4">
        <v>1</v>
      </c>
      <c r="P37" s="4" t="s">
        <v>32</v>
      </c>
      <c r="Q37" s="4" t="s">
        <v>78</v>
      </c>
      <c r="R37" s="4" t="s">
        <v>34</v>
      </c>
      <c r="S37" s="4" t="s">
        <v>55</v>
      </c>
      <c r="T37" s="4" t="s">
        <v>50</v>
      </c>
      <c r="U37" s="4" t="s">
        <v>70</v>
      </c>
      <c r="V37" s="4" t="s">
        <v>38</v>
      </c>
      <c r="W37" s="4" t="s">
        <v>40</v>
      </c>
      <c r="X37" s="4" t="s">
        <v>89</v>
      </c>
      <c r="Y37" s="4" t="s">
        <v>137</v>
      </c>
      <c r="Z37" s="4" t="s">
        <v>90</v>
      </c>
      <c r="AA37" s="4" t="s">
        <v>63</v>
      </c>
      <c r="AB37" s="4">
        <v>2460</v>
      </c>
      <c r="AC37" s="4">
        <v>2490</v>
      </c>
      <c r="AD37" s="4">
        <v>1</v>
      </c>
      <c r="AG37" s="4">
        <v>1</v>
      </c>
    </row>
    <row r="38" spans="1:42" s="4" customFormat="1" x14ac:dyDescent="0.2">
      <c r="A38" s="7">
        <v>44351</v>
      </c>
      <c r="B38" s="4">
        <v>1</v>
      </c>
      <c r="C38" s="4" t="s">
        <v>88</v>
      </c>
      <c r="D38" s="4">
        <v>3</v>
      </c>
      <c r="E38" s="8">
        <v>1315</v>
      </c>
      <c r="F38" s="8">
        <v>260648</v>
      </c>
      <c r="G38" s="8">
        <v>51468</v>
      </c>
      <c r="H38" s="8">
        <v>250</v>
      </c>
      <c r="I38" s="8">
        <v>270</v>
      </c>
      <c r="J38" s="4">
        <f t="shared" si="3"/>
        <v>260398</v>
      </c>
      <c r="K38" s="4">
        <f t="shared" si="4"/>
        <v>51468</v>
      </c>
      <c r="L38">
        <v>0.46261325679211301</v>
      </c>
      <c r="M38">
        <v>36.848066154892301</v>
      </c>
      <c r="N38" s="4" t="s">
        <v>31</v>
      </c>
      <c r="O38" s="4">
        <v>0</v>
      </c>
      <c r="P38" s="4" t="s">
        <v>32</v>
      </c>
      <c r="Q38" s="4" t="s">
        <v>78</v>
      </c>
      <c r="R38" s="4" t="s">
        <v>34</v>
      </c>
      <c r="S38" s="4" t="s">
        <v>35</v>
      </c>
      <c r="T38" s="4" t="s">
        <v>36</v>
      </c>
      <c r="U38" s="4" t="s">
        <v>37</v>
      </c>
      <c r="V38" s="4" t="s">
        <v>56</v>
      </c>
      <c r="W38" s="4" t="s">
        <v>53</v>
      </c>
      <c r="X38" s="4" t="s">
        <v>41</v>
      </c>
      <c r="Y38" s="4" t="s">
        <v>71</v>
      </c>
      <c r="Z38" s="4" t="s">
        <v>137</v>
      </c>
      <c r="AA38" s="4" t="s">
        <v>43</v>
      </c>
      <c r="AD38" s="4">
        <v>14</v>
      </c>
      <c r="AP38" s="4" t="s">
        <v>91</v>
      </c>
    </row>
    <row r="39" spans="1:42" x14ac:dyDescent="0.2">
      <c r="A39" s="7">
        <v>44354</v>
      </c>
      <c r="B39" s="4">
        <v>1</v>
      </c>
      <c r="C39" s="4" t="s">
        <v>92</v>
      </c>
      <c r="D39" s="4">
        <v>1</v>
      </c>
      <c r="E39" s="8">
        <v>1100</v>
      </c>
      <c r="F39" s="8">
        <v>261225</v>
      </c>
      <c r="G39" s="8">
        <v>52201</v>
      </c>
      <c r="H39" s="8">
        <v>83</v>
      </c>
      <c r="I39" s="8">
        <v>40</v>
      </c>
      <c r="J39" s="4">
        <f t="shared" si="3"/>
        <v>261278.35137160399</v>
      </c>
      <c r="K39" s="4">
        <f t="shared" si="4"/>
        <v>52264.581688778875</v>
      </c>
      <c r="L39">
        <v>0.46981753676397398</v>
      </c>
      <c r="M39">
        <v>36.855970134356703</v>
      </c>
      <c r="N39" s="4" t="s">
        <v>31</v>
      </c>
      <c r="O39" s="4">
        <v>0</v>
      </c>
      <c r="P39" s="4" t="s">
        <v>32</v>
      </c>
      <c r="Q39" s="4" t="s">
        <v>33</v>
      </c>
      <c r="R39" s="4" t="s">
        <v>34</v>
      </c>
      <c r="S39" s="4" t="s">
        <v>35</v>
      </c>
      <c r="T39" s="4" t="s">
        <v>50</v>
      </c>
      <c r="U39" s="4" t="s">
        <v>37</v>
      </c>
      <c r="V39" s="4" t="s">
        <v>56</v>
      </c>
      <c r="W39" s="4" t="s">
        <v>72</v>
      </c>
      <c r="X39" s="4" t="s">
        <v>42</v>
      </c>
      <c r="Y39" s="4" t="s">
        <v>89</v>
      </c>
      <c r="Z39" s="4" t="s">
        <v>71</v>
      </c>
      <c r="AA39" s="4" t="s">
        <v>63</v>
      </c>
      <c r="AB39" s="4">
        <v>2519</v>
      </c>
      <c r="AC39" s="4">
        <v>2558</v>
      </c>
      <c r="AD39" s="4">
        <v>10</v>
      </c>
      <c r="AE39" s="4">
        <v>1</v>
      </c>
      <c r="AF39" s="4"/>
      <c r="AG39" s="4"/>
      <c r="AH39" s="4">
        <v>2</v>
      </c>
      <c r="AI39" s="4">
        <v>2</v>
      </c>
      <c r="AJ39" s="4"/>
      <c r="AK39" s="4"/>
      <c r="AL39" s="4">
        <v>1</v>
      </c>
      <c r="AM39" s="4">
        <v>1</v>
      </c>
      <c r="AN39" s="4"/>
      <c r="AO39" s="4"/>
      <c r="AP39" s="4" t="s">
        <v>93</v>
      </c>
    </row>
    <row r="40" spans="1:42" x14ac:dyDescent="0.2">
      <c r="A40" s="7">
        <v>44354</v>
      </c>
      <c r="B40" s="4">
        <v>1</v>
      </c>
      <c r="C40" s="4" t="s">
        <v>92</v>
      </c>
      <c r="D40" s="4">
        <v>2</v>
      </c>
      <c r="E40" s="8">
        <v>1133</v>
      </c>
      <c r="F40" s="8">
        <v>260549</v>
      </c>
      <c r="G40" s="8">
        <v>51547</v>
      </c>
      <c r="H40" s="8">
        <v>36</v>
      </c>
      <c r="I40" s="8">
        <v>280</v>
      </c>
      <c r="J40" s="4">
        <f t="shared" si="3"/>
        <v>260513.54692089156</v>
      </c>
      <c r="K40" s="4">
        <f t="shared" si="4"/>
        <v>51553.251334396009</v>
      </c>
      <c r="L40">
        <v>0.46338432507613297</v>
      </c>
      <c r="M40">
        <v>36.849103610816996</v>
      </c>
      <c r="N40" s="4" t="s">
        <v>31</v>
      </c>
      <c r="O40" s="4">
        <v>0</v>
      </c>
      <c r="P40" s="4" t="s">
        <v>32</v>
      </c>
      <c r="Q40" s="4" t="s">
        <v>33</v>
      </c>
      <c r="R40" s="4" t="s">
        <v>34</v>
      </c>
      <c r="S40" s="4" t="s">
        <v>49</v>
      </c>
      <c r="T40" s="4" t="s">
        <v>36</v>
      </c>
      <c r="U40" s="4" t="s">
        <v>51</v>
      </c>
      <c r="V40" s="4" t="s">
        <v>56</v>
      </c>
      <c r="W40" s="4" t="s">
        <v>41</v>
      </c>
      <c r="X40" s="4" t="s">
        <v>39</v>
      </c>
      <c r="Y40" s="4" t="s">
        <v>94</v>
      </c>
      <c r="Z40" s="4" t="s">
        <v>71</v>
      </c>
      <c r="AA40" s="4" t="s">
        <v>63</v>
      </c>
      <c r="AB40" s="4">
        <f>AC39+1</f>
        <v>2559</v>
      </c>
      <c r="AC40" s="4">
        <v>2572</v>
      </c>
      <c r="AD40" s="4">
        <v>6</v>
      </c>
      <c r="AE40" s="4">
        <v>1</v>
      </c>
      <c r="AF40" s="4"/>
      <c r="AG40" s="4"/>
      <c r="AH40" s="4">
        <v>2</v>
      </c>
      <c r="AI40" s="4">
        <v>1</v>
      </c>
      <c r="AJ40" s="4"/>
      <c r="AK40" s="4"/>
      <c r="AL40" s="4"/>
      <c r="AM40" s="4">
        <v>1</v>
      </c>
      <c r="AN40" s="4"/>
      <c r="AO40" s="4">
        <v>1</v>
      </c>
      <c r="AP40" s="4" t="s">
        <v>95</v>
      </c>
    </row>
    <row r="41" spans="1:42" x14ac:dyDescent="0.2">
      <c r="A41" s="7">
        <v>44354</v>
      </c>
      <c r="B41" s="4">
        <v>1</v>
      </c>
      <c r="C41" s="4" t="s">
        <v>92</v>
      </c>
      <c r="D41" s="4">
        <v>3</v>
      </c>
      <c r="E41" s="8">
        <v>1156</v>
      </c>
      <c r="F41" s="8">
        <v>260449</v>
      </c>
      <c r="G41" s="8">
        <v>51500</v>
      </c>
      <c r="H41" s="8">
        <v>42</v>
      </c>
      <c r="I41" s="8">
        <v>240</v>
      </c>
      <c r="J41" s="4">
        <f t="shared" si="3"/>
        <v>260412.62693304106</v>
      </c>
      <c r="K41" s="4">
        <f t="shared" si="4"/>
        <v>51479</v>
      </c>
      <c r="L41">
        <v>0.462712747092484</v>
      </c>
      <c r="M41">
        <v>36.848197484202103</v>
      </c>
      <c r="N41" s="4" t="s">
        <v>31</v>
      </c>
      <c r="O41" s="4">
        <v>0</v>
      </c>
      <c r="P41" s="4" t="s">
        <v>32</v>
      </c>
      <c r="Q41" s="4" t="s">
        <v>84</v>
      </c>
      <c r="R41" s="4" t="s">
        <v>34</v>
      </c>
      <c r="S41" s="4" t="s">
        <v>35</v>
      </c>
      <c r="T41" s="4" t="s">
        <v>50</v>
      </c>
      <c r="U41" s="4" t="s">
        <v>37</v>
      </c>
      <c r="V41" s="4" t="s">
        <v>56</v>
      </c>
      <c r="W41" s="4" t="s">
        <v>71</v>
      </c>
      <c r="X41" s="4" t="s">
        <v>39</v>
      </c>
      <c r="Y41" s="4" t="s">
        <v>96</v>
      </c>
      <c r="Z41" s="4" t="s">
        <v>137</v>
      </c>
      <c r="AA41" s="4" t="s">
        <v>63</v>
      </c>
      <c r="AB41" s="4">
        <f t="shared" ref="AB41:AB47" si="6">AC40+1</f>
        <v>2573</v>
      </c>
      <c r="AC41" s="4">
        <v>2602</v>
      </c>
      <c r="AD41" s="4">
        <v>9</v>
      </c>
      <c r="AE41" s="4">
        <v>1</v>
      </c>
      <c r="AF41" s="4"/>
      <c r="AG41" s="4"/>
      <c r="AH41" s="4">
        <v>4</v>
      </c>
      <c r="AI41" s="4"/>
      <c r="AJ41" s="4"/>
      <c r="AK41" s="4"/>
      <c r="AL41" s="4">
        <v>1</v>
      </c>
      <c r="AM41" s="4">
        <v>3</v>
      </c>
      <c r="AN41" s="4"/>
      <c r="AO41" s="4"/>
      <c r="AP41" s="4" t="s">
        <v>95</v>
      </c>
    </row>
    <row r="42" spans="1:42" x14ac:dyDescent="0.2">
      <c r="A42" s="7">
        <v>44354</v>
      </c>
      <c r="B42" s="4">
        <v>1</v>
      </c>
      <c r="C42" s="4" t="s">
        <v>97</v>
      </c>
      <c r="D42" s="4">
        <v>1</v>
      </c>
      <c r="E42" s="8">
        <v>1213</v>
      </c>
      <c r="F42" s="8">
        <v>260935</v>
      </c>
      <c r="G42" s="8">
        <v>52279</v>
      </c>
      <c r="H42" s="8">
        <v>83</v>
      </c>
      <c r="I42" s="8">
        <v>220</v>
      </c>
      <c r="J42" s="4">
        <f t="shared" si="3"/>
        <v>260881.64862839601</v>
      </c>
      <c r="K42" s="4">
        <f t="shared" si="4"/>
        <v>52215.418311221125</v>
      </c>
      <c r="L42">
        <v>0.46937194576304198</v>
      </c>
      <c r="M42">
        <v>36.852407593377599</v>
      </c>
      <c r="N42" s="4" t="s">
        <v>44</v>
      </c>
      <c r="O42" s="4">
        <v>0</v>
      </c>
      <c r="P42" s="4" t="s">
        <v>32</v>
      </c>
      <c r="Q42" s="4" t="s">
        <v>33</v>
      </c>
      <c r="R42" s="4" t="s">
        <v>34</v>
      </c>
      <c r="S42" s="4" t="s">
        <v>98</v>
      </c>
      <c r="T42" s="4" t="s">
        <v>50</v>
      </c>
      <c r="U42" s="4" t="s">
        <v>70</v>
      </c>
      <c r="V42" s="4" t="s">
        <v>56</v>
      </c>
      <c r="W42" s="4" t="s">
        <v>99</v>
      </c>
      <c r="X42" s="4" t="s">
        <v>71</v>
      </c>
      <c r="Y42" s="4" t="s">
        <v>89</v>
      </c>
      <c r="Z42" s="4" t="s">
        <v>137</v>
      </c>
      <c r="AA42" s="4" t="s">
        <v>63</v>
      </c>
      <c r="AB42" s="4">
        <f t="shared" si="6"/>
        <v>2603</v>
      </c>
      <c r="AC42" s="4">
        <v>2640</v>
      </c>
      <c r="AD42" s="4">
        <v>8</v>
      </c>
      <c r="AE42" s="4"/>
      <c r="AF42" s="4">
        <v>8</v>
      </c>
      <c r="AG42" s="4"/>
      <c r="AH42" s="4"/>
      <c r="AI42" s="4"/>
      <c r="AJ42" s="4"/>
      <c r="AK42" s="4"/>
      <c r="AL42" s="4"/>
      <c r="AM42" s="4"/>
      <c r="AN42" s="4"/>
      <c r="AO42" s="4"/>
      <c r="AP42" s="4" t="s">
        <v>100</v>
      </c>
    </row>
    <row r="43" spans="1:42" x14ac:dyDescent="0.2">
      <c r="A43" s="7">
        <v>44354</v>
      </c>
      <c r="B43" s="4">
        <v>1</v>
      </c>
      <c r="C43" s="4" t="s">
        <v>97</v>
      </c>
      <c r="D43" s="4">
        <v>2</v>
      </c>
      <c r="E43" s="8">
        <v>1258</v>
      </c>
      <c r="F43" s="8">
        <v>258880</v>
      </c>
      <c r="G43" s="8">
        <v>51210</v>
      </c>
      <c r="H43" s="8">
        <v>62</v>
      </c>
      <c r="I43" s="8">
        <v>300</v>
      </c>
      <c r="J43" s="4">
        <f t="shared" si="3"/>
        <v>258826.30642496535</v>
      </c>
      <c r="K43" s="4">
        <f t="shared" si="4"/>
        <v>51241</v>
      </c>
      <c r="L43">
        <v>0.460556640110654</v>
      </c>
      <c r="M43">
        <v>36.8339519741534</v>
      </c>
      <c r="N43" s="4" t="s">
        <v>31</v>
      </c>
      <c r="O43" s="4">
        <v>0</v>
      </c>
      <c r="P43" s="4" t="s">
        <v>32</v>
      </c>
      <c r="Q43" s="4" t="s">
        <v>33</v>
      </c>
      <c r="R43" s="4" t="s">
        <v>34</v>
      </c>
      <c r="S43" s="4" t="s">
        <v>102</v>
      </c>
      <c r="T43" s="4" t="s">
        <v>50</v>
      </c>
      <c r="U43" s="4" t="s">
        <v>70</v>
      </c>
      <c r="V43" s="4" t="s">
        <v>38</v>
      </c>
      <c r="W43" s="4" t="s">
        <v>71</v>
      </c>
      <c r="X43" s="4" t="s">
        <v>96</v>
      </c>
      <c r="Y43" s="4" t="s">
        <v>39</v>
      </c>
      <c r="Z43" s="4" t="s">
        <v>53</v>
      </c>
      <c r="AA43" s="4" t="s">
        <v>63</v>
      </c>
      <c r="AB43" s="4">
        <f t="shared" si="6"/>
        <v>2641</v>
      </c>
      <c r="AC43" s="4">
        <v>2650</v>
      </c>
      <c r="AD43" s="4">
        <v>2</v>
      </c>
      <c r="AE43" s="4"/>
      <c r="AF43" s="4">
        <v>2</v>
      </c>
      <c r="AG43" s="4"/>
      <c r="AH43" s="4"/>
      <c r="AI43" s="4"/>
      <c r="AJ43" s="4"/>
      <c r="AK43" s="4"/>
      <c r="AL43" s="4"/>
      <c r="AM43" s="4"/>
      <c r="AN43" s="4"/>
      <c r="AO43" s="4"/>
      <c r="AP43" s="4" t="s">
        <v>101</v>
      </c>
    </row>
    <row r="44" spans="1:42" x14ac:dyDescent="0.2">
      <c r="A44" s="7">
        <v>44354</v>
      </c>
      <c r="B44" s="4">
        <v>1</v>
      </c>
      <c r="C44" s="4" t="s">
        <v>97</v>
      </c>
      <c r="D44" s="4">
        <v>3</v>
      </c>
      <c r="E44" s="8">
        <v>1303</v>
      </c>
      <c r="F44" s="8">
        <v>259035</v>
      </c>
      <c r="G44" s="8">
        <v>51890</v>
      </c>
      <c r="H44" s="8">
        <v>43</v>
      </c>
      <c r="I44" s="8">
        <v>160</v>
      </c>
      <c r="J44" s="4">
        <f t="shared" si="3"/>
        <v>259049.706866163</v>
      </c>
      <c r="K44" s="4">
        <f t="shared" si="4"/>
        <v>51849.593217306203</v>
      </c>
      <c r="L44">
        <v>0.46605944573393199</v>
      </c>
      <c r="M44">
        <v>36.835956563787597</v>
      </c>
      <c r="N44" s="4" t="s">
        <v>44</v>
      </c>
      <c r="O44" s="4">
        <v>0</v>
      </c>
      <c r="P44" s="4" t="s">
        <v>32</v>
      </c>
      <c r="Q44" s="4" t="s">
        <v>33</v>
      </c>
      <c r="R44" s="4" t="s">
        <v>34</v>
      </c>
      <c r="S44" s="4" t="s">
        <v>35</v>
      </c>
      <c r="T44" s="4" t="s">
        <v>46</v>
      </c>
      <c r="U44" s="4" t="s">
        <v>37</v>
      </c>
      <c r="V44" s="4" t="s">
        <v>38</v>
      </c>
      <c r="W44" s="4" t="s">
        <v>96</v>
      </c>
      <c r="X44" s="4" t="s">
        <v>71</v>
      </c>
      <c r="Y44" s="4" t="s">
        <v>53</v>
      </c>
      <c r="Z44" s="4" t="s">
        <v>137</v>
      </c>
      <c r="AA44" s="4" t="s">
        <v>63</v>
      </c>
      <c r="AB44" s="4">
        <f t="shared" si="6"/>
        <v>2651</v>
      </c>
      <c r="AC44" s="4">
        <v>2661</v>
      </c>
      <c r="AD44" s="4">
        <v>3</v>
      </c>
      <c r="AE44" s="4"/>
      <c r="AF44" s="4">
        <v>3</v>
      </c>
      <c r="AG44" s="4"/>
      <c r="AH44" s="4"/>
      <c r="AI44" s="4"/>
      <c r="AJ44" s="4"/>
      <c r="AK44" s="4"/>
      <c r="AL44" s="4"/>
      <c r="AM44" s="4"/>
      <c r="AN44" s="4"/>
      <c r="AO44" s="4"/>
      <c r="AP44" s="4" t="s">
        <v>101</v>
      </c>
    </row>
    <row r="45" spans="1:42" x14ac:dyDescent="0.2">
      <c r="A45" s="7">
        <v>44354</v>
      </c>
      <c r="B45" s="4">
        <v>1</v>
      </c>
      <c r="C45" s="4" t="s">
        <v>103</v>
      </c>
      <c r="D45" s="4">
        <v>1</v>
      </c>
      <c r="E45" s="8">
        <v>1314</v>
      </c>
      <c r="F45" s="8">
        <v>259413</v>
      </c>
      <c r="G45" s="8">
        <v>52278</v>
      </c>
      <c r="H45" s="8">
        <v>43</v>
      </c>
      <c r="I45" s="8">
        <v>360</v>
      </c>
      <c r="J45" s="4">
        <f t="shared" si="3"/>
        <v>259413</v>
      </c>
      <c r="K45" s="4">
        <f t="shared" si="4"/>
        <v>52321</v>
      </c>
      <c r="L45">
        <v>0.47032237849813402</v>
      </c>
      <c r="M45">
        <v>36.839217847578297</v>
      </c>
      <c r="N45" s="4" t="s">
        <v>31</v>
      </c>
      <c r="O45" s="4">
        <v>0</v>
      </c>
      <c r="P45" s="4" t="s">
        <v>32</v>
      </c>
      <c r="Q45" s="4" t="s">
        <v>33</v>
      </c>
      <c r="R45" s="4" t="s">
        <v>34</v>
      </c>
      <c r="S45" s="4" t="s">
        <v>35</v>
      </c>
      <c r="T45" s="4" t="s">
        <v>50</v>
      </c>
      <c r="U45" s="4" t="s">
        <v>70</v>
      </c>
      <c r="V45" s="4" t="s">
        <v>56</v>
      </c>
      <c r="W45" s="4" t="s">
        <v>104</v>
      </c>
      <c r="X45" s="4" t="s">
        <v>53</v>
      </c>
      <c r="Y45" s="4" t="s">
        <v>41</v>
      </c>
      <c r="Z45" s="4" t="s">
        <v>137</v>
      </c>
      <c r="AA45" s="4" t="s">
        <v>63</v>
      </c>
      <c r="AB45" s="4">
        <f t="shared" si="6"/>
        <v>2662</v>
      </c>
      <c r="AC45" s="4">
        <v>2678</v>
      </c>
      <c r="AD45" s="4">
        <v>8</v>
      </c>
      <c r="AE45" s="4">
        <v>1</v>
      </c>
      <c r="AF45" s="4"/>
      <c r="AG45" s="4">
        <v>1</v>
      </c>
      <c r="AH45" s="4">
        <v>3</v>
      </c>
      <c r="AI45" s="4"/>
      <c r="AJ45" s="4"/>
      <c r="AK45" s="4"/>
      <c r="AL45" s="4">
        <v>2</v>
      </c>
      <c r="AM45" s="4">
        <v>1</v>
      </c>
      <c r="AN45" s="4"/>
      <c r="AO45" s="4"/>
      <c r="AP45" s="4" t="s">
        <v>105</v>
      </c>
    </row>
    <row r="46" spans="1:42" x14ac:dyDescent="0.2">
      <c r="A46" s="7">
        <v>44354</v>
      </c>
      <c r="B46" s="4">
        <v>1</v>
      </c>
      <c r="C46" s="4" t="s">
        <v>103</v>
      </c>
      <c r="D46" s="4">
        <v>2</v>
      </c>
      <c r="E46" s="8">
        <v>1326</v>
      </c>
      <c r="F46" s="8">
        <v>258059</v>
      </c>
      <c r="G46" s="8">
        <v>53691</v>
      </c>
      <c r="H46" s="8">
        <v>33</v>
      </c>
      <c r="I46" s="8">
        <v>350</v>
      </c>
      <c r="J46" s="4">
        <f t="shared" si="3"/>
        <v>258053.26961013698</v>
      </c>
      <c r="K46" s="4">
        <f t="shared" si="4"/>
        <v>53723.498655849406</v>
      </c>
      <c r="L46">
        <v>0.48299821494751199</v>
      </c>
      <c r="M46">
        <v>36.827002657794203</v>
      </c>
      <c r="N46" s="4" t="s">
        <v>44</v>
      </c>
      <c r="O46" s="4">
        <v>0</v>
      </c>
      <c r="P46" s="4" t="s">
        <v>32</v>
      </c>
      <c r="Q46" s="4" t="s">
        <v>84</v>
      </c>
      <c r="R46" s="4" t="s">
        <v>34</v>
      </c>
      <c r="S46" s="4" t="s">
        <v>35</v>
      </c>
      <c r="T46" s="4" t="s">
        <v>36</v>
      </c>
      <c r="U46" s="4" t="s">
        <v>37</v>
      </c>
      <c r="V46" s="4" t="s">
        <v>56</v>
      </c>
      <c r="W46" s="4" t="s">
        <v>53</v>
      </c>
      <c r="X46" s="4" t="s">
        <v>39</v>
      </c>
      <c r="Y46" s="4" t="s">
        <v>96</v>
      </c>
      <c r="Z46" s="4" t="s">
        <v>53</v>
      </c>
      <c r="AA46" s="4" t="s">
        <v>106</v>
      </c>
      <c r="AB46" s="4">
        <f t="shared" si="6"/>
        <v>2679</v>
      </c>
      <c r="AC46" s="4">
        <v>2687</v>
      </c>
      <c r="AD46" s="4">
        <v>2</v>
      </c>
      <c r="AE46" s="4"/>
      <c r="AF46" s="4">
        <v>2</v>
      </c>
      <c r="AG46" s="4"/>
      <c r="AH46" s="4"/>
      <c r="AI46" s="4"/>
      <c r="AJ46" s="4"/>
      <c r="AK46" s="4"/>
      <c r="AL46" s="4"/>
      <c r="AM46" s="4"/>
      <c r="AN46" s="4"/>
      <c r="AO46" s="4"/>
      <c r="AP46" s="4" t="s">
        <v>105</v>
      </c>
    </row>
    <row r="47" spans="1:42" x14ac:dyDescent="0.2">
      <c r="A47" s="7">
        <v>44354</v>
      </c>
      <c r="B47" s="4">
        <v>1</v>
      </c>
      <c r="C47" s="4" t="s">
        <v>103</v>
      </c>
      <c r="D47" s="4">
        <v>3</v>
      </c>
      <c r="E47" s="8">
        <v>1404</v>
      </c>
      <c r="F47" s="8">
        <v>258688</v>
      </c>
      <c r="G47" s="8">
        <v>51205</v>
      </c>
      <c r="H47" s="8">
        <v>53</v>
      </c>
      <c r="I47" s="8">
        <v>350</v>
      </c>
      <c r="J47" s="4">
        <f t="shared" si="3"/>
        <v>258678.79664658365</v>
      </c>
      <c r="K47" s="4">
        <f t="shared" si="4"/>
        <v>51257.194810909648</v>
      </c>
      <c r="L47">
        <v>0.46070264632468699</v>
      </c>
      <c r="M47">
        <v>36.832627205220199</v>
      </c>
      <c r="N47" s="4" t="s">
        <v>44</v>
      </c>
      <c r="O47" s="4">
        <v>0</v>
      </c>
      <c r="P47" s="4" t="s">
        <v>32</v>
      </c>
      <c r="Q47" s="4" t="s">
        <v>33</v>
      </c>
      <c r="R47" s="4" t="s">
        <v>34</v>
      </c>
      <c r="S47" s="4" t="s">
        <v>49</v>
      </c>
      <c r="T47" s="4" t="s">
        <v>50</v>
      </c>
      <c r="U47" s="4" t="s">
        <v>37</v>
      </c>
      <c r="V47" s="4" t="s">
        <v>56</v>
      </c>
      <c r="W47" s="4" t="s">
        <v>71</v>
      </c>
      <c r="X47" s="4" t="s">
        <v>39</v>
      </c>
      <c r="Y47" s="4" t="s">
        <v>96</v>
      </c>
      <c r="Z47" s="4" t="s">
        <v>107</v>
      </c>
      <c r="AA47" s="4" t="s">
        <v>63</v>
      </c>
      <c r="AB47" s="4">
        <f t="shared" si="6"/>
        <v>2688</v>
      </c>
      <c r="AC47" s="4">
        <v>2739</v>
      </c>
      <c r="AD47" s="4">
        <v>9</v>
      </c>
      <c r="AE47" s="4"/>
      <c r="AF47" s="4"/>
      <c r="AG47" s="4">
        <v>2</v>
      </c>
      <c r="AH47" s="4"/>
      <c r="AI47" s="4">
        <v>3</v>
      </c>
      <c r="AJ47" s="4">
        <v>4</v>
      </c>
      <c r="AK47" s="4"/>
      <c r="AL47" s="4"/>
      <c r="AM47" s="4"/>
      <c r="AN47" s="4"/>
      <c r="AO47" s="4"/>
      <c r="AP47" s="4" t="s">
        <v>101</v>
      </c>
    </row>
    <row r="48" spans="1:42" x14ac:dyDescent="0.2">
      <c r="A48" s="7">
        <v>44354</v>
      </c>
      <c r="B48" s="4">
        <v>2</v>
      </c>
      <c r="C48" s="4" t="s">
        <v>108</v>
      </c>
      <c r="D48" s="4">
        <v>1</v>
      </c>
      <c r="E48" s="8">
        <v>1025</v>
      </c>
      <c r="F48" s="8">
        <v>261919</v>
      </c>
      <c r="G48" s="8">
        <v>52943</v>
      </c>
      <c r="H48" s="8">
        <v>49</v>
      </c>
      <c r="I48" s="8">
        <v>20</v>
      </c>
      <c r="J48" s="4">
        <f t="shared" si="3"/>
        <v>261935.75898702297</v>
      </c>
      <c r="K48" s="4">
        <f t="shared" si="4"/>
        <v>52989.044938418512</v>
      </c>
      <c r="L48">
        <v>0.47636923092007799</v>
      </c>
      <c r="M48">
        <v>36.861872130135097</v>
      </c>
      <c r="N48" s="4" t="s">
        <v>44</v>
      </c>
      <c r="O48" s="4">
        <v>0</v>
      </c>
      <c r="P48" s="4" t="s">
        <v>32</v>
      </c>
      <c r="Q48" s="4" t="s">
        <v>33</v>
      </c>
      <c r="R48" s="4" t="s">
        <v>34</v>
      </c>
      <c r="S48" s="4" t="s">
        <v>76</v>
      </c>
      <c r="T48" s="4" t="s">
        <v>50</v>
      </c>
      <c r="U48" s="4" t="s">
        <v>51</v>
      </c>
      <c r="V48" s="4" t="s">
        <v>38</v>
      </c>
      <c r="W48" s="4" t="s">
        <v>99</v>
      </c>
      <c r="X48" s="4" t="s">
        <v>53</v>
      </c>
      <c r="Y48" s="4" t="s">
        <v>40</v>
      </c>
      <c r="Z48" s="4"/>
      <c r="AA48" s="4" t="s">
        <v>43</v>
      </c>
      <c r="AB48" s="4">
        <v>5625</v>
      </c>
      <c r="AC48" s="4">
        <v>5642</v>
      </c>
      <c r="AD48" s="4">
        <v>5</v>
      </c>
      <c r="AE48" s="4"/>
      <c r="AF48" s="4">
        <v>5</v>
      </c>
      <c r="AG48" s="4"/>
      <c r="AH48" s="4"/>
      <c r="AI48" s="4"/>
      <c r="AJ48" s="4"/>
      <c r="AK48" s="4"/>
      <c r="AL48" s="4"/>
      <c r="AM48" s="4"/>
      <c r="AN48" s="4"/>
      <c r="AO48" s="4"/>
      <c r="AP48" s="4"/>
    </row>
    <row r="49" spans="1:42" x14ac:dyDescent="0.2">
      <c r="A49" s="7">
        <v>44354</v>
      </c>
      <c r="B49" s="4">
        <v>2</v>
      </c>
      <c r="C49" s="4" t="s">
        <v>108</v>
      </c>
      <c r="D49" s="4">
        <v>2</v>
      </c>
      <c r="E49" s="8">
        <v>1110</v>
      </c>
      <c r="F49" s="8">
        <v>260911</v>
      </c>
      <c r="G49" s="8">
        <v>55542</v>
      </c>
      <c r="H49" s="8">
        <v>47</v>
      </c>
      <c r="I49" s="8">
        <v>260</v>
      </c>
      <c r="J49" s="4">
        <f t="shared" si="3"/>
        <v>260864.71403560843</v>
      </c>
      <c r="K49" s="4">
        <f t="shared" si="4"/>
        <v>55533.838535649651</v>
      </c>
      <c r="L49">
        <v>0.49937349561564098</v>
      </c>
      <c r="M49">
        <v>36.852246006524702</v>
      </c>
      <c r="N49" s="4" t="s">
        <v>44</v>
      </c>
      <c r="O49" s="4">
        <v>1</v>
      </c>
      <c r="P49" s="4" t="s">
        <v>32</v>
      </c>
      <c r="Q49" s="4" t="s">
        <v>33</v>
      </c>
      <c r="R49" s="4" t="s">
        <v>34</v>
      </c>
      <c r="S49" s="4" t="s">
        <v>35</v>
      </c>
      <c r="T49" s="4" t="s">
        <v>50</v>
      </c>
      <c r="U49" s="4" t="s">
        <v>51</v>
      </c>
      <c r="V49" s="4" t="s">
        <v>38</v>
      </c>
      <c r="W49" s="4" t="s">
        <v>67</v>
      </c>
      <c r="X49" s="4" t="s">
        <v>40</v>
      </c>
      <c r="Y49" s="4" t="s">
        <v>53</v>
      </c>
      <c r="Z49" s="4"/>
      <c r="AA49" s="4" t="s">
        <v>59</v>
      </c>
      <c r="AB49" s="4">
        <f>AC48+1</f>
        <v>5643</v>
      </c>
      <c r="AC49" s="4">
        <v>5746</v>
      </c>
      <c r="AD49" s="4">
        <v>21</v>
      </c>
      <c r="AE49" s="4">
        <v>1</v>
      </c>
      <c r="AF49" s="4">
        <v>1</v>
      </c>
      <c r="AG49" s="4">
        <v>6</v>
      </c>
      <c r="AH49" s="4">
        <v>6</v>
      </c>
      <c r="AI49" s="4">
        <v>1</v>
      </c>
      <c r="AJ49" s="4"/>
      <c r="AK49" s="4"/>
      <c r="AL49" s="4">
        <v>3</v>
      </c>
      <c r="AM49" s="4">
        <v>3</v>
      </c>
      <c r="AN49" s="4"/>
      <c r="AO49" s="4"/>
      <c r="AP49" s="4"/>
    </row>
    <row r="50" spans="1:42" x14ac:dyDescent="0.2">
      <c r="A50" s="7">
        <v>44354</v>
      </c>
      <c r="B50" s="4">
        <v>2</v>
      </c>
      <c r="C50" s="4" t="s">
        <v>108</v>
      </c>
      <c r="D50" s="4">
        <v>2</v>
      </c>
      <c r="E50" s="8">
        <v>1110</v>
      </c>
      <c r="F50" s="8">
        <v>260911</v>
      </c>
      <c r="G50" s="8">
        <v>55542</v>
      </c>
      <c r="H50" s="8">
        <v>47</v>
      </c>
      <c r="I50" s="8">
        <v>260</v>
      </c>
      <c r="J50" s="4">
        <f t="shared" si="3"/>
        <v>260864.71403560843</v>
      </c>
      <c r="K50" s="4">
        <f t="shared" si="4"/>
        <v>55533.838535649651</v>
      </c>
      <c r="L50">
        <v>0.49937349561564098</v>
      </c>
      <c r="M50">
        <v>36.852246006524702</v>
      </c>
      <c r="N50" s="4" t="s">
        <v>31</v>
      </c>
      <c r="O50" s="4">
        <v>1</v>
      </c>
      <c r="P50" s="4" t="s">
        <v>32</v>
      </c>
      <c r="Q50" s="4" t="s">
        <v>33</v>
      </c>
      <c r="R50" s="4" t="s">
        <v>34</v>
      </c>
      <c r="S50" s="4" t="s">
        <v>35</v>
      </c>
      <c r="T50" s="4" t="s">
        <v>50</v>
      </c>
      <c r="U50" s="4" t="s">
        <v>51</v>
      </c>
      <c r="V50" s="4" t="s">
        <v>38</v>
      </c>
      <c r="W50" s="4" t="s">
        <v>67</v>
      </c>
      <c r="X50" s="4" t="s">
        <v>40</v>
      </c>
      <c r="Y50" s="4" t="s">
        <v>53</v>
      </c>
      <c r="Z50" s="4"/>
      <c r="AA50" s="4" t="s">
        <v>59</v>
      </c>
      <c r="AB50" s="4">
        <v>5643</v>
      </c>
      <c r="AC50" s="4">
        <v>5746</v>
      </c>
      <c r="AD50" s="4">
        <v>16</v>
      </c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</row>
    <row r="51" spans="1:42" x14ac:dyDescent="0.2">
      <c r="A51" s="7">
        <v>44354</v>
      </c>
      <c r="B51" s="4">
        <v>2</v>
      </c>
      <c r="C51" s="4" t="s">
        <v>108</v>
      </c>
      <c r="D51" s="4">
        <v>3</v>
      </c>
      <c r="E51" s="8">
        <v>1131</v>
      </c>
      <c r="F51" s="8">
        <v>260659</v>
      </c>
      <c r="G51" s="8">
        <v>55729</v>
      </c>
      <c r="H51" s="8">
        <v>60</v>
      </c>
      <c r="I51" s="8">
        <v>220</v>
      </c>
      <c r="J51" s="4">
        <f t="shared" si="3"/>
        <v>260620.43274341882</v>
      </c>
      <c r="K51" s="4">
        <f t="shared" si="4"/>
        <v>55683.03733341286</v>
      </c>
      <c r="L51">
        <v>0.50072166284355302</v>
      </c>
      <c r="M51">
        <v>36.850051737543403</v>
      </c>
      <c r="N51" s="4" t="s">
        <v>31</v>
      </c>
      <c r="O51" s="4">
        <v>0</v>
      </c>
      <c r="P51" s="4" t="s">
        <v>32</v>
      </c>
      <c r="Q51" s="4" t="s">
        <v>78</v>
      </c>
      <c r="R51" s="4" t="s">
        <v>34</v>
      </c>
      <c r="S51" s="4" t="s">
        <v>45</v>
      </c>
      <c r="T51" s="4" t="s">
        <v>46</v>
      </c>
      <c r="U51" s="4" t="s">
        <v>51</v>
      </c>
      <c r="V51" s="4" t="s">
        <v>38</v>
      </c>
      <c r="W51" s="4" t="s">
        <v>40</v>
      </c>
      <c r="X51" s="4" t="s">
        <v>39</v>
      </c>
      <c r="Y51" s="4" t="s">
        <v>42</v>
      </c>
      <c r="Z51" s="4" t="s">
        <v>53</v>
      </c>
      <c r="AA51" s="4" t="s">
        <v>63</v>
      </c>
      <c r="AB51" s="4">
        <f t="shared" ref="AB51" si="7">AC50+1</f>
        <v>5747</v>
      </c>
      <c r="AC51" s="4">
        <v>5775</v>
      </c>
      <c r="AD51" s="4">
        <v>8</v>
      </c>
      <c r="AE51" s="4">
        <v>1</v>
      </c>
      <c r="AF51" s="4"/>
      <c r="AG51" s="4">
        <v>2</v>
      </c>
      <c r="AH51" s="4">
        <v>2</v>
      </c>
      <c r="AI51" s="4">
        <v>1</v>
      </c>
      <c r="AJ51" s="4"/>
      <c r="AK51" s="4"/>
      <c r="AL51" s="4"/>
      <c r="AM51" s="4"/>
      <c r="AN51" s="4">
        <v>2</v>
      </c>
      <c r="AO51" s="4"/>
      <c r="AP51" s="4"/>
    </row>
    <row r="52" spans="1:42" x14ac:dyDescent="0.2">
      <c r="A52" s="7">
        <v>44354</v>
      </c>
      <c r="B52" s="4">
        <v>2</v>
      </c>
      <c r="C52" s="4" t="s">
        <v>109</v>
      </c>
      <c r="D52" s="4">
        <v>1</v>
      </c>
      <c r="E52" s="8">
        <v>1226</v>
      </c>
      <c r="F52" s="8">
        <v>260429</v>
      </c>
      <c r="G52" s="8">
        <v>54786</v>
      </c>
      <c r="H52" s="8">
        <v>44</v>
      </c>
      <c r="I52" s="8">
        <v>300</v>
      </c>
      <c r="J52" s="4">
        <f t="shared" si="3"/>
        <v>260390.89488223349</v>
      </c>
      <c r="K52" s="4">
        <f t="shared" si="4"/>
        <v>54808</v>
      </c>
      <c r="L52">
        <v>0.49280985119012899</v>
      </c>
      <c r="M52">
        <v>36.847992894508501</v>
      </c>
      <c r="N52" s="4" t="s">
        <v>31</v>
      </c>
      <c r="O52" s="4">
        <v>0</v>
      </c>
      <c r="P52" s="4" t="s">
        <v>32</v>
      </c>
      <c r="Q52" s="4" t="s">
        <v>33</v>
      </c>
      <c r="R52" s="4" t="s">
        <v>34</v>
      </c>
      <c r="S52" s="4" t="s">
        <v>35</v>
      </c>
      <c r="T52" s="4" t="s">
        <v>36</v>
      </c>
      <c r="U52" s="4" t="s">
        <v>51</v>
      </c>
      <c r="V52" s="4" t="s">
        <v>38</v>
      </c>
      <c r="W52" s="4" t="s">
        <v>67</v>
      </c>
      <c r="X52" s="4" t="s">
        <v>94</v>
      </c>
      <c r="Y52" s="4" t="s">
        <v>110</v>
      </c>
      <c r="Z52" s="4"/>
      <c r="AA52" s="4" t="s">
        <v>59</v>
      </c>
      <c r="AB52" s="4">
        <v>5814</v>
      </c>
      <c r="AC52" s="4">
        <v>5825</v>
      </c>
      <c r="AD52" s="4">
        <v>6</v>
      </c>
      <c r="AE52" s="4">
        <v>1</v>
      </c>
      <c r="AF52" s="4"/>
      <c r="AG52" s="4">
        <v>2</v>
      </c>
      <c r="AH52" s="4">
        <v>1</v>
      </c>
      <c r="AI52" s="4">
        <v>1</v>
      </c>
      <c r="AJ52" s="4"/>
      <c r="AK52" s="4"/>
      <c r="AL52" s="4"/>
      <c r="AM52" s="4">
        <v>1</v>
      </c>
      <c r="AN52" s="4"/>
      <c r="AO52" s="4"/>
      <c r="AP52" s="4"/>
    </row>
    <row r="53" spans="1:42" x14ac:dyDescent="0.2">
      <c r="A53" s="7">
        <v>44354</v>
      </c>
      <c r="B53" s="4">
        <v>2</v>
      </c>
      <c r="C53" s="4" t="s">
        <v>109</v>
      </c>
      <c r="D53" s="4">
        <v>2</v>
      </c>
      <c r="E53" s="8">
        <v>1249</v>
      </c>
      <c r="F53" s="8">
        <v>261392</v>
      </c>
      <c r="G53" s="8">
        <v>54330</v>
      </c>
      <c r="H53" s="8">
        <v>53</v>
      </c>
      <c r="I53" s="8">
        <v>100</v>
      </c>
      <c r="J53" s="4">
        <f t="shared" si="3"/>
        <v>261444.19481090966</v>
      </c>
      <c r="K53" s="4">
        <f t="shared" si="4"/>
        <v>54320.796646583651</v>
      </c>
      <c r="L53">
        <v>0.48840815414938799</v>
      </c>
      <c r="M53">
        <v>36.857453720098697</v>
      </c>
      <c r="N53" s="4" t="s">
        <v>31</v>
      </c>
      <c r="O53" s="4">
        <v>0</v>
      </c>
      <c r="P53" s="4" t="s">
        <v>32</v>
      </c>
      <c r="Q53" s="4" t="s">
        <v>33</v>
      </c>
      <c r="R53" s="4" t="s">
        <v>34</v>
      </c>
      <c r="S53" s="4" t="s">
        <v>35</v>
      </c>
      <c r="T53" s="4" t="s">
        <v>50</v>
      </c>
      <c r="U53" s="4" t="s">
        <v>51</v>
      </c>
      <c r="V53" s="4" t="s">
        <v>56</v>
      </c>
      <c r="W53" s="4" t="s">
        <v>94</v>
      </c>
      <c r="X53" s="4" t="s">
        <v>53</v>
      </c>
      <c r="Y53" s="4" t="s">
        <v>40</v>
      </c>
      <c r="Z53" s="4"/>
      <c r="AA53" s="4" t="s">
        <v>59</v>
      </c>
      <c r="AB53" s="4">
        <v>5845</v>
      </c>
      <c r="AC53" s="4">
        <v>5844</v>
      </c>
      <c r="AD53" s="4">
        <v>6</v>
      </c>
      <c r="AE53" s="4">
        <v>1</v>
      </c>
      <c r="AF53" s="4"/>
      <c r="AG53" s="4"/>
      <c r="AH53" s="4">
        <v>2</v>
      </c>
      <c r="AI53" s="4">
        <v>1</v>
      </c>
      <c r="AJ53" s="4"/>
      <c r="AK53" s="4"/>
      <c r="AL53" s="4"/>
      <c r="AM53" s="4"/>
      <c r="AN53" s="4">
        <v>2</v>
      </c>
      <c r="AO53" s="4"/>
      <c r="AP53" s="4"/>
    </row>
    <row r="54" spans="1:42" x14ac:dyDescent="0.2">
      <c r="A54" s="7">
        <v>44354</v>
      </c>
      <c r="B54" s="4">
        <v>2</v>
      </c>
      <c r="C54" s="4" t="s">
        <v>109</v>
      </c>
      <c r="D54" s="4">
        <v>3</v>
      </c>
      <c r="E54" s="8">
        <v>1229</v>
      </c>
      <c r="F54" s="8">
        <v>260503</v>
      </c>
      <c r="G54" s="8">
        <v>54115</v>
      </c>
      <c r="H54" s="8">
        <v>0</v>
      </c>
      <c r="I54" s="8">
        <v>220</v>
      </c>
      <c r="J54" s="4">
        <f t="shared" si="3"/>
        <v>260503</v>
      </c>
      <c r="K54" s="4">
        <f t="shared" si="4"/>
        <v>54115</v>
      </c>
      <c r="L54">
        <v>0.48654483116990799</v>
      </c>
      <c r="M54">
        <v>36.849001687848798</v>
      </c>
      <c r="N54" s="4" t="s">
        <v>44</v>
      </c>
      <c r="O54" s="4">
        <v>0</v>
      </c>
      <c r="P54" s="4" t="s">
        <v>32</v>
      </c>
      <c r="Q54" s="4" t="s">
        <v>33</v>
      </c>
      <c r="R54" s="4" t="s">
        <v>34</v>
      </c>
      <c r="S54" s="4" t="s">
        <v>98</v>
      </c>
      <c r="T54" s="4" t="s">
        <v>111</v>
      </c>
      <c r="U54" s="4" t="s">
        <v>51</v>
      </c>
      <c r="V54" s="4" t="s">
        <v>56</v>
      </c>
      <c r="W54" s="4" t="s">
        <v>40</v>
      </c>
      <c r="X54" s="4" t="s">
        <v>67</v>
      </c>
      <c r="Y54" s="4"/>
      <c r="Z54" s="4"/>
      <c r="AA54" s="4" t="s">
        <v>59</v>
      </c>
      <c r="AB54" s="4">
        <v>5845</v>
      </c>
      <c r="AC54" s="4">
        <v>5854</v>
      </c>
      <c r="AD54" s="4">
        <v>1</v>
      </c>
      <c r="AE54" s="4">
        <v>1</v>
      </c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</row>
    <row r="55" spans="1:42" x14ac:dyDescent="0.2">
      <c r="A55" s="7">
        <v>44354</v>
      </c>
      <c r="B55" s="4">
        <v>2</v>
      </c>
      <c r="C55" s="4" t="s">
        <v>112</v>
      </c>
      <c r="D55" s="4">
        <v>1</v>
      </c>
      <c r="E55" s="8">
        <v>1158</v>
      </c>
      <c r="F55" s="8">
        <v>25923</v>
      </c>
      <c r="G55" s="8">
        <v>54373</v>
      </c>
      <c r="H55" s="8">
        <v>51</v>
      </c>
      <c r="I55" s="8">
        <v>280</v>
      </c>
      <c r="J55" s="4">
        <f>F55+H55*SIN(I55*PI()/180)</f>
        <v>25872.774804596378</v>
      </c>
      <c r="K55" s="4">
        <f>G55+H55*COS(I55*PI()/180)</f>
        <v>54381.856057061013</v>
      </c>
      <c r="L55">
        <v>0.48794037884296798</v>
      </c>
      <c r="M55">
        <v>34.743795468157799</v>
      </c>
      <c r="N55" s="4" t="s">
        <v>31</v>
      </c>
      <c r="O55" s="4">
        <v>0</v>
      </c>
      <c r="P55" s="4" t="s">
        <v>32</v>
      </c>
      <c r="Q55" s="4" t="s">
        <v>33</v>
      </c>
      <c r="R55" s="4" t="s">
        <v>34</v>
      </c>
      <c r="S55" s="4" t="s">
        <v>35</v>
      </c>
      <c r="T55" s="4" t="s">
        <v>50</v>
      </c>
      <c r="U55" s="4" t="s">
        <v>37</v>
      </c>
      <c r="V55" s="4" t="s">
        <v>56</v>
      </c>
      <c r="W55" s="4" t="s">
        <v>71</v>
      </c>
      <c r="X55" s="4" t="s">
        <v>53</v>
      </c>
      <c r="Y55" s="4" t="s">
        <v>41</v>
      </c>
      <c r="Z55" s="4" t="s">
        <v>137</v>
      </c>
      <c r="AA55" s="4" t="s">
        <v>63</v>
      </c>
      <c r="AB55" s="4">
        <v>5775</v>
      </c>
      <c r="AC55" s="4">
        <v>5786</v>
      </c>
      <c r="AD55" s="4">
        <v>5</v>
      </c>
      <c r="AE55" s="4">
        <v>1</v>
      </c>
      <c r="AF55" s="4"/>
      <c r="AG55" s="4"/>
      <c r="AH55" s="4"/>
      <c r="AI55" s="4">
        <v>2</v>
      </c>
      <c r="AJ55" s="4">
        <v>1</v>
      </c>
      <c r="AK55" s="4"/>
      <c r="AL55" s="4"/>
      <c r="AM55" s="4"/>
      <c r="AN55" s="4"/>
      <c r="AO55" s="4"/>
      <c r="AP55" s="4"/>
    </row>
    <row r="56" spans="1:42" x14ac:dyDescent="0.2">
      <c r="A56" s="7">
        <v>44354</v>
      </c>
      <c r="B56" s="4">
        <v>2</v>
      </c>
      <c r="C56" s="4" t="s">
        <v>112</v>
      </c>
      <c r="D56" s="4">
        <v>2</v>
      </c>
      <c r="E56" s="8">
        <v>1209</v>
      </c>
      <c r="F56" s="8">
        <v>259982</v>
      </c>
      <c r="G56" s="8">
        <v>53488</v>
      </c>
      <c r="H56" s="8">
        <v>53</v>
      </c>
      <c r="I56" s="8">
        <v>120</v>
      </c>
      <c r="J56" s="4">
        <f t="shared" si="3"/>
        <v>260027.89934640058</v>
      </c>
      <c r="K56" s="4">
        <f t="shared" si="4"/>
        <v>53461.5</v>
      </c>
      <c r="L56">
        <v>0.480635235162237</v>
      </c>
      <c r="M56">
        <v>36.844736825648198</v>
      </c>
      <c r="N56" s="4" t="s">
        <v>44</v>
      </c>
      <c r="O56" s="4">
        <v>0</v>
      </c>
      <c r="P56" s="4" t="s">
        <v>32</v>
      </c>
      <c r="Q56" s="4" t="s">
        <v>33</v>
      </c>
      <c r="R56" s="4" t="s">
        <v>34</v>
      </c>
      <c r="S56" s="4" t="s">
        <v>113</v>
      </c>
      <c r="T56" s="4" t="s">
        <v>66</v>
      </c>
      <c r="U56" s="4" t="s">
        <v>51</v>
      </c>
      <c r="V56" s="4" t="s">
        <v>38</v>
      </c>
      <c r="W56" s="4" t="s">
        <v>71</v>
      </c>
      <c r="X56" s="4" t="s">
        <v>67</v>
      </c>
      <c r="Y56" s="4" t="s">
        <v>41</v>
      </c>
      <c r="Z56" s="4" t="s">
        <v>53</v>
      </c>
      <c r="AA56" s="4" t="s">
        <v>59</v>
      </c>
      <c r="AB56" s="4">
        <v>5787</v>
      </c>
      <c r="AC56" s="4">
        <v>5794</v>
      </c>
      <c r="AD56" s="4">
        <v>1</v>
      </c>
      <c r="AE56" s="4">
        <v>1</v>
      </c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</row>
    <row r="57" spans="1:42" x14ac:dyDescent="0.2">
      <c r="A57" s="7">
        <v>44354</v>
      </c>
      <c r="B57" s="4">
        <v>2</v>
      </c>
      <c r="C57" s="4" t="s">
        <v>112</v>
      </c>
      <c r="D57" s="4">
        <v>3</v>
      </c>
      <c r="E57" s="8">
        <v>1216</v>
      </c>
      <c r="F57" s="8">
        <v>260233</v>
      </c>
      <c r="G57" s="8">
        <v>53489</v>
      </c>
      <c r="H57" s="8">
        <v>47</v>
      </c>
      <c r="I57" s="8">
        <v>290</v>
      </c>
      <c r="J57" s="4">
        <f t="shared" si="3"/>
        <v>260188.83444682305</v>
      </c>
      <c r="K57" s="4">
        <f t="shared" si="4"/>
        <v>53505.074946736306</v>
      </c>
      <c r="L57">
        <v>0.48102965337161802</v>
      </c>
      <c r="M57">
        <v>36.8461820087253</v>
      </c>
      <c r="N57" s="4" t="s">
        <v>31</v>
      </c>
      <c r="O57" s="4">
        <v>0</v>
      </c>
      <c r="P57" s="4" t="s">
        <v>32</v>
      </c>
      <c r="Q57" s="4" t="s">
        <v>78</v>
      </c>
      <c r="R57" s="4" t="s">
        <v>34</v>
      </c>
      <c r="S57" s="4" t="s">
        <v>35</v>
      </c>
      <c r="T57" s="4" t="s">
        <v>111</v>
      </c>
      <c r="U57" s="4" t="s">
        <v>51</v>
      </c>
      <c r="V57" s="4" t="s">
        <v>38</v>
      </c>
      <c r="W57" s="4" t="s">
        <v>39</v>
      </c>
      <c r="X57" s="4" t="s">
        <v>71</v>
      </c>
      <c r="Y57" s="4" t="s">
        <v>89</v>
      </c>
      <c r="Z57" s="4"/>
      <c r="AA57" s="4" t="s">
        <v>43</v>
      </c>
      <c r="AB57" s="4">
        <v>5795</v>
      </c>
      <c r="AC57" s="4">
        <v>5813</v>
      </c>
      <c r="AD57" s="4">
        <v>7</v>
      </c>
      <c r="AE57" s="4">
        <v>1</v>
      </c>
      <c r="AF57" s="4"/>
      <c r="AG57" s="4">
        <v>2</v>
      </c>
      <c r="AH57" s="4">
        <v>2</v>
      </c>
      <c r="AI57" s="4"/>
      <c r="AJ57" s="4"/>
      <c r="AK57" s="4"/>
      <c r="AL57" s="4"/>
      <c r="AM57" s="4"/>
      <c r="AN57" s="4">
        <v>2</v>
      </c>
      <c r="AO57" s="4"/>
      <c r="AP57" s="4"/>
    </row>
    <row r="58" spans="1:42" x14ac:dyDescent="0.2">
      <c r="A58" s="7">
        <v>44354</v>
      </c>
      <c r="B58" s="4">
        <v>2</v>
      </c>
      <c r="C58" s="4" t="s">
        <v>114</v>
      </c>
      <c r="D58" s="4">
        <v>1</v>
      </c>
      <c r="E58" s="8">
        <v>1318</v>
      </c>
      <c r="F58" s="8">
        <v>260173</v>
      </c>
      <c r="G58" s="8">
        <v>53520</v>
      </c>
      <c r="H58" s="8">
        <v>47</v>
      </c>
      <c r="I58" s="8">
        <v>340</v>
      </c>
      <c r="J58" s="4">
        <f t="shared" si="3"/>
        <v>260156.92505326369</v>
      </c>
      <c r="K58" s="4">
        <f t="shared" si="4"/>
        <v>53564.165553176936</v>
      </c>
      <c r="L58">
        <v>0.48156379335685701</v>
      </c>
      <c r="M58">
        <v>36.845895272624198</v>
      </c>
      <c r="N58" s="4" t="s">
        <v>44</v>
      </c>
      <c r="O58" s="4">
        <v>0</v>
      </c>
      <c r="P58" s="4" t="s">
        <v>32</v>
      </c>
      <c r="Q58" s="4" t="s">
        <v>33</v>
      </c>
      <c r="R58" s="4" t="s">
        <v>34</v>
      </c>
      <c r="S58" s="4" t="s">
        <v>35</v>
      </c>
      <c r="T58" s="4" t="s">
        <v>46</v>
      </c>
      <c r="U58" s="4" t="s">
        <v>51</v>
      </c>
      <c r="V58" s="4" t="s">
        <v>38</v>
      </c>
      <c r="W58" s="4" t="s">
        <v>67</v>
      </c>
      <c r="X58" s="4" t="s">
        <v>39</v>
      </c>
      <c r="Y58" s="4" t="s">
        <v>53</v>
      </c>
      <c r="Z58" s="4"/>
      <c r="AA58" s="4" t="s">
        <v>63</v>
      </c>
      <c r="AB58" s="4">
        <v>5855</v>
      </c>
      <c r="AC58" s="4">
        <v>5867</v>
      </c>
      <c r="AD58" s="4">
        <v>8</v>
      </c>
      <c r="AE58" s="4"/>
      <c r="AF58" s="4">
        <v>8</v>
      </c>
      <c r="AG58" s="4"/>
      <c r="AH58" s="4"/>
      <c r="AI58" s="4"/>
      <c r="AJ58" s="4"/>
      <c r="AK58" s="4"/>
      <c r="AL58" s="4"/>
      <c r="AM58" s="4"/>
      <c r="AN58" s="4"/>
      <c r="AO58" s="4"/>
      <c r="AP58" s="4"/>
    </row>
    <row r="59" spans="1:42" x14ac:dyDescent="0.2">
      <c r="A59" s="7">
        <v>44355</v>
      </c>
      <c r="B59" s="4">
        <v>1</v>
      </c>
      <c r="C59" s="4" t="s">
        <v>115</v>
      </c>
      <c r="D59" s="4">
        <v>1</v>
      </c>
      <c r="E59" s="8">
        <v>951</v>
      </c>
      <c r="F59" s="8">
        <v>259635</v>
      </c>
      <c r="G59" s="8">
        <v>49854</v>
      </c>
      <c r="H59" s="8">
        <v>92</v>
      </c>
      <c r="I59" s="8">
        <v>220</v>
      </c>
      <c r="J59" s="4">
        <f t="shared" si="3"/>
        <v>259575.86353990884</v>
      </c>
      <c r="K59" s="4">
        <f t="shared" si="4"/>
        <v>49783.523911233053</v>
      </c>
      <c r="L59">
        <v>0.447381873485107</v>
      </c>
      <c r="M59">
        <v>36.840687387981703</v>
      </c>
      <c r="N59" s="4" t="s">
        <v>31</v>
      </c>
      <c r="O59" s="4">
        <v>1</v>
      </c>
      <c r="P59" s="4" t="s">
        <v>32</v>
      </c>
      <c r="Q59" s="4" t="s">
        <v>78</v>
      </c>
      <c r="R59" s="4" t="s">
        <v>34</v>
      </c>
      <c r="S59" s="4" t="s">
        <v>55</v>
      </c>
      <c r="T59" s="4" t="s">
        <v>50</v>
      </c>
      <c r="U59" s="4" t="s">
        <v>37</v>
      </c>
      <c r="V59" s="4" t="s">
        <v>56</v>
      </c>
      <c r="W59" s="4" t="s">
        <v>41</v>
      </c>
      <c r="X59" s="4" t="s">
        <v>53</v>
      </c>
      <c r="Y59" s="4" t="s">
        <v>39</v>
      </c>
      <c r="Z59" s="4" t="s">
        <v>42</v>
      </c>
      <c r="AA59" s="4" t="s">
        <v>63</v>
      </c>
      <c r="AB59" s="4">
        <v>5868</v>
      </c>
      <c r="AC59" s="4">
        <v>5924</v>
      </c>
      <c r="AD59" s="4">
        <v>14</v>
      </c>
      <c r="AE59" s="4">
        <v>2</v>
      </c>
      <c r="AF59" s="4"/>
      <c r="AG59" s="4">
        <v>3</v>
      </c>
      <c r="AH59" s="4">
        <v>2</v>
      </c>
      <c r="AI59" s="4">
        <v>3</v>
      </c>
      <c r="AJ59" s="4"/>
      <c r="AK59" s="4">
        <v>1</v>
      </c>
      <c r="AL59" s="4"/>
      <c r="AM59" s="4">
        <v>1</v>
      </c>
      <c r="AN59" s="4">
        <v>1</v>
      </c>
      <c r="AO59" s="4"/>
      <c r="AP59" s="4"/>
    </row>
    <row r="60" spans="1:42" x14ac:dyDescent="0.2">
      <c r="A60" s="7">
        <v>44355</v>
      </c>
      <c r="B60" s="4">
        <v>1</v>
      </c>
      <c r="C60" s="4" t="s">
        <v>115</v>
      </c>
      <c r="D60" s="4">
        <v>1</v>
      </c>
      <c r="E60" s="8">
        <v>951</v>
      </c>
      <c r="F60" s="8">
        <v>259635</v>
      </c>
      <c r="G60" s="8">
        <v>49854</v>
      </c>
      <c r="H60" s="8">
        <v>92</v>
      </c>
      <c r="I60" s="8">
        <v>220</v>
      </c>
      <c r="J60" s="4">
        <f t="shared" si="3"/>
        <v>259575.86353990884</v>
      </c>
      <c r="K60" s="4">
        <f t="shared" si="4"/>
        <v>49783.523911233053</v>
      </c>
      <c r="L60">
        <v>0.447381873485107</v>
      </c>
      <c r="M60">
        <v>36.840687387981703</v>
      </c>
      <c r="N60" s="4" t="s">
        <v>44</v>
      </c>
      <c r="O60" s="4">
        <v>1</v>
      </c>
      <c r="P60" s="4" t="s">
        <v>32</v>
      </c>
      <c r="Q60" s="4" t="s">
        <v>78</v>
      </c>
      <c r="R60" s="4" t="s">
        <v>34</v>
      </c>
      <c r="S60" s="4" t="s">
        <v>55</v>
      </c>
      <c r="T60" s="4" t="s">
        <v>50</v>
      </c>
      <c r="U60" s="4" t="s">
        <v>37</v>
      </c>
      <c r="V60" s="4" t="s">
        <v>56</v>
      </c>
      <c r="W60" s="4" t="s">
        <v>41</v>
      </c>
      <c r="X60" s="4" t="s">
        <v>53</v>
      </c>
      <c r="Y60" s="4" t="s">
        <v>39</v>
      </c>
      <c r="Z60" s="4" t="s">
        <v>42</v>
      </c>
      <c r="AA60" s="4" t="s">
        <v>63</v>
      </c>
      <c r="AB60" s="4">
        <v>5868</v>
      </c>
      <c r="AC60" s="4">
        <v>5924</v>
      </c>
      <c r="AD60" s="4">
        <v>3</v>
      </c>
      <c r="AE60" s="4"/>
      <c r="AF60" s="4">
        <v>1</v>
      </c>
      <c r="AG60" s="4">
        <v>2</v>
      </c>
      <c r="AH60" s="4"/>
      <c r="AI60" s="4"/>
      <c r="AJ60" s="4"/>
      <c r="AK60" s="4"/>
      <c r="AL60" s="4"/>
      <c r="AM60" s="4"/>
      <c r="AN60" s="4"/>
      <c r="AO60" s="4"/>
      <c r="AP60" s="4"/>
    </row>
    <row r="61" spans="1:42" x14ac:dyDescent="0.2">
      <c r="A61" s="7">
        <v>44355</v>
      </c>
      <c r="B61" s="4">
        <v>1</v>
      </c>
      <c r="C61" s="4" t="s">
        <v>115</v>
      </c>
      <c r="D61" s="4">
        <v>2</v>
      </c>
      <c r="E61" s="8">
        <v>1025</v>
      </c>
      <c r="F61" s="8">
        <v>258697</v>
      </c>
      <c r="G61" s="8">
        <v>51302</v>
      </c>
      <c r="H61" s="8">
        <v>50</v>
      </c>
      <c r="I61" s="8">
        <v>240</v>
      </c>
      <c r="J61" s="4">
        <f t="shared" si="3"/>
        <v>258653.69872981077</v>
      </c>
      <c r="K61" s="4">
        <f t="shared" si="4"/>
        <v>51277</v>
      </c>
      <c r="L61">
        <v>0.460881631805095</v>
      </c>
      <c r="M61">
        <v>36.832401757023</v>
      </c>
      <c r="N61" s="4" t="s">
        <v>31</v>
      </c>
      <c r="O61" s="4">
        <v>0</v>
      </c>
      <c r="P61" s="4" t="s">
        <v>32</v>
      </c>
      <c r="Q61" s="4" t="s">
        <v>33</v>
      </c>
      <c r="R61" s="4" t="s">
        <v>34</v>
      </c>
      <c r="S61" s="4" t="s">
        <v>49</v>
      </c>
      <c r="T61" s="4" t="s">
        <v>50</v>
      </c>
      <c r="U61" s="4" t="s">
        <v>37</v>
      </c>
      <c r="V61" s="4" t="s">
        <v>56</v>
      </c>
      <c r="W61" s="4" t="s">
        <v>53</v>
      </c>
      <c r="X61" s="4" t="s">
        <v>47</v>
      </c>
      <c r="Y61" s="4" t="s">
        <v>40</v>
      </c>
      <c r="Z61" s="4" t="s">
        <v>41</v>
      </c>
      <c r="AA61" s="4" t="s">
        <v>63</v>
      </c>
      <c r="AB61" s="4">
        <v>5925</v>
      </c>
      <c r="AC61" s="4">
        <v>5945</v>
      </c>
      <c r="AD61" s="4">
        <v>9</v>
      </c>
      <c r="AE61" s="4">
        <v>1</v>
      </c>
      <c r="AF61" s="4"/>
      <c r="AG61" s="4"/>
      <c r="AH61" s="4">
        <v>3</v>
      </c>
      <c r="AI61" s="4">
        <v>2</v>
      </c>
      <c r="AJ61" s="4"/>
      <c r="AK61" s="4"/>
      <c r="AL61" s="4">
        <v>1</v>
      </c>
      <c r="AM61" s="4">
        <v>2</v>
      </c>
      <c r="AN61" s="4"/>
      <c r="AO61" s="4"/>
      <c r="AP61" s="4"/>
    </row>
    <row r="62" spans="1:42" x14ac:dyDescent="0.2">
      <c r="A62" s="7">
        <v>44355</v>
      </c>
      <c r="B62" s="4">
        <v>1</v>
      </c>
      <c r="C62" s="4" t="s">
        <v>115</v>
      </c>
      <c r="D62" s="4">
        <v>3</v>
      </c>
      <c r="E62" s="8">
        <v>1051</v>
      </c>
      <c r="F62" s="8">
        <v>259812</v>
      </c>
      <c r="G62" s="8">
        <v>53303</v>
      </c>
      <c r="H62" s="8">
        <v>35</v>
      </c>
      <c r="I62" s="8">
        <v>180</v>
      </c>
      <c r="J62" s="4">
        <f t="shared" si="3"/>
        <v>259812</v>
      </c>
      <c r="K62" s="4">
        <f t="shared" si="4"/>
        <v>53268</v>
      </c>
      <c r="L62">
        <v>0.47888520654557498</v>
      </c>
      <c r="M62">
        <v>36.842798455649998</v>
      </c>
      <c r="N62" s="4" t="s">
        <v>44</v>
      </c>
      <c r="O62" s="4">
        <v>0</v>
      </c>
      <c r="P62" s="4" t="s">
        <v>32</v>
      </c>
      <c r="Q62" s="4" t="s">
        <v>84</v>
      </c>
      <c r="R62" s="4" t="s">
        <v>34</v>
      </c>
      <c r="S62" s="4" t="s">
        <v>35</v>
      </c>
      <c r="T62" s="4" t="s">
        <v>36</v>
      </c>
      <c r="U62" s="4" t="s">
        <v>51</v>
      </c>
      <c r="V62" s="4" t="s">
        <v>116</v>
      </c>
      <c r="W62" s="4" t="s">
        <v>39</v>
      </c>
      <c r="X62" s="4" t="s">
        <v>53</v>
      </c>
      <c r="Y62" s="4" t="s">
        <v>41</v>
      </c>
      <c r="Z62" s="4" t="s">
        <v>62</v>
      </c>
      <c r="AA62" s="4" t="s">
        <v>59</v>
      </c>
      <c r="AB62" s="4">
        <v>5946</v>
      </c>
      <c r="AC62" s="4">
        <v>5959</v>
      </c>
      <c r="AD62" s="4">
        <v>4</v>
      </c>
      <c r="AE62" s="4"/>
      <c r="AF62" s="4"/>
      <c r="AG62" s="4"/>
      <c r="AH62" s="4">
        <v>2</v>
      </c>
      <c r="AI62" s="4"/>
      <c r="AJ62" s="4"/>
      <c r="AK62" s="4"/>
      <c r="AL62" s="4">
        <v>1</v>
      </c>
      <c r="AM62" s="4"/>
      <c r="AN62" s="4">
        <v>1</v>
      </c>
      <c r="AO62" s="4"/>
      <c r="AP62" s="4"/>
    </row>
    <row r="63" spans="1:42" x14ac:dyDescent="0.2">
      <c r="A63" s="7">
        <v>44355</v>
      </c>
      <c r="B63" s="4">
        <v>1</v>
      </c>
      <c r="C63" s="4" t="s">
        <v>117</v>
      </c>
      <c r="D63" s="4">
        <v>1</v>
      </c>
      <c r="E63" s="8">
        <v>1106</v>
      </c>
      <c r="F63" s="8">
        <v>259896</v>
      </c>
      <c r="G63" s="8">
        <v>50105</v>
      </c>
      <c r="H63" s="8">
        <v>90</v>
      </c>
      <c r="I63" s="8">
        <v>340</v>
      </c>
      <c r="J63" s="4">
        <f t="shared" si="3"/>
        <v>259865.21818710069</v>
      </c>
      <c r="K63" s="4">
        <f t="shared" si="4"/>
        <v>50189.572335870733</v>
      </c>
      <c r="L63">
        <v>0.4510536809283</v>
      </c>
      <c r="M63">
        <v>36.843284889683197</v>
      </c>
      <c r="N63" s="4" t="s">
        <v>31</v>
      </c>
      <c r="O63" s="4">
        <v>0</v>
      </c>
      <c r="P63" s="4" t="s">
        <v>32</v>
      </c>
      <c r="Q63" s="4" t="s">
        <v>33</v>
      </c>
      <c r="R63" s="4" t="s">
        <v>34</v>
      </c>
      <c r="S63" s="4" t="s">
        <v>113</v>
      </c>
      <c r="T63" s="4" t="s">
        <v>46</v>
      </c>
      <c r="U63" s="4" t="s">
        <v>37</v>
      </c>
      <c r="V63" s="4" t="s">
        <v>56</v>
      </c>
      <c r="W63" s="4" t="s">
        <v>39</v>
      </c>
      <c r="X63" s="4" t="s">
        <v>41</v>
      </c>
      <c r="Y63" s="4" t="s">
        <v>67</v>
      </c>
      <c r="Z63" s="4" t="s">
        <v>99</v>
      </c>
      <c r="AA63" s="4" t="s">
        <v>63</v>
      </c>
      <c r="AB63" s="4">
        <v>5960</v>
      </c>
      <c r="AC63" s="4">
        <v>5974</v>
      </c>
      <c r="AD63" s="4">
        <v>6</v>
      </c>
      <c r="AE63" s="4">
        <v>1</v>
      </c>
      <c r="AF63" s="4"/>
      <c r="AG63" s="4">
        <v>1</v>
      </c>
      <c r="AH63" s="4">
        <v>2</v>
      </c>
      <c r="AI63" s="4"/>
      <c r="AJ63" s="4"/>
      <c r="AK63" s="4"/>
      <c r="AL63" s="4"/>
      <c r="AM63" s="4">
        <v>2</v>
      </c>
      <c r="AN63" s="4"/>
      <c r="AO63" s="4"/>
      <c r="AP63" s="4"/>
    </row>
    <row r="64" spans="1:42" x14ac:dyDescent="0.2">
      <c r="A64" s="7">
        <v>44355</v>
      </c>
      <c r="B64" s="4">
        <v>1</v>
      </c>
      <c r="C64" s="4" t="s">
        <v>117</v>
      </c>
      <c r="D64" s="4">
        <v>2</v>
      </c>
      <c r="E64" s="8">
        <v>1126</v>
      </c>
      <c r="F64" s="8">
        <v>260639</v>
      </c>
      <c r="G64" s="8">
        <v>51439</v>
      </c>
      <c r="H64" s="8">
        <v>60</v>
      </c>
      <c r="I64" s="8">
        <v>360</v>
      </c>
      <c r="J64" s="4">
        <f t="shared" si="3"/>
        <v>260639</v>
      </c>
      <c r="K64" s="4">
        <f t="shared" si="4"/>
        <v>51499</v>
      </c>
      <c r="L64">
        <v>0.46289418982977198</v>
      </c>
      <c r="M64">
        <v>36.850230414530003</v>
      </c>
      <c r="N64" s="4" t="s">
        <v>31</v>
      </c>
      <c r="O64" s="4">
        <v>0</v>
      </c>
      <c r="P64" s="4" t="s">
        <v>32</v>
      </c>
      <c r="Q64" s="4" t="s">
        <v>84</v>
      </c>
      <c r="R64" s="4" t="s">
        <v>34</v>
      </c>
      <c r="S64" s="4" t="s">
        <v>45</v>
      </c>
      <c r="T64" s="4" t="s">
        <v>50</v>
      </c>
      <c r="U64" s="4" t="s">
        <v>37</v>
      </c>
      <c r="V64" s="4" t="s">
        <v>38</v>
      </c>
      <c r="W64" s="4" t="s">
        <v>71</v>
      </c>
      <c r="X64" s="4" t="s">
        <v>41</v>
      </c>
      <c r="Y64" s="4" t="s">
        <v>53</v>
      </c>
      <c r="Z64" s="4" t="s">
        <v>42</v>
      </c>
      <c r="AA64" s="4" t="s">
        <v>43</v>
      </c>
      <c r="AB64" s="4">
        <v>5975</v>
      </c>
      <c r="AC64" s="4">
        <v>5991</v>
      </c>
      <c r="AD64" s="4">
        <v>7</v>
      </c>
      <c r="AE64" s="4">
        <v>1</v>
      </c>
      <c r="AF64" s="4"/>
      <c r="AG64" s="4"/>
      <c r="AH64" s="4">
        <v>1</v>
      </c>
      <c r="AI64" s="4">
        <v>3</v>
      </c>
      <c r="AJ64" s="4"/>
      <c r="AK64" s="4">
        <v>1</v>
      </c>
      <c r="AL64" s="4"/>
      <c r="AM64" s="4"/>
      <c r="AN64" s="4">
        <v>1</v>
      </c>
      <c r="AO64" s="4"/>
      <c r="AP64" s="4" t="s">
        <v>87</v>
      </c>
    </row>
    <row r="65" spans="1:42" x14ac:dyDescent="0.2">
      <c r="A65" s="7">
        <v>44355</v>
      </c>
      <c r="B65" s="4">
        <v>1</v>
      </c>
      <c r="C65" s="4" t="s">
        <v>117</v>
      </c>
      <c r="D65" s="4">
        <v>3</v>
      </c>
      <c r="E65" s="8">
        <v>1136</v>
      </c>
      <c r="F65" s="8">
        <v>260824</v>
      </c>
      <c r="G65" s="8">
        <v>52229</v>
      </c>
      <c r="H65" s="8">
        <v>48</v>
      </c>
      <c r="I65" s="8">
        <v>70</v>
      </c>
      <c r="J65" s="4">
        <f t="shared" si="3"/>
        <v>260869.10524579772</v>
      </c>
      <c r="K65" s="4">
        <f t="shared" si="4"/>
        <v>52245.416966879631</v>
      </c>
      <c r="L65">
        <v>0.46964312645059603</v>
      </c>
      <c r="M65">
        <v>36.852294861459399</v>
      </c>
      <c r="N65" s="4" t="s">
        <v>31</v>
      </c>
      <c r="O65" s="4">
        <v>0</v>
      </c>
      <c r="P65" s="4" t="s">
        <v>32</v>
      </c>
      <c r="Q65" s="4" t="s">
        <v>33</v>
      </c>
      <c r="R65" s="4" t="s">
        <v>34</v>
      </c>
      <c r="S65" s="4" t="s">
        <v>35</v>
      </c>
      <c r="T65" s="4" t="s">
        <v>111</v>
      </c>
      <c r="U65" s="4" t="s">
        <v>70</v>
      </c>
      <c r="V65" s="4" t="s">
        <v>56</v>
      </c>
      <c r="W65" s="4" t="s">
        <v>41</v>
      </c>
      <c r="X65" s="4" t="s">
        <v>39</v>
      </c>
      <c r="Y65" s="4" t="s">
        <v>53</v>
      </c>
      <c r="Z65" s="4" t="s">
        <v>64</v>
      </c>
      <c r="AA65" s="4"/>
      <c r="AB65" s="4">
        <v>5992</v>
      </c>
      <c r="AC65" s="4">
        <v>6017</v>
      </c>
      <c r="AD65" s="4">
        <v>6</v>
      </c>
      <c r="AE65" s="4">
        <v>1</v>
      </c>
      <c r="AF65" s="4"/>
      <c r="AG65" s="4">
        <v>1</v>
      </c>
      <c r="AH65" s="4">
        <v>2</v>
      </c>
      <c r="AI65" s="4"/>
      <c r="AJ65" s="4"/>
      <c r="AK65" s="4"/>
      <c r="AL65" s="4">
        <v>1</v>
      </c>
      <c r="AM65" s="4"/>
      <c r="AN65" s="4">
        <v>1</v>
      </c>
      <c r="AO65" s="4"/>
      <c r="AP65" s="4"/>
    </row>
    <row r="66" spans="1:42" x14ac:dyDescent="0.2">
      <c r="A66" s="7">
        <v>44355</v>
      </c>
      <c r="B66" s="4">
        <v>1</v>
      </c>
      <c r="C66" s="4" t="s">
        <v>118</v>
      </c>
      <c r="D66" s="4">
        <v>1</v>
      </c>
      <c r="E66" s="8">
        <v>1142</v>
      </c>
      <c r="F66" s="8">
        <v>261023</v>
      </c>
      <c r="G66" s="8">
        <v>52197</v>
      </c>
      <c r="H66" s="8">
        <v>73</v>
      </c>
      <c r="I66" s="8">
        <v>30</v>
      </c>
      <c r="J66" s="4">
        <f t="shared" si="3"/>
        <v>261059.5</v>
      </c>
      <c r="K66" s="4">
        <f t="shared" si="4"/>
        <v>52260.219854476265</v>
      </c>
      <c r="L66">
        <v>0.46977749039774402</v>
      </c>
      <c r="M66">
        <v>36.854004701895803</v>
      </c>
      <c r="N66" s="4" t="s">
        <v>31</v>
      </c>
      <c r="O66" s="4">
        <v>0</v>
      </c>
      <c r="P66" s="4" t="s">
        <v>32</v>
      </c>
      <c r="Q66" s="4" t="s">
        <v>84</v>
      </c>
      <c r="R66" s="4" t="s">
        <v>34</v>
      </c>
      <c r="S66" s="4" t="s">
        <v>98</v>
      </c>
      <c r="T66" s="4" t="s">
        <v>50</v>
      </c>
      <c r="U66" s="4" t="s">
        <v>70</v>
      </c>
      <c r="V66" s="4" t="s">
        <v>38</v>
      </c>
      <c r="W66" s="4" t="s">
        <v>71</v>
      </c>
      <c r="X66" s="4" t="s">
        <v>41</v>
      </c>
      <c r="Y66" s="4" t="s">
        <v>53</v>
      </c>
      <c r="Z66" s="4" t="s">
        <v>47</v>
      </c>
      <c r="AA66" s="4" t="s">
        <v>63</v>
      </c>
      <c r="AB66" s="4">
        <v>6018</v>
      </c>
      <c r="AC66" s="4">
        <v>6074</v>
      </c>
      <c r="AD66" s="4">
        <v>14</v>
      </c>
      <c r="AE66" s="4"/>
      <c r="AF66" s="4"/>
      <c r="AG66" s="4"/>
      <c r="AH66" s="4"/>
      <c r="AI66" s="4"/>
      <c r="AJ66" s="4"/>
      <c r="AK66" s="4">
        <v>1</v>
      </c>
      <c r="AL66" s="4"/>
      <c r="AM66" s="4"/>
      <c r="AN66" s="4"/>
      <c r="AO66" s="4"/>
      <c r="AP66" s="4"/>
    </row>
    <row r="67" spans="1:42" x14ac:dyDescent="0.2">
      <c r="A67" s="7">
        <v>44356</v>
      </c>
      <c r="B67" s="4">
        <v>2</v>
      </c>
      <c r="C67" s="4" t="s">
        <v>119</v>
      </c>
      <c r="D67" s="4">
        <v>1</v>
      </c>
      <c r="E67" s="8">
        <v>952</v>
      </c>
      <c r="F67" s="8">
        <v>261455</v>
      </c>
      <c r="G67" s="8">
        <v>52226</v>
      </c>
      <c r="H67" s="8">
        <v>64</v>
      </c>
      <c r="I67" s="8">
        <v>40</v>
      </c>
      <c r="J67" s="4">
        <f t="shared" si="3"/>
        <v>261496.13840701993</v>
      </c>
      <c r="K67" s="4">
        <f t="shared" si="4"/>
        <v>52275.026844359614</v>
      </c>
      <c r="L67">
        <v>0.469912578676767</v>
      </c>
      <c r="M67">
        <v>36.857925993419997</v>
      </c>
      <c r="N67" s="4" t="s">
        <v>31</v>
      </c>
      <c r="O67" s="4">
        <v>1</v>
      </c>
      <c r="P67" s="4" t="s">
        <v>32</v>
      </c>
      <c r="Q67" s="4" t="s">
        <v>33</v>
      </c>
      <c r="R67" s="4" t="s">
        <v>34</v>
      </c>
      <c r="S67" s="4" t="s">
        <v>35</v>
      </c>
      <c r="T67" s="4" t="s">
        <v>50</v>
      </c>
      <c r="U67" s="4" t="s">
        <v>37</v>
      </c>
      <c r="V67" s="4" t="s">
        <v>38</v>
      </c>
      <c r="W67" s="4" t="s">
        <v>53</v>
      </c>
      <c r="X67" s="4" t="s">
        <v>41</v>
      </c>
      <c r="Y67" s="4" t="s">
        <v>42</v>
      </c>
      <c r="Z67" s="4" t="s">
        <v>64</v>
      </c>
      <c r="AA67" s="4" t="s">
        <v>63</v>
      </c>
      <c r="AB67" s="4">
        <v>6083</v>
      </c>
      <c r="AC67" s="4">
        <v>6106</v>
      </c>
      <c r="AD67" s="4">
        <v>4</v>
      </c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</row>
    <row r="68" spans="1:42" x14ac:dyDescent="0.2">
      <c r="A68" s="7">
        <v>44356</v>
      </c>
      <c r="B68" s="4">
        <v>2</v>
      </c>
      <c r="C68" s="4" t="s">
        <v>119</v>
      </c>
      <c r="D68" s="4">
        <v>1</v>
      </c>
      <c r="E68" s="8">
        <v>952</v>
      </c>
      <c r="F68" s="8">
        <v>261455</v>
      </c>
      <c r="G68" s="8">
        <v>52226</v>
      </c>
      <c r="H68" s="8">
        <v>64</v>
      </c>
      <c r="I68" s="8">
        <v>40</v>
      </c>
      <c r="J68" s="4">
        <f t="shared" si="3"/>
        <v>261496.13840701993</v>
      </c>
      <c r="K68" s="4">
        <f t="shared" si="4"/>
        <v>52275.026844359614</v>
      </c>
      <c r="L68">
        <v>0.469912578676767</v>
      </c>
      <c r="M68">
        <v>36.857925993419997</v>
      </c>
      <c r="N68" s="4" t="s">
        <v>44</v>
      </c>
      <c r="O68" s="4">
        <v>1</v>
      </c>
      <c r="P68" s="4" t="s">
        <v>32</v>
      </c>
      <c r="Q68" s="4" t="s">
        <v>33</v>
      </c>
      <c r="R68" s="4" t="s">
        <v>34</v>
      </c>
      <c r="S68" s="4" t="s">
        <v>35</v>
      </c>
      <c r="T68" s="4" t="s">
        <v>50</v>
      </c>
      <c r="U68" s="4" t="s">
        <v>37</v>
      </c>
      <c r="V68" s="4" t="s">
        <v>38</v>
      </c>
      <c r="W68" s="4" t="s">
        <v>53</v>
      </c>
      <c r="X68" s="4" t="s">
        <v>41</v>
      </c>
      <c r="Y68" s="4" t="s">
        <v>42</v>
      </c>
      <c r="Z68" s="4" t="s">
        <v>64</v>
      </c>
      <c r="AA68" s="4" t="s">
        <v>63</v>
      </c>
      <c r="AB68" s="4">
        <v>6083</v>
      </c>
      <c r="AC68" s="4">
        <v>6106</v>
      </c>
      <c r="AD68" s="4">
        <v>12</v>
      </c>
      <c r="AE68" s="4"/>
      <c r="AF68" s="4">
        <v>4</v>
      </c>
      <c r="AG68" s="4">
        <v>4</v>
      </c>
      <c r="AH68" s="4"/>
      <c r="AI68" s="4">
        <v>2</v>
      </c>
      <c r="AJ68" s="4"/>
      <c r="AK68" s="4">
        <v>2</v>
      </c>
      <c r="AL68" s="4"/>
      <c r="AM68" s="4"/>
      <c r="AN68" s="4"/>
      <c r="AO68" s="4"/>
      <c r="AP68" s="4"/>
    </row>
    <row r="69" spans="1:42" x14ac:dyDescent="0.2">
      <c r="A69" s="7">
        <v>44356</v>
      </c>
      <c r="B69" s="4">
        <v>2</v>
      </c>
      <c r="C69" s="4" t="s">
        <v>119</v>
      </c>
      <c r="D69" s="4">
        <v>2</v>
      </c>
      <c r="E69" s="8">
        <v>1009</v>
      </c>
      <c r="F69" s="8">
        <v>261824</v>
      </c>
      <c r="G69" s="8">
        <v>53268</v>
      </c>
      <c r="H69" s="8">
        <v>28</v>
      </c>
      <c r="I69" s="8">
        <v>100</v>
      </c>
      <c r="J69" s="4">
        <f t="shared" si="3"/>
        <v>261851.57461708435</v>
      </c>
      <c r="K69" s="4">
        <f t="shared" si="4"/>
        <v>53263.137851025327</v>
      </c>
      <c r="L69">
        <v>0.47884706190843501</v>
      </c>
      <c r="M69">
        <v>36.861115318360604</v>
      </c>
      <c r="N69" s="4" t="s">
        <v>44</v>
      </c>
      <c r="O69" s="4">
        <v>0</v>
      </c>
      <c r="P69" s="4" t="s">
        <v>32</v>
      </c>
      <c r="Q69" s="4" t="s">
        <v>84</v>
      </c>
      <c r="R69" s="4" t="s">
        <v>34</v>
      </c>
      <c r="S69" s="4" t="s">
        <v>45</v>
      </c>
      <c r="T69" s="4" t="s">
        <v>50</v>
      </c>
      <c r="U69" s="4" t="s">
        <v>51</v>
      </c>
      <c r="V69" s="4" t="s">
        <v>56</v>
      </c>
      <c r="W69" s="4" t="s">
        <v>40</v>
      </c>
      <c r="X69" s="4" t="s">
        <v>47</v>
      </c>
      <c r="Y69" s="4" t="s">
        <v>41</v>
      </c>
      <c r="Z69" s="4" t="s">
        <v>53</v>
      </c>
      <c r="AA69" s="4" t="s">
        <v>43</v>
      </c>
      <c r="AB69" s="4">
        <v>6107</v>
      </c>
      <c r="AC69" s="4">
        <v>6123</v>
      </c>
      <c r="AD69" s="4">
        <v>1</v>
      </c>
      <c r="AE69" s="4"/>
      <c r="AF69" s="4"/>
      <c r="AG69" s="4">
        <v>1</v>
      </c>
      <c r="AH69" s="4"/>
      <c r="AI69" s="4"/>
      <c r="AJ69" s="4"/>
      <c r="AK69" s="4"/>
      <c r="AL69" s="4"/>
      <c r="AM69" s="4"/>
      <c r="AN69" s="4"/>
      <c r="AO69" s="4"/>
      <c r="AP69" s="4"/>
    </row>
    <row r="70" spans="1:42" x14ac:dyDescent="0.2">
      <c r="A70" s="7">
        <v>44356</v>
      </c>
      <c r="B70" s="4">
        <v>2</v>
      </c>
      <c r="C70" s="4" t="s">
        <v>119</v>
      </c>
      <c r="D70" s="4">
        <v>3</v>
      </c>
      <c r="E70" s="8">
        <v>1019</v>
      </c>
      <c r="F70" s="8">
        <v>260861</v>
      </c>
      <c r="G70" s="8">
        <v>55277</v>
      </c>
      <c r="H70" s="8">
        <v>48</v>
      </c>
      <c r="I70" s="8">
        <v>240</v>
      </c>
      <c r="J70" s="4">
        <f t="shared" si="3"/>
        <v>260819.43078061834</v>
      </c>
      <c r="K70" s="4">
        <f t="shared" si="4"/>
        <v>55253</v>
      </c>
      <c r="L70">
        <v>0.49683432089249402</v>
      </c>
      <c r="M70">
        <v>36.851840156502298</v>
      </c>
      <c r="N70" s="4" t="s">
        <v>44</v>
      </c>
      <c r="O70" s="4">
        <v>0</v>
      </c>
      <c r="P70" s="4" t="s">
        <v>32</v>
      </c>
      <c r="Q70" s="4" t="s">
        <v>84</v>
      </c>
      <c r="R70" s="4" t="s">
        <v>34</v>
      </c>
      <c r="S70" s="4" t="s">
        <v>98</v>
      </c>
      <c r="T70" s="4" t="s">
        <v>50</v>
      </c>
      <c r="U70" s="4"/>
      <c r="V70" s="4"/>
      <c r="W70" s="4" t="s">
        <v>39</v>
      </c>
      <c r="X70" s="4" t="s">
        <v>94</v>
      </c>
      <c r="Y70" s="4" t="s">
        <v>120</v>
      </c>
      <c r="Z70" s="4" t="s">
        <v>53</v>
      </c>
      <c r="AA70" s="4" t="s">
        <v>43</v>
      </c>
      <c r="AB70" s="4">
        <v>6124</v>
      </c>
      <c r="AC70" s="4">
        <v>6134</v>
      </c>
      <c r="AD70" s="4">
        <v>3</v>
      </c>
      <c r="AE70" s="4">
        <v>1</v>
      </c>
      <c r="AF70" s="4"/>
      <c r="AG70" s="4">
        <v>1</v>
      </c>
      <c r="AH70" s="4"/>
      <c r="AI70" s="4"/>
      <c r="AJ70" s="4"/>
      <c r="AK70" s="4">
        <v>1</v>
      </c>
      <c r="AL70" s="4"/>
      <c r="AM70" s="4"/>
      <c r="AN70" s="4"/>
      <c r="AO70" s="4"/>
      <c r="AP70" s="4"/>
    </row>
    <row r="71" spans="1:42" x14ac:dyDescent="0.2">
      <c r="A71" s="7">
        <v>44356</v>
      </c>
      <c r="B71" s="4">
        <v>2</v>
      </c>
      <c r="C71" s="4" t="s">
        <v>121</v>
      </c>
      <c r="D71" s="4">
        <v>1</v>
      </c>
      <c r="E71" s="8">
        <v>1040</v>
      </c>
      <c r="F71" s="8">
        <v>259896</v>
      </c>
      <c r="G71" s="8">
        <v>55351</v>
      </c>
      <c r="H71" s="8">
        <v>59</v>
      </c>
      <c r="I71" s="8">
        <v>280</v>
      </c>
      <c r="J71" s="4">
        <f t="shared" si="3"/>
        <v>259837.89634257229</v>
      </c>
      <c r="K71" s="4">
        <f t="shared" si="4"/>
        <v>55361.24524248235</v>
      </c>
      <c r="L71">
        <v>0.49781004398214301</v>
      </c>
      <c r="M71">
        <v>36.843024952939402</v>
      </c>
      <c r="N71" s="4" t="s">
        <v>44</v>
      </c>
      <c r="O71" s="4">
        <v>0</v>
      </c>
      <c r="P71" s="4" t="s">
        <v>32</v>
      </c>
      <c r="Q71" s="4" t="s">
        <v>33</v>
      </c>
      <c r="R71" s="4" t="s">
        <v>34</v>
      </c>
      <c r="S71" s="4" t="s">
        <v>49</v>
      </c>
      <c r="T71" s="4" t="s">
        <v>50</v>
      </c>
      <c r="U71" s="4" t="s">
        <v>51</v>
      </c>
      <c r="V71" s="4" t="s">
        <v>61</v>
      </c>
      <c r="W71" s="4" t="s">
        <v>71</v>
      </c>
      <c r="X71" s="4" t="s">
        <v>40</v>
      </c>
      <c r="Y71" s="4" t="s">
        <v>39</v>
      </c>
      <c r="Z71" s="4" t="s">
        <v>122</v>
      </c>
      <c r="AA71" s="4" t="s">
        <v>43</v>
      </c>
      <c r="AB71" s="4">
        <v>6135</v>
      </c>
      <c r="AC71" s="4">
        <v>6186</v>
      </c>
      <c r="AD71" s="4">
        <v>16</v>
      </c>
      <c r="AE71" s="4"/>
      <c r="AF71" s="4"/>
      <c r="AG71" s="4">
        <v>2</v>
      </c>
      <c r="AH71" s="4">
        <v>6</v>
      </c>
      <c r="AI71" s="4"/>
      <c r="AJ71" s="4">
        <v>1</v>
      </c>
      <c r="AK71" s="4">
        <v>1</v>
      </c>
      <c r="AL71" s="4">
        <v>1</v>
      </c>
      <c r="AM71" s="3">
        <v>3</v>
      </c>
      <c r="AN71" s="3">
        <v>2</v>
      </c>
      <c r="AO71" s="4"/>
      <c r="AP71" s="4"/>
    </row>
    <row r="72" spans="1:42" x14ac:dyDescent="0.2">
      <c r="A72" s="7">
        <v>44356</v>
      </c>
      <c r="B72" s="4">
        <v>2</v>
      </c>
      <c r="C72" s="4" t="s">
        <v>121</v>
      </c>
      <c r="D72" s="4">
        <v>2</v>
      </c>
      <c r="E72" s="8">
        <v>1101</v>
      </c>
      <c r="F72" s="8">
        <v>260932</v>
      </c>
      <c r="G72" s="8">
        <v>55463</v>
      </c>
      <c r="H72" s="8">
        <v>52</v>
      </c>
      <c r="I72" s="8">
        <v>280</v>
      </c>
      <c r="J72" s="4">
        <f t="shared" si="3"/>
        <v>260880.78999684338</v>
      </c>
      <c r="K72" s="4">
        <f t="shared" si="4"/>
        <v>55472.029705238681</v>
      </c>
      <c r="L72">
        <v>0.49881473418973299</v>
      </c>
      <c r="M72">
        <v>36.852390563383302</v>
      </c>
      <c r="N72" s="4" t="s">
        <v>44</v>
      </c>
      <c r="O72" s="4">
        <v>0</v>
      </c>
      <c r="P72" s="4" t="s">
        <v>32</v>
      </c>
      <c r="Q72" s="4" t="s">
        <v>84</v>
      </c>
      <c r="R72" s="4" t="s">
        <v>34</v>
      </c>
      <c r="S72" s="4" t="s">
        <v>35</v>
      </c>
      <c r="T72" s="4" t="s">
        <v>36</v>
      </c>
      <c r="U72" s="4" t="s">
        <v>51</v>
      </c>
      <c r="V72" s="4" t="s">
        <v>56</v>
      </c>
      <c r="W72" s="4" t="s">
        <v>39</v>
      </c>
      <c r="X72" s="4" t="s">
        <v>52</v>
      </c>
      <c r="Y72" s="4" t="s">
        <v>71</v>
      </c>
      <c r="Z72" s="4" t="s">
        <v>99</v>
      </c>
      <c r="AA72" s="4" t="s">
        <v>43</v>
      </c>
      <c r="AB72" s="4">
        <v>6187</v>
      </c>
      <c r="AC72" s="4">
        <v>6197</v>
      </c>
      <c r="AD72" s="4">
        <v>1</v>
      </c>
      <c r="AE72" s="4">
        <v>1</v>
      </c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 t="s">
        <v>124</v>
      </c>
    </row>
    <row r="73" spans="1:42" x14ac:dyDescent="0.2">
      <c r="A73" s="7">
        <v>44356</v>
      </c>
      <c r="B73" s="4">
        <v>2</v>
      </c>
      <c r="C73" s="4" t="s">
        <v>121</v>
      </c>
      <c r="D73" s="4">
        <v>3</v>
      </c>
      <c r="E73" s="8">
        <v>113</v>
      </c>
      <c r="F73" s="8">
        <v>260035</v>
      </c>
      <c r="G73" s="8">
        <v>53563</v>
      </c>
      <c r="H73" s="8">
        <v>13</v>
      </c>
      <c r="I73" s="8">
        <v>220</v>
      </c>
      <c r="J73" s="4">
        <f t="shared" si="3"/>
        <v>260026.64376107408</v>
      </c>
      <c r="K73" s="4">
        <f t="shared" si="4"/>
        <v>53553.041422239454</v>
      </c>
      <c r="L73">
        <v>0.48146284680645801</v>
      </c>
      <c r="M73">
        <v>36.8447252891578</v>
      </c>
      <c r="N73" s="4" t="s">
        <v>76</v>
      </c>
      <c r="O73" s="4"/>
      <c r="P73" s="4" t="s">
        <v>32</v>
      </c>
      <c r="Q73" s="4" t="s">
        <v>84</v>
      </c>
      <c r="R73" s="4" t="s">
        <v>34</v>
      </c>
      <c r="S73" s="4" t="s">
        <v>123</v>
      </c>
      <c r="T73" s="4" t="s">
        <v>50</v>
      </c>
      <c r="U73" s="4" t="s">
        <v>37</v>
      </c>
      <c r="V73" s="4" t="s">
        <v>61</v>
      </c>
      <c r="W73" s="4" t="s">
        <v>53</v>
      </c>
      <c r="X73" s="4" t="s">
        <v>41</v>
      </c>
      <c r="Y73" s="4" t="s">
        <v>39</v>
      </c>
      <c r="Z73" s="4" t="s">
        <v>42</v>
      </c>
      <c r="AA73" s="4" t="s">
        <v>43</v>
      </c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</row>
    <row r="74" spans="1:42" x14ac:dyDescent="0.2">
      <c r="A74" s="1">
        <v>44357</v>
      </c>
      <c r="B74" s="4">
        <v>2</v>
      </c>
      <c r="C74" t="s">
        <v>138</v>
      </c>
      <c r="D74" s="4">
        <v>1</v>
      </c>
      <c r="E74" s="8">
        <v>1055</v>
      </c>
      <c r="F74" s="8">
        <v>261569</v>
      </c>
      <c r="G74" s="8">
        <v>54470</v>
      </c>
      <c r="H74" s="8">
        <v>64</v>
      </c>
      <c r="I74" s="8">
        <v>340</v>
      </c>
      <c r="J74" s="4">
        <f t="shared" si="3"/>
        <v>261547.11071082717</v>
      </c>
      <c r="K74" s="4">
        <f t="shared" si="4"/>
        <v>54530.140327730296</v>
      </c>
      <c r="L74">
        <v>0.49030112116216301</v>
      </c>
      <c r="M74">
        <v>36.858377380085301</v>
      </c>
      <c r="N74" s="4" t="s">
        <v>76</v>
      </c>
      <c r="P74" s="4" t="s">
        <v>32</v>
      </c>
      <c r="Q74" s="4" t="s">
        <v>33</v>
      </c>
      <c r="R74" s="4" t="s">
        <v>34</v>
      </c>
      <c r="S74" s="4" t="s">
        <v>123</v>
      </c>
      <c r="T74" s="4" t="s">
        <v>46</v>
      </c>
      <c r="U74" s="4" t="s">
        <v>51</v>
      </c>
      <c r="V74" s="4" t="s">
        <v>56</v>
      </c>
      <c r="W74" s="4" t="s">
        <v>39</v>
      </c>
      <c r="X74" s="4" t="s">
        <v>67</v>
      </c>
      <c r="Y74" s="4" t="s">
        <v>42</v>
      </c>
      <c r="Z74" s="4" t="s">
        <v>53</v>
      </c>
      <c r="AA74" s="4" t="s">
        <v>63</v>
      </c>
      <c r="AP74" t="s">
        <v>139</v>
      </c>
    </row>
    <row r="75" spans="1:42" x14ac:dyDescent="0.2">
      <c r="A75" s="1">
        <v>44357</v>
      </c>
      <c r="B75" s="4">
        <v>2</v>
      </c>
      <c r="C75" t="s">
        <v>138</v>
      </c>
      <c r="D75" s="4">
        <v>2</v>
      </c>
      <c r="E75" s="8">
        <v>1059</v>
      </c>
      <c r="F75" s="8">
        <v>261023</v>
      </c>
      <c r="G75" s="8">
        <v>55190</v>
      </c>
      <c r="H75" s="8">
        <v>72</v>
      </c>
      <c r="I75" s="8">
        <v>300</v>
      </c>
      <c r="J75" s="4">
        <f t="shared" si="3"/>
        <v>260960.64617092753</v>
      </c>
      <c r="K75" s="4">
        <f t="shared" si="4"/>
        <v>55226</v>
      </c>
      <c r="L75">
        <v>0.49659063316013202</v>
      </c>
      <c r="M75">
        <v>36.853108455567799</v>
      </c>
      <c r="N75" s="4" t="s">
        <v>31</v>
      </c>
      <c r="O75">
        <v>1</v>
      </c>
      <c r="P75" s="4" t="s">
        <v>32</v>
      </c>
      <c r="Q75" s="4" t="s">
        <v>84</v>
      </c>
      <c r="R75" s="4" t="s">
        <v>34</v>
      </c>
      <c r="S75" s="4" t="s">
        <v>98</v>
      </c>
      <c r="T75" s="4" t="s">
        <v>50</v>
      </c>
      <c r="U75" s="4" t="s">
        <v>37</v>
      </c>
      <c r="V75" s="4" t="s">
        <v>38</v>
      </c>
      <c r="W75" s="4" t="s">
        <v>53</v>
      </c>
      <c r="X75" s="4" t="s">
        <v>141</v>
      </c>
      <c r="Y75" s="4" t="s">
        <v>41</v>
      </c>
      <c r="Z75" s="4" t="s">
        <v>99</v>
      </c>
      <c r="AA75" s="4" t="s">
        <v>43</v>
      </c>
      <c r="AB75">
        <v>6221</v>
      </c>
      <c r="AC75">
        <v>6282</v>
      </c>
      <c r="AD75">
        <v>16</v>
      </c>
    </row>
    <row r="76" spans="1:42" x14ac:dyDescent="0.2">
      <c r="A76" s="1">
        <v>44357</v>
      </c>
      <c r="B76" s="4">
        <v>2</v>
      </c>
      <c r="C76" t="s">
        <v>138</v>
      </c>
      <c r="D76" s="4">
        <v>2</v>
      </c>
      <c r="E76" s="8">
        <v>1059</v>
      </c>
      <c r="F76" s="8">
        <v>261023</v>
      </c>
      <c r="G76" s="8">
        <v>55190</v>
      </c>
      <c r="H76" s="8">
        <v>72</v>
      </c>
      <c r="I76" s="8">
        <v>300</v>
      </c>
      <c r="J76" s="4">
        <f t="shared" ref="J76:J83" si="8">F76+H76*SIN(I76*PI()/180)</f>
        <v>260960.64617092753</v>
      </c>
      <c r="K76" s="4">
        <f t="shared" ref="K76:K83" si="9">G76+H76*COS(I76*PI()/180)</f>
        <v>55226</v>
      </c>
      <c r="L76">
        <v>0.49659063316013202</v>
      </c>
      <c r="M76">
        <v>36.853108455567799</v>
      </c>
      <c r="N76" s="4" t="s">
        <v>44</v>
      </c>
      <c r="O76">
        <v>1</v>
      </c>
      <c r="P76" s="4" t="s">
        <v>32</v>
      </c>
      <c r="Q76" s="4" t="s">
        <v>84</v>
      </c>
      <c r="R76" s="4" t="s">
        <v>34</v>
      </c>
      <c r="S76" s="4" t="s">
        <v>98</v>
      </c>
      <c r="T76" s="4" t="s">
        <v>50</v>
      </c>
      <c r="U76" s="4" t="s">
        <v>37</v>
      </c>
      <c r="V76" s="4" t="s">
        <v>38</v>
      </c>
      <c r="W76" s="4" t="s">
        <v>53</v>
      </c>
      <c r="X76" s="4" t="s">
        <v>141</v>
      </c>
      <c r="Y76" s="4" t="s">
        <v>41</v>
      </c>
      <c r="Z76" s="4" t="s">
        <v>99</v>
      </c>
      <c r="AA76" s="4" t="s">
        <v>43</v>
      </c>
      <c r="AB76">
        <v>6221</v>
      </c>
      <c r="AC76">
        <v>6282</v>
      </c>
      <c r="AD76">
        <v>1</v>
      </c>
      <c r="AE76">
        <v>1</v>
      </c>
    </row>
    <row r="77" spans="1:42" x14ac:dyDescent="0.2">
      <c r="A77" s="1">
        <v>44357</v>
      </c>
      <c r="B77" s="4">
        <v>2</v>
      </c>
      <c r="C77" t="s">
        <v>138</v>
      </c>
      <c r="D77" s="4">
        <v>3</v>
      </c>
      <c r="E77" s="8">
        <v>1131</v>
      </c>
      <c r="F77" s="8">
        <v>260207</v>
      </c>
      <c r="G77" s="8">
        <v>55936</v>
      </c>
      <c r="H77" s="8">
        <v>83</v>
      </c>
      <c r="I77" s="8">
        <v>220</v>
      </c>
      <c r="J77" s="4">
        <f t="shared" si="8"/>
        <v>260153.64862839601</v>
      </c>
      <c r="K77" s="4">
        <f t="shared" si="9"/>
        <v>55872.418311221125</v>
      </c>
      <c r="L77">
        <v>0.50243244177808899</v>
      </c>
      <c r="M77">
        <v>36.845859114404298</v>
      </c>
      <c r="N77" s="4" t="s">
        <v>44</v>
      </c>
      <c r="O77">
        <v>0</v>
      </c>
      <c r="P77" s="4" t="s">
        <v>32</v>
      </c>
      <c r="Q77" s="4" t="s">
        <v>33</v>
      </c>
      <c r="R77" s="4" t="s">
        <v>34</v>
      </c>
      <c r="S77" s="4" t="s">
        <v>142</v>
      </c>
      <c r="T77" s="4" t="s">
        <v>46</v>
      </c>
      <c r="U77" s="4" t="s">
        <v>51</v>
      </c>
      <c r="V77" s="4" t="s">
        <v>56</v>
      </c>
      <c r="W77" s="4" t="s">
        <v>40</v>
      </c>
      <c r="X77" s="4" t="s">
        <v>110</v>
      </c>
      <c r="Y77" s="4" t="s">
        <v>67</v>
      </c>
      <c r="Z77" s="4" t="s">
        <v>41</v>
      </c>
      <c r="AA77" s="4" t="s">
        <v>43</v>
      </c>
      <c r="AB77">
        <v>6283</v>
      </c>
      <c r="AC77">
        <v>6373</v>
      </c>
      <c r="AD77">
        <v>18</v>
      </c>
      <c r="AE77">
        <v>1</v>
      </c>
      <c r="AG77">
        <v>5</v>
      </c>
      <c r="AH77">
        <v>2</v>
      </c>
      <c r="AI77">
        <v>5</v>
      </c>
      <c r="AK77">
        <v>3</v>
      </c>
      <c r="AM77">
        <v>1</v>
      </c>
      <c r="AN77">
        <v>1</v>
      </c>
    </row>
    <row r="78" spans="1:42" x14ac:dyDescent="0.2">
      <c r="A78" s="1">
        <v>44357</v>
      </c>
      <c r="B78" s="4">
        <v>2</v>
      </c>
      <c r="C78" t="s">
        <v>140</v>
      </c>
      <c r="D78" s="4">
        <v>1</v>
      </c>
      <c r="E78" s="8">
        <v>1213</v>
      </c>
      <c r="F78" s="8">
        <v>261744</v>
      </c>
      <c r="G78" s="8">
        <v>52572</v>
      </c>
      <c r="H78" s="8">
        <v>27</v>
      </c>
      <c r="I78" s="8">
        <v>70</v>
      </c>
      <c r="J78" s="4">
        <f t="shared" si="8"/>
        <v>261769.37170076123</v>
      </c>
      <c r="K78" s="4">
        <f t="shared" si="9"/>
        <v>52581.234543869796</v>
      </c>
      <c r="L78">
        <v>0.47268175701040299</v>
      </c>
      <c r="M78">
        <v>36.860378983669101</v>
      </c>
      <c r="N78" s="4" t="s">
        <v>31</v>
      </c>
      <c r="O78">
        <v>0</v>
      </c>
      <c r="P78" s="4" t="s">
        <v>143</v>
      </c>
      <c r="Q78" s="4" t="s">
        <v>33</v>
      </c>
      <c r="R78" s="4" t="s">
        <v>34</v>
      </c>
      <c r="S78" s="4" t="s">
        <v>35</v>
      </c>
      <c r="T78" s="4" t="s">
        <v>36</v>
      </c>
      <c r="U78" s="4" t="s">
        <v>51</v>
      </c>
      <c r="V78" s="4" t="s">
        <v>38</v>
      </c>
      <c r="W78" s="4" t="s">
        <v>99</v>
      </c>
      <c r="X78" s="4" t="s">
        <v>53</v>
      </c>
      <c r="Y78" s="4" t="s">
        <v>41</v>
      </c>
      <c r="AA78" s="4" t="s">
        <v>59</v>
      </c>
      <c r="AB78">
        <v>6374</v>
      </c>
      <c r="AC78">
        <v>6409</v>
      </c>
      <c r="AD78">
        <v>9</v>
      </c>
      <c r="AF78">
        <v>9</v>
      </c>
    </row>
    <row r="79" spans="1:42" x14ac:dyDescent="0.2">
      <c r="A79" s="1">
        <v>44358</v>
      </c>
      <c r="B79" s="4">
        <v>2</v>
      </c>
      <c r="C79" t="s">
        <v>144</v>
      </c>
      <c r="D79" s="4">
        <v>1</v>
      </c>
      <c r="E79" s="8">
        <v>1049</v>
      </c>
      <c r="F79" s="8">
        <v>261316</v>
      </c>
      <c r="G79" s="8">
        <v>52047</v>
      </c>
      <c r="H79" s="8">
        <v>42</v>
      </c>
      <c r="I79" s="8">
        <v>30</v>
      </c>
      <c r="J79" s="4">
        <f t="shared" si="8"/>
        <v>261337</v>
      </c>
      <c r="K79" s="4">
        <f t="shared" si="9"/>
        <v>52083.373066958949</v>
      </c>
      <c r="L79">
        <v>0.46817940181811701</v>
      </c>
      <c r="M79">
        <v>36.856497343333999</v>
      </c>
      <c r="N79" s="4" t="s">
        <v>31</v>
      </c>
      <c r="O79">
        <v>0</v>
      </c>
      <c r="P79" s="4" t="s">
        <v>32</v>
      </c>
      <c r="Q79" s="4" t="s">
        <v>33</v>
      </c>
      <c r="R79" s="4" t="s">
        <v>34</v>
      </c>
      <c r="S79" s="4" t="s">
        <v>49</v>
      </c>
      <c r="T79" s="4" t="s">
        <v>50</v>
      </c>
      <c r="U79" s="4" t="s">
        <v>37</v>
      </c>
      <c r="V79" s="4" t="s">
        <v>38</v>
      </c>
      <c r="W79" s="4" t="s">
        <v>39</v>
      </c>
      <c r="X79" s="4" t="s">
        <v>53</v>
      </c>
      <c r="Y79" s="4" t="s">
        <v>41</v>
      </c>
      <c r="AA79" s="4" t="s">
        <v>63</v>
      </c>
      <c r="AB79">
        <v>2762</v>
      </c>
      <c r="AC79">
        <v>2799</v>
      </c>
      <c r="AD79">
        <v>15</v>
      </c>
      <c r="AE79">
        <v>2</v>
      </c>
      <c r="AH79">
        <v>5</v>
      </c>
      <c r="AI79">
        <v>2</v>
      </c>
      <c r="AK79">
        <v>1</v>
      </c>
      <c r="AL79">
        <v>1</v>
      </c>
      <c r="AM79">
        <v>3</v>
      </c>
      <c r="AN79">
        <v>1</v>
      </c>
    </row>
    <row r="80" spans="1:42" x14ac:dyDescent="0.2">
      <c r="A80" s="1">
        <v>44358</v>
      </c>
      <c r="B80" s="4">
        <v>2</v>
      </c>
      <c r="C80" t="s">
        <v>144</v>
      </c>
      <c r="D80" s="4">
        <v>2</v>
      </c>
      <c r="E80" s="8">
        <v>1112</v>
      </c>
      <c r="F80" s="8">
        <v>259367</v>
      </c>
      <c r="G80" s="8">
        <v>54119</v>
      </c>
      <c r="H80" s="8">
        <v>66</v>
      </c>
      <c r="I80" s="8">
        <v>40</v>
      </c>
      <c r="J80" s="4">
        <f t="shared" si="8"/>
        <v>259409.4239822393</v>
      </c>
      <c r="K80" s="4">
        <f t="shared" si="9"/>
        <v>54169.558933245855</v>
      </c>
      <c r="L80">
        <v>0.48703491177935798</v>
      </c>
      <c r="M80">
        <v>36.839180469651701</v>
      </c>
      <c r="N80" s="4" t="s">
        <v>31</v>
      </c>
      <c r="O80">
        <v>0</v>
      </c>
      <c r="P80" s="4" t="s">
        <v>32</v>
      </c>
      <c r="Q80" s="4" t="s">
        <v>33</v>
      </c>
      <c r="R80" s="4" t="s">
        <v>34</v>
      </c>
      <c r="S80" s="4" t="s">
        <v>55</v>
      </c>
      <c r="T80" s="4" t="s">
        <v>36</v>
      </c>
      <c r="U80" s="4" t="s">
        <v>51</v>
      </c>
      <c r="V80" s="4" t="s">
        <v>56</v>
      </c>
      <c r="W80" s="4" t="s">
        <v>39</v>
      </c>
      <c r="X80" s="4" t="s">
        <v>40</v>
      </c>
      <c r="Y80" s="4" t="s">
        <v>53</v>
      </c>
      <c r="Z80" s="4" t="s">
        <v>41</v>
      </c>
      <c r="AA80" s="4" t="s">
        <v>43</v>
      </c>
      <c r="AB80">
        <v>2800</v>
      </c>
      <c r="AC80">
        <v>2820</v>
      </c>
      <c r="AD80">
        <v>8</v>
      </c>
      <c r="AE80">
        <v>1</v>
      </c>
      <c r="AH80">
        <v>2</v>
      </c>
      <c r="AI80">
        <v>2</v>
      </c>
      <c r="AK80">
        <v>1</v>
      </c>
      <c r="AM80">
        <v>1</v>
      </c>
      <c r="AN80">
        <v>1</v>
      </c>
    </row>
    <row r="81" spans="1:42" x14ac:dyDescent="0.2">
      <c r="A81" s="1">
        <v>44358</v>
      </c>
      <c r="B81" s="4">
        <v>2</v>
      </c>
      <c r="C81" t="s">
        <v>144</v>
      </c>
      <c r="D81" s="4">
        <v>3</v>
      </c>
      <c r="E81" s="8">
        <v>1116</v>
      </c>
      <c r="F81" s="8">
        <v>259460</v>
      </c>
      <c r="G81" s="8">
        <v>54895</v>
      </c>
      <c r="H81" s="8">
        <v>40</v>
      </c>
      <c r="I81" s="8">
        <v>140</v>
      </c>
      <c r="J81" s="4">
        <f t="shared" si="8"/>
        <v>259485.71150438747</v>
      </c>
      <c r="K81" s="4">
        <f t="shared" si="9"/>
        <v>54864.358222275237</v>
      </c>
      <c r="L81">
        <v>0.49331671280266798</v>
      </c>
      <c r="M81">
        <v>36.839863556712999</v>
      </c>
      <c r="N81" s="4" t="s">
        <v>44</v>
      </c>
      <c r="O81">
        <v>0</v>
      </c>
      <c r="P81" s="4" t="s">
        <v>32</v>
      </c>
      <c r="Q81" s="4" t="s">
        <v>33</v>
      </c>
      <c r="R81" s="4" t="s">
        <v>34</v>
      </c>
      <c r="S81" s="4" t="s">
        <v>145</v>
      </c>
      <c r="T81" s="4" t="s">
        <v>46</v>
      </c>
      <c r="U81" s="4" t="s">
        <v>51</v>
      </c>
      <c r="V81" s="4" t="s">
        <v>116</v>
      </c>
      <c r="W81" s="4" t="s">
        <v>40</v>
      </c>
      <c r="X81" s="4" t="s">
        <v>53</v>
      </c>
      <c r="AA81" s="4" t="s">
        <v>63</v>
      </c>
      <c r="AB81">
        <v>2821</v>
      </c>
      <c r="AC81">
        <v>2835</v>
      </c>
      <c r="AD81">
        <v>2</v>
      </c>
      <c r="AF81">
        <v>2</v>
      </c>
    </row>
    <row r="82" spans="1:42" x14ac:dyDescent="0.2">
      <c r="A82" s="1">
        <v>44358</v>
      </c>
      <c r="B82" s="4">
        <v>2</v>
      </c>
      <c r="C82" t="s">
        <v>146</v>
      </c>
      <c r="D82" s="4">
        <v>1</v>
      </c>
      <c r="E82" s="8">
        <v>1120</v>
      </c>
      <c r="F82" s="8">
        <v>259900</v>
      </c>
      <c r="G82" s="8">
        <v>55277</v>
      </c>
      <c r="H82" s="8">
        <v>15</v>
      </c>
      <c r="I82" s="8">
        <v>360</v>
      </c>
      <c r="J82" s="4">
        <f t="shared" si="8"/>
        <v>259900</v>
      </c>
      <c r="K82" s="4">
        <f t="shared" si="9"/>
        <v>55292</v>
      </c>
      <c r="L82">
        <v>0.49718419110696899</v>
      </c>
      <c r="M82">
        <v>36.843582891726101</v>
      </c>
      <c r="N82" s="4" t="s">
        <v>76</v>
      </c>
      <c r="P82" s="4" t="s">
        <v>32</v>
      </c>
      <c r="Q82" s="4" t="s">
        <v>33</v>
      </c>
      <c r="R82" s="4" t="s">
        <v>34</v>
      </c>
      <c r="S82" s="4" t="s">
        <v>35</v>
      </c>
      <c r="T82" s="4" t="s">
        <v>50</v>
      </c>
      <c r="U82" s="4" t="s">
        <v>51</v>
      </c>
      <c r="V82" s="4" t="s">
        <v>38</v>
      </c>
      <c r="W82" s="4" t="s">
        <v>40</v>
      </c>
      <c r="X82" s="4" t="s">
        <v>67</v>
      </c>
      <c r="Y82" s="4" t="s">
        <v>53</v>
      </c>
      <c r="AA82" s="4" t="s">
        <v>63</v>
      </c>
      <c r="AP82" t="s">
        <v>147</v>
      </c>
    </row>
    <row r="83" spans="1:42" x14ac:dyDescent="0.2">
      <c r="A83" s="1">
        <v>44358</v>
      </c>
      <c r="B83" s="4">
        <v>2</v>
      </c>
      <c r="C83" t="s">
        <v>146</v>
      </c>
      <c r="D83" s="4">
        <v>2</v>
      </c>
      <c r="E83" s="8">
        <v>1135</v>
      </c>
      <c r="F83" s="8">
        <v>260019</v>
      </c>
      <c r="G83" s="8">
        <v>56340</v>
      </c>
      <c r="H83" s="8">
        <v>36</v>
      </c>
      <c r="I83" s="8">
        <v>40</v>
      </c>
      <c r="J83" s="4">
        <f t="shared" si="8"/>
        <v>260042.14035394872</v>
      </c>
      <c r="K83" s="4">
        <f t="shared" si="9"/>
        <v>56367.577599952281</v>
      </c>
      <c r="L83">
        <v>0.50690878461245903</v>
      </c>
      <c r="M83">
        <v>36.844856209254097</v>
      </c>
      <c r="N83" s="4" t="s">
        <v>44</v>
      </c>
      <c r="O83">
        <v>1</v>
      </c>
      <c r="P83" s="4" t="s">
        <v>32</v>
      </c>
      <c r="Q83" s="4" t="s">
        <v>33</v>
      </c>
      <c r="R83" s="4" t="s">
        <v>34</v>
      </c>
      <c r="S83" s="4" t="s">
        <v>35</v>
      </c>
      <c r="T83" s="4" t="s">
        <v>46</v>
      </c>
      <c r="U83" s="4" t="s">
        <v>51</v>
      </c>
      <c r="V83" s="4" t="s">
        <v>56</v>
      </c>
      <c r="W83" s="4" t="s">
        <v>40</v>
      </c>
      <c r="X83" s="4" t="s">
        <v>39</v>
      </c>
      <c r="Y83" s="4" t="s">
        <v>53</v>
      </c>
      <c r="AA83" s="4" t="s">
        <v>59</v>
      </c>
      <c r="AB83">
        <v>2836</v>
      </c>
      <c r="AC83">
        <v>2868</v>
      </c>
      <c r="AD83">
        <v>8</v>
      </c>
      <c r="AG83">
        <v>2</v>
      </c>
      <c r="AH83">
        <v>3</v>
      </c>
      <c r="AL83">
        <v>2</v>
      </c>
      <c r="AM83">
        <v>1</v>
      </c>
    </row>
    <row r="84" spans="1:42" x14ac:dyDescent="0.2">
      <c r="A84" s="1">
        <v>44358</v>
      </c>
      <c r="B84" s="4">
        <v>2</v>
      </c>
      <c r="C84" t="s">
        <v>146</v>
      </c>
      <c r="D84" s="4">
        <v>2</v>
      </c>
      <c r="E84" s="8">
        <v>1135</v>
      </c>
      <c r="F84" s="8">
        <v>260019</v>
      </c>
      <c r="G84" s="8">
        <v>56340</v>
      </c>
      <c r="H84" s="8">
        <v>36</v>
      </c>
      <c r="I84" s="8">
        <v>40</v>
      </c>
      <c r="J84" s="4">
        <f t="shared" ref="J84:J85" si="10">F84+H84*SIN(I84*PI()/180)</f>
        <v>260042.14035394872</v>
      </c>
      <c r="K84" s="4">
        <f t="shared" ref="K84:K85" si="11">G84+H84*COS(I84*PI()/180)</f>
        <v>56367.577599952281</v>
      </c>
      <c r="L84">
        <v>0.50690878461245903</v>
      </c>
      <c r="M84">
        <v>36.844856209254097</v>
      </c>
      <c r="N84" s="4" t="s">
        <v>31</v>
      </c>
      <c r="O84">
        <v>1</v>
      </c>
      <c r="P84" s="4" t="s">
        <v>32</v>
      </c>
      <c r="Q84" s="4" t="s">
        <v>33</v>
      </c>
      <c r="R84" s="4" t="s">
        <v>34</v>
      </c>
      <c r="S84" s="4" t="s">
        <v>35</v>
      </c>
      <c r="T84" s="4" t="s">
        <v>46</v>
      </c>
      <c r="U84" s="4" t="s">
        <v>51</v>
      </c>
      <c r="V84" s="4" t="s">
        <v>56</v>
      </c>
      <c r="W84" s="4" t="s">
        <v>40</v>
      </c>
      <c r="X84" s="4" t="s">
        <v>39</v>
      </c>
      <c r="Y84" s="4" t="s">
        <v>53</v>
      </c>
      <c r="AA84" s="4" t="s">
        <v>59</v>
      </c>
      <c r="AB84">
        <v>2836</v>
      </c>
      <c r="AC84">
        <v>2868</v>
      </c>
      <c r="AD84">
        <v>4</v>
      </c>
      <c r="AE84">
        <v>1</v>
      </c>
      <c r="AG84">
        <v>1</v>
      </c>
      <c r="AH84">
        <v>1</v>
      </c>
      <c r="AL84">
        <v>1</v>
      </c>
    </row>
    <row r="85" spans="1:42" x14ac:dyDescent="0.2">
      <c r="A85" s="1">
        <v>44358</v>
      </c>
      <c r="B85" s="4">
        <v>2</v>
      </c>
      <c r="C85" t="s">
        <v>146</v>
      </c>
      <c r="D85" s="4">
        <v>3</v>
      </c>
      <c r="E85" s="8">
        <v>1146</v>
      </c>
      <c r="F85" s="8">
        <v>261018</v>
      </c>
      <c r="G85" s="8">
        <v>55770</v>
      </c>
      <c r="H85" s="8">
        <v>32</v>
      </c>
      <c r="I85" s="8">
        <v>180</v>
      </c>
      <c r="J85" s="4">
        <f t="shared" si="10"/>
        <v>261018</v>
      </c>
      <c r="K85" s="4">
        <f t="shared" si="11"/>
        <v>55738</v>
      </c>
      <c r="L85">
        <v>0.501219761538644</v>
      </c>
      <c r="M85">
        <v>36.853622026972097</v>
      </c>
      <c r="N85" s="4" t="s">
        <v>31</v>
      </c>
      <c r="O85">
        <v>1</v>
      </c>
      <c r="P85" s="4" t="s">
        <v>32</v>
      </c>
      <c r="Q85" s="4" t="s">
        <v>33</v>
      </c>
      <c r="R85" s="4" t="s">
        <v>34</v>
      </c>
      <c r="S85" s="4" t="s">
        <v>35</v>
      </c>
      <c r="T85" s="4" t="s">
        <v>50</v>
      </c>
      <c r="U85" s="4" t="s">
        <v>51</v>
      </c>
      <c r="V85" s="4" t="s">
        <v>38</v>
      </c>
      <c r="W85" s="4" t="s">
        <v>39</v>
      </c>
      <c r="X85" s="4" t="s">
        <v>40</v>
      </c>
      <c r="AA85" s="4" t="s">
        <v>43</v>
      </c>
      <c r="AB85">
        <v>2869</v>
      </c>
      <c r="AC85">
        <v>2888</v>
      </c>
      <c r="AD85">
        <v>8</v>
      </c>
      <c r="AE85">
        <v>1</v>
      </c>
      <c r="AH85">
        <v>3</v>
      </c>
      <c r="AI85">
        <v>1</v>
      </c>
      <c r="AM85">
        <v>3</v>
      </c>
    </row>
    <row r="86" spans="1:42" x14ac:dyDescent="0.2">
      <c r="A86" s="1">
        <v>44358</v>
      </c>
      <c r="B86" s="4">
        <v>2</v>
      </c>
      <c r="C86" t="s">
        <v>146</v>
      </c>
      <c r="D86" s="4">
        <v>3</v>
      </c>
      <c r="E86" s="8">
        <v>1146</v>
      </c>
      <c r="F86" s="8">
        <v>261018</v>
      </c>
      <c r="G86" s="8">
        <v>55770</v>
      </c>
      <c r="H86" s="8">
        <v>32</v>
      </c>
      <c r="I86" s="8">
        <v>180</v>
      </c>
      <c r="J86" s="4">
        <f t="shared" ref="J86:J95" si="12">F86+H86*SIN(I86*PI()/180)</f>
        <v>261018</v>
      </c>
      <c r="K86" s="4">
        <f t="shared" ref="K86:K95" si="13">G86+H86*COS(I86*PI()/180)</f>
        <v>55738</v>
      </c>
      <c r="L86">
        <v>0.501219761538644</v>
      </c>
      <c r="M86">
        <v>36.853622026972097</v>
      </c>
      <c r="N86" s="4" t="s">
        <v>44</v>
      </c>
      <c r="O86">
        <v>1</v>
      </c>
      <c r="P86" s="4" t="s">
        <v>32</v>
      </c>
      <c r="Q86" s="4" t="s">
        <v>33</v>
      </c>
      <c r="R86" s="4" t="s">
        <v>34</v>
      </c>
      <c r="S86" s="4" t="s">
        <v>35</v>
      </c>
      <c r="T86" s="4" t="s">
        <v>50</v>
      </c>
      <c r="U86" s="4" t="s">
        <v>51</v>
      </c>
      <c r="V86" s="4" t="s">
        <v>38</v>
      </c>
      <c r="W86" s="4" t="s">
        <v>39</v>
      </c>
      <c r="X86" s="4" t="s">
        <v>40</v>
      </c>
      <c r="AA86" s="4" t="s">
        <v>43</v>
      </c>
      <c r="AB86">
        <v>2869</v>
      </c>
      <c r="AC86">
        <v>2888</v>
      </c>
      <c r="AD86">
        <v>4</v>
      </c>
      <c r="AG86">
        <v>2</v>
      </c>
      <c r="AI86">
        <v>2</v>
      </c>
    </row>
    <row r="87" spans="1:42" x14ac:dyDescent="0.2">
      <c r="A87" s="1">
        <v>44358</v>
      </c>
      <c r="B87" s="4">
        <v>2</v>
      </c>
      <c r="C87" t="s">
        <v>148</v>
      </c>
      <c r="D87" s="4">
        <v>1</v>
      </c>
      <c r="E87" s="8">
        <v>1151</v>
      </c>
      <c r="F87" s="8">
        <v>260966</v>
      </c>
      <c r="G87" s="8">
        <v>55532</v>
      </c>
      <c r="H87" s="8">
        <v>43</v>
      </c>
      <c r="I87" s="8">
        <v>320</v>
      </c>
      <c r="J87" s="4">
        <f t="shared" si="12"/>
        <v>260938.36013278348</v>
      </c>
      <c r="K87" s="4">
        <f t="shared" si="13"/>
        <v>55564.939911054113</v>
      </c>
      <c r="L87">
        <v>0.49965489976416699</v>
      </c>
      <c r="M87">
        <v>36.852907312041502</v>
      </c>
      <c r="N87" s="4" t="s">
        <v>44</v>
      </c>
      <c r="O87">
        <v>0</v>
      </c>
      <c r="P87" s="4" t="s">
        <v>32</v>
      </c>
      <c r="Q87" s="4" t="s">
        <v>33</v>
      </c>
      <c r="R87" s="4" t="s">
        <v>34</v>
      </c>
      <c r="S87" s="4" t="s">
        <v>49</v>
      </c>
      <c r="T87" s="4" t="s">
        <v>111</v>
      </c>
      <c r="U87" s="4" t="s">
        <v>51</v>
      </c>
      <c r="V87" s="4" t="s">
        <v>56</v>
      </c>
      <c r="W87" s="4" t="s">
        <v>40</v>
      </c>
      <c r="AA87" s="4" t="s">
        <v>59</v>
      </c>
      <c r="AB87">
        <v>2889</v>
      </c>
      <c r="AC87">
        <v>2902</v>
      </c>
      <c r="AD87">
        <f>SUM(AE87:AO87)</f>
        <v>10</v>
      </c>
      <c r="AE87">
        <v>1</v>
      </c>
      <c r="AG87">
        <v>1</v>
      </c>
      <c r="AH87">
        <v>3</v>
      </c>
      <c r="AI87">
        <v>1</v>
      </c>
      <c r="AK87">
        <v>1</v>
      </c>
      <c r="AM87">
        <v>2</v>
      </c>
      <c r="AN87">
        <v>1</v>
      </c>
    </row>
    <row r="88" spans="1:42" x14ac:dyDescent="0.2">
      <c r="A88" s="1">
        <v>44359</v>
      </c>
      <c r="B88" s="4">
        <v>2</v>
      </c>
      <c r="C88" t="s">
        <v>149</v>
      </c>
      <c r="D88" s="4">
        <v>1</v>
      </c>
      <c r="E88" s="8">
        <v>929</v>
      </c>
      <c r="F88" s="8">
        <v>261644</v>
      </c>
      <c r="G88" s="8">
        <v>52225</v>
      </c>
      <c r="H88" s="8">
        <v>41</v>
      </c>
      <c r="I88" s="8">
        <v>240</v>
      </c>
      <c r="J88" s="4">
        <f t="shared" si="12"/>
        <v>261608.49295844484</v>
      </c>
      <c r="K88" s="4">
        <f t="shared" si="13"/>
        <v>52204.5</v>
      </c>
      <c r="L88">
        <v>0.46927526115570301</v>
      </c>
      <c r="M88">
        <v>36.858935216865</v>
      </c>
      <c r="N88" s="4" t="s">
        <v>31</v>
      </c>
      <c r="O88">
        <v>0</v>
      </c>
      <c r="P88" s="4" t="s">
        <v>32</v>
      </c>
      <c r="Q88" s="4" t="s">
        <v>33</v>
      </c>
      <c r="R88" s="4" t="s">
        <v>34</v>
      </c>
      <c r="S88" s="4" t="s">
        <v>35</v>
      </c>
      <c r="T88" s="4" t="s">
        <v>46</v>
      </c>
      <c r="U88" s="4" t="s">
        <v>51</v>
      </c>
      <c r="V88" s="4" t="s">
        <v>56</v>
      </c>
      <c r="W88" s="4" t="s">
        <v>39</v>
      </c>
      <c r="X88" s="4" t="s">
        <v>150</v>
      </c>
      <c r="Y88" s="4" t="s">
        <v>94</v>
      </c>
      <c r="AA88" s="4" t="s">
        <v>43</v>
      </c>
      <c r="AB88">
        <v>2904</v>
      </c>
      <c r="AC88">
        <v>2910</v>
      </c>
      <c r="AD88">
        <v>3</v>
      </c>
    </row>
    <row r="89" spans="1:42" x14ac:dyDescent="0.2">
      <c r="A89" s="1">
        <v>44359</v>
      </c>
      <c r="B89" s="4">
        <v>2</v>
      </c>
      <c r="C89" t="s">
        <v>149</v>
      </c>
      <c r="D89" s="4">
        <v>2</v>
      </c>
      <c r="E89" s="8">
        <v>930</v>
      </c>
      <c r="F89" s="8">
        <v>261626</v>
      </c>
      <c r="G89" s="8">
        <v>53029</v>
      </c>
      <c r="H89" s="8">
        <v>149</v>
      </c>
      <c r="I89" s="8">
        <v>280</v>
      </c>
      <c r="J89" s="4">
        <f t="shared" si="12"/>
        <v>261479.26364480119</v>
      </c>
      <c r="K89" s="4">
        <f t="shared" si="13"/>
        <v>53054.873578472376</v>
      </c>
      <c r="L89">
        <v>0.47696309533308101</v>
      </c>
      <c r="M89">
        <v>36.857772267864704</v>
      </c>
      <c r="N89" s="4" t="s">
        <v>76</v>
      </c>
      <c r="P89" s="4" t="s">
        <v>32</v>
      </c>
      <c r="Q89" s="4" t="s">
        <v>78</v>
      </c>
      <c r="R89" s="4" t="s">
        <v>34</v>
      </c>
      <c r="S89" s="4" t="s">
        <v>35</v>
      </c>
      <c r="T89" s="3" t="s">
        <v>50</v>
      </c>
      <c r="U89" s="3" t="s">
        <v>51</v>
      </c>
      <c r="V89" s="3" t="s">
        <v>56</v>
      </c>
      <c r="W89" s="3" t="s">
        <v>94</v>
      </c>
      <c r="X89" s="3" t="s">
        <v>53</v>
      </c>
      <c r="Y89" s="3" t="s">
        <v>72</v>
      </c>
      <c r="Z89" s="3"/>
      <c r="AA89" s="3" t="s">
        <v>43</v>
      </c>
      <c r="AP89" t="s">
        <v>139</v>
      </c>
    </row>
    <row r="90" spans="1:42" x14ac:dyDescent="0.2">
      <c r="A90" s="1">
        <v>44359</v>
      </c>
      <c r="B90" s="4">
        <v>2</v>
      </c>
      <c r="C90" t="s">
        <v>149</v>
      </c>
      <c r="D90" s="4">
        <v>3</v>
      </c>
      <c r="E90" s="8">
        <v>936</v>
      </c>
      <c r="F90" s="8">
        <v>261846</v>
      </c>
      <c r="G90" s="8">
        <v>53644</v>
      </c>
      <c r="H90" s="8">
        <v>42</v>
      </c>
      <c r="I90" s="8">
        <v>140</v>
      </c>
      <c r="J90" s="4">
        <f t="shared" si="12"/>
        <v>261872.99707960684</v>
      </c>
      <c r="K90" s="4">
        <f t="shared" si="13"/>
        <v>53611.826133389004</v>
      </c>
      <c r="L90">
        <v>0.48199960701616401</v>
      </c>
      <c r="M90">
        <v>36.861306722831898</v>
      </c>
      <c r="N90" s="4" t="s">
        <v>44</v>
      </c>
      <c r="O90">
        <v>0</v>
      </c>
      <c r="P90" s="4" t="s">
        <v>32</v>
      </c>
      <c r="Q90" s="4" t="s">
        <v>33</v>
      </c>
      <c r="R90" s="4" t="s">
        <v>34</v>
      </c>
      <c r="S90" s="4" t="s">
        <v>49</v>
      </c>
      <c r="T90" s="4" t="s">
        <v>50</v>
      </c>
      <c r="U90" s="4" t="s">
        <v>51</v>
      </c>
      <c r="V90" s="4" t="s">
        <v>116</v>
      </c>
      <c r="W90" s="4" t="s">
        <v>39</v>
      </c>
      <c r="X90" s="4" t="s">
        <v>72</v>
      </c>
      <c r="Y90" s="4" t="s">
        <v>53</v>
      </c>
      <c r="AA90" s="4" t="s">
        <v>43</v>
      </c>
      <c r="AB90">
        <v>2911</v>
      </c>
      <c r="AC90">
        <v>2976</v>
      </c>
      <c r="AD90">
        <v>8</v>
      </c>
      <c r="AF90">
        <v>1</v>
      </c>
      <c r="AG90">
        <v>5</v>
      </c>
      <c r="AH90">
        <v>1</v>
      </c>
      <c r="AI90">
        <v>2</v>
      </c>
      <c r="AJ90">
        <v>1</v>
      </c>
      <c r="AL90">
        <v>1</v>
      </c>
    </row>
    <row r="91" spans="1:42" x14ac:dyDescent="0.2">
      <c r="A91" s="1">
        <v>44359</v>
      </c>
      <c r="B91" s="4">
        <v>2</v>
      </c>
      <c r="C91" t="s">
        <v>151</v>
      </c>
      <c r="D91" s="4">
        <v>1</v>
      </c>
      <c r="E91" s="8">
        <v>948</v>
      </c>
      <c r="F91" s="8">
        <v>261263</v>
      </c>
      <c r="G91" s="8">
        <v>54984</v>
      </c>
      <c r="H91" s="8">
        <v>41</v>
      </c>
      <c r="I91" s="8">
        <v>300</v>
      </c>
      <c r="J91" s="4">
        <f t="shared" si="12"/>
        <v>261227.49295844484</v>
      </c>
      <c r="K91" s="4">
        <f t="shared" si="13"/>
        <v>55004.5</v>
      </c>
      <c r="L91">
        <v>0.49458885121099</v>
      </c>
      <c r="M91">
        <v>36.855505589934602</v>
      </c>
      <c r="N91" s="4" t="s">
        <v>44</v>
      </c>
      <c r="O91">
        <v>0</v>
      </c>
      <c r="P91" s="4" t="s">
        <v>32</v>
      </c>
      <c r="Q91" s="4" t="s">
        <v>33</v>
      </c>
      <c r="R91" s="4" t="s">
        <v>34</v>
      </c>
      <c r="S91" s="4" t="s">
        <v>35</v>
      </c>
      <c r="W91" s="4" t="s">
        <v>39</v>
      </c>
      <c r="X91" s="4" t="s">
        <v>152</v>
      </c>
      <c r="Y91" s="4" t="s">
        <v>72</v>
      </c>
      <c r="Z91" s="4" t="s">
        <v>53</v>
      </c>
      <c r="AA91" s="4" t="s">
        <v>43</v>
      </c>
      <c r="AB91">
        <v>2977</v>
      </c>
      <c r="AC91">
        <v>3015</v>
      </c>
      <c r="AD91">
        <v>8</v>
      </c>
      <c r="AF91">
        <v>1</v>
      </c>
      <c r="AG91">
        <v>2</v>
      </c>
      <c r="AH91">
        <v>2</v>
      </c>
      <c r="AI91">
        <v>1</v>
      </c>
      <c r="AJ91">
        <v>1</v>
      </c>
      <c r="AL91">
        <v>1</v>
      </c>
      <c r="AN91">
        <v>1</v>
      </c>
    </row>
    <row r="92" spans="1:42" x14ac:dyDescent="0.2">
      <c r="A92" s="1">
        <v>44359</v>
      </c>
      <c r="B92" s="4">
        <v>2</v>
      </c>
      <c r="C92" t="s">
        <v>151</v>
      </c>
      <c r="D92" s="4">
        <v>2</v>
      </c>
      <c r="E92" s="8">
        <v>957</v>
      </c>
      <c r="F92" s="8">
        <v>260915</v>
      </c>
      <c r="G92" s="8">
        <v>55502</v>
      </c>
      <c r="H92" s="8">
        <v>59</v>
      </c>
      <c r="I92" s="8">
        <v>320</v>
      </c>
      <c r="J92" s="4">
        <f t="shared" si="12"/>
        <v>260877.0755310285</v>
      </c>
      <c r="K92" s="4">
        <f t="shared" si="13"/>
        <v>55547.196622144016</v>
      </c>
      <c r="L92">
        <v>0.49949430178517601</v>
      </c>
      <c r="M92">
        <v>36.852356982631797</v>
      </c>
      <c r="N92" s="4" t="s">
        <v>31</v>
      </c>
      <c r="O92">
        <v>0</v>
      </c>
      <c r="P92" s="4" t="s">
        <v>143</v>
      </c>
      <c r="Q92" s="4" t="s">
        <v>33</v>
      </c>
      <c r="R92" s="4" t="s">
        <v>34</v>
      </c>
      <c r="S92" s="4" t="s">
        <v>35</v>
      </c>
      <c r="T92" s="4" t="s">
        <v>111</v>
      </c>
      <c r="U92" s="4" t="s">
        <v>51</v>
      </c>
      <c r="V92" s="4" t="s">
        <v>56</v>
      </c>
      <c r="W92" s="4" t="s">
        <v>39</v>
      </c>
      <c r="X92" s="4" t="s">
        <v>53</v>
      </c>
      <c r="AA92" s="4" t="s">
        <v>59</v>
      </c>
      <c r="AB92">
        <v>3016</v>
      </c>
      <c r="AC92">
        <v>3034</v>
      </c>
      <c r="AD92">
        <v>8</v>
      </c>
      <c r="AF92">
        <v>1</v>
      </c>
      <c r="AH92">
        <v>2</v>
      </c>
      <c r="AI92">
        <v>3</v>
      </c>
      <c r="AM92">
        <v>2</v>
      </c>
    </row>
    <row r="93" spans="1:42" x14ac:dyDescent="0.2">
      <c r="A93" s="1">
        <v>44359</v>
      </c>
      <c r="B93" s="4">
        <v>2</v>
      </c>
      <c r="C93" t="s">
        <v>151</v>
      </c>
      <c r="D93" s="4">
        <v>3</v>
      </c>
      <c r="E93" s="8">
        <v>1000</v>
      </c>
      <c r="F93" s="8">
        <v>260464</v>
      </c>
      <c r="G93" s="8">
        <v>55867</v>
      </c>
      <c r="H93" s="8">
        <v>50</v>
      </c>
      <c r="I93" s="8">
        <v>250</v>
      </c>
      <c r="J93" s="4">
        <f t="shared" si="12"/>
        <v>260417.01536896071</v>
      </c>
      <c r="K93" s="4">
        <f t="shared" si="13"/>
        <v>55849.898992833718</v>
      </c>
      <c r="L93">
        <v>0.50222963603527204</v>
      </c>
      <c r="M93">
        <v>36.848224405608804</v>
      </c>
      <c r="N93" s="4" t="s">
        <v>31</v>
      </c>
      <c r="O93">
        <v>0</v>
      </c>
      <c r="P93" s="4" t="s">
        <v>143</v>
      </c>
      <c r="Q93" s="4" t="s">
        <v>33</v>
      </c>
      <c r="R93" s="4" t="s">
        <v>34</v>
      </c>
      <c r="S93" s="4" t="s">
        <v>55</v>
      </c>
      <c r="T93" s="4" t="s">
        <v>50</v>
      </c>
      <c r="U93" s="4" t="s">
        <v>51</v>
      </c>
      <c r="V93" s="4" t="s">
        <v>116</v>
      </c>
      <c r="W93" s="4" t="s">
        <v>72</v>
      </c>
      <c r="X93" s="4" t="s">
        <v>67</v>
      </c>
      <c r="Y93" s="4" t="s">
        <v>94</v>
      </c>
      <c r="Z93" s="4" t="s">
        <v>53</v>
      </c>
      <c r="AA93" s="4" t="s">
        <v>43</v>
      </c>
      <c r="AB93">
        <v>3017</v>
      </c>
      <c r="AC93" s="2">
        <v>3072</v>
      </c>
      <c r="AD93">
        <v>8</v>
      </c>
      <c r="AF93">
        <v>1</v>
      </c>
      <c r="AH93">
        <v>2</v>
      </c>
      <c r="AI93">
        <v>3</v>
      </c>
      <c r="AL93">
        <v>2</v>
      </c>
    </row>
    <row r="94" spans="1:42" x14ac:dyDescent="0.2">
      <c r="A94" s="1">
        <v>44359</v>
      </c>
      <c r="B94" s="4">
        <v>2</v>
      </c>
      <c r="C94" t="s">
        <v>153</v>
      </c>
      <c r="D94" s="4">
        <v>1</v>
      </c>
      <c r="E94" s="8">
        <v>1006</v>
      </c>
      <c r="F94" s="8">
        <v>260169</v>
      </c>
      <c r="G94" s="8">
        <v>55601</v>
      </c>
      <c r="H94" s="8">
        <v>32</v>
      </c>
      <c r="I94" s="8">
        <v>250</v>
      </c>
      <c r="J94" s="4">
        <f t="shared" si="12"/>
        <v>260138.92983613486</v>
      </c>
      <c r="K94" s="4">
        <f t="shared" si="13"/>
        <v>55590.055355413577</v>
      </c>
      <c r="L94">
        <v>0.49987958572983798</v>
      </c>
      <c r="M94">
        <v>36.845727767982403</v>
      </c>
      <c r="N94" s="4" t="s">
        <v>76</v>
      </c>
      <c r="P94" s="4" t="s">
        <v>143</v>
      </c>
      <c r="Q94" s="4" t="s">
        <v>78</v>
      </c>
      <c r="R94" s="4" t="s">
        <v>34</v>
      </c>
      <c r="S94" s="4" t="s">
        <v>35</v>
      </c>
      <c r="T94" s="4" t="s">
        <v>50</v>
      </c>
      <c r="U94" s="4" t="s">
        <v>51</v>
      </c>
      <c r="V94" s="4" t="s">
        <v>116</v>
      </c>
      <c r="W94" s="4" t="s">
        <v>53</v>
      </c>
      <c r="X94" s="4" t="s">
        <v>47</v>
      </c>
      <c r="Y94" s="4" t="s">
        <v>71</v>
      </c>
      <c r="Z94" s="4" t="s">
        <v>39</v>
      </c>
      <c r="AA94" s="4" t="s">
        <v>43</v>
      </c>
      <c r="AP94" t="s">
        <v>154</v>
      </c>
    </row>
    <row r="95" spans="1:42" x14ac:dyDescent="0.2">
      <c r="A95" s="1">
        <v>44359</v>
      </c>
      <c r="B95" s="4">
        <v>2</v>
      </c>
      <c r="C95" t="s">
        <v>153</v>
      </c>
      <c r="D95" s="4">
        <v>2</v>
      </c>
      <c r="E95" s="8">
        <v>1011</v>
      </c>
      <c r="F95" s="8">
        <v>259800</v>
      </c>
      <c r="G95" s="8">
        <v>55024</v>
      </c>
      <c r="H95" s="8">
        <v>42</v>
      </c>
      <c r="I95" s="8">
        <v>80</v>
      </c>
      <c r="J95" s="4">
        <f t="shared" si="12"/>
        <v>259841.36192562652</v>
      </c>
      <c r="K95" s="4">
        <f t="shared" si="13"/>
        <v>55031.293223462009</v>
      </c>
      <c r="L95">
        <v>0.49482700014590097</v>
      </c>
      <c r="M95">
        <v>36.843057048542597</v>
      </c>
      <c r="N95" s="4" t="s">
        <v>44</v>
      </c>
      <c r="O95">
        <v>0</v>
      </c>
      <c r="P95" s="4" t="s">
        <v>143</v>
      </c>
      <c r="Q95" s="4" t="s">
        <v>33</v>
      </c>
      <c r="R95" s="4" t="s">
        <v>34</v>
      </c>
      <c r="S95" s="4" t="s">
        <v>35</v>
      </c>
      <c r="T95" s="4" t="s">
        <v>46</v>
      </c>
      <c r="V95" s="4" t="s">
        <v>56</v>
      </c>
      <c r="AA95" s="4" t="s">
        <v>43</v>
      </c>
      <c r="AB95">
        <v>3037</v>
      </c>
      <c r="AC95">
        <v>3138</v>
      </c>
      <c r="AD95">
        <v>19</v>
      </c>
      <c r="AF95">
        <v>12</v>
      </c>
      <c r="AG95">
        <v>1</v>
      </c>
      <c r="AI95">
        <v>2</v>
      </c>
      <c r="AJ95">
        <v>2</v>
      </c>
      <c r="AK95">
        <v>2</v>
      </c>
    </row>
    <row r="96" spans="1:42" x14ac:dyDescent="0.2">
      <c r="A96" s="1">
        <v>44359</v>
      </c>
      <c r="B96" s="4">
        <v>2</v>
      </c>
      <c r="C96" t="s">
        <v>153</v>
      </c>
      <c r="D96" s="4">
        <v>2</v>
      </c>
      <c r="E96" s="8">
        <v>1011</v>
      </c>
      <c r="F96" s="8">
        <v>259800</v>
      </c>
      <c r="G96" s="8">
        <v>55024</v>
      </c>
      <c r="H96" s="8">
        <v>42</v>
      </c>
      <c r="I96" s="8">
        <v>80</v>
      </c>
      <c r="J96" s="4">
        <f t="shared" ref="J96:J105" si="14">F96+H96*SIN(I96*PI()/180)</f>
        <v>259841.36192562652</v>
      </c>
      <c r="K96" s="4">
        <f t="shared" ref="K96:K105" si="15">G96+H96*COS(I96*PI()/180)</f>
        <v>55031.293223462009</v>
      </c>
      <c r="L96">
        <v>0.49482700014590097</v>
      </c>
      <c r="M96">
        <v>36.843057048542597</v>
      </c>
      <c r="N96" s="4" t="s">
        <v>31</v>
      </c>
      <c r="O96">
        <v>0</v>
      </c>
      <c r="P96" s="4" t="s">
        <v>143</v>
      </c>
      <c r="Q96" s="4" t="s">
        <v>33</v>
      </c>
      <c r="R96" s="4" t="s">
        <v>34</v>
      </c>
      <c r="S96" s="4" t="s">
        <v>35</v>
      </c>
      <c r="T96" s="4" t="s">
        <v>46</v>
      </c>
      <c r="V96" s="4" t="s">
        <v>56</v>
      </c>
      <c r="AA96" s="4" t="s">
        <v>43</v>
      </c>
      <c r="AB96">
        <f>AC95+1</f>
        <v>3139</v>
      </c>
      <c r="AC96">
        <v>3147</v>
      </c>
      <c r="AD96">
        <v>6</v>
      </c>
      <c r="AF96">
        <v>1</v>
      </c>
      <c r="AG96">
        <v>1</v>
      </c>
      <c r="AH96">
        <v>2</v>
      </c>
      <c r="AL96">
        <v>1</v>
      </c>
      <c r="AM96">
        <v>1</v>
      </c>
    </row>
    <row r="97" spans="1:42" x14ac:dyDescent="0.2">
      <c r="A97" s="1">
        <v>44359</v>
      </c>
      <c r="B97" s="4">
        <v>2</v>
      </c>
      <c r="C97" t="s">
        <v>153</v>
      </c>
      <c r="D97" s="4">
        <v>3</v>
      </c>
      <c r="E97" s="8">
        <v>1024</v>
      </c>
      <c r="F97" s="8">
        <v>259271</v>
      </c>
      <c r="G97" s="8">
        <v>54733</v>
      </c>
      <c r="H97" s="8">
        <v>30</v>
      </c>
      <c r="I97" s="8">
        <v>140</v>
      </c>
      <c r="J97" s="4">
        <f t="shared" si="14"/>
        <v>259290.28362829061</v>
      </c>
      <c r="K97" s="4">
        <f t="shared" si="15"/>
        <v>54710.018666706434</v>
      </c>
      <c r="L97">
        <v>0.491920775936872</v>
      </c>
      <c r="M97">
        <v>36.838108937085103</v>
      </c>
      <c r="N97" s="4" t="s">
        <v>44</v>
      </c>
      <c r="O97">
        <v>0</v>
      </c>
      <c r="P97" s="4" t="s">
        <v>32</v>
      </c>
      <c r="Q97" s="4" t="s">
        <v>78</v>
      </c>
      <c r="R97" s="4" t="s">
        <v>34</v>
      </c>
      <c r="S97" s="4" t="s">
        <v>49</v>
      </c>
      <c r="T97" s="4" t="s">
        <v>50</v>
      </c>
      <c r="U97" s="4" t="s">
        <v>37</v>
      </c>
      <c r="W97" t="s">
        <v>53</v>
      </c>
      <c r="X97" t="s">
        <v>39</v>
      </c>
      <c r="Y97" t="s">
        <v>40</v>
      </c>
      <c r="Z97" t="s">
        <v>47</v>
      </c>
      <c r="AA97" s="4" t="s">
        <v>59</v>
      </c>
      <c r="AB97">
        <v>3148</v>
      </c>
      <c r="AC97">
        <v>3163</v>
      </c>
      <c r="AD97">
        <v>5</v>
      </c>
      <c r="AE97">
        <v>1</v>
      </c>
      <c r="AH97">
        <v>2</v>
      </c>
      <c r="AL97">
        <v>2</v>
      </c>
    </row>
    <row r="98" spans="1:42" x14ac:dyDescent="0.2">
      <c r="A98" s="1">
        <v>44359</v>
      </c>
      <c r="B98" s="4">
        <v>2</v>
      </c>
      <c r="C98" t="s">
        <v>155</v>
      </c>
      <c r="D98" s="4">
        <v>1</v>
      </c>
      <c r="E98" s="8">
        <v>1032</v>
      </c>
      <c r="F98" s="8">
        <v>259407</v>
      </c>
      <c r="G98" s="8">
        <v>53740</v>
      </c>
      <c r="H98" s="8">
        <v>85</v>
      </c>
      <c r="I98" s="8">
        <v>240</v>
      </c>
      <c r="J98" s="4">
        <f t="shared" si="14"/>
        <v>259333.38784067833</v>
      </c>
      <c r="K98" s="4">
        <f t="shared" si="15"/>
        <v>53697.5</v>
      </c>
      <c r="L98">
        <v>0.48276687820277397</v>
      </c>
      <c r="M98">
        <v>36.838498976750401</v>
      </c>
      <c r="N98" s="4" t="s">
        <v>44</v>
      </c>
      <c r="O98">
        <v>0</v>
      </c>
      <c r="AB98">
        <v>3164</v>
      </c>
      <c r="AC98">
        <v>3175</v>
      </c>
      <c r="AD98">
        <v>3</v>
      </c>
      <c r="AF98">
        <v>1</v>
      </c>
      <c r="AI98">
        <v>1</v>
      </c>
      <c r="AL98">
        <v>1</v>
      </c>
    </row>
    <row r="99" spans="1:42" x14ac:dyDescent="0.2">
      <c r="A99" s="1">
        <v>44359</v>
      </c>
      <c r="B99" s="4">
        <v>2</v>
      </c>
      <c r="C99" t="s">
        <v>156</v>
      </c>
      <c r="D99" s="4">
        <v>1</v>
      </c>
      <c r="E99" s="8">
        <v>1029</v>
      </c>
      <c r="F99" s="8">
        <v>258576</v>
      </c>
      <c r="G99" s="8">
        <v>50692</v>
      </c>
      <c r="H99" s="8">
        <v>5</v>
      </c>
      <c r="I99" s="8">
        <v>80</v>
      </c>
      <c r="J99" s="4">
        <f t="shared" si="14"/>
        <v>258580.92403876505</v>
      </c>
      <c r="K99" s="4">
        <f t="shared" si="15"/>
        <v>50692.868240888332</v>
      </c>
      <c r="L99">
        <v>0.45560040870332302</v>
      </c>
      <c r="M99">
        <v>36.831749796074</v>
      </c>
      <c r="N99" s="4" t="s">
        <v>76</v>
      </c>
      <c r="P99" t="s">
        <v>32</v>
      </c>
      <c r="Q99" t="s">
        <v>33</v>
      </c>
      <c r="R99" t="s">
        <v>34</v>
      </c>
      <c r="S99" t="s">
        <v>35</v>
      </c>
      <c r="T99" t="s">
        <v>50</v>
      </c>
      <c r="U99" t="s">
        <v>37</v>
      </c>
      <c r="V99" t="s">
        <v>56</v>
      </c>
      <c r="W99" t="s">
        <v>41</v>
      </c>
      <c r="X99" t="s">
        <v>39</v>
      </c>
      <c r="Y99" t="s">
        <v>53</v>
      </c>
      <c r="Z99" t="s">
        <v>137</v>
      </c>
      <c r="AA99" t="s">
        <v>63</v>
      </c>
      <c r="AP99" t="s">
        <v>157</v>
      </c>
    </row>
    <row r="100" spans="1:42" x14ac:dyDescent="0.2">
      <c r="A100" s="1">
        <v>44359</v>
      </c>
      <c r="B100" s="4">
        <v>2</v>
      </c>
      <c r="C100" t="s">
        <v>156</v>
      </c>
      <c r="D100" s="4">
        <v>2</v>
      </c>
      <c r="E100" s="8">
        <v>1057</v>
      </c>
      <c r="F100" s="8">
        <v>259086</v>
      </c>
      <c r="G100" s="8">
        <v>51628</v>
      </c>
      <c r="H100" s="8">
        <v>47</v>
      </c>
      <c r="I100" s="8">
        <v>220</v>
      </c>
      <c r="J100" s="4">
        <f t="shared" si="14"/>
        <v>259055.78898234473</v>
      </c>
      <c r="K100" s="4">
        <f t="shared" si="15"/>
        <v>51591.995911173406</v>
      </c>
      <c r="L100">
        <v>0.46373056902052101</v>
      </c>
      <c r="M100">
        <v>36.836011898218601</v>
      </c>
      <c r="N100" s="4" t="s">
        <v>44</v>
      </c>
      <c r="O100">
        <v>0</v>
      </c>
      <c r="P100" t="s">
        <v>32</v>
      </c>
      <c r="Q100" t="s">
        <v>33</v>
      </c>
      <c r="R100" t="s">
        <v>34</v>
      </c>
      <c r="S100" t="s">
        <v>158</v>
      </c>
      <c r="T100" t="s">
        <v>50</v>
      </c>
      <c r="U100" t="s">
        <v>70</v>
      </c>
      <c r="V100" t="s">
        <v>56</v>
      </c>
      <c r="W100" t="s">
        <v>39</v>
      </c>
      <c r="X100" t="s">
        <v>41</v>
      </c>
      <c r="Y100" t="s">
        <v>94</v>
      </c>
      <c r="Z100" t="s">
        <v>137</v>
      </c>
      <c r="AA100" t="s">
        <v>63</v>
      </c>
      <c r="AB100">
        <f>AC98+1</f>
        <v>3176</v>
      </c>
      <c r="AC100">
        <v>3195</v>
      </c>
      <c r="AD100">
        <v>5</v>
      </c>
      <c r="AG100">
        <v>1</v>
      </c>
      <c r="AJ100">
        <v>4</v>
      </c>
      <c r="AP100" t="s">
        <v>159</v>
      </c>
    </row>
    <row r="101" spans="1:42" x14ac:dyDescent="0.2">
      <c r="A101" s="1">
        <v>44359</v>
      </c>
      <c r="B101" s="4">
        <v>2</v>
      </c>
      <c r="C101" t="s">
        <v>156</v>
      </c>
      <c r="D101" s="4">
        <v>3</v>
      </c>
      <c r="E101" s="8">
        <v>1126</v>
      </c>
      <c r="F101" s="8">
        <v>259068</v>
      </c>
      <c r="G101" s="8">
        <v>51824</v>
      </c>
      <c r="H101" s="8">
        <v>10</v>
      </c>
      <c r="I101" s="8">
        <v>60</v>
      </c>
      <c r="J101" s="4">
        <f t="shared" si="14"/>
        <v>259076.66025403785</v>
      </c>
      <c r="K101" s="4">
        <f t="shared" si="15"/>
        <v>51829</v>
      </c>
      <c r="L101">
        <v>0.46587334123067597</v>
      </c>
      <c r="M101">
        <v>36.836198678908602</v>
      </c>
      <c r="N101" s="4" t="s">
        <v>76</v>
      </c>
      <c r="P101" t="s">
        <v>32</v>
      </c>
      <c r="Q101" t="s">
        <v>33</v>
      </c>
      <c r="R101" t="s">
        <v>34</v>
      </c>
      <c r="S101" t="s">
        <v>35</v>
      </c>
      <c r="T101" t="s">
        <v>50</v>
      </c>
      <c r="U101" t="s">
        <v>70</v>
      </c>
      <c r="V101" t="s">
        <v>56</v>
      </c>
      <c r="W101" t="s">
        <v>89</v>
      </c>
      <c r="X101" t="s">
        <v>94</v>
      </c>
      <c r="Y101" t="s">
        <v>39</v>
      </c>
      <c r="Z101" t="s">
        <v>160</v>
      </c>
      <c r="AA101" t="s">
        <v>63</v>
      </c>
      <c r="AP101" t="s">
        <v>161</v>
      </c>
    </row>
    <row r="102" spans="1:42" x14ac:dyDescent="0.2">
      <c r="A102" s="1">
        <v>44359</v>
      </c>
      <c r="B102" s="4">
        <v>2</v>
      </c>
      <c r="C102" t="s">
        <v>162</v>
      </c>
      <c r="D102" s="4">
        <v>1</v>
      </c>
      <c r="E102" s="8">
        <v>1158</v>
      </c>
      <c r="F102" s="8">
        <v>259721</v>
      </c>
      <c r="G102" s="8">
        <v>50426</v>
      </c>
      <c r="H102" s="8">
        <v>54</v>
      </c>
      <c r="I102" s="8">
        <v>280</v>
      </c>
      <c r="J102" s="4">
        <f t="shared" si="14"/>
        <v>259667.82038133734</v>
      </c>
      <c r="K102" s="4">
        <f t="shared" si="15"/>
        <v>50435.377001594017</v>
      </c>
      <c r="L102">
        <v>0.45327543491588301</v>
      </c>
      <c r="M102">
        <v>36.8415114728353</v>
      </c>
      <c r="N102" s="4" t="s">
        <v>31</v>
      </c>
      <c r="O102">
        <v>0</v>
      </c>
      <c r="P102" t="s">
        <v>32</v>
      </c>
      <c r="Q102" t="s">
        <v>78</v>
      </c>
      <c r="R102" t="s">
        <v>34</v>
      </c>
      <c r="S102" t="s">
        <v>45</v>
      </c>
      <c r="T102" t="s">
        <v>36</v>
      </c>
      <c r="U102" t="s">
        <v>37</v>
      </c>
      <c r="V102" t="s">
        <v>56</v>
      </c>
      <c r="W102" t="s">
        <v>41</v>
      </c>
      <c r="X102" t="s">
        <v>39</v>
      </c>
      <c r="Y102" t="s">
        <v>53</v>
      </c>
      <c r="AA102" t="s">
        <v>43</v>
      </c>
      <c r="AB102">
        <f>AC100+1</f>
        <v>3196</v>
      </c>
      <c r="AC102">
        <v>3204</v>
      </c>
      <c r="AD102">
        <v>5</v>
      </c>
      <c r="AE102">
        <v>1</v>
      </c>
      <c r="AG102">
        <v>2</v>
      </c>
      <c r="AI102">
        <v>1</v>
      </c>
      <c r="AK102">
        <v>1</v>
      </c>
      <c r="AP102" t="s">
        <v>163</v>
      </c>
    </row>
    <row r="103" spans="1:42" x14ac:dyDescent="0.2">
      <c r="A103" s="1">
        <v>44361</v>
      </c>
      <c r="B103" s="4">
        <v>2</v>
      </c>
      <c r="C103" t="s">
        <v>164</v>
      </c>
      <c r="D103" s="4">
        <v>1</v>
      </c>
      <c r="E103" s="8">
        <v>1028</v>
      </c>
      <c r="F103" s="8">
        <v>261373</v>
      </c>
      <c r="G103" s="8">
        <v>54526</v>
      </c>
      <c r="H103" s="8">
        <v>47</v>
      </c>
      <c r="I103" s="8">
        <v>280</v>
      </c>
      <c r="J103" s="4">
        <f t="shared" si="14"/>
        <v>261326.71403560843</v>
      </c>
      <c r="K103" s="4">
        <f t="shared" si="15"/>
        <v>54534.161464350349</v>
      </c>
      <c r="L103">
        <v>0.49033683448576199</v>
      </c>
      <c r="M103">
        <v>36.856398036920702</v>
      </c>
      <c r="N103" s="4" t="s">
        <v>31</v>
      </c>
      <c r="O103">
        <v>0</v>
      </c>
      <c r="P103" t="s">
        <v>32</v>
      </c>
      <c r="Q103" t="s">
        <v>33</v>
      </c>
      <c r="R103" t="s">
        <v>34</v>
      </c>
      <c r="S103" t="s">
        <v>35</v>
      </c>
      <c r="T103" t="s">
        <v>46</v>
      </c>
      <c r="U103" t="s">
        <v>51</v>
      </c>
      <c r="V103" t="s">
        <v>38</v>
      </c>
      <c r="W103" t="s">
        <v>40</v>
      </c>
      <c r="X103" t="s">
        <v>71</v>
      </c>
      <c r="Y103" t="s">
        <v>53</v>
      </c>
      <c r="AA103" t="s">
        <v>43</v>
      </c>
      <c r="AB103">
        <v>6537</v>
      </c>
      <c r="AC103">
        <v>6559</v>
      </c>
      <c r="AD103">
        <v>3</v>
      </c>
      <c r="AF103">
        <v>3</v>
      </c>
    </row>
    <row r="104" spans="1:42" x14ac:dyDescent="0.2">
      <c r="A104" s="1">
        <v>44361</v>
      </c>
      <c r="B104" s="4">
        <v>2</v>
      </c>
      <c r="C104" t="s">
        <v>164</v>
      </c>
      <c r="D104" s="4">
        <v>2</v>
      </c>
      <c r="E104" s="8">
        <v>1050</v>
      </c>
      <c r="F104" s="8">
        <v>260775</v>
      </c>
      <c r="G104" s="8">
        <v>55496</v>
      </c>
      <c r="H104" s="8">
        <v>56</v>
      </c>
      <c r="I104" s="8">
        <v>220</v>
      </c>
      <c r="J104" s="4">
        <f t="shared" si="14"/>
        <v>260739.00389385756</v>
      </c>
      <c r="K104" s="4">
        <f t="shared" si="15"/>
        <v>55453.101511185334</v>
      </c>
      <c r="L104">
        <v>0.49864318490176501</v>
      </c>
      <c r="M104">
        <v>36.851117274295</v>
      </c>
      <c r="N104" s="4" t="s">
        <v>44</v>
      </c>
      <c r="O104">
        <v>0</v>
      </c>
      <c r="P104" t="s">
        <v>32</v>
      </c>
      <c r="Q104" t="s">
        <v>33</v>
      </c>
      <c r="R104" t="s">
        <v>34</v>
      </c>
      <c r="S104" t="s">
        <v>98</v>
      </c>
      <c r="T104" t="s">
        <v>36</v>
      </c>
      <c r="U104" t="s">
        <v>51</v>
      </c>
      <c r="V104" t="s">
        <v>38</v>
      </c>
      <c r="W104" t="s">
        <v>40</v>
      </c>
      <c r="X104" t="s">
        <v>39</v>
      </c>
      <c r="Y104" t="s">
        <v>62</v>
      </c>
      <c r="AA104" t="s">
        <v>59</v>
      </c>
      <c r="AB104">
        <v>6560</v>
      </c>
      <c r="AC104">
        <v>6568</v>
      </c>
      <c r="AD104">
        <v>2</v>
      </c>
      <c r="AH104">
        <v>1</v>
      </c>
      <c r="AM104">
        <v>1</v>
      </c>
    </row>
    <row r="105" spans="1:42" x14ac:dyDescent="0.2">
      <c r="A105" s="1">
        <v>44361</v>
      </c>
      <c r="B105" s="4">
        <v>2</v>
      </c>
      <c r="C105" t="s">
        <v>164</v>
      </c>
      <c r="D105" s="4">
        <v>3</v>
      </c>
      <c r="E105" s="8">
        <v>1106</v>
      </c>
      <c r="F105" s="8">
        <v>260980</v>
      </c>
      <c r="G105" s="8">
        <v>55536</v>
      </c>
      <c r="H105" s="8">
        <v>64</v>
      </c>
      <c r="I105" s="8">
        <v>80</v>
      </c>
      <c r="J105" s="4">
        <f t="shared" si="14"/>
        <v>261043.02769619279</v>
      </c>
      <c r="K105" s="4">
        <f t="shared" si="15"/>
        <v>55547.113483370682</v>
      </c>
      <c r="L105">
        <v>0.49949404315919999</v>
      </c>
      <c r="M105">
        <v>36.853847358870198</v>
      </c>
      <c r="N105" s="4" t="s">
        <v>44</v>
      </c>
      <c r="O105">
        <v>1</v>
      </c>
      <c r="P105" t="s">
        <v>32</v>
      </c>
      <c r="Q105" t="s">
        <v>33</v>
      </c>
      <c r="R105" t="s">
        <v>34</v>
      </c>
      <c r="S105" t="s">
        <v>35</v>
      </c>
      <c r="T105" t="s">
        <v>46</v>
      </c>
      <c r="U105" t="s">
        <v>51</v>
      </c>
      <c r="V105" t="s">
        <v>56</v>
      </c>
      <c r="W105" t="s">
        <v>39</v>
      </c>
      <c r="X105" t="s">
        <v>40</v>
      </c>
      <c r="Y105" t="s">
        <v>42</v>
      </c>
      <c r="AA105" t="s">
        <v>43</v>
      </c>
      <c r="AB105">
        <v>6569</v>
      </c>
      <c r="AC105">
        <v>6650</v>
      </c>
      <c r="AD105">
        <v>13</v>
      </c>
      <c r="AF105">
        <v>2</v>
      </c>
      <c r="AG105">
        <v>3</v>
      </c>
      <c r="AH105">
        <v>1</v>
      </c>
      <c r="AI105">
        <v>3</v>
      </c>
      <c r="AK105">
        <v>3</v>
      </c>
      <c r="AL105">
        <v>1</v>
      </c>
      <c r="AP105" t="s">
        <v>165</v>
      </c>
    </row>
    <row r="106" spans="1:42" x14ac:dyDescent="0.2">
      <c r="A106" s="1">
        <v>44361</v>
      </c>
      <c r="B106" s="4">
        <v>2</v>
      </c>
      <c r="C106" t="s">
        <v>164</v>
      </c>
      <c r="D106" s="4">
        <v>3</v>
      </c>
      <c r="E106" s="8">
        <v>1106</v>
      </c>
      <c r="F106" s="8">
        <v>260980</v>
      </c>
      <c r="G106" s="8">
        <v>55536</v>
      </c>
      <c r="H106" s="8">
        <v>64</v>
      </c>
      <c r="I106" s="8">
        <v>80</v>
      </c>
      <c r="J106" s="4">
        <f t="shared" ref="J106:J110" si="16">F106+H106*SIN(I106*PI()/180)</f>
        <v>261043.02769619279</v>
      </c>
      <c r="K106" s="4">
        <f t="shared" ref="K106:K110" si="17">G106+H106*COS(I106*PI()/180)</f>
        <v>55547.113483370682</v>
      </c>
      <c r="L106">
        <v>0.49949404315919999</v>
      </c>
      <c r="M106">
        <v>36.853847358870198</v>
      </c>
      <c r="N106" s="4" t="s">
        <v>31</v>
      </c>
      <c r="O106">
        <v>1</v>
      </c>
      <c r="P106" t="s">
        <v>32</v>
      </c>
      <c r="Q106" t="s">
        <v>33</v>
      </c>
      <c r="R106" t="s">
        <v>34</v>
      </c>
      <c r="S106" t="s">
        <v>35</v>
      </c>
      <c r="T106" t="s">
        <v>46</v>
      </c>
      <c r="U106" t="s">
        <v>51</v>
      </c>
      <c r="V106" t="s">
        <v>56</v>
      </c>
      <c r="W106" t="s">
        <v>39</v>
      </c>
      <c r="X106" t="s">
        <v>40</v>
      </c>
      <c r="Y106" t="s">
        <v>42</v>
      </c>
      <c r="AA106" t="s">
        <v>43</v>
      </c>
      <c r="AB106">
        <v>6569</v>
      </c>
      <c r="AC106">
        <v>6650</v>
      </c>
      <c r="AD106">
        <v>25</v>
      </c>
      <c r="AP106" t="s">
        <v>165</v>
      </c>
    </row>
    <row r="107" spans="1:42" x14ac:dyDescent="0.2">
      <c r="A107" s="1">
        <v>44361</v>
      </c>
      <c r="B107" s="4">
        <v>2</v>
      </c>
      <c r="C107" t="s">
        <v>166</v>
      </c>
      <c r="D107" s="4">
        <v>1</v>
      </c>
      <c r="E107" s="8">
        <v>1127</v>
      </c>
      <c r="F107" s="8">
        <v>260360</v>
      </c>
      <c r="G107" s="8">
        <v>55721</v>
      </c>
      <c r="H107" s="8">
        <v>10</v>
      </c>
      <c r="I107" s="8">
        <v>40</v>
      </c>
      <c r="J107" s="4">
        <f t="shared" si="16"/>
        <v>260366.42787609686</v>
      </c>
      <c r="K107" s="4">
        <f t="shared" si="17"/>
        <v>55728.660444431189</v>
      </c>
      <c r="L107">
        <v>0.50113337888793097</v>
      </c>
      <c r="M107">
        <v>36.847770453269803</v>
      </c>
      <c r="N107" s="4" t="s">
        <v>76</v>
      </c>
      <c r="P107" t="s">
        <v>32</v>
      </c>
      <c r="Q107" t="s">
        <v>33</v>
      </c>
      <c r="R107" t="s">
        <v>34</v>
      </c>
      <c r="S107" t="s">
        <v>35</v>
      </c>
      <c r="T107" t="s">
        <v>50</v>
      </c>
      <c r="U107" t="s">
        <v>51</v>
      </c>
      <c r="V107" t="s">
        <v>56</v>
      </c>
      <c r="W107" t="s">
        <v>40</v>
      </c>
      <c r="X107" t="s">
        <v>39</v>
      </c>
      <c r="AA107" t="s">
        <v>59</v>
      </c>
      <c r="AP107" t="s">
        <v>167</v>
      </c>
    </row>
    <row r="108" spans="1:42" x14ac:dyDescent="0.2">
      <c r="A108" s="1">
        <v>44361</v>
      </c>
      <c r="B108" s="4">
        <v>2</v>
      </c>
      <c r="C108" t="s">
        <v>166</v>
      </c>
      <c r="D108" s="4">
        <v>2</v>
      </c>
      <c r="E108" s="8">
        <v>1151</v>
      </c>
      <c r="F108" s="8">
        <v>259523</v>
      </c>
      <c r="G108" s="8">
        <v>53802</v>
      </c>
      <c r="H108" s="8">
        <v>97</v>
      </c>
      <c r="I108" s="8">
        <v>60</v>
      </c>
      <c r="J108" s="4">
        <f t="shared" si="16"/>
        <v>259607.00446416708</v>
      </c>
      <c r="K108" s="4">
        <f t="shared" si="17"/>
        <v>53850.5</v>
      </c>
      <c r="L108">
        <v>0.48415092053278502</v>
      </c>
      <c r="M108">
        <v>36.840955793758702</v>
      </c>
      <c r="N108" s="4" t="s">
        <v>31</v>
      </c>
      <c r="O108">
        <v>0</v>
      </c>
      <c r="P108" t="s">
        <v>32</v>
      </c>
      <c r="Q108" t="s">
        <v>33</v>
      </c>
      <c r="R108" t="s">
        <v>34</v>
      </c>
      <c r="S108" t="s">
        <v>35</v>
      </c>
      <c r="T108" t="s">
        <v>46</v>
      </c>
      <c r="U108" t="s">
        <v>51</v>
      </c>
      <c r="V108" t="s">
        <v>56</v>
      </c>
      <c r="W108" t="s">
        <v>53</v>
      </c>
      <c r="X108" t="s">
        <v>40</v>
      </c>
      <c r="Y108" t="s">
        <v>41</v>
      </c>
      <c r="Z108" t="s">
        <v>47</v>
      </c>
      <c r="AA108" t="s">
        <v>63</v>
      </c>
      <c r="AB108">
        <v>6660</v>
      </c>
      <c r="AC108">
        <v>6666</v>
      </c>
      <c r="AD108">
        <v>3</v>
      </c>
      <c r="AH108">
        <v>1</v>
      </c>
      <c r="AI108">
        <v>1</v>
      </c>
      <c r="AN108">
        <v>1</v>
      </c>
    </row>
    <row r="109" spans="1:42" x14ac:dyDescent="0.2">
      <c r="A109" s="1">
        <v>44361</v>
      </c>
      <c r="B109" s="4">
        <v>2</v>
      </c>
      <c r="C109" t="s">
        <v>166</v>
      </c>
      <c r="D109" s="4">
        <v>3</v>
      </c>
      <c r="E109" s="8">
        <v>1203</v>
      </c>
      <c r="F109" s="8">
        <v>260370</v>
      </c>
      <c r="G109" s="8">
        <v>55564</v>
      </c>
      <c r="H109" s="8">
        <v>46</v>
      </c>
      <c r="I109" s="8">
        <v>70</v>
      </c>
      <c r="J109" s="4">
        <f t="shared" si="16"/>
        <v>260413.22586055615</v>
      </c>
      <c r="K109" s="4">
        <f t="shared" si="17"/>
        <v>55579.73292659298</v>
      </c>
      <c r="L109">
        <v>0.499787079521049</v>
      </c>
      <c r="M109">
        <v>36.848191174675399</v>
      </c>
      <c r="N109" s="4" t="s">
        <v>44</v>
      </c>
      <c r="O109">
        <v>0</v>
      </c>
      <c r="P109" t="s">
        <v>32</v>
      </c>
      <c r="Q109" t="s">
        <v>33</v>
      </c>
      <c r="R109" t="s">
        <v>34</v>
      </c>
      <c r="S109" t="s">
        <v>35</v>
      </c>
      <c r="T109" t="s">
        <v>46</v>
      </c>
      <c r="U109" t="s">
        <v>51</v>
      </c>
      <c r="V109" t="s">
        <v>38</v>
      </c>
      <c r="W109" t="s">
        <v>40</v>
      </c>
      <c r="X109" t="s">
        <v>53</v>
      </c>
      <c r="Y109" t="s">
        <v>41</v>
      </c>
      <c r="Z109" t="s">
        <v>39</v>
      </c>
      <c r="AA109" t="s">
        <v>63</v>
      </c>
      <c r="AB109">
        <v>6667</v>
      </c>
      <c r="AC109">
        <v>6675</v>
      </c>
      <c r="AD109">
        <v>4</v>
      </c>
      <c r="AJ109">
        <v>1</v>
      </c>
      <c r="AK109">
        <v>3</v>
      </c>
    </row>
    <row r="110" spans="1:42" x14ac:dyDescent="0.2">
      <c r="A110" s="1">
        <v>44361</v>
      </c>
      <c r="B110" s="4">
        <v>2</v>
      </c>
      <c r="C110" t="s">
        <v>168</v>
      </c>
      <c r="D110" s="4">
        <v>1</v>
      </c>
      <c r="E110" s="8">
        <v>1223</v>
      </c>
      <c r="F110" s="8">
        <v>261192</v>
      </c>
      <c r="G110" s="8">
        <v>56132</v>
      </c>
      <c r="H110" s="8">
        <v>46</v>
      </c>
      <c r="I110" s="8">
        <v>140</v>
      </c>
      <c r="J110" s="4">
        <f t="shared" si="16"/>
        <v>261221.56823004558</v>
      </c>
      <c r="K110" s="4">
        <f t="shared" si="17"/>
        <v>56096.76195561653</v>
      </c>
      <c r="L110">
        <v>0.50446391562633897</v>
      </c>
      <c r="M110">
        <v>36.855449160574999</v>
      </c>
      <c r="N110" s="4" t="s">
        <v>44</v>
      </c>
      <c r="O110">
        <v>1</v>
      </c>
      <c r="P110" t="s">
        <v>32</v>
      </c>
      <c r="Q110" t="s">
        <v>33</v>
      </c>
      <c r="R110" t="s">
        <v>34</v>
      </c>
      <c r="S110" t="s">
        <v>35</v>
      </c>
      <c r="T110" t="s">
        <v>50</v>
      </c>
      <c r="U110" t="s">
        <v>51</v>
      </c>
      <c r="V110" t="s">
        <v>38</v>
      </c>
      <c r="W110" t="s">
        <v>40</v>
      </c>
      <c r="X110" t="s">
        <v>67</v>
      </c>
      <c r="AA110" t="s">
        <v>59</v>
      </c>
      <c r="AB110">
        <v>6676</v>
      </c>
      <c r="AC110">
        <v>6734</v>
      </c>
      <c r="AD110">
        <v>14</v>
      </c>
      <c r="AE110">
        <v>1</v>
      </c>
      <c r="AG110">
        <v>5</v>
      </c>
      <c r="AH110">
        <v>1</v>
      </c>
      <c r="AI110">
        <v>4</v>
      </c>
      <c r="AK110">
        <v>2</v>
      </c>
      <c r="AN110">
        <v>1</v>
      </c>
    </row>
    <row r="111" spans="1:42" x14ac:dyDescent="0.2">
      <c r="A111" s="1">
        <v>44361</v>
      </c>
      <c r="B111" s="4">
        <v>2</v>
      </c>
      <c r="C111" t="s">
        <v>168</v>
      </c>
      <c r="D111" s="4">
        <v>1</v>
      </c>
      <c r="E111" s="8">
        <v>1223</v>
      </c>
      <c r="F111" s="8">
        <v>261192</v>
      </c>
      <c r="G111" s="8">
        <v>56132</v>
      </c>
      <c r="H111" s="8">
        <v>46</v>
      </c>
      <c r="I111" s="8">
        <v>140</v>
      </c>
      <c r="J111" s="4">
        <f t="shared" ref="J111" si="18">F111+H111*SIN(I111*PI()/180)</f>
        <v>261221.56823004558</v>
      </c>
      <c r="K111" s="4">
        <f t="shared" ref="K111" si="19">G111+H111*COS(I111*PI()/180)</f>
        <v>56096.76195561653</v>
      </c>
      <c r="L111">
        <v>0.50446391562633897</v>
      </c>
      <c r="M111">
        <v>36.855449160574999</v>
      </c>
      <c r="N111" s="4" t="s">
        <v>31</v>
      </c>
      <c r="O111">
        <v>1</v>
      </c>
      <c r="P111" t="s">
        <v>32</v>
      </c>
      <c r="Q111" t="s">
        <v>33</v>
      </c>
      <c r="R111" t="s">
        <v>34</v>
      </c>
      <c r="S111" t="s">
        <v>35</v>
      </c>
      <c r="T111" t="s">
        <v>50</v>
      </c>
      <c r="U111" t="s">
        <v>51</v>
      </c>
      <c r="V111" t="s">
        <v>38</v>
      </c>
      <c r="W111" t="s">
        <v>40</v>
      </c>
      <c r="X111" t="s">
        <v>67</v>
      </c>
      <c r="AA111" t="s">
        <v>59</v>
      </c>
      <c r="AB111">
        <v>6676</v>
      </c>
      <c r="AC111">
        <v>6734</v>
      </c>
      <c r="AD111">
        <v>13</v>
      </c>
      <c r="AE111">
        <v>1</v>
      </c>
      <c r="AH111">
        <v>3</v>
      </c>
      <c r="AI111">
        <v>1</v>
      </c>
      <c r="AN111">
        <v>2</v>
      </c>
      <c r="AO111">
        <v>1</v>
      </c>
    </row>
    <row r="112" spans="1:42" x14ac:dyDescent="0.2">
      <c r="A112" s="1">
        <v>44361</v>
      </c>
      <c r="B112" s="4">
        <v>2</v>
      </c>
      <c r="C112" t="s">
        <v>168</v>
      </c>
      <c r="D112" s="4">
        <v>2</v>
      </c>
      <c r="E112" s="8">
        <v>1250</v>
      </c>
      <c r="F112" s="8">
        <v>260662</v>
      </c>
      <c r="G112" s="8">
        <v>53955</v>
      </c>
      <c r="H112" s="8">
        <v>42</v>
      </c>
      <c r="J112" s="8">
        <v>260662</v>
      </c>
      <c r="K112" s="8">
        <v>53955</v>
      </c>
      <c r="L112">
        <v>0.48509874541707798</v>
      </c>
      <c r="M112">
        <v>36.850430081781397</v>
      </c>
      <c r="N112" s="4" t="s">
        <v>44</v>
      </c>
      <c r="O112">
        <v>0</v>
      </c>
      <c r="P112" t="s">
        <v>32</v>
      </c>
      <c r="Q112" t="s">
        <v>33</v>
      </c>
      <c r="R112" t="s">
        <v>34</v>
      </c>
      <c r="S112" t="s">
        <v>35</v>
      </c>
      <c r="T112" t="s">
        <v>111</v>
      </c>
      <c r="U112" t="s">
        <v>51</v>
      </c>
      <c r="V112" t="s">
        <v>38</v>
      </c>
      <c r="W112" t="s">
        <v>39</v>
      </c>
      <c r="AA112" t="s">
        <v>59</v>
      </c>
      <c r="AB112">
        <v>6735</v>
      </c>
      <c r="AC112">
        <v>6743</v>
      </c>
      <c r="AD112">
        <v>1</v>
      </c>
      <c r="AG112">
        <v>1</v>
      </c>
    </row>
    <row r="113" spans="1:42" x14ac:dyDescent="0.2">
      <c r="A113" s="1">
        <v>44362</v>
      </c>
      <c r="B113" s="4">
        <v>2</v>
      </c>
      <c r="C113" t="s">
        <v>169</v>
      </c>
      <c r="D113" s="4">
        <v>1</v>
      </c>
      <c r="E113" s="8">
        <v>930</v>
      </c>
      <c r="F113" s="8">
        <v>261665</v>
      </c>
      <c r="G113" s="8">
        <v>53128</v>
      </c>
      <c r="H113" s="8">
        <v>8</v>
      </c>
      <c r="I113" s="8">
        <v>60</v>
      </c>
      <c r="J113" s="4">
        <f t="shared" ref="J113:J115" si="20">F113+H113*SIN(I113*PI()/180)</f>
        <v>261671.92820323029</v>
      </c>
      <c r="K113" s="4">
        <f t="shared" ref="K113:K115" si="21">G113+H113*COS(I113*PI()/180)</f>
        <v>53132</v>
      </c>
      <c r="L113">
        <v>0.47766093836240497</v>
      </c>
      <c r="M113">
        <v>36.859502324966499</v>
      </c>
      <c r="N113" s="4" t="s">
        <v>76</v>
      </c>
      <c r="P113" t="s">
        <v>32</v>
      </c>
      <c r="Q113" t="s">
        <v>33</v>
      </c>
      <c r="R113" t="s">
        <v>34</v>
      </c>
      <c r="S113" t="s">
        <v>35</v>
      </c>
      <c r="T113" t="s">
        <v>50</v>
      </c>
      <c r="U113" t="s">
        <v>37</v>
      </c>
      <c r="V113" t="s">
        <v>38</v>
      </c>
      <c r="W113" t="s">
        <v>67</v>
      </c>
      <c r="X113" t="s">
        <v>39</v>
      </c>
      <c r="Y113" t="s">
        <v>170</v>
      </c>
      <c r="Z113" t="s">
        <v>171</v>
      </c>
      <c r="AA113" t="s">
        <v>43</v>
      </c>
      <c r="AP113" t="s">
        <v>172</v>
      </c>
    </row>
    <row r="114" spans="1:42" x14ac:dyDescent="0.2">
      <c r="A114" s="1">
        <v>44362</v>
      </c>
      <c r="B114" s="4">
        <v>2</v>
      </c>
      <c r="C114" t="s">
        <v>169</v>
      </c>
      <c r="D114" s="4">
        <v>2</v>
      </c>
      <c r="E114" s="8">
        <v>934</v>
      </c>
      <c r="F114" s="8">
        <v>261728</v>
      </c>
      <c r="G114" s="8">
        <v>53758</v>
      </c>
      <c r="H114" s="8">
        <v>60</v>
      </c>
      <c r="I114" s="8">
        <v>200</v>
      </c>
      <c r="J114" s="4">
        <f t="shared" si="20"/>
        <v>261707.47879140047</v>
      </c>
      <c r="K114" s="4">
        <f t="shared" si="21"/>
        <v>53701.618442752842</v>
      </c>
      <c r="L114">
        <v>0.482810943870084</v>
      </c>
      <c r="M114">
        <v>36.859819985003298</v>
      </c>
      <c r="N114" s="4" t="s">
        <v>31</v>
      </c>
      <c r="O114">
        <v>0</v>
      </c>
      <c r="P114" t="s">
        <v>32</v>
      </c>
      <c r="Q114" t="s">
        <v>78</v>
      </c>
      <c r="R114" t="s">
        <v>34</v>
      </c>
      <c r="S114" t="s">
        <v>58</v>
      </c>
      <c r="T114" t="s">
        <v>46</v>
      </c>
      <c r="U114" t="s">
        <v>51</v>
      </c>
      <c r="V114" t="s">
        <v>116</v>
      </c>
      <c r="W114" t="s">
        <v>39</v>
      </c>
      <c r="X114" t="s">
        <v>53</v>
      </c>
      <c r="Y114" t="s">
        <v>173</v>
      </c>
      <c r="Z114" t="s">
        <v>94</v>
      </c>
      <c r="AA114" t="s">
        <v>43</v>
      </c>
      <c r="AB114">
        <v>6744</v>
      </c>
      <c r="AC114">
        <v>6761</v>
      </c>
      <c r="AD114">
        <v>6</v>
      </c>
      <c r="AE114">
        <v>1</v>
      </c>
      <c r="AH114">
        <v>2</v>
      </c>
      <c r="AI114">
        <v>1</v>
      </c>
      <c r="AN114">
        <v>1</v>
      </c>
      <c r="AO114">
        <v>1</v>
      </c>
    </row>
    <row r="115" spans="1:42" x14ac:dyDescent="0.2">
      <c r="A115" s="1">
        <v>44362</v>
      </c>
      <c r="B115" s="4">
        <v>2</v>
      </c>
      <c r="C115" t="s">
        <v>169</v>
      </c>
      <c r="D115" s="4">
        <v>3</v>
      </c>
      <c r="E115" s="8">
        <v>956</v>
      </c>
      <c r="F115" s="8">
        <v>260748</v>
      </c>
      <c r="G115" s="8">
        <v>55316</v>
      </c>
      <c r="H115" s="8">
        <v>60</v>
      </c>
      <c r="I115" s="8">
        <v>140</v>
      </c>
      <c r="J115" s="4">
        <f t="shared" si="20"/>
        <v>260786.56725658118</v>
      </c>
      <c r="K115" s="4">
        <f t="shared" si="21"/>
        <v>55270.03733341286</v>
      </c>
      <c r="L115">
        <v>0.49698825690160497</v>
      </c>
      <c r="M115">
        <v>36.851544967806902</v>
      </c>
      <c r="N115" s="4" t="s">
        <v>44</v>
      </c>
      <c r="O115">
        <v>1</v>
      </c>
      <c r="P115" t="s">
        <v>32</v>
      </c>
      <c r="Q115" t="s">
        <v>78</v>
      </c>
      <c r="R115" t="s">
        <v>34</v>
      </c>
      <c r="S115" t="s">
        <v>49</v>
      </c>
      <c r="T115" t="s">
        <v>46</v>
      </c>
      <c r="U115" t="s">
        <v>51</v>
      </c>
      <c r="V115" t="s">
        <v>116</v>
      </c>
      <c r="W115" t="s">
        <v>53</v>
      </c>
      <c r="X115" t="s">
        <v>39</v>
      </c>
      <c r="Y115" t="s">
        <v>94</v>
      </c>
      <c r="Z115" t="s">
        <v>96</v>
      </c>
      <c r="AA115" t="s">
        <v>43</v>
      </c>
      <c r="AB115">
        <v>6745</v>
      </c>
      <c r="AC115">
        <v>6874</v>
      </c>
      <c r="AD115">
        <v>5</v>
      </c>
      <c r="AF115">
        <v>5</v>
      </c>
    </row>
    <row r="116" spans="1:42" x14ac:dyDescent="0.2">
      <c r="A116" s="1">
        <v>44362</v>
      </c>
      <c r="B116" s="4">
        <v>2</v>
      </c>
      <c r="C116" t="s">
        <v>169</v>
      </c>
      <c r="D116" s="4">
        <v>3</v>
      </c>
      <c r="E116" s="8">
        <v>956</v>
      </c>
      <c r="F116" s="8">
        <v>260748</v>
      </c>
      <c r="G116" s="8">
        <v>55316</v>
      </c>
      <c r="H116" s="8">
        <v>60</v>
      </c>
      <c r="I116" s="8">
        <v>140</v>
      </c>
      <c r="J116" s="4">
        <f t="shared" ref="J116:J121" si="22">F116+H116*SIN(I116*PI()/180)</f>
        <v>260786.56725658118</v>
      </c>
      <c r="K116" s="4">
        <f t="shared" ref="K116:K121" si="23">G116+H116*COS(I116*PI()/180)</f>
        <v>55270.03733341286</v>
      </c>
      <c r="L116">
        <v>0.49698825690160497</v>
      </c>
      <c r="M116">
        <v>36.851544967806902</v>
      </c>
      <c r="N116" s="4" t="s">
        <v>31</v>
      </c>
      <c r="O116">
        <v>1</v>
      </c>
      <c r="P116" t="s">
        <v>32</v>
      </c>
      <c r="Q116" t="s">
        <v>78</v>
      </c>
      <c r="R116" t="s">
        <v>34</v>
      </c>
      <c r="S116" t="s">
        <v>49</v>
      </c>
      <c r="T116" t="s">
        <v>46</v>
      </c>
      <c r="U116" t="s">
        <v>51</v>
      </c>
      <c r="V116" t="s">
        <v>116</v>
      </c>
      <c r="W116" t="s">
        <v>53</v>
      </c>
      <c r="X116" t="s">
        <v>39</v>
      </c>
      <c r="Y116" t="s">
        <v>94</v>
      </c>
      <c r="Z116" t="s">
        <v>96</v>
      </c>
      <c r="AA116" t="s">
        <v>43</v>
      </c>
      <c r="AB116">
        <v>6745</v>
      </c>
      <c r="AC116">
        <v>6874</v>
      </c>
      <c r="AD116">
        <v>47</v>
      </c>
    </row>
    <row r="117" spans="1:42" x14ac:dyDescent="0.2">
      <c r="A117" s="1">
        <v>44362</v>
      </c>
      <c r="B117" s="4">
        <v>2</v>
      </c>
      <c r="C117" t="s">
        <v>174</v>
      </c>
      <c r="D117" s="4">
        <v>1</v>
      </c>
      <c r="E117" s="8">
        <v>1013</v>
      </c>
      <c r="F117" s="8">
        <v>259932</v>
      </c>
      <c r="G117" s="8">
        <v>55157</v>
      </c>
      <c r="H117" s="8">
        <v>57</v>
      </c>
      <c r="I117" s="8">
        <v>240</v>
      </c>
      <c r="J117" s="4">
        <f t="shared" si="22"/>
        <v>259882.63655198429</v>
      </c>
      <c r="K117" s="4">
        <f t="shared" si="23"/>
        <v>55128.5</v>
      </c>
      <c r="L117">
        <v>0.49570595651195798</v>
      </c>
      <c r="M117">
        <v>36.843427438081399</v>
      </c>
      <c r="N117" s="4" t="s">
        <v>44</v>
      </c>
      <c r="O117">
        <v>0</v>
      </c>
      <c r="P117" t="s">
        <v>32</v>
      </c>
      <c r="Q117" t="s">
        <v>33</v>
      </c>
      <c r="R117" t="s">
        <v>34</v>
      </c>
      <c r="S117" t="s">
        <v>49</v>
      </c>
      <c r="T117" t="s">
        <v>46</v>
      </c>
      <c r="U117" t="s">
        <v>70</v>
      </c>
      <c r="V117" t="s">
        <v>38</v>
      </c>
      <c r="W117" t="s">
        <v>47</v>
      </c>
      <c r="X117" t="s">
        <v>53</v>
      </c>
      <c r="Y117" t="s">
        <v>41</v>
      </c>
      <c r="Z117" t="s">
        <v>42</v>
      </c>
      <c r="AA117" t="s">
        <v>63</v>
      </c>
      <c r="AB117">
        <v>6875</v>
      </c>
      <c r="AC117">
        <v>6877</v>
      </c>
      <c r="AD117">
        <v>2</v>
      </c>
      <c r="AF117">
        <v>2</v>
      </c>
    </row>
    <row r="118" spans="1:42" x14ac:dyDescent="0.2">
      <c r="A118" s="1">
        <v>44362</v>
      </c>
      <c r="B118" s="4">
        <v>2</v>
      </c>
      <c r="C118" t="s">
        <v>174</v>
      </c>
      <c r="D118" s="4">
        <v>2</v>
      </c>
      <c r="E118" s="8">
        <v>1039</v>
      </c>
      <c r="F118" s="8">
        <v>260039</v>
      </c>
      <c r="G118" s="8">
        <v>53963</v>
      </c>
      <c r="H118" s="8">
        <v>89</v>
      </c>
      <c r="I118" s="8">
        <v>40</v>
      </c>
      <c r="J118" s="4">
        <f t="shared" si="22"/>
        <v>260096.2080972621</v>
      </c>
      <c r="K118" s="4">
        <f t="shared" si="23"/>
        <v>54031.17795543759</v>
      </c>
      <c r="L118">
        <v>0.485785824980144</v>
      </c>
      <c r="M118">
        <v>36.845348652657101</v>
      </c>
      <c r="N118" s="4" t="s">
        <v>76</v>
      </c>
      <c r="P118" t="s">
        <v>32</v>
      </c>
      <c r="Q118" t="s">
        <v>84</v>
      </c>
      <c r="R118" t="s">
        <v>34</v>
      </c>
      <c r="S118" t="s">
        <v>35</v>
      </c>
      <c r="T118" t="s">
        <v>50</v>
      </c>
      <c r="U118" t="s">
        <v>37</v>
      </c>
      <c r="V118" t="s">
        <v>56</v>
      </c>
      <c r="W118" t="s">
        <v>39</v>
      </c>
      <c r="X118" t="s">
        <v>53</v>
      </c>
      <c r="Y118" t="s">
        <v>52</v>
      </c>
      <c r="Z118" t="s">
        <v>41</v>
      </c>
      <c r="AA118" t="s">
        <v>63</v>
      </c>
      <c r="AP118" t="s">
        <v>175</v>
      </c>
    </row>
    <row r="119" spans="1:42" x14ac:dyDescent="0.2">
      <c r="A119" s="1">
        <v>44362</v>
      </c>
      <c r="B119" s="4">
        <v>2</v>
      </c>
      <c r="C119" t="s">
        <v>174</v>
      </c>
      <c r="D119" s="4">
        <v>3</v>
      </c>
      <c r="E119" s="8">
        <v>1045</v>
      </c>
      <c r="F119" s="8">
        <v>260405</v>
      </c>
      <c r="G119" s="8">
        <v>54894</v>
      </c>
      <c r="H119" s="8">
        <v>53</v>
      </c>
      <c r="I119" s="8">
        <v>210</v>
      </c>
      <c r="J119" s="4">
        <f t="shared" si="22"/>
        <v>260378.5</v>
      </c>
      <c r="K119" s="4">
        <f t="shared" si="23"/>
        <v>54848.100653599424</v>
      </c>
      <c r="L119">
        <v>0.493172360791301</v>
      </c>
      <c r="M119">
        <v>36.847881462348603</v>
      </c>
      <c r="N119" s="4" t="s">
        <v>31</v>
      </c>
      <c r="O119">
        <v>0</v>
      </c>
      <c r="P119" t="s">
        <v>32</v>
      </c>
      <c r="Q119" t="s">
        <v>78</v>
      </c>
      <c r="R119" t="s">
        <v>34</v>
      </c>
      <c r="S119" t="s">
        <v>35</v>
      </c>
      <c r="T119" t="s">
        <v>46</v>
      </c>
      <c r="U119" t="s">
        <v>51</v>
      </c>
      <c r="V119" t="s">
        <v>116</v>
      </c>
      <c r="W119" t="s">
        <v>39</v>
      </c>
      <c r="X119" t="s">
        <v>53</v>
      </c>
      <c r="Y119" t="s">
        <v>47</v>
      </c>
      <c r="Z119" t="s">
        <v>94</v>
      </c>
      <c r="AA119" t="s">
        <v>63</v>
      </c>
      <c r="AB119">
        <v>6878</v>
      </c>
      <c r="AC119">
        <v>6905</v>
      </c>
      <c r="AD119">
        <v>11</v>
      </c>
      <c r="AF119">
        <v>1</v>
      </c>
      <c r="AG119">
        <v>1</v>
      </c>
      <c r="AH119">
        <v>1</v>
      </c>
      <c r="AI119">
        <v>1</v>
      </c>
      <c r="AJ119">
        <v>1</v>
      </c>
      <c r="AK119">
        <v>1</v>
      </c>
    </row>
    <row r="120" spans="1:42" x14ac:dyDescent="0.2">
      <c r="A120" s="1">
        <v>44362</v>
      </c>
      <c r="B120" s="4">
        <v>2</v>
      </c>
      <c r="C120" t="s">
        <v>176</v>
      </c>
      <c r="D120" s="4">
        <v>1</v>
      </c>
      <c r="E120" s="8">
        <v>1104</v>
      </c>
      <c r="F120" s="8">
        <v>260549</v>
      </c>
      <c r="G120" s="8">
        <v>55520</v>
      </c>
      <c r="H120" s="8">
        <v>49</v>
      </c>
      <c r="I120" s="8">
        <v>240</v>
      </c>
      <c r="J120" s="4">
        <f t="shared" si="22"/>
        <v>260506.56475521455</v>
      </c>
      <c r="K120" s="4">
        <f t="shared" si="23"/>
        <v>55495.5</v>
      </c>
      <c r="L120">
        <v>0.49902581538703</v>
      </c>
      <c r="M120">
        <v>36.8490296750048</v>
      </c>
      <c r="N120" s="4" t="s">
        <v>44</v>
      </c>
      <c r="O120">
        <v>0</v>
      </c>
      <c r="P120" t="s">
        <v>32</v>
      </c>
      <c r="Q120" t="s">
        <v>78</v>
      </c>
      <c r="R120" t="s">
        <v>34</v>
      </c>
      <c r="S120" t="s">
        <v>35</v>
      </c>
      <c r="T120" t="s">
        <v>46</v>
      </c>
      <c r="U120" t="s">
        <v>51</v>
      </c>
      <c r="V120" t="s">
        <v>116</v>
      </c>
      <c r="W120" t="s">
        <v>39</v>
      </c>
      <c r="X120" t="s">
        <v>47</v>
      </c>
      <c r="Y120" t="s">
        <v>53</v>
      </c>
      <c r="Z120" t="s">
        <v>177</v>
      </c>
      <c r="AA120" t="s">
        <v>43</v>
      </c>
      <c r="AB120">
        <v>6906</v>
      </c>
      <c r="AC120">
        <v>6962</v>
      </c>
      <c r="AD120">
        <v>13</v>
      </c>
      <c r="AG120">
        <v>6</v>
      </c>
      <c r="AH120">
        <v>1</v>
      </c>
      <c r="AI120">
        <v>2</v>
      </c>
      <c r="AJ120">
        <v>3</v>
      </c>
      <c r="AM120">
        <v>1</v>
      </c>
      <c r="AP120" t="s">
        <v>178</v>
      </c>
    </row>
    <row r="121" spans="1:42" x14ac:dyDescent="0.2">
      <c r="A121" s="1">
        <v>44362</v>
      </c>
      <c r="B121" s="4">
        <v>2</v>
      </c>
      <c r="C121" t="s">
        <v>176</v>
      </c>
      <c r="D121" s="4">
        <v>2</v>
      </c>
      <c r="E121" s="8">
        <v>1115</v>
      </c>
      <c r="F121" s="8">
        <v>260947</v>
      </c>
      <c r="G121" s="8">
        <v>54910</v>
      </c>
      <c r="H121" s="8">
        <v>48</v>
      </c>
      <c r="I121" s="8">
        <v>100</v>
      </c>
      <c r="J121" s="4">
        <f t="shared" si="22"/>
        <v>260994.27077214458</v>
      </c>
      <c r="K121" s="4">
        <f t="shared" si="23"/>
        <v>54901.66488747199</v>
      </c>
      <c r="L121">
        <v>0.49365844003950299</v>
      </c>
      <c r="M121">
        <v>36.853411378454702</v>
      </c>
      <c r="N121" s="4" t="s">
        <v>44</v>
      </c>
      <c r="O121">
        <v>0</v>
      </c>
      <c r="P121" t="s">
        <v>32</v>
      </c>
      <c r="Q121" t="s">
        <v>84</v>
      </c>
      <c r="R121" t="s">
        <v>34</v>
      </c>
      <c r="S121" t="s">
        <v>49</v>
      </c>
      <c r="T121" t="s">
        <v>46</v>
      </c>
      <c r="U121" t="s">
        <v>37</v>
      </c>
      <c r="V121" t="s">
        <v>38</v>
      </c>
      <c r="W121" t="s">
        <v>41</v>
      </c>
      <c r="X121" t="s">
        <v>53</v>
      </c>
      <c r="Y121" t="s">
        <v>42</v>
      </c>
      <c r="Z121" t="s">
        <v>67</v>
      </c>
      <c r="AA121" t="s">
        <v>63</v>
      </c>
      <c r="AB121">
        <v>6963</v>
      </c>
      <c r="AC121">
        <v>6971</v>
      </c>
      <c r="AD121">
        <v>2</v>
      </c>
      <c r="AH121">
        <v>1</v>
      </c>
      <c r="AM121">
        <v>1</v>
      </c>
    </row>
  </sheetData>
  <phoneticPr fontId="1" type="noConversion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2021-06-11T19:23:47Z</dcterms:created>
  <dcterms:modified xsi:type="dcterms:W3CDTF">2021-06-16T01:29:50Z</dcterms:modified>
</cp:coreProperties>
</file>