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e\Downloads\"/>
    </mc:Choice>
  </mc:AlternateContent>
  <xr:revisionPtr revIDLastSave="0" documentId="13_ncr:1_{07B9EC5C-64B7-473D-927A-598974A24F36}" xr6:coauthVersionLast="47" xr6:coauthVersionMax="47" xr10:uidLastSave="{00000000-0000-0000-0000-000000000000}"/>
  <bookViews>
    <workbookView xWindow="-108" yWindow="-108" windowWidth="23256" windowHeight="12576" xr2:uid="{F99FFB7C-4235-4F26-BD6C-4CCEA3776EBE}"/>
  </bookViews>
  <sheets>
    <sheet name="Sheet1" sheetId="1" r:id="rId1"/>
  </sheets>
  <definedNames>
    <definedName name="_xlchart.v1.0" hidden="1">Sheet1!$A$93</definedName>
    <definedName name="_xlchart.v1.1" hidden="1">Sheet1!$B$93:$E$93</definedName>
    <definedName name="_xlchart.v1.2" hidden="1">Sheet1!$B$94:$D$94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B79" i="1"/>
  <c r="B77" i="1"/>
  <c r="B78" i="1"/>
  <c r="B76" i="1"/>
  <c r="B75" i="1"/>
  <c r="B74" i="1"/>
  <c r="B81" i="1"/>
  <c r="F80" i="1"/>
  <c r="F79" i="1"/>
  <c r="F77" i="1"/>
  <c r="F78" i="1"/>
  <c r="F76" i="1"/>
  <c r="F75" i="1"/>
  <c r="F74" i="1"/>
  <c r="F81" i="1"/>
  <c r="F49" i="1"/>
  <c r="F48" i="1"/>
  <c r="F50" i="1"/>
  <c r="F51" i="1"/>
  <c r="F52" i="1"/>
  <c r="B44" i="1"/>
  <c r="F39" i="1"/>
  <c r="F38" i="1"/>
  <c r="F37" i="1"/>
  <c r="F36" i="1"/>
  <c r="B2" i="1"/>
  <c r="E4" i="1"/>
  <c r="E3" i="1"/>
  <c r="E2" i="1"/>
  <c r="B4" i="1"/>
  <c r="B3" i="1"/>
  <c r="F40" i="1" l="1"/>
</calcChain>
</file>

<file path=xl/sharedStrings.xml><?xml version="1.0" encoding="utf-8"?>
<sst xmlns="http://schemas.openxmlformats.org/spreadsheetml/2006/main" count="98" uniqueCount="41">
  <si>
    <t>High risk portfolio</t>
  </si>
  <si>
    <t>Low risk portfolio</t>
  </si>
  <si>
    <t>Benchmark (ASX200)</t>
  </si>
  <si>
    <t>Annual Return</t>
  </si>
  <si>
    <t>Annual Volatility</t>
  </si>
  <si>
    <t>x</t>
  </si>
  <si>
    <t>y</t>
  </si>
  <si>
    <t>z</t>
  </si>
  <si>
    <t>BHP</t>
  </si>
  <si>
    <t>CSL</t>
  </si>
  <si>
    <t>RIO</t>
  </si>
  <si>
    <t>WOW</t>
  </si>
  <si>
    <t>WES</t>
  </si>
  <si>
    <t>TLS</t>
  </si>
  <si>
    <t>AMC</t>
  </si>
  <si>
    <t>FPH</t>
  </si>
  <si>
    <t>mining</t>
  </si>
  <si>
    <t>biotech</t>
  </si>
  <si>
    <t>consumer staples</t>
  </si>
  <si>
    <t>retail</t>
  </si>
  <si>
    <t>telecommunications</t>
  </si>
  <si>
    <t>packaging/staple services</t>
  </si>
  <si>
    <t>healthcare devices</t>
  </si>
  <si>
    <t>1st pie</t>
  </si>
  <si>
    <t>Healthcare / Biotech</t>
  </si>
  <si>
    <t>Mining</t>
  </si>
  <si>
    <t>Consumer Staples / staple services &amp; retail</t>
  </si>
  <si>
    <t>Telecommunications</t>
  </si>
  <si>
    <t>2nd pie</t>
  </si>
  <si>
    <t>Risk off</t>
  </si>
  <si>
    <t>Risk on</t>
  </si>
  <si>
    <t>Packaging</t>
  </si>
  <si>
    <t>Consumer Staples / retail</t>
  </si>
  <si>
    <t>RIO low risk</t>
  </si>
  <si>
    <t>CSL sentiment changes</t>
  </si>
  <si>
    <t>Retail Sales (%y/y)</t>
  </si>
  <si>
    <t>Average Weekly Earnings (%y/y)</t>
  </si>
  <si>
    <t>Unemployment Rate</t>
  </si>
  <si>
    <t>CPI</t>
  </si>
  <si>
    <t>Real GDP Growth (%q/q)</t>
  </si>
  <si>
    <t>Consumer Spending Growth (%q/q)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</si>
</sst>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2" x14ac:knownFonts="1">
    <font>
      <sz val="11"/>
      <color theme="1"/>
      <name val="Arial Narrow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A800"/>
      <color rgb="FF392679"/>
      <color rgb="FFB17A50"/>
      <color rgb="FFD6AD60"/>
      <color rgb="FFFFCF5B"/>
      <color rgb="FF595959"/>
      <color rgb="FFD8D8D8"/>
      <color rgb="FFA5A5A5"/>
      <color rgb="FF002060"/>
      <color rgb="FF988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Benchmark (ASX200)</c:v>
                </c:pt>
                <c:pt idx="1">
                  <c:v>Low risk portfolio</c:v>
                </c:pt>
                <c:pt idx="2">
                  <c:v>High risk portfolio</c:v>
                </c:pt>
              </c:strCache>
            </c:strRef>
          </c:cat>
          <c:val>
            <c:numRef>
              <c:f>Sheet1!$B$2:$B$4</c:f>
              <c:numCache>
                <c:formatCode>0.0000%</c:formatCode>
                <c:ptCount val="3"/>
                <c:pt idx="0">
                  <c:v>0.25650000000000001</c:v>
                </c:pt>
                <c:pt idx="1">
                  <c:v>0.17959999999999998</c:v>
                </c:pt>
                <c:pt idx="2">
                  <c:v>1.4100000000000001E-2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2-4B4F-BA6C-7B35C04D50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Annual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17A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272-4B4F-BA6C-7B35C04D5034}"/>
              </c:ext>
            </c:extLst>
          </c:dPt>
          <c:dPt>
            <c:idx val="1"/>
            <c:invertIfNegative val="0"/>
            <c:bubble3D val="0"/>
            <c:spPr>
              <a:solidFill>
                <a:srgbClr val="D6AD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272-4B4F-BA6C-7B35C04D5034}"/>
              </c:ext>
            </c:extLst>
          </c:dPt>
          <c:dPt>
            <c:idx val="2"/>
            <c:invertIfNegative val="0"/>
            <c:bubble3D val="0"/>
            <c:spPr>
              <a:solidFill>
                <a:srgbClr val="ED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2-4B4F-BA6C-7B35C04D5034}"/>
              </c:ext>
            </c:extLst>
          </c:dPt>
          <c:dLbls>
            <c:dLbl>
              <c:idx val="0"/>
              <c:layout>
                <c:manualLayout>
                  <c:x val="-8.0555555555555602E-2"/>
                  <c:y val="-8.487556272013328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D8D8D8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72-4B4F-BA6C-7B35C04D503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92679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272-4B4F-BA6C-7B35C04D503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92679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272-4B4F-BA6C-7B35C04D50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Sheet1!$A$2:$A$4</c:f>
              <c:strCache>
                <c:ptCount val="3"/>
                <c:pt idx="0">
                  <c:v>Benchmark (ASX200)</c:v>
                </c:pt>
                <c:pt idx="1">
                  <c:v>Low risk portfolio</c:v>
                </c:pt>
                <c:pt idx="2">
                  <c:v>High risk portfolio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4.3499999999999997E-2</c:v>
                </c:pt>
                <c:pt idx="1">
                  <c:v>0.12039999999999999</c:v>
                </c:pt>
                <c:pt idx="2">
                  <c:v>0.28589999999999999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2-4B4F-BA6C-7B35C04D503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Annual Volatility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0AF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72-4B4F-BA6C-7B35C04D5034}"/>
              </c:ext>
            </c:extLst>
          </c:dPt>
          <c:dPt>
            <c:idx val="1"/>
            <c:invertIfNegative val="0"/>
            <c:bubble3D val="0"/>
            <c:spPr>
              <a:solidFill>
                <a:srgbClr val="E6CE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272-4B4F-BA6C-7B35C04D5034}"/>
              </c:ext>
            </c:extLst>
          </c:dPt>
          <c:dPt>
            <c:idx val="2"/>
            <c:invertIfNegative val="0"/>
            <c:bubble3D val="0"/>
            <c:spPr>
              <a:solidFill>
                <a:srgbClr val="FFCF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72-4B4F-BA6C-7B35C04D5034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8.487556272013328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D8D8D8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72-4B4F-BA6C-7B35C04D503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92679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272-4B4F-BA6C-7B35C04D503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92679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272-4B4F-BA6C-7B35C04D50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Sheet1!$A$2:$A$4</c:f>
              <c:strCache>
                <c:ptCount val="3"/>
                <c:pt idx="0">
                  <c:v>Benchmark (ASX200)</c:v>
                </c:pt>
                <c:pt idx="1">
                  <c:v>Low risk portfolio</c:v>
                </c:pt>
                <c:pt idx="2">
                  <c:v>High risk portfolio</c:v>
                </c:pt>
              </c:strCache>
            </c:strRef>
          </c:cat>
          <c:val>
            <c:numRef>
              <c:f>Sheet1!$D$2:$D$4</c:f>
              <c:numCache>
                <c:formatCode>0.00%</c:formatCode>
                <c:ptCount val="3"/>
                <c:pt idx="0">
                  <c:v>1.03E-2</c:v>
                </c:pt>
                <c:pt idx="1">
                  <c:v>0.14069999999999999</c:v>
                </c:pt>
                <c:pt idx="2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2-4B4F-BA6C-7B35C04D503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z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Benchmark (ASX200)</c:v>
                </c:pt>
                <c:pt idx="1">
                  <c:v>Low risk portfolio</c:v>
                </c:pt>
                <c:pt idx="2">
                  <c:v>High risk portfolio</c:v>
                </c:pt>
              </c:strCache>
            </c:strRef>
          </c:cat>
          <c:val>
            <c:numRef>
              <c:f>Sheet1!$F$2:$F$4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2-4B4F-BA6C-7B35C04D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74376591"/>
        <c:axId val="263531023"/>
      </c:barChart>
      <c:barChart>
        <c:barDir val="bar"/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Benchmark (ASX200)</c:v>
                </c:pt>
                <c:pt idx="1">
                  <c:v>Low risk portfolio</c:v>
                </c:pt>
                <c:pt idx="2">
                  <c:v>High risk portfolio</c:v>
                </c:pt>
              </c:strCache>
            </c:strRef>
          </c:cat>
          <c:val>
            <c:numRef>
              <c:f>Sheet1!$E$2:$E$4</c:f>
              <c:numCache>
                <c:formatCode>0.000%</c:formatCode>
                <c:ptCount val="3"/>
                <c:pt idx="0">
                  <c:v>0.28970000000000001</c:v>
                </c:pt>
                <c:pt idx="1">
                  <c:v>0.1593</c:v>
                </c:pt>
                <c:pt idx="2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2-4B4F-BA6C-7B35C04D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48647695"/>
        <c:axId val="343805119"/>
      </c:barChart>
      <c:catAx>
        <c:axId val="7437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8D8D8"/>
                </a:solidFill>
                <a:latin typeface="Arial Rounded MT Bold" panose="020F0704030504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3531023"/>
        <c:crosses val="autoZero"/>
        <c:auto val="1"/>
        <c:lblAlgn val="ctr"/>
        <c:lblOffset val="100"/>
        <c:noMultiLvlLbl val="0"/>
      </c:catAx>
      <c:valAx>
        <c:axId val="263531023"/>
        <c:scaling>
          <c:orientation val="minMax"/>
          <c:max val="0.60000000000000009"/>
        </c:scaling>
        <c:delete val="1"/>
        <c:axPos val="b"/>
        <c:numFmt formatCode="0%" sourceLinked="0"/>
        <c:majorTickMark val="none"/>
        <c:minorTickMark val="none"/>
        <c:tickLblPos val="nextTo"/>
        <c:crossAx val="74376591"/>
        <c:crosses val="autoZero"/>
        <c:crossBetween val="between"/>
        <c:majorUnit val="0.1"/>
        <c:minorUnit val="2.0000000000000004E-2"/>
      </c:valAx>
      <c:valAx>
        <c:axId val="343805119"/>
        <c:scaling>
          <c:orientation val="minMax"/>
          <c:max val="0.30000000000000004"/>
          <c:min val="-0.30000000000000004"/>
        </c:scaling>
        <c:delete val="1"/>
        <c:axPos val="t"/>
        <c:numFmt formatCode="0%" sourceLinked="0"/>
        <c:majorTickMark val="out"/>
        <c:minorTickMark val="none"/>
        <c:tickLblPos val="nextTo"/>
        <c:crossAx val="348647695"/>
        <c:crosses val="max"/>
        <c:crossBetween val="between"/>
        <c:majorUnit val="0.1"/>
      </c:valAx>
      <c:catAx>
        <c:axId val="348647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3805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9267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EDA800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Sheet1!$A$128:$A$166</c:f>
              <c:numCache>
                <c:formatCode>m/d/yyyy</c:formatCode>
                <c:ptCount val="39"/>
                <c:pt idx="0">
                  <c:v>44040</c:v>
                </c:pt>
                <c:pt idx="1">
                  <c:v>44036</c:v>
                </c:pt>
                <c:pt idx="2">
                  <c:v>44018</c:v>
                </c:pt>
                <c:pt idx="3">
                  <c:v>44013</c:v>
                </c:pt>
                <c:pt idx="4">
                  <c:v>44008</c:v>
                </c:pt>
                <c:pt idx="5">
                  <c:v>43999</c:v>
                </c:pt>
                <c:pt idx="6">
                  <c:v>43999</c:v>
                </c:pt>
                <c:pt idx="7">
                  <c:v>43999</c:v>
                </c:pt>
                <c:pt idx="8">
                  <c:v>43991</c:v>
                </c:pt>
                <c:pt idx="9">
                  <c:v>43991</c:v>
                </c:pt>
                <c:pt idx="10">
                  <c:v>43990</c:v>
                </c:pt>
                <c:pt idx="11">
                  <c:v>43987</c:v>
                </c:pt>
                <c:pt idx="12">
                  <c:v>43985</c:v>
                </c:pt>
                <c:pt idx="13">
                  <c:v>43984</c:v>
                </c:pt>
                <c:pt idx="14">
                  <c:v>43980</c:v>
                </c:pt>
                <c:pt idx="15">
                  <c:v>43979</c:v>
                </c:pt>
                <c:pt idx="16">
                  <c:v>43971</c:v>
                </c:pt>
                <c:pt idx="17">
                  <c:v>43957</c:v>
                </c:pt>
                <c:pt idx="18">
                  <c:v>43953</c:v>
                </c:pt>
                <c:pt idx="19">
                  <c:v>43942</c:v>
                </c:pt>
                <c:pt idx="20">
                  <c:v>43941</c:v>
                </c:pt>
                <c:pt idx="21">
                  <c:v>43935</c:v>
                </c:pt>
                <c:pt idx="22">
                  <c:v>43930</c:v>
                </c:pt>
                <c:pt idx="23">
                  <c:v>43930</c:v>
                </c:pt>
                <c:pt idx="24">
                  <c:v>43929</c:v>
                </c:pt>
                <c:pt idx="25">
                  <c:v>43929</c:v>
                </c:pt>
                <c:pt idx="26">
                  <c:v>43929</c:v>
                </c:pt>
                <c:pt idx="27">
                  <c:v>43924</c:v>
                </c:pt>
                <c:pt idx="28">
                  <c:v>43903</c:v>
                </c:pt>
                <c:pt idx="29">
                  <c:v>43903</c:v>
                </c:pt>
                <c:pt idx="30">
                  <c:v>43896</c:v>
                </c:pt>
                <c:pt idx="31">
                  <c:v>43894</c:v>
                </c:pt>
                <c:pt idx="32">
                  <c:v>43886</c:v>
                </c:pt>
                <c:pt idx="33">
                  <c:v>43880</c:v>
                </c:pt>
                <c:pt idx="34">
                  <c:v>43874</c:v>
                </c:pt>
                <c:pt idx="35">
                  <c:v>43873</c:v>
                </c:pt>
                <c:pt idx="36">
                  <c:v>43873</c:v>
                </c:pt>
                <c:pt idx="37">
                  <c:v>43873</c:v>
                </c:pt>
                <c:pt idx="38">
                  <c:v>43865</c:v>
                </c:pt>
              </c:numCache>
            </c:numRef>
          </c:cat>
          <c:val>
            <c:numRef>
              <c:f>Sheet1!$B$128:$B$166</c:f>
              <c:numCache>
                <c:formatCode>General</c:formatCode>
                <c:ptCount val="39"/>
                <c:pt idx="0">
                  <c:v>0.71840000000000004</c:v>
                </c:pt>
                <c:pt idx="1">
                  <c:v>0.75790000000000002</c:v>
                </c:pt>
                <c:pt idx="2">
                  <c:v>-0.52669999999999995</c:v>
                </c:pt>
                <c:pt idx="3">
                  <c:v>-0.1779</c:v>
                </c:pt>
                <c:pt idx="4">
                  <c:v>0.49390000000000001</c:v>
                </c:pt>
                <c:pt idx="5">
                  <c:v>0.61240000000000006</c:v>
                </c:pt>
                <c:pt idx="6">
                  <c:v>0.73509999999999998</c:v>
                </c:pt>
                <c:pt idx="7">
                  <c:v>0.1779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0.5423</c:v>
                </c:pt>
                <c:pt idx="14">
                  <c:v>0</c:v>
                </c:pt>
                <c:pt idx="15">
                  <c:v>0</c:v>
                </c:pt>
                <c:pt idx="16">
                  <c:v>0.82709999999999995</c:v>
                </c:pt>
                <c:pt idx="17">
                  <c:v>-0.36120000000000002</c:v>
                </c:pt>
                <c:pt idx="18">
                  <c:v>0.55740000000000001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0.44040000000000001</c:v>
                </c:pt>
                <c:pt idx="24">
                  <c:v>0.29599999999999999</c:v>
                </c:pt>
                <c:pt idx="25">
                  <c:v>0</c:v>
                </c:pt>
                <c:pt idx="26">
                  <c:v>0</c:v>
                </c:pt>
                <c:pt idx="27">
                  <c:v>0.2263</c:v>
                </c:pt>
                <c:pt idx="28">
                  <c:v>0</c:v>
                </c:pt>
                <c:pt idx="29">
                  <c:v>0</c:v>
                </c:pt>
                <c:pt idx="30">
                  <c:v>-0.42149999999999999</c:v>
                </c:pt>
                <c:pt idx="31">
                  <c:v>-0.55740000000000001</c:v>
                </c:pt>
                <c:pt idx="32">
                  <c:v>0.47670000000000001</c:v>
                </c:pt>
                <c:pt idx="33">
                  <c:v>0</c:v>
                </c:pt>
                <c:pt idx="34">
                  <c:v>0</c:v>
                </c:pt>
                <c:pt idx="35">
                  <c:v>0.2263</c:v>
                </c:pt>
                <c:pt idx="36">
                  <c:v>0</c:v>
                </c:pt>
                <c:pt idx="37">
                  <c:v>0</c:v>
                </c:pt>
                <c:pt idx="38">
                  <c:v>0.64859999999999995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8-4199-9CBC-3FA085DB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38847"/>
        <c:axId val="1413171167"/>
      </c:lineChart>
      <c:dateAx>
        <c:axId val="2641388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13171167"/>
        <c:crosses val="autoZero"/>
        <c:auto val="1"/>
        <c:lblOffset val="100"/>
        <c:baseTimeUnit val="days"/>
      </c:dateAx>
      <c:valAx>
        <c:axId val="141317116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3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Sheet1!$B$175</c:f>
              <c:strCache>
                <c:ptCount val="1"/>
                <c:pt idx="0">
                  <c:v>Retail Sales (%y/y)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Sheet1!$A$176:$A$180</c:f>
              <c:numCache>
                <c:formatCode>m/d/yyyy</c:formatCode>
                <c:ptCount val="5"/>
                <c:pt idx="0">
                  <c:v>43524</c:v>
                </c:pt>
                <c:pt idx="1">
                  <c:v>43616</c:v>
                </c:pt>
                <c:pt idx="2">
                  <c:v>43707</c:v>
                </c:pt>
                <c:pt idx="3">
                  <c:v>43798</c:v>
                </c:pt>
                <c:pt idx="4">
                  <c:v>43889</c:v>
                </c:pt>
              </c:numCache>
            </c:numRef>
          </c:cat>
          <c:val>
            <c:numRef>
              <c:f>Sheet1!$B$176:$B$180</c:f>
              <c:numCache>
                <c:formatCode>General</c:formatCode>
                <c:ptCount val="5"/>
                <c:pt idx="0">
                  <c:v>3.2512165</c:v>
                </c:pt>
                <c:pt idx="1">
                  <c:v>2.9427556666666672</c:v>
                </c:pt>
                <c:pt idx="2">
                  <c:v>2.4496376666666668</c:v>
                </c:pt>
                <c:pt idx="3">
                  <c:v>2.622926333333333</c:v>
                </c:pt>
                <c:pt idx="4">
                  <c:v>2.2841765000000001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E-451F-B1EE-92E1AD022466}"/>
            </c:ext>
          </c:extLst>
        </c:ser>
        <c:ser>
          <c:idx val="1"/>
          <c:order val="1"/>
          <c:tx>
            <c:strRef>
              <c:f>Sheet1!$C$175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Sheet1!$A$176:$A$180</c:f>
              <c:numCache>
                <c:formatCode>m/d/yyyy</c:formatCode>
                <c:ptCount val="5"/>
                <c:pt idx="0">
                  <c:v>43524</c:v>
                </c:pt>
                <c:pt idx="1">
                  <c:v>43616</c:v>
                </c:pt>
                <c:pt idx="2">
                  <c:v>43707</c:v>
                </c:pt>
                <c:pt idx="3">
                  <c:v>43798</c:v>
                </c:pt>
                <c:pt idx="4">
                  <c:v>43889</c:v>
                </c:pt>
              </c:numCache>
            </c:numRef>
          </c:cat>
          <c:val>
            <c:numRef>
              <c:f>Sheet1!$C$176:$C$180</c:f>
              <c:numCache>
                <c:formatCode>General</c:formatCode>
                <c:ptCount val="5"/>
                <c:pt idx="0">
                  <c:v>4.9988264999999998</c:v>
                </c:pt>
                <c:pt idx="1">
                  <c:v>5.1736269999999998</c:v>
                </c:pt>
                <c:pt idx="2">
                  <c:v>5.2492723333333329</c:v>
                </c:pt>
                <c:pt idx="3">
                  <c:v>5.2161926666666671</c:v>
                </c:pt>
                <c:pt idx="4">
                  <c:v>5.1636854999999997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E-451F-B1EE-92E1AD022466}"/>
            </c:ext>
          </c:extLst>
        </c:ser>
        <c:ser>
          <c:idx val="2"/>
          <c:order val="2"/>
          <c:tx>
            <c:strRef>
              <c:f>Sheet1!$D$175</c:f>
              <c:strCache>
                <c:ptCount val="1"/>
                <c:pt idx="0">
                  <c:v>Average Weekly Earnings (%y/y)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Sheet1!$A$176:$A$180</c:f>
              <c:numCache>
                <c:formatCode>m/d/yyyy</c:formatCode>
                <c:ptCount val="5"/>
                <c:pt idx="0">
                  <c:v>43524</c:v>
                </c:pt>
                <c:pt idx="1">
                  <c:v>43616</c:v>
                </c:pt>
                <c:pt idx="2">
                  <c:v>43707</c:v>
                </c:pt>
                <c:pt idx="3">
                  <c:v>43798</c:v>
                </c:pt>
                <c:pt idx="4">
                  <c:v>43889</c:v>
                </c:pt>
              </c:numCache>
            </c:numRef>
          </c:cat>
          <c:val>
            <c:numRef>
              <c:f>Sheet1!$D$176:$D$180</c:f>
              <c:numCache>
                <c:formatCode>General</c:formatCode>
                <c:ptCount val="5"/>
                <c:pt idx="1">
                  <c:v>3.0203669999999998</c:v>
                </c:pt>
                <c:pt idx="2">
                  <c:v>3.0203669999999998</c:v>
                </c:pt>
                <c:pt idx="3">
                  <c:v>3.2428729999999999</c:v>
                </c:pt>
                <c:pt idx="4">
                  <c:v>3.2428729999999999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E-451F-B1EE-92E1AD022466}"/>
            </c:ext>
          </c:extLst>
        </c:ser>
        <c:ser>
          <c:idx val="3"/>
          <c:order val="3"/>
          <c:tx>
            <c:strRef>
              <c:f>Sheet1!$E$175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Sheet1!$A$176:$A$180</c:f>
              <c:numCache>
                <c:formatCode>m/d/yyyy</c:formatCode>
                <c:ptCount val="5"/>
                <c:pt idx="0">
                  <c:v>43524</c:v>
                </c:pt>
                <c:pt idx="1">
                  <c:v>43616</c:v>
                </c:pt>
                <c:pt idx="2">
                  <c:v>43707</c:v>
                </c:pt>
                <c:pt idx="3">
                  <c:v>43798</c:v>
                </c:pt>
                <c:pt idx="4">
                  <c:v>43889</c:v>
                </c:pt>
              </c:numCache>
            </c:numRef>
          </c:cat>
          <c:val>
            <c:numRef>
              <c:f>Sheet1!$E$176:$E$180</c:f>
              <c:numCache>
                <c:formatCode>General</c:formatCode>
                <c:ptCount val="5"/>
                <c:pt idx="0">
                  <c:v>0</c:v>
                </c:pt>
                <c:pt idx="1">
                  <c:v>0.61349699999999996</c:v>
                </c:pt>
                <c:pt idx="2">
                  <c:v>0.522648</c:v>
                </c:pt>
                <c:pt idx="3">
                  <c:v>0.693241</c:v>
                </c:pt>
                <c:pt idx="4">
                  <c:v>0.34423399999999998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E-451F-B1EE-92E1AD022466}"/>
            </c:ext>
          </c:extLst>
        </c:ser>
        <c:ser>
          <c:idx val="4"/>
          <c:order val="4"/>
          <c:tx>
            <c:strRef>
              <c:f>Sheet1!$F$175</c:f>
              <c:strCache>
                <c:ptCount val="1"/>
                <c:pt idx="0">
                  <c:v>Real GDP Growth (%q/q)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Sheet1!$A$176:$A$180</c:f>
              <c:numCache>
                <c:formatCode>m/d/yyyy</c:formatCode>
                <c:ptCount val="5"/>
                <c:pt idx="0">
                  <c:v>43524</c:v>
                </c:pt>
                <c:pt idx="1">
                  <c:v>43616</c:v>
                </c:pt>
                <c:pt idx="2">
                  <c:v>43707</c:v>
                </c:pt>
                <c:pt idx="3">
                  <c:v>43798</c:v>
                </c:pt>
                <c:pt idx="4">
                  <c:v>43889</c:v>
                </c:pt>
              </c:numCache>
            </c:numRef>
          </c:cat>
          <c:val>
            <c:numRef>
              <c:f>Sheet1!$F$176:$F$180</c:f>
              <c:numCache>
                <c:formatCode>General</c:formatCode>
                <c:ptCount val="5"/>
                <c:pt idx="0">
                  <c:v>0.45241799999999999</c:v>
                </c:pt>
                <c:pt idx="1">
                  <c:v>0.61173</c:v>
                </c:pt>
                <c:pt idx="2">
                  <c:v>0.55455500000000002</c:v>
                </c:pt>
                <c:pt idx="3">
                  <c:v>0.52093900000000004</c:v>
                </c:pt>
                <c:pt idx="4">
                  <c:v>-0.305863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E-451F-B1EE-92E1AD022466}"/>
            </c:ext>
          </c:extLst>
        </c:ser>
        <c:ser>
          <c:idx val="5"/>
          <c:order val="5"/>
          <c:tx>
            <c:strRef>
              <c:f>Sheet1!$G$175</c:f>
              <c:strCache>
                <c:ptCount val="1"/>
                <c:pt idx="0">
                  <c:v>Consumer Spending Growth (%q/q)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Sheet1!$A$176:$A$180</c:f>
              <c:numCache>
                <c:formatCode>m/d/yyyy</c:formatCode>
                <c:ptCount val="5"/>
                <c:pt idx="0">
                  <c:v>43524</c:v>
                </c:pt>
                <c:pt idx="1">
                  <c:v>43616</c:v>
                </c:pt>
                <c:pt idx="2">
                  <c:v>43707</c:v>
                </c:pt>
                <c:pt idx="3">
                  <c:v>43798</c:v>
                </c:pt>
                <c:pt idx="4">
                  <c:v>43889</c:v>
                </c:pt>
              </c:numCache>
            </c:numRef>
          </c:cat>
          <c:val>
            <c:numRef>
              <c:f>Sheet1!$G$176:$G$180</c:f>
              <c:numCache>
                <c:formatCode>General</c:formatCode>
                <c:ptCount val="5"/>
                <c:pt idx="0">
                  <c:v>0.40901500000000002</c:v>
                </c:pt>
                <c:pt idx="1">
                  <c:v>0.29594700000000002</c:v>
                </c:pt>
                <c:pt idx="2">
                  <c:v>0.13313800000000001</c:v>
                </c:pt>
                <c:pt idx="3">
                  <c:v>0.47656900000000002</c:v>
                </c:pt>
                <c:pt idx="4">
                  <c:v>-1.1426529999999999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FE-451F-B1EE-92E1AD022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55551"/>
        <c:axId val="1413195167"/>
      </c:lineChart>
      <c:dateAx>
        <c:axId val="26415555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95167"/>
        <c:crosses val="autoZero"/>
        <c:auto val="1"/>
        <c:lblOffset val="100"/>
        <c:baseTimeUnit val="months"/>
      </c:dateAx>
      <c:valAx>
        <c:axId val="141319516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F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F8-4E17-B8DF-1962501AD395}"/>
              </c:ext>
            </c:extLst>
          </c:dPt>
          <c:dPt>
            <c:idx val="1"/>
            <c:bubble3D val="0"/>
            <c:spPr>
              <a:solidFill>
                <a:srgbClr val="9884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F8-4E17-B8DF-1962501AD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E-4A96-BD0A-6DBCF3D1CD9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F8-4E17-B8DF-1962501AD395}"/>
              </c:ext>
            </c:extLst>
          </c:dPt>
          <c:dLbls>
            <c:delete val="1"/>
          </c:dLbls>
          <c:cat>
            <c:strRef>
              <c:f>Sheet1!$E$36:$E$39</c:f>
              <c:strCache>
                <c:ptCount val="4"/>
                <c:pt idx="0">
                  <c:v>Healthcare / Biotech</c:v>
                </c:pt>
                <c:pt idx="1">
                  <c:v>Mining</c:v>
                </c:pt>
                <c:pt idx="2">
                  <c:v>Consumer Staples / staple services &amp; retail</c:v>
                </c:pt>
                <c:pt idx="3">
                  <c:v>Telecommunications</c:v>
                </c:pt>
              </c:strCache>
            </c:strRef>
          </c:cat>
          <c:val>
            <c:numRef>
              <c:f>Sheet1!$F$36:$F$39</c:f>
              <c:numCache>
                <c:formatCode>General</c:formatCode>
                <c:ptCount val="4"/>
                <c:pt idx="0">
                  <c:v>0.78899999999999992</c:v>
                </c:pt>
                <c:pt idx="1">
                  <c:v>0.127</c:v>
                </c:pt>
                <c:pt idx="2">
                  <c:v>7.6999999999999999E-2</c:v>
                </c:pt>
                <c:pt idx="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8-4E17-B8DF-1962501AD3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6AD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6-458C-A053-A35423EB3592}"/>
              </c:ext>
            </c:extLst>
          </c:dPt>
          <c:dPt>
            <c:idx val="1"/>
            <c:bubble3D val="0"/>
            <c:spPr>
              <a:solidFill>
                <a:srgbClr val="B17A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F6-458C-A053-A35423EB3592}"/>
              </c:ext>
            </c:extLst>
          </c:dPt>
          <c:dPt>
            <c:idx val="2"/>
            <c:bubble3D val="0"/>
            <c:spPr>
              <a:solidFill>
                <a:srgbClr val="3926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6-458C-A053-A35423EB3592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EF6-458C-A053-A35423EB3592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F6-458C-A053-A35423EB3592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EF6-458C-A053-A35423EB3592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F6-458C-A053-A35423EB3592}"/>
              </c:ext>
            </c:extLst>
          </c:dPt>
          <c:dPt>
            <c:idx val="7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EF6-458C-A053-A35423EB3592}"/>
              </c:ext>
            </c:extLst>
          </c:dPt>
          <c:cat>
            <c:strRef>
              <c:f>Sheet1!$A$36:$A$43</c:f>
              <c:strCache>
                <c:ptCount val="8"/>
                <c:pt idx="0">
                  <c:v>FPH</c:v>
                </c:pt>
                <c:pt idx="1">
                  <c:v>CSL</c:v>
                </c:pt>
                <c:pt idx="2">
                  <c:v>RIO</c:v>
                </c:pt>
                <c:pt idx="3">
                  <c:v>BHP</c:v>
                </c:pt>
                <c:pt idx="4">
                  <c:v>WOW</c:v>
                </c:pt>
                <c:pt idx="5">
                  <c:v>WES</c:v>
                </c:pt>
                <c:pt idx="6">
                  <c:v>AMC</c:v>
                </c:pt>
                <c:pt idx="7">
                  <c:v>TLS</c:v>
                </c:pt>
              </c:strCache>
            </c:strRef>
          </c:cat>
          <c:val>
            <c:numRef>
              <c:f>Sheet1!$B$36:$B$43</c:f>
              <c:numCache>
                <c:formatCode>General</c:formatCode>
                <c:ptCount val="8"/>
                <c:pt idx="0">
                  <c:v>0.47199999999999998</c:v>
                </c:pt>
                <c:pt idx="1">
                  <c:v>0.317</c:v>
                </c:pt>
                <c:pt idx="2">
                  <c:v>0.105</c:v>
                </c:pt>
                <c:pt idx="3">
                  <c:v>2.1999999999999999E-2</c:v>
                </c:pt>
                <c:pt idx="4">
                  <c:v>6.5000000000000002E-2</c:v>
                </c:pt>
                <c:pt idx="5">
                  <c:v>8.9999999999999993E-3</c:v>
                </c:pt>
                <c:pt idx="6">
                  <c:v>3.0000000000000001E-3</c:v>
                </c:pt>
                <c:pt idx="7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6-458C-A053-A35423EB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F-4124-860A-310865B32D01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7F-4124-860A-310865B32D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05-4C18-92B4-E02CAD9F1CBF}"/>
              </c:ext>
            </c:extLst>
          </c:dPt>
          <c:dPt>
            <c:idx val="3"/>
            <c:bubble3D val="0"/>
            <c:spPr>
              <a:solidFill>
                <a:srgbClr val="D6AD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F-4124-860A-310865B32D01}"/>
              </c:ext>
            </c:extLst>
          </c:dPt>
          <c:dPt>
            <c:idx val="4"/>
            <c:bubble3D val="0"/>
            <c:spPr>
              <a:solidFill>
                <a:srgbClr val="B17A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7F-4124-860A-310865B32D01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7F-4124-860A-310865B32D01}"/>
              </c:ext>
            </c:extLst>
          </c:dPt>
          <c:dPt>
            <c:idx val="6"/>
            <c:bubble3D val="0"/>
            <c:spPr>
              <a:solidFill>
                <a:srgbClr val="3926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E7F-4124-860A-310865B32D01}"/>
              </c:ext>
            </c:extLst>
          </c:dPt>
          <c:cat>
            <c:strRef>
              <c:f>Sheet1!$A$48:$A$54</c:f>
              <c:strCache>
                <c:ptCount val="7"/>
                <c:pt idx="0">
                  <c:v>WOW</c:v>
                </c:pt>
                <c:pt idx="1">
                  <c:v>WES</c:v>
                </c:pt>
                <c:pt idx="2">
                  <c:v>AMC</c:v>
                </c:pt>
                <c:pt idx="3">
                  <c:v>FPH</c:v>
                </c:pt>
                <c:pt idx="4">
                  <c:v>CSL</c:v>
                </c:pt>
                <c:pt idx="5">
                  <c:v>TLS</c:v>
                </c:pt>
                <c:pt idx="6">
                  <c:v>RIO</c:v>
                </c:pt>
              </c:strCache>
            </c:strRef>
          </c:cat>
          <c:val>
            <c:numRef>
              <c:f>Sheet1!$B$48:$B$54</c:f>
              <c:numCache>
                <c:formatCode>General</c:formatCode>
                <c:ptCount val="7"/>
                <c:pt idx="0">
                  <c:v>0.18099999999999999</c:v>
                </c:pt>
                <c:pt idx="1">
                  <c:v>6.5000000000000002E-2</c:v>
                </c:pt>
                <c:pt idx="2">
                  <c:v>0.23100000000000001</c:v>
                </c:pt>
                <c:pt idx="3">
                  <c:v>0.17599999999999999</c:v>
                </c:pt>
                <c:pt idx="4">
                  <c:v>2.5000000000000001E-2</c:v>
                </c:pt>
                <c:pt idx="5">
                  <c:v>0.17299999999999999</c:v>
                </c:pt>
                <c:pt idx="6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F-4124-860A-310865B32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1-4224-B006-5A66600A5698}"/>
              </c:ext>
            </c:extLst>
          </c:dPt>
          <c:dPt>
            <c:idx val="1"/>
            <c:bubble3D val="0"/>
            <c:spPr>
              <a:solidFill>
                <a:srgbClr val="D8D8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C1-4224-B006-5A66600A5698}"/>
              </c:ext>
            </c:extLst>
          </c:dPt>
          <c:dPt>
            <c:idx val="2"/>
            <c:bubble3D val="0"/>
            <c:spPr>
              <a:solidFill>
                <a:srgbClr val="FFCF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C1-4224-B006-5A66600A569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BC1-4224-B006-5A66600A5698}"/>
              </c:ext>
            </c:extLst>
          </c:dPt>
          <c:dPt>
            <c:idx val="4"/>
            <c:bubble3D val="0"/>
            <c:spPr>
              <a:solidFill>
                <a:srgbClr val="9884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1-4224-B006-5A66600A5698}"/>
              </c:ext>
            </c:extLst>
          </c:dPt>
          <c:cat>
            <c:strRef>
              <c:f>Sheet1!$E$48:$E$52</c:f>
              <c:strCache>
                <c:ptCount val="5"/>
                <c:pt idx="0">
                  <c:v>Consumer Staples / retail</c:v>
                </c:pt>
                <c:pt idx="1">
                  <c:v>Packaging</c:v>
                </c:pt>
                <c:pt idx="2">
                  <c:v>Healthcare / Biotech</c:v>
                </c:pt>
                <c:pt idx="3">
                  <c:v>Telecommunications</c:v>
                </c:pt>
                <c:pt idx="4">
                  <c:v>Mining</c:v>
                </c:pt>
              </c:strCache>
            </c:strRef>
          </c:cat>
          <c:val>
            <c:numRef>
              <c:f>Sheet1!$F$48:$F$52</c:f>
              <c:numCache>
                <c:formatCode>General</c:formatCode>
                <c:ptCount val="5"/>
                <c:pt idx="0">
                  <c:v>0.246</c:v>
                </c:pt>
                <c:pt idx="1">
                  <c:v>0.23100000000000001</c:v>
                </c:pt>
                <c:pt idx="2">
                  <c:v>0.20099999999999998</c:v>
                </c:pt>
                <c:pt idx="3">
                  <c:v>0.17299999999999999</c:v>
                </c:pt>
                <c:pt idx="4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1-4224-B006-5A66600A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Sheet1!$A$74:$A$81</c:f>
              <c:strCache>
                <c:ptCount val="8"/>
                <c:pt idx="0">
                  <c:v>TLS</c:v>
                </c:pt>
                <c:pt idx="1">
                  <c:v>AMC</c:v>
                </c:pt>
                <c:pt idx="2">
                  <c:v>WES</c:v>
                </c:pt>
                <c:pt idx="3">
                  <c:v>BHP</c:v>
                </c:pt>
                <c:pt idx="4">
                  <c:v>WOW</c:v>
                </c:pt>
                <c:pt idx="5">
                  <c:v>RIO</c:v>
                </c:pt>
                <c:pt idx="6">
                  <c:v>CSL</c:v>
                </c:pt>
                <c:pt idx="7">
                  <c:v>FPH</c:v>
                </c:pt>
              </c:strCache>
            </c:strRef>
          </c:cat>
          <c:val>
            <c:numRef>
              <c:f>Sheet1!$B$74:$B$81</c:f>
              <c:numCache>
                <c:formatCode>General</c:formatCode>
                <c:ptCount val="8"/>
                <c:pt idx="0">
                  <c:v>0.627</c:v>
                </c:pt>
                <c:pt idx="1">
                  <c:v>0.56899999999999995</c:v>
                </c:pt>
                <c:pt idx="2">
                  <c:v>0.7350000000000001</c:v>
                </c:pt>
                <c:pt idx="3">
                  <c:v>0.8</c:v>
                </c:pt>
                <c:pt idx="4">
                  <c:v>0.61899999999999999</c:v>
                </c:pt>
                <c:pt idx="5">
                  <c:v>0.73199999999999998</c:v>
                </c:pt>
                <c:pt idx="6">
                  <c:v>0.77499999999999991</c:v>
                </c:pt>
                <c:pt idx="7">
                  <c:v>0.62400000000000011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B-4F3A-A14F-DCD7765A68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3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1BB-4F3A-A14F-DCD7765A68D8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1BB-4F3A-A14F-DCD7765A68D8}"/>
              </c:ext>
            </c:extLst>
          </c:dPt>
          <c:dPt>
            <c:idx val="2"/>
            <c:invertIfNegative val="0"/>
            <c:bubble3D val="0"/>
            <c:spPr>
              <a:solidFill>
                <a:srgbClr val="595959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1BB-4F3A-A14F-DCD7765A68D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E-4252-B5C4-A94F517F817E}"/>
              </c:ext>
            </c:extLst>
          </c:dPt>
          <c:dPt>
            <c:idx val="5"/>
            <c:invertIfNegative val="0"/>
            <c:bubble3D val="0"/>
            <c:spPr>
              <a:solidFill>
                <a:srgbClr val="392679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1BB-4F3A-A14F-DCD7765A68D8}"/>
              </c:ext>
            </c:extLst>
          </c:dPt>
          <c:dPt>
            <c:idx val="6"/>
            <c:invertIfNegative val="0"/>
            <c:bubble3D val="0"/>
            <c:spPr>
              <a:solidFill>
                <a:srgbClr val="B17A5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1BB-4F3A-A14F-DCD7765A68D8}"/>
              </c:ext>
            </c:extLst>
          </c:dPt>
          <c:dPt>
            <c:idx val="7"/>
            <c:invertIfNegative val="0"/>
            <c:bubble3D val="0"/>
            <c:spPr>
              <a:solidFill>
                <a:srgbClr val="D6AD6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1BB-4F3A-A14F-DCD7765A68D8}"/>
              </c:ext>
            </c:extLst>
          </c:dPt>
          <c:cat>
            <c:strRef>
              <c:f>Sheet1!$A$74:$A$81</c:f>
              <c:strCache>
                <c:ptCount val="8"/>
                <c:pt idx="0">
                  <c:v>TLS</c:v>
                </c:pt>
                <c:pt idx="1">
                  <c:v>AMC</c:v>
                </c:pt>
                <c:pt idx="2">
                  <c:v>WES</c:v>
                </c:pt>
                <c:pt idx="3">
                  <c:v>BHP</c:v>
                </c:pt>
                <c:pt idx="4">
                  <c:v>WOW</c:v>
                </c:pt>
                <c:pt idx="5">
                  <c:v>RIO</c:v>
                </c:pt>
                <c:pt idx="6">
                  <c:v>CSL</c:v>
                </c:pt>
                <c:pt idx="7">
                  <c:v>FPH</c:v>
                </c:pt>
              </c:strCache>
            </c:strRef>
          </c:cat>
          <c:val>
            <c:numRef>
              <c:f>Sheet1!$C$74:$C$81</c:f>
              <c:numCache>
                <c:formatCode>General</c:formatCode>
                <c:ptCount val="8"/>
                <c:pt idx="0">
                  <c:v>0.17299999999999999</c:v>
                </c:pt>
                <c:pt idx="1">
                  <c:v>0.23100000000000001</c:v>
                </c:pt>
                <c:pt idx="2">
                  <c:v>6.5000000000000002E-2</c:v>
                </c:pt>
                <c:pt idx="3">
                  <c:v>0</c:v>
                </c:pt>
                <c:pt idx="4">
                  <c:v>0.18099999999999999</c:v>
                </c:pt>
                <c:pt idx="5">
                  <c:v>6.8000000000000005E-2</c:v>
                </c:pt>
                <c:pt idx="6">
                  <c:v>2.5000000000000001E-2</c:v>
                </c:pt>
                <c:pt idx="7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B-4F3A-A14F-DCD7765A68D8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Sheet1!$A$74:$A$81</c:f>
              <c:strCache>
                <c:ptCount val="8"/>
                <c:pt idx="0">
                  <c:v>TLS</c:v>
                </c:pt>
                <c:pt idx="1">
                  <c:v>AMC</c:v>
                </c:pt>
                <c:pt idx="2">
                  <c:v>WES</c:v>
                </c:pt>
                <c:pt idx="3">
                  <c:v>BHP</c:v>
                </c:pt>
                <c:pt idx="4">
                  <c:v>WOW</c:v>
                </c:pt>
                <c:pt idx="5">
                  <c:v>RIO</c:v>
                </c:pt>
                <c:pt idx="6">
                  <c:v>CSL</c:v>
                </c:pt>
                <c:pt idx="7">
                  <c:v>FPH</c:v>
                </c:pt>
              </c:strCache>
            </c:strRef>
          </c:cat>
          <c:val>
            <c:numRef>
              <c:f>Sheet1!$D$74:$D$81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B-4F3A-A14F-DCD7765A68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solidFill>
                <a:schemeClr val="accent3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1BB-4F3A-A14F-DCD7765A68D8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BB-4F3A-A14F-DCD7765A68D8}"/>
              </c:ext>
            </c:extLst>
          </c:dPt>
          <c:dPt>
            <c:idx val="2"/>
            <c:invertIfNegative val="0"/>
            <c:bubble3D val="0"/>
            <c:spPr>
              <a:solidFill>
                <a:srgbClr val="595959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BB-4F3A-A14F-DCD7765A68D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1BB-4F3A-A14F-DCD7765A68D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BB-4F3A-A14F-DCD7765A68D8}"/>
              </c:ext>
            </c:extLst>
          </c:dPt>
          <c:dPt>
            <c:idx val="5"/>
            <c:invertIfNegative val="0"/>
            <c:bubble3D val="0"/>
            <c:spPr>
              <a:solidFill>
                <a:srgbClr val="392679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BB-4F3A-A14F-DCD7765A68D8}"/>
              </c:ext>
            </c:extLst>
          </c:dPt>
          <c:dPt>
            <c:idx val="6"/>
            <c:invertIfNegative val="0"/>
            <c:bubble3D val="0"/>
            <c:spPr>
              <a:solidFill>
                <a:srgbClr val="B17A5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B-4F3A-A14F-DCD7765A68D8}"/>
              </c:ext>
            </c:extLst>
          </c:dPt>
          <c:dPt>
            <c:idx val="7"/>
            <c:invertIfNegative val="0"/>
            <c:bubble3D val="0"/>
            <c:spPr>
              <a:solidFill>
                <a:srgbClr val="D6AD6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B-4F3A-A14F-DCD7765A68D8}"/>
              </c:ext>
            </c:extLst>
          </c:dPt>
          <c:cat>
            <c:strRef>
              <c:f>Sheet1!$A$74:$A$81</c:f>
              <c:strCache>
                <c:ptCount val="8"/>
                <c:pt idx="0">
                  <c:v>TLS</c:v>
                </c:pt>
                <c:pt idx="1">
                  <c:v>AMC</c:v>
                </c:pt>
                <c:pt idx="2">
                  <c:v>WES</c:v>
                </c:pt>
                <c:pt idx="3">
                  <c:v>BHP</c:v>
                </c:pt>
                <c:pt idx="4">
                  <c:v>WOW</c:v>
                </c:pt>
                <c:pt idx="5">
                  <c:v>RIO</c:v>
                </c:pt>
                <c:pt idx="6">
                  <c:v>CSL</c:v>
                </c:pt>
                <c:pt idx="7">
                  <c:v>FPH</c:v>
                </c:pt>
              </c:strCache>
            </c:strRef>
          </c:cat>
          <c:val>
            <c:numRef>
              <c:f>Sheet1!$E$74:$E$81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2.1999999999999999E-2</c:v>
                </c:pt>
                <c:pt idx="4">
                  <c:v>6.5000000000000002E-2</c:v>
                </c:pt>
                <c:pt idx="5">
                  <c:v>0.105</c:v>
                </c:pt>
                <c:pt idx="6">
                  <c:v>0.317</c:v>
                </c:pt>
                <c:pt idx="7">
                  <c:v>0.47199999999999998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B-4F3A-A14F-DCD7765A68D8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Sheet1!$A$74:$A$81</c:f>
              <c:strCache>
                <c:ptCount val="8"/>
                <c:pt idx="0">
                  <c:v>TLS</c:v>
                </c:pt>
                <c:pt idx="1">
                  <c:v>AMC</c:v>
                </c:pt>
                <c:pt idx="2">
                  <c:v>WES</c:v>
                </c:pt>
                <c:pt idx="3">
                  <c:v>BHP</c:v>
                </c:pt>
                <c:pt idx="4">
                  <c:v>WOW</c:v>
                </c:pt>
                <c:pt idx="5">
                  <c:v>RIO</c:v>
                </c:pt>
                <c:pt idx="6">
                  <c:v>CSL</c:v>
                </c:pt>
                <c:pt idx="7">
                  <c:v>FPH</c:v>
                </c:pt>
              </c:strCache>
            </c:strRef>
          </c:cat>
          <c:val>
            <c:numRef>
              <c:f>Sheet1!$F$74:$F$81</c:f>
              <c:numCache>
                <c:formatCode>General</c:formatCode>
                <c:ptCount val="8"/>
                <c:pt idx="0">
                  <c:v>0.79299999999999993</c:v>
                </c:pt>
                <c:pt idx="1">
                  <c:v>0.79699999999999993</c:v>
                </c:pt>
                <c:pt idx="2">
                  <c:v>0.79099999999999993</c:v>
                </c:pt>
                <c:pt idx="3">
                  <c:v>0.77800000000000002</c:v>
                </c:pt>
                <c:pt idx="4">
                  <c:v>0.7350000000000001</c:v>
                </c:pt>
                <c:pt idx="5">
                  <c:v>0.69500000000000006</c:v>
                </c:pt>
                <c:pt idx="6">
                  <c:v>0.48300000000000004</c:v>
                </c:pt>
                <c:pt idx="7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BB-4F3A-A14F-DCD7765A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39906031"/>
        <c:axId val="189462815"/>
      </c:barChart>
      <c:catAx>
        <c:axId val="8399060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2815"/>
        <c:crosses val="autoZero"/>
        <c:auto val="1"/>
        <c:lblAlgn val="ctr"/>
        <c:lblOffset val="100"/>
        <c:noMultiLvlLbl val="0"/>
      </c:catAx>
      <c:valAx>
        <c:axId val="18946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0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Benchmark (ASX200)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  <a:sp3d/>
          </c:spPr>
          <c:invertIfNegative val="0"/>
          <c:val>
            <c:numRef>
              <c:f>Sheet1!$B$112:$D$112</c:f>
              <c:numCache>
                <c:formatCode>0.00%</c:formatCode>
                <c:ptCount val="3"/>
                <c:pt idx="0" formatCode="General">
                  <c:v>0.24299999999999999</c:v>
                </c:pt>
                <c:pt idx="1">
                  <c:v>1.03E-2</c:v>
                </c:pt>
                <c:pt idx="2">
                  <c:v>4.3499999999999997E-2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7-46C1-A18F-415673D72E74}"/>
            </c:ext>
          </c:extLst>
        </c:ser>
        <c:ser>
          <c:idx val="1"/>
          <c:order val="1"/>
          <c:tx>
            <c:strRef>
              <c:f>Sheet1!$A$113</c:f>
              <c:strCache>
                <c:ptCount val="1"/>
                <c:pt idx="0">
                  <c:v>High risk portfolio</c:v>
                </c:pt>
              </c:strCache>
            </c:strRef>
          </c:tx>
          <c:spPr>
            <a:solidFill>
              <a:srgbClr val="FFCF5B"/>
            </a:solidFill>
            <a:ln>
              <a:noFill/>
            </a:ln>
            <a:effectLst/>
            <a:sp3d/>
          </c:spPr>
          <c:invertIfNegative val="0"/>
          <c:val>
            <c:numRef>
              <c:f>Sheet1!$B$113:$D$113</c:f>
              <c:numCache>
                <c:formatCode>0.00%</c:formatCode>
                <c:ptCount val="3"/>
                <c:pt idx="0" formatCode="General">
                  <c:v>1.3680000000000001</c:v>
                </c:pt>
                <c:pt idx="1">
                  <c:v>0.17899999999999999</c:v>
                </c:pt>
                <c:pt idx="2">
                  <c:v>0.28589999999999999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7-46C1-A18F-415673D7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807279"/>
        <c:axId val="1408132063"/>
        <c:axId val="0"/>
      </c:bar3DChart>
      <c:catAx>
        <c:axId val="18480727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2063"/>
        <c:crosses val="autoZero"/>
        <c:auto val="1"/>
        <c:lblAlgn val="ctr"/>
        <c:lblOffset val="100"/>
        <c:noMultiLvlLbl val="0"/>
      </c:catAx>
      <c:valAx>
        <c:axId val="140813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Sheet1!$A$119</c:f>
              <c:strCache>
                <c:ptCount val="1"/>
                <c:pt idx="0">
                  <c:v>Benchmark (ASX200)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Sheet1!$B$119:$D$119</c:f>
              <c:numCache>
                <c:formatCode>0.00%</c:formatCode>
                <c:ptCount val="3"/>
                <c:pt idx="0" formatCode="General">
                  <c:v>0.24299999999999999</c:v>
                </c:pt>
                <c:pt idx="1">
                  <c:v>1.03E-2</c:v>
                </c:pt>
                <c:pt idx="2">
                  <c:v>4.3499999999999997E-2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A-4EE2-A65A-1C375B5E178F}"/>
            </c:ext>
          </c:extLst>
        </c:ser>
        <c:ser>
          <c:idx val="1"/>
          <c:order val="1"/>
          <c:tx>
            <c:strRef>
              <c:f>Sheet1!$A$120</c:f>
              <c:strCache>
                <c:ptCount val="1"/>
                <c:pt idx="0">
                  <c:v>Low risk portfolio</c:v>
                </c:pt>
              </c:strCache>
            </c:strRef>
          </c:tx>
          <c:spPr>
            <a:solidFill>
              <a:srgbClr val="FFCF5B"/>
            </a:solidFill>
            <a:ln>
              <a:noFill/>
            </a:ln>
            <a:effectLst/>
            <a:sp3d/>
          </c:spPr>
          <c:invertIfNegative val="0"/>
          <c:val>
            <c:numRef>
              <c:f>Sheet1!$B$120:$D$120</c:f>
              <c:numCache>
                <c:formatCode>0.00%</c:formatCode>
                <c:ptCount val="3"/>
                <c:pt idx="0" formatCode="General">
                  <c:v>0.56399999999999995</c:v>
                </c:pt>
                <c:pt idx="1">
                  <c:v>0.14069999999999999</c:v>
                </c:pt>
                <c:pt idx="2">
                  <c:v>0.12039999999999999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A-4EE2-A65A-1C375B5E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7671039"/>
        <c:axId val="1408128223"/>
        <c:axId val="0"/>
      </c:bar3DChart>
      <c:catAx>
        <c:axId val="357671039"/>
        <c:scaling>
          <c:orientation val="minMax"/>
        </c:scaling>
        <c:delete val="1"/>
        <c:axPos val="l"/>
        <c:majorTickMark val="out"/>
        <c:minorTickMark val="none"/>
        <c:tickLblPos val="nextTo"/>
        <c:crossAx val="1408128223"/>
        <c:crosses val="autoZero"/>
        <c:auto val="1"/>
        <c:lblAlgn val="ctr"/>
        <c:lblOffset val="100"/>
        <c:noMultiLvlLbl val="0"/>
      </c:catAx>
      <c:valAx>
        <c:axId val="1408128223"/>
        <c:scaling>
          <c:orientation val="minMax"/>
          <c:max val="1.4"/>
        </c:scaling>
        <c:delete val="1"/>
        <c:axPos val="b"/>
        <c:numFmt formatCode="General" sourceLinked="1"/>
        <c:majorTickMark val="out"/>
        <c:minorTickMark val="none"/>
        <c:tickLblPos val="nextTo"/>
        <c:crossAx val="3576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3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38-4224-89A2-98094AC465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E38-4224-89A2-98094AC465C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38-4224-89A2-98094AC465C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38-4224-89A2-98094AC465C7}"/>
              </c:ext>
            </c:extLst>
          </c:dPt>
          <c:dPt>
            <c:idx val="5"/>
            <c:invertIfNegative val="0"/>
            <c:bubble3D val="0"/>
            <c:spPr>
              <a:solidFill>
                <a:srgbClr val="392679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38-4224-89A2-98094AC465C7}"/>
              </c:ext>
            </c:extLst>
          </c:dPt>
          <c:dPt>
            <c:idx val="6"/>
            <c:invertIfNegative val="0"/>
            <c:bubble3D val="0"/>
            <c:spPr>
              <a:solidFill>
                <a:srgbClr val="B17A5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38-4224-89A2-98094AC465C7}"/>
              </c:ext>
            </c:extLst>
          </c:dPt>
          <c:dPt>
            <c:idx val="7"/>
            <c:invertIfNegative val="0"/>
            <c:bubble3D val="0"/>
            <c:spPr>
              <a:solidFill>
                <a:srgbClr val="D6AD60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38-4224-89A2-98094AC465C7}"/>
              </c:ext>
            </c:extLst>
          </c:dPt>
          <c:val>
            <c:numRef>
              <c:f>Sheet1!$B$62:$B$69</c:f>
              <c:numCache>
                <c:formatCode>General</c:formatCode>
                <c:ptCount val="8"/>
                <c:pt idx="0">
                  <c:v>0.17299999999999999</c:v>
                </c:pt>
                <c:pt idx="1">
                  <c:v>0.23100000000000001</c:v>
                </c:pt>
                <c:pt idx="2">
                  <c:v>6.5000000000000002E-2</c:v>
                </c:pt>
                <c:pt idx="3">
                  <c:v>0</c:v>
                </c:pt>
                <c:pt idx="4">
                  <c:v>0.18099999999999999</c:v>
                </c:pt>
                <c:pt idx="5">
                  <c:v>6.8000000000000005E-2</c:v>
                </c:pt>
                <c:pt idx="6">
                  <c:v>2.5000000000000001E-2</c:v>
                </c:pt>
                <c:pt idx="7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8-4224-89A2-98094AC4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33208415"/>
        <c:axId val="382075375"/>
      </c:barChart>
      <c:catAx>
        <c:axId val="333208415"/>
        <c:scaling>
          <c:orientation val="minMax"/>
        </c:scaling>
        <c:delete val="1"/>
        <c:axPos val="l"/>
        <c:majorTickMark val="none"/>
        <c:minorTickMark val="none"/>
        <c:tickLblPos val="nextTo"/>
        <c:crossAx val="382075375"/>
        <c:crosses val="autoZero"/>
        <c:auto val="1"/>
        <c:lblAlgn val="ctr"/>
        <c:lblOffset val="100"/>
        <c:noMultiLvlLbl val="0"/>
      </c:catAx>
      <c:valAx>
        <c:axId val="382075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20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plotArea>
      <cx:plotAreaRegion>
        <cx:series layoutId="waterfall" uniqueId="{3FB583BB-E69C-4550-AC71-0D0D244638E0}">
          <cx:tx>
            <cx:txData>
              <cx:f>_xlchart.v1.0</cx:f>
              <cx:v>RIO</cx:v>
            </cx:txData>
          </cx:tx>
          <cx:dataPt idx="0">
            <cx:spPr>
              <a:solidFill>
                <a:srgbClr val="D6AD60"/>
              </a:solidFill>
            </cx:spPr>
          </cx:dataPt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FFCF5B"/>
              </a:solidFill>
            </cx:spPr>
          </cx:dataPt>
          <cx:dataId val="0"/>
          <cx:layoutPr>
            <cx:subtotals>
              <cx:idx val="3"/>
            </cx:subtotals>
          </cx:layoutPr>
        </cx:series>
      </cx:plotAreaRegion>
      <cx:axis id="0" hidden="1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ysClr val="windowText" lastClr="000000"/>
              </a:solidFill>
            </a:endParaRPr>
          </a:p>
        </cx:txPr>
      </cx:axis>
      <cx:axis id="1">
        <cx:valScaling/>
        <cx:majorGridlines>
          <cx:spPr>
            <a:ln w="3175">
              <a:solidFill>
                <a:srgbClr val="D8D8D8"/>
              </a:solidFill>
            </a:ln>
          </cx:spPr>
        </cx:majorGridlines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rgbClr val="D8D8D8"/>
                </a:solidFill>
                <a:latin typeface="Congenial" panose="02000503040000020004" pitchFamily="2" charset="0"/>
                <a:ea typeface="Congenial" panose="02000503040000020004" pitchFamily="2" charset="0"/>
                <a:cs typeface="Congenial" panose="02000503040000020004" pitchFamily="2" charset="0"/>
              </a:defRPr>
            </a:pPr>
            <a:endParaRPr lang="en-US" sz="1100" b="0" i="0" u="none" strike="noStrike" baseline="0">
              <a:solidFill>
                <a:srgbClr val="D8D8D8"/>
              </a:solidFill>
              <a:latin typeface="Congenial" panose="02000503040000020004" pitchFamily="2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plotArea>
      <cx:plotAreaRegion>
        <cx:series layoutId="waterfall" uniqueId="{3387060A-AE77-463E-B260-205F75A6F9E9}">
          <cx:dataPt idx="0">
            <cx:spPr>
              <a:solidFill>
                <a:srgbClr val="D6AD60"/>
              </a:solidFill>
              <a:ln>
                <a:noFill/>
              </a:ln>
            </cx:spPr>
          </cx:dataPt>
          <cx:dataPt idx="1">
            <cx:spPr>
              <a:solidFill>
                <a:srgbClr val="C00000"/>
              </a:solidFill>
              <a:ln>
                <a:noFill/>
              </a:ln>
            </cx:spPr>
          </cx:dataPt>
          <cx:dataPt idx="2">
            <cx:spPr>
              <a:solidFill>
                <a:srgbClr val="FFCF5B"/>
              </a:solidFill>
              <a:ln>
                <a:noFill/>
              </a:ln>
            </cx:spPr>
          </cx:dataPt>
          <cx:dataId val="0"/>
          <cx:layoutPr>
            <cx:subtotals>
              <cx:idx val="2"/>
            </cx:subtotals>
          </cx:layoutPr>
        </cx:series>
      </cx:plotAreaRegion>
      <cx:axis id="0" hidden="1">
        <cx:catScaling gapWidth="0.970000029"/>
        <cx:tickLabels/>
      </cx:axis>
      <cx:axis id="1">
        <cx:valScaling max="0.16000000000000003"/>
        <cx:majorGridlines>
          <cx:spPr>
            <a:ln w="3175">
              <a:solidFill>
                <a:srgbClr val="D8D8D8"/>
              </a:solidFill>
            </a:ln>
          </cx:spPr>
        </cx:majorGridlines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rgbClr val="D8D8D8"/>
                </a:solidFill>
                <a:latin typeface="Congenial" panose="02000503040000020004" pitchFamily="2" charset="0"/>
                <a:ea typeface="Congenial" panose="02000503040000020004" pitchFamily="2" charset="0"/>
                <a:cs typeface="Congenial" panose="02000503040000020004" pitchFamily="2" charset="0"/>
              </a:defRPr>
            </a:pPr>
            <a:endParaRPr lang="en-US" sz="1100" b="0" i="0" u="none" strike="noStrike" baseline="0">
              <a:solidFill>
                <a:srgbClr val="D8D8D8"/>
              </a:solidFill>
              <a:latin typeface="Congenial" panose="02000503040000020004" pitchFamily="2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95250</xdr:rowOff>
    </xdr:from>
    <xdr:to>
      <xdr:col>16</xdr:col>
      <xdr:colOff>110490</xdr:colOff>
      <xdr:row>18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C501B-00ED-4947-CC30-125F5C62F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213360</xdr:colOff>
      <xdr:row>21</xdr:row>
      <xdr:rowOff>68580</xdr:rowOff>
    </xdr:from>
    <xdr:to>
      <xdr:col>19</xdr:col>
      <xdr:colOff>342900</xdr:colOff>
      <xdr:row>43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5F382-72CE-240E-4C2A-F6890F170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23</xdr:row>
      <xdr:rowOff>144780</xdr:rowOff>
    </xdr:from>
    <xdr:to>
      <xdr:col>18</xdr:col>
      <xdr:colOff>213360</xdr:colOff>
      <xdr:row>40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430849-FFC1-AE53-4403-B12F659F9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43542</xdr:colOff>
      <xdr:row>47</xdr:row>
      <xdr:rowOff>0</xdr:rowOff>
    </xdr:from>
    <xdr:to>
      <xdr:col>23</xdr:col>
      <xdr:colOff>283028</xdr:colOff>
      <xdr:row>59</xdr:row>
      <xdr:rowOff>20139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7DF0A2-04F2-2E7D-AB17-81E9BDA0F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45</xdr:row>
      <xdr:rowOff>136071</xdr:rowOff>
    </xdr:from>
    <xdr:to>
      <xdr:col>17</xdr:col>
      <xdr:colOff>484415</xdr:colOff>
      <xdr:row>61</xdr:row>
      <xdr:rowOff>92528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76A093-A05B-A5B0-710B-BCC9A17D7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27214</xdr:colOff>
      <xdr:row>62</xdr:row>
      <xdr:rowOff>21771</xdr:rowOff>
    </xdr:from>
    <xdr:to>
      <xdr:col>27</xdr:col>
      <xdr:colOff>457201</xdr:colOff>
      <xdr:row>86</xdr:row>
      <xdr:rowOff>119744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B217CE-0161-0E3B-9953-E3545166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5443</xdr:colOff>
      <xdr:row>88</xdr:row>
      <xdr:rowOff>59871</xdr:rowOff>
    </xdr:from>
    <xdr:to>
      <xdr:col>15</xdr:col>
      <xdr:colOff>223157</xdr:colOff>
      <xdr:row>104</xdr:row>
      <xdr:rowOff>16328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4DF5DBF4-9838-FF1A-DACA-9FA60233D5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0663" y="15482751"/>
              <a:ext cx="4606834" cy="2760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136072</xdr:colOff>
      <xdr:row>88</xdr:row>
      <xdr:rowOff>5443</xdr:rowOff>
    </xdr:from>
    <xdr:to>
      <xdr:col>27</xdr:col>
      <xdr:colOff>353787</xdr:colOff>
      <xdr:row>103</xdr:row>
      <xdr:rowOff>136072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316DEE-A8D8-C8E2-3545-1AC6B9824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4972" y="15428323"/>
              <a:ext cx="4606835" cy="2759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288472</xdr:colOff>
      <xdr:row>106</xdr:row>
      <xdr:rowOff>48986</xdr:rowOff>
    </xdr:from>
    <xdr:to>
      <xdr:col>13</xdr:col>
      <xdr:colOff>332015</xdr:colOff>
      <xdr:row>122</xdr:row>
      <xdr:rowOff>5443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9C6E27-E01A-6665-6CEC-D47FD86EB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190500</xdr:colOff>
      <xdr:row>106</xdr:row>
      <xdr:rowOff>48986</xdr:rowOff>
    </xdr:from>
    <xdr:to>
      <xdr:col>23</xdr:col>
      <xdr:colOff>408214</xdr:colOff>
      <xdr:row>122</xdr:row>
      <xdr:rowOff>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448AB0-9A01-A427-CB61-46DD73B63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386443</xdr:colOff>
      <xdr:row>62</xdr:row>
      <xdr:rowOff>27213</xdr:rowOff>
    </xdr:from>
    <xdr:to>
      <xdr:col>26</xdr:col>
      <xdr:colOff>326571</xdr:colOff>
      <xdr:row>86</xdr:row>
      <xdr:rowOff>43543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BA9DE8-9D88-4C9D-2DA4-4352B94F3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1540329</xdr:colOff>
      <xdr:row>140</xdr:row>
      <xdr:rowOff>92529</xdr:rowOff>
    </xdr:from>
    <xdr:to>
      <xdr:col>12</xdr:col>
      <xdr:colOff>440872</xdr:colOff>
      <xdr:row>155</xdr:row>
      <xdr:rowOff>59872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AFAD0A-043C-CA4E-88C5-19C2DC287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48986</xdr:colOff>
      <xdr:row>167</xdr:row>
      <xdr:rowOff>103415</xdr:rowOff>
    </xdr:from>
    <xdr:to>
      <xdr:col>22</xdr:col>
      <xdr:colOff>32658</xdr:colOff>
      <xdr:row>182</xdr:row>
      <xdr:rowOff>168729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488C5B-706E-5103-55CA-B057E195C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0.42215</cdr:x>
      <cdr:y>0.34378</cdr:y>
    </cdr:from>
    <cdr:to>
      <cdr:x>0.57785</cdr:x>
      <cdr:y>0.65622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308293-A2FE-3124-2EF4-8F8849A932F6}"/>
            </a:ext>
          </a:extLst>
        </cdr:cNvPr>
        <cdr:cNvSpPr txBox="1"/>
      </cdr:nvSpPr>
      <cdr:spPr>
        <a:xfrm xmlns:a="http://schemas.openxmlformats.org/drawingml/2006/main">
          <a:off x="2479221" y="1006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0.8443</cdr:x>
      <cdr:y>0.1551</cdr:y>
    </cdr:from>
    <cdr:to>
      <cdr:x>1</cdr:x>
      <cdr:y>0.46755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2DE6DF7-7ECA-5D2F-31AF-AC7175C38EE8}"/>
            </a:ext>
          </a:extLst>
        </cdr:cNvPr>
        <cdr:cNvSpPr txBox="1"/>
      </cdr:nvSpPr>
      <cdr:spPr>
        <a:xfrm xmlns:a="http://schemas.openxmlformats.org/drawingml/2006/main">
          <a:off x="5855426" y="4539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FC10-111B-4ABB-ADF1-BBD6317E0C40}">
  <dimension ref="A1:G180"/>
  <sheetViews>
    <sheetView tabSelected="1" zoomScale="70" zoomScaleNormal="70" workbookViewId="0">
      <selection activeCell="B182" sqref="B182"/>
    </sheetView>
  </sheetViews>
  <sheetFormatPr defaultRowHeight="13.8" x14ac:dyDescent="0.25"/>
  <cols>
    <col min="1" max="1" width="27.625" customWidth="1"/>
    <col min="2" max="2" width="19.375" customWidth="1"/>
    <col min="3" max="3" width="18.125" customWidth="1"/>
    <col min="5" max="5" width="27.75" customWidth="1"/>
    <col min="6" max="6" width="11.75" customWidth="1"/>
  </cols>
  <sheetData>
    <row r="1" spans="1:6" x14ac:dyDescent="0.25">
      <c r="B1" t="s">
        <v>5</v>
      </c>
      <c r="C1" t="s">
        <v>3</v>
      </c>
      <c r="D1" t="s">
        <v>4</v>
      </c>
      <c r="E1" t="s">
        <v>6</v>
      </c>
      <c r="F1" t="s">
        <v>7</v>
      </c>
    </row>
    <row r="2" spans="1:6" x14ac:dyDescent="0.25">
      <c r="A2" t="s">
        <v>2</v>
      </c>
      <c r="B2" s="2">
        <f>30%-C2</f>
        <v>0.25650000000000001</v>
      </c>
      <c r="C2" s="1">
        <v>4.3499999999999997E-2</v>
      </c>
      <c r="D2" s="1">
        <v>1.03E-2</v>
      </c>
      <c r="E2" s="3">
        <f>30%-D2</f>
        <v>0.28970000000000001</v>
      </c>
      <c r="F2" s="4">
        <v>1</v>
      </c>
    </row>
    <row r="3" spans="1:6" x14ac:dyDescent="0.25">
      <c r="A3" t="s">
        <v>1</v>
      </c>
      <c r="B3" s="2">
        <f>30%-C3</f>
        <v>0.17959999999999998</v>
      </c>
      <c r="C3" s="1">
        <v>0.12039999999999999</v>
      </c>
      <c r="D3" s="1">
        <v>0.14069999999999999</v>
      </c>
      <c r="E3" s="3">
        <f>30%-D3</f>
        <v>0.1593</v>
      </c>
      <c r="F3" s="4">
        <v>1</v>
      </c>
    </row>
    <row r="4" spans="1:6" x14ac:dyDescent="0.25">
      <c r="A4" t="s">
        <v>0</v>
      </c>
      <c r="B4" s="2">
        <f>30%-C4</f>
        <v>1.4100000000000001E-2</v>
      </c>
      <c r="C4" s="1">
        <v>0.28589999999999999</v>
      </c>
      <c r="D4" s="1">
        <v>0.17899999999999999</v>
      </c>
      <c r="E4" s="3">
        <f>30%-D4</f>
        <v>0.121</v>
      </c>
      <c r="F4" s="4">
        <v>1</v>
      </c>
    </row>
    <row r="26" spans="1:3" x14ac:dyDescent="0.25">
      <c r="A26" t="s">
        <v>8</v>
      </c>
      <c r="B26">
        <v>2.1999999999999999E-2</v>
      </c>
      <c r="C26" t="s">
        <v>16</v>
      </c>
    </row>
    <row r="27" spans="1:3" x14ac:dyDescent="0.25">
      <c r="A27" t="s">
        <v>9</v>
      </c>
      <c r="B27">
        <v>0.317</v>
      </c>
      <c r="C27" t="s">
        <v>17</v>
      </c>
    </row>
    <row r="28" spans="1:3" x14ac:dyDescent="0.25">
      <c r="A28" t="s">
        <v>10</v>
      </c>
      <c r="B28">
        <v>0.105</v>
      </c>
      <c r="C28" t="s">
        <v>16</v>
      </c>
    </row>
    <row r="29" spans="1:3" x14ac:dyDescent="0.25">
      <c r="A29" t="s">
        <v>11</v>
      </c>
      <c r="B29">
        <v>6.5000000000000002E-2</v>
      </c>
      <c r="C29" t="s">
        <v>18</v>
      </c>
    </row>
    <row r="30" spans="1:3" x14ac:dyDescent="0.25">
      <c r="A30" t="s">
        <v>12</v>
      </c>
      <c r="B30">
        <v>8.9999999999999993E-3</v>
      </c>
      <c r="C30" t="s">
        <v>19</v>
      </c>
    </row>
    <row r="31" spans="1:3" x14ac:dyDescent="0.25">
      <c r="A31" t="s">
        <v>13</v>
      </c>
      <c r="B31">
        <v>7.0000000000000001E-3</v>
      </c>
      <c r="C31" t="s">
        <v>20</v>
      </c>
    </row>
    <row r="32" spans="1:3" x14ac:dyDescent="0.25">
      <c r="A32" t="s">
        <v>14</v>
      </c>
      <c r="B32">
        <v>3.0000000000000001E-3</v>
      </c>
      <c r="C32" t="s">
        <v>21</v>
      </c>
    </row>
    <row r="33" spans="1:6" x14ac:dyDescent="0.25">
      <c r="A33" t="s">
        <v>15</v>
      </c>
      <c r="B33">
        <v>0.47199999999999998</v>
      </c>
      <c r="C33" t="s">
        <v>22</v>
      </c>
    </row>
    <row r="35" spans="1:6" x14ac:dyDescent="0.25">
      <c r="A35" t="s">
        <v>30</v>
      </c>
      <c r="B35" t="s">
        <v>28</v>
      </c>
      <c r="E35" t="s">
        <v>23</v>
      </c>
    </row>
    <row r="36" spans="1:6" x14ac:dyDescent="0.25">
      <c r="A36" t="s">
        <v>15</v>
      </c>
      <c r="B36">
        <v>0.47199999999999998</v>
      </c>
      <c r="C36" t="s">
        <v>22</v>
      </c>
      <c r="E36" t="s">
        <v>24</v>
      </c>
      <c r="F36">
        <f>B36+B37</f>
        <v>0.78899999999999992</v>
      </c>
    </row>
    <row r="37" spans="1:6" x14ac:dyDescent="0.25">
      <c r="A37" t="s">
        <v>9</v>
      </c>
      <c r="B37">
        <v>0.317</v>
      </c>
      <c r="C37" t="s">
        <v>17</v>
      </c>
      <c r="E37" t="s">
        <v>25</v>
      </c>
      <c r="F37">
        <f>B38+B39</f>
        <v>0.127</v>
      </c>
    </row>
    <row r="38" spans="1:6" x14ac:dyDescent="0.25">
      <c r="A38" t="s">
        <v>10</v>
      </c>
      <c r="B38">
        <v>0.105</v>
      </c>
      <c r="C38" t="s">
        <v>16</v>
      </c>
      <c r="E38" t="s">
        <v>26</v>
      </c>
      <c r="F38">
        <f>B40+B41+B42</f>
        <v>7.6999999999999999E-2</v>
      </c>
    </row>
    <row r="39" spans="1:6" x14ac:dyDescent="0.25">
      <c r="A39" t="s">
        <v>8</v>
      </c>
      <c r="B39">
        <v>2.1999999999999999E-2</v>
      </c>
      <c r="C39" t="s">
        <v>16</v>
      </c>
      <c r="E39" t="s">
        <v>27</v>
      </c>
      <c r="F39">
        <f>B43</f>
        <v>7.0000000000000001E-3</v>
      </c>
    </row>
    <row r="40" spans="1:6" x14ac:dyDescent="0.25">
      <c r="A40" t="s">
        <v>11</v>
      </c>
      <c r="B40">
        <v>6.5000000000000002E-2</v>
      </c>
      <c r="C40" t="s">
        <v>18</v>
      </c>
      <c r="F40">
        <f>SUM(F36:F39)</f>
        <v>0.99999999999999989</v>
      </c>
    </row>
    <row r="41" spans="1:6" x14ac:dyDescent="0.25">
      <c r="A41" t="s">
        <v>12</v>
      </c>
      <c r="B41">
        <v>8.9999999999999993E-3</v>
      </c>
      <c r="C41" t="s">
        <v>19</v>
      </c>
    </row>
    <row r="42" spans="1:6" x14ac:dyDescent="0.25">
      <c r="A42" t="s">
        <v>14</v>
      </c>
      <c r="B42">
        <v>3.0000000000000001E-3</v>
      </c>
      <c r="C42" t="s">
        <v>21</v>
      </c>
    </row>
    <row r="43" spans="1:6" x14ac:dyDescent="0.25">
      <c r="A43" t="s">
        <v>13</v>
      </c>
      <c r="B43">
        <v>7.0000000000000001E-3</v>
      </c>
      <c r="C43" t="s">
        <v>20</v>
      </c>
    </row>
    <row r="44" spans="1:6" x14ac:dyDescent="0.25">
      <c r="B44">
        <f>SUM(B36:B43)</f>
        <v>0.99999999999999989</v>
      </c>
    </row>
    <row r="47" spans="1:6" x14ac:dyDescent="0.25">
      <c r="A47" t="s">
        <v>29</v>
      </c>
      <c r="B47" t="s">
        <v>28</v>
      </c>
      <c r="E47" t="s">
        <v>23</v>
      </c>
    </row>
    <row r="48" spans="1:6" x14ac:dyDescent="0.25">
      <c r="A48" t="s">
        <v>11</v>
      </c>
      <c r="B48">
        <v>0.18099999999999999</v>
      </c>
      <c r="C48" t="s">
        <v>18</v>
      </c>
      <c r="E48" t="s">
        <v>32</v>
      </c>
      <c r="F48">
        <f>B48+B49</f>
        <v>0.246</v>
      </c>
    </row>
    <row r="49" spans="1:6" x14ac:dyDescent="0.25">
      <c r="A49" t="s">
        <v>12</v>
      </c>
      <c r="B49">
        <v>6.5000000000000002E-2</v>
      </c>
      <c r="C49" t="s">
        <v>19</v>
      </c>
      <c r="E49" t="s">
        <v>31</v>
      </c>
      <c r="F49">
        <f>B50</f>
        <v>0.23100000000000001</v>
      </c>
    </row>
    <row r="50" spans="1:6" x14ac:dyDescent="0.25">
      <c r="A50" t="s">
        <v>14</v>
      </c>
      <c r="B50">
        <v>0.23100000000000001</v>
      </c>
      <c r="C50" t="s">
        <v>21</v>
      </c>
      <c r="E50" t="s">
        <v>24</v>
      </c>
      <c r="F50">
        <f>B51+B52</f>
        <v>0.20099999999999998</v>
      </c>
    </row>
    <row r="51" spans="1:6" x14ac:dyDescent="0.25">
      <c r="A51" t="s">
        <v>15</v>
      </c>
      <c r="B51">
        <v>0.17599999999999999</v>
      </c>
      <c r="C51" t="s">
        <v>22</v>
      </c>
      <c r="E51" t="s">
        <v>27</v>
      </c>
      <c r="F51">
        <f>B53</f>
        <v>0.17299999999999999</v>
      </c>
    </row>
    <row r="52" spans="1:6" x14ac:dyDescent="0.25">
      <c r="A52" t="s">
        <v>9</v>
      </c>
      <c r="B52">
        <v>2.5000000000000001E-2</v>
      </c>
      <c r="C52" t="s">
        <v>17</v>
      </c>
      <c r="E52" t="s">
        <v>25</v>
      </c>
      <c r="F52">
        <f>B54</f>
        <v>6.8000000000000005E-2</v>
      </c>
    </row>
    <row r="53" spans="1:6" x14ac:dyDescent="0.25">
      <c r="A53" t="s">
        <v>13</v>
      </c>
      <c r="B53">
        <v>0.17299999999999999</v>
      </c>
      <c r="C53" t="s">
        <v>20</v>
      </c>
    </row>
    <row r="54" spans="1:6" x14ac:dyDescent="0.25">
      <c r="A54" t="s">
        <v>10</v>
      </c>
      <c r="B54">
        <v>6.8000000000000005E-2</v>
      </c>
      <c r="C54" t="s">
        <v>16</v>
      </c>
    </row>
    <row r="62" spans="1:6" x14ac:dyDescent="0.25">
      <c r="A62" t="s">
        <v>13</v>
      </c>
      <c r="B62">
        <v>0.17299999999999999</v>
      </c>
    </row>
    <row r="63" spans="1:6" x14ac:dyDescent="0.25">
      <c r="A63" t="s">
        <v>14</v>
      </c>
      <c r="B63">
        <v>0.23100000000000001</v>
      </c>
    </row>
    <row r="64" spans="1:6" x14ac:dyDescent="0.25">
      <c r="A64" t="s">
        <v>12</v>
      </c>
      <c r="B64">
        <v>6.5000000000000002E-2</v>
      </c>
    </row>
    <row r="65" spans="1:6" x14ac:dyDescent="0.25">
      <c r="A65" t="s">
        <v>8</v>
      </c>
      <c r="B65">
        <v>0</v>
      </c>
    </row>
    <row r="66" spans="1:6" x14ac:dyDescent="0.25">
      <c r="A66" t="s">
        <v>11</v>
      </c>
      <c r="B66">
        <v>0.18099999999999999</v>
      </c>
    </row>
    <row r="67" spans="1:6" x14ac:dyDescent="0.25">
      <c r="A67" t="s">
        <v>10</v>
      </c>
      <c r="B67">
        <v>6.8000000000000005E-2</v>
      </c>
    </row>
    <row r="68" spans="1:6" x14ac:dyDescent="0.25">
      <c r="A68" t="s">
        <v>9</v>
      </c>
      <c r="B68">
        <v>2.5000000000000001E-2</v>
      </c>
    </row>
    <row r="69" spans="1:6" x14ac:dyDescent="0.25">
      <c r="A69" t="s">
        <v>15</v>
      </c>
      <c r="B69">
        <v>0.17599999999999999</v>
      </c>
    </row>
    <row r="74" spans="1:6" x14ac:dyDescent="0.25">
      <c r="A74" t="s">
        <v>13</v>
      </c>
      <c r="B74">
        <f t="shared" ref="B74:B81" si="0">1-C74-D74/2</f>
        <v>0.627</v>
      </c>
      <c r="C74">
        <v>0.17299999999999999</v>
      </c>
      <c r="D74">
        <v>0.4</v>
      </c>
      <c r="E74">
        <v>7.0000000000000001E-3</v>
      </c>
      <c r="F74">
        <f t="shared" ref="F74:F81" si="1">1-E74-D74/2</f>
        <v>0.79299999999999993</v>
      </c>
    </row>
    <row r="75" spans="1:6" x14ac:dyDescent="0.25">
      <c r="A75" t="s">
        <v>14</v>
      </c>
      <c r="B75">
        <f t="shared" si="0"/>
        <v>0.56899999999999995</v>
      </c>
      <c r="C75">
        <v>0.23100000000000001</v>
      </c>
      <c r="D75">
        <v>0.4</v>
      </c>
      <c r="E75">
        <v>3.0000000000000001E-3</v>
      </c>
      <c r="F75">
        <f t="shared" si="1"/>
        <v>0.79699999999999993</v>
      </c>
    </row>
    <row r="76" spans="1:6" x14ac:dyDescent="0.25">
      <c r="A76" t="s">
        <v>12</v>
      </c>
      <c r="B76">
        <f t="shared" si="0"/>
        <v>0.7350000000000001</v>
      </c>
      <c r="C76">
        <v>6.5000000000000002E-2</v>
      </c>
      <c r="D76">
        <v>0.4</v>
      </c>
      <c r="E76">
        <v>8.9999999999999993E-3</v>
      </c>
      <c r="F76">
        <f t="shared" si="1"/>
        <v>0.79099999999999993</v>
      </c>
    </row>
    <row r="77" spans="1:6" x14ac:dyDescent="0.25">
      <c r="A77" t="s">
        <v>8</v>
      </c>
      <c r="B77">
        <f t="shared" si="0"/>
        <v>0.8</v>
      </c>
      <c r="C77">
        <v>0</v>
      </c>
      <c r="D77">
        <v>0.4</v>
      </c>
      <c r="E77">
        <v>2.1999999999999999E-2</v>
      </c>
      <c r="F77">
        <f t="shared" si="1"/>
        <v>0.77800000000000002</v>
      </c>
    </row>
    <row r="78" spans="1:6" x14ac:dyDescent="0.25">
      <c r="A78" t="s">
        <v>11</v>
      </c>
      <c r="B78">
        <f t="shared" si="0"/>
        <v>0.61899999999999999</v>
      </c>
      <c r="C78">
        <v>0.18099999999999999</v>
      </c>
      <c r="D78">
        <v>0.4</v>
      </c>
      <c r="E78">
        <v>6.5000000000000002E-2</v>
      </c>
      <c r="F78">
        <f t="shared" si="1"/>
        <v>0.7350000000000001</v>
      </c>
    </row>
    <row r="79" spans="1:6" x14ac:dyDescent="0.25">
      <c r="A79" t="s">
        <v>10</v>
      </c>
      <c r="B79">
        <f t="shared" si="0"/>
        <v>0.73199999999999998</v>
      </c>
      <c r="C79">
        <v>6.8000000000000005E-2</v>
      </c>
      <c r="D79">
        <v>0.4</v>
      </c>
      <c r="E79">
        <v>0.105</v>
      </c>
      <c r="F79">
        <f t="shared" si="1"/>
        <v>0.69500000000000006</v>
      </c>
    </row>
    <row r="80" spans="1:6" x14ac:dyDescent="0.25">
      <c r="A80" t="s">
        <v>9</v>
      </c>
      <c r="B80">
        <f t="shared" si="0"/>
        <v>0.77499999999999991</v>
      </c>
      <c r="C80">
        <v>2.5000000000000001E-2</v>
      </c>
      <c r="D80">
        <v>0.4</v>
      </c>
      <c r="E80">
        <v>0.317</v>
      </c>
      <c r="F80">
        <f t="shared" si="1"/>
        <v>0.48300000000000004</v>
      </c>
    </row>
    <row r="81" spans="1:6" x14ac:dyDescent="0.25">
      <c r="A81" t="s">
        <v>15</v>
      </c>
      <c r="B81">
        <f t="shared" si="0"/>
        <v>0.62400000000000011</v>
      </c>
      <c r="C81">
        <v>0.17599999999999999</v>
      </c>
      <c r="D81">
        <v>0.4</v>
      </c>
      <c r="E81">
        <v>0.47199999999999998</v>
      </c>
      <c r="F81">
        <f t="shared" si="1"/>
        <v>0.32800000000000001</v>
      </c>
    </row>
    <row r="93" spans="1:6" x14ac:dyDescent="0.25">
      <c r="A93" t="s">
        <v>10</v>
      </c>
      <c r="B93">
        <v>0.14699999999999999</v>
      </c>
      <c r="C93">
        <v>-0.01</v>
      </c>
      <c r="D93">
        <v>-3.2000000000000001E-2</v>
      </c>
      <c r="E93">
        <v>0.105</v>
      </c>
    </row>
    <row r="94" spans="1:6" x14ac:dyDescent="0.25">
      <c r="A94" t="s">
        <v>33</v>
      </c>
      <c r="B94">
        <v>9.0999999999999998E-2</v>
      </c>
      <c r="C94">
        <v>-2.3E-2</v>
      </c>
      <c r="D94">
        <v>6.8000000000000005E-2</v>
      </c>
    </row>
    <row r="112" spans="1:4" x14ac:dyDescent="0.25">
      <c r="A112" t="s">
        <v>2</v>
      </c>
      <c r="B112">
        <v>0.24299999999999999</v>
      </c>
      <c r="C112" s="1">
        <v>1.03E-2</v>
      </c>
      <c r="D112" s="1">
        <v>4.3499999999999997E-2</v>
      </c>
    </row>
    <row r="113" spans="1:4" x14ac:dyDescent="0.25">
      <c r="A113" t="s">
        <v>0</v>
      </c>
      <c r="B113">
        <v>1.3680000000000001</v>
      </c>
      <c r="C113" s="1">
        <v>0.17899999999999999</v>
      </c>
      <c r="D113" s="1">
        <v>0.28589999999999999</v>
      </c>
    </row>
    <row r="119" spans="1:4" x14ac:dyDescent="0.25">
      <c r="A119" t="s">
        <v>2</v>
      </c>
      <c r="B119">
        <v>0.24299999999999999</v>
      </c>
      <c r="C119" s="1">
        <v>1.03E-2</v>
      </c>
      <c r="D119" s="1">
        <v>4.3499999999999997E-2</v>
      </c>
    </row>
    <row r="120" spans="1:4" x14ac:dyDescent="0.25">
      <c r="A120" t="s">
        <v>1</v>
      </c>
      <c r="B120">
        <v>0.56399999999999995</v>
      </c>
      <c r="C120" s="1">
        <v>0.14069999999999999</v>
      </c>
      <c r="D120" s="1">
        <v>0.12039999999999999</v>
      </c>
    </row>
    <row r="127" spans="1:4" x14ac:dyDescent="0.25">
      <c r="A127" t="s">
        <v>34</v>
      </c>
    </row>
    <row r="128" spans="1:4" ht="14.4" x14ac:dyDescent="0.25">
      <c r="A128" s="5">
        <v>44040</v>
      </c>
      <c r="B128">
        <v>0.71840000000000004</v>
      </c>
    </row>
    <row r="129" spans="1:2" ht="14.4" x14ac:dyDescent="0.25">
      <c r="A129" s="5">
        <v>44036</v>
      </c>
      <c r="B129">
        <v>0.75790000000000002</v>
      </c>
    </row>
    <row r="130" spans="1:2" ht="14.4" x14ac:dyDescent="0.25">
      <c r="A130" s="5">
        <v>44018</v>
      </c>
      <c r="B130">
        <v>-0.52669999999999995</v>
      </c>
    </row>
    <row r="131" spans="1:2" ht="14.4" x14ac:dyDescent="0.25">
      <c r="A131" s="5">
        <v>44013</v>
      </c>
      <c r="B131">
        <v>-0.1779</v>
      </c>
    </row>
    <row r="132" spans="1:2" ht="14.4" x14ac:dyDescent="0.25">
      <c r="A132" s="5">
        <v>44008</v>
      </c>
      <c r="B132">
        <v>0.49390000000000001</v>
      </c>
    </row>
    <row r="133" spans="1:2" ht="14.4" x14ac:dyDescent="0.25">
      <c r="A133" s="5">
        <v>43999</v>
      </c>
      <c r="B133">
        <v>0.61240000000000006</v>
      </c>
    </row>
    <row r="134" spans="1:2" ht="14.4" x14ac:dyDescent="0.25">
      <c r="A134" s="5">
        <v>43999</v>
      </c>
      <c r="B134">
        <v>0.73509999999999998</v>
      </c>
    </row>
    <row r="135" spans="1:2" ht="14.4" x14ac:dyDescent="0.25">
      <c r="A135" s="5">
        <v>43999</v>
      </c>
      <c r="B135">
        <v>0.1779</v>
      </c>
    </row>
    <row r="136" spans="1:2" ht="14.4" x14ac:dyDescent="0.25">
      <c r="A136" s="5">
        <v>43991</v>
      </c>
      <c r="B136">
        <v>0</v>
      </c>
    </row>
    <row r="137" spans="1:2" ht="14.4" x14ac:dyDescent="0.25">
      <c r="A137" s="5">
        <v>43991</v>
      </c>
      <c r="B137">
        <v>0</v>
      </c>
    </row>
    <row r="138" spans="1:2" ht="14.4" x14ac:dyDescent="0.25">
      <c r="A138" s="5">
        <v>43990</v>
      </c>
      <c r="B138">
        <v>0</v>
      </c>
    </row>
    <row r="139" spans="1:2" ht="14.4" x14ac:dyDescent="0.25">
      <c r="A139" s="5">
        <v>43987</v>
      </c>
      <c r="B139">
        <v>0</v>
      </c>
    </row>
    <row r="140" spans="1:2" ht="14.4" x14ac:dyDescent="0.25">
      <c r="A140" s="5">
        <v>43985</v>
      </c>
      <c r="B140">
        <v>0</v>
      </c>
    </row>
    <row r="141" spans="1:2" ht="14.4" x14ac:dyDescent="0.25">
      <c r="A141" s="5">
        <v>43984</v>
      </c>
      <c r="B141">
        <v>0.5423</v>
      </c>
    </row>
    <row r="142" spans="1:2" ht="14.4" x14ac:dyDescent="0.25">
      <c r="A142" s="5">
        <v>43980</v>
      </c>
      <c r="B142">
        <v>0</v>
      </c>
    </row>
    <row r="143" spans="1:2" ht="14.4" x14ac:dyDescent="0.25">
      <c r="A143" s="5">
        <v>43979</v>
      </c>
      <c r="B143">
        <v>0</v>
      </c>
    </row>
    <row r="144" spans="1:2" ht="14.4" x14ac:dyDescent="0.25">
      <c r="A144" s="5">
        <v>43971</v>
      </c>
      <c r="B144">
        <v>0.82709999999999995</v>
      </c>
    </row>
    <row r="145" spans="1:2" ht="14.4" x14ac:dyDescent="0.25">
      <c r="A145" s="5">
        <v>43957</v>
      </c>
      <c r="B145">
        <v>-0.36120000000000002</v>
      </c>
    </row>
    <row r="146" spans="1:2" ht="14.4" x14ac:dyDescent="0.25">
      <c r="A146" s="5">
        <v>43953</v>
      </c>
      <c r="B146">
        <v>0.55740000000000001</v>
      </c>
    </row>
    <row r="147" spans="1:2" ht="14.4" x14ac:dyDescent="0.25">
      <c r="A147" s="5">
        <v>43942</v>
      </c>
      <c r="B147">
        <v>0</v>
      </c>
    </row>
    <row r="148" spans="1:2" ht="14.4" x14ac:dyDescent="0.25">
      <c r="A148" s="5">
        <v>43941</v>
      </c>
      <c r="B148">
        <v>0</v>
      </c>
    </row>
    <row r="149" spans="1:2" ht="14.4" x14ac:dyDescent="0.25">
      <c r="A149" s="5">
        <v>43935</v>
      </c>
      <c r="B149">
        <v>0</v>
      </c>
    </row>
    <row r="150" spans="1:2" ht="14.4" x14ac:dyDescent="0.25">
      <c r="A150" s="5">
        <v>43930</v>
      </c>
      <c r="B150">
        <v>0</v>
      </c>
    </row>
    <row r="151" spans="1:2" ht="14.4" x14ac:dyDescent="0.25">
      <c r="A151" s="5">
        <v>43930</v>
      </c>
      <c r="B151">
        <v>0.44040000000000001</v>
      </c>
    </row>
    <row r="152" spans="1:2" ht="14.4" x14ac:dyDescent="0.25">
      <c r="A152" s="5">
        <v>43929</v>
      </c>
      <c r="B152">
        <v>0.29599999999999999</v>
      </c>
    </row>
    <row r="153" spans="1:2" ht="14.4" x14ac:dyDescent="0.25">
      <c r="A153" s="5">
        <v>43929</v>
      </c>
      <c r="B153">
        <v>0</v>
      </c>
    </row>
    <row r="154" spans="1:2" ht="14.4" x14ac:dyDescent="0.25">
      <c r="A154" s="5">
        <v>43929</v>
      </c>
      <c r="B154">
        <v>0</v>
      </c>
    </row>
    <row r="155" spans="1:2" ht="14.4" x14ac:dyDescent="0.25">
      <c r="A155" s="5">
        <v>43924</v>
      </c>
      <c r="B155">
        <v>0.2263</v>
      </c>
    </row>
    <row r="156" spans="1:2" ht="14.4" x14ac:dyDescent="0.25">
      <c r="A156" s="5">
        <v>43903</v>
      </c>
      <c r="B156">
        <v>0</v>
      </c>
    </row>
    <row r="157" spans="1:2" ht="14.4" x14ac:dyDescent="0.25">
      <c r="A157" s="5">
        <v>43903</v>
      </c>
      <c r="B157">
        <v>0</v>
      </c>
    </row>
    <row r="158" spans="1:2" ht="14.4" x14ac:dyDescent="0.25">
      <c r="A158" s="5">
        <v>43896</v>
      </c>
      <c r="B158">
        <v>-0.42149999999999999</v>
      </c>
    </row>
    <row r="159" spans="1:2" ht="14.4" x14ac:dyDescent="0.25">
      <c r="A159" s="5">
        <v>43894</v>
      </c>
      <c r="B159">
        <v>-0.55740000000000001</v>
      </c>
    </row>
    <row r="160" spans="1:2" ht="14.4" x14ac:dyDescent="0.25">
      <c r="A160" s="5">
        <v>43886</v>
      </c>
      <c r="B160">
        <v>0.47670000000000001</v>
      </c>
    </row>
    <row r="161" spans="1:7" ht="14.4" x14ac:dyDescent="0.25">
      <c r="A161" s="5">
        <v>43880</v>
      </c>
      <c r="B161">
        <v>0</v>
      </c>
    </row>
    <row r="162" spans="1:7" ht="14.4" x14ac:dyDescent="0.25">
      <c r="A162" s="5">
        <v>43874</v>
      </c>
      <c r="B162">
        <v>0</v>
      </c>
    </row>
    <row r="163" spans="1:7" ht="14.4" x14ac:dyDescent="0.25">
      <c r="A163" s="5">
        <v>43873</v>
      </c>
      <c r="B163">
        <v>0.2263</v>
      </c>
    </row>
    <row r="164" spans="1:7" ht="14.4" x14ac:dyDescent="0.25">
      <c r="A164" s="5">
        <v>43873</v>
      </c>
      <c r="B164">
        <v>0</v>
      </c>
    </row>
    <row r="165" spans="1:7" ht="14.4" x14ac:dyDescent="0.25">
      <c r="A165" s="5">
        <v>43873</v>
      </c>
      <c r="B165">
        <v>0</v>
      </c>
    </row>
    <row r="166" spans="1:7" ht="14.4" x14ac:dyDescent="0.25">
      <c r="A166" s="5">
        <v>43865</v>
      </c>
      <c r="B166">
        <v>0.64859999999999995</v>
      </c>
    </row>
    <row r="175" spans="1:7" ht="14.4" x14ac:dyDescent="0.25">
      <c r="B175" s="6" t="s">
        <v>35</v>
      </c>
      <c r="C175" s="6" t="s">
        <v>37</v>
      </c>
      <c r="D175" s="6" t="s">
        <v>36</v>
      </c>
      <c r="E175" s="6" t="s">
        <v>38</v>
      </c>
      <c r="F175" s="6" t="s">
        <v>39</v>
      </c>
      <c r="G175" s="6" t="s">
        <v>40</v>
      </c>
    </row>
    <row r="176" spans="1:7" ht="14.4" x14ac:dyDescent="0.25">
      <c r="A176" s="5">
        <v>43524</v>
      </c>
      <c r="B176">
        <v>3.2512165</v>
      </c>
      <c r="C176">
        <v>4.9988264999999998</v>
      </c>
      <c r="E176">
        <v>0</v>
      </c>
      <c r="F176">
        <v>0.45241799999999999</v>
      </c>
      <c r="G176">
        <v>0.40901500000000002</v>
      </c>
    </row>
    <row r="177" spans="1:7" ht="14.4" x14ac:dyDescent="0.25">
      <c r="A177" s="5">
        <v>43616</v>
      </c>
      <c r="B177">
        <v>2.9427556666666672</v>
      </c>
      <c r="C177">
        <v>5.1736269999999998</v>
      </c>
      <c r="D177">
        <v>3.0203669999999998</v>
      </c>
      <c r="E177">
        <v>0.61349699999999996</v>
      </c>
      <c r="F177">
        <v>0.61173</v>
      </c>
      <c r="G177">
        <v>0.29594700000000002</v>
      </c>
    </row>
    <row r="178" spans="1:7" ht="14.4" x14ac:dyDescent="0.25">
      <c r="A178" s="5">
        <v>43707</v>
      </c>
      <c r="B178">
        <v>2.4496376666666668</v>
      </c>
      <c r="C178">
        <v>5.2492723333333329</v>
      </c>
      <c r="D178">
        <v>3.0203669999999998</v>
      </c>
      <c r="E178">
        <v>0.522648</v>
      </c>
      <c r="F178">
        <v>0.55455500000000002</v>
      </c>
      <c r="G178">
        <v>0.13313800000000001</v>
      </c>
    </row>
    <row r="179" spans="1:7" ht="14.4" x14ac:dyDescent="0.25">
      <c r="A179" s="5">
        <v>43798</v>
      </c>
      <c r="B179">
        <v>2.622926333333333</v>
      </c>
      <c r="C179">
        <v>5.2161926666666671</v>
      </c>
      <c r="D179">
        <v>3.2428729999999999</v>
      </c>
      <c r="E179">
        <v>0.693241</v>
      </c>
      <c r="F179">
        <v>0.52093900000000004</v>
      </c>
      <c r="G179">
        <v>0.47656900000000002</v>
      </c>
    </row>
    <row r="180" spans="1:7" ht="14.4" x14ac:dyDescent="0.25">
      <c r="A180" s="5">
        <v>43889</v>
      </c>
      <c r="B180">
        <v>2.2841765000000001</v>
      </c>
      <c r="C180">
        <v>5.1636854999999997</v>
      </c>
      <c r="D180">
        <v>3.2428729999999999</v>
      </c>
      <c r="E180">
        <v>0.34423399999999998</v>
      </c>
      <c r="F180">
        <v>-0.305863</v>
      </c>
      <c r="G180">
        <v>-1.1426529999999999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Helm</dc:creator>
  <cp:lastModifiedBy>Maximilian Helm</cp:lastModifiedBy>
  <dcterms:created xsi:type="dcterms:W3CDTF">2023-08-03T13:41:42Z</dcterms:created>
  <dcterms:modified xsi:type="dcterms:W3CDTF">2023-08-08T13:03:24Z</dcterms:modified>
</cp:coreProperties>
</file>