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5E4EEED8-7072-4A9D-A6EF-0EF7986A0BF4}" xr6:coauthVersionLast="47" xr6:coauthVersionMax="47" xr10:uidLastSave="{00000000-0000-0000-0000-000000000000}"/>
  <bookViews>
    <workbookView xWindow="-120" yWindow="-120" windowWidth="24240" windowHeight="13140" xr2:uid="{4A426DAF-D358-4225-A4D8-5C4E0361E419}"/>
  </bookViews>
  <sheets>
    <sheet name="SVM 10 Fold" sheetId="1" r:id="rId1"/>
    <sheet name="Naive Bayes 10 Fold" sheetId="2" r:id="rId2"/>
    <sheet name="roBERTa 10 f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K6" i="1"/>
  <c r="L6" i="1"/>
  <c r="L7" i="1" s="1"/>
  <c r="K5" i="1"/>
  <c r="K7" i="1" s="1"/>
  <c r="L5" i="1"/>
  <c r="J5" i="1"/>
  <c r="J6" i="1"/>
  <c r="K4" i="1"/>
  <c r="L4" i="1"/>
  <c r="M4" i="1" s="1"/>
  <c r="J4" i="1"/>
  <c r="J7" i="1" s="1"/>
  <c r="J8" i="1" s="1"/>
  <c r="E62" i="1"/>
  <c r="E56" i="1"/>
  <c r="E50" i="1"/>
  <c r="E44" i="1"/>
  <c r="E38" i="1"/>
  <c r="E32" i="1"/>
  <c r="E26" i="1"/>
  <c r="E20" i="1"/>
  <c r="E14" i="1"/>
  <c r="E8" i="1"/>
  <c r="I5" i="3"/>
  <c r="J5" i="3"/>
  <c r="K5" i="3"/>
  <c r="I6" i="3"/>
  <c r="J6" i="3"/>
  <c r="K6" i="3"/>
  <c r="I7" i="3"/>
  <c r="J7" i="3"/>
  <c r="K7" i="3"/>
  <c r="K7" i="2"/>
  <c r="J7" i="2"/>
  <c r="I7" i="2"/>
  <c r="K6" i="2"/>
  <c r="J6" i="2"/>
  <c r="I6" i="2"/>
  <c r="K5" i="2"/>
  <c r="J5" i="2"/>
  <c r="I5" i="2"/>
  <c r="M5" i="1" l="1"/>
  <c r="K8" i="1" s="1"/>
  <c r="M8" i="1" s="1"/>
  <c r="M6" i="1"/>
  <c r="L8" i="1" s="1"/>
  <c r="K8" i="2"/>
  <c r="L5" i="2"/>
  <c r="L7" i="3"/>
  <c r="L5" i="3"/>
  <c r="J8" i="3"/>
  <c r="L6" i="3"/>
  <c r="I8" i="3"/>
  <c r="L6" i="2"/>
  <c r="J8" i="2"/>
  <c r="L7" i="2"/>
  <c r="K9" i="2" s="1"/>
  <c r="L8" i="2"/>
  <c r="I9" i="2" l="1"/>
  <c r="I9" i="3"/>
  <c r="J9" i="3"/>
  <c r="J9" i="2"/>
  <c r="L9" i="3" l="1"/>
  <c r="L9" i="2"/>
</calcChain>
</file>

<file path=xl/sharedStrings.xml><?xml version="1.0" encoding="utf-8"?>
<sst xmlns="http://schemas.openxmlformats.org/spreadsheetml/2006/main" count="84" uniqueCount="25">
  <si>
    <t>&gt; print(evalMeasures)</t>
  </si>
  <si>
    <t># A tibble: 10 × 3</t>
  </si>
  <si>
    <t xml:space="preserve">   .metric .estimator .estimate</t>
  </si>
  <si>
    <r>
      <t xml:space="preserve">   </t>
    </r>
    <r>
      <rPr>
        <i/>
        <sz val="10"/>
        <color rgb="FF949494"/>
        <rFont val="Lucida Console"/>
        <family val="3"/>
      </rPr>
      <t>&lt;chr&gt;</t>
    </r>
    <r>
      <rPr>
        <sz val="10"/>
        <color rgb="FF000000"/>
        <rFont val="Lucida Console"/>
        <family val="3"/>
      </rPr>
      <t xml:space="preserve">   </t>
    </r>
    <r>
      <rPr>
        <i/>
        <sz val="10"/>
        <color rgb="FF949494"/>
        <rFont val="Lucida Console"/>
        <family val="3"/>
      </rPr>
      <t>&lt;chr&gt;</t>
    </r>
    <r>
      <rPr>
        <sz val="10"/>
        <color rgb="FF000000"/>
        <rFont val="Lucida Console"/>
        <family val="3"/>
      </rPr>
      <t xml:space="preserve">          </t>
    </r>
    <r>
      <rPr>
        <i/>
        <sz val="10"/>
        <color rgb="FF949494"/>
        <rFont val="Lucida Console"/>
        <family val="3"/>
      </rPr>
      <t>&lt;dbl&gt;</t>
    </r>
  </si>
  <si>
    <t>&gt; # Average over all folds</t>
  </si>
  <si>
    <t>&gt; mean(evalMeasures$.estimate)</t>
  </si>
  <si>
    <t>&gt; sd(evalMeasures$.estimate)</t>
  </si>
  <si>
    <t xml:space="preserve">          predicted class</t>
  </si>
  <si>
    <t>actual class   0   1   2</t>
  </si>
  <si>
    <t xml:space="preserve">               predicted class</t>
  </si>
  <si>
    <r>
      <t xml:space="preserve"> 1</t>
    </r>
    <r>
      <rPr>
        <sz val="10"/>
        <color rgb="FF000000"/>
        <rFont val="Lucida Console"/>
        <family val="3"/>
      </rPr>
      <t xml:space="preserve"> f_meas  macro          0.412</t>
    </r>
  </si>
  <si>
    <r>
      <t xml:space="preserve"> 2</t>
    </r>
    <r>
      <rPr>
        <sz val="10"/>
        <color rgb="FF000000"/>
        <rFont val="Lucida Console"/>
        <family val="3"/>
      </rPr>
      <t xml:space="preserve"> f_meas  macro          0.467</t>
    </r>
  </si>
  <si>
    <r>
      <t xml:space="preserve"> 3</t>
    </r>
    <r>
      <rPr>
        <sz val="10"/>
        <color rgb="FF000000"/>
        <rFont val="Lucida Console"/>
        <family val="3"/>
      </rPr>
      <t xml:space="preserve"> f_meas  macro          0.461</t>
    </r>
  </si>
  <si>
    <r>
      <t xml:space="preserve"> 4</t>
    </r>
    <r>
      <rPr>
        <sz val="10"/>
        <color rgb="FF000000"/>
        <rFont val="Lucida Console"/>
        <family val="3"/>
      </rPr>
      <t xml:space="preserve"> f_meas  macro          0.431</t>
    </r>
  </si>
  <si>
    <r>
      <t xml:space="preserve"> 5</t>
    </r>
    <r>
      <rPr>
        <sz val="10"/>
        <color rgb="FF000000"/>
        <rFont val="Lucida Console"/>
        <family val="3"/>
      </rPr>
      <t xml:space="preserve"> f_meas  macro          0.449</t>
    </r>
  </si>
  <si>
    <r>
      <t xml:space="preserve"> 6</t>
    </r>
    <r>
      <rPr>
        <sz val="10"/>
        <color rgb="FF000000"/>
        <rFont val="Lucida Console"/>
        <family val="3"/>
      </rPr>
      <t xml:space="preserve"> f_meas  macro          0.398</t>
    </r>
  </si>
  <si>
    <r>
      <t xml:space="preserve"> 7</t>
    </r>
    <r>
      <rPr>
        <sz val="10"/>
        <color rgb="FF000000"/>
        <rFont val="Lucida Console"/>
        <family val="3"/>
      </rPr>
      <t xml:space="preserve"> f_meas  macro          0.456</t>
    </r>
  </si>
  <si>
    <r>
      <t xml:space="preserve"> 8</t>
    </r>
    <r>
      <rPr>
        <sz val="10"/>
        <color rgb="FF000000"/>
        <rFont val="Lucida Console"/>
        <family val="3"/>
      </rPr>
      <t xml:space="preserve"> f_meas  macro          0.512</t>
    </r>
  </si>
  <si>
    <r>
      <t xml:space="preserve"> 9</t>
    </r>
    <r>
      <rPr>
        <sz val="10"/>
        <color rgb="FF000000"/>
        <rFont val="Lucida Console"/>
        <family val="3"/>
      </rPr>
      <t xml:space="preserve"> f_meas  macro          0.444</t>
    </r>
  </si>
  <si>
    <r>
      <t>10</t>
    </r>
    <r>
      <rPr>
        <sz val="10"/>
        <color rgb="FF000000"/>
        <rFont val="Lucida Console"/>
        <family val="3"/>
      </rPr>
      <t xml:space="preserve"> f_meas  macro          0.448</t>
    </r>
  </si>
  <si>
    <t>[1] 0.4478685</t>
  </si>
  <si>
    <t>[1] 0.03138471</t>
  </si>
  <si>
    <t>predicted class</t>
  </si>
  <si>
    <t xml:space="preserve"> actual_class</t>
  </si>
  <si>
    <t>actual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</si>
</sst>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949494"/>
      <name val="Lucida Console"/>
      <family val="3"/>
    </font>
    <font>
      <i/>
      <sz val="10"/>
      <color rgb="FF949494"/>
      <name val="Lucida Console"/>
      <family val="3"/>
    </font>
    <font>
      <sz val="10"/>
      <color rgb="FFBCBCBC"/>
      <name val="Lucida Console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2DBC-DD4E-46F6-8302-EF3BA923E1B3}">
  <dimension ref="B3:Q62"/>
  <sheetViews>
    <sheetView tabSelected="1" zoomScale="85" zoomScaleNormal="85" workbookViewId="0">
      <selection activeCell="C57" sqref="C57"/>
    </sheetView>
  </sheetViews>
  <sheetFormatPr defaultRowHeight="15" x14ac:dyDescent="0.25"/>
  <cols>
    <col min="9" max="12" width="10.7109375" bestFit="1" customWidth="1"/>
  </cols>
  <sheetData>
    <row r="3" spans="2:17" x14ac:dyDescent="0.25">
      <c r="C3" s="1" t="s">
        <v>22</v>
      </c>
      <c r="I3" s="1" t="s">
        <v>22</v>
      </c>
    </row>
    <row r="4" spans="2:17" x14ac:dyDescent="0.25">
      <c r="B4" s="7" t="s">
        <v>23</v>
      </c>
      <c r="C4">
        <v>0</v>
      </c>
      <c r="D4">
        <v>1</v>
      </c>
      <c r="E4">
        <v>2</v>
      </c>
      <c r="H4" s="1" t="s">
        <v>24</v>
      </c>
      <c r="I4" s="1">
        <v>0</v>
      </c>
      <c r="J4">
        <f t="shared" ref="J4:L6" si="0">SUM(C5,C11,C17,C23,C29,C35,C41,C47,C53,C59)</f>
        <v>8945</v>
      </c>
      <c r="K4">
        <f t="shared" si="0"/>
        <v>257</v>
      </c>
      <c r="L4">
        <f t="shared" si="0"/>
        <v>28</v>
      </c>
      <c r="M4" s="2">
        <f>J4/(J4+K4+L4)</f>
        <v>0.96912242686890571</v>
      </c>
      <c r="P4" s="1"/>
      <c r="Q4" s="1"/>
    </row>
    <row r="5" spans="2:17" x14ac:dyDescent="0.25">
      <c r="C5">
        <v>906</v>
      </c>
      <c r="D5">
        <v>28</v>
      </c>
      <c r="E5">
        <v>2</v>
      </c>
      <c r="I5" s="1">
        <v>1</v>
      </c>
      <c r="J5">
        <f t="shared" si="0"/>
        <v>319</v>
      </c>
      <c r="K5">
        <f t="shared" si="0"/>
        <v>299</v>
      </c>
      <c r="L5">
        <f t="shared" si="0"/>
        <v>22</v>
      </c>
      <c r="M5" s="2">
        <f>K5/(J5+K5+L5)</f>
        <v>0.46718749999999998</v>
      </c>
    </row>
    <row r="6" spans="2:17" x14ac:dyDescent="0.25">
      <c r="C6">
        <v>25</v>
      </c>
      <c r="D6">
        <v>29</v>
      </c>
      <c r="E6">
        <v>1</v>
      </c>
      <c r="I6" s="1">
        <v>2</v>
      </c>
      <c r="J6">
        <f t="shared" si="0"/>
        <v>79</v>
      </c>
      <c r="K6">
        <f t="shared" si="0"/>
        <v>32</v>
      </c>
      <c r="L6">
        <f t="shared" si="0"/>
        <v>23</v>
      </c>
      <c r="M6" s="2">
        <f>L6/(J6+K6+L6)</f>
        <v>0.17164179104477612</v>
      </c>
    </row>
    <row r="7" spans="2:17" x14ac:dyDescent="0.25">
      <c r="C7">
        <v>3</v>
      </c>
      <c r="D7">
        <v>5</v>
      </c>
      <c r="E7">
        <v>2</v>
      </c>
      <c r="J7" s="2">
        <f>J4/(J4+J5+J6)</f>
        <v>0.95740126297763029</v>
      </c>
      <c r="K7" s="2">
        <f>K5/(K4+K5+K6)</f>
        <v>0.50850340136054417</v>
      </c>
      <c r="L7" s="2">
        <f>L6/(L4+L5+L6)</f>
        <v>0.31506849315068491</v>
      </c>
    </row>
    <row r="8" spans="2:17" x14ac:dyDescent="0.25">
      <c r="E8">
        <f>SUM(C5:E7)</f>
        <v>1001</v>
      </c>
      <c r="J8" s="2">
        <f>(2*J7*M4) /(SUM(J7, M4))</f>
        <v>0.96322618855327635</v>
      </c>
      <c r="K8" s="2">
        <f>(2*K7*M5) /(SUM(K7, M5))</f>
        <v>0.48697068403908794</v>
      </c>
      <c r="L8" s="2">
        <f>((2*L7*M6)/(L7+M6))</f>
        <v>0.22222222222222221</v>
      </c>
      <c r="M8" s="2">
        <f>SUM(J8:L8)/3</f>
        <v>0.55747303160486217</v>
      </c>
    </row>
    <row r="9" spans="2:17" x14ac:dyDescent="0.25">
      <c r="C9" s="1" t="s">
        <v>22</v>
      </c>
    </row>
    <row r="10" spans="2:17" x14ac:dyDescent="0.25">
      <c r="B10" s="7" t="s">
        <v>23</v>
      </c>
      <c r="C10" s="1">
        <v>0</v>
      </c>
      <c r="D10" s="1">
        <v>1</v>
      </c>
      <c r="E10" s="1">
        <v>2</v>
      </c>
      <c r="F10" s="1"/>
    </row>
    <row r="11" spans="2:17" x14ac:dyDescent="0.25">
      <c r="C11">
        <v>894</v>
      </c>
      <c r="D11">
        <v>30</v>
      </c>
      <c r="E11">
        <v>1</v>
      </c>
    </row>
    <row r="12" spans="2:17" x14ac:dyDescent="0.25">
      <c r="C12">
        <v>25</v>
      </c>
      <c r="D12">
        <v>36</v>
      </c>
      <c r="E12">
        <v>2</v>
      </c>
    </row>
    <row r="13" spans="2:17" x14ac:dyDescent="0.25">
      <c r="C13">
        <v>9</v>
      </c>
      <c r="D13">
        <v>1</v>
      </c>
      <c r="E13">
        <v>2</v>
      </c>
      <c r="I13" s="1"/>
    </row>
    <row r="14" spans="2:17" x14ac:dyDescent="0.25">
      <c r="E14">
        <f>SUM(C11:E13)</f>
        <v>1000</v>
      </c>
      <c r="H14" s="1"/>
    </row>
    <row r="15" spans="2:17" x14ac:dyDescent="0.25">
      <c r="C15" s="1" t="s">
        <v>22</v>
      </c>
      <c r="H15" s="1"/>
      <c r="L15" s="2"/>
    </row>
    <row r="16" spans="2:17" x14ac:dyDescent="0.25">
      <c r="B16" s="7" t="s">
        <v>23</v>
      </c>
      <c r="C16" s="1">
        <v>0</v>
      </c>
      <c r="D16" s="1">
        <v>1</v>
      </c>
      <c r="E16" s="1">
        <v>2</v>
      </c>
      <c r="F16" s="1"/>
      <c r="H16" s="1"/>
      <c r="L16" s="2"/>
    </row>
    <row r="17" spans="2:17" x14ac:dyDescent="0.25">
      <c r="C17">
        <v>901</v>
      </c>
      <c r="D17">
        <v>30</v>
      </c>
      <c r="E17">
        <v>5</v>
      </c>
      <c r="H17" s="1"/>
      <c r="L17" s="2"/>
    </row>
    <row r="18" spans="2:17" x14ac:dyDescent="0.25">
      <c r="C18">
        <v>25</v>
      </c>
      <c r="D18">
        <v>23</v>
      </c>
      <c r="E18">
        <v>3</v>
      </c>
      <c r="I18" s="2"/>
      <c r="J18" s="2"/>
      <c r="K18" s="2"/>
    </row>
    <row r="19" spans="2:17" x14ac:dyDescent="0.25">
      <c r="C19">
        <v>8</v>
      </c>
      <c r="D19">
        <v>4</v>
      </c>
      <c r="E19">
        <v>1</v>
      </c>
      <c r="I19" s="2"/>
      <c r="J19" s="2"/>
      <c r="K19" s="2"/>
      <c r="L19" s="2"/>
    </row>
    <row r="20" spans="2:17" x14ac:dyDescent="0.25">
      <c r="E20">
        <f>SUM(C17:E19)</f>
        <v>1000</v>
      </c>
      <c r="P20" s="2"/>
      <c r="Q20" s="2"/>
    </row>
    <row r="21" spans="2:17" x14ac:dyDescent="0.25">
      <c r="C21" s="1" t="s">
        <v>22</v>
      </c>
    </row>
    <row r="22" spans="2:17" x14ac:dyDescent="0.25">
      <c r="B22" s="7" t="s">
        <v>23</v>
      </c>
      <c r="C22" s="1">
        <v>0</v>
      </c>
      <c r="D22" s="1">
        <v>1</v>
      </c>
      <c r="E22" s="1">
        <v>2</v>
      </c>
      <c r="F22" s="1"/>
    </row>
    <row r="23" spans="2:17" x14ac:dyDescent="0.25">
      <c r="C23">
        <v>902</v>
      </c>
      <c r="D23">
        <v>19</v>
      </c>
      <c r="E23">
        <v>3</v>
      </c>
    </row>
    <row r="24" spans="2:17" x14ac:dyDescent="0.25">
      <c r="C24">
        <v>31</v>
      </c>
      <c r="D24">
        <v>27</v>
      </c>
      <c r="E24">
        <v>3</v>
      </c>
    </row>
    <row r="25" spans="2:17" x14ac:dyDescent="0.25">
      <c r="C25">
        <v>11</v>
      </c>
      <c r="D25">
        <v>1</v>
      </c>
      <c r="E25">
        <v>4</v>
      </c>
    </row>
    <row r="26" spans="2:17" x14ac:dyDescent="0.25">
      <c r="E26">
        <f>SUM(C23:E25)</f>
        <v>1001</v>
      </c>
    </row>
    <row r="27" spans="2:17" x14ac:dyDescent="0.25">
      <c r="C27" s="1" t="s">
        <v>22</v>
      </c>
    </row>
    <row r="28" spans="2:17" x14ac:dyDescent="0.25">
      <c r="B28" s="7" t="s">
        <v>23</v>
      </c>
      <c r="C28" s="1">
        <v>0</v>
      </c>
      <c r="D28" s="1">
        <v>1</v>
      </c>
      <c r="E28" s="1">
        <v>2</v>
      </c>
      <c r="F28" s="1"/>
    </row>
    <row r="29" spans="2:17" x14ac:dyDescent="0.25">
      <c r="C29">
        <v>889</v>
      </c>
      <c r="D29">
        <v>24</v>
      </c>
      <c r="E29">
        <v>4</v>
      </c>
    </row>
    <row r="30" spans="2:17" x14ac:dyDescent="0.25">
      <c r="C30">
        <v>41</v>
      </c>
      <c r="D30">
        <v>30</v>
      </c>
      <c r="E30">
        <v>2</v>
      </c>
    </row>
    <row r="31" spans="2:17" x14ac:dyDescent="0.25">
      <c r="C31">
        <v>6</v>
      </c>
      <c r="D31">
        <v>4</v>
      </c>
      <c r="E31">
        <v>0</v>
      </c>
    </row>
    <row r="32" spans="2:17" x14ac:dyDescent="0.25">
      <c r="E32">
        <f>SUM(C29:E31)</f>
        <v>1000</v>
      </c>
    </row>
    <row r="33" spans="2:6" x14ac:dyDescent="0.25">
      <c r="C33" s="1" t="s">
        <v>22</v>
      </c>
    </row>
    <row r="34" spans="2:6" x14ac:dyDescent="0.25">
      <c r="B34" s="7" t="s">
        <v>23</v>
      </c>
      <c r="C34" s="1">
        <v>0</v>
      </c>
      <c r="D34" s="1">
        <v>1</v>
      </c>
      <c r="E34" s="1">
        <v>2</v>
      </c>
      <c r="F34" s="1"/>
    </row>
    <row r="35" spans="2:6" x14ac:dyDescent="0.25">
      <c r="C35">
        <v>893</v>
      </c>
      <c r="D35">
        <v>19</v>
      </c>
      <c r="E35">
        <v>3</v>
      </c>
    </row>
    <row r="36" spans="2:6" x14ac:dyDescent="0.25">
      <c r="C36">
        <v>38</v>
      </c>
      <c r="D36">
        <v>29</v>
      </c>
      <c r="E36">
        <v>2</v>
      </c>
    </row>
    <row r="37" spans="2:6" x14ac:dyDescent="0.25">
      <c r="C37">
        <v>12</v>
      </c>
      <c r="D37">
        <v>4</v>
      </c>
      <c r="E37">
        <v>0</v>
      </c>
    </row>
    <row r="38" spans="2:6" x14ac:dyDescent="0.25">
      <c r="E38">
        <f>SUM(C35:E37)</f>
        <v>1000</v>
      </c>
    </row>
    <row r="39" spans="2:6" x14ac:dyDescent="0.25">
      <c r="C39" s="1" t="s">
        <v>22</v>
      </c>
    </row>
    <row r="40" spans="2:6" x14ac:dyDescent="0.25">
      <c r="B40" s="7" t="s">
        <v>23</v>
      </c>
      <c r="C40" s="1">
        <v>0</v>
      </c>
      <c r="D40" s="1">
        <v>1</v>
      </c>
      <c r="E40" s="1">
        <v>2</v>
      </c>
      <c r="F40" s="1"/>
    </row>
    <row r="41" spans="2:6" x14ac:dyDescent="0.25">
      <c r="C41">
        <v>900</v>
      </c>
      <c r="D41">
        <v>14</v>
      </c>
      <c r="E41">
        <v>1</v>
      </c>
    </row>
    <row r="42" spans="2:6" x14ac:dyDescent="0.25">
      <c r="C42">
        <v>40</v>
      </c>
      <c r="D42">
        <v>32</v>
      </c>
      <c r="E42">
        <v>1</v>
      </c>
    </row>
    <row r="43" spans="2:6" x14ac:dyDescent="0.25">
      <c r="C43">
        <v>5</v>
      </c>
      <c r="D43">
        <v>4</v>
      </c>
      <c r="E43">
        <v>4</v>
      </c>
    </row>
    <row r="44" spans="2:6" x14ac:dyDescent="0.25">
      <c r="E44">
        <f>SUM(C41:E43)</f>
        <v>1001</v>
      </c>
    </row>
    <row r="45" spans="2:6" x14ac:dyDescent="0.25">
      <c r="C45" s="1" t="s">
        <v>22</v>
      </c>
    </row>
    <row r="46" spans="2:6" x14ac:dyDescent="0.25">
      <c r="B46" s="7" t="s">
        <v>23</v>
      </c>
      <c r="C46" s="1">
        <v>0</v>
      </c>
      <c r="D46" s="1">
        <v>1</v>
      </c>
      <c r="E46" s="1">
        <v>2</v>
      </c>
      <c r="F46" s="1"/>
    </row>
    <row r="47" spans="2:6" x14ac:dyDescent="0.25">
      <c r="C47">
        <v>900</v>
      </c>
      <c r="D47">
        <v>32</v>
      </c>
      <c r="E47">
        <v>3</v>
      </c>
    </row>
    <row r="48" spans="2:6" x14ac:dyDescent="0.25">
      <c r="C48">
        <v>21</v>
      </c>
      <c r="D48">
        <v>27</v>
      </c>
      <c r="E48">
        <v>2</v>
      </c>
    </row>
    <row r="49" spans="2:6" x14ac:dyDescent="0.25">
      <c r="C49">
        <v>8</v>
      </c>
      <c r="D49">
        <v>4</v>
      </c>
      <c r="E49">
        <v>3</v>
      </c>
    </row>
    <row r="50" spans="2:6" x14ac:dyDescent="0.25">
      <c r="E50">
        <f>SUM(C47:E49)</f>
        <v>1000</v>
      </c>
    </row>
    <row r="51" spans="2:6" x14ac:dyDescent="0.25">
      <c r="C51" s="1" t="s">
        <v>22</v>
      </c>
    </row>
    <row r="52" spans="2:6" x14ac:dyDescent="0.25">
      <c r="B52" s="7" t="s">
        <v>23</v>
      </c>
      <c r="C52" s="1">
        <v>0</v>
      </c>
      <c r="D52" s="1">
        <v>1</v>
      </c>
      <c r="E52" s="1">
        <v>2</v>
      </c>
      <c r="F52" s="1"/>
    </row>
    <row r="53" spans="2:6" x14ac:dyDescent="0.25">
      <c r="C53">
        <v>876</v>
      </c>
      <c r="D53">
        <v>33</v>
      </c>
      <c r="E53">
        <v>3</v>
      </c>
    </row>
    <row r="54" spans="2:6" x14ac:dyDescent="0.25">
      <c r="C54">
        <v>36</v>
      </c>
      <c r="D54">
        <v>34</v>
      </c>
      <c r="E54">
        <v>2</v>
      </c>
    </row>
    <row r="55" spans="2:6" x14ac:dyDescent="0.25">
      <c r="C55">
        <v>11</v>
      </c>
      <c r="D55">
        <v>3</v>
      </c>
      <c r="E55">
        <v>2</v>
      </c>
    </row>
    <row r="56" spans="2:6" x14ac:dyDescent="0.25">
      <c r="E56">
        <f>SUM(C53:E55)</f>
        <v>1000</v>
      </c>
    </row>
    <row r="57" spans="2:6" x14ac:dyDescent="0.25">
      <c r="C57" s="1" t="s">
        <v>22</v>
      </c>
    </row>
    <row r="58" spans="2:6" x14ac:dyDescent="0.25">
      <c r="B58" s="7" t="s">
        <v>23</v>
      </c>
      <c r="C58" s="1">
        <v>0</v>
      </c>
      <c r="D58" s="1">
        <v>1</v>
      </c>
      <c r="E58" s="1">
        <v>2</v>
      </c>
      <c r="F58" s="1"/>
    </row>
    <row r="59" spans="2:6" x14ac:dyDescent="0.25">
      <c r="C59">
        <v>884</v>
      </c>
      <c r="D59">
        <v>28</v>
      </c>
      <c r="E59">
        <v>3</v>
      </c>
    </row>
    <row r="60" spans="2:6" x14ac:dyDescent="0.25">
      <c r="C60">
        <v>37</v>
      </c>
      <c r="D60">
        <v>32</v>
      </c>
      <c r="E60">
        <v>4</v>
      </c>
    </row>
    <row r="61" spans="2:6" x14ac:dyDescent="0.25">
      <c r="C61">
        <v>6</v>
      </c>
      <c r="D61">
        <v>2</v>
      </c>
      <c r="E61">
        <v>5</v>
      </c>
    </row>
    <row r="62" spans="2:6" x14ac:dyDescent="0.25">
      <c r="E62">
        <f>SUM(C59:E61)</f>
        <v>1001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A126-DAA7-48DF-9DF1-68D6ABED7DEB}">
  <dimension ref="B3:Q383"/>
  <sheetViews>
    <sheetView zoomScale="85" zoomScaleNormal="85" workbookViewId="0">
      <selection activeCell="H24" sqref="H24"/>
    </sheetView>
  </sheetViews>
  <sheetFormatPr defaultRowHeight="15" x14ac:dyDescent="0.25"/>
  <cols>
    <col min="8" max="8" width="10.42578125" customWidth="1"/>
    <col min="9" max="12" width="9.5703125" bestFit="1" customWidth="1"/>
  </cols>
  <sheetData>
    <row r="3" spans="2:16" x14ac:dyDescent="0.25">
      <c r="B3" s="1" t="s">
        <v>7</v>
      </c>
      <c r="H3" s="1"/>
      <c r="I3" t="s">
        <v>22</v>
      </c>
    </row>
    <row r="4" spans="2:16" x14ac:dyDescent="0.25">
      <c r="B4" s="1" t="s">
        <v>8</v>
      </c>
      <c r="H4" s="1" t="s">
        <v>24</v>
      </c>
      <c r="I4">
        <v>0</v>
      </c>
      <c r="J4">
        <v>1</v>
      </c>
      <c r="K4">
        <v>2</v>
      </c>
      <c r="P4" s="1"/>
    </row>
    <row r="5" spans="2:16" x14ac:dyDescent="0.25">
      <c r="B5" s="1">
        <v>0</v>
      </c>
      <c r="C5">
        <v>765</v>
      </c>
      <c r="D5">
        <v>141</v>
      </c>
      <c r="E5">
        <v>21</v>
      </c>
      <c r="H5" s="1">
        <v>0</v>
      </c>
      <c r="I5">
        <f t="shared" ref="I5:K7" si="0">SUM(C5,C12,C18,C24,C31,C38,C45,C52,C59,C66)</f>
        <v>7764</v>
      </c>
      <c r="J5">
        <f t="shared" si="0"/>
        <v>1278</v>
      </c>
      <c r="K5">
        <f t="shared" si="0"/>
        <v>188</v>
      </c>
      <c r="L5" s="2">
        <f>I5/(I5+J5+K5)</f>
        <v>0.84117009750812566</v>
      </c>
    </row>
    <row r="6" spans="2:16" x14ac:dyDescent="0.25">
      <c r="B6" s="1">
        <v>1</v>
      </c>
      <c r="C6">
        <v>30</v>
      </c>
      <c r="D6">
        <v>29</v>
      </c>
      <c r="E6">
        <v>1</v>
      </c>
      <c r="H6" s="1">
        <v>1</v>
      </c>
      <c r="I6">
        <f t="shared" si="0"/>
        <v>235</v>
      </c>
      <c r="J6">
        <f t="shared" si="0"/>
        <v>384</v>
      </c>
      <c r="K6">
        <f t="shared" si="0"/>
        <v>21</v>
      </c>
      <c r="L6" s="2">
        <f>J6/(I6+J6+K6)</f>
        <v>0.6</v>
      </c>
    </row>
    <row r="7" spans="2:16" x14ac:dyDescent="0.25">
      <c r="B7" s="1">
        <v>2</v>
      </c>
      <c r="C7">
        <v>4</v>
      </c>
      <c r="D7">
        <v>8</v>
      </c>
      <c r="E7">
        <v>2</v>
      </c>
      <c r="H7" s="1">
        <v>2</v>
      </c>
      <c r="I7">
        <f t="shared" si="0"/>
        <v>61</v>
      </c>
      <c r="J7">
        <f t="shared" si="0"/>
        <v>50</v>
      </c>
      <c r="K7">
        <f t="shared" si="0"/>
        <v>23</v>
      </c>
      <c r="L7" s="2">
        <f>K7/(I7+J7+K7)</f>
        <v>0.17164179104477612</v>
      </c>
    </row>
    <row r="8" spans="2:16" x14ac:dyDescent="0.25">
      <c r="B8" s="1"/>
      <c r="I8" s="2">
        <f>I5/(I5+I6+I7)</f>
        <v>0.96327543424317619</v>
      </c>
      <c r="J8" s="2">
        <f>J6/(J5+J6+J7)</f>
        <v>0.22429906542056074</v>
      </c>
      <c r="K8" s="2">
        <f>K7/(K5+K6+K7)</f>
        <v>9.9137931034482762E-2</v>
      </c>
      <c r="L8" s="2">
        <f>(I5+J6+K7)/SUM(I5:K7)</f>
        <v>0.81677329068372651</v>
      </c>
    </row>
    <row r="9" spans="2:16" x14ac:dyDescent="0.25">
      <c r="B9" s="6"/>
      <c r="I9" s="2">
        <f>(2*I8*L5) /(SUM(I8, L5))</f>
        <v>0.89809138230190866</v>
      </c>
      <c r="J9" s="2">
        <f>(2*J8*L6) /(SUM(J8, L6))</f>
        <v>0.32653061224489799</v>
      </c>
      <c r="K9" s="2">
        <f>((2*K8*L7)/(K8+L7))</f>
        <v>0.12568306010928962</v>
      </c>
      <c r="L9" s="2">
        <f>SUM(I9:K9)/3</f>
        <v>0.45010168488536539</v>
      </c>
    </row>
    <row r="10" spans="2:16" x14ac:dyDescent="0.25">
      <c r="B10" s="1" t="s">
        <v>9</v>
      </c>
    </row>
    <row r="11" spans="2:16" x14ac:dyDescent="0.25">
      <c r="B11" s="1" t="s">
        <v>8</v>
      </c>
    </row>
    <row r="12" spans="2:16" x14ac:dyDescent="0.25">
      <c r="B12" s="1">
        <v>0</v>
      </c>
      <c r="C12">
        <v>748</v>
      </c>
      <c r="D12">
        <v>138</v>
      </c>
      <c r="E12">
        <v>23</v>
      </c>
    </row>
    <row r="13" spans="2:16" x14ac:dyDescent="0.25">
      <c r="B13" s="1">
        <v>1</v>
      </c>
      <c r="C13">
        <v>26</v>
      </c>
      <c r="D13">
        <v>50</v>
      </c>
      <c r="E13">
        <v>5</v>
      </c>
      <c r="K13" s="1"/>
    </row>
    <row r="14" spans="2:16" x14ac:dyDescent="0.25">
      <c r="B14" s="1">
        <v>2</v>
      </c>
      <c r="C14">
        <v>5</v>
      </c>
      <c r="D14">
        <v>2</v>
      </c>
      <c r="E14">
        <v>3</v>
      </c>
    </row>
    <row r="15" spans="2:16" x14ac:dyDescent="0.25">
      <c r="B15" s="1"/>
    </row>
    <row r="16" spans="2:16" x14ac:dyDescent="0.25">
      <c r="B16" s="1" t="s">
        <v>9</v>
      </c>
    </row>
    <row r="17" spans="2:17" x14ac:dyDescent="0.25">
      <c r="B17" s="1" t="s">
        <v>8</v>
      </c>
    </row>
    <row r="18" spans="2:17" x14ac:dyDescent="0.25">
      <c r="B18" s="1">
        <v>0</v>
      </c>
      <c r="C18">
        <v>756</v>
      </c>
      <c r="D18">
        <v>148</v>
      </c>
      <c r="E18">
        <v>14</v>
      </c>
    </row>
    <row r="19" spans="2:17" x14ac:dyDescent="0.25">
      <c r="B19" s="1">
        <v>1</v>
      </c>
      <c r="C19">
        <v>24</v>
      </c>
      <c r="D19">
        <v>37</v>
      </c>
      <c r="E19">
        <v>3</v>
      </c>
    </row>
    <row r="20" spans="2:17" x14ac:dyDescent="0.25">
      <c r="B20" s="1">
        <v>2</v>
      </c>
      <c r="C20">
        <v>8</v>
      </c>
      <c r="D20">
        <v>6</v>
      </c>
      <c r="E20">
        <v>4</v>
      </c>
    </row>
    <row r="21" spans="2:17" x14ac:dyDescent="0.25">
      <c r="B21" s="1"/>
    </row>
    <row r="22" spans="2:17" x14ac:dyDescent="0.25">
      <c r="B22" s="6"/>
    </row>
    <row r="23" spans="2:17" x14ac:dyDescent="0.25">
      <c r="B23" s="1" t="s">
        <v>8</v>
      </c>
    </row>
    <row r="24" spans="2:17" x14ac:dyDescent="0.25">
      <c r="B24" s="1">
        <v>0</v>
      </c>
      <c r="C24">
        <v>791</v>
      </c>
      <c r="D24">
        <v>126</v>
      </c>
      <c r="E24">
        <v>17</v>
      </c>
      <c r="Q24" s="6"/>
    </row>
    <row r="25" spans="2:17" x14ac:dyDescent="0.25">
      <c r="B25" s="1">
        <v>1</v>
      </c>
      <c r="C25">
        <v>18</v>
      </c>
      <c r="D25">
        <v>36</v>
      </c>
      <c r="E25">
        <v>0</v>
      </c>
    </row>
    <row r="26" spans="2:17" x14ac:dyDescent="0.25">
      <c r="B26" s="1">
        <v>2</v>
      </c>
      <c r="C26">
        <v>7</v>
      </c>
      <c r="D26">
        <v>5</v>
      </c>
      <c r="E26">
        <v>1</v>
      </c>
      <c r="P26" s="1"/>
    </row>
    <row r="27" spans="2:17" x14ac:dyDescent="0.25">
      <c r="B27" s="1"/>
      <c r="P27" s="1"/>
    </row>
    <row r="28" spans="2:17" x14ac:dyDescent="0.25">
      <c r="B28" s="6"/>
      <c r="P28" s="1"/>
    </row>
    <row r="29" spans="2:17" x14ac:dyDescent="0.25">
      <c r="B29" s="1" t="s">
        <v>9</v>
      </c>
      <c r="P29" s="1"/>
    </row>
    <row r="30" spans="2:17" x14ac:dyDescent="0.25">
      <c r="B30" s="1" t="s">
        <v>8</v>
      </c>
      <c r="P30" s="1"/>
    </row>
    <row r="31" spans="2:17" x14ac:dyDescent="0.25">
      <c r="B31" s="1">
        <v>0</v>
      </c>
      <c r="C31">
        <v>774</v>
      </c>
      <c r="D31">
        <v>128</v>
      </c>
      <c r="E31">
        <v>16</v>
      </c>
      <c r="P31" s="1"/>
    </row>
    <row r="32" spans="2:17" x14ac:dyDescent="0.25">
      <c r="B32" s="1">
        <v>1</v>
      </c>
      <c r="C32">
        <v>22</v>
      </c>
      <c r="D32">
        <v>41</v>
      </c>
      <c r="E32">
        <v>5</v>
      </c>
      <c r="P32" s="1"/>
    </row>
    <row r="33" spans="2:16" x14ac:dyDescent="0.25">
      <c r="B33" s="1">
        <v>2</v>
      </c>
      <c r="C33">
        <v>8</v>
      </c>
      <c r="D33">
        <v>4</v>
      </c>
      <c r="E33">
        <v>2</v>
      </c>
      <c r="P33" s="1"/>
    </row>
    <row r="34" spans="2:16" x14ac:dyDescent="0.25">
      <c r="B34" s="1"/>
      <c r="P34" s="1"/>
    </row>
    <row r="35" spans="2:16" x14ac:dyDescent="0.25">
      <c r="B35" s="6"/>
      <c r="P35" s="1"/>
    </row>
    <row r="36" spans="2:16" x14ac:dyDescent="0.25">
      <c r="B36" s="1" t="s">
        <v>9</v>
      </c>
      <c r="P36" s="1"/>
    </row>
    <row r="37" spans="2:16" x14ac:dyDescent="0.25">
      <c r="B37" s="1" t="s">
        <v>8</v>
      </c>
      <c r="P37" s="1"/>
    </row>
    <row r="38" spans="2:16" x14ac:dyDescent="0.25">
      <c r="B38" s="1">
        <v>0</v>
      </c>
      <c r="C38">
        <v>798</v>
      </c>
      <c r="D38">
        <v>122</v>
      </c>
      <c r="E38">
        <v>15</v>
      </c>
      <c r="P38" s="1"/>
    </row>
    <row r="39" spans="2:16" x14ac:dyDescent="0.25">
      <c r="B39" s="1">
        <v>1</v>
      </c>
      <c r="C39">
        <v>21</v>
      </c>
      <c r="D39">
        <v>30</v>
      </c>
      <c r="E39">
        <v>0</v>
      </c>
      <c r="P39" s="1"/>
    </row>
    <row r="40" spans="2:16" x14ac:dyDescent="0.25">
      <c r="B40" s="1">
        <v>2</v>
      </c>
      <c r="C40">
        <v>8</v>
      </c>
      <c r="D40">
        <v>6</v>
      </c>
      <c r="E40">
        <v>0</v>
      </c>
      <c r="P40" s="1"/>
    </row>
    <row r="41" spans="2:16" x14ac:dyDescent="0.25">
      <c r="B41" s="1"/>
      <c r="P41" s="1"/>
    </row>
    <row r="42" spans="2:16" x14ac:dyDescent="0.25">
      <c r="B42" s="6"/>
      <c r="P42" s="1"/>
    </row>
    <row r="43" spans="2:16" x14ac:dyDescent="0.25">
      <c r="B43" s="1" t="s">
        <v>9</v>
      </c>
      <c r="P43" s="1"/>
    </row>
    <row r="44" spans="2:16" x14ac:dyDescent="0.25">
      <c r="B44" s="1" t="s">
        <v>8</v>
      </c>
      <c r="P44" s="1"/>
    </row>
    <row r="45" spans="2:16" x14ac:dyDescent="0.25">
      <c r="B45" s="1">
        <v>0</v>
      </c>
      <c r="C45">
        <v>794</v>
      </c>
      <c r="D45">
        <v>101</v>
      </c>
      <c r="E45">
        <v>20</v>
      </c>
      <c r="P45" s="1"/>
    </row>
    <row r="46" spans="2:16" x14ac:dyDescent="0.25">
      <c r="B46" s="1">
        <v>1</v>
      </c>
      <c r="C46">
        <v>25</v>
      </c>
      <c r="D46">
        <v>45</v>
      </c>
      <c r="E46">
        <v>3</v>
      </c>
      <c r="P46" s="1"/>
    </row>
    <row r="47" spans="2:16" x14ac:dyDescent="0.25">
      <c r="B47" s="1">
        <v>2</v>
      </c>
      <c r="C47">
        <v>8</v>
      </c>
      <c r="D47">
        <v>4</v>
      </c>
      <c r="E47">
        <v>1</v>
      </c>
      <c r="P47" s="1"/>
    </row>
    <row r="48" spans="2:16" x14ac:dyDescent="0.25">
      <c r="B48" s="1"/>
      <c r="P48" s="1"/>
    </row>
    <row r="49" spans="2:16" x14ac:dyDescent="0.25">
      <c r="B49" s="6"/>
      <c r="P49" s="1"/>
    </row>
    <row r="50" spans="2:16" x14ac:dyDescent="0.25">
      <c r="B50" s="1" t="s">
        <v>9</v>
      </c>
      <c r="P50" s="1"/>
    </row>
    <row r="51" spans="2:16" x14ac:dyDescent="0.25">
      <c r="B51" s="1" t="s">
        <v>8</v>
      </c>
      <c r="P51" s="1"/>
    </row>
    <row r="52" spans="2:16" x14ac:dyDescent="0.25">
      <c r="B52" s="1">
        <v>0</v>
      </c>
      <c r="C52">
        <v>771</v>
      </c>
      <c r="D52">
        <v>115</v>
      </c>
      <c r="E52">
        <v>21</v>
      </c>
      <c r="P52" s="1"/>
    </row>
    <row r="53" spans="2:16" x14ac:dyDescent="0.25">
      <c r="B53" s="1">
        <v>1</v>
      </c>
      <c r="C53">
        <v>31</v>
      </c>
      <c r="D53">
        <v>48</v>
      </c>
      <c r="E53">
        <v>2</v>
      </c>
      <c r="P53" s="1"/>
    </row>
    <row r="54" spans="2:16" x14ac:dyDescent="0.25">
      <c r="B54" s="1">
        <v>2</v>
      </c>
      <c r="C54">
        <v>2</v>
      </c>
      <c r="D54">
        <v>5</v>
      </c>
      <c r="E54">
        <v>5</v>
      </c>
      <c r="P54" s="1"/>
    </row>
    <row r="55" spans="2:16" x14ac:dyDescent="0.25">
      <c r="B55" s="1"/>
      <c r="P55" s="1"/>
    </row>
    <row r="56" spans="2:16" x14ac:dyDescent="0.25">
      <c r="B56" s="6"/>
      <c r="P56" s="1"/>
    </row>
    <row r="57" spans="2:16" x14ac:dyDescent="0.25">
      <c r="B57" s="1" t="s">
        <v>9</v>
      </c>
      <c r="P57" s="1"/>
    </row>
    <row r="58" spans="2:16" x14ac:dyDescent="0.25">
      <c r="B58" s="1" t="s">
        <v>8</v>
      </c>
      <c r="P58" s="1"/>
    </row>
    <row r="59" spans="2:16" x14ac:dyDescent="0.25">
      <c r="B59" s="1">
        <v>0</v>
      </c>
      <c r="C59">
        <v>788</v>
      </c>
      <c r="D59">
        <v>136</v>
      </c>
      <c r="E59">
        <v>22</v>
      </c>
      <c r="P59" s="1"/>
    </row>
    <row r="60" spans="2:16" x14ac:dyDescent="0.25">
      <c r="B60" s="1">
        <v>1</v>
      </c>
      <c r="C60">
        <v>12</v>
      </c>
      <c r="D60">
        <v>29</v>
      </c>
      <c r="E60">
        <v>2</v>
      </c>
      <c r="P60" s="1"/>
    </row>
    <row r="61" spans="2:16" x14ac:dyDescent="0.25">
      <c r="B61" s="1">
        <v>2</v>
      </c>
      <c r="C61">
        <v>4</v>
      </c>
      <c r="D61">
        <v>4</v>
      </c>
      <c r="E61">
        <v>3</v>
      </c>
      <c r="P61" s="1"/>
    </row>
    <row r="62" spans="2:16" x14ac:dyDescent="0.25">
      <c r="B62" s="1"/>
      <c r="P62" s="1"/>
    </row>
    <row r="63" spans="2:16" x14ac:dyDescent="0.25">
      <c r="B63" s="6"/>
      <c r="P63" s="1"/>
    </row>
    <row r="64" spans="2:16" x14ac:dyDescent="0.25">
      <c r="B64" s="1" t="s">
        <v>9</v>
      </c>
      <c r="P64" s="1"/>
    </row>
    <row r="65" spans="2:16" x14ac:dyDescent="0.25">
      <c r="B65" s="1" t="s">
        <v>8</v>
      </c>
      <c r="P65" s="1"/>
    </row>
    <row r="66" spans="2:16" x14ac:dyDescent="0.25">
      <c r="B66" s="1">
        <v>0</v>
      </c>
      <c r="C66">
        <v>779</v>
      </c>
      <c r="D66">
        <v>123</v>
      </c>
      <c r="E66">
        <v>19</v>
      </c>
      <c r="P66" s="1"/>
    </row>
    <row r="67" spans="2:16" x14ac:dyDescent="0.25">
      <c r="B67" s="1">
        <v>1</v>
      </c>
      <c r="C67">
        <v>26</v>
      </c>
      <c r="D67">
        <v>39</v>
      </c>
      <c r="E67">
        <v>0</v>
      </c>
      <c r="P67" s="1"/>
    </row>
    <row r="68" spans="2:16" x14ac:dyDescent="0.25">
      <c r="B68" s="1">
        <v>2</v>
      </c>
      <c r="C68">
        <v>7</v>
      </c>
      <c r="D68">
        <v>6</v>
      </c>
      <c r="E68">
        <v>2</v>
      </c>
      <c r="P68" s="1"/>
    </row>
    <row r="69" spans="2:16" x14ac:dyDescent="0.25">
      <c r="B69" s="1"/>
      <c r="P69" s="1"/>
    </row>
    <row r="70" spans="2:16" x14ac:dyDescent="0.25">
      <c r="B70" s="6"/>
      <c r="P70" s="1"/>
    </row>
    <row r="71" spans="2:16" x14ac:dyDescent="0.25">
      <c r="B71" s="3" t="s">
        <v>0</v>
      </c>
      <c r="P71" s="1"/>
    </row>
    <row r="72" spans="2:16" x14ac:dyDescent="0.25">
      <c r="B72" s="4" t="s">
        <v>1</v>
      </c>
      <c r="P72" s="1"/>
    </row>
    <row r="73" spans="2:16" x14ac:dyDescent="0.25">
      <c r="B73" s="1" t="s">
        <v>2</v>
      </c>
      <c r="P73" s="1"/>
    </row>
    <row r="74" spans="2:16" x14ac:dyDescent="0.25">
      <c r="B74" s="1" t="s">
        <v>3</v>
      </c>
      <c r="P74" s="1"/>
    </row>
    <row r="75" spans="2:16" x14ac:dyDescent="0.25">
      <c r="B75" s="5" t="s">
        <v>10</v>
      </c>
      <c r="P75" s="1"/>
    </row>
    <row r="76" spans="2:16" x14ac:dyDescent="0.25">
      <c r="B76" s="5" t="s">
        <v>11</v>
      </c>
      <c r="P76" s="1"/>
    </row>
    <row r="77" spans="2:16" x14ac:dyDescent="0.25">
      <c r="B77" s="5" t="s">
        <v>12</v>
      </c>
      <c r="P77" s="1"/>
    </row>
    <row r="78" spans="2:16" x14ac:dyDescent="0.25">
      <c r="B78" s="5" t="s">
        <v>13</v>
      </c>
      <c r="P78" s="1"/>
    </row>
    <row r="79" spans="2:16" x14ac:dyDescent="0.25">
      <c r="B79" s="5" t="s">
        <v>14</v>
      </c>
      <c r="P79" s="1"/>
    </row>
    <row r="80" spans="2:16" x14ac:dyDescent="0.25">
      <c r="B80" s="5" t="s">
        <v>15</v>
      </c>
      <c r="P80" s="1"/>
    </row>
    <row r="81" spans="2:16" x14ac:dyDescent="0.25">
      <c r="B81" s="5" t="s">
        <v>16</v>
      </c>
      <c r="P81" s="1"/>
    </row>
    <row r="82" spans="2:16" x14ac:dyDescent="0.25">
      <c r="B82" s="5" t="s">
        <v>17</v>
      </c>
      <c r="P82" s="1"/>
    </row>
    <row r="83" spans="2:16" x14ac:dyDescent="0.25">
      <c r="B83" s="5" t="s">
        <v>18</v>
      </c>
      <c r="P83" s="1"/>
    </row>
    <row r="84" spans="2:16" x14ac:dyDescent="0.25">
      <c r="B84" s="5" t="s">
        <v>19</v>
      </c>
      <c r="P84" s="1"/>
    </row>
    <row r="85" spans="2:16" x14ac:dyDescent="0.25">
      <c r="B85" s="3" t="s">
        <v>4</v>
      </c>
      <c r="P85" s="1"/>
    </row>
    <row r="86" spans="2:16" x14ac:dyDescent="0.25">
      <c r="B86" s="3" t="s">
        <v>5</v>
      </c>
      <c r="P86" s="1"/>
    </row>
    <row r="87" spans="2:16" x14ac:dyDescent="0.25">
      <c r="B87" s="1" t="s">
        <v>20</v>
      </c>
      <c r="P87" s="1"/>
    </row>
    <row r="88" spans="2:16" x14ac:dyDescent="0.25">
      <c r="B88" s="3" t="s">
        <v>6</v>
      </c>
      <c r="P88" s="1"/>
    </row>
    <row r="89" spans="2:16" x14ac:dyDescent="0.25">
      <c r="B89" s="1" t="s">
        <v>21</v>
      </c>
      <c r="P89" s="1"/>
    </row>
    <row r="90" spans="2:16" x14ac:dyDescent="0.25">
      <c r="P90" s="1"/>
    </row>
    <row r="91" spans="2:16" x14ac:dyDescent="0.25">
      <c r="P91" s="1"/>
    </row>
    <row r="92" spans="2:16" x14ac:dyDescent="0.25">
      <c r="P92" s="1"/>
    </row>
    <row r="93" spans="2:16" x14ac:dyDescent="0.25">
      <c r="P93" s="1"/>
    </row>
    <row r="94" spans="2:16" x14ac:dyDescent="0.25">
      <c r="P94" s="1"/>
    </row>
    <row r="95" spans="2:16" x14ac:dyDescent="0.25">
      <c r="P95" s="1"/>
    </row>
    <row r="96" spans="2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6:16" x14ac:dyDescent="0.25">
      <c r="P113" s="1"/>
    </row>
    <row r="114" spans="16:16" x14ac:dyDescent="0.25">
      <c r="P114" s="1"/>
    </row>
    <row r="115" spans="16:16" x14ac:dyDescent="0.25">
      <c r="P115" s="1"/>
    </row>
    <row r="116" spans="16:16" x14ac:dyDescent="0.25">
      <c r="P116" s="1"/>
    </row>
    <row r="117" spans="16:16" x14ac:dyDescent="0.25">
      <c r="P117" s="1"/>
    </row>
    <row r="118" spans="16:16" x14ac:dyDescent="0.25">
      <c r="P118" s="1"/>
    </row>
    <row r="119" spans="16:16" x14ac:dyDescent="0.25">
      <c r="P119" s="1"/>
    </row>
    <row r="120" spans="16:16" x14ac:dyDescent="0.25">
      <c r="P120" s="1"/>
    </row>
    <row r="121" spans="16:16" x14ac:dyDescent="0.25">
      <c r="P121" s="1"/>
    </row>
    <row r="122" spans="16:16" x14ac:dyDescent="0.25">
      <c r="P122" s="1"/>
    </row>
    <row r="123" spans="16:16" x14ac:dyDescent="0.25">
      <c r="P123" s="1"/>
    </row>
    <row r="124" spans="16:16" x14ac:dyDescent="0.25">
      <c r="P124" s="1"/>
    </row>
    <row r="125" spans="16:16" x14ac:dyDescent="0.25">
      <c r="P125" s="1"/>
    </row>
    <row r="126" spans="16:16" x14ac:dyDescent="0.25">
      <c r="P126" s="1"/>
    </row>
    <row r="127" spans="16:16" x14ac:dyDescent="0.25">
      <c r="P127" s="1"/>
    </row>
    <row r="128" spans="16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6:16" x14ac:dyDescent="0.25">
      <c r="P145" s="1"/>
    </row>
    <row r="146" spans="16:16" x14ac:dyDescent="0.25">
      <c r="P146" s="1"/>
    </row>
    <row r="147" spans="16:16" x14ac:dyDescent="0.25">
      <c r="P147" s="1"/>
    </row>
    <row r="148" spans="16:16" x14ac:dyDescent="0.25">
      <c r="P148" s="1"/>
    </row>
    <row r="149" spans="16:16" x14ac:dyDescent="0.25">
      <c r="P149" s="1"/>
    </row>
    <row r="150" spans="16:16" x14ac:dyDescent="0.25">
      <c r="P150" s="1"/>
    </row>
    <row r="151" spans="16:16" x14ac:dyDescent="0.25">
      <c r="P151" s="1"/>
    </row>
    <row r="152" spans="16:16" x14ac:dyDescent="0.25">
      <c r="P152" s="1"/>
    </row>
    <row r="153" spans="16:16" x14ac:dyDescent="0.25">
      <c r="P153" s="1"/>
    </row>
    <row r="154" spans="16:16" x14ac:dyDescent="0.25">
      <c r="P154" s="1"/>
    </row>
    <row r="155" spans="16:16" x14ac:dyDescent="0.25">
      <c r="P155" s="1"/>
    </row>
    <row r="156" spans="16:16" x14ac:dyDescent="0.25">
      <c r="P156" s="1"/>
    </row>
    <row r="157" spans="16:16" x14ac:dyDescent="0.25">
      <c r="P157" s="1"/>
    </row>
    <row r="158" spans="16:16" x14ac:dyDescent="0.25">
      <c r="P158" s="1"/>
    </row>
    <row r="159" spans="16:16" x14ac:dyDescent="0.25">
      <c r="P159" s="1"/>
    </row>
    <row r="160" spans="16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6:16" x14ac:dyDescent="0.25">
      <c r="P177" s="1"/>
    </row>
    <row r="178" spans="16:16" x14ac:dyDescent="0.25">
      <c r="P178" s="1"/>
    </row>
    <row r="179" spans="16:16" x14ac:dyDescent="0.25">
      <c r="P179" s="1"/>
    </row>
    <row r="180" spans="16:16" x14ac:dyDescent="0.25">
      <c r="P180" s="1"/>
    </row>
    <row r="181" spans="16:16" x14ac:dyDescent="0.25">
      <c r="P181" s="1"/>
    </row>
    <row r="182" spans="16:16" x14ac:dyDescent="0.25">
      <c r="P182" s="1"/>
    </row>
    <row r="183" spans="16:16" x14ac:dyDescent="0.25">
      <c r="P183" s="1"/>
    </row>
    <row r="184" spans="16:16" x14ac:dyDescent="0.25">
      <c r="P184" s="1"/>
    </row>
    <row r="185" spans="16:16" x14ac:dyDescent="0.25">
      <c r="P185" s="1"/>
    </row>
    <row r="186" spans="16:16" x14ac:dyDescent="0.25">
      <c r="P186" s="1"/>
    </row>
    <row r="187" spans="16:16" x14ac:dyDescent="0.25">
      <c r="P187" s="1"/>
    </row>
    <row r="188" spans="16:16" x14ac:dyDescent="0.25">
      <c r="P188" s="1"/>
    </row>
    <row r="189" spans="16:16" x14ac:dyDescent="0.25">
      <c r="P189" s="1"/>
    </row>
    <row r="190" spans="16:16" x14ac:dyDescent="0.25">
      <c r="P190" s="1"/>
    </row>
    <row r="191" spans="16:16" x14ac:dyDescent="0.25">
      <c r="P191" s="1"/>
    </row>
    <row r="192" spans="16:16" x14ac:dyDescent="0.25">
      <c r="P192" s="1"/>
    </row>
    <row r="193" spans="16:16" x14ac:dyDescent="0.25">
      <c r="P193" s="1"/>
    </row>
    <row r="194" spans="16:16" x14ac:dyDescent="0.25">
      <c r="P194" s="1"/>
    </row>
    <row r="195" spans="16:16" x14ac:dyDescent="0.25">
      <c r="P195" s="1"/>
    </row>
    <row r="196" spans="16:16" x14ac:dyDescent="0.25">
      <c r="P196" s="1"/>
    </row>
    <row r="197" spans="16:16" x14ac:dyDescent="0.25">
      <c r="P197" s="1"/>
    </row>
    <row r="198" spans="16:16" x14ac:dyDescent="0.25">
      <c r="P198" s="1"/>
    </row>
    <row r="199" spans="16:16" x14ac:dyDescent="0.25">
      <c r="P199" s="1"/>
    </row>
    <row r="200" spans="16:16" x14ac:dyDescent="0.25">
      <c r="P200" s="1"/>
    </row>
    <row r="201" spans="16:16" x14ac:dyDescent="0.25">
      <c r="P201" s="1"/>
    </row>
    <row r="202" spans="16:16" x14ac:dyDescent="0.25">
      <c r="P202" s="1"/>
    </row>
    <row r="203" spans="16:16" x14ac:dyDescent="0.25">
      <c r="P203" s="1"/>
    </row>
    <row r="204" spans="16:16" x14ac:dyDescent="0.25">
      <c r="P204" s="1"/>
    </row>
    <row r="205" spans="16:16" x14ac:dyDescent="0.25">
      <c r="P205" s="1"/>
    </row>
    <row r="206" spans="16:16" x14ac:dyDescent="0.25">
      <c r="P206" s="1"/>
    </row>
    <row r="207" spans="16:16" x14ac:dyDescent="0.25">
      <c r="P207" s="1"/>
    </row>
    <row r="208" spans="16:16" x14ac:dyDescent="0.25">
      <c r="P208" s="1"/>
    </row>
    <row r="209" spans="16:16" x14ac:dyDescent="0.25">
      <c r="P209" s="1"/>
    </row>
    <row r="210" spans="16:16" x14ac:dyDescent="0.25">
      <c r="P210" s="1"/>
    </row>
    <row r="211" spans="16:16" x14ac:dyDescent="0.25">
      <c r="P211" s="1"/>
    </row>
    <row r="212" spans="16:16" x14ac:dyDescent="0.25">
      <c r="P212" s="1"/>
    </row>
    <row r="213" spans="16:16" x14ac:dyDescent="0.25">
      <c r="P213" s="1"/>
    </row>
    <row r="214" spans="16:16" x14ac:dyDescent="0.25">
      <c r="P214" s="1"/>
    </row>
    <row r="215" spans="16:16" x14ac:dyDescent="0.25">
      <c r="P215" s="1"/>
    </row>
    <row r="216" spans="16:16" x14ac:dyDescent="0.25">
      <c r="P216" s="1"/>
    </row>
    <row r="217" spans="16:16" x14ac:dyDescent="0.25">
      <c r="P217" s="1"/>
    </row>
    <row r="218" spans="16:16" x14ac:dyDescent="0.25">
      <c r="P218" s="1"/>
    </row>
    <row r="219" spans="16:16" x14ac:dyDescent="0.25">
      <c r="P219" s="1"/>
    </row>
    <row r="220" spans="16:16" x14ac:dyDescent="0.25">
      <c r="P220" s="1"/>
    </row>
    <row r="221" spans="16:16" x14ac:dyDescent="0.25">
      <c r="P221" s="1"/>
    </row>
    <row r="222" spans="16:16" x14ac:dyDescent="0.25">
      <c r="P222" s="1"/>
    </row>
    <row r="223" spans="16:16" x14ac:dyDescent="0.25">
      <c r="P223" s="1"/>
    </row>
    <row r="224" spans="16:16" x14ac:dyDescent="0.25">
      <c r="P224" s="1"/>
    </row>
    <row r="225" spans="16:16" x14ac:dyDescent="0.25">
      <c r="P225" s="1"/>
    </row>
    <row r="226" spans="16:16" x14ac:dyDescent="0.25">
      <c r="P226" s="1"/>
    </row>
    <row r="227" spans="16:16" x14ac:dyDescent="0.25">
      <c r="P227" s="1"/>
    </row>
    <row r="228" spans="16:16" x14ac:dyDescent="0.25">
      <c r="P228" s="1"/>
    </row>
    <row r="229" spans="16:16" x14ac:dyDescent="0.25">
      <c r="P229" s="1"/>
    </row>
    <row r="230" spans="16:16" x14ac:dyDescent="0.25">
      <c r="P230" s="1"/>
    </row>
    <row r="231" spans="16:16" x14ac:dyDescent="0.25">
      <c r="P231" s="1"/>
    </row>
    <row r="232" spans="16:16" x14ac:dyDescent="0.25">
      <c r="P232" s="1"/>
    </row>
    <row r="233" spans="16:16" x14ac:dyDescent="0.25">
      <c r="P233" s="1"/>
    </row>
    <row r="234" spans="16:16" x14ac:dyDescent="0.25">
      <c r="P234" s="1"/>
    </row>
    <row r="235" spans="16:16" x14ac:dyDescent="0.25">
      <c r="P235" s="1"/>
    </row>
    <row r="236" spans="16:16" x14ac:dyDescent="0.25">
      <c r="P236" s="1"/>
    </row>
    <row r="237" spans="16:16" x14ac:dyDescent="0.25">
      <c r="P237" s="1"/>
    </row>
    <row r="238" spans="16:16" x14ac:dyDescent="0.25">
      <c r="P238" s="1"/>
    </row>
    <row r="239" spans="16:16" x14ac:dyDescent="0.25">
      <c r="P239" s="1"/>
    </row>
    <row r="240" spans="16:16" x14ac:dyDescent="0.25">
      <c r="P240" s="1"/>
    </row>
    <row r="241" spans="16:16" x14ac:dyDescent="0.25">
      <c r="P241" s="1"/>
    </row>
    <row r="242" spans="16:16" x14ac:dyDescent="0.25">
      <c r="P242" s="1"/>
    </row>
    <row r="243" spans="16:16" x14ac:dyDescent="0.25">
      <c r="P243" s="1"/>
    </row>
    <row r="244" spans="16:16" x14ac:dyDescent="0.25">
      <c r="P244" s="1"/>
    </row>
    <row r="245" spans="16:16" x14ac:dyDescent="0.25">
      <c r="P245" s="1"/>
    </row>
    <row r="246" spans="16:16" x14ac:dyDescent="0.25">
      <c r="P246" s="1"/>
    </row>
    <row r="247" spans="16:16" x14ac:dyDescent="0.25">
      <c r="P247" s="1"/>
    </row>
    <row r="248" spans="16:16" x14ac:dyDescent="0.25">
      <c r="P248" s="1"/>
    </row>
    <row r="249" spans="16:16" x14ac:dyDescent="0.25">
      <c r="P249" s="1"/>
    </row>
    <row r="250" spans="16:16" x14ac:dyDescent="0.25">
      <c r="P250" s="1"/>
    </row>
    <row r="251" spans="16:16" x14ac:dyDescent="0.25">
      <c r="P251" s="1"/>
    </row>
    <row r="252" spans="16:16" x14ac:dyDescent="0.25">
      <c r="P252" s="1"/>
    </row>
    <row r="253" spans="16:16" x14ac:dyDescent="0.25">
      <c r="P253" s="1"/>
    </row>
    <row r="254" spans="16:16" x14ac:dyDescent="0.25">
      <c r="P254" s="1"/>
    </row>
    <row r="255" spans="16:16" x14ac:dyDescent="0.25">
      <c r="P255" s="1"/>
    </row>
    <row r="256" spans="16:16" x14ac:dyDescent="0.25">
      <c r="P256" s="1"/>
    </row>
    <row r="257" spans="16:16" x14ac:dyDescent="0.25">
      <c r="P257" s="1"/>
    </row>
    <row r="258" spans="16:16" x14ac:dyDescent="0.25">
      <c r="P258" s="1"/>
    </row>
    <row r="259" spans="16:16" x14ac:dyDescent="0.25">
      <c r="P259" s="1"/>
    </row>
    <row r="260" spans="16:16" x14ac:dyDescent="0.25">
      <c r="P260" s="1"/>
    </row>
    <row r="261" spans="16:16" x14ac:dyDescent="0.25">
      <c r="P261" s="1"/>
    </row>
    <row r="262" spans="16:16" x14ac:dyDescent="0.25">
      <c r="P262" s="1"/>
    </row>
    <row r="263" spans="16:16" x14ac:dyDescent="0.25">
      <c r="P263" s="1"/>
    </row>
    <row r="264" spans="16:16" x14ac:dyDescent="0.25">
      <c r="P264" s="1"/>
    </row>
    <row r="265" spans="16:16" x14ac:dyDescent="0.25">
      <c r="P265" s="1"/>
    </row>
    <row r="266" spans="16:16" x14ac:dyDescent="0.25">
      <c r="P266" s="1"/>
    </row>
    <row r="267" spans="16:16" x14ac:dyDescent="0.25">
      <c r="P267" s="1"/>
    </row>
    <row r="268" spans="16:16" x14ac:dyDescent="0.25">
      <c r="P268" s="1"/>
    </row>
    <row r="269" spans="16:16" x14ac:dyDescent="0.25">
      <c r="P269" s="1"/>
    </row>
    <row r="270" spans="16:16" x14ac:dyDescent="0.25">
      <c r="P270" s="1"/>
    </row>
    <row r="271" spans="16:16" x14ac:dyDescent="0.25">
      <c r="P271" s="1"/>
    </row>
    <row r="272" spans="16:16" x14ac:dyDescent="0.25">
      <c r="P272" s="1"/>
    </row>
    <row r="273" spans="16:16" x14ac:dyDescent="0.25">
      <c r="P273" s="1"/>
    </row>
    <row r="274" spans="16:16" x14ac:dyDescent="0.25">
      <c r="P274" s="1"/>
    </row>
    <row r="275" spans="16:16" x14ac:dyDescent="0.25">
      <c r="P275" s="1"/>
    </row>
    <row r="276" spans="16:16" x14ac:dyDescent="0.25">
      <c r="P276" s="1"/>
    </row>
    <row r="277" spans="16:16" x14ac:dyDescent="0.25">
      <c r="P277" s="1"/>
    </row>
    <row r="278" spans="16:16" x14ac:dyDescent="0.25">
      <c r="P278" s="1"/>
    </row>
    <row r="279" spans="16:16" x14ac:dyDescent="0.25">
      <c r="P279" s="1"/>
    </row>
    <row r="280" spans="16:16" x14ac:dyDescent="0.25">
      <c r="P280" s="1"/>
    </row>
    <row r="281" spans="16:16" x14ac:dyDescent="0.25">
      <c r="P281" s="1"/>
    </row>
    <row r="282" spans="16:16" x14ac:dyDescent="0.25">
      <c r="P282" s="1"/>
    </row>
    <row r="283" spans="16:16" x14ac:dyDescent="0.25">
      <c r="P283" s="1"/>
    </row>
    <row r="284" spans="16:16" x14ac:dyDescent="0.25">
      <c r="P284" s="1"/>
    </row>
    <row r="285" spans="16:16" x14ac:dyDescent="0.25">
      <c r="P285" s="1"/>
    </row>
    <row r="286" spans="16:16" x14ac:dyDescent="0.25">
      <c r="P286" s="1"/>
    </row>
    <row r="287" spans="16:16" x14ac:dyDescent="0.25">
      <c r="P287" s="1"/>
    </row>
    <row r="288" spans="16:16" x14ac:dyDescent="0.25">
      <c r="P288" s="1"/>
    </row>
    <row r="289" spans="16:16" x14ac:dyDescent="0.25">
      <c r="P289" s="1"/>
    </row>
    <row r="290" spans="16:16" x14ac:dyDescent="0.25">
      <c r="P290" s="1"/>
    </row>
    <row r="291" spans="16:16" x14ac:dyDescent="0.25">
      <c r="P291" s="1"/>
    </row>
    <row r="292" spans="16:16" x14ac:dyDescent="0.25">
      <c r="P292" s="1"/>
    </row>
    <row r="293" spans="16:16" x14ac:dyDescent="0.25">
      <c r="P293" s="1"/>
    </row>
    <row r="294" spans="16:16" x14ac:dyDescent="0.25">
      <c r="P294" s="1"/>
    </row>
    <row r="295" spans="16:16" x14ac:dyDescent="0.25">
      <c r="P295" s="1"/>
    </row>
    <row r="296" spans="16:16" x14ac:dyDescent="0.25">
      <c r="P296" s="1"/>
    </row>
    <row r="297" spans="16:16" x14ac:dyDescent="0.25">
      <c r="P297" s="1"/>
    </row>
    <row r="298" spans="16:16" x14ac:dyDescent="0.25">
      <c r="P298" s="1"/>
    </row>
    <row r="299" spans="16:16" x14ac:dyDescent="0.25">
      <c r="P299" s="1"/>
    </row>
    <row r="300" spans="16:16" x14ac:dyDescent="0.25">
      <c r="P300" s="1"/>
    </row>
    <row r="301" spans="16:16" x14ac:dyDescent="0.25">
      <c r="P301" s="1"/>
    </row>
    <row r="302" spans="16:16" x14ac:dyDescent="0.25">
      <c r="P302" s="1"/>
    </row>
    <row r="303" spans="16:16" x14ac:dyDescent="0.25">
      <c r="P303" s="1"/>
    </row>
    <row r="304" spans="16:16" x14ac:dyDescent="0.25">
      <c r="P304" s="1"/>
    </row>
    <row r="305" spans="16:16" x14ac:dyDescent="0.25">
      <c r="P305" s="1"/>
    </row>
    <row r="306" spans="16:16" x14ac:dyDescent="0.25">
      <c r="P306" s="1"/>
    </row>
    <row r="307" spans="16:16" x14ac:dyDescent="0.25">
      <c r="P307" s="1"/>
    </row>
    <row r="308" spans="16:16" x14ac:dyDescent="0.25">
      <c r="P308" s="1"/>
    </row>
    <row r="309" spans="16:16" x14ac:dyDescent="0.25">
      <c r="P309" s="1"/>
    </row>
    <row r="310" spans="16:16" x14ac:dyDescent="0.25">
      <c r="P310" s="1"/>
    </row>
    <row r="311" spans="16:16" x14ac:dyDescent="0.25">
      <c r="P311" s="1"/>
    </row>
    <row r="312" spans="16:16" x14ac:dyDescent="0.25">
      <c r="P312" s="1"/>
    </row>
    <row r="313" spans="16:16" x14ac:dyDescent="0.25">
      <c r="P313" s="1"/>
    </row>
    <row r="314" spans="16:16" x14ac:dyDescent="0.25">
      <c r="P314" s="1"/>
    </row>
    <row r="315" spans="16:16" x14ac:dyDescent="0.25">
      <c r="P315" s="1"/>
    </row>
    <row r="316" spans="16:16" x14ac:dyDescent="0.25">
      <c r="P316" s="1"/>
    </row>
    <row r="317" spans="16:16" x14ac:dyDescent="0.25">
      <c r="P317" s="1"/>
    </row>
    <row r="318" spans="16:16" x14ac:dyDescent="0.25">
      <c r="P318" s="1"/>
    </row>
    <row r="319" spans="16:16" x14ac:dyDescent="0.25">
      <c r="P319" s="1"/>
    </row>
    <row r="320" spans="16:16" x14ac:dyDescent="0.25">
      <c r="P320" s="1"/>
    </row>
    <row r="321" spans="16:16" x14ac:dyDescent="0.25">
      <c r="P321" s="1"/>
    </row>
    <row r="322" spans="16:16" x14ac:dyDescent="0.25">
      <c r="P322" s="1"/>
    </row>
    <row r="323" spans="16:16" x14ac:dyDescent="0.25">
      <c r="P323" s="1"/>
    </row>
    <row r="324" spans="16:16" x14ac:dyDescent="0.25">
      <c r="P324" s="1"/>
    </row>
    <row r="325" spans="16:16" x14ac:dyDescent="0.25">
      <c r="P325" s="1"/>
    </row>
    <row r="326" spans="16:16" x14ac:dyDescent="0.25">
      <c r="P326" s="1"/>
    </row>
    <row r="327" spans="16:16" x14ac:dyDescent="0.25">
      <c r="P327" s="1"/>
    </row>
    <row r="328" spans="16:16" x14ac:dyDescent="0.25">
      <c r="P328" s="1"/>
    </row>
    <row r="329" spans="16:16" x14ac:dyDescent="0.25">
      <c r="P329" s="1"/>
    </row>
    <row r="330" spans="16:16" x14ac:dyDescent="0.25">
      <c r="P330" s="1"/>
    </row>
    <row r="331" spans="16:16" x14ac:dyDescent="0.25">
      <c r="P331" s="1"/>
    </row>
    <row r="332" spans="16:16" x14ac:dyDescent="0.25">
      <c r="P332" s="1"/>
    </row>
    <row r="333" spans="16:16" x14ac:dyDescent="0.25">
      <c r="P333" s="1"/>
    </row>
    <row r="334" spans="16:16" x14ac:dyDescent="0.25">
      <c r="P334" s="1"/>
    </row>
    <row r="335" spans="16:16" x14ac:dyDescent="0.25">
      <c r="P335" s="1"/>
    </row>
    <row r="336" spans="16:16" x14ac:dyDescent="0.25">
      <c r="P336" s="1"/>
    </row>
    <row r="337" spans="16:16" x14ac:dyDescent="0.25">
      <c r="P337" s="1"/>
    </row>
    <row r="338" spans="16:16" x14ac:dyDescent="0.25">
      <c r="P338" s="1"/>
    </row>
    <row r="339" spans="16:16" x14ac:dyDescent="0.25">
      <c r="P339" s="1"/>
    </row>
    <row r="340" spans="16:16" x14ac:dyDescent="0.25">
      <c r="P340" s="1"/>
    </row>
    <row r="341" spans="16:16" x14ac:dyDescent="0.25">
      <c r="P341" s="1"/>
    </row>
    <row r="342" spans="16:16" x14ac:dyDescent="0.25">
      <c r="P342" s="1"/>
    </row>
    <row r="343" spans="16:16" x14ac:dyDescent="0.25">
      <c r="P343" s="1"/>
    </row>
    <row r="344" spans="16:16" x14ac:dyDescent="0.25">
      <c r="P344" s="1"/>
    </row>
    <row r="345" spans="16:16" x14ac:dyDescent="0.25">
      <c r="P345" s="1"/>
    </row>
    <row r="346" spans="16:16" x14ac:dyDescent="0.25">
      <c r="P346" s="1"/>
    </row>
    <row r="347" spans="16:16" x14ac:dyDescent="0.25">
      <c r="P347" s="1"/>
    </row>
    <row r="348" spans="16:16" x14ac:dyDescent="0.25">
      <c r="P348" s="1"/>
    </row>
    <row r="349" spans="16:16" x14ac:dyDescent="0.25">
      <c r="P349" s="1"/>
    </row>
    <row r="350" spans="16:16" x14ac:dyDescent="0.25">
      <c r="P350" s="1"/>
    </row>
    <row r="351" spans="16:16" x14ac:dyDescent="0.25">
      <c r="P351" s="1"/>
    </row>
    <row r="352" spans="16:16" x14ac:dyDescent="0.25">
      <c r="P352" s="1"/>
    </row>
    <row r="353" spans="16:16" x14ac:dyDescent="0.25">
      <c r="P353" s="1"/>
    </row>
    <row r="354" spans="16:16" x14ac:dyDescent="0.25">
      <c r="P354" s="1"/>
    </row>
    <row r="355" spans="16:16" x14ac:dyDescent="0.25">
      <c r="P355" s="1"/>
    </row>
    <row r="356" spans="16:16" x14ac:dyDescent="0.25">
      <c r="P356" s="1"/>
    </row>
    <row r="357" spans="16:16" x14ac:dyDescent="0.25">
      <c r="P357" s="1"/>
    </row>
    <row r="358" spans="16:16" x14ac:dyDescent="0.25">
      <c r="P358" s="1"/>
    </row>
    <row r="359" spans="16:16" x14ac:dyDescent="0.25">
      <c r="P359" s="1"/>
    </row>
    <row r="360" spans="16:16" x14ac:dyDescent="0.25">
      <c r="P360" s="1"/>
    </row>
    <row r="361" spans="16:16" x14ac:dyDescent="0.25">
      <c r="P361" s="1"/>
    </row>
    <row r="362" spans="16:16" x14ac:dyDescent="0.25">
      <c r="P362" s="1"/>
    </row>
    <row r="363" spans="16:16" x14ac:dyDescent="0.25">
      <c r="P363" s="1"/>
    </row>
    <row r="364" spans="16:16" x14ac:dyDescent="0.25">
      <c r="P364" s="1"/>
    </row>
    <row r="365" spans="16:16" x14ac:dyDescent="0.25">
      <c r="P365" s="1"/>
    </row>
    <row r="366" spans="16:16" x14ac:dyDescent="0.25">
      <c r="P366" s="1"/>
    </row>
    <row r="367" spans="16:16" x14ac:dyDescent="0.25">
      <c r="P367" s="1"/>
    </row>
    <row r="368" spans="16:16" x14ac:dyDescent="0.25">
      <c r="P368" s="1"/>
    </row>
    <row r="369" spans="16:16" x14ac:dyDescent="0.25">
      <c r="P369" s="1"/>
    </row>
    <row r="370" spans="16:16" x14ac:dyDescent="0.25">
      <c r="P370" s="1"/>
    </row>
    <row r="371" spans="16:16" x14ac:dyDescent="0.25">
      <c r="P371" s="1"/>
    </row>
    <row r="372" spans="16:16" x14ac:dyDescent="0.25">
      <c r="P372" s="1"/>
    </row>
    <row r="373" spans="16:16" x14ac:dyDescent="0.25">
      <c r="P373" s="1"/>
    </row>
    <row r="374" spans="16:16" x14ac:dyDescent="0.25">
      <c r="P374" s="1"/>
    </row>
    <row r="375" spans="16:16" x14ac:dyDescent="0.25">
      <c r="P375" s="1"/>
    </row>
    <row r="376" spans="16:16" x14ac:dyDescent="0.25">
      <c r="P376" s="1"/>
    </row>
    <row r="377" spans="16:16" x14ac:dyDescent="0.25">
      <c r="P377" s="1"/>
    </row>
    <row r="378" spans="16:16" x14ac:dyDescent="0.25">
      <c r="P378" s="1"/>
    </row>
    <row r="379" spans="16:16" x14ac:dyDescent="0.25">
      <c r="P379" s="1"/>
    </row>
    <row r="380" spans="16:16" x14ac:dyDescent="0.25">
      <c r="P380" s="1"/>
    </row>
    <row r="381" spans="16:16" x14ac:dyDescent="0.25">
      <c r="P381" s="1"/>
    </row>
    <row r="382" spans="16:16" x14ac:dyDescent="0.25">
      <c r="P382" s="1"/>
    </row>
    <row r="383" spans="16:16" x14ac:dyDescent="0.25">
      <c r="P383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5E7A-EBC2-41A0-A1E8-B00402F9E110}">
  <dimension ref="B3:U79"/>
  <sheetViews>
    <sheetView zoomScale="85" zoomScaleNormal="85" workbookViewId="0">
      <selection activeCell="L15" sqref="L15:L16"/>
    </sheetView>
  </sheetViews>
  <sheetFormatPr defaultRowHeight="15" x14ac:dyDescent="0.25"/>
  <sheetData>
    <row r="3" spans="2:21" x14ac:dyDescent="0.25">
      <c r="C3" s="1" t="s">
        <v>22</v>
      </c>
      <c r="I3" s="1" t="s">
        <v>22</v>
      </c>
    </row>
    <row r="4" spans="2:21" x14ac:dyDescent="0.25">
      <c r="B4" s="1" t="s">
        <v>24</v>
      </c>
      <c r="C4">
        <v>0</v>
      </c>
      <c r="D4">
        <v>1</v>
      </c>
      <c r="E4">
        <v>2</v>
      </c>
      <c r="H4" s="1" t="s">
        <v>24</v>
      </c>
      <c r="I4">
        <v>0</v>
      </c>
      <c r="J4">
        <v>1</v>
      </c>
      <c r="K4">
        <v>2</v>
      </c>
      <c r="T4" s="2"/>
    </row>
    <row r="5" spans="2:21" x14ac:dyDescent="0.25">
      <c r="B5" s="1">
        <v>0</v>
      </c>
      <c r="C5">
        <v>910</v>
      </c>
      <c r="D5">
        <v>0</v>
      </c>
      <c r="E5">
        <v>0</v>
      </c>
      <c r="H5" s="1">
        <v>0</v>
      </c>
      <c r="I5">
        <f t="shared" ref="I5:K7" si="0">SUM(C5,C13,C21,C29,C37,C45,C53,C61,C69,C77)</f>
        <v>9130</v>
      </c>
      <c r="J5">
        <f t="shared" si="0"/>
        <v>100</v>
      </c>
      <c r="K5">
        <f t="shared" si="0"/>
        <v>0</v>
      </c>
      <c r="L5" s="2">
        <f>I5/(I5+J5+K5)</f>
        <v>0.98916576381365118</v>
      </c>
      <c r="T5" s="2"/>
    </row>
    <row r="6" spans="2:21" x14ac:dyDescent="0.25">
      <c r="B6" s="1">
        <v>1</v>
      </c>
      <c r="C6">
        <v>74</v>
      </c>
      <c r="D6">
        <v>0</v>
      </c>
      <c r="E6">
        <v>0</v>
      </c>
      <c r="H6" s="1">
        <v>1</v>
      </c>
      <c r="I6">
        <f t="shared" si="0"/>
        <v>536</v>
      </c>
      <c r="J6">
        <f t="shared" si="0"/>
        <v>104</v>
      </c>
      <c r="K6">
        <f t="shared" si="0"/>
        <v>0</v>
      </c>
      <c r="L6" s="2">
        <f>J6/(I6+J6+K6)</f>
        <v>0.16250000000000001</v>
      </c>
      <c r="T6" s="2"/>
    </row>
    <row r="7" spans="2:21" x14ac:dyDescent="0.25">
      <c r="B7" s="1">
        <v>2</v>
      </c>
      <c r="C7">
        <v>17</v>
      </c>
      <c r="D7">
        <v>0</v>
      </c>
      <c r="E7">
        <v>0</v>
      </c>
      <c r="H7" s="1">
        <v>2</v>
      </c>
      <c r="I7">
        <f t="shared" si="0"/>
        <v>113</v>
      </c>
      <c r="J7">
        <f t="shared" si="0"/>
        <v>21</v>
      </c>
      <c r="K7">
        <f t="shared" si="0"/>
        <v>0</v>
      </c>
      <c r="L7" s="2">
        <f>K7/(I7+J7+K7)</f>
        <v>0</v>
      </c>
      <c r="Q7" s="2"/>
      <c r="R7" s="2"/>
      <c r="S7" s="2"/>
    </row>
    <row r="8" spans="2:21" x14ac:dyDescent="0.25">
      <c r="I8" s="2">
        <f>I5/(I5+I6+I7)</f>
        <v>0.93363329583802024</v>
      </c>
      <c r="J8" s="2">
        <f>J6/(J5+J6+J7)</f>
        <v>0.4622222222222222</v>
      </c>
      <c r="K8" s="2">
        <v>0</v>
      </c>
      <c r="L8" s="2"/>
      <c r="Q8" s="2"/>
      <c r="R8" s="2"/>
      <c r="S8" s="2"/>
      <c r="T8" s="2"/>
    </row>
    <row r="9" spans="2:21" x14ac:dyDescent="0.25">
      <c r="I9" s="2">
        <f>(2*I8*L5) /(SUM(I8, L5))</f>
        <v>0.96059761165763591</v>
      </c>
      <c r="J9" s="2">
        <f>(2*J8*L6) /(SUM(J8, L6))</f>
        <v>0.24046242774566476</v>
      </c>
      <c r="K9" s="2">
        <v>0</v>
      </c>
      <c r="L9" s="2">
        <f>SUM(I9:K9)/3</f>
        <v>0.40035334646776688</v>
      </c>
    </row>
    <row r="11" spans="2:21" x14ac:dyDescent="0.25">
      <c r="C11" s="1" t="s">
        <v>22</v>
      </c>
    </row>
    <row r="12" spans="2:21" x14ac:dyDescent="0.25">
      <c r="B12" s="1" t="s">
        <v>24</v>
      </c>
      <c r="C12">
        <v>0</v>
      </c>
      <c r="D12">
        <v>1</v>
      </c>
      <c r="E12">
        <v>2</v>
      </c>
    </row>
    <row r="13" spans="2:21" x14ac:dyDescent="0.25">
      <c r="B13" s="1">
        <v>0</v>
      </c>
      <c r="C13">
        <v>926</v>
      </c>
      <c r="D13">
        <v>0</v>
      </c>
      <c r="E13">
        <v>0</v>
      </c>
    </row>
    <row r="14" spans="2:21" x14ac:dyDescent="0.25">
      <c r="B14" s="1">
        <v>1</v>
      </c>
      <c r="C14">
        <v>63</v>
      </c>
      <c r="D14">
        <v>0</v>
      </c>
      <c r="E14">
        <v>0</v>
      </c>
      <c r="Q14" s="2"/>
      <c r="R14" s="2"/>
      <c r="S14" s="2"/>
      <c r="T14" s="2"/>
      <c r="U14" s="2"/>
    </row>
    <row r="15" spans="2:21" x14ac:dyDescent="0.25">
      <c r="B15" s="1">
        <v>2</v>
      </c>
      <c r="C15">
        <v>12</v>
      </c>
      <c r="D15">
        <v>0</v>
      </c>
      <c r="E15">
        <v>0</v>
      </c>
    </row>
    <row r="19" spans="2:5" x14ac:dyDescent="0.25">
      <c r="C19" s="1" t="s">
        <v>22</v>
      </c>
    </row>
    <row r="20" spans="2:5" x14ac:dyDescent="0.25">
      <c r="B20" s="1" t="s">
        <v>24</v>
      </c>
      <c r="C20">
        <v>0</v>
      </c>
      <c r="D20">
        <v>1</v>
      </c>
      <c r="E20">
        <v>2</v>
      </c>
    </row>
    <row r="21" spans="2:5" x14ac:dyDescent="0.25">
      <c r="B21" s="1">
        <v>0</v>
      </c>
      <c r="C21">
        <v>931</v>
      </c>
      <c r="D21">
        <v>0</v>
      </c>
      <c r="E21">
        <v>0</v>
      </c>
    </row>
    <row r="22" spans="2:5" x14ac:dyDescent="0.25">
      <c r="B22" s="1">
        <v>1</v>
      </c>
      <c r="C22">
        <v>59</v>
      </c>
      <c r="D22">
        <v>0</v>
      </c>
      <c r="E22">
        <v>0</v>
      </c>
    </row>
    <row r="23" spans="2:5" x14ac:dyDescent="0.25">
      <c r="B23" s="1">
        <v>2</v>
      </c>
      <c r="C23">
        <v>11</v>
      </c>
      <c r="D23">
        <v>0</v>
      </c>
      <c r="E23">
        <v>0</v>
      </c>
    </row>
    <row r="27" spans="2:5" x14ac:dyDescent="0.25">
      <c r="B27" s="1"/>
      <c r="C27" s="1" t="s">
        <v>22</v>
      </c>
    </row>
    <row r="28" spans="2:5" x14ac:dyDescent="0.25">
      <c r="B28" s="1" t="s">
        <v>24</v>
      </c>
      <c r="C28">
        <v>0</v>
      </c>
      <c r="D28">
        <v>1</v>
      </c>
      <c r="E28">
        <v>2</v>
      </c>
    </row>
    <row r="29" spans="2:5" x14ac:dyDescent="0.25">
      <c r="B29" s="1">
        <v>0</v>
      </c>
      <c r="C29">
        <v>920</v>
      </c>
      <c r="D29">
        <v>0</v>
      </c>
      <c r="E29">
        <v>0</v>
      </c>
    </row>
    <row r="30" spans="2:5" x14ac:dyDescent="0.25">
      <c r="B30" s="1">
        <v>1</v>
      </c>
      <c r="C30">
        <v>71</v>
      </c>
      <c r="D30">
        <v>0</v>
      </c>
      <c r="E30">
        <v>0</v>
      </c>
    </row>
    <row r="31" spans="2:5" x14ac:dyDescent="0.25">
      <c r="B31" s="1">
        <v>2</v>
      </c>
      <c r="C31">
        <v>10</v>
      </c>
      <c r="D31">
        <v>0</v>
      </c>
      <c r="E31">
        <v>0</v>
      </c>
    </row>
    <row r="35" spans="2:5" x14ac:dyDescent="0.25">
      <c r="B35" s="1"/>
      <c r="C35" s="1" t="s">
        <v>22</v>
      </c>
    </row>
    <row r="36" spans="2:5" x14ac:dyDescent="0.25">
      <c r="B36" s="1" t="s">
        <v>24</v>
      </c>
      <c r="C36">
        <v>0</v>
      </c>
      <c r="D36">
        <v>1</v>
      </c>
      <c r="E36">
        <v>2</v>
      </c>
    </row>
    <row r="37" spans="2:5" x14ac:dyDescent="0.25">
      <c r="B37" s="1">
        <v>0</v>
      </c>
      <c r="C37">
        <v>890</v>
      </c>
      <c r="D37">
        <v>45</v>
      </c>
      <c r="E37">
        <v>0</v>
      </c>
    </row>
    <row r="38" spans="2:5" x14ac:dyDescent="0.25">
      <c r="B38" s="1">
        <v>1</v>
      </c>
      <c r="C38">
        <v>30</v>
      </c>
      <c r="D38">
        <v>26</v>
      </c>
      <c r="E38">
        <v>0</v>
      </c>
    </row>
    <row r="39" spans="2:5" x14ac:dyDescent="0.25">
      <c r="B39" s="1">
        <v>2</v>
      </c>
      <c r="C39">
        <v>6</v>
      </c>
      <c r="D39">
        <v>3</v>
      </c>
      <c r="E39">
        <v>0</v>
      </c>
    </row>
    <row r="43" spans="2:5" x14ac:dyDescent="0.25">
      <c r="B43" s="1"/>
      <c r="C43" s="1" t="s">
        <v>22</v>
      </c>
    </row>
    <row r="44" spans="2:5" x14ac:dyDescent="0.25">
      <c r="B44" s="1" t="s">
        <v>24</v>
      </c>
      <c r="C44">
        <v>0</v>
      </c>
      <c r="D44">
        <v>1</v>
      </c>
      <c r="E44">
        <v>2</v>
      </c>
    </row>
    <row r="45" spans="2:5" x14ac:dyDescent="0.25">
      <c r="B45" s="1">
        <v>0</v>
      </c>
      <c r="C45">
        <v>931</v>
      </c>
      <c r="D45">
        <v>0</v>
      </c>
      <c r="E45">
        <v>0</v>
      </c>
    </row>
    <row r="46" spans="2:5" x14ac:dyDescent="0.25">
      <c r="B46" s="1">
        <v>1</v>
      </c>
      <c r="C46">
        <v>56</v>
      </c>
      <c r="D46">
        <v>0</v>
      </c>
      <c r="E46">
        <v>0</v>
      </c>
    </row>
    <row r="47" spans="2:5" x14ac:dyDescent="0.25">
      <c r="B47" s="1">
        <v>2</v>
      </c>
      <c r="C47">
        <v>13</v>
      </c>
      <c r="D47">
        <v>0</v>
      </c>
      <c r="E47">
        <v>0</v>
      </c>
    </row>
    <row r="51" spans="2:5" x14ac:dyDescent="0.25">
      <c r="B51" s="1"/>
      <c r="C51" s="1" t="s">
        <v>22</v>
      </c>
    </row>
    <row r="52" spans="2:5" x14ac:dyDescent="0.25">
      <c r="B52" s="1" t="s">
        <v>24</v>
      </c>
      <c r="C52">
        <v>0</v>
      </c>
      <c r="D52">
        <v>1</v>
      </c>
      <c r="E52">
        <v>2</v>
      </c>
    </row>
    <row r="53" spans="2:5" x14ac:dyDescent="0.25">
      <c r="B53" s="1">
        <v>0</v>
      </c>
      <c r="C53">
        <v>898</v>
      </c>
      <c r="D53">
        <v>22</v>
      </c>
      <c r="E53">
        <v>0</v>
      </c>
    </row>
    <row r="54" spans="2:5" x14ac:dyDescent="0.25">
      <c r="B54" s="1">
        <v>1</v>
      </c>
      <c r="C54">
        <v>23</v>
      </c>
      <c r="D54">
        <v>42</v>
      </c>
      <c r="E54">
        <v>0</v>
      </c>
    </row>
    <row r="55" spans="2:5" x14ac:dyDescent="0.25">
      <c r="B55" s="1">
        <v>2</v>
      </c>
      <c r="C55">
        <v>6</v>
      </c>
      <c r="D55">
        <v>9</v>
      </c>
      <c r="E55">
        <v>0</v>
      </c>
    </row>
    <row r="59" spans="2:5" x14ac:dyDescent="0.25">
      <c r="B59" s="1"/>
      <c r="C59" s="1" t="s">
        <v>22</v>
      </c>
    </row>
    <row r="60" spans="2:5" x14ac:dyDescent="0.25">
      <c r="B60" s="1" t="s">
        <v>24</v>
      </c>
      <c r="C60">
        <v>0</v>
      </c>
      <c r="D60">
        <v>1</v>
      </c>
      <c r="E60">
        <v>2</v>
      </c>
    </row>
    <row r="61" spans="2:5" x14ac:dyDescent="0.25">
      <c r="B61" s="1">
        <v>0</v>
      </c>
      <c r="C61">
        <v>922</v>
      </c>
      <c r="D61">
        <v>0</v>
      </c>
      <c r="E61">
        <v>0</v>
      </c>
    </row>
    <row r="62" spans="2:5" x14ac:dyDescent="0.25">
      <c r="B62" s="1">
        <v>1</v>
      </c>
      <c r="C62">
        <v>58</v>
      </c>
      <c r="D62">
        <v>0</v>
      </c>
      <c r="E62">
        <v>0</v>
      </c>
    </row>
    <row r="63" spans="2:5" x14ac:dyDescent="0.25">
      <c r="B63" s="1">
        <v>2</v>
      </c>
      <c r="C63">
        <v>20</v>
      </c>
      <c r="D63">
        <v>0</v>
      </c>
      <c r="E63">
        <v>0</v>
      </c>
    </row>
    <row r="67" spans="2:5" x14ac:dyDescent="0.25">
      <c r="B67" s="1"/>
      <c r="C67" s="1" t="s">
        <v>22</v>
      </c>
    </row>
    <row r="68" spans="2:5" x14ac:dyDescent="0.25">
      <c r="B68" s="1" t="s">
        <v>24</v>
      </c>
      <c r="C68">
        <v>0</v>
      </c>
      <c r="D68">
        <v>1</v>
      </c>
      <c r="E68">
        <v>2</v>
      </c>
    </row>
    <row r="69" spans="2:5" x14ac:dyDescent="0.25">
      <c r="B69" s="1">
        <v>0</v>
      </c>
      <c r="C69">
        <v>887</v>
      </c>
      <c r="D69">
        <v>33</v>
      </c>
      <c r="E69">
        <v>0</v>
      </c>
    </row>
    <row r="70" spans="2:5" x14ac:dyDescent="0.25">
      <c r="B70" s="1">
        <v>1</v>
      </c>
      <c r="C70">
        <v>27</v>
      </c>
      <c r="D70">
        <v>36</v>
      </c>
      <c r="E70">
        <v>0</v>
      </c>
    </row>
    <row r="71" spans="2:5" x14ac:dyDescent="0.25">
      <c r="B71" s="1">
        <v>2</v>
      </c>
      <c r="C71">
        <v>8</v>
      </c>
      <c r="D71">
        <v>9</v>
      </c>
      <c r="E71">
        <v>0</v>
      </c>
    </row>
    <row r="72" spans="2:5" x14ac:dyDescent="0.25">
      <c r="B72" s="1"/>
    </row>
    <row r="75" spans="2:5" x14ac:dyDescent="0.25">
      <c r="B75" s="1"/>
      <c r="C75" s="1" t="s">
        <v>22</v>
      </c>
    </row>
    <row r="76" spans="2:5" x14ac:dyDescent="0.25">
      <c r="B76" s="1" t="s">
        <v>24</v>
      </c>
      <c r="C76">
        <v>0</v>
      </c>
      <c r="D76">
        <v>1</v>
      </c>
      <c r="E76">
        <v>2</v>
      </c>
    </row>
    <row r="77" spans="2:5" x14ac:dyDescent="0.25">
      <c r="B77" s="1">
        <v>0</v>
      </c>
      <c r="C77">
        <v>915</v>
      </c>
      <c r="D77">
        <v>0</v>
      </c>
      <c r="E77">
        <v>0</v>
      </c>
    </row>
    <row r="78" spans="2:5" x14ac:dyDescent="0.25">
      <c r="B78" s="1">
        <v>1</v>
      </c>
      <c r="C78">
        <v>75</v>
      </c>
      <c r="D78">
        <v>0</v>
      </c>
      <c r="E78">
        <v>0</v>
      </c>
    </row>
    <row r="79" spans="2:5" x14ac:dyDescent="0.25">
      <c r="B79" s="1">
        <v>2</v>
      </c>
      <c r="C79">
        <v>10</v>
      </c>
      <c r="D79">
        <v>0</v>
      </c>
      <c r="E79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SVM 10 Fold</vt:lpstr>
      <vt:lpstr>Naive Bayes 10 Fold</vt:lpstr>
      <vt:lpstr>roBERTa 10 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2023-03-12T22:02:24Z</dcterms:created>
  <dcterms:modified xsi:type="dcterms:W3CDTF">2023-03-12T22:02:34Z</dcterms:modified>
</cp:coreProperties>
</file>