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cf2d6e0d276d89/Escritorio/PATAGONIA MAQUINARIAS S.R.L/LIBRO IVA/2025/202507/"/>
    </mc:Choice>
  </mc:AlternateContent>
  <xr:revisionPtr revIDLastSave="0" documentId="8_{DCF7705A-01E5-4B1B-BFEB-A5BAABF6FE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FIP" sheetId="6" r:id="rId1"/>
    <sheet name="AUTOLOGICA" sheetId="1" r:id="rId2"/>
  </sheets>
  <definedNames>
    <definedName name="_xlnm._FilterDatabase" localSheetId="0" hidden="1">AFIP!$A$1:$V$299</definedName>
    <definedName name="_xlnm._FilterDatabase" localSheetId="1" hidden="1">AUTOLOGICA!$A$1:$T$324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8" i="6" l="1"/>
  <c r="T298" i="6"/>
  <c r="R298" i="6"/>
  <c r="P298" i="6"/>
  <c r="N298" i="6"/>
  <c r="L298" i="6"/>
  <c r="V297" i="6"/>
  <c r="T297" i="6"/>
  <c r="R297" i="6"/>
  <c r="P297" i="6"/>
  <c r="N297" i="6"/>
  <c r="L297" i="6"/>
  <c r="V296" i="6"/>
  <c r="T296" i="6"/>
  <c r="R296" i="6"/>
  <c r="P296" i="6"/>
  <c r="N296" i="6"/>
  <c r="L296" i="6"/>
  <c r="V295" i="6"/>
  <c r="T295" i="6"/>
  <c r="R295" i="6"/>
  <c r="P295" i="6"/>
  <c r="N295" i="6"/>
  <c r="L295" i="6"/>
  <c r="V294" i="6"/>
  <c r="T294" i="6"/>
  <c r="R294" i="6"/>
  <c r="P294" i="6"/>
  <c r="N294" i="6"/>
  <c r="L294" i="6"/>
  <c r="V293" i="6"/>
  <c r="T293" i="6"/>
  <c r="R293" i="6"/>
  <c r="P293" i="6"/>
  <c r="N293" i="6"/>
  <c r="L293" i="6"/>
  <c r="V292" i="6"/>
  <c r="T292" i="6"/>
  <c r="R292" i="6"/>
  <c r="P292" i="6"/>
  <c r="N292" i="6"/>
  <c r="L292" i="6"/>
  <c r="V291" i="6"/>
  <c r="T291" i="6"/>
  <c r="R291" i="6"/>
  <c r="P291" i="6"/>
  <c r="N291" i="6"/>
  <c r="L291" i="6"/>
  <c r="V290" i="6"/>
  <c r="T290" i="6"/>
  <c r="R290" i="6"/>
  <c r="P290" i="6"/>
  <c r="N290" i="6"/>
  <c r="L290" i="6"/>
  <c r="V289" i="6"/>
  <c r="T289" i="6"/>
  <c r="R289" i="6"/>
  <c r="P289" i="6"/>
  <c r="N289" i="6"/>
  <c r="L289" i="6"/>
  <c r="V288" i="6"/>
  <c r="T288" i="6"/>
  <c r="R288" i="6"/>
  <c r="P288" i="6"/>
  <c r="N288" i="6"/>
  <c r="L288" i="6"/>
  <c r="V287" i="6"/>
  <c r="T287" i="6"/>
  <c r="R287" i="6"/>
  <c r="P287" i="6"/>
  <c r="N287" i="6"/>
  <c r="L287" i="6"/>
  <c r="V286" i="6"/>
  <c r="T286" i="6"/>
  <c r="R286" i="6"/>
  <c r="P286" i="6"/>
  <c r="N286" i="6"/>
  <c r="L286" i="6"/>
  <c r="V285" i="6"/>
  <c r="T285" i="6"/>
  <c r="R285" i="6"/>
  <c r="P285" i="6"/>
  <c r="N285" i="6"/>
  <c r="L285" i="6"/>
  <c r="V284" i="6"/>
  <c r="T284" i="6"/>
  <c r="R284" i="6"/>
  <c r="P284" i="6"/>
  <c r="N284" i="6"/>
  <c r="L284" i="6"/>
  <c r="V283" i="6"/>
  <c r="T283" i="6"/>
  <c r="R283" i="6"/>
  <c r="P283" i="6"/>
  <c r="N283" i="6"/>
  <c r="L283" i="6"/>
  <c r="V282" i="6"/>
  <c r="T282" i="6"/>
  <c r="R282" i="6"/>
  <c r="P282" i="6"/>
  <c r="N282" i="6"/>
  <c r="L282" i="6"/>
  <c r="V281" i="6"/>
  <c r="T281" i="6"/>
  <c r="R281" i="6"/>
  <c r="P281" i="6"/>
  <c r="N281" i="6"/>
  <c r="L281" i="6"/>
  <c r="V280" i="6"/>
  <c r="T280" i="6"/>
  <c r="R280" i="6"/>
  <c r="P280" i="6"/>
  <c r="N280" i="6"/>
  <c r="L280" i="6"/>
  <c r="V279" i="6"/>
  <c r="T279" i="6"/>
  <c r="R279" i="6"/>
  <c r="P279" i="6"/>
  <c r="N279" i="6"/>
  <c r="L279" i="6"/>
  <c r="V278" i="6"/>
  <c r="T278" i="6"/>
  <c r="R278" i="6"/>
  <c r="P278" i="6"/>
  <c r="N278" i="6"/>
  <c r="L278" i="6"/>
  <c r="V277" i="6"/>
  <c r="T277" i="6"/>
  <c r="R277" i="6"/>
  <c r="P277" i="6"/>
  <c r="N277" i="6"/>
  <c r="L277" i="6"/>
  <c r="V276" i="6"/>
  <c r="T276" i="6"/>
  <c r="R276" i="6"/>
  <c r="P276" i="6"/>
  <c r="N276" i="6"/>
  <c r="L276" i="6"/>
  <c r="V275" i="6"/>
  <c r="T275" i="6"/>
  <c r="R275" i="6"/>
  <c r="P275" i="6"/>
  <c r="N275" i="6"/>
  <c r="L275" i="6"/>
  <c r="V274" i="6"/>
  <c r="T274" i="6"/>
  <c r="R274" i="6"/>
  <c r="P274" i="6"/>
  <c r="N274" i="6"/>
  <c r="L274" i="6"/>
  <c r="V273" i="6"/>
  <c r="T273" i="6"/>
  <c r="R273" i="6"/>
  <c r="P273" i="6"/>
  <c r="N273" i="6"/>
  <c r="L273" i="6"/>
  <c r="V272" i="6"/>
  <c r="T272" i="6"/>
  <c r="R272" i="6"/>
  <c r="P272" i="6"/>
  <c r="N272" i="6"/>
  <c r="L272" i="6"/>
  <c r="V271" i="6"/>
  <c r="T271" i="6"/>
  <c r="R271" i="6"/>
  <c r="P271" i="6"/>
  <c r="N271" i="6"/>
  <c r="L271" i="6"/>
  <c r="V270" i="6"/>
  <c r="T270" i="6"/>
  <c r="R270" i="6"/>
  <c r="P270" i="6"/>
  <c r="N270" i="6"/>
  <c r="L270" i="6"/>
  <c r="V269" i="6"/>
  <c r="T269" i="6"/>
  <c r="R269" i="6"/>
  <c r="P269" i="6"/>
  <c r="N269" i="6"/>
  <c r="L269" i="6"/>
  <c r="V268" i="6"/>
  <c r="T268" i="6"/>
  <c r="R268" i="6"/>
  <c r="P268" i="6"/>
  <c r="N268" i="6"/>
  <c r="L268" i="6"/>
  <c r="V267" i="6"/>
  <c r="T267" i="6"/>
  <c r="R267" i="6"/>
  <c r="P267" i="6"/>
  <c r="N267" i="6"/>
  <c r="L267" i="6"/>
  <c r="V266" i="6"/>
  <c r="T266" i="6"/>
  <c r="R266" i="6"/>
  <c r="P266" i="6"/>
  <c r="N266" i="6"/>
  <c r="L266" i="6"/>
  <c r="V265" i="6"/>
  <c r="T265" i="6"/>
  <c r="R265" i="6"/>
  <c r="P265" i="6"/>
  <c r="N265" i="6"/>
  <c r="L265" i="6"/>
  <c r="V264" i="6"/>
  <c r="T264" i="6"/>
  <c r="R264" i="6"/>
  <c r="P264" i="6"/>
  <c r="N264" i="6"/>
  <c r="L264" i="6"/>
  <c r="V263" i="6"/>
  <c r="T263" i="6"/>
  <c r="R263" i="6"/>
  <c r="P263" i="6"/>
  <c r="N263" i="6"/>
  <c r="L263" i="6"/>
  <c r="V262" i="6"/>
  <c r="T262" i="6"/>
  <c r="R262" i="6"/>
  <c r="P262" i="6"/>
  <c r="N262" i="6"/>
  <c r="L262" i="6"/>
  <c r="V261" i="6"/>
  <c r="T261" i="6"/>
  <c r="R261" i="6"/>
  <c r="P261" i="6"/>
  <c r="N261" i="6"/>
  <c r="L261" i="6"/>
  <c r="V260" i="6"/>
  <c r="T260" i="6"/>
  <c r="R260" i="6"/>
  <c r="P260" i="6"/>
  <c r="N260" i="6"/>
  <c r="L260" i="6"/>
  <c r="V259" i="6"/>
  <c r="T259" i="6"/>
  <c r="R259" i="6"/>
  <c r="P259" i="6"/>
  <c r="N259" i="6"/>
  <c r="L259" i="6"/>
  <c r="V258" i="6"/>
  <c r="T258" i="6"/>
  <c r="R258" i="6"/>
  <c r="P258" i="6"/>
  <c r="N258" i="6"/>
  <c r="L258" i="6"/>
  <c r="V257" i="6"/>
  <c r="T257" i="6"/>
  <c r="R257" i="6"/>
  <c r="P257" i="6"/>
  <c r="N257" i="6"/>
  <c r="L257" i="6"/>
  <c r="V256" i="6"/>
  <c r="T256" i="6"/>
  <c r="R256" i="6"/>
  <c r="P256" i="6"/>
  <c r="N256" i="6"/>
  <c r="L256" i="6"/>
  <c r="V255" i="6"/>
  <c r="T255" i="6"/>
  <c r="R255" i="6"/>
  <c r="P255" i="6"/>
  <c r="N255" i="6"/>
  <c r="L255" i="6"/>
  <c r="V254" i="6"/>
  <c r="T254" i="6"/>
  <c r="R254" i="6"/>
  <c r="P254" i="6"/>
  <c r="N254" i="6"/>
  <c r="L254" i="6"/>
  <c r="V253" i="6"/>
  <c r="T253" i="6"/>
  <c r="R253" i="6"/>
  <c r="P253" i="6"/>
  <c r="N253" i="6"/>
  <c r="L253" i="6"/>
  <c r="V252" i="6"/>
  <c r="T252" i="6"/>
  <c r="R252" i="6"/>
  <c r="P252" i="6"/>
  <c r="N252" i="6"/>
  <c r="L252" i="6"/>
  <c r="V251" i="6"/>
  <c r="T251" i="6"/>
  <c r="R251" i="6"/>
  <c r="P251" i="6"/>
  <c r="N251" i="6"/>
  <c r="L251" i="6"/>
  <c r="V250" i="6"/>
  <c r="T250" i="6"/>
  <c r="R250" i="6"/>
  <c r="P250" i="6"/>
  <c r="N250" i="6"/>
  <c r="L250" i="6"/>
  <c r="V249" i="6"/>
  <c r="T249" i="6"/>
  <c r="R249" i="6"/>
  <c r="P249" i="6"/>
  <c r="N249" i="6"/>
  <c r="L249" i="6"/>
  <c r="V248" i="6"/>
  <c r="T248" i="6"/>
  <c r="R248" i="6"/>
  <c r="P248" i="6"/>
  <c r="N248" i="6"/>
  <c r="L248" i="6"/>
  <c r="V247" i="6"/>
  <c r="T247" i="6"/>
  <c r="R247" i="6"/>
  <c r="P247" i="6"/>
  <c r="N247" i="6"/>
  <c r="L247" i="6"/>
  <c r="V246" i="6"/>
  <c r="T246" i="6"/>
  <c r="R246" i="6"/>
  <c r="P246" i="6"/>
  <c r="N246" i="6"/>
  <c r="L246" i="6"/>
  <c r="V245" i="6"/>
  <c r="T245" i="6"/>
  <c r="R245" i="6"/>
  <c r="P245" i="6"/>
  <c r="N245" i="6"/>
  <c r="L245" i="6"/>
  <c r="V244" i="6"/>
  <c r="T244" i="6"/>
  <c r="R244" i="6"/>
  <c r="P244" i="6"/>
  <c r="N244" i="6"/>
  <c r="L244" i="6"/>
  <c r="V243" i="6"/>
  <c r="T243" i="6"/>
  <c r="R243" i="6"/>
  <c r="P243" i="6"/>
  <c r="N243" i="6"/>
  <c r="L243" i="6"/>
  <c r="V242" i="6"/>
  <c r="T242" i="6"/>
  <c r="R242" i="6"/>
  <c r="P242" i="6"/>
  <c r="N242" i="6"/>
  <c r="L242" i="6"/>
  <c r="V241" i="6"/>
  <c r="T241" i="6"/>
  <c r="R241" i="6"/>
  <c r="P241" i="6"/>
  <c r="N241" i="6"/>
  <c r="L241" i="6"/>
  <c r="V240" i="6"/>
  <c r="T240" i="6"/>
  <c r="R240" i="6"/>
  <c r="P240" i="6"/>
  <c r="N240" i="6"/>
  <c r="L240" i="6"/>
  <c r="V239" i="6"/>
  <c r="T239" i="6"/>
  <c r="R239" i="6"/>
  <c r="P239" i="6"/>
  <c r="N239" i="6"/>
  <c r="L239" i="6"/>
  <c r="V238" i="6"/>
  <c r="T238" i="6"/>
  <c r="R238" i="6"/>
  <c r="P238" i="6"/>
  <c r="N238" i="6"/>
  <c r="L238" i="6"/>
  <c r="V237" i="6"/>
  <c r="T237" i="6"/>
  <c r="R237" i="6"/>
  <c r="P237" i="6"/>
  <c r="N237" i="6"/>
  <c r="L237" i="6"/>
  <c r="V236" i="6"/>
  <c r="T236" i="6"/>
  <c r="R236" i="6"/>
  <c r="P236" i="6"/>
  <c r="N236" i="6"/>
  <c r="L236" i="6"/>
  <c r="V235" i="6"/>
  <c r="T235" i="6"/>
  <c r="R235" i="6"/>
  <c r="P235" i="6"/>
  <c r="N235" i="6"/>
  <c r="L235" i="6"/>
  <c r="V234" i="6"/>
  <c r="T234" i="6"/>
  <c r="R234" i="6"/>
  <c r="P234" i="6"/>
  <c r="N234" i="6"/>
  <c r="L234" i="6"/>
  <c r="V233" i="6"/>
  <c r="T233" i="6"/>
  <c r="R233" i="6"/>
  <c r="P233" i="6"/>
  <c r="N233" i="6"/>
  <c r="L233" i="6"/>
  <c r="V232" i="6"/>
  <c r="T232" i="6"/>
  <c r="R232" i="6"/>
  <c r="P232" i="6"/>
  <c r="N232" i="6"/>
  <c r="L232" i="6"/>
  <c r="V231" i="6"/>
  <c r="T231" i="6"/>
  <c r="R231" i="6"/>
  <c r="P231" i="6"/>
  <c r="N231" i="6"/>
  <c r="L231" i="6"/>
  <c r="V230" i="6"/>
  <c r="T230" i="6"/>
  <c r="R230" i="6"/>
  <c r="P230" i="6"/>
  <c r="N230" i="6"/>
  <c r="L230" i="6"/>
  <c r="V229" i="6"/>
  <c r="T229" i="6"/>
  <c r="R229" i="6"/>
  <c r="P229" i="6"/>
  <c r="N229" i="6"/>
  <c r="L229" i="6"/>
  <c r="V228" i="6"/>
  <c r="T228" i="6"/>
  <c r="R228" i="6"/>
  <c r="P228" i="6"/>
  <c r="N228" i="6"/>
  <c r="L228" i="6"/>
  <c r="V227" i="6"/>
  <c r="T227" i="6"/>
  <c r="R227" i="6"/>
  <c r="P227" i="6"/>
  <c r="N227" i="6"/>
  <c r="L227" i="6"/>
  <c r="V226" i="6"/>
  <c r="T226" i="6"/>
  <c r="R226" i="6"/>
  <c r="P226" i="6"/>
  <c r="N226" i="6"/>
  <c r="L226" i="6"/>
  <c r="V225" i="6"/>
  <c r="T225" i="6"/>
  <c r="R225" i="6"/>
  <c r="P225" i="6"/>
  <c r="N225" i="6"/>
  <c r="L225" i="6"/>
  <c r="V224" i="6"/>
  <c r="T224" i="6"/>
  <c r="R224" i="6"/>
  <c r="P224" i="6"/>
  <c r="N224" i="6"/>
  <c r="L224" i="6"/>
  <c r="V223" i="6"/>
  <c r="T223" i="6"/>
  <c r="R223" i="6"/>
  <c r="P223" i="6"/>
  <c r="N223" i="6"/>
  <c r="L223" i="6"/>
  <c r="V222" i="6"/>
  <c r="T222" i="6"/>
  <c r="R222" i="6"/>
  <c r="P222" i="6"/>
  <c r="N222" i="6"/>
  <c r="L222" i="6"/>
  <c r="V221" i="6"/>
  <c r="T221" i="6"/>
  <c r="R221" i="6"/>
  <c r="P221" i="6"/>
  <c r="N221" i="6"/>
  <c r="L221" i="6"/>
  <c r="V220" i="6"/>
  <c r="T220" i="6"/>
  <c r="R220" i="6"/>
  <c r="P220" i="6"/>
  <c r="N220" i="6"/>
  <c r="L220" i="6"/>
  <c r="V219" i="6"/>
  <c r="T219" i="6"/>
  <c r="R219" i="6"/>
  <c r="P219" i="6"/>
  <c r="N219" i="6"/>
  <c r="L219" i="6"/>
  <c r="V218" i="6"/>
  <c r="T218" i="6"/>
  <c r="R218" i="6"/>
  <c r="P218" i="6"/>
  <c r="N218" i="6"/>
  <c r="L218" i="6"/>
  <c r="V217" i="6"/>
  <c r="T217" i="6"/>
  <c r="R217" i="6"/>
  <c r="P217" i="6"/>
  <c r="N217" i="6"/>
  <c r="L217" i="6"/>
  <c r="V216" i="6"/>
  <c r="T216" i="6"/>
  <c r="R216" i="6"/>
  <c r="P216" i="6"/>
  <c r="N216" i="6"/>
  <c r="L216" i="6"/>
  <c r="V215" i="6"/>
  <c r="T215" i="6"/>
  <c r="R215" i="6"/>
  <c r="P215" i="6"/>
  <c r="N215" i="6"/>
  <c r="L215" i="6"/>
  <c r="V214" i="6"/>
  <c r="T214" i="6"/>
  <c r="R214" i="6"/>
  <c r="P214" i="6"/>
  <c r="N214" i="6"/>
  <c r="L214" i="6"/>
  <c r="V213" i="6"/>
  <c r="T213" i="6"/>
  <c r="R213" i="6"/>
  <c r="P213" i="6"/>
  <c r="N213" i="6"/>
  <c r="L213" i="6"/>
  <c r="V212" i="6"/>
  <c r="T212" i="6"/>
  <c r="R212" i="6"/>
  <c r="P212" i="6"/>
  <c r="N212" i="6"/>
  <c r="L212" i="6"/>
  <c r="V211" i="6"/>
  <c r="T211" i="6"/>
  <c r="R211" i="6"/>
  <c r="P211" i="6"/>
  <c r="N211" i="6"/>
  <c r="L211" i="6"/>
  <c r="V210" i="6"/>
  <c r="T210" i="6"/>
  <c r="R210" i="6"/>
  <c r="P210" i="6"/>
  <c r="N210" i="6"/>
  <c r="L210" i="6"/>
  <c r="V209" i="6"/>
  <c r="T209" i="6"/>
  <c r="R209" i="6"/>
  <c r="P209" i="6"/>
  <c r="N209" i="6"/>
  <c r="L209" i="6"/>
  <c r="V208" i="6"/>
  <c r="T208" i="6"/>
  <c r="R208" i="6"/>
  <c r="P208" i="6"/>
  <c r="N208" i="6"/>
  <c r="L208" i="6"/>
  <c r="V207" i="6"/>
  <c r="T207" i="6"/>
  <c r="R207" i="6"/>
  <c r="P207" i="6"/>
  <c r="N207" i="6"/>
  <c r="L207" i="6"/>
  <c r="V206" i="6"/>
  <c r="T206" i="6"/>
  <c r="R206" i="6"/>
  <c r="P206" i="6"/>
  <c r="N206" i="6"/>
  <c r="L206" i="6"/>
  <c r="V205" i="6"/>
  <c r="T205" i="6"/>
  <c r="R205" i="6"/>
  <c r="P205" i="6"/>
  <c r="N205" i="6"/>
  <c r="L205" i="6"/>
  <c r="V204" i="6"/>
  <c r="T204" i="6"/>
  <c r="R204" i="6"/>
  <c r="P204" i="6"/>
  <c r="N204" i="6"/>
  <c r="L204" i="6"/>
  <c r="V203" i="6"/>
  <c r="T203" i="6"/>
  <c r="R203" i="6"/>
  <c r="P203" i="6"/>
  <c r="N203" i="6"/>
  <c r="L203" i="6"/>
  <c r="V202" i="6"/>
  <c r="T202" i="6"/>
  <c r="R202" i="6"/>
  <c r="P202" i="6"/>
  <c r="N202" i="6"/>
  <c r="L202" i="6"/>
  <c r="V201" i="6"/>
  <c r="T201" i="6"/>
  <c r="R201" i="6"/>
  <c r="P201" i="6"/>
  <c r="N201" i="6"/>
  <c r="L201" i="6"/>
  <c r="V200" i="6"/>
  <c r="T200" i="6"/>
  <c r="R200" i="6"/>
  <c r="P200" i="6"/>
  <c r="N200" i="6"/>
  <c r="L200" i="6"/>
  <c r="V199" i="6"/>
  <c r="T199" i="6"/>
  <c r="R199" i="6"/>
  <c r="P199" i="6"/>
  <c r="N199" i="6"/>
  <c r="L199" i="6"/>
  <c r="V198" i="6"/>
  <c r="T198" i="6"/>
  <c r="R198" i="6"/>
  <c r="P198" i="6"/>
  <c r="N198" i="6"/>
  <c r="L198" i="6"/>
  <c r="V197" i="6"/>
  <c r="T197" i="6"/>
  <c r="R197" i="6"/>
  <c r="P197" i="6"/>
  <c r="N197" i="6"/>
  <c r="L197" i="6"/>
  <c r="V196" i="6"/>
  <c r="T196" i="6"/>
  <c r="R196" i="6"/>
  <c r="P196" i="6"/>
  <c r="N196" i="6"/>
  <c r="L196" i="6"/>
  <c r="V195" i="6"/>
  <c r="T195" i="6"/>
  <c r="R195" i="6"/>
  <c r="P195" i="6"/>
  <c r="N195" i="6"/>
  <c r="L195" i="6"/>
  <c r="V194" i="6"/>
  <c r="T194" i="6"/>
  <c r="R194" i="6"/>
  <c r="P194" i="6"/>
  <c r="N194" i="6"/>
  <c r="L194" i="6"/>
  <c r="V193" i="6"/>
  <c r="T193" i="6"/>
  <c r="R193" i="6"/>
  <c r="P193" i="6"/>
  <c r="N193" i="6"/>
  <c r="L193" i="6"/>
  <c r="V192" i="6"/>
  <c r="T192" i="6"/>
  <c r="R192" i="6"/>
  <c r="P192" i="6"/>
  <c r="N192" i="6"/>
  <c r="L192" i="6"/>
  <c r="V191" i="6"/>
  <c r="T191" i="6"/>
  <c r="R191" i="6"/>
  <c r="P191" i="6"/>
  <c r="N191" i="6"/>
  <c r="L191" i="6"/>
  <c r="V190" i="6"/>
  <c r="T190" i="6"/>
  <c r="R190" i="6"/>
  <c r="P190" i="6"/>
  <c r="N190" i="6"/>
  <c r="L190" i="6"/>
  <c r="V189" i="6"/>
  <c r="T189" i="6"/>
  <c r="R189" i="6"/>
  <c r="P189" i="6"/>
  <c r="N189" i="6"/>
  <c r="L189" i="6"/>
  <c r="V188" i="6"/>
  <c r="T188" i="6"/>
  <c r="R188" i="6"/>
  <c r="P188" i="6"/>
  <c r="N188" i="6"/>
  <c r="L188" i="6"/>
  <c r="V187" i="6"/>
  <c r="T187" i="6"/>
  <c r="R187" i="6"/>
  <c r="P187" i="6"/>
  <c r="N187" i="6"/>
  <c r="L187" i="6"/>
  <c r="V186" i="6"/>
  <c r="T186" i="6"/>
  <c r="R186" i="6"/>
  <c r="P186" i="6"/>
  <c r="N186" i="6"/>
  <c r="L186" i="6"/>
  <c r="V185" i="6"/>
  <c r="T185" i="6"/>
  <c r="R185" i="6"/>
  <c r="P185" i="6"/>
  <c r="N185" i="6"/>
  <c r="L185" i="6"/>
  <c r="V184" i="6"/>
  <c r="T184" i="6"/>
  <c r="R184" i="6"/>
  <c r="P184" i="6"/>
  <c r="N184" i="6"/>
  <c r="L184" i="6"/>
  <c r="V183" i="6"/>
  <c r="T183" i="6"/>
  <c r="R183" i="6"/>
  <c r="P183" i="6"/>
  <c r="N183" i="6"/>
  <c r="L183" i="6"/>
  <c r="V182" i="6"/>
  <c r="T182" i="6"/>
  <c r="R182" i="6"/>
  <c r="P182" i="6"/>
  <c r="N182" i="6"/>
  <c r="L182" i="6"/>
  <c r="V181" i="6"/>
  <c r="T181" i="6"/>
  <c r="R181" i="6"/>
  <c r="P181" i="6"/>
  <c r="N181" i="6"/>
  <c r="L181" i="6"/>
  <c r="V180" i="6"/>
  <c r="T180" i="6"/>
  <c r="R180" i="6"/>
  <c r="P180" i="6"/>
  <c r="N180" i="6"/>
  <c r="L180" i="6"/>
  <c r="V179" i="6"/>
  <c r="T179" i="6"/>
  <c r="R179" i="6"/>
  <c r="P179" i="6"/>
  <c r="N179" i="6"/>
  <c r="L179" i="6"/>
  <c r="V178" i="6"/>
  <c r="T178" i="6"/>
  <c r="R178" i="6"/>
  <c r="P178" i="6"/>
  <c r="N178" i="6"/>
  <c r="L178" i="6"/>
  <c r="V177" i="6"/>
  <c r="T177" i="6"/>
  <c r="R177" i="6"/>
  <c r="P177" i="6"/>
  <c r="N177" i="6"/>
  <c r="L177" i="6"/>
  <c r="V176" i="6"/>
  <c r="T176" i="6"/>
  <c r="R176" i="6"/>
  <c r="P176" i="6"/>
  <c r="N176" i="6"/>
  <c r="L176" i="6"/>
  <c r="V175" i="6"/>
  <c r="T175" i="6"/>
  <c r="R175" i="6"/>
  <c r="P175" i="6"/>
  <c r="N175" i="6"/>
  <c r="L175" i="6"/>
  <c r="V174" i="6"/>
  <c r="T174" i="6"/>
  <c r="R174" i="6"/>
  <c r="P174" i="6"/>
  <c r="N174" i="6"/>
  <c r="L174" i="6"/>
  <c r="V173" i="6"/>
  <c r="T173" i="6"/>
  <c r="R173" i="6"/>
  <c r="P173" i="6"/>
  <c r="N173" i="6"/>
  <c r="L173" i="6"/>
  <c r="V172" i="6"/>
  <c r="T172" i="6"/>
  <c r="R172" i="6"/>
  <c r="P172" i="6"/>
  <c r="N172" i="6"/>
  <c r="L172" i="6"/>
  <c r="V171" i="6"/>
  <c r="T171" i="6"/>
  <c r="R171" i="6"/>
  <c r="P171" i="6"/>
  <c r="N171" i="6"/>
  <c r="L171" i="6"/>
  <c r="V170" i="6"/>
  <c r="T170" i="6"/>
  <c r="R170" i="6"/>
  <c r="P170" i="6"/>
  <c r="N170" i="6"/>
  <c r="L170" i="6"/>
  <c r="V169" i="6"/>
  <c r="T169" i="6"/>
  <c r="R169" i="6"/>
  <c r="P169" i="6"/>
  <c r="N169" i="6"/>
  <c r="L169" i="6"/>
  <c r="V168" i="6"/>
  <c r="T168" i="6"/>
  <c r="R168" i="6"/>
  <c r="P168" i="6"/>
  <c r="N168" i="6"/>
  <c r="L168" i="6"/>
  <c r="V167" i="6"/>
  <c r="T167" i="6"/>
  <c r="R167" i="6"/>
  <c r="P167" i="6"/>
  <c r="N167" i="6"/>
  <c r="L167" i="6"/>
  <c r="V166" i="6"/>
  <c r="T166" i="6"/>
  <c r="R166" i="6"/>
  <c r="P166" i="6"/>
  <c r="N166" i="6"/>
  <c r="L166" i="6"/>
  <c r="V165" i="6"/>
  <c r="T165" i="6"/>
  <c r="R165" i="6"/>
  <c r="P165" i="6"/>
  <c r="N165" i="6"/>
  <c r="L165" i="6"/>
  <c r="V164" i="6"/>
  <c r="T164" i="6"/>
  <c r="R164" i="6"/>
  <c r="P164" i="6"/>
  <c r="N164" i="6"/>
  <c r="L164" i="6"/>
  <c r="V163" i="6"/>
  <c r="T163" i="6"/>
  <c r="R163" i="6"/>
  <c r="P163" i="6"/>
  <c r="N163" i="6"/>
  <c r="L163" i="6"/>
  <c r="V162" i="6"/>
  <c r="T162" i="6"/>
  <c r="R162" i="6"/>
  <c r="P162" i="6"/>
  <c r="N162" i="6"/>
  <c r="L162" i="6"/>
  <c r="V161" i="6"/>
  <c r="T161" i="6"/>
  <c r="R161" i="6"/>
  <c r="P161" i="6"/>
  <c r="N161" i="6"/>
  <c r="L161" i="6"/>
  <c r="V160" i="6"/>
  <c r="T160" i="6"/>
  <c r="R160" i="6"/>
  <c r="P160" i="6"/>
  <c r="N160" i="6"/>
  <c r="L160" i="6"/>
  <c r="V159" i="6"/>
  <c r="T159" i="6"/>
  <c r="R159" i="6"/>
  <c r="P159" i="6"/>
  <c r="N159" i="6"/>
  <c r="L159" i="6"/>
  <c r="V158" i="6"/>
  <c r="T158" i="6"/>
  <c r="R158" i="6"/>
  <c r="P158" i="6"/>
  <c r="N158" i="6"/>
  <c r="L158" i="6"/>
  <c r="V157" i="6"/>
  <c r="T157" i="6"/>
  <c r="R157" i="6"/>
  <c r="P157" i="6"/>
  <c r="N157" i="6"/>
  <c r="L157" i="6"/>
  <c r="V156" i="6"/>
  <c r="T156" i="6"/>
  <c r="R156" i="6"/>
  <c r="P156" i="6"/>
  <c r="N156" i="6"/>
  <c r="L156" i="6"/>
  <c r="V155" i="6"/>
  <c r="T155" i="6"/>
  <c r="R155" i="6"/>
  <c r="P155" i="6"/>
  <c r="N155" i="6"/>
  <c r="L155" i="6"/>
  <c r="V154" i="6"/>
  <c r="T154" i="6"/>
  <c r="R154" i="6"/>
  <c r="P154" i="6"/>
  <c r="N154" i="6"/>
  <c r="L154" i="6"/>
  <c r="V153" i="6"/>
  <c r="T153" i="6"/>
  <c r="R153" i="6"/>
  <c r="P153" i="6"/>
  <c r="N153" i="6"/>
  <c r="L153" i="6"/>
  <c r="V152" i="6"/>
  <c r="T152" i="6"/>
  <c r="R152" i="6"/>
  <c r="P152" i="6"/>
  <c r="N152" i="6"/>
  <c r="L152" i="6"/>
  <c r="V151" i="6"/>
  <c r="T151" i="6"/>
  <c r="R151" i="6"/>
  <c r="P151" i="6"/>
  <c r="N151" i="6"/>
  <c r="L151" i="6"/>
  <c r="V150" i="6"/>
  <c r="T150" i="6"/>
  <c r="R150" i="6"/>
  <c r="P150" i="6"/>
  <c r="N150" i="6"/>
  <c r="L150" i="6"/>
  <c r="V149" i="6"/>
  <c r="T149" i="6"/>
  <c r="R149" i="6"/>
  <c r="P149" i="6"/>
  <c r="N149" i="6"/>
  <c r="L149" i="6"/>
  <c r="V148" i="6"/>
  <c r="T148" i="6"/>
  <c r="R148" i="6"/>
  <c r="P148" i="6"/>
  <c r="N148" i="6"/>
  <c r="L148" i="6"/>
  <c r="V147" i="6"/>
  <c r="T147" i="6"/>
  <c r="R147" i="6"/>
  <c r="P147" i="6"/>
  <c r="N147" i="6"/>
  <c r="L147" i="6"/>
  <c r="V146" i="6"/>
  <c r="T146" i="6"/>
  <c r="R146" i="6"/>
  <c r="P146" i="6"/>
  <c r="N146" i="6"/>
  <c r="L146" i="6"/>
  <c r="V145" i="6"/>
  <c r="T145" i="6"/>
  <c r="R145" i="6"/>
  <c r="P145" i="6"/>
  <c r="N145" i="6"/>
  <c r="L145" i="6"/>
  <c r="V144" i="6"/>
  <c r="T144" i="6"/>
  <c r="R144" i="6"/>
  <c r="P144" i="6"/>
  <c r="N144" i="6"/>
  <c r="L144" i="6"/>
  <c r="V143" i="6"/>
  <c r="T143" i="6"/>
  <c r="R143" i="6"/>
  <c r="P143" i="6"/>
  <c r="N143" i="6"/>
  <c r="L143" i="6"/>
  <c r="V142" i="6"/>
  <c r="T142" i="6"/>
  <c r="R142" i="6"/>
  <c r="P142" i="6"/>
  <c r="N142" i="6"/>
  <c r="L142" i="6"/>
  <c r="V141" i="6"/>
  <c r="T141" i="6"/>
  <c r="R141" i="6"/>
  <c r="P141" i="6"/>
  <c r="N141" i="6"/>
  <c r="L141" i="6"/>
  <c r="V140" i="6"/>
  <c r="T140" i="6"/>
  <c r="R140" i="6"/>
  <c r="P140" i="6"/>
  <c r="N140" i="6"/>
  <c r="L140" i="6"/>
  <c r="V139" i="6"/>
  <c r="T139" i="6"/>
  <c r="R139" i="6"/>
  <c r="P139" i="6"/>
  <c r="N139" i="6"/>
  <c r="L139" i="6"/>
  <c r="V138" i="6"/>
  <c r="T138" i="6"/>
  <c r="R138" i="6"/>
  <c r="P138" i="6"/>
  <c r="N138" i="6"/>
  <c r="L138" i="6"/>
  <c r="V137" i="6"/>
  <c r="T137" i="6"/>
  <c r="R137" i="6"/>
  <c r="P137" i="6"/>
  <c r="N137" i="6"/>
  <c r="L137" i="6"/>
  <c r="V136" i="6"/>
  <c r="T136" i="6"/>
  <c r="R136" i="6"/>
  <c r="P136" i="6"/>
  <c r="N136" i="6"/>
  <c r="L136" i="6"/>
  <c r="V135" i="6"/>
  <c r="T135" i="6"/>
  <c r="R135" i="6"/>
  <c r="P135" i="6"/>
  <c r="N135" i="6"/>
  <c r="L135" i="6"/>
  <c r="V134" i="6"/>
  <c r="T134" i="6"/>
  <c r="R134" i="6"/>
  <c r="P134" i="6"/>
  <c r="N134" i="6"/>
  <c r="L134" i="6"/>
  <c r="V133" i="6"/>
  <c r="T133" i="6"/>
  <c r="R133" i="6"/>
  <c r="P133" i="6"/>
  <c r="N133" i="6"/>
  <c r="L133" i="6"/>
  <c r="V132" i="6"/>
  <c r="T132" i="6"/>
  <c r="R132" i="6"/>
  <c r="P132" i="6"/>
  <c r="N132" i="6"/>
  <c r="L132" i="6"/>
  <c r="V131" i="6"/>
  <c r="T131" i="6"/>
  <c r="R131" i="6"/>
  <c r="P131" i="6"/>
  <c r="N131" i="6"/>
  <c r="L131" i="6"/>
  <c r="V130" i="6"/>
  <c r="T130" i="6"/>
  <c r="R130" i="6"/>
  <c r="P130" i="6"/>
  <c r="N130" i="6"/>
  <c r="L130" i="6"/>
  <c r="V129" i="6"/>
  <c r="T129" i="6"/>
  <c r="R129" i="6"/>
  <c r="P129" i="6"/>
  <c r="N129" i="6"/>
  <c r="L129" i="6"/>
  <c r="V128" i="6"/>
  <c r="T128" i="6"/>
  <c r="R128" i="6"/>
  <c r="P128" i="6"/>
  <c r="N128" i="6"/>
  <c r="L128" i="6"/>
  <c r="V127" i="6"/>
  <c r="T127" i="6"/>
  <c r="R127" i="6"/>
  <c r="P127" i="6"/>
  <c r="N127" i="6"/>
  <c r="L127" i="6"/>
  <c r="V126" i="6"/>
  <c r="T126" i="6"/>
  <c r="R126" i="6"/>
  <c r="P126" i="6"/>
  <c r="N126" i="6"/>
  <c r="L126" i="6"/>
  <c r="V125" i="6"/>
  <c r="T125" i="6"/>
  <c r="R125" i="6"/>
  <c r="P125" i="6"/>
  <c r="N125" i="6"/>
  <c r="L125" i="6"/>
  <c r="V124" i="6"/>
  <c r="T124" i="6"/>
  <c r="R124" i="6"/>
  <c r="P124" i="6"/>
  <c r="N124" i="6"/>
  <c r="L124" i="6"/>
  <c r="V123" i="6"/>
  <c r="T123" i="6"/>
  <c r="R123" i="6"/>
  <c r="P123" i="6"/>
  <c r="N123" i="6"/>
  <c r="L123" i="6"/>
  <c r="V122" i="6"/>
  <c r="T122" i="6"/>
  <c r="R122" i="6"/>
  <c r="P122" i="6"/>
  <c r="N122" i="6"/>
  <c r="L122" i="6"/>
  <c r="V121" i="6"/>
  <c r="T121" i="6"/>
  <c r="R121" i="6"/>
  <c r="P121" i="6"/>
  <c r="N121" i="6"/>
  <c r="L121" i="6"/>
  <c r="V120" i="6"/>
  <c r="T120" i="6"/>
  <c r="R120" i="6"/>
  <c r="P120" i="6"/>
  <c r="N120" i="6"/>
  <c r="L120" i="6"/>
  <c r="V119" i="6"/>
  <c r="T119" i="6"/>
  <c r="R119" i="6"/>
  <c r="P119" i="6"/>
  <c r="N119" i="6"/>
  <c r="L119" i="6"/>
  <c r="V118" i="6"/>
  <c r="T118" i="6"/>
  <c r="R118" i="6"/>
  <c r="P118" i="6"/>
  <c r="N118" i="6"/>
  <c r="L118" i="6"/>
  <c r="V117" i="6"/>
  <c r="T117" i="6"/>
  <c r="R117" i="6"/>
  <c r="P117" i="6"/>
  <c r="N117" i="6"/>
  <c r="L117" i="6"/>
  <c r="V116" i="6"/>
  <c r="T116" i="6"/>
  <c r="R116" i="6"/>
  <c r="P116" i="6"/>
  <c r="N116" i="6"/>
  <c r="L116" i="6"/>
  <c r="V115" i="6"/>
  <c r="T115" i="6"/>
  <c r="R115" i="6"/>
  <c r="P115" i="6"/>
  <c r="N115" i="6"/>
  <c r="L115" i="6"/>
  <c r="V114" i="6"/>
  <c r="T114" i="6"/>
  <c r="R114" i="6"/>
  <c r="P114" i="6"/>
  <c r="N114" i="6"/>
  <c r="L114" i="6"/>
  <c r="V113" i="6"/>
  <c r="T113" i="6"/>
  <c r="R113" i="6"/>
  <c r="P113" i="6"/>
  <c r="N113" i="6"/>
  <c r="L113" i="6"/>
  <c r="V112" i="6"/>
  <c r="T112" i="6"/>
  <c r="R112" i="6"/>
  <c r="P112" i="6"/>
  <c r="N112" i="6"/>
  <c r="L112" i="6"/>
  <c r="V111" i="6"/>
  <c r="T111" i="6"/>
  <c r="R111" i="6"/>
  <c r="P111" i="6"/>
  <c r="N111" i="6"/>
  <c r="L111" i="6"/>
  <c r="V110" i="6"/>
  <c r="T110" i="6"/>
  <c r="R110" i="6"/>
  <c r="P110" i="6"/>
  <c r="N110" i="6"/>
  <c r="L110" i="6"/>
  <c r="V109" i="6"/>
  <c r="T109" i="6"/>
  <c r="R109" i="6"/>
  <c r="P109" i="6"/>
  <c r="N109" i="6"/>
  <c r="L109" i="6"/>
  <c r="V108" i="6"/>
  <c r="T108" i="6"/>
  <c r="R108" i="6"/>
  <c r="P108" i="6"/>
  <c r="N108" i="6"/>
  <c r="L108" i="6"/>
  <c r="V107" i="6"/>
  <c r="T107" i="6"/>
  <c r="R107" i="6"/>
  <c r="P107" i="6"/>
  <c r="N107" i="6"/>
  <c r="L107" i="6"/>
  <c r="V106" i="6"/>
  <c r="T106" i="6"/>
  <c r="R106" i="6"/>
  <c r="P106" i="6"/>
  <c r="N106" i="6"/>
  <c r="L106" i="6"/>
  <c r="V105" i="6"/>
  <c r="T105" i="6"/>
  <c r="R105" i="6"/>
  <c r="P105" i="6"/>
  <c r="N105" i="6"/>
  <c r="L105" i="6"/>
  <c r="V104" i="6"/>
  <c r="T104" i="6"/>
  <c r="R104" i="6"/>
  <c r="P104" i="6"/>
  <c r="N104" i="6"/>
  <c r="L104" i="6"/>
  <c r="V103" i="6"/>
  <c r="T103" i="6"/>
  <c r="R103" i="6"/>
  <c r="P103" i="6"/>
  <c r="N103" i="6"/>
  <c r="L103" i="6"/>
  <c r="V102" i="6"/>
  <c r="T102" i="6"/>
  <c r="R102" i="6"/>
  <c r="P102" i="6"/>
  <c r="N102" i="6"/>
  <c r="L102" i="6"/>
  <c r="V101" i="6"/>
  <c r="T101" i="6"/>
  <c r="R101" i="6"/>
  <c r="P101" i="6"/>
  <c r="N101" i="6"/>
  <c r="L101" i="6"/>
  <c r="V100" i="6"/>
  <c r="T100" i="6"/>
  <c r="R100" i="6"/>
  <c r="P100" i="6"/>
  <c r="N100" i="6"/>
  <c r="L100" i="6"/>
  <c r="V99" i="6"/>
  <c r="T99" i="6"/>
  <c r="R99" i="6"/>
  <c r="P99" i="6"/>
  <c r="N99" i="6"/>
  <c r="L99" i="6"/>
  <c r="V98" i="6"/>
  <c r="T98" i="6"/>
  <c r="R98" i="6"/>
  <c r="P98" i="6"/>
  <c r="N98" i="6"/>
  <c r="L98" i="6"/>
  <c r="V97" i="6"/>
  <c r="T97" i="6"/>
  <c r="R97" i="6"/>
  <c r="P97" i="6"/>
  <c r="N97" i="6"/>
  <c r="L97" i="6"/>
  <c r="V96" i="6"/>
  <c r="T96" i="6"/>
  <c r="R96" i="6"/>
  <c r="P96" i="6"/>
  <c r="N96" i="6"/>
  <c r="L96" i="6"/>
  <c r="V95" i="6"/>
  <c r="T95" i="6"/>
  <c r="R95" i="6"/>
  <c r="P95" i="6"/>
  <c r="N95" i="6"/>
  <c r="L95" i="6"/>
  <c r="V94" i="6"/>
  <c r="T94" i="6"/>
  <c r="R94" i="6"/>
  <c r="P94" i="6"/>
  <c r="N94" i="6"/>
  <c r="L94" i="6"/>
  <c r="V93" i="6"/>
  <c r="T93" i="6"/>
  <c r="R93" i="6"/>
  <c r="P93" i="6"/>
  <c r="N93" i="6"/>
  <c r="L93" i="6"/>
  <c r="V92" i="6"/>
  <c r="T92" i="6"/>
  <c r="R92" i="6"/>
  <c r="P92" i="6"/>
  <c r="N92" i="6"/>
  <c r="L92" i="6"/>
  <c r="V91" i="6"/>
  <c r="T91" i="6"/>
  <c r="R91" i="6"/>
  <c r="P91" i="6"/>
  <c r="N91" i="6"/>
  <c r="L91" i="6"/>
  <c r="V90" i="6"/>
  <c r="T90" i="6"/>
  <c r="R90" i="6"/>
  <c r="P90" i="6"/>
  <c r="N90" i="6"/>
  <c r="L90" i="6"/>
  <c r="V89" i="6"/>
  <c r="T89" i="6"/>
  <c r="R89" i="6"/>
  <c r="P89" i="6"/>
  <c r="N89" i="6"/>
  <c r="L89" i="6"/>
  <c r="V88" i="6"/>
  <c r="T88" i="6"/>
  <c r="R88" i="6"/>
  <c r="P88" i="6"/>
  <c r="N88" i="6"/>
  <c r="L88" i="6"/>
  <c r="V87" i="6"/>
  <c r="T87" i="6"/>
  <c r="R87" i="6"/>
  <c r="P87" i="6"/>
  <c r="N87" i="6"/>
  <c r="L87" i="6"/>
  <c r="V86" i="6"/>
  <c r="T86" i="6"/>
  <c r="R86" i="6"/>
  <c r="P86" i="6"/>
  <c r="N86" i="6"/>
  <c r="L86" i="6"/>
  <c r="V85" i="6"/>
  <c r="T85" i="6"/>
  <c r="R85" i="6"/>
  <c r="P85" i="6"/>
  <c r="N85" i="6"/>
  <c r="L85" i="6"/>
  <c r="V84" i="6"/>
  <c r="T84" i="6"/>
  <c r="R84" i="6"/>
  <c r="P84" i="6"/>
  <c r="N84" i="6"/>
  <c r="L84" i="6"/>
  <c r="V83" i="6"/>
  <c r="T83" i="6"/>
  <c r="R83" i="6"/>
  <c r="P83" i="6"/>
  <c r="N83" i="6"/>
  <c r="L83" i="6"/>
  <c r="V82" i="6"/>
  <c r="T82" i="6"/>
  <c r="R82" i="6"/>
  <c r="P82" i="6"/>
  <c r="N82" i="6"/>
  <c r="L82" i="6"/>
  <c r="V81" i="6"/>
  <c r="T81" i="6"/>
  <c r="R81" i="6"/>
  <c r="P81" i="6"/>
  <c r="N81" i="6"/>
  <c r="L81" i="6"/>
  <c r="V80" i="6"/>
  <c r="T80" i="6"/>
  <c r="R80" i="6"/>
  <c r="P80" i="6"/>
  <c r="N80" i="6"/>
  <c r="L80" i="6"/>
  <c r="V79" i="6"/>
  <c r="T79" i="6"/>
  <c r="R79" i="6"/>
  <c r="P79" i="6"/>
  <c r="N79" i="6"/>
  <c r="L79" i="6"/>
  <c r="V78" i="6"/>
  <c r="T78" i="6"/>
  <c r="R78" i="6"/>
  <c r="P78" i="6"/>
  <c r="N78" i="6"/>
  <c r="L78" i="6"/>
  <c r="V77" i="6"/>
  <c r="T77" i="6"/>
  <c r="R77" i="6"/>
  <c r="P77" i="6"/>
  <c r="N77" i="6"/>
  <c r="L77" i="6"/>
  <c r="V76" i="6"/>
  <c r="T76" i="6"/>
  <c r="R76" i="6"/>
  <c r="P76" i="6"/>
  <c r="N76" i="6"/>
  <c r="L76" i="6"/>
  <c r="V75" i="6"/>
  <c r="T75" i="6"/>
  <c r="R75" i="6"/>
  <c r="P75" i="6"/>
  <c r="N75" i="6"/>
  <c r="L75" i="6"/>
  <c r="V74" i="6"/>
  <c r="T74" i="6"/>
  <c r="R74" i="6"/>
  <c r="P74" i="6"/>
  <c r="N74" i="6"/>
  <c r="L74" i="6"/>
  <c r="V73" i="6"/>
  <c r="T73" i="6"/>
  <c r="R73" i="6"/>
  <c r="P73" i="6"/>
  <c r="N73" i="6"/>
  <c r="L73" i="6"/>
  <c r="V72" i="6"/>
  <c r="T72" i="6"/>
  <c r="R72" i="6"/>
  <c r="P72" i="6"/>
  <c r="N72" i="6"/>
  <c r="L72" i="6"/>
  <c r="V71" i="6"/>
  <c r="T71" i="6"/>
  <c r="R71" i="6"/>
  <c r="P71" i="6"/>
  <c r="N71" i="6"/>
  <c r="L71" i="6"/>
  <c r="V70" i="6"/>
  <c r="T70" i="6"/>
  <c r="R70" i="6"/>
  <c r="P70" i="6"/>
  <c r="N70" i="6"/>
  <c r="L70" i="6"/>
  <c r="V69" i="6"/>
  <c r="T69" i="6"/>
  <c r="R69" i="6"/>
  <c r="P69" i="6"/>
  <c r="N69" i="6"/>
  <c r="L69" i="6"/>
  <c r="V68" i="6"/>
  <c r="T68" i="6"/>
  <c r="R68" i="6"/>
  <c r="P68" i="6"/>
  <c r="N68" i="6"/>
  <c r="L68" i="6"/>
  <c r="V67" i="6"/>
  <c r="T67" i="6"/>
  <c r="R67" i="6"/>
  <c r="P67" i="6"/>
  <c r="N67" i="6"/>
  <c r="L67" i="6"/>
  <c r="V66" i="6"/>
  <c r="T66" i="6"/>
  <c r="R66" i="6"/>
  <c r="P66" i="6"/>
  <c r="N66" i="6"/>
  <c r="L66" i="6"/>
  <c r="V65" i="6"/>
  <c r="T65" i="6"/>
  <c r="R65" i="6"/>
  <c r="P65" i="6"/>
  <c r="N65" i="6"/>
  <c r="L65" i="6"/>
  <c r="V64" i="6"/>
  <c r="T64" i="6"/>
  <c r="R64" i="6"/>
  <c r="P64" i="6"/>
  <c r="N64" i="6"/>
  <c r="L64" i="6"/>
  <c r="V63" i="6"/>
  <c r="T63" i="6"/>
  <c r="R63" i="6"/>
  <c r="P63" i="6"/>
  <c r="N63" i="6"/>
  <c r="L63" i="6"/>
  <c r="V62" i="6"/>
  <c r="T62" i="6"/>
  <c r="R62" i="6"/>
  <c r="P62" i="6"/>
  <c r="N62" i="6"/>
  <c r="L62" i="6"/>
  <c r="V61" i="6"/>
  <c r="T61" i="6"/>
  <c r="R61" i="6"/>
  <c r="P61" i="6"/>
  <c r="N61" i="6"/>
  <c r="L61" i="6"/>
  <c r="V60" i="6"/>
  <c r="T60" i="6"/>
  <c r="R60" i="6"/>
  <c r="P60" i="6"/>
  <c r="N60" i="6"/>
  <c r="L60" i="6"/>
  <c r="V59" i="6"/>
  <c r="T59" i="6"/>
  <c r="R59" i="6"/>
  <c r="P59" i="6"/>
  <c r="N59" i="6"/>
  <c r="L59" i="6"/>
  <c r="V58" i="6"/>
  <c r="T58" i="6"/>
  <c r="R58" i="6"/>
  <c r="P58" i="6"/>
  <c r="N58" i="6"/>
  <c r="L58" i="6"/>
  <c r="V57" i="6"/>
  <c r="T57" i="6"/>
  <c r="R57" i="6"/>
  <c r="P57" i="6"/>
  <c r="N57" i="6"/>
  <c r="L57" i="6"/>
  <c r="V56" i="6"/>
  <c r="T56" i="6"/>
  <c r="R56" i="6"/>
  <c r="P56" i="6"/>
  <c r="N56" i="6"/>
  <c r="L56" i="6"/>
  <c r="V55" i="6"/>
  <c r="T55" i="6"/>
  <c r="R55" i="6"/>
  <c r="P55" i="6"/>
  <c r="N55" i="6"/>
  <c r="L55" i="6"/>
  <c r="V54" i="6"/>
  <c r="T54" i="6"/>
  <c r="R54" i="6"/>
  <c r="P54" i="6"/>
  <c r="N54" i="6"/>
  <c r="L54" i="6"/>
  <c r="V53" i="6"/>
  <c r="T53" i="6"/>
  <c r="R53" i="6"/>
  <c r="P53" i="6"/>
  <c r="N53" i="6"/>
  <c r="L53" i="6"/>
  <c r="V52" i="6"/>
  <c r="T52" i="6"/>
  <c r="R52" i="6"/>
  <c r="P52" i="6"/>
  <c r="N52" i="6"/>
  <c r="L52" i="6"/>
  <c r="V51" i="6"/>
  <c r="T51" i="6"/>
  <c r="R51" i="6"/>
  <c r="P51" i="6"/>
  <c r="N51" i="6"/>
  <c r="L51" i="6"/>
  <c r="V50" i="6"/>
  <c r="T50" i="6"/>
  <c r="R50" i="6"/>
  <c r="P50" i="6"/>
  <c r="N50" i="6"/>
  <c r="L50" i="6"/>
  <c r="V49" i="6"/>
  <c r="T49" i="6"/>
  <c r="R49" i="6"/>
  <c r="P49" i="6"/>
  <c r="N49" i="6"/>
  <c r="L49" i="6"/>
  <c r="V48" i="6"/>
  <c r="T48" i="6"/>
  <c r="R48" i="6"/>
  <c r="P48" i="6"/>
  <c r="N48" i="6"/>
  <c r="L48" i="6"/>
  <c r="V47" i="6"/>
  <c r="T47" i="6"/>
  <c r="R47" i="6"/>
  <c r="P47" i="6"/>
  <c r="N47" i="6"/>
  <c r="L47" i="6"/>
  <c r="V46" i="6"/>
  <c r="T46" i="6"/>
  <c r="R46" i="6"/>
  <c r="P46" i="6"/>
  <c r="N46" i="6"/>
  <c r="L46" i="6"/>
  <c r="V45" i="6"/>
  <c r="T45" i="6"/>
  <c r="R45" i="6"/>
  <c r="P45" i="6"/>
  <c r="N45" i="6"/>
  <c r="L45" i="6"/>
  <c r="V44" i="6"/>
  <c r="T44" i="6"/>
  <c r="R44" i="6"/>
  <c r="P44" i="6"/>
  <c r="N44" i="6"/>
  <c r="L44" i="6"/>
  <c r="V43" i="6"/>
  <c r="T43" i="6"/>
  <c r="R43" i="6"/>
  <c r="P43" i="6"/>
  <c r="N43" i="6"/>
  <c r="L43" i="6"/>
  <c r="V42" i="6"/>
  <c r="T42" i="6"/>
  <c r="R42" i="6"/>
  <c r="P42" i="6"/>
  <c r="N42" i="6"/>
  <c r="L42" i="6"/>
  <c r="V41" i="6"/>
  <c r="T41" i="6"/>
  <c r="R41" i="6"/>
  <c r="P41" i="6"/>
  <c r="N41" i="6"/>
  <c r="L41" i="6"/>
  <c r="V40" i="6"/>
  <c r="T40" i="6"/>
  <c r="R40" i="6"/>
  <c r="P40" i="6"/>
  <c r="N40" i="6"/>
  <c r="L40" i="6"/>
  <c r="V39" i="6"/>
  <c r="T39" i="6"/>
  <c r="R39" i="6"/>
  <c r="P39" i="6"/>
  <c r="N39" i="6"/>
  <c r="L39" i="6"/>
  <c r="V38" i="6"/>
  <c r="T38" i="6"/>
  <c r="R38" i="6"/>
  <c r="P38" i="6"/>
  <c r="N38" i="6"/>
  <c r="L38" i="6"/>
  <c r="V37" i="6"/>
  <c r="T37" i="6"/>
  <c r="R37" i="6"/>
  <c r="P37" i="6"/>
  <c r="N37" i="6"/>
  <c r="L37" i="6"/>
  <c r="V36" i="6"/>
  <c r="T36" i="6"/>
  <c r="R36" i="6"/>
  <c r="P36" i="6"/>
  <c r="N36" i="6"/>
  <c r="L36" i="6"/>
  <c r="V35" i="6"/>
  <c r="T35" i="6"/>
  <c r="R35" i="6"/>
  <c r="P35" i="6"/>
  <c r="N35" i="6"/>
  <c r="L35" i="6"/>
  <c r="V34" i="6"/>
  <c r="T34" i="6"/>
  <c r="R34" i="6"/>
  <c r="P34" i="6"/>
  <c r="N34" i="6"/>
  <c r="L34" i="6"/>
  <c r="V33" i="6"/>
  <c r="T33" i="6"/>
  <c r="R33" i="6"/>
  <c r="P33" i="6"/>
  <c r="N33" i="6"/>
  <c r="L33" i="6"/>
  <c r="V32" i="6"/>
  <c r="T32" i="6"/>
  <c r="R32" i="6"/>
  <c r="P32" i="6"/>
  <c r="N32" i="6"/>
  <c r="L32" i="6"/>
  <c r="V31" i="6"/>
  <c r="T31" i="6"/>
  <c r="R31" i="6"/>
  <c r="P31" i="6"/>
  <c r="N31" i="6"/>
  <c r="L31" i="6"/>
  <c r="V30" i="6"/>
  <c r="T30" i="6"/>
  <c r="R30" i="6"/>
  <c r="P30" i="6"/>
  <c r="N30" i="6"/>
  <c r="L30" i="6"/>
  <c r="V29" i="6"/>
  <c r="T29" i="6"/>
  <c r="R29" i="6"/>
  <c r="P29" i="6"/>
  <c r="N29" i="6"/>
  <c r="L29" i="6"/>
  <c r="V28" i="6"/>
  <c r="T28" i="6"/>
  <c r="R28" i="6"/>
  <c r="P28" i="6"/>
  <c r="N28" i="6"/>
  <c r="L28" i="6"/>
  <c r="V27" i="6"/>
  <c r="T27" i="6"/>
  <c r="R27" i="6"/>
  <c r="P27" i="6"/>
  <c r="N27" i="6"/>
  <c r="L27" i="6"/>
  <c r="V26" i="6"/>
  <c r="T26" i="6"/>
  <c r="R26" i="6"/>
  <c r="P26" i="6"/>
  <c r="N26" i="6"/>
  <c r="L26" i="6"/>
  <c r="V25" i="6"/>
  <c r="T25" i="6"/>
  <c r="R25" i="6"/>
  <c r="P25" i="6"/>
  <c r="N25" i="6"/>
  <c r="L25" i="6"/>
  <c r="V24" i="6"/>
  <c r="T24" i="6"/>
  <c r="R24" i="6"/>
  <c r="P24" i="6"/>
  <c r="N24" i="6"/>
  <c r="L24" i="6"/>
  <c r="V23" i="6"/>
  <c r="T23" i="6"/>
  <c r="R23" i="6"/>
  <c r="P23" i="6"/>
  <c r="N23" i="6"/>
  <c r="L23" i="6"/>
  <c r="V22" i="6"/>
  <c r="T22" i="6"/>
  <c r="R22" i="6"/>
  <c r="P22" i="6"/>
  <c r="N22" i="6"/>
  <c r="L22" i="6"/>
  <c r="V21" i="6"/>
  <c r="T21" i="6"/>
  <c r="R21" i="6"/>
  <c r="P21" i="6"/>
  <c r="N21" i="6"/>
  <c r="L21" i="6"/>
  <c r="V20" i="6"/>
  <c r="T20" i="6"/>
  <c r="R20" i="6"/>
  <c r="P20" i="6"/>
  <c r="N20" i="6"/>
  <c r="L20" i="6"/>
  <c r="V19" i="6"/>
  <c r="T19" i="6"/>
  <c r="R19" i="6"/>
  <c r="P19" i="6"/>
  <c r="N19" i="6"/>
  <c r="L19" i="6"/>
  <c r="V18" i="6"/>
  <c r="T18" i="6"/>
  <c r="R18" i="6"/>
  <c r="P18" i="6"/>
  <c r="N18" i="6"/>
  <c r="L18" i="6"/>
  <c r="V17" i="6"/>
  <c r="T17" i="6"/>
  <c r="R17" i="6"/>
  <c r="P17" i="6"/>
  <c r="N17" i="6"/>
  <c r="L17" i="6"/>
  <c r="V16" i="6"/>
  <c r="T16" i="6"/>
  <c r="R16" i="6"/>
  <c r="P16" i="6"/>
  <c r="N16" i="6"/>
  <c r="L16" i="6"/>
  <c r="V15" i="6"/>
  <c r="T15" i="6"/>
  <c r="R15" i="6"/>
  <c r="P15" i="6"/>
  <c r="N15" i="6"/>
  <c r="L15" i="6"/>
  <c r="V14" i="6"/>
  <c r="T14" i="6"/>
  <c r="R14" i="6"/>
  <c r="P14" i="6"/>
  <c r="N14" i="6"/>
  <c r="L14" i="6"/>
  <c r="V13" i="6"/>
  <c r="T13" i="6"/>
  <c r="R13" i="6"/>
  <c r="P13" i="6"/>
  <c r="N13" i="6"/>
  <c r="L13" i="6"/>
  <c r="V12" i="6"/>
  <c r="T12" i="6"/>
  <c r="R12" i="6"/>
  <c r="P12" i="6"/>
  <c r="N12" i="6"/>
  <c r="L12" i="6"/>
  <c r="V11" i="6"/>
  <c r="T11" i="6"/>
  <c r="R11" i="6"/>
  <c r="P11" i="6"/>
  <c r="N11" i="6"/>
  <c r="L11" i="6"/>
  <c r="V10" i="6"/>
  <c r="T10" i="6"/>
  <c r="R10" i="6"/>
  <c r="P10" i="6"/>
  <c r="N10" i="6"/>
  <c r="L10" i="6"/>
  <c r="V9" i="6"/>
  <c r="T9" i="6"/>
  <c r="R9" i="6"/>
  <c r="P9" i="6"/>
  <c r="N9" i="6"/>
  <c r="L9" i="6"/>
  <c r="V8" i="6"/>
  <c r="T8" i="6"/>
  <c r="R8" i="6"/>
  <c r="P8" i="6"/>
  <c r="N8" i="6"/>
  <c r="L8" i="6"/>
  <c r="V7" i="6"/>
  <c r="T7" i="6"/>
  <c r="R7" i="6"/>
  <c r="P7" i="6"/>
  <c r="N7" i="6"/>
  <c r="L7" i="6"/>
  <c r="V6" i="6"/>
  <c r="T6" i="6"/>
  <c r="R6" i="6"/>
  <c r="P6" i="6"/>
  <c r="N6" i="6"/>
  <c r="L6" i="6"/>
  <c r="V5" i="6"/>
  <c r="T5" i="6"/>
  <c r="R5" i="6"/>
  <c r="P5" i="6"/>
  <c r="N5" i="6"/>
  <c r="L5" i="6"/>
  <c r="V4" i="6"/>
  <c r="T4" i="6"/>
  <c r="R4" i="6"/>
  <c r="P4" i="6"/>
  <c r="N4" i="6"/>
  <c r="L4" i="6"/>
  <c r="V3" i="6"/>
  <c r="T3" i="6"/>
  <c r="R3" i="6"/>
  <c r="P3" i="6"/>
  <c r="N3" i="6"/>
  <c r="L3" i="6"/>
  <c r="V2" i="6"/>
  <c r="T2" i="6"/>
  <c r="R2" i="6"/>
  <c r="P2" i="6"/>
  <c r="N2" i="6"/>
  <c r="L2" i="6"/>
  <c r="T323" i="1"/>
  <c r="V299" i="6" l="1"/>
</calcChain>
</file>

<file path=xl/sharedStrings.xml><?xml version="1.0" encoding="utf-8"?>
<sst xmlns="http://schemas.openxmlformats.org/spreadsheetml/2006/main" count="4095" uniqueCount="721">
  <si>
    <t>Sucursal</t>
  </si>
  <si>
    <t>Fecha emisión</t>
  </si>
  <si>
    <t/>
  </si>
  <si>
    <t>CUIT / Nro. documento</t>
  </si>
  <si>
    <t>Tipo de comprobante</t>
  </si>
  <si>
    <t>Descripción</t>
  </si>
  <si>
    <t>Comprobante</t>
  </si>
  <si>
    <t>Tipo de cuenta</t>
  </si>
  <si>
    <t>Neto</t>
  </si>
  <si>
    <t>Imp. int.</t>
  </si>
  <si>
    <t>No Grav.</t>
  </si>
  <si>
    <t>Juris. Percepción IB</t>
  </si>
  <si>
    <t>Ret. municipal</t>
  </si>
  <si>
    <t>Ret. provincial</t>
  </si>
  <si>
    <t>Retención IVA</t>
  </si>
  <si>
    <t>Ret. impuesto gcias.</t>
  </si>
  <si>
    <t>Retención S. Social</t>
  </si>
  <si>
    <t>Alícuota básica</t>
  </si>
  <si>
    <t>RNI</t>
  </si>
  <si>
    <t>Total</t>
  </si>
  <si>
    <t>IVA</t>
  </si>
  <si>
    <t>1</t>
  </si>
  <si>
    <t>01/07/2025</t>
  </si>
  <si>
    <t>GOMEZ ALFREDO Y VILLA ESTHER S.H.</t>
  </si>
  <si>
    <t>30-71300110-0</t>
  </si>
  <si>
    <t>CFSRD</t>
  </si>
  <si>
    <t>FACTURA DE VENTA DOL</t>
  </si>
  <si>
    <t>A 0002-00011108</t>
  </si>
  <si>
    <t>RE</t>
  </si>
  <si>
    <t>PIMENTEL CARMEN</t>
  </si>
  <si>
    <t>27-22821374-3</t>
  </si>
  <si>
    <t>A 0002-00011109</t>
  </si>
  <si>
    <t>PAONE Y CIA S.A</t>
  </si>
  <si>
    <t>30-70836044-5</t>
  </si>
  <si>
    <t>A 0002-00011110</t>
  </si>
  <si>
    <t>FERNANDEZ PEDRO WENCESLAO</t>
  </si>
  <si>
    <t>20-27827400-5</t>
  </si>
  <si>
    <t>A 0002-00011111</t>
  </si>
  <si>
    <t>2</t>
  </si>
  <si>
    <t>IBEROAMERICANA DE SERVICIOS SA</t>
  </si>
  <si>
    <t>30-70833797-4</t>
  </si>
  <si>
    <t>CFNRD</t>
  </si>
  <si>
    <t>A 0009-00002486</t>
  </si>
  <si>
    <t>A 0009-00002487</t>
  </si>
  <si>
    <t>AVR CONSTRUCCIONES SRL</t>
  </si>
  <si>
    <t>30-71537375-7</t>
  </si>
  <si>
    <t>A 0009-00002488</t>
  </si>
  <si>
    <t>02/07/2025</t>
  </si>
  <si>
    <t>TRANSPORTE J.C. MORRISON S.A</t>
  </si>
  <si>
    <t>30-70833381-2</t>
  </si>
  <si>
    <t>CCSS</t>
  </si>
  <si>
    <t>NOTA CREDITO</t>
  </si>
  <si>
    <t>A 0002-00000780</t>
  </si>
  <si>
    <t>SE</t>
  </si>
  <si>
    <t>CFNS</t>
  </si>
  <si>
    <t>FACTURA DE VENTA</t>
  </si>
  <si>
    <t>A 0002-00011117</t>
  </si>
  <si>
    <t>A 0002-00011112</t>
  </si>
  <si>
    <t>A 0002-00011113</t>
  </si>
  <si>
    <t>AUGUSTO VIAL Y CONSTRUCCIONES S. A. S</t>
  </si>
  <si>
    <t>33-71872660-9</t>
  </si>
  <si>
    <t>A 0002-00011114</t>
  </si>
  <si>
    <t>SURTRUCK SOCIEDAD ANONIMA</t>
  </si>
  <si>
    <t>30-71029385-2</t>
  </si>
  <si>
    <t>A 0002-00011115</t>
  </si>
  <si>
    <t>DAPCO S.R.L.</t>
  </si>
  <si>
    <t>30-67579673-0</t>
  </si>
  <si>
    <t>A 0002-00011116</t>
  </si>
  <si>
    <t>CANTERAS DEL LAGO S.A</t>
  </si>
  <si>
    <t>30-71025192-0</t>
  </si>
  <si>
    <t>A 0002-00011118</t>
  </si>
  <si>
    <t>PROALSA SRL</t>
  </si>
  <si>
    <t>30-61018811-3</t>
  </si>
  <si>
    <t>A 0002-00011119</t>
  </si>
  <si>
    <t>EMPRESA INGENIERO LISARDO V CANGA S.A.</t>
  </si>
  <si>
    <t>30-67065118-1</t>
  </si>
  <si>
    <t>A 0002-00011120</t>
  </si>
  <si>
    <t>A 0002-00011121</t>
  </si>
  <si>
    <t>YPF S.A.</t>
  </si>
  <si>
    <t>30-54668997-9</t>
  </si>
  <si>
    <t>CFVSRE</t>
  </si>
  <si>
    <t>FACTURA DE VENTA REP</t>
  </si>
  <si>
    <t>A 0007-00000208</t>
  </si>
  <si>
    <t>BANCO SANTA CRUZ S.A.</t>
  </si>
  <si>
    <t>30-50009880-1</t>
  </si>
  <si>
    <t>CFMN-R</t>
  </si>
  <si>
    <t>A 0008-00000060</t>
  </si>
  <si>
    <t>MN</t>
  </si>
  <si>
    <t>A 0008-00000061</t>
  </si>
  <si>
    <t>SERVIPET S.R.L.</t>
  </si>
  <si>
    <t>30-71032573-8</t>
  </si>
  <si>
    <t>CDDCRE</t>
  </si>
  <si>
    <t>NOTA DE DEBITO</t>
  </si>
  <si>
    <t>A 0009-00000236</t>
  </si>
  <si>
    <t>CHIMEN AIKE S.A.</t>
  </si>
  <si>
    <t>30-70755202-2</t>
  </si>
  <si>
    <t>A 0009-00002489</t>
  </si>
  <si>
    <t>LAL S.A.</t>
  </si>
  <si>
    <t>30-50619746-1</t>
  </si>
  <si>
    <t>CRETIG</t>
  </si>
  <si>
    <t>RETENCION</t>
  </si>
  <si>
    <t>X 2025-00000187</t>
  </si>
  <si>
    <t>03/07/2025</t>
  </si>
  <si>
    <t>CCSRD</t>
  </si>
  <si>
    <t>NOTA DE CREDITO DOL</t>
  </si>
  <si>
    <t>A 0002-00000781</t>
  </si>
  <si>
    <t>NACION SEGUROS SA</t>
  </si>
  <si>
    <t>30-67856116-5</t>
  </si>
  <si>
    <t>CFSR</t>
  </si>
  <si>
    <t>A 0002-00011124</t>
  </si>
  <si>
    <t>TRINIDAD OVERSEAS SA</t>
  </si>
  <si>
    <t>30-71173623-5</t>
  </si>
  <si>
    <t>A 0002-00011122</t>
  </si>
  <si>
    <t>A 0002-00011123</t>
  </si>
  <si>
    <t>BRANDT SAS</t>
  </si>
  <si>
    <t>30-71667364-9</t>
  </si>
  <si>
    <t>A 0002-00011125</t>
  </si>
  <si>
    <t>PAEZ FAVIO GABRIEL</t>
  </si>
  <si>
    <t>20-20211377-0</t>
  </si>
  <si>
    <t>A 0002-00011126</t>
  </si>
  <si>
    <t>PEJKOVIC S.A</t>
  </si>
  <si>
    <t>30-70936048-1</t>
  </si>
  <si>
    <t>A 0002-00011127</t>
  </si>
  <si>
    <t>LOGISTICA ANTARTICA</t>
  </si>
  <si>
    <t>33-71190748-9</t>
  </si>
  <si>
    <t>A 0004-00000019</t>
  </si>
  <si>
    <t>A 0004-00000020</t>
  </si>
  <si>
    <t>CABALLERO DAIANA</t>
  </si>
  <si>
    <t>D.N.I. 40989149</t>
  </si>
  <si>
    <t>B 0004-00000034</t>
  </si>
  <si>
    <t>CONSUMIDOR FINAL</t>
  </si>
  <si>
    <t>RIVADENEIRA PINEDA RAFAEL EDUARDO</t>
  </si>
  <si>
    <t>D.N.I. 19093058</t>
  </si>
  <si>
    <t>B 0004-00000035</t>
  </si>
  <si>
    <t>CCMN-R</t>
  </si>
  <si>
    <t>NOTA DE CREDITO</t>
  </si>
  <si>
    <t>A 0008-00000017</t>
  </si>
  <si>
    <t>Windland S.A.</t>
  </si>
  <si>
    <t>33-70721951-9</t>
  </si>
  <si>
    <t>A 0009-00002491</t>
  </si>
  <si>
    <t>PIEDRA PAMPA SRL</t>
  </si>
  <si>
    <t>33-71190992-9</t>
  </si>
  <si>
    <t>A 0009-00002492</t>
  </si>
  <si>
    <t>BARRIENTOS VICTOR AMADOR</t>
  </si>
  <si>
    <t>20-92769239-3</t>
  </si>
  <si>
    <t>A 0009-00002490</t>
  </si>
  <si>
    <t>DOS SANTOS E HIJOS SOCIEDAD DE RESPONSABILIDAD LIMITADA</t>
  </si>
  <si>
    <t>30-60882800-8</t>
  </si>
  <si>
    <t>A 0009-00002493</t>
  </si>
  <si>
    <t>A 0010-00000361</t>
  </si>
  <si>
    <t>Montajes Industriales Obras y servicios SRL</t>
  </si>
  <si>
    <t>30-65669237-1</t>
  </si>
  <si>
    <t>CFVS$</t>
  </si>
  <si>
    <t>A 0010-00000359</t>
  </si>
  <si>
    <t>EDISUD SA</t>
  </si>
  <si>
    <t>30-65840737-2</t>
  </si>
  <si>
    <t>A 0010-00000360</t>
  </si>
  <si>
    <t>04/07/2025</t>
  </si>
  <si>
    <t>A 0002-00011128</t>
  </si>
  <si>
    <t>TOMAS CARLOS ANTONIO</t>
  </si>
  <si>
    <t>20-25774819-8</t>
  </si>
  <si>
    <t>A 0002-00011130</t>
  </si>
  <si>
    <t>MOLINA WALTER JAVIER</t>
  </si>
  <si>
    <t>20-23935597-9</t>
  </si>
  <si>
    <t>A 0002-00011131</t>
  </si>
  <si>
    <t>ALFA 80 SRL</t>
  </si>
  <si>
    <t>30-67067800-4</t>
  </si>
  <si>
    <t>A 0002-00011132</t>
  </si>
  <si>
    <t>A 0002-00011133</t>
  </si>
  <si>
    <t>CFVS</t>
  </si>
  <si>
    <t>A 0002-00011129</t>
  </si>
  <si>
    <t>RIGEL S.A</t>
  </si>
  <si>
    <t>30-62924805-2</t>
  </si>
  <si>
    <t>A 0009-00002495</t>
  </si>
  <si>
    <t>A 0009-00002496</t>
  </si>
  <si>
    <t>DANTE RUBEN ALBERTO</t>
  </si>
  <si>
    <t>20-17093690-7</t>
  </si>
  <si>
    <t>A 0009-00002494</t>
  </si>
  <si>
    <t>EMPRECOM SA</t>
  </si>
  <si>
    <t>30-65730500-2</t>
  </si>
  <si>
    <t>A 0009-00002497</t>
  </si>
  <si>
    <t>05/07/2025</t>
  </si>
  <si>
    <t>PAÑOS JOSE LUIS</t>
  </si>
  <si>
    <t>20-11203798-6</t>
  </si>
  <si>
    <t>CDDCSE</t>
  </si>
  <si>
    <t>A 0002-00000545</t>
  </si>
  <si>
    <t>DICON SRL</t>
  </si>
  <si>
    <t>30-65761964-3</t>
  </si>
  <si>
    <t>A 0002-00011135</t>
  </si>
  <si>
    <t>ESTANCIA SARA BRAUN S.A.</t>
  </si>
  <si>
    <t>30-52710652-0</t>
  </si>
  <si>
    <t>A 0002-00011136</t>
  </si>
  <si>
    <t>EUGENIO MANCILLA LUIS RUBEN</t>
  </si>
  <si>
    <t>23-18830732-9</t>
  </si>
  <si>
    <t>A 0002-00011137</t>
  </si>
  <si>
    <t>SKY TOP SRL</t>
  </si>
  <si>
    <t>30-71602673-2</t>
  </si>
  <si>
    <t>A 0002-00011138</t>
  </si>
  <si>
    <t>RIVERA SCHWABE PATRICIO EZEQUIEL</t>
  </si>
  <si>
    <t>20-32768766-3</t>
  </si>
  <si>
    <t>A 0002-00011139</t>
  </si>
  <si>
    <t>A 0002-00011140</t>
  </si>
  <si>
    <t>EMCO DIVISION VIAL SAS</t>
  </si>
  <si>
    <t>30-71771432-2</t>
  </si>
  <si>
    <t>A 0002-00011134</t>
  </si>
  <si>
    <t>A 0009-00002498</t>
  </si>
  <si>
    <t>A 0010-00000362</t>
  </si>
  <si>
    <t>07/07/2025</t>
  </si>
  <si>
    <t>A 0002-00011141</t>
  </si>
  <si>
    <t>A 0002-00011144</t>
  </si>
  <si>
    <t>NADAL GABRIELA BEATRIZ</t>
  </si>
  <si>
    <t>27-30805175-2</t>
  </si>
  <si>
    <t>A 0002-00011142</t>
  </si>
  <si>
    <t>LESKO SACIFIA</t>
  </si>
  <si>
    <t>30-52028252-8</t>
  </si>
  <si>
    <t>A 0002-00011143</t>
  </si>
  <si>
    <t>A 0009-00002500</t>
  </si>
  <si>
    <t>A 0009-00002501</t>
  </si>
  <si>
    <t>SAVIO INGENIERIA SRL</t>
  </si>
  <si>
    <t>30-71611763-0</t>
  </si>
  <si>
    <t>A 0009-00002502</t>
  </si>
  <si>
    <t>HERNANDEZ CARLOS ISMAEL</t>
  </si>
  <si>
    <t>D.N.I. 23298457</t>
  </si>
  <si>
    <t>B 0009-00000185</t>
  </si>
  <si>
    <t>A 0009-00002499</t>
  </si>
  <si>
    <t>08/07/2025</t>
  </si>
  <si>
    <t>CONSTRUCTORA VIAL FUEGUINA S.A.</t>
  </si>
  <si>
    <t>30-70929790-9</t>
  </si>
  <si>
    <t>A 0002-00000782</t>
  </si>
  <si>
    <t>A 0002-00000546</t>
  </si>
  <si>
    <t>A 0002-00000547</t>
  </si>
  <si>
    <t>A 0002-00011145</t>
  </si>
  <si>
    <t>A 0002-00011146</t>
  </si>
  <si>
    <t>A 0002-00011147</t>
  </si>
  <si>
    <t>A 0002-00011148</t>
  </si>
  <si>
    <t>A 0002-00011149</t>
  </si>
  <si>
    <t>A 0002-00011150</t>
  </si>
  <si>
    <t>SARTINI GAS S.R.L.</t>
  </si>
  <si>
    <t>30-59748997-4</t>
  </si>
  <si>
    <t>A 0002-00011151</t>
  </si>
  <si>
    <t>R. CULLEN LAS V.S.A. Y OTROS</t>
  </si>
  <si>
    <t>30-64546902-6</t>
  </si>
  <si>
    <t>A 0007-00000209</t>
  </si>
  <si>
    <t>ADMINISTRACION DE VIALIDAD PROVINCIAL</t>
  </si>
  <si>
    <t>30-99915762-5</t>
  </si>
  <si>
    <t>CFNR</t>
  </si>
  <si>
    <t>B 0009-00000186</t>
  </si>
  <si>
    <t>A 0009-00002505</t>
  </si>
  <si>
    <t>HERMOSO CARLOS ALBERTO</t>
  </si>
  <si>
    <t>20-07615108-4</t>
  </si>
  <si>
    <t>A 0009-00002503</t>
  </si>
  <si>
    <t>LOBOS PEREZ OSCAR HERNAN</t>
  </si>
  <si>
    <t>20-18713758-7</t>
  </si>
  <si>
    <t>A 0009-00002504</t>
  </si>
  <si>
    <t>10/07/2025</t>
  </si>
  <si>
    <t>A 0002-00000783</t>
  </si>
  <si>
    <t>A 0002-00000784</t>
  </si>
  <si>
    <t>A 0002-00000548</t>
  </si>
  <si>
    <t>A 0002-00011153</t>
  </si>
  <si>
    <t>DOR SA</t>
  </si>
  <si>
    <t>30-71838070-3</t>
  </si>
  <si>
    <t>A 0002-00011154</t>
  </si>
  <si>
    <t>ESTANCIA MARIA BEHETY S.A.</t>
  </si>
  <si>
    <t>30-56799035-0</t>
  </si>
  <si>
    <t>A 0002-00011155</t>
  </si>
  <si>
    <t>A 0002-00011156</t>
  </si>
  <si>
    <t>A 0002-00011157</t>
  </si>
  <si>
    <t>VCA SRL</t>
  </si>
  <si>
    <t>30-71442105-7</t>
  </si>
  <si>
    <t>A 0002-00011158</t>
  </si>
  <si>
    <t>SOTO VERA PEDRO ANTONIO</t>
  </si>
  <si>
    <t>20-18737505-4</t>
  </si>
  <si>
    <t>A 0002-00011152</t>
  </si>
  <si>
    <t>A 0002-00011159</t>
  </si>
  <si>
    <t>AIRES DEL GRANDE S.A.</t>
  </si>
  <si>
    <t>30-70998947-9</t>
  </si>
  <si>
    <t>A 0002-00011160</t>
  </si>
  <si>
    <t>A 0002-00011161</t>
  </si>
  <si>
    <t>A 0002-00011162</t>
  </si>
  <si>
    <t>A 0002-00011163</t>
  </si>
  <si>
    <t>A 0002-00011164</t>
  </si>
  <si>
    <t>CCNR-E</t>
  </si>
  <si>
    <t>A 0009-00000155</t>
  </si>
  <si>
    <t>A 0009-00000237</t>
  </si>
  <si>
    <t>SEAVE S.A.</t>
  </si>
  <si>
    <t>33-70990077-9</t>
  </si>
  <si>
    <t>A 0009-00002509</t>
  </si>
  <si>
    <t>A 0009-00002506</t>
  </si>
  <si>
    <t>A 0009-00002507</t>
  </si>
  <si>
    <t>PALUAN SRL</t>
  </si>
  <si>
    <t>30-70826052-1</t>
  </si>
  <si>
    <t>A 0009-00002508</t>
  </si>
  <si>
    <t>A 0010-00000051</t>
  </si>
  <si>
    <t>OHM SERVICIOS GENERALES PETROLEROS S.R.L.</t>
  </si>
  <si>
    <t>30-71617939-3</t>
  </si>
  <si>
    <t>A 0010-00000363</t>
  </si>
  <si>
    <t>CRETIGS</t>
  </si>
  <si>
    <t>X 2025-00003186</t>
  </si>
  <si>
    <t>DIESEL LANGE S.R.L</t>
  </si>
  <si>
    <t>33-57444163-9</t>
  </si>
  <si>
    <t>X 0000-00010852</t>
  </si>
  <si>
    <t>CRETIVAS</t>
  </si>
  <si>
    <t>X 0000-00023036</t>
  </si>
  <si>
    <t>CRETSSUS</t>
  </si>
  <si>
    <t>X 0000-00008048</t>
  </si>
  <si>
    <t>11/07/2025</t>
  </si>
  <si>
    <t>DALMAS  S.R.L.</t>
  </si>
  <si>
    <t>30-71545169-3</t>
  </si>
  <si>
    <t>A 0002-00011165</t>
  </si>
  <si>
    <t>A 0002-00011166</t>
  </si>
  <si>
    <t>A 0002-00011167</t>
  </si>
  <si>
    <t>A 0009-00002510</t>
  </si>
  <si>
    <t>A 0009-00002511</t>
  </si>
  <si>
    <t>A 0009-00002513</t>
  </si>
  <si>
    <t>A 0009-00002512</t>
  </si>
  <si>
    <t>A 0010-00000364</t>
  </si>
  <si>
    <t>A 0010-00000365</t>
  </si>
  <si>
    <t>A 0010-00000366</t>
  </si>
  <si>
    <t>X 2025-00007899</t>
  </si>
  <si>
    <t>CRETIGM</t>
  </si>
  <si>
    <t>X 0001-00032279</t>
  </si>
  <si>
    <t>CRETIVAM</t>
  </si>
  <si>
    <t>X 0001-00022238</t>
  </si>
  <si>
    <t>12/07/2025</t>
  </si>
  <si>
    <t>SAN JOSE TDF SA</t>
  </si>
  <si>
    <t>30-71809419-0</t>
  </si>
  <si>
    <t>A 0002-00011168</t>
  </si>
  <si>
    <t>A 0002-00011169</t>
  </si>
  <si>
    <t>14/07/2025</t>
  </si>
  <si>
    <t>ON TRANSPORTES Y SERVICIOS SRL</t>
  </si>
  <si>
    <t>30-70882009-8</t>
  </si>
  <si>
    <t>A 0002-00000549</t>
  </si>
  <si>
    <t>ANGEL MASCIOTRA SA</t>
  </si>
  <si>
    <t>33-70930526-9</t>
  </si>
  <si>
    <t>A 0002-00011170</t>
  </si>
  <si>
    <t>MAQUINARIAS DEL SUR SRL</t>
  </si>
  <si>
    <t>30-71778019-8</t>
  </si>
  <si>
    <t>A 0009-00002514</t>
  </si>
  <si>
    <t>A 0009-00002516</t>
  </si>
  <si>
    <t>NELSON OLIVA SRL</t>
  </si>
  <si>
    <t>30-71122576-1</t>
  </si>
  <si>
    <t>A 0009-00002517</t>
  </si>
  <si>
    <t>A 0009-00002515</t>
  </si>
  <si>
    <t>D.N.I. 11111111</t>
  </si>
  <si>
    <t>B 0009-00000187</t>
  </si>
  <si>
    <t>VARGAS S.R.L.</t>
  </si>
  <si>
    <t>30-67029291-2</t>
  </si>
  <si>
    <t>X 2025-00001681</t>
  </si>
  <si>
    <t>15/07/2025</t>
  </si>
  <si>
    <t>A 0002-00000550</t>
  </si>
  <si>
    <t>A 0002-00000551</t>
  </si>
  <si>
    <t>A 0002-00000552</t>
  </si>
  <si>
    <t>Uriona Franco Dario</t>
  </si>
  <si>
    <t>20-36733048-2</t>
  </si>
  <si>
    <t>A 0002-00011171</t>
  </si>
  <si>
    <t>16/07/2025</t>
  </si>
  <si>
    <t>A 0002-00011172</t>
  </si>
  <si>
    <t>A 0002-00011173</t>
  </si>
  <si>
    <t>A 0002-00011174</t>
  </si>
  <si>
    <t>A 0009-00002518</t>
  </si>
  <si>
    <t>A 0009-00002519</t>
  </si>
  <si>
    <t>A 0009-00002520</t>
  </si>
  <si>
    <t>RENTAL PATAGONIA S.A.</t>
  </si>
  <si>
    <t>33-71060534-9</t>
  </si>
  <si>
    <t>A 0009-00002521</t>
  </si>
  <si>
    <t>X 2025-00000248</t>
  </si>
  <si>
    <t>17/07/2025</t>
  </si>
  <si>
    <t>A 0002-00000785</t>
  </si>
  <si>
    <t>HUELLAS DEL SUR SRL</t>
  </si>
  <si>
    <t>30-71631190-9</t>
  </si>
  <si>
    <t>CFREQ</t>
  </si>
  <si>
    <t>A 0002-00011178</t>
  </si>
  <si>
    <t>GANADERA CONDOR S.A.</t>
  </si>
  <si>
    <t>30-71545738-1</t>
  </si>
  <si>
    <t>A 0002-00011176</t>
  </si>
  <si>
    <t>A 0002-00011177</t>
  </si>
  <si>
    <t>A 0002-00011175</t>
  </si>
  <si>
    <t>A 0009-00002522</t>
  </si>
  <si>
    <t>A 0010-00000367</t>
  </si>
  <si>
    <t>A 0010-00000368</t>
  </si>
  <si>
    <t>18/07/2025</t>
  </si>
  <si>
    <t>A 0002-00011182</t>
  </si>
  <si>
    <t>A 0002-00011179</t>
  </si>
  <si>
    <t>DEPOSITOS FISCALES AUSTRALES SOCIEDAD ANONIMA</t>
  </si>
  <si>
    <t>30-71147466-4</t>
  </si>
  <si>
    <t>A 0002-00011180</t>
  </si>
  <si>
    <t>GOLDWIND ARGENTINA SA</t>
  </si>
  <si>
    <t>30-71589108-1</t>
  </si>
  <si>
    <t>A 0002-00011181</t>
  </si>
  <si>
    <t>A 0009-00002523</t>
  </si>
  <si>
    <t>INTERMARES S R L</t>
  </si>
  <si>
    <t>30-67049262-8</t>
  </si>
  <si>
    <t>A 0009-00002524</t>
  </si>
  <si>
    <t>A 0009-00002525</t>
  </si>
  <si>
    <t>A 0009-00002526</t>
  </si>
  <si>
    <t>A 0009-00002527</t>
  </si>
  <si>
    <t>M.A.F.E.R.S. S.A</t>
  </si>
  <si>
    <t>30-70808551-7</t>
  </si>
  <si>
    <t>A 0009-00002529</t>
  </si>
  <si>
    <t>A 0009-00002530</t>
  </si>
  <si>
    <t>A 0009-00002528</t>
  </si>
  <si>
    <t>SERVICOOP</t>
  </si>
  <si>
    <t>30-54575367-3</t>
  </si>
  <si>
    <t>A 0010-00000369</t>
  </si>
  <si>
    <t>A 0010-00000370</t>
  </si>
  <si>
    <t>A 0011-00000083</t>
  </si>
  <si>
    <t>A 0011-00000084</t>
  </si>
  <si>
    <t>19/07/2025</t>
  </si>
  <si>
    <t>CUIDADOS INTEGRALES SANITARIOS SRL</t>
  </si>
  <si>
    <t>33-71549760-9</t>
  </si>
  <si>
    <t>A 0002-00000786</t>
  </si>
  <si>
    <t>A 0002-00011183</t>
  </si>
  <si>
    <t>A 0002-00011184</t>
  </si>
  <si>
    <t>A 0002-00011185</t>
  </si>
  <si>
    <t>A 0002-00011186</t>
  </si>
  <si>
    <t>MENESES HERNAN</t>
  </si>
  <si>
    <t>20-14550739-2</t>
  </si>
  <si>
    <t>A 0002-00011187</t>
  </si>
  <si>
    <t>CRYPTOPATAGONIA SA</t>
  </si>
  <si>
    <t>30-71652266-7</t>
  </si>
  <si>
    <t>A 0002-00011188</t>
  </si>
  <si>
    <t>A 0002-00011189</t>
  </si>
  <si>
    <t>A 0002-00011190</t>
  </si>
  <si>
    <t>SANATORIUM SA</t>
  </si>
  <si>
    <t>30-71032528-2</t>
  </si>
  <si>
    <t>A 0002-00011191</t>
  </si>
  <si>
    <t>A 0002-00011192</t>
  </si>
  <si>
    <t>A 0009-00002531</t>
  </si>
  <si>
    <t>A 0010-00000371</t>
  </si>
  <si>
    <t>A 0010-00000372</t>
  </si>
  <si>
    <t>X 2025-00000208</t>
  </si>
  <si>
    <t>PETROSAR PRODUCCION Y SERVICIOS S.A</t>
  </si>
  <si>
    <t>30-53983668-0</t>
  </si>
  <si>
    <t>X 2025-00008896</t>
  </si>
  <si>
    <t>21/07/2025</t>
  </si>
  <si>
    <t>A 0002-00000787</t>
  </si>
  <si>
    <t>A 0002-00011193</t>
  </si>
  <si>
    <t>A 0002-00011194</t>
  </si>
  <si>
    <t>TRANEX TURISMO SA</t>
  </si>
  <si>
    <t>33-65419658-9</t>
  </si>
  <si>
    <t>A 0002-00011196</t>
  </si>
  <si>
    <t>A 0002-00011197</t>
  </si>
  <si>
    <t>A 0002-00011198</t>
  </si>
  <si>
    <t>B 0002-00000561</t>
  </si>
  <si>
    <t>OCHOA MAURICIO LEANDRO</t>
  </si>
  <si>
    <t>20-34978195-7</t>
  </si>
  <si>
    <t>A 0002-00011195</t>
  </si>
  <si>
    <t>A 0002-00011199</t>
  </si>
  <si>
    <t>JI SOCIEDAD ANONIMA</t>
  </si>
  <si>
    <t>30-70978054-5</t>
  </si>
  <si>
    <t>A 0002-00011200</t>
  </si>
  <si>
    <t>A 0009-00002536</t>
  </si>
  <si>
    <t>A 0009-00002532</t>
  </si>
  <si>
    <t>A 0009-00002533</t>
  </si>
  <si>
    <t>A 0009-00002534</t>
  </si>
  <si>
    <t>A 0009-00002535</t>
  </si>
  <si>
    <t>B 0009-00000188</t>
  </si>
  <si>
    <t>CCVS$</t>
  </si>
  <si>
    <t>A 0010-00000036</t>
  </si>
  <si>
    <t>A 0010-00000373</t>
  </si>
  <si>
    <t>A 0010-00000374</t>
  </si>
  <si>
    <t>A 0010-00000375</t>
  </si>
  <si>
    <t>22/07/2025</t>
  </si>
  <si>
    <t>CCVS</t>
  </si>
  <si>
    <t>A 0002-00000788</t>
  </si>
  <si>
    <t>A 0002-00000553</t>
  </si>
  <si>
    <t>A 0002-00011202</t>
  </si>
  <si>
    <t>A 0002-00011203</t>
  </si>
  <si>
    <t>CERRO CASTOR S.A</t>
  </si>
  <si>
    <t>30-67578977-7</t>
  </si>
  <si>
    <t>A 0002-00011206</t>
  </si>
  <si>
    <t>A 0002-00011204</t>
  </si>
  <si>
    <t>GALLARDO MANUEL REINALDO</t>
  </si>
  <si>
    <t>20-26418034-2</t>
  </si>
  <si>
    <t>A 0002-00011201</t>
  </si>
  <si>
    <t>A 0002-00011205</t>
  </si>
  <si>
    <t>KOLTEZ ALEXIS</t>
  </si>
  <si>
    <t>20-22867589-0</t>
  </si>
  <si>
    <t>A 0009-00000156</t>
  </si>
  <si>
    <t>A 0009-00002537</t>
  </si>
  <si>
    <t>A 0009-00002538</t>
  </si>
  <si>
    <t>ENERPETROL S. R. L.</t>
  </si>
  <si>
    <t>30-71053815-4</t>
  </si>
  <si>
    <t>A 0009-00002539</t>
  </si>
  <si>
    <t>DANIEL BUSNIUK CONSTRUCIONES SRL</t>
  </si>
  <si>
    <t>30-67031779-6</t>
  </si>
  <si>
    <t>A 0009-00002540</t>
  </si>
  <si>
    <t>23/07/2025</t>
  </si>
  <si>
    <t>A 0002-00000789</t>
  </si>
  <si>
    <t>A 0002-00011207</t>
  </si>
  <si>
    <t>A 0002-00011208</t>
  </si>
  <si>
    <t>A 0002-00011209</t>
  </si>
  <si>
    <t>ETYS SRL</t>
  </si>
  <si>
    <t>30-70796359-6</t>
  </si>
  <si>
    <t>A 0002-00011211</t>
  </si>
  <si>
    <t>A 0002-00011212</t>
  </si>
  <si>
    <t>A 0002-00011213</t>
  </si>
  <si>
    <t>A 0002-00011210</t>
  </si>
  <si>
    <t>A 0009-00002541</t>
  </si>
  <si>
    <t>X 0830-00002000</t>
  </si>
  <si>
    <t>X 0000-00000159</t>
  </si>
  <si>
    <t>24/07/2025</t>
  </si>
  <si>
    <t>A 0002-00000554</t>
  </si>
  <si>
    <t>A 0002-00011214</t>
  </si>
  <si>
    <t>A 0002-00011216</t>
  </si>
  <si>
    <t>A 0002-00011217</t>
  </si>
  <si>
    <t>ROBERTS BENJAMIN</t>
  </si>
  <si>
    <t>20-25724600-1</t>
  </si>
  <si>
    <t>A 0002-00011218</t>
  </si>
  <si>
    <t>A 0002-00011219</t>
  </si>
  <si>
    <t>A 0002-00011215</t>
  </si>
  <si>
    <t>A 0007-00000106</t>
  </si>
  <si>
    <t>MUNICIPALIDAD DE PICO TRUNCADO O. P.</t>
  </si>
  <si>
    <t>30-99918792-3</t>
  </si>
  <si>
    <t>B 0009-00000014</t>
  </si>
  <si>
    <t>B 0009-00000189</t>
  </si>
  <si>
    <t>B 0009-00000190</t>
  </si>
  <si>
    <t>B 0009-00000191</t>
  </si>
  <si>
    <t>A 0009-00002543</t>
  </si>
  <si>
    <t>A 0009-00002544</t>
  </si>
  <si>
    <t>Guerrero Vera Francisco Segundo</t>
  </si>
  <si>
    <t>20-18547645-7</t>
  </si>
  <si>
    <t>A 0009-00002542</t>
  </si>
  <si>
    <t>BARRIENTOS MANUEL ENRIQUE</t>
  </si>
  <si>
    <t>23-92775044-9</t>
  </si>
  <si>
    <t>A 0010-00000376</t>
  </si>
  <si>
    <t>X 2025-00003105</t>
  </si>
  <si>
    <t>X 2025-00003120</t>
  </si>
  <si>
    <t>X 2025-00017781</t>
  </si>
  <si>
    <t>CRETSUSS</t>
  </si>
  <si>
    <t>X 2025-00015734</t>
  </si>
  <si>
    <t>25/07/2025</t>
  </si>
  <si>
    <t>MENESES ARTURO</t>
  </si>
  <si>
    <t>20-16788788-1</t>
  </si>
  <si>
    <t>A 0002-00000790</t>
  </si>
  <si>
    <t>A 0002-00000791</t>
  </si>
  <si>
    <t>A 0002-00000555</t>
  </si>
  <si>
    <t>A 0002-00000556</t>
  </si>
  <si>
    <t>A 0002-00011220</t>
  </si>
  <si>
    <t>A 0002-00011221</t>
  </si>
  <si>
    <t>A 0002-00011222</t>
  </si>
  <si>
    <t>A 0002-00011223</t>
  </si>
  <si>
    <t>A 0002-00011224</t>
  </si>
  <si>
    <t>A 0002-00011226</t>
  </si>
  <si>
    <t>A 0002-00011225</t>
  </si>
  <si>
    <t>A 0009-00000157</t>
  </si>
  <si>
    <t>A 0009-00002548</t>
  </si>
  <si>
    <t>A 0009-00002549</t>
  </si>
  <si>
    <t>A 0009-00002550</t>
  </si>
  <si>
    <t>A 0009-00002545</t>
  </si>
  <si>
    <t>A 0009-00002546</t>
  </si>
  <si>
    <t>A 0009-00002547</t>
  </si>
  <si>
    <t>A 0010-00000377</t>
  </si>
  <si>
    <t>26/07/2025</t>
  </si>
  <si>
    <t>INSFRAN CARLOS RAMON</t>
  </si>
  <si>
    <t>20-13732668-0</t>
  </si>
  <si>
    <t>A 0002-00011228</t>
  </si>
  <si>
    <t>A 0002-00011227</t>
  </si>
  <si>
    <t>A 0009-00002551</t>
  </si>
  <si>
    <t>A 0009-00002552</t>
  </si>
  <si>
    <t>A 0010-00000378</t>
  </si>
  <si>
    <t>A 0010-00000379</t>
  </si>
  <si>
    <t>A 0010-00000380</t>
  </si>
  <si>
    <t>X 2025-00003224</t>
  </si>
  <si>
    <t>28/07/2025</t>
  </si>
  <si>
    <t>A 0002-00011230</t>
  </si>
  <si>
    <t>A 0002-00011232</t>
  </si>
  <si>
    <t>B 0002-00000562</t>
  </si>
  <si>
    <t>A 0002-00011229</t>
  </si>
  <si>
    <t>A 0002-00011231</t>
  </si>
  <si>
    <t>A 0009-00002553</t>
  </si>
  <si>
    <t>X 2025-00007926</t>
  </si>
  <si>
    <t>29/07/2025</t>
  </si>
  <si>
    <t>MUÑOZ TORRES JAIME FERNANDO</t>
  </si>
  <si>
    <t>20-92662188-3</t>
  </si>
  <si>
    <t>A 0002-00011233</t>
  </si>
  <si>
    <t>FH SERVICIOS SRL</t>
  </si>
  <si>
    <t>33-71570172-9</t>
  </si>
  <si>
    <t>A 0002-00011236</t>
  </si>
  <si>
    <t>A 0002-00011234</t>
  </si>
  <si>
    <t>MARANATA S.R.L.</t>
  </si>
  <si>
    <t>30-70951900-6</t>
  </si>
  <si>
    <t>A 0002-00011235</t>
  </si>
  <si>
    <t>CCNS-R</t>
  </si>
  <si>
    <t>A 0008-00000018</t>
  </si>
  <si>
    <t>A 0008-00000062</t>
  </si>
  <si>
    <t>AEROPUERTOS ARGENTINA 2000 S.A.</t>
  </si>
  <si>
    <t>30-69617058-0</t>
  </si>
  <si>
    <t>A 0008-00000063</t>
  </si>
  <si>
    <t>A 0009-00002554</t>
  </si>
  <si>
    <t>A 0009-00002555</t>
  </si>
  <si>
    <t>A 0009-00002556</t>
  </si>
  <si>
    <t>X 2025-00005959</t>
  </si>
  <si>
    <t>X 0000-00003228</t>
  </si>
  <si>
    <t>30/07/2025</t>
  </si>
  <si>
    <t>INTERNATIONAL COMMUNICATIONS ENTERPRISE S.A.</t>
  </si>
  <si>
    <t>30-71619427-9</t>
  </si>
  <si>
    <t>A 0002-00011237</t>
  </si>
  <si>
    <t>A 0002-00011238</t>
  </si>
  <si>
    <t>A 0002-00011239</t>
  </si>
  <si>
    <t>A 0002-00011242</t>
  </si>
  <si>
    <t>A 0002-00011243</t>
  </si>
  <si>
    <t>A 0002-00011240</t>
  </si>
  <si>
    <t>A 0002-00011241</t>
  </si>
  <si>
    <t>A 0009-00002558</t>
  </si>
  <si>
    <t>A 0009-00002562</t>
  </si>
  <si>
    <t>A 0009-00002563</t>
  </si>
  <si>
    <t>A 0009-00002559</t>
  </si>
  <si>
    <t>TRANSPORTES FIGUEROA  S.R.L</t>
  </si>
  <si>
    <t>30-70814290-1</t>
  </si>
  <si>
    <t>A 0009-00002560</t>
  </si>
  <si>
    <t>A 0009-00002561</t>
  </si>
  <si>
    <t>DSP S.R.L</t>
  </si>
  <si>
    <t>30-71556344-0</t>
  </si>
  <si>
    <t>A 0009-00002564</t>
  </si>
  <si>
    <t>Pasquini Construcciones SRL</t>
  </si>
  <si>
    <t>30-67034174-3</t>
  </si>
  <si>
    <t>A 0009-00002557</t>
  </si>
  <si>
    <t>A 0010-00000381</t>
  </si>
  <si>
    <t>31/07/2025</t>
  </si>
  <si>
    <t>A 0009-00000158</t>
  </si>
  <si>
    <t>GRESUCO SA</t>
  </si>
  <si>
    <t>30-70718128-8</t>
  </si>
  <si>
    <t>A 0009-00002565</t>
  </si>
  <si>
    <t>SANDOVAL RAUL SEBASTIAN</t>
  </si>
  <si>
    <t>20-24929819-1</t>
  </si>
  <si>
    <t>A 0009-00002566</t>
  </si>
  <si>
    <t>X 2025-00001729</t>
  </si>
  <si>
    <t>X 2025-00003136</t>
  </si>
  <si>
    <t>Fecha</t>
  </si>
  <si>
    <t>Tipo</t>
  </si>
  <si>
    <t>Punto de Venta</t>
  </si>
  <si>
    <t>Número Desde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</si>
  <si>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</si>
  <si>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</si>
  <si>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</si>
  <si>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</si>
  <si>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</si>
  <si>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</si>
  <si>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</si>
  <si>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</si>
  <si>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</si>
  <si>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Otros Tributos</t>
  </si>
  <si>
    <t>Imp. Total</t>
  </si>
  <si>
    <t>1 - Factura A</t>
  </si>
  <si>
    <t>CUIT</t>
  </si>
  <si>
    <t>PAONE Y CIA SOCIEDAD ANONIMA</t>
  </si>
  <si>
    <t>USD</t>
  </si>
  <si>
    <t>GOMEZ ALFREDO JAVIER Y VILLA E. ESPERANZA ASOCIACION SIMPLE</t>
  </si>
  <si>
    <t>AVR CONSTRUCCIONES S.R.L.</t>
  </si>
  <si>
    <t>IBEROAMERICANA DE SERVICIOS S.A</t>
  </si>
  <si>
    <t>EMPRESA INGENIERO LISARDO V CANGA SOCIEDAD ANONIMA</t>
  </si>
  <si>
    <t>AUGUSTO VIAL Y CONSTRUCCIONES S. A. S.</t>
  </si>
  <si>
    <t>DAPCO SOCIEDAD DE RESPONSABILIDAD</t>
  </si>
  <si>
    <t>CHIMEN AIKE SOCIEDAD ANONIMA</t>
  </si>
  <si>
    <t>TRANSPORTE J.C. MORRISON S.A.</t>
  </si>
  <si>
    <t>CANTERAS DEL LAGO SOCIEDAD ANONIMA</t>
  </si>
  <si>
    <t>PROALSA SOCIEDAD DE RESPONSABILIDAD LIMITADA</t>
  </si>
  <si>
    <t>LOGISTICA ANTARTICA S.A.</t>
  </si>
  <si>
    <t>YPF SOCIEDAD ANONIMA</t>
  </si>
  <si>
    <t>2 - Nota de Débito A</t>
  </si>
  <si>
    <t>$</t>
  </si>
  <si>
    <t>3 - Nota de Crédito A</t>
  </si>
  <si>
    <t>6 - Factura B</t>
  </si>
  <si>
    <t>DNI</t>
  </si>
  <si>
    <t>CABALLERO DAIANA BELEN CRISTINA</t>
  </si>
  <si>
    <t>201 - Factura de Crédito electrónica MiPyMEs (FCE) A</t>
  </si>
  <si>
    <t>BANCO DE SANTA CRUZ SOCIEDAD ANONIMA</t>
  </si>
  <si>
    <t>203 - Nota de Crédito electrónica MiPyMEs (FCE) A</t>
  </si>
  <si>
    <t>MONTAJES INDUSTRIALES OBRAS Y SERVICIOS SOCIEDAD DE RESPONSABILIDAD LIMITADA</t>
  </si>
  <si>
    <t>EDISUD  S A</t>
  </si>
  <si>
    <t>TRINIDAD OVERSEAS S.A.</t>
  </si>
  <si>
    <t>PEJKOVIC S.A.</t>
  </si>
  <si>
    <t>WINDLAND S.A.</t>
  </si>
  <si>
    <t>BARRIENTOS BARRIENTOS VICTOR AMADOR</t>
  </si>
  <si>
    <t>NACION SEGUROS SOCIEDAD ANONIMA</t>
  </si>
  <si>
    <t>RIGEL S.A.</t>
  </si>
  <si>
    <t>EMPRECOM SOCIEDAD ANONIMA</t>
  </si>
  <si>
    <t>ALFA 80 SOCIEDAD RESPONSABILIDAD LIMITADA</t>
  </si>
  <si>
    <t>EMCO DIVISION VIAL S. A. S.</t>
  </si>
  <si>
    <t>ESTANCIAS SARA BRAUN SA</t>
  </si>
  <si>
    <t>SKY TOP</t>
  </si>
  <si>
    <t>SAVIO INGENIERIA S.R.L.</t>
  </si>
  <si>
    <t>ROCH SA - P E T SA - D P G SA - C P E SA - ST. P O &amp; G SA - SECRA SA - R C/ L V/ L A - UTE</t>
  </si>
  <si>
    <t>CUIL</t>
  </si>
  <si>
    <t>CONSTRUCTORA  VIAL FUEGUINA SOCIEDAD ANONIMA</t>
  </si>
  <si>
    <t>SARTINI GAS SOCIEDAD DE RESPONSABILIDAD LIMITADA</t>
  </si>
  <si>
    <t>ESTANCIA MARIA BEHETY SOCIEDAD ANONIMA</t>
  </si>
  <si>
    <t>DOR S. A.</t>
  </si>
  <si>
    <t>AIRES DEL GRANDE  S. A.</t>
  </si>
  <si>
    <t>SEAVE SOCIEDAD ANONIMA</t>
  </si>
  <si>
    <t>DALMAS S.R.L.</t>
  </si>
  <si>
    <t>DIESEL LANGE S R L</t>
  </si>
  <si>
    <t>SAN JOSE TDF</t>
  </si>
  <si>
    <t>ANGEL MASCIOTRA SOCIEDAD ANONIMA</t>
  </si>
  <si>
    <t>MAQUINARIAS DEL SUR S. R. L.</t>
  </si>
  <si>
    <t>ON TRANSPORTES Y SERVICIOS S.R.L</t>
  </si>
  <si>
    <t>LOPEZ GLADYS AZUCENA</t>
  </si>
  <si>
    <t>URIONA FRANCO DARIO</t>
  </si>
  <si>
    <t>HUELLAS DEL SUR S.R.L</t>
  </si>
  <si>
    <t>GANADERA CONDOR  S. A. U.</t>
  </si>
  <si>
    <t>COOPERATIVA COOP LTDA DE PROVISION DE SERVICIOS PUBLICOS Y VIVIENDA DE PTO MADRYN SERVICOOP</t>
  </si>
  <si>
    <t>GOLDWIND ARGENTINA S.A.</t>
  </si>
  <si>
    <t>M.A.F.E.R.S.  S.A.</t>
  </si>
  <si>
    <t>SANATORIUM SOCIEDAD ANONIMA</t>
  </si>
  <si>
    <t>TRANEX TURISMO S A</t>
  </si>
  <si>
    <t>CERRO CASTOR SOCIEDAD ANONIMA</t>
  </si>
  <si>
    <t>KOLTEZ ALEXIS MARCELO</t>
  </si>
  <si>
    <t>DANIEL BUSNIUK CONSTRUCCIONES SOCIEDAD DE RESPONSABILIDAD LIMITADA</t>
  </si>
  <si>
    <t>ETYS  SOCIEDAD DE RESPONSABILIDAD LIMITADA</t>
  </si>
  <si>
    <t>GUERRERO VERA FRANCISCO SEGUNDO</t>
  </si>
  <si>
    <t>8 - Nota de Crédito B</t>
  </si>
  <si>
    <t>FH SERVICIOS S.R.L. S. R. L.</t>
  </si>
  <si>
    <t>MARANATA SOCIEDA DE RESPONSABILIDAD LIMITADA</t>
  </si>
  <si>
    <t>PETROSAR PRODUCCION Y SERVICIOS SOCIEDAD ANONIMA</t>
  </si>
  <si>
    <t>AEROPUERTOS ARGENTINA 2000 S A</t>
  </si>
  <si>
    <t>DSP S.R.L.</t>
  </si>
  <si>
    <t>PASQUINI CONSTRUCCIONES S.R.L.</t>
  </si>
  <si>
    <t>INTERNATIONAL COMMUNICATIONS ENTERPRISE</t>
  </si>
  <si>
    <t>TRANSPORTES FIGUEROA S.R.L.</t>
  </si>
  <si>
    <t>GRESUCO SOCIEDAD ANONIMA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</si>
</sst>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0" fontId="2" fillId="0" borderId="0" xfId="2" applyFont="1"/>
    <xf numFmtId="0" fontId="3" fillId="0" borderId="0" xfId="2" applyFont="1"/>
    <xf numFmtId="0" fontId="1" fillId="0" borderId="0" xfId="2"/>
    <xf numFmtId="1" fontId="1" fillId="0" borderId="0" xfId="2" applyNumberFormat="1"/>
    <xf numFmtId="1" fontId="4" fillId="0" borderId="0" xfId="2" applyNumberFormat="1" applyFont="1"/>
    <xf numFmtId="44" fontId="0" fillId="0" borderId="0" xfId="1" applyFont="1"/>
    <xf numFmtId="44" fontId="4" fillId="0" borderId="0" xfId="1" applyFont="1"/>
    <xf numFmtId="44" fontId="1" fillId="0" borderId="0" xfId="2" applyNumberFormat="1"/>
    <xf numFmtId="2" fontId="4" fillId="0" borderId="0" xfId="2" applyNumberFormat="1" applyFont="1"/>
    <xf numFmtId="0" fontId="4" fillId="0" borderId="0" xfId="2" applyFont="1"/>
    <xf numFmtId="44" fontId="1" fillId="2" borderId="0" xfId="2" applyNumberFormat="1" applyFill="1"/>
    <xf numFmtId="44" fontId="0" fillId="0" borderId="0" xfId="0" applyNumberFormat="1"/>
    <xf numFmtId="0" fontId="0" fillId="0" borderId="0" xfId="0" applyFill="1"/>
    <xf numFmtId="4" fontId="0" fillId="0" borderId="0" xfId="0" applyNumberFormat="1" applyFill="1"/>
  </cellXfs>
  <cellStyles count="3">
    <cellStyle name="Moneda" xfId="1" builtinId="4"/>
    <cellStyle name="Normal" xfId="0" builtinId="0"/>
    <cellStyle name="Normal 2" xfId="2" xr:uid="{673AAD17-D4BF-420B-BCF9-88AD87EE07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D0EA-9904-4269-B972-83075F1F08C4}">
  <dimension ref="A1:X299"/>
  <sheetViews>
    <sheetView topLeftCell="D264" workbookViewId="0">
      <selection activeCell="R17" sqref="R17"/>
    </sheetView>
  </sheetViews>
  <sheetFormatPr baseColWidth="10" defaultRowHeight="15" x14ac:dyDescent="0.25"/>
  <cols>
    <col min="1" max="1" width="13" style="5" customWidth="1"/>
    <col min="2" max="2" width="19.85546875" style="5" customWidth="1"/>
    <col min="3" max="3" width="4" style="5" customWidth="1"/>
    <col min="4" max="4" width="11.42578125" style="5" customWidth="1"/>
    <col min="5" max="5" width="22.140625" style="5" customWidth="1"/>
    <col min="6" max="6" width="6" style="5" customWidth="1"/>
    <col min="7" max="7" width="12.7109375" style="5" customWidth="1"/>
    <col min="8" max="8" width="52" style="5" customWidth="1"/>
    <col min="9" max="9" width="6.140625" style="5" customWidth="1"/>
    <col min="10" max="10" width="7.85546875" style="5" customWidth="1"/>
    <col min="11" max="11" width="22.140625" style="12" hidden="1" customWidth="1"/>
    <col min="12" max="12" width="22.140625" style="5" customWidth="1"/>
    <col min="13" max="13" width="25.85546875" style="12" hidden="1" customWidth="1"/>
    <col min="14" max="14" width="26" style="5" customWidth="1"/>
    <col min="15" max="15" width="20.85546875" style="12" hidden="1" customWidth="1"/>
    <col min="16" max="16" width="20.85546875" style="5" customWidth="1"/>
    <col min="17" max="17" width="18.140625" style="12" hidden="1" customWidth="1"/>
    <col min="18" max="18" width="18.140625" style="5" customWidth="1"/>
    <col min="19" max="19" width="11.7109375" style="12" hidden="1" customWidth="1"/>
    <col min="20" max="20" width="17.28515625" style="5" customWidth="1"/>
    <col min="21" max="21" width="13" style="12" hidden="1" customWidth="1"/>
    <col min="22" max="22" width="16.7109375" style="5" bestFit="1" customWidth="1"/>
    <col min="23" max="16384" width="11.42578125" style="5"/>
  </cols>
  <sheetData>
    <row r="1" spans="1:24" x14ac:dyDescent="0.25">
      <c r="A1" s="3" t="s">
        <v>629</v>
      </c>
      <c r="B1" s="3" t="s">
        <v>630</v>
      </c>
      <c r="C1" s="3" t="s">
        <v>631</v>
      </c>
      <c r="D1" s="3" t="s">
        <v>632</v>
      </c>
      <c r="E1" s="3" t="s">
        <v>633</v>
      </c>
      <c r="F1" s="3" t="s">
        <v>634</v>
      </c>
      <c r="G1" s="3" t="s">
        <v>635</v>
      </c>
      <c r="H1" s="3" t="s">
        <v>636</v>
      </c>
      <c r="I1" s="3" t="s">
        <v>637</v>
      </c>
      <c r="J1" s="3" t="s">
        <v>638</v>
      </c>
      <c r="K1" s="4" t="s">
        <v>639</v>
      </c>
      <c r="L1" s="3" t="s">
        <v>639</v>
      </c>
      <c r="M1" s="4" t="s">
        <v>640</v>
      </c>
      <c r="N1" s="3" t="s">
        <v>640</v>
      </c>
      <c r="O1" s="4" t="s">
        <v>641</v>
      </c>
      <c r="P1" s="3" t="s">
        <v>641</v>
      </c>
      <c r="Q1" s="4" t="s">
        <v>642</v>
      </c>
      <c r="R1" s="3" t="s">
        <v>642</v>
      </c>
      <c r="S1" s="4" t="s">
        <v>20</v>
      </c>
      <c r="T1" s="3" t="s">
        <v>20</v>
      </c>
      <c r="U1" s="4" t="s">
        <v>643</v>
      </c>
      <c r="V1" s="3" t="s">
        <v>643</v>
      </c>
    </row>
    <row r="2" spans="1:24" x14ac:dyDescent="0.25">
      <c r="A2" s="5" t="s">
        <v>22</v>
      </c>
      <c r="B2" s="5" t="s">
        <v>644</v>
      </c>
      <c r="C2" s="6">
        <v>2</v>
      </c>
      <c r="D2" s="6">
        <v>11110</v>
      </c>
      <c r="E2" s="6">
        <v>75260762287942</v>
      </c>
      <c r="F2" s="5" t="s">
        <v>645</v>
      </c>
      <c r="G2" s="6">
        <v>30708360445</v>
      </c>
      <c r="H2" s="5" t="s">
        <v>646</v>
      </c>
      <c r="I2" s="6">
        <v>1215</v>
      </c>
      <c r="J2" s="5" t="s">
        <v>647</v>
      </c>
      <c r="K2" s="7">
        <v>0</v>
      </c>
      <c r="L2" s="8">
        <f>+K2*I2</f>
        <v>0</v>
      </c>
      <c r="M2" s="9">
        <v>0</v>
      </c>
      <c r="N2" s="8">
        <f>+I2*M2</f>
        <v>0</v>
      </c>
      <c r="O2" s="9">
        <v>567.88</v>
      </c>
      <c r="P2" s="8">
        <f>+O2*I2</f>
        <v>689974.2</v>
      </c>
      <c r="Q2" s="9">
        <v>0</v>
      </c>
      <c r="R2" s="8">
        <f>+Q2*I2</f>
        <v>0</v>
      </c>
      <c r="S2" s="9">
        <v>0</v>
      </c>
      <c r="T2" s="8">
        <f>+S2*I2</f>
        <v>0</v>
      </c>
      <c r="U2" s="9">
        <v>567.88</v>
      </c>
      <c r="V2" s="8">
        <f>+U2*I2</f>
        <v>689974.2</v>
      </c>
      <c r="W2" s="6"/>
      <c r="X2" s="10"/>
    </row>
    <row r="3" spans="1:24" x14ac:dyDescent="0.25">
      <c r="A3" s="5" t="s">
        <v>22</v>
      </c>
      <c r="B3" s="5" t="s">
        <v>644</v>
      </c>
      <c r="C3" s="6">
        <v>2</v>
      </c>
      <c r="D3" s="6">
        <v>11108</v>
      </c>
      <c r="E3" s="6">
        <v>75260701339385</v>
      </c>
      <c r="F3" s="5" t="s">
        <v>645</v>
      </c>
      <c r="G3" s="6">
        <v>30713001100</v>
      </c>
      <c r="H3" s="5" t="s">
        <v>648</v>
      </c>
      <c r="I3" s="6">
        <v>1215</v>
      </c>
      <c r="J3" s="5" t="s">
        <v>647</v>
      </c>
      <c r="K3" s="11">
        <v>210.68</v>
      </c>
      <c r="L3" s="8">
        <f t="shared" ref="L3:L66" si="0">+K3*I3</f>
        <v>255976.2</v>
      </c>
      <c r="M3" s="9">
        <v>0</v>
      </c>
      <c r="N3" s="8">
        <f t="shared" ref="N3:N66" si="1">+I3*M3</f>
        <v>0</v>
      </c>
      <c r="O3" s="9">
        <v>0</v>
      </c>
      <c r="P3" s="8">
        <f t="shared" ref="P3:P66" si="2">+O3*I3</f>
        <v>0</v>
      </c>
      <c r="Q3" s="9">
        <v>0</v>
      </c>
      <c r="R3" s="8">
        <f t="shared" ref="R3:R66" si="3">+Q3*I3</f>
        <v>0</v>
      </c>
      <c r="S3" s="9">
        <v>44.24</v>
      </c>
      <c r="T3" s="8">
        <f t="shared" ref="T3:T66" si="4">+S3*I3</f>
        <v>53751.600000000006</v>
      </c>
      <c r="U3" s="9">
        <v>254.92</v>
      </c>
      <c r="V3" s="8">
        <f t="shared" ref="V3:V66" si="5">+U3*I3</f>
        <v>309727.8</v>
      </c>
      <c r="W3" s="6"/>
      <c r="X3" s="10"/>
    </row>
    <row r="4" spans="1:24" x14ac:dyDescent="0.25">
      <c r="A4" s="5" t="s">
        <v>22</v>
      </c>
      <c r="B4" s="5" t="s">
        <v>644</v>
      </c>
      <c r="C4" s="6">
        <v>9</v>
      </c>
      <c r="D4" s="6">
        <v>2488</v>
      </c>
      <c r="E4" s="6">
        <v>75260782051655</v>
      </c>
      <c r="F4" s="5" t="s">
        <v>645</v>
      </c>
      <c r="G4" s="6">
        <v>30715373757</v>
      </c>
      <c r="H4" s="5" t="s">
        <v>649</v>
      </c>
      <c r="I4" s="6">
        <v>1235</v>
      </c>
      <c r="J4" s="5" t="s">
        <v>647</v>
      </c>
      <c r="K4" s="11">
        <v>28.85</v>
      </c>
      <c r="L4" s="8">
        <f t="shared" si="0"/>
        <v>35629.75</v>
      </c>
      <c r="M4" s="9">
        <v>0</v>
      </c>
      <c r="N4" s="8">
        <f t="shared" si="1"/>
        <v>0</v>
      </c>
      <c r="O4" s="9">
        <v>0</v>
      </c>
      <c r="P4" s="8">
        <f t="shared" si="2"/>
        <v>0</v>
      </c>
      <c r="Q4" s="9">
        <v>0</v>
      </c>
      <c r="R4" s="8">
        <f t="shared" si="3"/>
        <v>0</v>
      </c>
      <c r="S4" s="9">
        <v>6.06</v>
      </c>
      <c r="T4" s="8">
        <f t="shared" si="4"/>
        <v>7484.0999999999995</v>
      </c>
      <c r="U4" s="9">
        <v>34.909999999999997</v>
      </c>
      <c r="V4" s="8">
        <f t="shared" si="5"/>
        <v>43113.85</v>
      </c>
      <c r="W4" s="6"/>
      <c r="X4" s="10"/>
    </row>
    <row r="5" spans="1:24" x14ac:dyDescent="0.25">
      <c r="A5" s="5" t="s">
        <v>22</v>
      </c>
      <c r="B5" s="5" t="s">
        <v>644</v>
      </c>
      <c r="C5" s="6">
        <v>2</v>
      </c>
      <c r="D5" s="6">
        <v>11109</v>
      </c>
      <c r="E5" s="6">
        <v>75260724469148</v>
      </c>
      <c r="F5" s="5" t="s">
        <v>645</v>
      </c>
      <c r="G5" s="6">
        <v>27228213743</v>
      </c>
      <c r="H5" s="5" t="s">
        <v>29</v>
      </c>
      <c r="I5" s="6">
        <v>1215</v>
      </c>
      <c r="J5" s="5" t="s">
        <v>647</v>
      </c>
      <c r="K5" s="7">
        <v>0</v>
      </c>
      <c r="L5" s="8">
        <f t="shared" si="0"/>
        <v>0</v>
      </c>
      <c r="M5" s="9">
        <v>0</v>
      </c>
      <c r="N5" s="8">
        <f t="shared" si="1"/>
        <v>0</v>
      </c>
      <c r="O5" s="9">
        <v>698.28</v>
      </c>
      <c r="P5" s="8">
        <f t="shared" si="2"/>
        <v>848410.2</v>
      </c>
      <c r="Q5" s="9">
        <v>0</v>
      </c>
      <c r="R5" s="8">
        <f t="shared" si="3"/>
        <v>0</v>
      </c>
      <c r="S5" s="9">
        <v>0</v>
      </c>
      <c r="T5" s="8">
        <f t="shared" si="4"/>
        <v>0</v>
      </c>
      <c r="U5" s="9">
        <v>698.28</v>
      </c>
      <c r="V5" s="8">
        <f t="shared" si="5"/>
        <v>848410.2</v>
      </c>
      <c r="W5" s="6"/>
      <c r="X5" s="10"/>
    </row>
    <row r="6" spans="1:24" x14ac:dyDescent="0.25">
      <c r="A6" s="5" t="s">
        <v>22</v>
      </c>
      <c r="B6" s="5" t="s">
        <v>644</v>
      </c>
      <c r="C6" s="6">
        <v>2</v>
      </c>
      <c r="D6" s="6">
        <v>11111</v>
      </c>
      <c r="E6" s="6">
        <v>75260793701862</v>
      </c>
      <c r="F6" s="5" t="s">
        <v>645</v>
      </c>
      <c r="G6" s="6">
        <v>20278274005</v>
      </c>
      <c r="H6" s="5" t="s">
        <v>35</v>
      </c>
      <c r="I6" s="6">
        <v>1205</v>
      </c>
      <c r="J6" s="5" t="s">
        <v>647</v>
      </c>
      <c r="K6" s="7">
        <v>0</v>
      </c>
      <c r="L6" s="8">
        <f t="shared" si="0"/>
        <v>0</v>
      </c>
      <c r="M6" s="9">
        <v>0</v>
      </c>
      <c r="N6" s="8">
        <f t="shared" si="1"/>
        <v>0</v>
      </c>
      <c r="O6" s="9">
        <v>508.34</v>
      </c>
      <c r="P6" s="8">
        <f t="shared" si="2"/>
        <v>612549.69999999995</v>
      </c>
      <c r="Q6" s="9">
        <v>0</v>
      </c>
      <c r="R6" s="8">
        <f t="shared" si="3"/>
        <v>0</v>
      </c>
      <c r="S6" s="9">
        <v>0</v>
      </c>
      <c r="T6" s="8">
        <f t="shared" si="4"/>
        <v>0</v>
      </c>
      <c r="U6" s="9">
        <v>508.34</v>
      </c>
      <c r="V6" s="8">
        <f t="shared" si="5"/>
        <v>612549.69999999995</v>
      </c>
      <c r="W6" s="6"/>
      <c r="X6" s="10"/>
    </row>
    <row r="7" spans="1:24" x14ac:dyDescent="0.25">
      <c r="A7" s="5" t="s">
        <v>22</v>
      </c>
      <c r="B7" s="5" t="s">
        <v>644</v>
      </c>
      <c r="C7" s="6">
        <v>9</v>
      </c>
      <c r="D7" s="6">
        <v>2486</v>
      </c>
      <c r="E7" s="6">
        <v>75260780873000</v>
      </c>
      <c r="F7" s="5" t="s">
        <v>645</v>
      </c>
      <c r="G7" s="6">
        <v>30708337974</v>
      </c>
      <c r="H7" s="5" t="s">
        <v>650</v>
      </c>
      <c r="I7" s="6">
        <v>1235</v>
      </c>
      <c r="J7" s="5" t="s">
        <v>647</v>
      </c>
      <c r="K7" s="11">
        <v>71.010000000000005</v>
      </c>
      <c r="L7" s="8">
        <f t="shared" si="0"/>
        <v>87697.35</v>
      </c>
      <c r="M7" s="9">
        <v>0</v>
      </c>
      <c r="N7" s="8">
        <f t="shared" si="1"/>
        <v>0</v>
      </c>
      <c r="O7" s="9">
        <v>0</v>
      </c>
      <c r="P7" s="8">
        <f t="shared" si="2"/>
        <v>0</v>
      </c>
      <c r="Q7" s="9">
        <v>0</v>
      </c>
      <c r="R7" s="8">
        <f t="shared" si="3"/>
        <v>0</v>
      </c>
      <c r="S7" s="9">
        <v>14.91</v>
      </c>
      <c r="T7" s="8">
        <f t="shared" si="4"/>
        <v>18413.849999999999</v>
      </c>
      <c r="U7" s="9">
        <v>85.92</v>
      </c>
      <c r="V7" s="8">
        <f t="shared" si="5"/>
        <v>106111.2</v>
      </c>
      <c r="W7" s="6"/>
      <c r="X7" s="10"/>
    </row>
    <row r="8" spans="1:24" x14ac:dyDescent="0.25">
      <c r="A8" s="5" t="s">
        <v>22</v>
      </c>
      <c r="B8" s="5" t="s">
        <v>644</v>
      </c>
      <c r="C8" s="6">
        <v>9</v>
      </c>
      <c r="D8" s="6">
        <v>2487</v>
      </c>
      <c r="E8" s="6">
        <v>75260781194004</v>
      </c>
      <c r="F8" s="5" t="s">
        <v>645</v>
      </c>
      <c r="G8" s="6">
        <v>30708337974</v>
      </c>
      <c r="H8" s="5" t="s">
        <v>650</v>
      </c>
      <c r="I8" s="6">
        <v>1235</v>
      </c>
      <c r="J8" s="5" t="s">
        <v>647</v>
      </c>
      <c r="K8" s="11">
        <v>395.65</v>
      </c>
      <c r="L8" s="8">
        <f t="shared" si="0"/>
        <v>488627.75</v>
      </c>
      <c r="M8" s="9">
        <v>0</v>
      </c>
      <c r="N8" s="8">
        <f t="shared" si="1"/>
        <v>0</v>
      </c>
      <c r="O8" s="9">
        <v>0</v>
      </c>
      <c r="P8" s="8">
        <f t="shared" si="2"/>
        <v>0</v>
      </c>
      <c r="Q8" s="9">
        <v>0</v>
      </c>
      <c r="R8" s="8">
        <f t="shared" si="3"/>
        <v>0</v>
      </c>
      <c r="S8" s="9">
        <v>83.09</v>
      </c>
      <c r="T8" s="8">
        <f t="shared" si="4"/>
        <v>102616.15000000001</v>
      </c>
      <c r="U8" s="9">
        <v>478.74</v>
      </c>
      <c r="V8" s="8">
        <f t="shared" si="5"/>
        <v>591243.9</v>
      </c>
      <c r="W8" s="6"/>
      <c r="X8" s="10"/>
    </row>
    <row r="9" spans="1:24" x14ac:dyDescent="0.25">
      <c r="A9" s="5" t="s">
        <v>47</v>
      </c>
      <c r="B9" s="5" t="s">
        <v>644</v>
      </c>
      <c r="C9" s="6">
        <v>2</v>
      </c>
      <c r="D9" s="6">
        <v>11112</v>
      </c>
      <c r="E9" s="6">
        <v>75270882667462</v>
      </c>
      <c r="F9" s="5" t="s">
        <v>645</v>
      </c>
      <c r="G9" s="6">
        <v>30708360445</v>
      </c>
      <c r="H9" s="5" t="s">
        <v>646</v>
      </c>
      <c r="I9" s="6">
        <v>1245</v>
      </c>
      <c r="J9" s="5" t="s">
        <v>647</v>
      </c>
      <c r="K9" s="7">
        <v>0</v>
      </c>
      <c r="L9" s="8">
        <f t="shared" si="0"/>
        <v>0</v>
      </c>
      <c r="M9" s="9">
        <v>0</v>
      </c>
      <c r="N9" s="8">
        <f t="shared" si="1"/>
        <v>0</v>
      </c>
      <c r="O9" s="9">
        <v>162.52000000000001</v>
      </c>
      <c r="P9" s="8">
        <f t="shared" si="2"/>
        <v>202337.40000000002</v>
      </c>
      <c r="Q9" s="9">
        <v>0</v>
      </c>
      <c r="R9" s="8">
        <f t="shared" si="3"/>
        <v>0</v>
      </c>
      <c r="S9" s="9">
        <v>0</v>
      </c>
      <c r="T9" s="8">
        <f t="shared" si="4"/>
        <v>0</v>
      </c>
      <c r="U9" s="9">
        <v>162.52000000000001</v>
      </c>
      <c r="V9" s="8">
        <f t="shared" si="5"/>
        <v>202337.40000000002</v>
      </c>
      <c r="W9" s="6"/>
      <c r="X9" s="10"/>
    </row>
    <row r="10" spans="1:24" x14ac:dyDescent="0.25">
      <c r="A10" s="5" t="s">
        <v>47</v>
      </c>
      <c r="B10" s="5" t="s">
        <v>644</v>
      </c>
      <c r="C10" s="6">
        <v>2</v>
      </c>
      <c r="D10" s="6">
        <v>11120</v>
      </c>
      <c r="E10" s="6">
        <v>75270924167829</v>
      </c>
      <c r="F10" s="5" t="s">
        <v>645</v>
      </c>
      <c r="G10" s="6">
        <v>30670651181</v>
      </c>
      <c r="H10" s="5" t="s">
        <v>651</v>
      </c>
      <c r="I10" s="6">
        <v>1255</v>
      </c>
      <c r="J10" s="5" t="s">
        <v>647</v>
      </c>
      <c r="K10" s="7">
        <v>0</v>
      </c>
      <c r="L10" s="8">
        <f t="shared" si="0"/>
        <v>0</v>
      </c>
      <c r="M10" s="9">
        <v>0</v>
      </c>
      <c r="N10" s="8">
        <f t="shared" si="1"/>
        <v>0</v>
      </c>
      <c r="O10" s="9">
        <v>8.8800000000000008</v>
      </c>
      <c r="P10" s="8">
        <f t="shared" si="2"/>
        <v>11144.400000000001</v>
      </c>
      <c r="Q10" s="9">
        <v>0</v>
      </c>
      <c r="R10" s="8">
        <f t="shared" si="3"/>
        <v>0</v>
      </c>
      <c r="S10" s="9">
        <v>0</v>
      </c>
      <c r="T10" s="8">
        <f t="shared" si="4"/>
        <v>0</v>
      </c>
      <c r="U10" s="9">
        <v>8.8800000000000008</v>
      </c>
      <c r="V10" s="8">
        <f t="shared" si="5"/>
        <v>11144.400000000001</v>
      </c>
      <c r="W10" s="6"/>
      <c r="X10" s="10"/>
    </row>
    <row r="11" spans="1:24" x14ac:dyDescent="0.25">
      <c r="A11" s="5" t="s">
        <v>47</v>
      </c>
      <c r="B11" s="5" t="s">
        <v>644</v>
      </c>
      <c r="C11" s="6">
        <v>2</v>
      </c>
      <c r="D11" s="6">
        <v>11114</v>
      </c>
      <c r="E11" s="6">
        <v>75270892878148</v>
      </c>
      <c r="F11" s="5" t="s">
        <v>645</v>
      </c>
      <c r="G11" s="6">
        <v>33718726609</v>
      </c>
      <c r="H11" s="5" t="s">
        <v>652</v>
      </c>
      <c r="I11" s="6">
        <v>1180</v>
      </c>
      <c r="J11" s="5" t="s">
        <v>647</v>
      </c>
      <c r="K11" s="7">
        <v>0</v>
      </c>
      <c r="L11" s="8">
        <f t="shared" si="0"/>
        <v>0</v>
      </c>
      <c r="M11" s="9">
        <v>0</v>
      </c>
      <c r="N11" s="8">
        <f t="shared" si="1"/>
        <v>0</v>
      </c>
      <c r="O11" s="9">
        <v>64.41</v>
      </c>
      <c r="P11" s="8">
        <f t="shared" si="2"/>
        <v>76003.8</v>
      </c>
      <c r="Q11" s="9">
        <v>0</v>
      </c>
      <c r="R11" s="8">
        <f t="shared" si="3"/>
        <v>0</v>
      </c>
      <c r="S11" s="9">
        <v>0</v>
      </c>
      <c r="T11" s="8">
        <f t="shared" si="4"/>
        <v>0</v>
      </c>
      <c r="U11" s="9">
        <v>64.41</v>
      </c>
      <c r="V11" s="8">
        <f t="shared" si="5"/>
        <v>76003.8</v>
      </c>
      <c r="W11" s="6"/>
      <c r="X11" s="10"/>
    </row>
    <row r="12" spans="1:24" x14ac:dyDescent="0.25">
      <c r="A12" s="5" t="s">
        <v>47</v>
      </c>
      <c r="B12" s="5" t="s">
        <v>644</v>
      </c>
      <c r="C12" s="6">
        <v>2</v>
      </c>
      <c r="D12" s="6">
        <v>11116</v>
      </c>
      <c r="E12" s="6">
        <v>75270899222184</v>
      </c>
      <c r="F12" s="5" t="s">
        <v>645</v>
      </c>
      <c r="G12" s="6">
        <v>30675796730</v>
      </c>
      <c r="H12" s="5" t="s">
        <v>653</v>
      </c>
      <c r="I12" s="6">
        <v>1195</v>
      </c>
      <c r="J12" s="5" t="s">
        <v>647</v>
      </c>
      <c r="K12" s="7">
        <v>0</v>
      </c>
      <c r="L12" s="8">
        <f t="shared" si="0"/>
        <v>0</v>
      </c>
      <c r="M12" s="9">
        <v>0</v>
      </c>
      <c r="N12" s="8">
        <f t="shared" si="1"/>
        <v>0</v>
      </c>
      <c r="O12" s="9">
        <v>302.93</v>
      </c>
      <c r="P12" s="8">
        <f t="shared" si="2"/>
        <v>362001.35000000003</v>
      </c>
      <c r="Q12" s="9">
        <v>0</v>
      </c>
      <c r="R12" s="8">
        <f t="shared" si="3"/>
        <v>0</v>
      </c>
      <c r="S12" s="9">
        <v>0</v>
      </c>
      <c r="T12" s="8">
        <f t="shared" si="4"/>
        <v>0</v>
      </c>
      <c r="U12" s="9">
        <v>302.93</v>
      </c>
      <c r="V12" s="8">
        <f t="shared" si="5"/>
        <v>362001.35000000003</v>
      </c>
      <c r="W12" s="6"/>
      <c r="X12" s="10"/>
    </row>
    <row r="13" spans="1:24" x14ac:dyDescent="0.25">
      <c r="A13" s="5" t="s">
        <v>47</v>
      </c>
      <c r="B13" s="5" t="s">
        <v>644</v>
      </c>
      <c r="C13" s="6">
        <v>9</v>
      </c>
      <c r="D13" s="6">
        <v>2489</v>
      </c>
      <c r="E13" s="6">
        <v>75270924654632</v>
      </c>
      <c r="F13" s="5" t="s">
        <v>645</v>
      </c>
      <c r="G13" s="6">
        <v>30707552022</v>
      </c>
      <c r="H13" s="5" t="s">
        <v>654</v>
      </c>
      <c r="I13" s="6">
        <v>1245</v>
      </c>
      <c r="J13" s="5" t="s">
        <v>647</v>
      </c>
      <c r="K13" s="11">
        <v>83.25</v>
      </c>
      <c r="L13" s="8">
        <f t="shared" si="0"/>
        <v>103646.25</v>
      </c>
      <c r="M13" s="9">
        <v>0</v>
      </c>
      <c r="N13" s="8">
        <f t="shared" si="1"/>
        <v>0</v>
      </c>
      <c r="O13" s="9">
        <v>0</v>
      </c>
      <c r="P13" s="8">
        <f t="shared" si="2"/>
        <v>0</v>
      </c>
      <c r="Q13" s="9">
        <v>0</v>
      </c>
      <c r="R13" s="8">
        <f t="shared" si="3"/>
        <v>0</v>
      </c>
      <c r="S13" s="9">
        <v>17.48</v>
      </c>
      <c r="T13" s="8">
        <f t="shared" si="4"/>
        <v>21762.600000000002</v>
      </c>
      <c r="U13" s="9">
        <v>100.73</v>
      </c>
      <c r="V13" s="8">
        <f t="shared" si="5"/>
        <v>125408.85</v>
      </c>
      <c r="W13" s="6"/>
      <c r="X13" s="10"/>
    </row>
    <row r="14" spans="1:24" x14ac:dyDescent="0.25">
      <c r="A14" s="5" t="s">
        <v>47</v>
      </c>
      <c r="B14" s="5" t="s">
        <v>644</v>
      </c>
      <c r="C14" s="6">
        <v>2</v>
      </c>
      <c r="D14" s="6">
        <v>11115</v>
      </c>
      <c r="E14" s="6">
        <v>75270893352854</v>
      </c>
      <c r="F14" s="5" t="s">
        <v>645</v>
      </c>
      <c r="G14" s="6">
        <v>30710293852</v>
      </c>
      <c r="H14" s="5" t="s">
        <v>62</v>
      </c>
      <c r="I14" s="6">
        <v>1195</v>
      </c>
      <c r="J14" s="5" t="s">
        <v>647</v>
      </c>
      <c r="K14" s="7">
        <v>0</v>
      </c>
      <c r="L14" s="8">
        <f t="shared" si="0"/>
        <v>0</v>
      </c>
      <c r="M14" s="9">
        <v>0</v>
      </c>
      <c r="N14" s="8">
        <f t="shared" si="1"/>
        <v>0</v>
      </c>
      <c r="O14" s="9">
        <v>276.57</v>
      </c>
      <c r="P14" s="8">
        <f t="shared" si="2"/>
        <v>330501.14999999997</v>
      </c>
      <c r="Q14" s="9">
        <v>0</v>
      </c>
      <c r="R14" s="8">
        <f t="shared" si="3"/>
        <v>0</v>
      </c>
      <c r="S14" s="9">
        <v>0</v>
      </c>
      <c r="T14" s="8">
        <f t="shared" si="4"/>
        <v>0</v>
      </c>
      <c r="U14" s="9">
        <v>276.57</v>
      </c>
      <c r="V14" s="8">
        <f t="shared" si="5"/>
        <v>330501.14999999997</v>
      </c>
      <c r="W14" s="6"/>
      <c r="X14" s="10"/>
    </row>
    <row r="15" spans="1:24" x14ac:dyDescent="0.25">
      <c r="A15" s="5" t="s">
        <v>47</v>
      </c>
      <c r="B15" s="5" t="s">
        <v>644</v>
      </c>
      <c r="C15" s="6">
        <v>2</v>
      </c>
      <c r="D15" s="6">
        <v>11117</v>
      </c>
      <c r="E15" s="6">
        <v>75270912312583</v>
      </c>
      <c r="F15" s="5" t="s">
        <v>645</v>
      </c>
      <c r="G15" s="6">
        <v>30708333812</v>
      </c>
      <c r="H15" s="5" t="s">
        <v>655</v>
      </c>
      <c r="I15" s="6">
        <v>1255</v>
      </c>
      <c r="J15" s="5" t="s">
        <v>647</v>
      </c>
      <c r="K15" s="12">
        <v>718.8</v>
      </c>
      <c r="L15" s="8">
        <f t="shared" si="0"/>
        <v>902094</v>
      </c>
      <c r="M15" s="9">
        <v>0</v>
      </c>
      <c r="N15" s="8">
        <f t="shared" si="1"/>
        <v>0</v>
      </c>
      <c r="O15" s="9">
        <v>0</v>
      </c>
      <c r="P15" s="8">
        <f t="shared" si="2"/>
        <v>0</v>
      </c>
      <c r="Q15" s="9">
        <v>0</v>
      </c>
      <c r="R15" s="8">
        <f t="shared" si="3"/>
        <v>0</v>
      </c>
      <c r="S15" s="9">
        <v>150.94999999999999</v>
      </c>
      <c r="T15" s="8">
        <f t="shared" si="4"/>
        <v>189442.25</v>
      </c>
      <c r="U15" s="9">
        <v>869.74</v>
      </c>
      <c r="V15" s="8">
        <f t="shared" si="5"/>
        <v>1091523.7</v>
      </c>
      <c r="W15" s="6"/>
      <c r="X15" s="10"/>
    </row>
    <row r="16" spans="1:24" x14ac:dyDescent="0.25">
      <c r="A16" s="5" t="s">
        <v>47</v>
      </c>
      <c r="B16" s="5" t="s">
        <v>644</v>
      </c>
      <c r="C16" s="6">
        <v>2</v>
      </c>
      <c r="D16" s="6">
        <v>11118</v>
      </c>
      <c r="E16" s="6">
        <v>75270922196977</v>
      </c>
      <c r="F16" s="5" t="s">
        <v>645</v>
      </c>
      <c r="G16" s="6">
        <v>30710251920</v>
      </c>
      <c r="H16" s="5" t="s">
        <v>656</v>
      </c>
      <c r="I16" s="6">
        <v>1255</v>
      </c>
      <c r="J16" s="5" t="s">
        <v>647</v>
      </c>
      <c r="K16" s="7">
        <v>0</v>
      </c>
      <c r="L16" s="8">
        <f t="shared" si="0"/>
        <v>0</v>
      </c>
      <c r="M16" s="9">
        <v>0</v>
      </c>
      <c r="N16" s="8">
        <f t="shared" si="1"/>
        <v>0</v>
      </c>
      <c r="O16" s="9">
        <v>178.94</v>
      </c>
      <c r="P16" s="8">
        <f t="shared" si="2"/>
        <v>224569.7</v>
      </c>
      <c r="Q16" s="9">
        <v>0</v>
      </c>
      <c r="R16" s="8">
        <f t="shared" si="3"/>
        <v>0</v>
      </c>
      <c r="S16" s="9">
        <v>0</v>
      </c>
      <c r="T16" s="8">
        <f t="shared" si="4"/>
        <v>0</v>
      </c>
      <c r="U16" s="9">
        <v>178.94</v>
      </c>
      <c r="V16" s="8">
        <f t="shared" si="5"/>
        <v>224569.7</v>
      </c>
      <c r="W16" s="6"/>
      <c r="X16" s="10"/>
    </row>
    <row r="17" spans="1:24" x14ac:dyDescent="0.25">
      <c r="A17" s="5" t="s">
        <v>47</v>
      </c>
      <c r="B17" s="5" t="s">
        <v>644</v>
      </c>
      <c r="C17" s="6">
        <v>2</v>
      </c>
      <c r="D17" s="6">
        <v>11113</v>
      </c>
      <c r="E17" s="6">
        <v>75270887217168</v>
      </c>
      <c r="F17" s="5" t="s">
        <v>645</v>
      </c>
      <c r="G17" s="6">
        <v>30708360445</v>
      </c>
      <c r="H17" s="5" t="s">
        <v>646</v>
      </c>
      <c r="I17" s="6">
        <v>1245</v>
      </c>
      <c r="J17" s="5" t="s">
        <v>647</v>
      </c>
      <c r="K17" s="7">
        <v>0</v>
      </c>
      <c r="L17" s="8">
        <f t="shared" si="0"/>
        <v>0</v>
      </c>
      <c r="M17" s="9">
        <v>0</v>
      </c>
      <c r="N17" s="8">
        <f t="shared" si="1"/>
        <v>0</v>
      </c>
      <c r="O17" s="9">
        <v>27.3</v>
      </c>
      <c r="P17" s="8">
        <f t="shared" si="2"/>
        <v>33988.5</v>
      </c>
      <c r="Q17" s="9">
        <v>0</v>
      </c>
      <c r="R17" s="8">
        <f t="shared" si="3"/>
        <v>0</v>
      </c>
      <c r="S17" s="9">
        <v>0</v>
      </c>
      <c r="T17" s="8">
        <f t="shared" si="4"/>
        <v>0</v>
      </c>
      <c r="U17" s="9">
        <v>27.3</v>
      </c>
      <c r="V17" s="8">
        <f t="shared" si="5"/>
        <v>33988.5</v>
      </c>
      <c r="W17" s="6"/>
      <c r="X17" s="10"/>
    </row>
    <row r="18" spans="1:24" x14ac:dyDescent="0.25">
      <c r="A18" s="5" t="s">
        <v>47</v>
      </c>
      <c r="B18" s="5" t="s">
        <v>644</v>
      </c>
      <c r="C18" s="6">
        <v>2</v>
      </c>
      <c r="D18" s="6">
        <v>11119</v>
      </c>
      <c r="E18" s="6">
        <v>75270923131823</v>
      </c>
      <c r="F18" s="5" t="s">
        <v>645</v>
      </c>
      <c r="G18" s="6">
        <v>30610188113</v>
      </c>
      <c r="H18" s="5" t="s">
        <v>657</v>
      </c>
      <c r="I18" s="6">
        <v>1255</v>
      </c>
      <c r="J18" s="5" t="s">
        <v>647</v>
      </c>
      <c r="K18" s="7">
        <v>0</v>
      </c>
      <c r="L18" s="8">
        <f t="shared" si="0"/>
        <v>0</v>
      </c>
      <c r="M18" s="9">
        <v>0</v>
      </c>
      <c r="N18" s="8">
        <f t="shared" si="1"/>
        <v>0</v>
      </c>
      <c r="O18" s="9">
        <v>357.82</v>
      </c>
      <c r="P18" s="8">
        <f t="shared" si="2"/>
        <v>449064.1</v>
      </c>
      <c r="Q18" s="9">
        <v>0</v>
      </c>
      <c r="R18" s="8">
        <f t="shared" si="3"/>
        <v>0</v>
      </c>
      <c r="S18" s="9">
        <v>0</v>
      </c>
      <c r="T18" s="8">
        <f t="shared" si="4"/>
        <v>0</v>
      </c>
      <c r="U18" s="9">
        <v>357.82</v>
      </c>
      <c r="V18" s="8">
        <f t="shared" si="5"/>
        <v>449064.1</v>
      </c>
      <c r="W18" s="6"/>
      <c r="X18" s="10"/>
    </row>
    <row r="19" spans="1:24" x14ac:dyDescent="0.25">
      <c r="A19" s="5" t="s">
        <v>47</v>
      </c>
      <c r="B19" s="5" t="s">
        <v>644</v>
      </c>
      <c r="C19" s="6">
        <v>2</v>
      </c>
      <c r="D19" s="6">
        <v>11121</v>
      </c>
      <c r="E19" s="6">
        <v>75270932172532</v>
      </c>
      <c r="F19" s="5" t="s">
        <v>645</v>
      </c>
      <c r="G19" s="6">
        <v>30710293852</v>
      </c>
      <c r="H19" s="5" t="s">
        <v>62</v>
      </c>
      <c r="I19" s="6">
        <v>1245</v>
      </c>
      <c r="J19" s="5" t="s">
        <v>647</v>
      </c>
      <c r="K19" s="7">
        <v>0</v>
      </c>
      <c r="L19" s="8">
        <f t="shared" si="0"/>
        <v>0</v>
      </c>
      <c r="M19" s="9">
        <v>0</v>
      </c>
      <c r="N19" s="8">
        <f t="shared" si="1"/>
        <v>0</v>
      </c>
      <c r="O19" s="9">
        <v>284.73</v>
      </c>
      <c r="P19" s="8">
        <f t="shared" si="2"/>
        <v>354488.85000000003</v>
      </c>
      <c r="Q19" s="9">
        <v>0</v>
      </c>
      <c r="R19" s="8">
        <f t="shared" si="3"/>
        <v>0</v>
      </c>
      <c r="S19" s="9">
        <v>0</v>
      </c>
      <c r="T19" s="8">
        <f t="shared" si="4"/>
        <v>0</v>
      </c>
      <c r="U19" s="9">
        <v>284.73</v>
      </c>
      <c r="V19" s="8">
        <f t="shared" si="5"/>
        <v>354488.85000000003</v>
      </c>
      <c r="W19" s="6"/>
      <c r="X19" s="10"/>
    </row>
    <row r="20" spans="1:24" x14ac:dyDescent="0.25">
      <c r="A20" s="5" t="s">
        <v>47</v>
      </c>
      <c r="B20" s="5" t="s">
        <v>644</v>
      </c>
      <c r="C20" s="6">
        <v>4</v>
      </c>
      <c r="D20" s="6">
        <v>20</v>
      </c>
      <c r="E20" s="6">
        <v>75270917634011</v>
      </c>
      <c r="F20" s="5" t="s">
        <v>645</v>
      </c>
      <c r="G20" s="6">
        <v>33711907489</v>
      </c>
      <c r="H20" s="5" t="s">
        <v>658</v>
      </c>
      <c r="I20" s="6">
        <v>1255</v>
      </c>
      <c r="J20" s="5" t="s">
        <v>647</v>
      </c>
      <c r="K20" s="7">
        <v>0</v>
      </c>
      <c r="L20" s="8">
        <f t="shared" si="0"/>
        <v>0</v>
      </c>
      <c r="M20" s="9">
        <v>0</v>
      </c>
      <c r="N20" s="8">
        <f t="shared" si="1"/>
        <v>0</v>
      </c>
      <c r="O20" s="9">
        <v>4000</v>
      </c>
      <c r="P20" s="8">
        <f t="shared" si="2"/>
        <v>5020000</v>
      </c>
      <c r="Q20" s="9">
        <v>0</v>
      </c>
      <c r="R20" s="8">
        <f t="shared" si="3"/>
        <v>0</v>
      </c>
      <c r="S20" s="9">
        <v>0</v>
      </c>
      <c r="T20" s="8">
        <f t="shared" si="4"/>
        <v>0</v>
      </c>
      <c r="U20" s="9">
        <v>4000</v>
      </c>
      <c r="V20" s="8">
        <f t="shared" si="5"/>
        <v>5020000</v>
      </c>
      <c r="W20" s="6"/>
      <c r="X20" s="10"/>
    </row>
    <row r="21" spans="1:24" x14ac:dyDescent="0.25">
      <c r="A21" s="5" t="s">
        <v>47</v>
      </c>
      <c r="B21" s="5" t="s">
        <v>644</v>
      </c>
      <c r="C21" s="6">
        <v>7</v>
      </c>
      <c r="D21" s="6">
        <v>208</v>
      </c>
      <c r="E21" s="6">
        <v>75270913756350</v>
      </c>
      <c r="F21" s="5" t="s">
        <v>645</v>
      </c>
      <c r="G21" s="6">
        <v>30546689979</v>
      </c>
      <c r="H21" s="5" t="s">
        <v>659</v>
      </c>
      <c r="I21" s="6">
        <v>1222</v>
      </c>
      <c r="J21" s="5" t="s">
        <v>647</v>
      </c>
      <c r="K21" s="7">
        <v>0</v>
      </c>
      <c r="L21" s="8">
        <f t="shared" si="0"/>
        <v>0</v>
      </c>
      <c r="M21" s="9">
        <v>0</v>
      </c>
      <c r="N21" s="8">
        <f t="shared" si="1"/>
        <v>0</v>
      </c>
      <c r="O21" s="9">
        <v>2325</v>
      </c>
      <c r="P21" s="8">
        <f t="shared" si="2"/>
        <v>2841150</v>
      </c>
      <c r="Q21" s="9">
        <v>0</v>
      </c>
      <c r="R21" s="8">
        <f t="shared" si="3"/>
        <v>0</v>
      </c>
      <c r="S21" s="9">
        <v>0</v>
      </c>
      <c r="T21" s="8">
        <f t="shared" si="4"/>
        <v>0</v>
      </c>
      <c r="U21" s="9">
        <v>2325</v>
      </c>
      <c r="V21" s="8">
        <f t="shared" si="5"/>
        <v>2841150</v>
      </c>
      <c r="W21" s="6"/>
      <c r="X21" s="10"/>
    </row>
    <row r="22" spans="1:24" x14ac:dyDescent="0.25">
      <c r="A22" s="5" t="s">
        <v>47</v>
      </c>
      <c r="B22" s="5" t="s">
        <v>644</v>
      </c>
      <c r="C22" s="6">
        <v>4</v>
      </c>
      <c r="D22" s="6">
        <v>19</v>
      </c>
      <c r="E22" s="6">
        <v>75270917517511</v>
      </c>
      <c r="F22" s="5" t="s">
        <v>645</v>
      </c>
      <c r="G22" s="6">
        <v>33711907489</v>
      </c>
      <c r="H22" s="5" t="s">
        <v>658</v>
      </c>
      <c r="I22" s="6">
        <v>1255</v>
      </c>
      <c r="J22" s="5" t="s">
        <v>647</v>
      </c>
      <c r="K22" s="7">
        <v>0</v>
      </c>
      <c r="L22" s="8">
        <f t="shared" si="0"/>
        <v>0</v>
      </c>
      <c r="M22" s="9">
        <v>0</v>
      </c>
      <c r="N22" s="8">
        <f t="shared" si="1"/>
        <v>0</v>
      </c>
      <c r="O22" s="9">
        <v>4000</v>
      </c>
      <c r="P22" s="8">
        <f t="shared" si="2"/>
        <v>5020000</v>
      </c>
      <c r="Q22" s="9">
        <v>0</v>
      </c>
      <c r="R22" s="8">
        <f t="shared" si="3"/>
        <v>0</v>
      </c>
      <c r="S22" s="9">
        <v>0</v>
      </c>
      <c r="T22" s="8">
        <f t="shared" si="4"/>
        <v>0</v>
      </c>
      <c r="U22" s="9">
        <v>4000</v>
      </c>
      <c r="V22" s="8">
        <f t="shared" si="5"/>
        <v>5020000</v>
      </c>
      <c r="W22" s="6"/>
      <c r="X22" s="10"/>
    </row>
    <row r="23" spans="1:24" x14ac:dyDescent="0.25">
      <c r="A23" s="5" t="s">
        <v>47</v>
      </c>
      <c r="B23" s="5" t="s">
        <v>660</v>
      </c>
      <c r="C23" s="6">
        <v>9</v>
      </c>
      <c r="D23" s="6">
        <v>236</v>
      </c>
      <c r="E23" s="6">
        <v>75270900311556</v>
      </c>
      <c r="F23" s="5" t="s">
        <v>645</v>
      </c>
      <c r="G23" s="6">
        <v>30710325738</v>
      </c>
      <c r="H23" s="5" t="s">
        <v>89</v>
      </c>
      <c r="I23" s="6">
        <v>1</v>
      </c>
      <c r="J23" s="5" t="s">
        <v>661</v>
      </c>
      <c r="K23" s="11">
        <v>9205.2199999999993</v>
      </c>
      <c r="L23" s="8">
        <f t="shared" si="0"/>
        <v>9205.2199999999993</v>
      </c>
      <c r="M23" s="9">
        <v>0</v>
      </c>
      <c r="N23" s="8">
        <f t="shared" si="1"/>
        <v>0</v>
      </c>
      <c r="O23" s="9">
        <v>0</v>
      </c>
      <c r="P23" s="8">
        <f t="shared" si="2"/>
        <v>0</v>
      </c>
      <c r="Q23" s="9">
        <v>0</v>
      </c>
      <c r="R23" s="8">
        <f t="shared" si="3"/>
        <v>0</v>
      </c>
      <c r="S23" s="9">
        <v>1933.1</v>
      </c>
      <c r="T23" s="8">
        <f t="shared" si="4"/>
        <v>1933.1</v>
      </c>
      <c r="U23" s="9">
        <v>11138.32</v>
      </c>
      <c r="V23" s="8">
        <f t="shared" si="5"/>
        <v>11138.32</v>
      </c>
      <c r="W23" s="6"/>
      <c r="X23" s="10"/>
    </row>
    <row r="24" spans="1:24" x14ac:dyDescent="0.25">
      <c r="A24" s="5" t="s">
        <v>47</v>
      </c>
      <c r="B24" s="5" t="s">
        <v>662</v>
      </c>
      <c r="C24" s="6">
        <v>2</v>
      </c>
      <c r="D24" s="6">
        <v>780</v>
      </c>
      <c r="E24" s="6">
        <v>75270912432879</v>
      </c>
      <c r="F24" s="5" t="s">
        <v>645</v>
      </c>
      <c r="G24" s="6">
        <v>30708333812</v>
      </c>
      <c r="H24" s="5" t="s">
        <v>655</v>
      </c>
      <c r="I24" s="6">
        <v>1255</v>
      </c>
      <c r="J24" s="5" t="s">
        <v>647</v>
      </c>
      <c r="K24" s="12">
        <v>718.8</v>
      </c>
      <c r="L24" s="8">
        <f>+-K24*I24</f>
        <v>-902094</v>
      </c>
      <c r="M24" s="9">
        <v>0</v>
      </c>
      <c r="N24" s="8">
        <f t="shared" si="1"/>
        <v>0</v>
      </c>
      <c r="O24" s="9">
        <v>0</v>
      </c>
      <c r="P24" s="8">
        <f t="shared" si="2"/>
        <v>0</v>
      </c>
      <c r="Q24" s="9">
        <v>0</v>
      </c>
      <c r="R24" s="8">
        <f t="shared" si="3"/>
        <v>0</v>
      </c>
      <c r="S24" s="9">
        <v>150.94999999999999</v>
      </c>
      <c r="T24" s="8">
        <f>-+S24*I24</f>
        <v>-189442.25</v>
      </c>
      <c r="U24" s="9">
        <v>869.74</v>
      </c>
      <c r="V24" s="8">
        <f>+-U24*I24</f>
        <v>-1091523.7</v>
      </c>
      <c r="W24" s="6"/>
      <c r="X24" s="10"/>
    </row>
    <row r="25" spans="1:24" x14ac:dyDescent="0.25">
      <c r="A25" s="5" t="s">
        <v>47</v>
      </c>
      <c r="B25" s="5" t="s">
        <v>663</v>
      </c>
      <c r="C25" s="6">
        <v>4</v>
      </c>
      <c r="D25" s="6">
        <v>34</v>
      </c>
      <c r="E25" s="6">
        <v>75270918509757</v>
      </c>
      <c r="F25" s="5" t="s">
        <v>664</v>
      </c>
      <c r="G25" s="6">
        <v>40989149</v>
      </c>
      <c r="H25" s="5" t="s">
        <v>665</v>
      </c>
      <c r="I25" s="6">
        <v>1</v>
      </c>
      <c r="J25" s="5" t="s">
        <v>661</v>
      </c>
      <c r="K25" s="7">
        <v>0</v>
      </c>
      <c r="L25" s="8">
        <f t="shared" si="0"/>
        <v>0</v>
      </c>
      <c r="M25" s="9">
        <v>0</v>
      </c>
      <c r="N25" s="8">
        <f t="shared" si="1"/>
        <v>0</v>
      </c>
      <c r="O25" s="9">
        <v>1200000</v>
      </c>
      <c r="P25" s="8">
        <f t="shared" si="2"/>
        <v>1200000</v>
      </c>
      <c r="Q25" s="9">
        <v>0</v>
      </c>
      <c r="R25" s="8">
        <f t="shared" si="3"/>
        <v>0</v>
      </c>
      <c r="S25" s="9">
        <v>0</v>
      </c>
      <c r="T25" s="8">
        <f t="shared" si="4"/>
        <v>0</v>
      </c>
      <c r="U25" s="9">
        <v>1200000</v>
      </c>
      <c r="V25" s="8">
        <f t="shared" si="5"/>
        <v>1200000</v>
      </c>
      <c r="W25" s="6"/>
      <c r="X25" s="10"/>
    </row>
    <row r="26" spans="1:24" x14ac:dyDescent="0.25">
      <c r="A26" s="5" t="s">
        <v>47</v>
      </c>
      <c r="B26" s="5" t="s">
        <v>663</v>
      </c>
      <c r="C26" s="6">
        <v>4</v>
      </c>
      <c r="D26" s="6">
        <v>35</v>
      </c>
      <c r="E26" s="6">
        <v>75270918965115</v>
      </c>
      <c r="F26" s="5" t="s">
        <v>664</v>
      </c>
      <c r="G26" s="6">
        <v>19093058</v>
      </c>
      <c r="H26" s="5" t="s">
        <v>131</v>
      </c>
      <c r="I26" s="6">
        <v>1222</v>
      </c>
      <c r="J26" s="5" t="s">
        <v>647</v>
      </c>
      <c r="K26" s="7">
        <v>0</v>
      </c>
      <c r="L26" s="8">
        <f t="shared" si="0"/>
        <v>0</v>
      </c>
      <c r="M26" s="9">
        <v>0</v>
      </c>
      <c r="N26" s="8">
        <f t="shared" si="1"/>
        <v>0</v>
      </c>
      <c r="O26" s="9">
        <v>1000</v>
      </c>
      <c r="P26" s="8">
        <f t="shared" si="2"/>
        <v>1222000</v>
      </c>
      <c r="Q26" s="9">
        <v>0</v>
      </c>
      <c r="R26" s="8">
        <f t="shared" si="3"/>
        <v>0</v>
      </c>
      <c r="S26" s="9">
        <v>0</v>
      </c>
      <c r="T26" s="8">
        <f t="shared" si="4"/>
        <v>0</v>
      </c>
      <c r="U26" s="9">
        <v>1000</v>
      </c>
      <c r="V26" s="8">
        <f t="shared" si="5"/>
        <v>1222000</v>
      </c>
      <c r="W26" s="6"/>
      <c r="X26" s="10"/>
    </row>
    <row r="27" spans="1:24" x14ac:dyDescent="0.25">
      <c r="A27" s="5" t="s">
        <v>47</v>
      </c>
      <c r="B27" s="5" t="s">
        <v>666</v>
      </c>
      <c r="C27" s="6">
        <v>8</v>
      </c>
      <c r="D27" s="6">
        <v>60</v>
      </c>
      <c r="E27" s="6">
        <v>75270861329583</v>
      </c>
      <c r="F27" s="5" t="s">
        <v>645</v>
      </c>
      <c r="G27" s="6">
        <v>30500098801</v>
      </c>
      <c r="H27" s="5" t="s">
        <v>667</v>
      </c>
      <c r="I27" s="6">
        <v>1222</v>
      </c>
      <c r="J27" s="5" t="s">
        <v>647</v>
      </c>
      <c r="K27" s="7">
        <v>127000</v>
      </c>
      <c r="L27" s="8">
        <f t="shared" si="0"/>
        <v>155194000</v>
      </c>
      <c r="M27" s="9">
        <v>0</v>
      </c>
      <c r="N27" s="8">
        <f t="shared" si="1"/>
        <v>0</v>
      </c>
      <c r="O27" s="9">
        <v>0</v>
      </c>
      <c r="P27" s="8">
        <f t="shared" si="2"/>
        <v>0</v>
      </c>
      <c r="Q27" s="9">
        <v>0</v>
      </c>
      <c r="R27" s="8">
        <f t="shared" si="3"/>
        <v>0</v>
      </c>
      <c r="S27" s="9">
        <v>13335</v>
      </c>
      <c r="T27" s="8">
        <f t="shared" si="4"/>
        <v>16295370</v>
      </c>
      <c r="U27" s="9">
        <v>140335</v>
      </c>
      <c r="V27" s="8">
        <f t="shared" si="5"/>
        <v>171489370</v>
      </c>
      <c r="W27" s="6"/>
      <c r="X27" s="10"/>
    </row>
    <row r="28" spans="1:24" x14ac:dyDescent="0.25">
      <c r="A28" s="5" t="s">
        <v>47</v>
      </c>
      <c r="B28" s="5" t="s">
        <v>666</v>
      </c>
      <c r="C28" s="6">
        <v>8</v>
      </c>
      <c r="D28" s="6">
        <v>61</v>
      </c>
      <c r="E28" s="6">
        <v>75270862423108</v>
      </c>
      <c r="F28" s="5" t="s">
        <v>645</v>
      </c>
      <c r="G28" s="6">
        <v>30500098801</v>
      </c>
      <c r="H28" s="5" t="s">
        <v>667</v>
      </c>
      <c r="I28" s="6">
        <v>1235</v>
      </c>
      <c r="J28" s="5" t="s">
        <v>647</v>
      </c>
      <c r="K28" s="7">
        <v>127000</v>
      </c>
      <c r="L28" s="8">
        <f t="shared" si="0"/>
        <v>156845000</v>
      </c>
      <c r="M28" s="9">
        <v>0</v>
      </c>
      <c r="N28" s="8">
        <f t="shared" si="1"/>
        <v>0</v>
      </c>
      <c r="O28" s="9">
        <v>0</v>
      </c>
      <c r="P28" s="8">
        <f t="shared" si="2"/>
        <v>0</v>
      </c>
      <c r="Q28" s="9">
        <v>0</v>
      </c>
      <c r="R28" s="8">
        <f t="shared" si="3"/>
        <v>0</v>
      </c>
      <c r="S28" s="9">
        <v>13335</v>
      </c>
      <c r="T28" s="8">
        <f t="shared" si="4"/>
        <v>16468725</v>
      </c>
      <c r="U28" s="9">
        <v>140335</v>
      </c>
      <c r="V28" s="8">
        <f t="shared" si="5"/>
        <v>173313725</v>
      </c>
      <c r="W28" s="6"/>
      <c r="X28" s="10"/>
    </row>
    <row r="29" spans="1:24" x14ac:dyDescent="0.25">
      <c r="A29" s="5" t="s">
        <v>47</v>
      </c>
      <c r="B29" s="5" t="s">
        <v>668</v>
      </c>
      <c r="C29" s="6">
        <v>8</v>
      </c>
      <c r="D29" s="6">
        <v>17</v>
      </c>
      <c r="E29" s="6">
        <v>75270862932671</v>
      </c>
      <c r="F29" s="5" t="s">
        <v>645</v>
      </c>
      <c r="G29" s="6">
        <v>30500098801</v>
      </c>
      <c r="H29" s="5" t="s">
        <v>667</v>
      </c>
      <c r="I29" s="6">
        <v>1222</v>
      </c>
      <c r="J29" s="5" t="s">
        <v>647</v>
      </c>
      <c r="K29" s="7">
        <v>127000</v>
      </c>
      <c r="L29" s="8">
        <f>+-K29*I29</f>
        <v>-155194000</v>
      </c>
      <c r="M29" s="9">
        <v>0</v>
      </c>
      <c r="N29" s="8">
        <f t="shared" si="1"/>
        <v>0</v>
      </c>
      <c r="O29" s="9">
        <v>0</v>
      </c>
      <c r="P29" s="8">
        <f t="shared" si="2"/>
        <v>0</v>
      </c>
      <c r="Q29" s="9">
        <v>0</v>
      </c>
      <c r="R29" s="8">
        <f t="shared" si="3"/>
        <v>0</v>
      </c>
      <c r="S29" s="9">
        <v>13335</v>
      </c>
      <c r="T29" s="8">
        <f>-+S29*I29</f>
        <v>-16295370</v>
      </c>
      <c r="U29" s="9">
        <v>140335</v>
      </c>
      <c r="V29" s="8">
        <f>+-U29*I29</f>
        <v>-171489370</v>
      </c>
      <c r="W29" s="6"/>
      <c r="X29" s="10"/>
    </row>
    <row r="30" spans="1:24" x14ac:dyDescent="0.25">
      <c r="A30" s="5" t="s">
        <v>102</v>
      </c>
      <c r="B30" s="5" t="s">
        <v>644</v>
      </c>
      <c r="C30" s="6">
        <v>10</v>
      </c>
      <c r="D30" s="6">
        <v>359</v>
      </c>
      <c r="E30" s="6">
        <v>75270004072010</v>
      </c>
      <c r="F30" s="5" t="s">
        <v>645</v>
      </c>
      <c r="G30" s="6">
        <v>30656692371</v>
      </c>
      <c r="H30" s="5" t="s">
        <v>669</v>
      </c>
      <c r="I30" s="6">
        <v>1</v>
      </c>
      <c r="J30" s="5" t="s">
        <v>661</v>
      </c>
      <c r="K30" s="11">
        <v>384952.18</v>
      </c>
      <c r="L30" s="8">
        <f t="shared" si="0"/>
        <v>384952.18</v>
      </c>
      <c r="M30" s="9">
        <v>0</v>
      </c>
      <c r="N30" s="8">
        <f t="shared" si="1"/>
        <v>0</v>
      </c>
      <c r="O30" s="9">
        <v>0</v>
      </c>
      <c r="P30" s="8">
        <f t="shared" si="2"/>
        <v>0</v>
      </c>
      <c r="Q30" s="9">
        <v>0</v>
      </c>
      <c r="R30" s="8">
        <f t="shared" si="3"/>
        <v>0</v>
      </c>
      <c r="S30" s="9">
        <v>80839.960000000006</v>
      </c>
      <c r="T30" s="8">
        <f t="shared" si="4"/>
        <v>80839.960000000006</v>
      </c>
      <c r="U30" s="9">
        <v>465792.14</v>
      </c>
      <c r="V30" s="8">
        <f t="shared" si="5"/>
        <v>465792.14</v>
      </c>
      <c r="W30" s="6"/>
      <c r="X30" s="10"/>
    </row>
    <row r="31" spans="1:24" x14ac:dyDescent="0.25">
      <c r="A31" s="5" t="s">
        <v>102</v>
      </c>
      <c r="B31" s="5" t="s">
        <v>644</v>
      </c>
      <c r="C31" s="6">
        <v>9</v>
      </c>
      <c r="D31" s="6">
        <v>2492</v>
      </c>
      <c r="E31" s="6">
        <v>75270054375700</v>
      </c>
      <c r="F31" s="5" t="s">
        <v>645</v>
      </c>
      <c r="G31" s="6">
        <v>33711909929</v>
      </c>
      <c r="H31" s="5" t="s">
        <v>140</v>
      </c>
      <c r="I31" s="6">
        <v>1245</v>
      </c>
      <c r="J31" s="5" t="s">
        <v>647</v>
      </c>
      <c r="K31" s="11">
        <v>62.76</v>
      </c>
      <c r="L31" s="8">
        <f t="shared" si="0"/>
        <v>78136.2</v>
      </c>
      <c r="M31" s="9">
        <v>0</v>
      </c>
      <c r="N31" s="8">
        <f t="shared" si="1"/>
        <v>0</v>
      </c>
      <c r="O31" s="9">
        <v>0</v>
      </c>
      <c r="P31" s="8">
        <f t="shared" si="2"/>
        <v>0</v>
      </c>
      <c r="Q31" s="9">
        <v>0</v>
      </c>
      <c r="R31" s="8">
        <f t="shared" si="3"/>
        <v>0</v>
      </c>
      <c r="S31" s="9">
        <v>13.18</v>
      </c>
      <c r="T31" s="8">
        <f t="shared" si="4"/>
        <v>16409.099999999999</v>
      </c>
      <c r="U31" s="9">
        <v>75.94</v>
      </c>
      <c r="V31" s="8">
        <f t="shared" si="5"/>
        <v>94545.3</v>
      </c>
      <c r="W31" s="6"/>
      <c r="X31" s="10"/>
    </row>
    <row r="32" spans="1:24" x14ac:dyDescent="0.25">
      <c r="A32" s="5" t="s">
        <v>102</v>
      </c>
      <c r="B32" s="5" t="s">
        <v>644</v>
      </c>
      <c r="C32" s="6">
        <v>2</v>
      </c>
      <c r="D32" s="6">
        <v>11125</v>
      </c>
      <c r="E32" s="6">
        <v>75270032045703</v>
      </c>
      <c r="F32" s="5" t="s">
        <v>645</v>
      </c>
      <c r="G32" s="6">
        <v>30716673649</v>
      </c>
      <c r="H32" s="5" t="s">
        <v>114</v>
      </c>
      <c r="I32" s="6">
        <v>1245</v>
      </c>
      <c r="J32" s="5" t="s">
        <v>647</v>
      </c>
      <c r="K32" s="11">
        <v>4616.8100000000004</v>
      </c>
      <c r="L32" s="8">
        <f t="shared" si="0"/>
        <v>5747928.4500000002</v>
      </c>
      <c r="M32" s="9">
        <v>0</v>
      </c>
      <c r="N32" s="8">
        <f t="shared" si="1"/>
        <v>0</v>
      </c>
      <c r="O32" s="9">
        <v>0</v>
      </c>
      <c r="P32" s="8">
        <f t="shared" si="2"/>
        <v>0</v>
      </c>
      <c r="Q32" s="9">
        <v>0</v>
      </c>
      <c r="R32" s="8">
        <f t="shared" si="3"/>
        <v>0</v>
      </c>
      <c r="S32" s="9">
        <v>969.53</v>
      </c>
      <c r="T32" s="8">
        <f t="shared" si="4"/>
        <v>1207064.8499999999</v>
      </c>
      <c r="U32" s="9">
        <v>5586.34</v>
      </c>
      <c r="V32" s="8">
        <f t="shared" si="5"/>
        <v>6954993.2999999998</v>
      </c>
      <c r="W32" s="6"/>
      <c r="X32" s="10"/>
    </row>
    <row r="33" spans="1:24" x14ac:dyDescent="0.25">
      <c r="A33" s="5" t="s">
        <v>102</v>
      </c>
      <c r="B33" s="5" t="s">
        <v>644</v>
      </c>
      <c r="C33" s="6">
        <v>10</v>
      </c>
      <c r="D33" s="6">
        <v>360</v>
      </c>
      <c r="E33" s="6">
        <v>75270007186033</v>
      </c>
      <c r="F33" s="5" t="s">
        <v>645</v>
      </c>
      <c r="G33" s="6">
        <v>30658407372</v>
      </c>
      <c r="H33" s="5" t="s">
        <v>670</v>
      </c>
      <c r="I33" s="6">
        <v>1</v>
      </c>
      <c r="J33" s="5" t="s">
        <v>661</v>
      </c>
      <c r="K33" s="11">
        <v>79678.53</v>
      </c>
      <c r="L33" s="8">
        <f t="shared" si="0"/>
        <v>79678.53</v>
      </c>
      <c r="M33" s="9">
        <v>0</v>
      </c>
      <c r="N33" s="8">
        <f t="shared" si="1"/>
        <v>0</v>
      </c>
      <c r="O33" s="9">
        <v>0</v>
      </c>
      <c r="P33" s="8">
        <f t="shared" si="2"/>
        <v>0</v>
      </c>
      <c r="Q33" s="9">
        <v>0</v>
      </c>
      <c r="R33" s="8">
        <f t="shared" si="3"/>
        <v>0</v>
      </c>
      <c r="S33" s="9">
        <v>16732.490000000002</v>
      </c>
      <c r="T33" s="8">
        <f t="shared" si="4"/>
        <v>16732.490000000002</v>
      </c>
      <c r="U33" s="9">
        <v>96411.02</v>
      </c>
      <c r="V33" s="8">
        <f t="shared" si="5"/>
        <v>96411.02</v>
      </c>
      <c r="W33" s="6"/>
      <c r="X33" s="10"/>
    </row>
    <row r="34" spans="1:24" x14ac:dyDescent="0.25">
      <c r="A34" s="5" t="s">
        <v>102</v>
      </c>
      <c r="B34" s="5" t="s">
        <v>644</v>
      </c>
      <c r="C34" s="6">
        <v>10</v>
      </c>
      <c r="D34" s="6">
        <v>361</v>
      </c>
      <c r="E34" s="6">
        <v>75270052288066</v>
      </c>
      <c r="F34" s="5" t="s">
        <v>645</v>
      </c>
      <c r="G34" s="6">
        <v>30708333812</v>
      </c>
      <c r="H34" s="5" t="s">
        <v>655</v>
      </c>
      <c r="I34" s="6">
        <v>1245</v>
      </c>
      <c r="J34" s="5" t="s">
        <v>647</v>
      </c>
      <c r="K34" s="7">
        <v>720</v>
      </c>
      <c r="L34" s="8">
        <f t="shared" si="0"/>
        <v>896400</v>
      </c>
      <c r="M34" s="9">
        <v>0</v>
      </c>
      <c r="N34" s="8">
        <f t="shared" si="1"/>
        <v>0</v>
      </c>
      <c r="O34" s="9">
        <v>0</v>
      </c>
      <c r="P34" s="8">
        <f t="shared" si="2"/>
        <v>0</v>
      </c>
      <c r="Q34" s="9">
        <v>0</v>
      </c>
      <c r="R34" s="8">
        <f t="shared" si="3"/>
        <v>0</v>
      </c>
      <c r="S34" s="9">
        <v>151.19999999999999</v>
      </c>
      <c r="T34" s="8">
        <f t="shared" si="4"/>
        <v>188244</v>
      </c>
      <c r="U34" s="9">
        <v>871.2</v>
      </c>
      <c r="V34" s="8">
        <f t="shared" si="5"/>
        <v>1084644</v>
      </c>
      <c r="W34" s="6"/>
      <c r="X34" s="10"/>
    </row>
    <row r="35" spans="1:24" x14ac:dyDescent="0.25">
      <c r="A35" s="5" t="s">
        <v>102</v>
      </c>
      <c r="B35" s="5" t="s">
        <v>644</v>
      </c>
      <c r="C35" s="6">
        <v>2</v>
      </c>
      <c r="D35" s="6">
        <v>11122</v>
      </c>
      <c r="E35" s="6">
        <v>75270013294820</v>
      </c>
      <c r="F35" s="5" t="s">
        <v>645</v>
      </c>
      <c r="G35" s="6">
        <v>30711736235</v>
      </c>
      <c r="H35" s="5" t="s">
        <v>671</v>
      </c>
      <c r="I35" s="6">
        <v>1245</v>
      </c>
      <c r="J35" s="5" t="s">
        <v>647</v>
      </c>
      <c r="K35" s="7">
        <v>0</v>
      </c>
      <c r="L35" s="8">
        <f t="shared" si="0"/>
        <v>0</v>
      </c>
      <c r="M35" s="9">
        <v>0</v>
      </c>
      <c r="N35" s="8">
        <f t="shared" si="1"/>
        <v>0</v>
      </c>
      <c r="O35" s="9">
        <v>23.72</v>
      </c>
      <c r="P35" s="8">
        <f t="shared" si="2"/>
        <v>29531.399999999998</v>
      </c>
      <c r="Q35" s="9">
        <v>0</v>
      </c>
      <c r="R35" s="8">
        <f t="shared" si="3"/>
        <v>0</v>
      </c>
      <c r="S35" s="9">
        <v>0</v>
      </c>
      <c r="T35" s="8">
        <f t="shared" si="4"/>
        <v>0</v>
      </c>
      <c r="U35" s="9">
        <v>23.72</v>
      </c>
      <c r="V35" s="8">
        <f t="shared" si="5"/>
        <v>29531.399999999998</v>
      </c>
      <c r="W35" s="6"/>
      <c r="X35" s="10"/>
    </row>
    <row r="36" spans="1:24" x14ac:dyDescent="0.25">
      <c r="A36" s="5" t="s">
        <v>102</v>
      </c>
      <c r="B36" s="5" t="s">
        <v>644</v>
      </c>
      <c r="C36" s="6">
        <v>2</v>
      </c>
      <c r="D36" s="6">
        <v>11123</v>
      </c>
      <c r="E36" s="6">
        <v>75270016352067</v>
      </c>
      <c r="F36" s="5" t="s">
        <v>645</v>
      </c>
      <c r="G36" s="6">
        <v>30670651181</v>
      </c>
      <c r="H36" s="5" t="s">
        <v>651</v>
      </c>
      <c r="I36" s="6">
        <v>1245</v>
      </c>
      <c r="J36" s="5" t="s">
        <v>647</v>
      </c>
      <c r="K36" s="7">
        <v>0</v>
      </c>
      <c r="L36" s="8">
        <f t="shared" si="0"/>
        <v>0</v>
      </c>
      <c r="M36" s="9">
        <v>0</v>
      </c>
      <c r="N36" s="8">
        <f t="shared" si="1"/>
        <v>0</v>
      </c>
      <c r="O36" s="9">
        <v>358.08</v>
      </c>
      <c r="P36" s="8">
        <f t="shared" si="2"/>
        <v>445809.6</v>
      </c>
      <c r="Q36" s="9">
        <v>0</v>
      </c>
      <c r="R36" s="8">
        <f t="shared" si="3"/>
        <v>0</v>
      </c>
      <c r="S36" s="9">
        <v>0</v>
      </c>
      <c r="T36" s="8">
        <f t="shared" si="4"/>
        <v>0</v>
      </c>
      <c r="U36" s="9">
        <v>358.08</v>
      </c>
      <c r="V36" s="8">
        <f t="shared" si="5"/>
        <v>445809.6</v>
      </c>
      <c r="W36" s="6"/>
      <c r="X36" s="10"/>
    </row>
    <row r="37" spans="1:24" x14ac:dyDescent="0.25">
      <c r="A37" s="5" t="s">
        <v>102</v>
      </c>
      <c r="B37" s="5" t="s">
        <v>644</v>
      </c>
      <c r="C37" s="6">
        <v>2</v>
      </c>
      <c r="D37" s="6">
        <v>11126</v>
      </c>
      <c r="E37" s="6">
        <v>75270061897446</v>
      </c>
      <c r="F37" s="5" t="s">
        <v>645</v>
      </c>
      <c r="G37" s="6">
        <v>20202113770</v>
      </c>
      <c r="H37" s="5" t="s">
        <v>117</v>
      </c>
      <c r="I37" s="6">
        <v>1245</v>
      </c>
      <c r="J37" s="5" t="s">
        <v>647</v>
      </c>
      <c r="K37" s="7">
        <v>0</v>
      </c>
      <c r="L37" s="8">
        <f t="shared" si="0"/>
        <v>0</v>
      </c>
      <c r="M37" s="9">
        <v>0</v>
      </c>
      <c r="N37" s="8">
        <f t="shared" si="1"/>
        <v>0</v>
      </c>
      <c r="O37" s="9">
        <v>219.67</v>
      </c>
      <c r="P37" s="8">
        <f t="shared" si="2"/>
        <v>273489.14999999997</v>
      </c>
      <c r="Q37" s="9">
        <v>0</v>
      </c>
      <c r="R37" s="8">
        <f t="shared" si="3"/>
        <v>0</v>
      </c>
      <c r="S37" s="9">
        <v>0</v>
      </c>
      <c r="T37" s="8">
        <f t="shared" si="4"/>
        <v>0</v>
      </c>
      <c r="U37" s="9">
        <v>219.67</v>
      </c>
      <c r="V37" s="8">
        <f t="shared" si="5"/>
        <v>273489.14999999997</v>
      </c>
      <c r="W37" s="6"/>
      <c r="X37" s="10"/>
    </row>
    <row r="38" spans="1:24" x14ac:dyDescent="0.25">
      <c r="A38" s="5" t="s">
        <v>102</v>
      </c>
      <c r="B38" s="5" t="s">
        <v>644</v>
      </c>
      <c r="C38" s="6">
        <v>2</v>
      </c>
      <c r="D38" s="6">
        <v>11127</v>
      </c>
      <c r="E38" s="6">
        <v>75270081387249</v>
      </c>
      <c r="F38" s="5" t="s">
        <v>645</v>
      </c>
      <c r="G38" s="6">
        <v>30709360481</v>
      </c>
      <c r="H38" s="5" t="s">
        <v>672</v>
      </c>
      <c r="I38" s="6">
        <v>1245</v>
      </c>
      <c r="J38" s="5" t="s">
        <v>647</v>
      </c>
      <c r="K38" s="11">
        <v>87.51</v>
      </c>
      <c r="L38" s="8">
        <f t="shared" si="0"/>
        <v>108949.95000000001</v>
      </c>
      <c r="M38" s="9">
        <v>0</v>
      </c>
      <c r="N38" s="8">
        <f t="shared" si="1"/>
        <v>0</v>
      </c>
      <c r="O38" s="9">
        <v>0</v>
      </c>
      <c r="P38" s="8">
        <f t="shared" si="2"/>
        <v>0</v>
      </c>
      <c r="Q38" s="9">
        <v>0</v>
      </c>
      <c r="R38" s="8">
        <f t="shared" si="3"/>
        <v>0</v>
      </c>
      <c r="S38" s="9">
        <v>18.38</v>
      </c>
      <c r="T38" s="8">
        <f t="shared" si="4"/>
        <v>22883.1</v>
      </c>
      <c r="U38" s="9">
        <v>105.89</v>
      </c>
      <c r="V38" s="8">
        <f t="shared" si="5"/>
        <v>131833.04999999999</v>
      </c>
      <c r="W38" s="6"/>
      <c r="X38" s="10"/>
    </row>
    <row r="39" spans="1:24" x14ac:dyDescent="0.25">
      <c r="A39" s="5" t="s">
        <v>102</v>
      </c>
      <c r="B39" s="5" t="s">
        <v>644</v>
      </c>
      <c r="C39" s="6">
        <v>9</v>
      </c>
      <c r="D39" s="6">
        <v>2491</v>
      </c>
      <c r="E39" s="6">
        <v>75270025567712</v>
      </c>
      <c r="F39" s="5" t="s">
        <v>645</v>
      </c>
      <c r="G39" s="6">
        <v>33707219519</v>
      </c>
      <c r="H39" s="5" t="s">
        <v>673</v>
      </c>
      <c r="I39" s="6">
        <v>1245</v>
      </c>
      <c r="J39" s="5" t="s">
        <v>647</v>
      </c>
      <c r="K39" s="11">
        <v>246.53</v>
      </c>
      <c r="L39" s="8">
        <f t="shared" si="0"/>
        <v>306929.84999999998</v>
      </c>
      <c r="M39" s="9">
        <v>0</v>
      </c>
      <c r="N39" s="8">
        <f t="shared" si="1"/>
        <v>0</v>
      </c>
      <c r="O39" s="9">
        <v>0</v>
      </c>
      <c r="P39" s="8">
        <f t="shared" si="2"/>
        <v>0</v>
      </c>
      <c r="Q39" s="9">
        <v>0</v>
      </c>
      <c r="R39" s="8">
        <f t="shared" si="3"/>
        <v>0</v>
      </c>
      <c r="S39" s="9">
        <v>51.77</v>
      </c>
      <c r="T39" s="8">
        <f t="shared" si="4"/>
        <v>64453.65</v>
      </c>
      <c r="U39" s="9">
        <v>298.3</v>
      </c>
      <c r="V39" s="8">
        <f t="shared" si="5"/>
        <v>371383.5</v>
      </c>
      <c r="W39" s="6"/>
      <c r="X39" s="10"/>
    </row>
    <row r="40" spans="1:24" x14ac:dyDescent="0.25">
      <c r="A40" s="5" t="s">
        <v>102</v>
      </c>
      <c r="B40" s="5" t="s">
        <v>644</v>
      </c>
      <c r="C40" s="6">
        <v>9</v>
      </c>
      <c r="D40" s="6">
        <v>2490</v>
      </c>
      <c r="E40" s="6">
        <v>75270020198955</v>
      </c>
      <c r="F40" s="5" t="s">
        <v>645</v>
      </c>
      <c r="G40" s="6">
        <v>20927692393</v>
      </c>
      <c r="H40" s="5" t="s">
        <v>674</v>
      </c>
      <c r="I40" s="6">
        <v>1245</v>
      </c>
      <c r="J40" s="5" t="s">
        <v>647</v>
      </c>
      <c r="K40" s="11">
        <v>9.51</v>
      </c>
      <c r="L40" s="8">
        <f t="shared" si="0"/>
        <v>11839.949999999999</v>
      </c>
      <c r="M40" s="9">
        <v>0</v>
      </c>
      <c r="N40" s="8">
        <f t="shared" si="1"/>
        <v>0</v>
      </c>
      <c r="O40" s="9">
        <v>0</v>
      </c>
      <c r="P40" s="8">
        <f t="shared" si="2"/>
        <v>0</v>
      </c>
      <c r="Q40" s="9">
        <v>0</v>
      </c>
      <c r="R40" s="8">
        <f t="shared" si="3"/>
        <v>0</v>
      </c>
      <c r="S40" s="9">
        <v>2</v>
      </c>
      <c r="T40" s="8">
        <f t="shared" si="4"/>
        <v>2490</v>
      </c>
      <c r="U40" s="9">
        <v>11.51</v>
      </c>
      <c r="V40" s="8">
        <f t="shared" si="5"/>
        <v>14329.949999999999</v>
      </c>
      <c r="W40" s="6"/>
      <c r="X40" s="10"/>
    </row>
    <row r="41" spans="1:24" x14ac:dyDescent="0.25">
      <c r="A41" s="5" t="s">
        <v>102</v>
      </c>
      <c r="B41" s="5" t="s">
        <v>644</v>
      </c>
      <c r="C41" s="6">
        <v>2</v>
      </c>
      <c r="D41" s="6">
        <v>11124</v>
      </c>
      <c r="E41" s="6">
        <v>75270020582873</v>
      </c>
      <c r="F41" s="5" t="s">
        <v>645</v>
      </c>
      <c r="G41" s="6">
        <v>30678561165</v>
      </c>
      <c r="H41" s="5" t="s">
        <v>675</v>
      </c>
      <c r="I41" s="6">
        <v>1</v>
      </c>
      <c r="J41" s="5" t="s">
        <v>661</v>
      </c>
      <c r="K41" s="7">
        <v>0</v>
      </c>
      <c r="L41" s="8">
        <f t="shared" si="0"/>
        <v>0</v>
      </c>
      <c r="M41" s="9">
        <v>0</v>
      </c>
      <c r="N41" s="8">
        <f t="shared" si="1"/>
        <v>0</v>
      </c>
      <c r="O41" s="9">
        <v>1820340</v>
      </c>
      <c r="P41" s="8">
        <f t="shared" si="2"/>
        <v>1820340</v>
      </c>
      <c r="Q41" s="9">
        <v>0</v>
      </c>
      <c r="R41" s="8">
        <f t="shared" si="3"/>
        <v>0</v>
      </c>
      <c r="S41" s="9">
        <v>0</v>
      </c>
      <c r="T41" s="8">
        <f t="shared" si="4"/>
        <v>0</v>
      </c>
      <c r="U41" s="9">
        <v>1820340</v>
      </c>
      <c r="V41" s="8">
        <f t="shared" si="5"/>
        <v>1820340</v>
      </c>
      <c r="W41" s="6"/>
      <c r="X41" s="10"/>
    </row>
    <row r="42" spans="1:24" x14ac:dyDescent="0.25">
      <c r="A42" s="5" t="s">
        <v>102</v>
      </c>
      <c r="B42" s="5" t="s">
        <v>644</v>
      </c>
      <c r="C42" s="6">
        <v>9</v>
      </c>
      <c r="D42" s="6">
        <v>2493</v>
      </c>
      <c r="E42" s="6">
        <v>75270073784872</v>
      </c>
      <c r="F42" s="5" t="s">
        <v>645</v>
      </c>
      <c r="G42" s="6">
        <v>30608828008</v>
      </c>
      <c r="H42" s="5" t="s">
        <v>146</v>
      </c>
      <c r="I42" s="6">
        <v>1245</v>
      </c>
      <c r="J42" s="5" t="s">
        <v>647</v>
      </c>
      <c r="K42" s="11">
        <v>137.74</v>
      </c>
      <c r="L42" s="8">
        <f t="shared" si="0"/>
        <v>171486.30000000002</v>
      </c>
      <c r="M42" s="9">
        <v>0</v>
      </c>
      <c r="N42" s="8">
        <f t="shared" si="1"/>
        <v>0</v>
      </c>
      <c r="O42" s="9">
        <v>0</v>
      </c>
      <c r="P42" s="8">
        <f t="shared" si="2"/>
        <v>0</v>
      </c>
      <c r="Q42" s="9">
        <v>0</v>
      </c>
      <c r="R42" s="8">
        <f t="shared" si="3"/>
        <v>0</v>
      </c>
      <c r="S42" s="9">
        <v>28.93</v>
      </c>
      <c r="T42" s="8">
        <f t="shared" si="4"/>
        <v>36017.85</v>
      </c>
      <c r="U42" s="9">
        <v>166.67</v>
      </c>
      <c r="V42" s="8">
        <f t="shared" si="5"/>
        <v>207504.15</v>
      </c>
      <c r="W42" s="6"/>
      <c r="X42" s="10"/>
    </row>
    <row r="43" spans="1:24" x14ac:dyDescent="0.25">
      <c r="A43" s="5" t="s">
        <v>102</v>
      </c>
      <c r="B43" s="5" t="s">
        <v>662</v>
      </c>
      <c r="C43" s="6">
        <v>2</v>
      </c>
      <c r="D43" s="6">
        <v>781</v>
      </c>
      <c r="E43" s="6">
        <v>75270011877814</v>
      </c>
      <c r="F43" s="5" t="s">
        <v>645</v>
      </c>
      <c r="G43" s="6">
        <v>30670651181</v>
      </c>
      <c r="H43" s="5" t="s">
        <v>651</v>
      </c>
      <c r="I43" s="6">
        <v>1195</v>
      </c>
      <c r="J43" s="5" t="s">
        <v>647</v>
      </c>
      <c r="K43" s="7">
        <v>0</v>
      </c>
      <c r="L43" s="8">
        <f t="shared" si="0"/>
        <v>0</v>
      </c>
      <c r="M43" s="9">
        <v>0</v>
      </c>
      <c r="N43" s="8">
        <f t="shared" si="1"/>
        <v>0</v>
      </c>
      <c r="O43" s="9">
        <v>116.59</v>
      </c>
      <c r="P43" s="8">
        <f>+-O43*I43</f>
        <v>-139325.05000000002</v>
      </c>
      <c r="Q43" s="9">
        <v>0</v>
      </c>
      <c r="R43" s="8">
        <f t="shared" si="3"/>
        <v>0</v>
      </c>
      <c r="S43" s="9">
        <v>0</v>
      </c>
      <c r="T43" s="8">
        <f t="shared" si="4"/>
        <v>0</v>
      </c>
      <c r="U43" s="9">
        <v>116.59</v>
      </c>
      <c r="V43" s="8">
        <f>+-U43*I43</f>
        <v>-139325.05000000002</v>
      </c>
      <c r="W43" s="6"/>
      <c r="X43" s="10"/>
    </row>
    <row r="44" spans="1:24" x14ac:dyDescent="0.25">
      <c r="A44" s="5" t="s">
        <v>157</v>
      </c>
      <c r="B44" s="5" t="s">
        <v>644</v>
      </c>
      <c r="C44" s="6">
        <v>2</v>
      </c>
      <c r="D44" s="6">
        <v>11131</v>
      </c>
      <c r="E44" s="6">
        <v>75270175514276</v>
      </c>
      <c r="F44" s="5" t="s">
        <v>645</v>
      </c>
      <c r="G44" s="6">
        <v>20239355979</v>
      </c>
      <c r="H44" s="5" t="s">
        <v>162</v>
      </c>
      <c r="I44" s="6">
        <v>1245</v>
      </c>
      <c r="J44" s="5" t="s">
        <v>647</v>
      </c>
      <c r="K44" s="7">
        <v>0</v>
      </c>
      <c r="L44" s="8">
        <f t="shared" si="0"/>
        <v>0</v>
      </c>
      <c r="M44" s="9">
        <v>0</v>
      </c>
      <c r="N44" s="8">
        <f t="shared" si="1"/>
        <v>0</v>
      </c>
      <c r="O44" s="9">
        <v>403.27</v>
      </c>
      <c r="P44" s="8">
        <f t="shared" si="2"/>
        <v>502071.14999999997</v>
      </c>
      <c r="Q44" s="9">
        <v>0</v>
      </c>
      <c r="R44" s="8">
        <f t="shared" si="3"/>
        <v>0</v>
      </c>
      <c r="S44" s="9">
        <v>0</v>
      </c>
      <c r="T44" s="8">
        <f t="shared" si="4"/>
        <v>0</v>
      </c>
      <c r="U44" s="9">
        <v>403.27</v>
      </c>
      <c r="V44" s="8">
        <f t="shared" si="5"/>
        <v>502071.14999999997</v>
      </c>
      <c r="W44" s="6"/>
      <c r="X44" s="10"/>
    </row>
    <row r="45" spans="1:24" x14ac:dyDescent="0.25">
      <c r="A45" s="5" t="s">
        <v>157</v>
      </c>
      <c r="B45" s="5" t="s">
        <v>644</v>
      </c>
      <c r="C45" s="6">
        <v>9</v>
      </c>
      <c r="D45" s="6">
        <v>2496</v>
      </c>
      <c r="E45" s="6">
        <v>75270170433232</v>
      </c>
      <c r="F45" s="5" t="s">
        <v>645</v>
      </c>
      <c r="G45" s="6">
        <v>30629248052</v>
      </c>
      <c r="H45" s="5" t="s">
        <v>676</v>
      </c>
      <c r="I45" s="6">
        <v>1245</v>
      </c>
      <c r="J45" s="5" t="s">
        <v>647</v>
      </c>
      <c r="K45" s="11">
        <v>238.72</v>
      </c>
      <c r="L45" s="8">
        <f t="shared" si="0"/>
        <v>297206.40000000002</v>
      </c>
      <c r="M45" s="9">
        <v>0</v>
      </c>
      <c r="N45" s="8">
        <f t="shared" si="1"/>
        <v>0</v>
      </c>
      <c r="O45" s="9">
        <v>0</v>
      </c>
      <c r="P45" s="8">
        <f t="shared" si="2"/>
        <v>0</v>
      </c>
      <c r="Q45" s="9">
        <v>0</v>
      </c>
      <c r="R45" s="8">
        <f t="shared" si="3"/>
        <v>0</v>
      </c>
      <c r="S45" s="9">
        <v>50.13</v>
      </c>
      <c r="T45" s="8">
        <f t="shared" si="4"/>
        <v>62411.850000000006</v>
      </c>
      <c r="U45" s="9">
        <v>288.85000000000002</v>
      </c>
      <c r="V45" s="8">
        <f t="shared" si="5"/>
        <v>359618.25</v>
      </c>
      <c r="W45" s="6"/>
      <c r="X45" s="10"/>
    </row>
    <row r="46" spans="1:24" x14ac:dyDescent="0.25">
      <c r="A46" s="5" t="s">
        <v>157</v>
      </c>
      <c r="B46" s="5" t="s">
        <v>644</v>
      </c>
      <c r="C46" s="6">
        <v>9</v>
      </c>
      <c r="D46" s="6">
        <v>2495</v>
      </c>
      <c r="E46" s="6">
        <v>75270150129373</v>
      </c>
      <c r="F46" s="5" t="s">
        <v>645</v>
      </c>
      <c r="G46" s="6">
        <v>30629248052</v>
      </c>
      <c r="H46" s="5" t="s">
        <v>676</v>
      </c>
      <c r="I46" s="6">
        <v>1245</v>
      </c>
      <c r="J46" s="5" t="s">
        <v>647</v>
      </c>
      <c r="K46" s="11">
        <v>333.08</v>
      </c>
      <c r="L46" s="8">
        <f t="shared" si="0"/>
        <v>414684.6</v>
      </c>
      <c r="M46" s="9">
        <v>0</v>
      </c>
      <c r="N46" s="8">
        <f t="shared" si="1"/>
        <v>0</v>
      </c>
      <c r="O46" s="9">
        <v>0</v>
      </c>
      <c r="P46" s="8">
        <f t="shared" si="2"/>
        <v>0</v>
      </c>
      <c r="Q46" s="9">
        <v>0</v>
      </c>
      <c r="R46" s="8">
        <f t="shared" si="3"/>
        <v>0</v>
      </c>
      <c r="S46" s="9">
        <v>69.95</v>
      </c>
      <c r="T46" s="8">
        <f t="shared" si="4"/>
        <v>87087.75</v>
      </c>
      <c r="U46" s="9">
        <v>403.03</v>
      </c>
      <c r="V46" s="8">
        <f t="shared" si="5"/>
        <v>501772.35</v>
      </c>
      <c r="W46" s="6"/>
      <c r="X46" s="10"/>
    </row>
    <row r="47" spans="1:24" x14ac:dyDescent="0.25">
      <c r="A47" s="5" t="s">
        <v>157</v>
      </c>
      <c r="B47" s="5" t="s">
        <v>644</v>
      </c>
      <c r="C47" s="6">
        <v>9</v>
      </c>
      <c r="D47" s="6">
        <v>2497</v>
      </c>
      <c r="E47" s="6">
        <v>75270208497320</v>
      </c>
      <c r="F47" s="5" t="s">
        <v>645</v>
      </c>
      <c r="G47" s="6">
        <v>30657305002</v>
      </c>
      <c r="H47" s="5" t="s">
        <v>677</v>
      </c>
      <c r="I47" s="6">
        <v>1260</v>
      </c>
      <c r="J47" s="5" t="s">
        <v>647</v>
      </c>
      <c r="K47" s="11">
        <v>13.05</v>
      </c>
      <c r="L47" s="8">
        <f t="shared" si="0"/>
        <v>16443</v>
      </c>
      <c r="M47" s="9">
        <v>0</v>
      </c>
      <c r="N47" s="8">
        <f t="shared" si="1"/>
        <v>0</v>
      </c>
      <c r="O47" s="9">
        <v>0</v>
      </c>
      <c r="P47" s="8">
        <f t="shared" si="2"/>
        <v>0</v>
      </c>
      <c r="Q47" s="9">
        <v>0</v>
      </c>
      <c r="R47" s="8">
        <f t="shared" si="3"/>
        <v>0</v>
      </c>
      <c r="S47" s="9">
        <v>2.74</v>
      </c>
      <c r="T47" s="8">
        <f t="shared" si="4"/>
        <v>3452.4</v>
      </c>
      <c r="U47" s="9">
        <v>15.79</v>
      </c>
      <c r="V47" s="8">
        <f t="shared" si="5"/>
        <v>19895.399999999998</v>
      </c>
      <c r="W47" s="6"/>
      <c r="X47" s="10"/>
    </row>
    <row r="48" spans="1:24" x14ac:dyDescent="0.25">
      <c r="A48" s="5" t="s">
        <v>157</v>
      </c>
      <c r="B48" s="5" t="s">
        <v>644</v>
      </c>
      <c r="C48" s="6">
        <v>2</v>
      </c>
      <c r="D48" s="6">
        <v>11128</v>
      </c>
      <c r="E48" s="6">
        <v>75270150514849</v>
      </c>
      <c r="F48" s="5" t="s">
        <v>645</v>
      </c>
      <c r="G48" s="6">
        <v>33718726609</v>
      </c>
      <c r="H48" s="5" t="s">
        <v>652</v>
      </c>
      <c r="I48" s="6">
        <v>1245</v>
      </c>
      <c r="J48" s="5" t="s">
        <v>647</v>
      </c>
      <c r="K48" s="7">
        <v>0</v>
      </c>
      <c r="L48" s="8">
        <f t="shared" si="0"/>
        <v>0</v>
      </c>
      <c r="M48" s="9">
        <v>0</v>
      </c>
      <c r="N48" s="8">
        <f t="shared" si="1"/>
        <v>0</v>
      </c>
      <c r="O48" s="9">
        <v>621.71</v>
      </c>
      <c r="P48" s="8">
        <f t="shared" si="2"/>
        <v>774028.95000000007</v>
      </c>
      <c r="Q48" s="9">
        <v>0</v>
      </c>
      <c r="R48" s="8">
        <f t="shared" si="3"/>
        <v>0</v>
      </c>
      <c r="S48" s="9">
        <v>0</v>
      </c>
      <c r="T48" s="8">
        <f t="shared" si="4"/>
        <v>0</v>
      </c>
      <c r="U48" s="9">
        <v>621.71</v>
      </c>
      <c r="V48" s="8">
        <f t="shared" si="5"/>
        <v>774028.95000000007</v>
      </c>
      <c r="W48" s="6"/>
      <c r="X48" s="10"/>
    </row>
    <row r="49" spans="1:24" x14ac:dyDescent="0.25">
      <c r="A49" s="5" t="s">
        <v>157</v>
      </c>
      <c r="B49" s="5" t="s">
        <v>644</v>
      </c>
      <c r="C49" s="6">
        <v>2</v>
      </c>
      <c r="D49" s="6">
        <v>11133</v>
      </c>
      <c r="E49" s="6">
        <v>75270205727165</v>
      </c>
      <c r="F49" s="5" t="s">
        <v>645</v>
      </c>
      <c r="G49" s="6">
        <v>27228213743</v>
      </c>
      <c r="H49" s="5" t="s">
        <v>29</v>
      </c>
      <c r="I49" s="6">
        <v>1260</v>
      </c>
      <c r="J49" s="5" t="s">
        <v>647</v>
      </c>
      <c r="K49" s="7">
        <v>0</v>
      </c>
      <c r="L49" s="8">
        <f t="shared" si="0"/>
        <v>0</v>
      </c>
      <c r="M49" s="9">
        <v>0</v>
      </c>
      <c r="N49" s="8">
        <f t="shared" si="1"/>
        <v>0</v>
      </c>
      <c r="O49" s="9">
        <v>79.650000000000006</v>
      </c>
      <c r="P49" s="8">
        <f t="shared" si="2"/>
        <v>100359</v>
      </c>
      <c r="Q49" s="9">
        <v>0</v>
      </c>
      <c r="R49" s="8">
        <f t="shared" si="3"/>
        <v>0</v>
      </c>
      <c r="S49" s="9">
        <v>0</v>
      </c>
      <c r="T49" s="8">
        <f t="shared" si="4"/>
        <v>0</v>
      </c>
      <c r="U49" s="9">
        <v>79.650000000000006</v>
      </c>
      <c r="V49" s="8">
        <f t="shared" si="5"/>
        <v>100359</v>
      </c>
      <c r="W49" s="6"/>
      <c r="X49" s="10"/>
    </row>
    <row r="50" spans="1:24" x14ac:dyDescent="0.25">
      <c r="A50" s="5" t="s">
        <v>157</v>
      </c>
      <c r="B50" s="5" t="s">
        <v>644</v>
      </c>
      <c r="C50" s="6">
        <v>9</v>
      </c>
      <c r="D50" s="6">
        <v>2494</v>
      </c>
      <c r="E50" s="6">
        <v>75270148310640</v>
      </c>
      <c r="F50" s="5" t="s">
        <v>645</v>
      </c>
      <c r="G50" s="6">
        <v>20170936907</v>
      </c>
      <c r="H50" s="5" t="s">
        <v>175</v>
      </c>
      <c r="I50" s="6">
        <v>1245</v>
      </c>
      <c r="J50" s="5" t="s">
        <v>647</v>
      </c>
      <c r="K50" s="12">
        <v>73.3</v>
      </c>
      <c r="L50" s="8">
        <f t="shared" si="0"/>
        <v>91258.5</v>
      </c>
      <c r="M50" s="9">
        <v>0</v>
      </c>
      <c r="N50" s="8">
        <f t="shared" si="1"/>
        <v>0</v>
      </c>
      <c r="O50" s="9">
        <v>0</v>
      </c>
      <c r="P50" s="8">
        <f t="shared" si="2"/>
        <v>0</v>
      </c>
      <c r="Q50" s="9">
        <v>0</v>
      </c>
      <c r="R50" s="8">
        <f t="shared" si="3"/>
        <v>0</v>
      </c>
      <c r="S50" s="9">
        <v>15.39</v>
      </c>
      <c r="T50" s="8">
        <f t="shared" si="4"/>
        <v>19160.55</v>
      </c>
      <c r="U50" s="9">
        <v>88.69</v>
      </c>
      <c r="V50" s="8">
        <f t="shared" si="5"/>
        <v>110419.05</v>
      </c>
      <c r="W50" s="6"/>
      <c r="X50" s="10"/>
    </row>
    <row r="51" spans="1:24" x14ac:dyDescent="0.25">
      <c r="A51" s="5" t="s">
        <v>157</v>
      </c>
      <c r="B51" s="5" t="s">
        <v>644</v>
      </c>
      <c r="C51" s="6">
        <v>2</v>
      </c>
      <c r="D51" s="6">
        <v>11130</v>
      </c>
      <c r="E51" s="6">
        <v>75270168838461</v>
      </c>
      <c r="F51" s="5" t="s">
        <v>645</v>
      </c>
      <c r="G51" s="6">
        <v>20257748198</v>
      </c>
      <c r="H51" s="5" t="s">
        <v>159</v>
      </c>
      <c r="I51" s="6">
        <v>1245</v>
      </c>
      <c r="J51" s="5" t="s">
        <v>647</v>
      </c>
      <c r="K51" s="7">
        <v>0</v>
      </c>
      <c r="L51" s="8">
        <f t="shared" si="0"/>
        <v>0</v>
      </c>
      <c r="M51" s="9">
        <v>0</v>
      </c>
      <c r="N51" s="8">
        <f t="shared" si="1"/>
        <v>0</v>
      </c>
      <c r="O51" s="9">
        <v>991.44</v>
      </c>
      <c r="P51" s="8">
        <f t="shared" si="2"/>
        <v>1234342.8</v>
      </c>
      <c r="Q51" s="9">
        <v>0</v>
      </c>
      <c r="R51" s="8">
        <f t="shared" si="3"/>
        <v>0</v>
      </c>
      <c r="S51" s="9">
        <v>0</v>
      </c>
      <c r="T51" s="8">
        <f t="shared" si="4"/>
        <v>0</v>
      </c>
      <c r="U51" s="9">
        <v>991.44</v>
      </c>
      <c r="V51" s="8">
        <f t="shared" si="5"/>
        <v>1234342.8</v>
      </c>
      <c r="W51" s="6"/>
      <c r="X51" s="10"/>
    </row>
    <row r="52" spans="1:24" x14ac:dyDescent="0.25">
      <c r="A52" s="5" t="s">
        <v>157</v>
      </c>
      <c r="B52" s="5" t="s">
        <v>644</v>
      </c>
      <c r="C52" s="6">
        <v>2</v>
      </c>
      <c r="D52" s="6">
        <v>11132</v>
      </c>
      <c r="E52" s="6">
        <v>75270200575685</v>
      </c>
      <c r="F52" s="5" t="s">
        <v>645</v>
      </c>
      <c r="G52" s="6">
        <v>30670678004</v>
      </c>
      <c r="H52" s="5" t="s">
        <v>678</v>
      </c>
      <c r="I52" s="6">
        <v>1260</v>
      </c>
      <c r="J52" s="5" t="s">
        <v>647</v>
      </c>
      <c r="K52" s="7">
        <v>0</v>
      </c>
      <c r="L52" s="8">
        <f t="shared" si="0"/>
        <v>0</v>
      </c>
      <c r="M52" s="9">
        <v>0</v>
      </c>
      <c r="N52" s="8">
        <f t="shared" si="1"/>
        <v>0</v>
      </c>
      <c r="O52" s="9">
        <v>125.02</v>
      </c>
      <c r="P52" s="8">
        <f t="shared" si="2"/>
        <v>157525.19999999998</v>
      </c>
      <c r="Q52" s="9">
        <v>0</v>
      </c>
      <c r="R52" s="8">
        <f t="shared" si="3"/>
        <v>0</v>
      </c>
      <c r="S52" s="9">
        <v>0</v>
      </c>
      <c r="T52" s="8">
        <f t="shared" si="4"/>
        <v>0</v>
      </c>
      <c r="U52" s="9">
        <v>125.02</v>
      </c>
      <c r="V52" s="8">
        <f t="shared" si="5"/>
        <v>157525.19999999998</v>
      </c>
      <c r="W52" s="6"/>
      <c r="X52" s="10"/>
    </row>
    <row r="53" spans="1:24" x14ac:dyDescent="0.25">
      <c r="A53" s="5" t="s">
        <v>157</v>
      </c>
      <c r="B53" s="5" t="s">
        <v>644</v>
      </c>
      <c r="C53" s="6">
        <v>2</v>
      </c>
      <c r="D53" s="6">
        <v>11129</v>
      </c>
      <c r="E53" s="6">
        <v>75270160295115</v>
      </c>
      <c r="F53" s="5" t="s">
        <v>645</v>
      </c>
      <c r="G53" s="6">
        <v>30710251920</v>
      </c>
      <c r="H53" s="5" t="s">
        <v>656</v>
      </c>
      <c r="I53" s="6">
        <v>1235</v>
      </c>
      <c r="J53" s="5" t="s">
        <v>647</v>
      </c>
      <c r="K53" s="7">
        <v>0</v>
      </c>
      <c r="L53" s="8">
        <f t="shared" si="0"/>
        <v>0</v>
      </c>
      <c r="M53" s="9">
        <v>52.35</v>
      </c>
      <c r="N53" s="8">
        <f t="shared" si="1"/>
        <v>64652.25</v>
      </c>
      <c r="O53" s="9">
        <v>0</v>
      </c>
      <c r="P53" s="8">
        <f t="shared" si="2"/>
        <v>0</v>
      </c>
      <c r="Q53" s="9">
        <v>0</v>
      </c>
      <c r="R53" s="8">
        <f t="shared" si="3"/>
        <v>0</v>
      </c>
      <c r="S53" s="9">
        <v>0</v>
      </c>
      <c r="T53" s="8">
        <f t="shared" si="4"/>
        <v>0</v>
      </c>
      <c r="U53" s="9">
        <v>52.35</v>
      </c>
      <c r="V53" s="8">
        <f t="shared" si="5"/>
        <v>64652.25</v>
      </c>
      <c r="W53" s="6"/>
      <c r="X53" s="10"/>
    </row>
    <row r="54" spans="1:24" x14ac:dyDescent="0.25">
      <c r="A54" s="5" t="s">
        <v>181</v>
      </c>
      <c r="B54" s="5" t="s">
        <v>644</v>
      </c>
      <c r="C54" s="6">
        <v>2</v>
      </c>
      <c r="D54" s="6">
        <v>11134</v>
      </c>
      <c r="E54" s="6">
        <v>75270284830269</v>
      </c>
      <c r="F54" s="5" t="s">
        <v>645</v>
      </c>
      <c r="G54" s="6">
        <v>30717714322</v>
      </c>
      <c r="H54" s="5" t="s">
        <v>679</v>
      </c>
      <c r="I54" s="6">
        <v>1260</v>
      </c>
      <c r="J54" s="5" t="s">
        <v>647</v>
      </c>
      <c r="K54" s="7">
        <v>0</v>
      </c>
      <c r="L54" s="8">
        <f t="shared" si="0"/>
        <v>0</v>
      </c>
      <c r="M54" s="9">
        <v>0</v>
      </c>
      <c r="N54" s="8">
        <f t="shared" si="1"/>
        <v>0</v>
      </c>
      <c r="O54" s="9">
        <v>90.32</v>
      </c>
      <c r="P54" s="8">
        <f t="shared" si="2"/>
        <v>113803.2</v>
      </c>
      <c r="Q54" s="9">
        <v>0</v>
      </c>
      <c r="R54" s="8">
        <f t="shared" si="3"/>
        <v>0</v>
      </c>
      <c r="S54" s="9">
        <v>0</v>
      </c>
      <c r="T54" s="8">
        <f t="shared" si="4"/>
        <v>0</v>
      </c>
      <c r="U54" s="9">
        <v>90.32</v>
      </c>
      <c r="V54" s="8">
        <f t="shared" si="5"/>
        <v>113803.2</v>
      </c>
      <c r="W54" s="6"/>
      <c r="X54" s="10"/>
    </row>
    <row r="55" spans="1:24" x14ac:dyDescent="0.25">
      <c r="A55" s="5" t="s">
        <v>181</v>
      </c>
      <c r="B55" s="5" t="s">
        <v>644</v>
      </c>
      <c r="C55" s="6">
        <v>2</v>
      </c>
      <c r="D55" s="6">
        <v>11135</v>
      </c>
      <c r="E55" s="6">
        <v>75270292083329</v>
      </c>
      <c r="F55" s="5" t="s">
        <v>645</v>
      </c>
      <c r="G55" s="6">
        <v>30657619643</v>
      </c>
      <c r="H55" s="5" t="s">
        <v>186</v>
      </c>
      <c r="I55" s="6">
        <v>1260</v>
      </c>
      <c r="J55" s="5" t="s">
        <v>647</v>
      </c>
      <c r="K55" s="7">
        <v>0</v>
      </c>
      <c r="L55" s="8">
        <f t="shared" si="0"/>
        <v>0</v>
      </c>
      <c r="M55" s="9">
        <v>0</v>
      </c>
      <c r="N55" s="8">
        <f t="shared" si="1"/>
        <v>0</v>
      </c>
      <c r="O55" s="9">
        <v>1220.22</v>
      </c>
      <c r="P55" s="8">
        <f t="shared" si="2"/>
        <v>1537477.2</v>
      </c>
      <c r="Q55" s="9">
        <v>0</v>
      </c>
      <c r="R55" s="8">
        <f t="shared" si="3"/>
        <v>0</v>
      </c>
      <c r="S55" s="9">
        <v>0</v>
      </c>
      <c r="T55" s="8">
        <f t="shared" si="4"/>
        <v>0</v>
      </c>
      <c r="U55" s="9">
        <v>1220.22</v>
      </c>
      <c r="V55" s="8">
        <f t="shared" si="5"/>
        <v>1537477.2</v>
      </c>
      <c r="W55" s="6"/>
      <c r="X55" s="10"/>
    </row>
    <row r="56" spans="1:24" x14ac:dyDescent="0.25">
      <c r="A56" s="5" t="s">
        <v>181</v>
      </c>
      <c r="B56" s="5" t="s">
        <v>644</v>
      </c>
      <c r="C56" s="6">
        <v>2</v>
      </c>
      <c r="D56" s="6">
        <v>11136</v>
      </c>
      <c r="E56" s="6">
        <v>75270297233381</v>
      </c>
      <c r="F56" s="5" t="s">
        <v>645</v>
      </c>
      <c r="G56" s="6">
        <v>30527106520</v>
      </c>
      <c r="H56" s="5" t="s">
        <v>680</v>
      </c>
      <c r="I56" s="6">
        <v>1260</v>
      </c>
      <c r="J56" s="5" t="s">
        <v>647</v>
      </c>
      <c r="K56" s="7">
        <v>0</v>
      </c>
      <c r="L56" s="8">
        <f t="shared" si="0"/>
        <v>0</v>
      </c>
      <c r="M56" s="9">
        <v>0</v>
      </c>
      <c r="N56" s="8">
        <f t="shared" si="1"/>
        <v>0</v>
      </c>
      <c r="O56" s="9">
        <v>549.15</v>
      </c>
      <c r="P56" s="8">
        <f t="shared" si="2"/>
        <v>691929</v>
      </c>
      <c r="Q56" s="9">
        <v>0</v>
      </c>
      <c r="R56" s="8">
        <f t="shared" si="3"/>
        <v>0</v>
      </c>
      <c r="S56" s="9">
        <v>0</v>
      </c>
      <c r="T56" s="8">
        <f t="shared" si="4"/>
        <v>0</v>
      </c>
      <c r="U56" s="9">
        <v>549.15</v>
      </c>
      <c r="V56" s="8">
        <f t="shared" si="5"/>
        <v>691929</v>
      </c>
      <c r="W56" s="6"/>
      <c r="X56" s="10"/>
    </row>
    <row r="57" spans="1:24" x14ac:dyDescent="0.25">
      <c r="A57" s="5" t="s">
        <v>181</v>
      </c>
      <c r="B57" s="5" t="s">
        <v>644</v>
      </c>
      <c r="C57" s="6">
        <v>9</v>
      </c>
      <c r="D57" s="6">
        <v>2498</v>
      </c>
      <c r="E57" s="6">
        <v>75270285639273</v>
      </c>
      <c r="F57" s="5" t="s">
        <v>645</v>
      </c>
      <c r="G57" s="6">
        <v>30506197461</v>
      </c>
      <c r="H57" s="5" t="s">
        <v>97</v>
      </c>
      <c r="I57" s="6">
        <v>1</v>
      </c>
      <c r="J57" s="5" t="s">
        <v>661</v>
      </c>
      <c r="K57" s="11">
        <v>73464.17</v>
      </c>
      <c r="L57" s="8">
        <f t="shared" si="0"/>
        <v>73464.17</v>
      </c>
      <c r="M57" s="9">
        <v>0</v>
      </c>
      <c r="N57" s="8">
        <f t="shared" si="1"/>
        <v>0</v>
      </c>
      <c r="O57" s="9">
        <v>0</v>
      </c>
      <c r="P57" s="8">
        <f t="shared" si="2"/>
        <v>0</v>
      </c>
      <c r="Q57" s="9">
        <v>0</v>
      </c>
      <c r="R57" s="8">
        <f t="shared" si="3"/>
        <v>0</v>
      </c>
      <c r="S57" s="9">
        <v>15427.48</v>
      </c>
      <c r="T57" s="8">
        <f t="shared" si="4"/>
        <v>15427.48</v>
      </c>
      <c r="U57" s="9">
        <v>88891.65</v>
      </c>
      <c r="V57" s="8">
        <f t="shared" si="5"/>
        <v>88891.65</v>
      </c>
      <c r="W57" s="6"/>
      <c r="X57" s="10"/>
    </row>
    <row r="58" spans="1:24" x14ac:dyDescent="0.25">
      <c r="A58" s="5" t="s">
        <v>181</v>
      </c>
      <c r="B58" s="5" t="s">
        <v>644</v>
      </c>
      <c r="C58" s="6">
        <v>10</v>
      </c>
      <c r="D58" s="6">
        <v>362</v>
      </c>
      <c r="E58" s="6">
        <v>75270281556704</v>
      </c>
      <c r="F58" s="5" t="s">
        <v>645</v>
      </c>
      <c r="G58" s="6">
        <v>30707552022</v>
      </c>
      <c r="H58" s="5" t="s">
        <v>654</v>
      </c>
      <c r="I58" s="6">
        <v>1260</v>
      </c>
      <c r="J58" s="5" t="s">
        <v>647</v>
      </c>
      <c r="K58" s="11">
        <v>1008.19</v>
      </c>
      <c r="L58" s="8">
        <f t="shared" si="0"/>
        <v>1270319.4000000001</v>
      </c>
      <c r="M58" s="9">
        <v>0</v>
      </c>
      <c r="N58" s="8">
        <f t="shared" si="1"/>
        <v>0</v>
      </c>
      <c r="O58" s="9">
        <v>0</v>
      </c>
      <c r="P58" s="8">
        <f t="shared" si="2"/>
        <v>0</v>
      </c>
      <c r="Q58" s="9">
        <v>0</v>
      </c>
      <c r="R58" s="8">
        <f t="shared" si="3"/>
        <v>0</v>
      </c>
      <c r="S58" s="9">
        <v>211.72</v>
      </c>
      <c r="T58" s="8">
        <f t="shared" si="4"/>
        <v>266767.2</v>
      </c>
      <c r="U58" s="9">
        <v>1219.9100000000001</v>
      </c>
      <c r="V58" s="8">
        <f t="shared" si="5"/>
        <v>1537086.6</v>
      </c>
      <c r="W58" s="6"/>
      <c r="X58" s="10"/>
    </row>
    <row r="59" spans="1:24" x14ac:dyDescent="0.25">
      <c r="A59" s="5" t="s">
        <v>181</v>
      </c>
      <c r="B59" s="5" t="s">
        <v>644</v>
      </c>
      <c r="C59" s="6">
        <v>2</v>
      </c>
      <c r="D59" s="6">
        <v>11138</v>
      </c>
      <c r="E59" s="6">
        <v>75270303844507</v>
      </c>
      <c r="F59" s="5" t="s">
        <v>645</v>
      </c>
      <c r="G59" s="6">
        <v>30716026732</v>
      </c>
      <c r="H59" s="5" t="s">
        <v>681</v>
      </c>
      <c r="I59" s="6">
        <v>1260</v>
      </c>
      <c r="J59" s="5" t="s">
        <v>647</v>
      </c>
      <c r="K59" s="7">
        <v>0</v>
      </c>
      <c r="L59" s="8">
        <f t="shared" si="0"/>
        <v>0</v>
      </c>
      <c r="M59" s="9">
        <v>0</v>
      </c>
      <c r="N59" s="8">
        <f t="shared" si="1"/>
        <v>0</v>
      </c>
      <c r="O59" s="9">
        <v>775.9</v>
      </c>
      <c r="P59" s="8">
        <f t="shared" si="2"/>
        <v>977634</v>
      </c>
      <c r="Q59" s="9">
        <v>0</v>
      </c>
      <c r="R59" s="8">
        <f t="shared" si="3"/>
        <v>0</v>
      </c>
      <c r="S59" s="9">
        <v>0</v>
      </c>
      <c r="T59" s="8">
        <f t="shared" si="4"/>
        <v>0</v>
      </c>
      <c r="U59" s="9">
        <v>775.9</v>
      </c>
      <c r="V59" s="8">
        <f t="shared" si="5"/>
        <v>977634</v>
      </c>
      <c r="W59" s="6"/>
      <c r="X59" s="10"/>
    </row>
    <row r="60" spans="1:24" x14ac:dyDescent="0.25">
      <c r="A60" s="5" t="s">
        <v>181</v>
      </c>
      <c r="B60" s="5" t="s">
        <v>644</v>
      </c>
      <c r="C60" s="6">
        <v>2</v>
      </c>
      <c r="D60" s="6">
        <v>11139</v>
      </c>
      <c r="E60" s="6">
        <v>75270306388564</v>
      </c>
      <c r="F60" s="5" t="s">
        <v>645</v>
      </c>
      <c r="G60" s="6">
        <v>20327687663</v>
      </c>
      <c r="H60" s="5" t="s">
        <v>198</v>
      </c>
      <c r="I60" s="6">
        <v>1260</v>
      </c>
      <c r="J60" s="5" t="s">
        <v>647</v>
      </c>
      <c r="K60" s="7">
        <v>0</v>
      </c>
      <c r="L60" s="8">
        <f t="shared" si="0"/>
        <v>0</v>
      </c>
      <c r="M60" s="9">
        <v>0</v>
      </c>
      <c r="N60" s="8">
        <f t="shared" si="1"/>
        <v>0</v>
      </c>
      <c r="O60" s="9">
        <v>282.57</v>
      </c>
      <c r="P60" s="8">
        <f t="shared" si="2"/>
        <v>356038.2</v>
      </c>
      <c r="Q60" s="9">
        <v>0</v>
      </c>
      <c r="R60" s="8">
        <f t="shared" si="3"/>
        <v>0</v>
      </c>
      <c r="S60" s="9">
        <v>0</v>
      </c>
      <c r="T60" s="8">
        <f t="shared" si="4"/>
        <v>0</v>
      </c>
      <c r="U60" s="9">
        <v>282.57</v>
      </c>
      <c r="V60" s="8">
        <f t="shared" si="5"/>
        <v>356038.2</v>
      </c>
      <c r="W60" s="6"/>
      <c r="X60" s="10"/>
    </row>
    <row r="61" spans="1:24" x14ac:dyDescent="0.25">
      <c r="A61" s="5" t="s">
        <v>181</v>
      </c>
      <c r="B61" s="5" t="s">
        <v>644</v>
      </c>
      <c r="C61" s="6">
        <v>2</v>
      </c>
      <c r="D61" s="6">
        <v>11140</v>
      </c>
      <c r="E61" s="6">
        <v>75270306690196</v>
      </c>
      <c r="F61" s="5" t="s">
        <v>645</v>
      </c>
      <c r="G61" s="6">
        <v>30716026732</v>
      </c>
      <c r="H61" s="5" t="s">
        <v>681</v>
      </c>
      <c r="I61" s="6">
        <v>1260</v>
      </c>
      <c r="J61" s="5" t="s">
        <v>647</v>
      </c>
      <c r="K61" s="7">
        <v>0</v>
      </c>
      <c r="L61" s="8">
        <f t="shared" si="0"/>
        <v>0</v>
      </c>
      <c r="M61" s="9">
        <v>0</v>
      </c>
      <c r="N61" s="8">
        <f t="shared" si="1"/>
        <v>0</v>
      </c>
      <c r="O61" s="9">
        <v>468</v>
      </c>
      <c r="P61" s="8">
        <f t="shared" si="2"/>
        <v>589680</v>
      </c>
      <c r="Q61" s="9">
        <v>0</v>
      </c>
      <c r="R61" s="8">
        <f t="shared" si="3"/>
        <v>0</v>
      </c>
      <c r="S61" s="9">
        <v>0</v>
      </c>
      <c r="T61" s="8">
        <f t="shared" si="4"/>
        <v>0</v>
      </c>
      <c r="U61" s="9">
        <v>468</v>
      </c>
      <c r="V61" s="8">
        <f t="shared" si="5"/>
        <v>589680</v>
      </c>
      <c r="W61" s="6"/>
      <c r="X61" s="10"/>
    </row>
    <row r="62" spans="1:24" x14ac:dyDescent="0.25">
      <c r="A62" s="5" t="s">
        <v>181</v>
      </c>
      <c r="B62" s="5" t="s">
        <v>644</v>
      </c>
      <c r="C62" s="6">
        <v>2</v>
      </c>
      <c r="D62" s="6">
        <v>11137</v>
      </c>
      <c r="E62" s="6">
        <v>75270299120212</v>
      </c>
      <c r="F62" s="5" t="s">
        <v>645</v>
      </c>
      <c r="G62" s="6">
        <v>23188307329</v>
      </c>
      <c r="H62" s="5" t="s">
        <v>192</v>
      </c>
      <c r="I62" s="6">
        <v>1260</v>
      </c>
      <c r="J62" s="5" t="s">
        <v>647</v>
      </c>
      <c r="K62" s="7">
        <v>0</v>
      </c>
      <c r="L62" s="8">
        <f t="shared" si="0"/>
        <v>0</v>
      </c>
      <c r="M62" s="9">
        <v>0</v>
      </c>
      <c r="N62" s="8">
        <f t="shared" si="1"/>
        <v>0</v>
      </c>
      <c r="O62" s="9">
        <v>1723.59</v>
      </c>
      <c r="P62" s="8">
        <f t="shared" si="2"/>
        <v>2171723.4</v>
      </c>
      <c r="Q62" s="9">
        <v>0</v>
      </c>
      <c r="R62" s="8">
        <f t="shared" si="3"/>
        <v>0</v>
      </c>
      <c r="S62" s="9">
        <v>0</v>
      </c>
      <c r="T62" s="8">
        <f t="shared" si="4"/>
        <v>0</v>
      </c>
      <c r="U62" s="9">
        <v>1723.59</v>
      </c>
      <c r="V62" s="8">
        <f t="shared" si="5"/>
        <v>2171723.4</v>
      </c>
      <c r="W62" s="6"/>
      <c r="X62" s="10"/>
    </row>
    <row r="63" spans="1:24" x14ac:dyDescent="0.25">
      <c r="A63" s="5" t="s">
        <v>181</v>
      </c>
      <c r="B63" s="5" t="s">
        <v>660</v>
      </c>
      <c r="C63" s="6">
        <v>2</v>
      </c>
      <c r="D63" s="6">
        <v>545</v>
      </c>
      <c r="E63" s="6">
        <v>75270295907231</v>
      </c>
      <c r="F63" s="5" t="s">
        <v>645</v>
      </c>
      <c r="G63" s="6">
        <v>20112037986</v>
      </c>
      <c r="H63" s="5" t="s">
        <v>182</v>
      </c>
      <c r="I63" s="6">
        <v>1</v>
      </c>
      <c r="J63" s="5" t="s">
        <v>661</v>
      </c>
      <c r="K63" s="7">
        <v>0</v>
      </c>
      <c r="L63" s="8">
        <f t="shared" si="0"/>
        <v>0</v>
      </c>
      <c r="M63" s="9">
        <v>25827.5</v>
      </c>
      <c r="N63" s="8">
        <f t="shared" si="1"/>
        <v>25827.5</v>
      </c>
      <c r="O63" s="9">
        <v>0</v>
      </c>
      <c r="P63" s="8">
        <f t="shared" si="2"/>
        <v>0</v>
      </c>
      <c r="Q63" s="9">
        <v>0</v>
      </c>
      <c r="R63" s="8">
        <f t="shared" si="3"/>
        <v>0</v>
      </c>
      <c r="S63" s="9">
        <v>0</v>
      </c>
      <c r="T63" s="8">
        <f t="shared" si="4"/>
        <v>0</v>
      </c>
      <c r="U63" s="9">
        <v>25827.5</v>
      </c>
      <c r="V63" s="8">
        <f t="shared" si="5"/>
        <v>25827.5</v>
      </c>
      <c r="W63" s="6"/>
      <c r="X63" s="10"/>
    </row>
    <row r="64" spans="1:24" x14ac:dyDescent="0.25">
      <c r="A64" s="5" t="s">
        <v>207</v>
      </c>
      <c r="B64" s="5" t="s">
        <v>644</v>
      </c>
      <c r="C64" s="6">
        <v>2</v>
      </c>
      <c r="D64" s="6">
        <v>11141</v>
      </c>
      <c r="E64" s="6">
        <v>75270508877133</v>
      </c>
      <c r="F64" s="5" t="s">
        <v>645</v>
      </c>
      <c r="G64" s="6">
        <v>20278274005</v>
      </c>
      <c r="H64" s="5" t="s">
        <v>35</v>
      </c>
      <c r="I64" s="6">
        <v>1260</v>
      </c>
      <c r="J64" s="5" t="s">
        <v>647</v>
      </c>
      <c r="K64" s="7">
        <v>0</v>
      </c>
      <c r="L64" s="8">
        <f t="shared" si="0"/>
        <v>0</v>
      </c>
      <c r="M64" s="9">
        <v>0</v>
      </c>
      <c r="N64" s="8">
        <f t="shared" si="1"/>
        <v>0</v>
      </c>
      <c r="O64" s="9">
        <v>871.02</v>
      </c>
      <c r="P64" s="8">
        <f t="shared" si="2"/>
        <v>1097485.2</v>
      </c>
      <c r="Q64" s="9">
        <v>0</v>
      </c>
      <c r="R64" s="8">
        <f t="shared" si="3"/>
        <v>0</v>
      </c>
      <c r="S64" s="9">
        <v>0</v>
      </c>
      <c r="T64" s="8">
        <f t="shared" si="4"/>
        <v>0</v>
      </c>
      <c r="U64" s="9">
        <v>871.02</v>
      </c>
      <c r="V64" s="8">
        <f t="shared" si="5"/>
        <v>1097485.2</v>
      </c>
      <c r="W64" s="6"/>
      <c r="X64" s="10"/>
    </row>
    <row r="65" spans="1:24" x14ac:dyDescent="0.25">
      <c r="A65" s="5" t="s">
        <v>207</v>
      </c>
      <c r="B65" s="5" t="s">
        <v>644</v>
      </c>
      <c r="C65" s="6">
        <v>9</v>
      </c>
      <c r="D65" s="6">
        <v>2502</v>
      </c>
      <c r="E65" s="6">
        <v>75270545997641</v>
      </c>
      <c r="F65" s="5" t="s">
        <v>645</v>
      </c>
      <c r="G65" s="6">
        <v>30716117630</v>
      </c>
      <c r="H65" s="5" t="s">
        <v>682</v>
      </c>
      <c r="I65" s="6">
        <v>1280</v>
      </c>
      <c r="J65" s="5" t="s">
        <v>647</v>
      </c>
      <c r="K65" s="11">
        <v>119.36</v>
      </c>
      <c r="L65" s="8">
        <f t="shared" si="0"/>
        <v>152780.79999999999</v>
      </c>
      <c r="M65" s="9">
        <v>0</v>
      </c>
      <c r="N65" s="8">
        <f t="shared" si="1"/>
        <v>0</v>
      </c>
      <c r="O65" s="9">
        <v>0</v>
      </c>
      <c r="P65" s="8">
        <f t="shared" si="2"/>
        <v>0</v>
      </c>
      <c r="Q65" s="9">
        <v>0</v>
      </c>
      <c r="R65" s="8">
        <f t="shared" si="3"/>
        <v>0</v>
      </c>
      <c r="S65" s="9">
        <v>25.07</v>
      </c>
      <c r="T65" s="8">
        <f t="shared" si="4"/>
        <v>32089.599999999999</v>
      </c>
      <c r="U65" s="9">
        <v>144.43</v>
      </c>
      <c r="V65" s="8">
        <f t="shared" si="5"/>
        <v>184870.40000000002</v>
      </c>
      <c r="W65" s="6"/>
      <c r="X65" s="10"/>
    </row>
    <row r="66" spans="1:24" x14ac:dyDescent="0.25">
      <c r="A66" s="5" t="s">
        <v>207</v>
      </c>
      <c r="B66" s="5" t="s">
        <v>644</v>
      </c>
      <c r="C66" s="6">
        <v>9</v>
      </c>
      <c r="D66" s="6">
        <v>2499</v>
      </c>
      <c r="E66" s="6">
        <v>75270487841002</v>
      </c>
      <c r="F66" s="5" t="s">
        <v>645</v>
      </c>
      <c r="G66" s="6">
        <v>30707552022</v>
      </c>
      <c r="H66" s="5" t="s">
        <v>654</v>
      </c>
      <c r="I66" s="6">
        <v>1260</v>
      </c>
      <c r="J66" s="5" t="s">
        <v>647</v>
      </c>
      <c r="K66" s="11">
        <v>994.87</v>
      </c>
      <c r="L66" s="8">
        <f t="shared" si="0"/>
        <v>1253536.2</v>
      </c>
      <c r="M66" s="9">
        <v>0</v>
      </c>
      <c r="N66" s="8">
        <f t="shared" si="1"/>
        <v>0</v>
      </c>
      <c r="O66" s="9">
        <v>0</v>
      </c>
      <c r="P66" s="8">
        <f t="shared" si="2"/>
        <v>0</v>
      </c>
      <c r="Q66" s="9">
        <v>0</v>
      </c>
      <c r="R66" s="8">
        <f t="shared" si="3"/>
        <v>0</v>
      </c>
      <c r="S66" s="9">
        <v>208.92</v>
      </c>
      <c r="T66" s="8">
        <f t="shared" si="4"/>
        <v>263239.2</v>
      </c>
      <c r="U66" s="9">
        <v>1203.79</v>
      </c>
      <c r="V66" s="8">
        <f t="shared" si="5"/>
        <v>1516775.4</v>
      </c>
      <c r="W66" s="6"/>
      <c r="X66" s="10"/>
    </row>
    <row r="67" spans="1:24" x14ac:dyDescent="0.25">
      <c r="A67" s="5" t="s">
        <v>207</v>
      </c>
      <c r="B67" s="5" t="s">
        <v>644</v>
      </c>
      <c r="C67" s="6">
        <v>2</v>
      </c>
      <c r="D67" s="6">
        <v>11142</v>
      </c>
      <c r="E67" s="6">
        <v>75270538508658</v>
      </c>
      <c r="F67" s="5" t="s">
        <v>645</v>
      </c>
      <c r="G67" s="6">
        <v>27308051752</v>
      </c>
      <c r="H67" s="5" t="s">
        <v>210</v>
      </c>
      <c r="I67" s="6">
        <v>1285</v>
      </c>
      <c r="J67" s="5" t="s">
        <v>647</v>
      </c>
      <c r="K67" s="7">
        <v>0</v>
      </c>
      <c r="L67" s="8">
        <f t="shared" ref="L67:L130" si="6">+K67*I67</f>
        <v>0</v>
      </c>
      <c r="M67" s="9">
        <v>790.23</v>
      </c>
      <c r="N67" s="8">
        <f t="shared" ref="N67:N130" si="7">+I67*M67</f>
        <v>1015445.55</v>
      </c>
      <c r="O67" s="9">
        <v>0</v>
      </c>
      <c r="P67" s="8">
        <f t="shared" ref="P67:P130" si="8">+O67*I67</f>
        <v>0</v>
      </c>
      <c r="Q67" s="9">
        <v>0</v>
      </c>
      <c r="R67" s="8">
        <f t="shared" ref="R67:R130" si="9">+Q67*I67</f>
        <v>0</v>
      </c>
      <c r="S67" s="9">
        <v>0</v>
      </c>
      <c r="T67" s="8">
        <f t="shared" ref="T67:T130" si="10">+S67*I67</f>
        <v>0</v>
      </c>
      <c r="U67" s="9">
        <v>790.23</v>
      </c>
      <c r="V67" s="8">
        <f t="shared" ref="V67:V130" si="11">+U67*I67</f>
        <v>1015445.55</v>
      </c>
      <c r="W67" s="6"/>
      <c r="X67" s="10"/>
    </row>
    <row r="68" spans="1:24" x14ac:dyDescent="0.25">
      <c r="A68" s="5" t="s">
        <v>207</v>
      </c>
      <c r="B68" s="5" t="s">
        <v>644</v>
      </c>
      <c r="C68" s="6">
        <v>9</v>
      </c>
      <c r="D68" s="6">
        <v>2500</v>
      </c>
      <c r="E68" s="6">
        <v>75270544292654</v>
      </c>
      <c r="F68" s="5" t="s">
        <v>645</v>
      </c>
      <c r="G68" s="6">
        <v>30506197461</v>
      </c>
      <c r="H68" s="5" t="s">
        <v>97</v>
      </c>
      <c r="I68" s="6">
        <v>1280</v>
      </c>
      <c r="J68" s="5" t="s">
        <v>647</v>
      </c>
      <c r="K68" s="11">
        <v>2246.4699999999998</v>
      </c>
      <c r="L68" s="8">
        <f t="shared" si="6"/>
        <v>2875481.5999999996</v>
      </c>
      <c r="M68" s="9">
        <v>0</v>
      </c>
      <c r="N68" s="8">
        <f t="shared" si="7"/>
        <v>0</v>
      </c>
      <c r="O68" s="9">
        <v>0</v>
      </c>
      <c r="P68" s="8">
        <f t="shared" si="8"/>
        <v>0</v>
      </c>
      <c r="Q68" s="9">
        <v>0</v>
      </c>
      <c r="R68" s="8">
        <f t="shared" si="9"/>
        <v>0</v>
      </c>
      <c r="S68" s="9">
        <v>471.76</v>
      </c>
      <c r="T68" s="8">
        <f t="shared" si="10"/>
        <v>603852.80000000005</v>
      </c>
      <c r="U68" s="9">
        <v>2718.23</v>
      </c>
      <c r="V68" s="8">
        <f t="shared" si="11"/>
        <v>3479334.4</v>
      </c>
      <c r="W68" s="6"/>
      <c r="X68" s="10"/>
    </row>
    <row r="69" spans="1:24" x14ac:dyDescent="0.25">
      <c r="A69" s="5" t="s">
        <v>207</v>
      </c>
      <c r="B69" s="5" t="s">
        <v>644</v>
      </c>
      <c r="C69" s="6">
        <v>9</v>
      </c>
      <c r="D69" s="6">
        <v>2501</v>
      </c>
      <c r="E69" s="6">
        <v>75270544766599</v>
      </c>
      <c r="F69" s="5" t="s">
        <v>645</v>
      </c>
      <c r="G69" s="6">
        <v>30506197461</v>
      </c>
      <c r="H69" s="5" t="s">
        <v>97</v>
      </c>
      <c r="I69" s="6">
        <v>1280</v>
      </c>
      <c r="J69" s="5" t="s">
        <v>647</v>
      </c>
      <c r="K69" s="11">
        <v>606.65</v>
      </c>
      <c r="L69" s="8">
        <f t="shared" si="6"/>
        <v>776512</v>
      </c>
      <c r="M69" s="9">
        <v>0</v>
      </c>
      <c r="N69" s="8">
        <f t="shared" si="7"/>
        <v>0</v>
      </c>
      <c r="O69" s="9">
        <v>0</v>
      </c>
      <c r="P69" s="8">
        <f t="shared" si="8"/>
        <v>0</v>
      </c>
      <c r="Q69" s="9">
        <v>0</v>
      </c>
      <c r="R69" s="8">
        <f t="shared" si="9"/>
        <v>0</v>
      </c>
      <c r="S69" s="9">
        <v>127.4</v>
      </c>
      <c r="T69" s="8">
        <f t="shared" si="10"/>
        <v>163072</v>
      </c>
      <c r="U69" s="9">
        <v>734.04</v>
      </c>
      <c r="V69" s="8">
        <f t="shared" si="11"/>
        <v>939571.19999999995</v>
      </c>
      <c r="W69" s="6"/>
      <c r="X69" s="10"/>
    </row>
    <row r="70" spans="1:24" x14ac:dyDescent="0.25">
      <c r="A70" s="5" t="s">
        <v>207</v>
      </c>
      <c r="B70" s="5" t="s">
        <v>644</v>
      </c>
      <c r="C70" s="6">
        <v>2</v>
      </c>
      <c r="D70" s="6">
        <v>11143</v>
      </c>
      <c r="E70" s="6">
        <v>75270539052768</v>
      </c>
      <c r="F70" s="5" t="s">
        <v>645</v>
      </c>
      <c r="G70" s="6">
        <v>30520282528</v>
      </c>
      <c r="H70" s="5" t="s">
        <v>213</v>
      </c>
      <c r="I70" s="6">
        <v>1285</v>
      </c>
      <c r="J70" s="5" t="s">
        <v>647</v>
      </c>
      <c r="K70" s="7">
        <v>0</v>
      </c>
      <c r="L70" s="8">
        <f t="shared" si="6"/>
        <v>0</v>
      </c>
      <c r="M70" s="9">
        <v>1509.14</v>
      </c>
      <c r="N70" s="8">
        <f t="shared" si="7"/>
        <v>1939244.9000000001</v>
      </c>
      <c r="O70" s="9">
        <v>0</v>
      </c>
      <c r="P70" s="8">
        <f t="shared" si="8"/>
        <v>0</v>
      </c>
      <c r="Q70" s="9">
        <v>0</v>
      </c>
      <c r="R70" s="8">
        <f t="shared" si="9"/>
        <v>0</v>
      </c>
      <c r="S70" s="9">
        <v>0</v>
      </c>
      <c r="T70" s="8">
        <f t="shared" si="10"/>
        <v>0</v>
      </c>
      <c r="U70" s="9">
        <v>1509.14</v>
      </c>
      <c r="V70" s="8">
        <f t="shared" si="11"/>
        <v>1939244.9000000001</v>
      </c>
      <c r="W70" s="6"/>
      <c r="X70" s="10"/>
    </row>
    <row r="71" spans="1:24" x14ac:dyDescent="0.25">
      <c r="A71" s="5" t="s">
        <v>207</v>
      </c>
      <c r="B71" s="5" t="s">
        <v>644</v>
      </c>
      <c r="C71" s="6">
        <v>2</v>
      </c>
      <c r="D71" s="6">
        <v>11144</v>
      </c>
      <c r="E71" s="6">
        <v>75270539110538</v>
      </c>
      <c r="F71" s="5" t="s">
        <v>645</v>
      </c>
      <c r="G71" s="6">
        <v>30710251920</v>
      </c>
      <c r="H71" s="5" t="s">
        <v>656</v>
      </c>
      <c r="I71" s="6">
        <v>1285</v>
      </c>
      <c r="J71" s="5" t="s">
        <v>647</v>
      </c>
      <c r="K71" s="7">
        <v>0</v>
      </c>
      <c r="L71" s="8">
        <f t="shared" si="6"/>
        <v>0</v>
      </c>
      <c r="M71" s="9">
        <v>0</v>
      </c>
      <c r="N71" s="8">
        <f t="shared" si="7"/>
        <v>0</v>
      </c>
      <c r="O71" s="9">
        <v>24.36</v>
      </c>
      <c r="P71" s="8">
        <f t="shared" si="8"/>
        <v>31302.6</v>
      </c>
      <c r="Q71" s="9">
        <v>0</v>
      </c>
      <c r="R71" s="8">
        <f t="shared" si="9"/>
        <v>0</v>
      </c>
      <c r="S71" s="9">
        <v>0</v>
      </c>
      <c r="T71" s="8">
        <f t="shared" si="10"/>
        <v>0</v>
      </c>
      <c r="U71" s="9">
        <v>24.36</v>
      </c>
      <c r="V71" s="8">
        <f t="shared" si="11"/>
        <v>31302.6</v>
      </c>
      <c r="W71" s="6"/>
      <c r="X71" s="10"/>
    </row>
    <row r="72" spans="1:24" x14ac:dyDescent="0.25">
      <c r="A72" s="5" t="s">
        <v>207</v>
      </c>
      <c r="B72" s="5" t="s">
        <v>644</v>
      </c>
      <c r="C72" s="6">
        <v>7</v>
      </c>
      <c r="D72" s="6">
        <v>209</v>
      </c>
      <c r="E72" s="6">
        <v>75270556002100</v>
      </c>
      <c r="F72" s="5" t="s">
        <v>645</v>
      </c>
      <c r="G72" s="6">
        <v>30645469026</v>
      </c>
      <c r="H72" s="5" t="s">
        <v>683</v>
      </c>
      <c r="I72" s="6">
        <v>1240</v>
      </c>
      <c r="J72" s="5" t="s">
        <v>647</v>
      </c>
      <c r="K72" s="7">
        <v>0</v>
      </c>
      <c r="L72" s="8">
        <f t="shared" si="6"/>
        <v>0</v>
      </c>
      <c r="M72" s="9">
        <v>0</v>
      </c>
      <c r="N72" s="8">
        <f t="shared" si="7"/>
        <v>0</v>
      </c>
      <c r="O72" s="9">
        <v>2930</v>
      </c>
      <c r="P72" s="8">
        <f t="shared" si="8"/>
        <v>3633200</v>
      </c>
      <c r="Q72" s="9">
        <v>0</v>
      </c>
      <c r="R72" s="8">
        <f t="shared" si="9"/>
        <v>0</v>
      </c>
      <c r="S72" s="9">
        <v>0</v>
      </c>
      <c r="T72" s="8">
        <f t="shared" si="10"/>
        <v>0</v>
      </c>
      <c r="U72" s="9">
        <v>2930</v>
      </c>
      <c r="V72" s="8">
        <f t="shared" si="11"/>
        <v>3633200</v>
      </c>
      <c r="W72" s="6"/>
      <c r="X72" s="10"/>
    </row>
    <row r="73" spans="1:24" x14ac:dyDescent="0.25">
      <c r="A73" s="5" t="s">
        <v>207</v>
      </c>
      <c r="B73" s="5" t="s">
        <v>663</v>
      </c>
      <c r="C73" s="6">
        <v>9</v>
      </c>
      <c r="D73" s="6">
        <v>185</v>
      </c>
      <c r="E73" s="6">
        <v>75270521815791</v>
      </c>
      <c r="F73" s="5" t="s">
        <v>684</v>
      </c>
      <c r="G73" s="6">
        <v>20232984571</v>
      </c>
      <c r="H73" s="5" t="s">
        <v>221</v>
      </c>
      <c r="I73" s="6">
        <v>1275</v>
      </c>
      <c r="J73" s="5" t="s">
        <v>647</v>
      </c>
      <c r="K73" s="7">
        <v>0</v>
      </c>
      <c r="L73" s="8">
        <f t="shared" si="6"/>
        <v>0</v>
      </c>
      <c r="M73" s="9">
        <v>0</v>
      </c>
      <c r="N73" s="8">
        <f t="shared" si="7"/>
        <v>0</v>
      </c>
      <c r="O73" s="9">
        <v>112.63</v>
      </c>
      <c r="P73" s="8">
        <f t="shared" si="8"/>
        <v>143603.25</v>
      </c>
      <c r="Q73" s="9">
        <v>0</v>
      </c>
      <c r="R73" s="8">
        <f t="shared" si="9"/>
        <v>0</v>
      </c>
      <c r="S73" s="9">
        <v>0</v>
      </c>
      <c r="T73" s="8">
        <f t="shared" si="10"/>
        <v>0</v>
      </c>
      <c r="U73" s="9">
        <v>112.63</v>
      </c>
      <c r="V73" s="8">
        <f t="shared" si="11"/>
        <v>143603.25</v>
      </c>
      <c r="W73" s="6"/>
      <c r="X73" s="10"/>
    </row>
    <row r="74" spans="1:24" x14ac:dyDescent="0.25">
      <c r="A74" s="5" t="s">
        <v>225</v>
      </c>
      <c r="B74" s="5" t="s">
        <v>644</v>
      </c>
      <c r="C74" s="6">
        <v>9</v>
      </c>
      <c r="D74" s="6">
        <v>2504</v>
      </c>
      <c r="E74" s="6">
        <v>75270644753149</v>
      </c>
      <c r="F74" s="5" t="s">
        <v>645</v>
      </c>
      <c r="G74" s="6">
        <v>20187137587</v>
      </c>
      <c r="H74" s="5" t="s">
        <v>251</v>
      </c>
      <c r="I74" s="6">
        <v>1280</v>
      </c>
      <c r="J74" s="5" t="s">
        <v>647</v>
      </c>
      <c r="K74" s="11">
        <v>10.52</v>
      </c>
      <c r="L74" s="8">
        <f t="shared" si="6"/>
        <v>13465.599999999999</v>
      </c>
      <c r="M74" s="9">
        <v>0</v>
      </c>
      <c r="N74" s="8">
        <f t="shared" si="7"/>
        <v>0</v>
      </c>
      <c r="O74" s="9">
        <v>0</v>
      </c>
      <c r="P74" s="8">
        <f t="shared" si="8"/>
        <v>0</v>
      </c>
      <c r="Q74" s="9">
        <v>0</v>
      </c>
      <c r="R74" s="8">
        <f t="shared" si="9"/>
        <v>0</v>
      </c>
      <c r="S74" s="9">
        <v>2.21</v>
      </c>
      <c r="T74" s="8">
        <f t="shared" si="10"/>
        <v>2828.8</v>
      </c>
      <c r="U74" s="9">
        <v>12.73</v>
      </c>
      <c r="V74" s="8">
        <f t="shared" si="11"/>
        <v>16294.400000000001</v>
      </c>
      <c r="W74" s="6"/>
      <c r="X74" s="10"/>
    </row>
    <row r="75" spans="1:24" x14ac:dyDescent="0.25">
      <c r="A75" s="5" t="s">
        <v>225</v>
      </c>
      <c r="B75" s="5" t="s">
        <v>644</v>
      </c>
      <c r="C75" s="6">
        <v>2</v>
      </c>
      <c r="D75" s="6">
        <v>11149</v>
      </c>
      <c r="E75" s="6">
        <v>75270703720784</v>
      </c>
      <c r="F75" s="5" t="s">
        <v>645</v>
      </c>
      <c r="G75" s="6">
        <v>30709297909</v>
      </c>
      <c r="H75" s="5" t="s">
        <v>685</v>
      </c>
      <c r="I75" s="6">
        <v>1275</v>
      </c>
      <c r="J75" s="5" t="s">
        <v>647</v>
      </c>
      <c r="K75" s="7">
        <v>0</v>
      </c>
      <c r="L75" s="8">
        <f t="shared" si="6"/>
        <v>0</v>
      </c>
      <c r="M75" s="9">
        <v>0</v>
      </c>
      <c r="N75" s="8">
        <f t="shared" si="7"/>
        <v>0</v>
      </c>
      <c r="O75" s="9">
        <v>75</v>
      </c>
      <c r="P75" s="8">
        <f t="shared" si="8"/>
        <v>95625</v>
      </c>
      <c r="Q75" s="9">
        <v>0</v>
      </c>
      <c r="R75" s="8">
        <f t="shared" si="9"/>
        <v>0</v>
      </c>
      <c r="S75" s="9">
        <v>0</v>
      </c>
      <c r="T75" s="8">
        <f t="shared" si="10"/>
        <v>0</v>
      </c>
      <c r="U75" s="9">
        <v>75</v>
      </c>
      <c r="V75" s="8">
        <f t="shared" si="11"/>
        <v>95625</v>
      </c>
      <c r="W75" s="6"/>
      <c r="X75" s="10"/>
    </row>
    <row r="76" spans="1:24" x14ac:dyDescent="0.25">
      <c r="A76" s="5" t="s">
        <v>225</v>
      </c>
      <c r="B76" s="5" t="s">
        <v>644</v>
      </c>
      <c r="C76" s="6">
        <v>2</v>
      </c>
      <c r="D76" s="6">
        <v>11146</v>
      </c>
      <c r="E76" s="6">
        <v>75270683851004</v>
      </c>
      <c r="F76" s="5" t="s">
        <v>645</v>
      </c>
      <c r="G76" s="6">
        <v>30670651181</v>
      </c>
      <c r="H76" s="5" t="s">
        <v>651</v>
      </c>
      <c r="I76" s="6">
        <v>1275</v>
      </c>
      <c r="J76" s="5" t="s">
        <v>647</v>
      </c>
      <c r="K76" s="7">
        <v>0</v>
      </c>
      <c r="L76" s="8">
        <f t="shared" si="6"/>
        <v>0</v>
      </c>
      <c r="M76" s="9">
        <v>0</v>
      </c>
      <c r="N76" s="8">
        <f t="shared" si="7"/>
        <v>0</v>
      </c>
      <c r="O76" s="9">
        <v>8.8800000000000008</v>
      </c>
      <c r="P76" s="8">
        <f t="shared" si="8"/>
        <v>11322.000000000002</v>
      </c>
      <c r="Q76" s="9">
        <v>0</v>
      </c>
      <c r="R76" s="8">
        <f t="shared" si="9"/>
        <v>0</v>
      </c>
      <c r="S76" s="9">
        <v>0</v>
      </c>
      <c r="T76" s="8">
        <f t="shared" si="10"/>
        <v>0</v>
      </c>
      <c r="U76" s="9">
        <v>8.8800000000000008</v>
      </c>
      <c r="V76" s="8">
        <f t="shared" si="11"/>
        <v>11322.000000000002</v>
      </c>
      <c r="W76" s="6"/>
      <c r="X76" s="10"/>
    </row>
    <row r="77" spans="1:24" x14ac:dyDescent="0.25">
      <c r="A77" s="5" t="s">
        <v>225</v>
      </c>
      <c r="B77" s="5" t="s">
        <v>644</v>
      </c>
      <c r="C77" s="6">
        <v>9</v>
      </c>
      <c r="D77" s="6">
        <v>2503</v>
      </c>
      <c r="E77" s="6">
        <v>75270618980994</v>
      </c>
      <c r="F77" s="5" t="s">
        <v>645</v>
      </c>
      <c r="G77" s="6">
        <v>20076151084</v>
      </c>
      <c r="H77" s="5" t="s">
        <v>248</v>
      </c>
      <c r="I77" s="6">
        <v>1280</v>
      </c>
      <c r="J77" s="5" t="s">
        <v>647</v>
      </c>
      <c r="K77" s="11">
        <v>49.85</v>
      </c>
      <c r="L77" s="8">
        <f t="shared" si="6"/>
        <v>63808</v>
      </c>
      <c r="M77" s="9">
        <v>0</v>
      </c>
      <c r="N77" s="8">
        <f t="shared" si="7"/>
        <v>0</v>
      </c>
      <c r="O77" s="9">
        <v>0</v>
      </c>
      <c r="P77" s="8">
        <f t="shared" si="8"/>
        <v>0</v>
      </c>
      <c r="Q77" s="9">
        <v>0</v>
      </c>
      <c r="R77" s="8">
        <f t="shared" si="9"/>
        <v>0</v>
      </c>
      <c r="S77" s="9">
        <v>10.47</v>
      </c>
      <c r="T77" s="8">
        <f t="shared" si="10"/>
        <v>13401.6</v>
      </c>
      <c r="U77" s="9">
        <v>60.31</v>
      </c>
      <c r="V77" s="8">
        <f t="shared" si="11"/>
        <v>77196.800000000003</v>
      </c>
      <c r="W77" s="6"/>
      <c r="X77" s="10"/>
    </row>
    <row r="78" spans="1:24" x14ac:dyDescent="0.25">
      <c r="A78" s="5" t="s">
        <v>225</v>
      </c>
      <c r="B78" s="5" t="s">
        <v>644</v>
      </c>
      <c r="C78" s="6">
        <v>2</v>
      </c>
      <c r="D78" s="6">
        <v>11150</v>
      </c>
      <c r="E78" s="6">
        <v>75270704324919</v>
      </c>
      <c r="F78" s="5" t="s">
        <v>645</v>
      </c>
      <c r="G78" s="6">
        <v>30709297909</v>
      </c>
      <c r="H78" s="5" t="s">
        <v>685</v>
      </c>
      <c r="I78" s="6">
        <v>1275</v>
      </c>
      <c r="J78" s="5" t="s">
        <v>647</v>
      </c>
      <c r="K78" s="7">
        <v>0</v>
      </c>
      <c r="L78" s="8">
        <f t="shared" si="6"/>
        <v>0</v>
      </c>
      <c r="M78" s="9">
        <v>0</v>
      </c>
      <c r="N78" s="8">
        <f t="shared" si="7"/>
        <v>0</v>
      </c>
      <c r="O78" s="9">
        <v>63.75</v>
      </c>
      <c r="P78" s="8">
        <f t="shared" si="8"/>
        <v>81281.25</v>
      </c>
      <c r="Q78" s="9">
        <v>0</v>
      </c>
      <c r="R78" s="8">
        <f t="shared" si="9"/>
        <v>0</v>
      </c>
      <c r="S78" s="9">
        <v>0</v>
      </c>
      <c r="T78" s="8">
        <f t="shared" si="10"/>
        <v>0</v>
      </c>
      <c r="U78" s="9">
        <v>63.75</v>
      </c>
      <c r="V78" s="8">
        <f t="shared" si="11"/>
        <v>81281.25</v>
      </c>
      <c r="W78" s="6"/>
      <c r="X78" s="10"/>
    </row>
    <row r="79" spans="1:24" x14ac:dyDescent="0.25">
      <c r="A79" s="5" t="s">
        <v>225</v>
      </c>
      <c r="B79" s="5" t="s">
        <v>644</v>
      </c>
      <c r="C79" s="6">
        <v>2</v>
      </c>
      <c r="D79" s="6">
        <v>11151</v>
      </c>
      <c r="E79" s="6">
        <v>75270707562602</v>
      </c>
      <c r="F79" s="5" t="s">
        <v>645</v>
      </c>
      <c r="G79" s="6">
        <v>30597489974</v>
      </c>
      <c r="H79" s="5" t="s">
        <v>686</v>
      </c>
      <c r="I79" s="6">
        <v>1275</v>
      </c>
      <c r="J79" s="5" t="s">
        <v>647</v>
      </c>
      <c r="K79" s="7">
        <v>0</v>
      </c>
      <c r="L79" s="8">
        <f t="shared" si="6"/>
        <v>0</v>
      </c>
      <c r="M79" s="9">
        <v>0</v>
      </c>
      <c r="N79" s="8">
        <f t="shared" si="7"/>
        <v>0</v>
      </c>
      <c r="O79" s="9">
        <v>19.239999999999998</v>
      </c>
      <c r="P79" s="8">
        <f t="shared" si="8"/>
        <v>24530.999999999996</v>
      </c>
      <c r="Q79" s="9">
        <v>0</v>
      </c>
      <c r="R79" s="8">
        <f t="shared" si="9"/>
        <v>0</v>
      </c>
      <c r="S79" s="9">
        <v>0</v>
      </c>
      <c r="T79" s="8">
        <f t="shared" si="10"/>
        <v>0</v>
      </c>
      <c r="U79" s="9">
        <v>19.239999999999998</v>
      </c>
      <c r="V79" s="8">
        <f t="shared" si="11"/>
        <v>24530.999999999996</v>
      </c>
      <c r="W79" s="6"/>
      <c r="X79" s="10"/>
    </row>
    <row r="80" spans="1:24" x14ac:dyDescent="0.25">
      <c r="A80" s="5" t="s">
        <v>225</v>
      </c>
      <c r="B80" s="5" t="s">
        <v>644</v>
      </c>
      <c r="C80" s="6">
        <v>2</v>
      </c>
      <c r="D80" s="6">
        <v>11145</v>
      </c>
      <c r="E80" s="6">
        <v>75270660433091</v>
      </c>
      <c r="F80" s="5" t="s">
        <v>645</v>
      </c>
      <c r="G80" s="6">
        <v>27228213743</v>
      </c>
      <c r="H80" s="5" t="s">
        <v>29</v>
      </c>
      <c r="I80" s="6">
        <v>1</v>
      </c>
      <c r="J80" s="5" t="s">
        <v>661</v>
      </c>
      <c r="K80" s="7">
        <v>0</v>
      </c>
      <c r="L80" s="8">
        <f t="shared" si="6"/>
        <v>0</v>
      </c>
      <c r="M80" s="9">
        <v>86522.6</v>
      </c>
      <c r="N80" s="8">
        <f t="shared" si="7"/>
        <v>86522.6</v>
      </c>
      <c r="O80" s="9">
        <v>0</v>
      </c>
      <c r="P80" s="8">
        <f t="shared" si="8"/>
        <v>0</v>
      </c>
      <c r="Q80" s="9">
        <v>0</v>
      </c>
      <c r="R80" s="8">
        <f t="shared" si="9"/>
        <v>0</v>
      </c>
      <c r="S80" s="9">
        <v>0</v>
      </c>
      <c r="T80" s="8">
        <f t="shared" si="10"/>
        <v>0</v>
      </c>
      <c r="U80" s="9">
        <v>86522.6</v>
      </c>
      <c r="V80" s="8">
        <f t="shared" si="11"/>
        <v>86522.6</v>
      </c>
      <c r="W80" s="6"/>
      <c r="X80" s="10"/>
    </row>
    <row r="81" spans="1:24" x14ac:dyDescent="0.25">
      <c r="A81" s="5" t="s">
        <v>225</v>
      </c>
      <c r="B81" s="5" t="s">
        <v>644</v>
      </c>
      <c r="C81" s="6">
        <v>9</v>
      </c>
      <c r="D81" s="6">
        <v>2505</v>
      </c>
      <c r="E81" s="6">
        <v>75270696025103</v>
      </c>
      <c r="F81" s="5" t="s">
        <v>645</v>
      </c>
      <c r="G81" s="6">
        <v>30629248052</v>
      </c>
      <c r="H81" s="5" t="s">
        <v>676</v>
      </c>
      <c r="I81" s="6">
        <v>1275</v>
      </c>
      <c r="J81" s="5" t="s">
        <v>647</v>
      </c>
      <c r="K81" s="11">
        <v>2298.86</v>
      </c>
      <c r="L81" s="8">
        <f t="shared" si="6"/>
        <v>2931046.5</v>
      </c>
      <c r="M81" s="9">
        <v>0</v>
      </c>
      <c r="N81" s="8">
        <f t="shared" si="7"/>
        <v>0</v>
      </c>
      <c r="O81" s="9">
        <v>0</v>
      </c>
      <c r="P81" s="8">
        <f t="shared" si="8"/>
        <v>0</v>
      </c>
      <c r="Q81" s="9">
        <v>0</v>
      </c>
      <c r="R81" s="8">
        <f t="shared" si="9"/>
        <v>0</v>
      </c>
      <c r="S81" s="9">
        <v>482.76</v>
      </c>
      <c r="T81" s="8">
        <f t="shared" si="10"/>
        <v>615519</v>
      </c>
      <c r="U81" s="9">
        <v>2781.62</v>
      </c>
      <c r="V81" s="8">
        <f t="shared" si="11"/>
        <v>3546565.5</v>
      </c>
      <c r="W81" s="6"/>
      <c r="X81" s="10"/>
    </row>
    <row r="82" spans="1:24" x14ac:dyDescent="0.25">
      <c r="A82" s="5" t="s">
        <v>225</v>
      </c>
      <c r="B82" s="5" t="s">
        <v>644</v>
      </c>
      <c r="C82" s="6">
        <v>2</v>
      </c>
      <c r="D82" s="6">
        <v>11147</v>
      </c>
      <c r="E82" s="6">
        <v>75270684904644</v>
      </c>
      <c r="F82" s="5" t="s">
        <v>645</v>
      </c>
      <c r="G82" s="6">
        <v>30711736235</v>
      </c>
      <c r="H82" s="5" t="s">
        <v>671</v>
      </c>
      <c r="I82" s="6">
        <v>1275</v>
      </c>
      <c r="J82" s="5" t="s">
        <v>647</v>
      </c>
      <c r="K82" s="7">
        <v>0</v>
      </c>
      <c r="L82" s="8">
        <f t="shared" si="6"/>
        <v>0</v>
      </c>
      <c r="M82" s="9">
        <v>0</v>
      </c>
      <c r="N82" s="8">
        <f t="shared" si="7"/>
        <v>0</v>
      </c>
      <c r="O82" s="9">
        <v>206.74</v>
      </c>
      <c r="P82" s="8">
        <f t="shared" si="8"/>
        <v>263593.5</v>
      </c>
      <c r="Q82" s="9">
        <v>0</v>
      </c>
      <c r="R82" s="8">
        <f t="shared" si="9"/>
        <v>0</v>
      </c>
      <c r="S82" s="9">
        <v>0</v>
      </c>
      <c r="T82" s="8">
        <f t="shared" si="10"/>
        <v>0</v>
      </c>
      <c r="U82" s="9">
        <v>206.74</v>
      </c>
      <c r="V82" s="8">
        <f t="shared" si="11"/>
        <v>263593.5</v>
      </c>
      <c r="W82" s="6"/>
      <c r="X82" s="10"/>
    </row>
    <row r="83" spans="1:24" x14ac:dyDescent="0.25">
      <c r="A83" s="5" t="s">
        <v>225</v>
      </c>
      <c r="B83" s="5" t="s">
        <v>644</v>
      </c>
      <c r="C83" s="6">
        <v>2</v>
      </c>
      <c r="D83" s="6">
        <v>11148</v>
      </c>
      <c r="E83" s="6">
        <v>75270703381798</v>
      </c>
      <c r="F83" s="5" t="s">
        <v>645</v>
      </c>
      <c r="G83" s="6">
        <v>30709297909</v>
      </c>
      <c r="H83" s="5" t="s">
        <v>685</v>
      </c>
      <c r="I83" s="6">
        <v>1275</v>
      </c>
      <c r="J83" s="5" t="s">
        <v>647</v>
      </c>
      <c r="K83" s="7">
        <v>0</v>
      </c>
      <c r="L83" s="8">
        <f t="shared" si="6"/>
        <v>0</v>
      </c>
      <c r="M83" s="9">
        <v>0</v>
      </c>
      <c r="N83" s="8">
        <f t="shared" si="7"/>
        <v>0</v>
      </c>
      <c r="O83" s="9">
        <v>3221.46</v>
      </c>
      <c r="P83" s="8">
        <f t="shared" si="8"/>
        <v>4107361.5</v>
      </c>
      <c r="Q83" s="9">
        <v>0</v>
      </c>
      <c r="R83" s="8">
        <f t="shared" si="9"/>
        <v>0</v>
      </c>
      <c r="S83" s="9">
        <v>0</v>
      </c>
      <c r="T83" s="8">
        <f t="shared" si="10"/>
        <v>0</v>
      </c>
      <c r="U83" s="9">
        <v>3221.46</v>
      </c>
      <c r="V83" s="8">
        <f t="shared" si="11"/>
        <v>4107361.5</v>
      </c>
      <c r="W83" s="6"/>
      <c r="X83" s="10"/>
    </row>
    <row r="84" spans="1:24" x14ac:dyDescent="0.25">
      <c r="A84" s="5" t="s">
        <v>225</v>
      </c>
      <c r="B84" s="5" t="s">
        <v>660</v>
      </c>
      <c r="C84" s="6">
        <v>2</v>
      </c>
      <c r="D84" s="6">
        <v>546</v>
      </c>
      <c r="E84" s="6">
        <v>75270639744472</v>
      </c>
      <c r="F84" s="5" t="s">
        <v>645</v>
      </c>
      <c r="G84" s="6">
        <v>30710293852</v>
      </c>
      <c r="H84" s="5" t="s">
        <v>62</v>
      </c>
      <c r="I84" s="6">
        <v>1</v>
      </c>
      <c r="J84" s="5" t="s">
        <v>661</v>
      </c>
      <c r="K84" s="7">
        <v>0</v>
      </c>
      <c r="L84" s="8">
        <f t="shared" si="6"/>
        <v>0</v>
      </c>
      <c r="M84" s="9">
        <v>15110.83</v>
      </c>
      <c r="N84" s="8">
        <f t="shared" si="7"/>
        <v>15110.83</v>
      </c>
      <c r="O84" s="9">
        <v>0</v>
      </c>
      <c r="P84" s="8">
        <f t="shared" si="8"/>
        <v>0</v>
      </c>
      <c r="Q84" s="9">
        <v>0</v>
      </c>
      <c r="R84" s="8">
        <f t="shared" si="9"/>
        <v>0</v>
      </c>
      <c r="S84" s="9">
        <v>0</v>
      </c>
      <c r="T84" s="8">
        <f t="shared" si="10"/>
        <v>0</v>
      </c>
      <c r="U84" s="9">
        <v>15110.83</v>
      </c>
      <c r="V84" s="8">
        <f t="shared" si="11"/>
        <v>15110.83</v>
      </c>
      <c r="W84" s="6"/>
      <c r="X84" s="10"/>
    </row>
    <row r="85" spans="1:24" x14ac:dyDescent="0.25">
      <c r="A85" s="5" t="s">
        <v>225</v>
      </c>
      <c r="B85" s="5" t="s">
        <v>660</v>
      </c>
      <c r="C85" s="6">
        <v>2</v>
      </c>
      <c r="D85" s="6">
        <v>547</v>
      </c>
      <c r="E85" s="6">
        <v>75270640827422</v>
      </c>
      <c r="F85" s="5" t="s">
        <v>645</v>
      </c>
      <c r="G85" s="6">
        <v>30710293852</v>
      </c>
      <c r="H85" s="5" t="s">
        <v>62</v>
      </c>
      <c r="I85" s="6">
        <v>1</v>
      </c>
      <c r="J85" s="5" t="s">
        <v>661</v>
      </c>
      <c r="K85" s="7">
        <v>0</v>
      </c>
      <c r="L85" s="8">
        <f t="shared" si="6"/>
        <v>0</v>
      </c>
      <c r="M85" s="9">
        <v>15556.67</v>
      </c>
      <c r="N85" s="8">
        <f t="shared" si="7"/>
        <v>15556.67</v>
      </c>
      <c r="O85" s="9">
        <v>0</v>
      </c>
      <c r="P85" s="8">
        <f t="shared" si="8"/>
        <v>0</v>
      </c>
      <c r="Q85" s="9">
        <v>0</v>
      </c>
      <c r="R85" s="8">
        <f t="shared" si="9"/>
        <v>0</v>
      </c>
      <c r="S85" s="9">
        <v>0</v>
      </c>
      <c r="T85" s="8">
        <f t="shared" si="10"/>
        <v>0</v>
      </c>
      <c r="U85" s="9">
        <v>15556.67</v>
      </c>
      <c r="V85" s="8">
        <f t="shared" si="11"/>
        <v>15556.67</v>
      </c>
      <c r="W85" s="6"/>
      <c r="X85" s="10"/>
    </row>
    <row r="86" spans="1:24" x14ac:dyDescent="0.25">
      <c r="A86" s="5" t="s">
        <v>225</v>
      </c>
      <c r="B86" s="5" t="s">
        <v>662</v>
      </c>
      <c r="C86" s="6">
        <v>2</v>
      </c>
      <c r="D86" s="6">
        <v>782</v>
      </c>
      <c r="E86" s="6">
        <v>75270703866661</v>
      </c>
      <c r="F86" s="5" t="s">
        <v>645</v>
      </c>
      <c r="G86" s="6">
        <v>30709297909</v>
      </c>
      <c r="H86" s="5" t="s">
        <v>685</v>
      </c>
      <c r="I86" s="6">
        <v>1275</v>
      </c>
      <c r="J86" s="5" t="s">
        <v>647</v>
      </c>
      <c r="K86" s="7">
        <v>0</v>
      </c>
      <c r="L86" s="8">
        <f t="shared" si="6"/>
        <v>0</v>
      </c>
      <c r="M86" s="9">
        <v>0</v>
      </c>
      <c r="N86" s="8">
        <f t="shared" si="7"/>
        <v>0</v>
      </c>
      <c r="O86" s="9">
        <v>75</v>
      </c>
      <c r="P86" s="8">
        <f>+-O86*I86</f>
        <v>-95625</v>
      </c>
      <c r="Q86" s="9">
        <v>0</v>
      </c>
      <c r="R86" s="8">
        <f t="shared" si="9"/>
        <v>0</v>
      </c>
      <c r="S86" s="9">
        <v>0</v>
      </c>
      <c r="T86" s="8">
        <f t="shared" si="10"/>
        <v>0</v>
      </c>
      <c r="U86" s="9">
        <v>75</v>
      </c>
      <c r="V86" s="8">
        <f>+-U86*I86</f>
        <v>-95625</v>
      </c>
      <c r="W86" s="6"/>
      <c r="X86" s="10"/>
    </row>
    <row r="87" spans="1:24" x14ac:dyDescent="0.25">
      <c r="A87" s="5" t="s">
        <v>225</v>
      </c>
      <c r="B87" s="5" t="s">
        <v>663</v>
      </c>
      <c r="C87" s="6">
        <v>9</v>
      </c>
      <c r="D87" s="6">
        <v>186</v>
      </c>
      <c r="E87" s="6">
        <v>75270634552194</v>
      </c>
      <c r="F87" s="5" t="s">
        <v>645</v>
      </c>
      <c r="G87" s="6">
        <v>30999157625</v>
      </c>
      <c r="H87" s="5" t="s">
        <v>243</v>
      </c>
      <c r="I87" s="6">
        <v>1</v>
      </c>
      <c r="J87" s="5" t="s">
        <v>661</v>
      </c>
      <c r="K87" s="7">
        <v>0</v>
      </c>
      <c r="L87" s="8">
        <f t="shared" si="6"/>
        <v>0</v>
      </c>
      <c r="M87" s="9">
        <v>0</v>
      </c>
      <c r="N87" s="8">
        <f t="shared" si="7"/>
        <v>0</v>
      </c>
      <c r="O87" s="9">
        <v>386437.58</v>
      </c>
      <c r="P87" s="8">
        <f t="shared" si="8"/>
        <v>386437.58</v>
      </c>
      <c r="Q87" s="9">
        <v>0</v>
      </c>
      <c r="R87" s="8">
        <f t="shared" si="9"/>
        <v>0</v>
      </c>
      <c r="S87" s="9">
        <v>0</v>
      </c>
      <c r="T87" s="8">
        <f t="shared" si="10"/>
        <v>0</v>
      </c>
      <c r="U87" s="9">
        <v>386437.58</v>
      </c>
      <c r="V87" s="8">
        <f t="shared" si="11"/>
        <v>386437.58</v>
      </c>
      <c r="W87" s="6"/>
      <c r="X87" s="10"/>
    </row>
    <row r="88" spans="1:24" x14ac:dyDescent="0.25">
      <c r="A88" s="5" t="s">
        <v>254</v>
      </c>
      <c r="B88" s="5" t="s">
        <v>644</v>
      </c>
      <c r="C88" s="6">
        <v>9</v>
      </c>
      <c r="D88" s="6">
        <v>2507</v>
      </c>
      <c r="E88" s="6">
        <v>75280916408373</v>
      </c>
      <c r="F88" s="5" t="s">
        <v>645</v>
      </c>
      <c r="G88" s="6">
        <v>30506197461</v>
      </c>
      <c r="H88" s="5" t="s">
        <v>97</v>
      </c>
      <c r="I88" s="6">
        <v>1</v>
      </c>
      <c r="J88" s="5" t="s">
        <v>661</v>
      </c>
      <c r="K88" s="11">
        <v>30712.81</v>
      </c>
      <c r="L88" s="8">
        <f t="shared" si="6"/>
        <v>30712.81</v>
      </c>
      <c r="M88" s="9">
        <v>0</v>
      </c>
      <c r="N88" s="8">
        <f t="shared" si="7"/>
        <v>0</v>
      </c>
      <c r="O88" s="9">
        <v>0</v>
      </c>
      <c r="P88" s="8">
        <f t="shared" si="8"/>
        <v>0</v>
      </c>
      <c r="Q88" s="9">
        <v>0</v>
      </c>
      <c r="R88" s="8">
        <f t="shared" si="9"/>
        <v>0</v>
      </c>
      <c r="S88" s="9">
        <v>6449.69</v>
      </c>
      <c r="T88" s="8">
        <f t="shared" si="10"/>
        <v>6449.69</v>
      </c>
      <c r="U88" s="9">
        <v>37162.5</v>
      </c>
      <c r="V88" s="8">
        <f t="shared" si="11"/>
        <v>37162.5</v>
      </c>
      <c r="W88" s="6"/>
      <c r="X88" s="10"/>
    </row>
    <row r="89" spans="1:24" x14ac:dyDescent="0.25">
      <c r="A89" s="5" t="s">
        <v>254</v>
      </c>
      <c r="B89" s="5" t="s">
        <v>644</v>
      </c>
      <c r="C89" s="6">
        <v>2</v>
      </c>
      <c r="D89" s="6">
        <v>11155</v>
      </c>
      <c r="E89" s="6">
        <v>75280888177838</v>
      </c>
      <c r="F89" s="5" t="s">
        <v>645</v>
      </c>
      <c r="G89" s="6">
        <v>30567990350</v>
      </c>
      <c r="H89" s="5" t="s">
        <v>687</v>
      </c>
      <c r="I89" s="6">
        <v>1275</v>
      </c>
      <c r="J89" s="5" t="s">
        <v>647</v>
      </c>
      <c r="K89" s="7">
        <v>0</v>
      </c>
      <c r="L89" s="8">
        <f t="shared" si="6"/>
        <v>0</v>
      </c>
      <c r="M89" s="9">
        <v>0</v>
      </c>
      <c r="N89" s="8">
        <f t="shared" si="7"/>
        <v>0</v>
      </c>
      <c r="O89" s="9">
        <v>342.4</v>
      </c>
      <c r="P89" s="8">
        <f t="shared" si="8"/>
        <v>436560</v>
      </c>
      <c r="Q89" s="9">
        <v>0</v>
      </c>
      <c r="R89" s="8">
        <f t="shared" si="9"/>
        <v>0</v>
      </c>
      <c r="S89" s="9">
        <v>0</v>
      </c>
      <c r="T89" s="8">
        <f t="shared" si="10"/>
        <v>0</v>
      </c>
      <c r="U89" s="9">
        <v>342.4</v>
      </c>
      <c r="V89" s="8">
        <f t="shared" si="11"/>
        <v>436560</v>
      </c>
      <c r="W89" s="6"/>
      <c r="X89" s="10"/>
    </row>
    <row r="90" spans="1:24" x14ac:dyDescent="0.25">
      <c r="A90" s="5" t="s">
        <v>254</v>
      </c>
      <c r="B90" s="5" t="s">
        <v>644</v>
      </c>
      <c r="C90" s="6">
        <v>2</v>
      </c>
      <c r="D90" s="6">
        <v>11163</v>
      </c>
      <c r="E90" s="6">
        <v>75280954893318</v>
      </c>
      <c r="F90" s="5" t="s">
        <v>645</v>
      </c>
      <c r="G90" s="6">
        <v>20202113770</v>
      </c>
      <c r="H90" s="5" t="s">
        <v>117</v>
      </c>
      <c r="I90" s="6">
        <v>1275</v>
      </c>
      <c r="J90" s="5" t="s">
        <v>647</v>
      </c>
      <c r="K90" s="7">
        <v>0</v>
      </c>
      <c r="L90" s="8">
        <f t="shared" si="6"/>
        <v>0</v>
      </c>
      <c r="M90" s="9">
        <v>0</v>
      </c>
      <c r="N90" s="8">
        <f t="shared" si="7"/>
        <v>0</v>
      </c>
      <c r="O90" s="9">
        <v>368.68</v>
      </c>
      <c r="P90" s="8">
        <f t="shared" si="8"/>
        <v>470067</v>
      </c>
      <c r="Q90" s="9">
        <v>0</v>
      </c>
      <c r="R90" s="8">
        <f t="shared" si="9"/>
        <v>0</v>
      </c>
      <c r="S90" s="9">
        <v>0</v>
      </c>
      <c r="T90" s="8">
        <f t="shared" si="10"/>
        <v>0</v>
      </c>
      <c r="U90" s="9">
        <v>368.68</v>
      </c>
      <c r="V90" s="8">
        <f t="shared" si="11"/>
        <v>470067</v>
      </c>
      <c r="W90" s="6"/>
      <c r="X90" s="10"/>
    </row>
    <row r="91" spans="1:24" x14ac:dyDescent="0.25">
      <c r="A91" s="5" t="s">
        <v>254</v>
      </c>
      <c r="B91" s="5" t="s">
        <v>644</v>
      </c>
      <c r="C91" s="6">
        <v>9</v>
      </c>
      <c r="D91" s="6">
        <v>2506</v>
      </c>
      <c r="E91" s="6">
        <v>75280914314221</v>
      </c>
      <c r="F91" s="5" t="s">
        <v>645</v>
      </c>
      <c r="G91" s="6">
        <v>30629248052</v>
      </c>
      <c r="H91" s="5" t="s">
        <v>676</v>
      </c>
      <c r="I91" s="6">
        <v>1</v>
      </c>
      <c r="J91" s="5" t="s">
        <v>661</v>
      </c>
      <c r="K91" s="11">
        <v>43416.72</v>
      </c>
      <c r="L91" s="8">
        <f t="shared" si="6"/>
        <v>43416.72</v>
      </c>
      <c r="M91" s="9">
        <v>0</v>
      </c>
      <c r="N91" s="8">
        <f t="shared" si="7"/>
        <v>0</v>
      </c>
      <c r="O91" s="9">
        <v>0</v>
      </c>
      <c r="P91" s="8">
        <f t="shared" si="8"/>
        <v>0</v>
      </c>
      <c r="Q91" s="9">
        <v>0</v>
      </c>
      <c r="R91" s="8">
        <f t="shared" si="9"/>
        <v>0</v>
      </c>
      <c r="S91" s="9">
        <v>9117.51</v>
      </c>
      <c r="T91" s="8">
        <f t="shared" si="10"/>
        <v>9117.51</v>
      </c>
      <c r="U91" s="9">
        <v>52534.23</v>
      </c>
      <c r="V91" s="8">
        <f t="shared" si="11"/>
        <v>52534.23</v>
      </c>
      <c r="W91" s="6"/>
      <c r="X91" s="10"/>
    </row>
    <row r="92" spans="1:24" x14ac:dyDescent="0.25">
      <c r="A92" s="5" t="s">
        <v>254</v>
      </c>
      <c r="B92" s="5" t="s">
        <v>644</v>
      </c>
      <c r="C92" s="6">
        <v>2</v>
      </c>
      <c r="D92" s="6">
        <v>11152</v>
      </c>
      <c r="E92" s="6">
        <v>75280877222444</v>
      </c>
      <c r="F92" s="5" t="s">
        <v>645</v>
      </c>
      <c r="G92" s="6">
        <v>20187375054</v>
      </c>
      <c r="H92" s="5" t="s">
        <v>270</v>
      </c>
      <c r="I92" s="6">
        <v>1275</v>
      </c>
      <c r="J92" s="5" t="s">
        <v>647</v>
      </c>
      <c r="K92" s="7">
        <v>0</v>
      </c>
      <c r="L92" s="8">
        <f t="shared" si="6"/>
        <v>0</v>
      </c>
      <c r="M92" s="9">
        <v>0</v>
      </c>
      <c r="N92" s="8">
        <f t="shared" si="7"/>
        <v>0</v>
      </c>
      <c r="O92" s="9">
        <v>184.26</v>
      </c>
      <c r="P92" s="8">
        <f t="shared" si="8"/>
        <v>234931.5</v>
      </c>
      <c r="Q92" s="9">
        <v>0</v>
      </c>
      <c r="R92" s="8">
        <f t="shared" si="9"/>
        <v>0</v>
      </c>
      <c r="S92" s="9">
        <v>0</v>
      </c>
      <c r="T92" s="8">
        <f t="shared" si="10"/>
        <v>0</v>
      </c>
      <c r="U92" s="9">
        <v>184.26</v>
      </c>
      <c r="V92" s="8">
        <f t="shared" si="11"/>
        <v>234931.5</v>
      </c>
      <c r="W92" s="6"/>
      <c r="X92" s="10"/>
    </row>
    <row r="93" spans="1:24" x14ac:dyDescent="0.25">
      <c r="A93" s="5" t="s">
        <v>254</v>
      </c>
      <c r="B93" s="5" t="s">
        <v>644</v>
      </c>
      <c r="C93" s="6">
        <v>2</v>
      </c>
      <c r="D93" s="6">
        <v>11159</v>
      </c>
      <c r="E93" s="6">
        <v>75280940948073</v>
      </c>
      <c r="F93" s="5" t="s">
        <v>645</v>
      </c>
      <c r="G93" s="6">
        <v>30710251920</v>
      </c>
      <c r="H93" s="5" t="s">
        <v>656</v>
      </c>
      <c r="I93" s="6">
        <v>1275</v>
      </c>
      <c r="J93" s="5" t="s">
        <v>647</v>
      </c>
      <c r="K93" s="7">
        <v>0</v>
      </c>
      <c r="L93" s="8">
        <f t="shared" si="6"/>
        <v>0</v>
      </c>
      <c r="M93" s="9">
        <v>0</v>
      </c>
      <c r="N93" s="8">
        <f t="shared" si="7"/>
        <v>0</v>
      </c>
      <c r="O93" s="9">
        <v>418.58</v>
      </c>
      <c r="P93" s="8">
        <f t="shared" si="8"/>
        <v>533689.5</v>
      </c>
      <c r="Q93" s="9">
        <v>0</v>
      </c>
      <c r="R93" s="8">
        <f t="shared" si="9"/>
        <v>0</v>
      </c>
      <c r="S93" s="9">
        <v>0</v>
      </c>
      <c r="T93" s="8">
        <f t="shared" si="10"/>
        <v>0</v>
      </c>
      <c r="U93" s="9">
        <v>418.58</v>
      </c>
      <c r="V93" s="8">
        <f t="shared" si="11"/>
        <v>533689.5</v>
      </c>
      <c r="W93" s="6"/>
      <c r="X93" s="10"/>
    </row>
    <row r="94" spans="1:24" x14ac:dyDescent="0.25">
      <c r="A94" s="5" t="s">
        <v>254</v>
      </c>
      <c r="B94" s="5" t="s">
        <v>644</v>
      </c>
      <c r="C94" s="6">
        <v>2</v>
      </c>
      <c r="D94" s="6">
        <v>11156</v>
      </c>
      <c r="E94" s="6">
        <v>75280889078265</v>
      </c>
      <c r="F94" s="5" t="s">
        <v>645</v>
      </c>
      <c r="G94" s="6">
        <v>30708360445</v>
      </c>
      <c r="H94" s="5" t="s">
        <v>646</v>
      </c>
      <c r="I94" s="6">
        <v>1275</v>
      </c>
      <c r="J94" s="5" t="s">
        <v>647</v>
      </c>
      <c r="K94" s="7">
        <v>0</v>
      </c>
      <c r="L94" s="8">
        <f t="shared" si="6"/>
        <v>0</v>
      </c>
      <c r="M94" s="9">
        <v>0</v>
      </c>
      <c r="N94" s="8">
        <f t="shared" si="7"/>
        <v>0</v>
      </c>
      <c r="O94" s="9">
        <v>240</v>
      </c>
      <c r="P94" s="8">
        <f t="shared" si="8"/>
        <v>306000</v>
      </c>
      <c r="Q94" s="9">
        <v>0</v>
      </c>
      <c r="R94" s="8">
        <f t="shared" si="9"/>
        <v>0</v>
      </c>
      <c r="S94" s="9">
        <v>0</v>
      </c>
      <c r="T94" s="8">
        <f t="shared" si="10"/>
        <v>0</v>
      </c>
      <c r="U94" s="9">
        <v>240</v>
      </c>
      <c r="V94" s="8">
        <f t="shared" si="11"/>
        <v>306000</v>
      </c>
      <c r="W94" s="6"/>
      <c r="X94" s="10"/>
    </row>
    <row r="95" spans="1:24" x14ac:dyDescent="0.25">
      <c r="A95" s="5" t="s">
        <v>254</v>
      </c>
      <c r="B95" s="5" t="s">
        <v>644</v>
      </c>
      <c r="C95" s="6">
        <v>2</v>
      </c>
      <c r="D95" s="6">
        <v>11161</v>
      </c>
      <c r="E95" s="6">
        <v>75280943979796</v>
      </c>
      <c r="F95" s="5" t="s">
        <v>645</v>
      </c>
      <c r="G95" s="6">
        <v>27228213743</v>
      </c>
      <c r="H95" s="5" t="s">
        <v>29</v>
      </c>
      <c r="I95" s="6">
        <v>1275</v>
      </c>
      <c r="J95" s="5" t="s">
        <v>647</v>
      </c>
      <c r="K95" s="7">
        <v>0</v>
      </c>
      <c r="L95" s="8">
        <f t="shared" si="6"/>
        <v>0</v>
      </c>
      <c r="M95" s="9">
        <v>0</v>
      </c>
      <c r="N95" s="8">
        <f t="shared" si="7"/>
        <v>0</v>
      </c>
      <c r="O95" s="9">
        <v>257.52999999999997</v>
      </c>
      <c r="P95" s="8">
        <f t="shared" si="8"/>
        <v>328350.74999999994</v>
      </c>
      <c r="Q95" s="9">
        <v>0</v>
      </c>
      <c r="R95" s="8">
        <f t="shared" si="9"/>
        <v>0</v>
      </c>
      <c r="S95" s="9">
        <v>0</v>
      </c>
      <c r="T95" s="8">
        <f t="shared" si="10"/>
        <v>0</v>
      </c>
      <c r="U95" s="9">
        <v>257.52999999999997</v>
      </c>
      <c r="V95" s="8">
        <f t="shared" si="11"/>
        <v>328350.74999999994</v>
      </c>
      <c r="W95" s="6"/>
      <c r="X95" s="10"/>
    </row>
    <row r="96" spans="1:24" x14ac:dyDescent="0.25">
      <c r="A96" s="5" t="s">
        <v>254</v>
      </c>
      <c r="B96" s="5" t="s">
        <v>644</v>
      </c>
      <c r="C96" s="6">
        <v>2</v>
      </c>
      <c r="D96" s="6">
        <v>11158</v>
      </c>
      <c r="E96" s="6">
        <v>75280900492352</v>
      </c>
      <c r="F96" s="5" t="s">
        <v>645</v>
      </c>
      <c r="G96" s="6">
        <v>30714421057</v>
      </c>
      <c r="H96" s="5" t="s">
        <v>267</v>
      </c>
      <c r="I96" s="6">
        <v>1275</v>
      </c>
      <c r="J96" s="5" t="s">
        <v>647</v>
      </c>
      <c r="K96" s="7">
        <v>0</v>
      </c>
      <c r="L96" s="8">
        <f t="shared" si="6"/>
        <v>0</v>
      </c>
      <c r="M96" s="9">
        <v>0</v>
      </c>
      <c r="N96" s="8">
        <f t="shared" si="7"/>
        <v>0</v>
      </c>
      <c r="O96" s="9">
        <v>2122.06</v>
      </c>
      <c r="P96" s="8">
        <f t="shared" si="8"/>
        <v>2705626.5</v>
      </c>
      <c r="Q96" s="9">
        <v>0</v>
      </c>
      <c r="R96" s="8">
        <f t="shared" si="9"/>
        <v>0</v>
      </c>
      <c r="S96" s="9">
        <v>0</v>
      </c>
      <c r="T96" s="8">
        <f t="shared" si="10"/>
        <v>0</v>
      </c>
      <c r="U96" s="9">
        <v>2122.06</v>
      </c>
      <c r="V96" s="8">
        <f t="shared" si="11"/>
        <v>2705626.5</v>
      </c>
      <c r="W96" s="6"/>
      <c r="X96" s="10"/>
    </row>
    <row r="97" spans="1:24" x14ac:dyDescent="0.25">
      <c r="A97" s="5" t="s">
        <v>254</v>
      </c>
      <c r="B97" s="5" t="s">
        <v>644</v>
      </c>
      <c r="C97" s="6">
        <v>10</v>
      </c>
      <c r="D97" s="6">
        <v>363</v>
      </c>
      <c r="E97" s="6">
        <v>75280880873335</v>
      </c>
      <c r="F97" s="5" t="s">
        <v>645</v>
      </c>
      <c r="G97" s="6">
        <v>30716179393</v>
      </c>
      <c r="H97" s="5" t="s">
        <v>293</v>
      </c>
      <c r="I97" s="6">
        <v>1275</v>
      </c>
      <c r="J97" s="5" t="s">
        <v>647</v>
      </c>
      <c r="K97" s="11">
        <v>272.55</v>
      </c>
      <c r="L97" s="8">
        <f t="shared" si="6"/>
        <v>347501.25</v>
      </c>
      <c r="M97" s="9">
        <v>0</v>
      </c>
      <c r="N97" s="8">
        <f t="shared" si="7"/>
        <v>0</v>
      </c>
      <c r="O97" s="9">
        <v>0</v>
      </c>
      <c r="P97" s="8">
        <f t="shared" si="8"/>
        <v>0</v>
      </c>
      <c r="Q97" s="9">
        <v>0</v>
      </c>
      <c r="R97" s="8">
        <f t="shared" si="9"/>
        <v>0</v>
      </c>
      <c r="S97" s="9">
        <v>57.24</v>
      </c>
      <c r="T97" s="8">
        <f t="shared" si="10"/>
        <v>72981</v>
      </c>
      <c r="U97" s="9">
        <v>329.79</v>
      </c>
      <c r="V97" s="8">
        <f t="shared" si="11"/>
        <v>420482.25</v>
      </c>
      <c r="W97" s="6"/>
      <c r="X97" s="10"/>
    </row>
    <row r="98" spans="1:24" x14ac:dyDescent="0.25">
      <c r="A98" s="5" t="s">
        <v>254</v>
      </c>
      <c r="B98" s="5" t="s">
        <v>644</v>
      </c>
      <c r="C98" s="6">
        <v>2</v>
      </c>
      <c r="D98" s="6">
        <v>11153</v>
      </c>
      <c r="E98" s="6">
        <v>75280881142900</v>
      </c>
      <c r="F98" s="5" t="s">
        <v>645</v>
      </c>
      <c r="G98" s="6">
        <v>30657619643</v>
      </c>
      <c r="H98" s="5" t="s">
        <v>186</v>
      </c>
      <c r="I98" s="6">
        <v>1275</v>
      </c>
      <c r="J98" s="5" t="s">
        <v>647</v>
      </c>
      <c r="K98" s="7">
        <v>0</v>
      </c>
      <c r="L98" s="8">
        <f t="shared" si="6"/>
        <v>0</v>
      </c>
      <c r="M98" s="9">
        <v>0</v>
      </c>
      <c r="N98" s="8">
        <f t="shared" si="7"/>
        <v>0</v>
      </c>
      <c r="O98" s="9">
        <v>792.78</v>
      </c>
      <c r="P98" s="8">
        <f t="shared" si="8"/>
        <v>1010794.5</v>
      </c>
      <c r="Q98" s="9">
        <v>0</v>
      </c>
      <c r="R98" s="8">
        <f t="shared" si="9"/>
        <v>0</v>
      </c>
      <c r="S98" s="9">
        <v>0</v>
      </c>
      <c r="T98" s="8">
        <f t="shared" si="10"/>
        <v>0</v>
      </c>
      <c r="U98" s="9">
        <v>792.78</v>
      </c>
      <c r="V98" s="8">
        <f t="shared" si="11"/>
        <v>1010794.5</v>
      </c>
      <c r="W98" s="6"/>
      <c r="X98" s="10"/>
    </row>
    <row r="99" spans="1:24" x14ac:dyDescent="0.25">
      <c r="A99" s="5" t="s">
        <v>254</v>
      </c>
      <c r="B99" s="5" t="s">
        <v>644</v>
      </c>
      <c r="C99" s="6">
        <v>2</v>
      </c>
      <c r="D99" s="6">
        <v>11154</v>
      </c>
      <c r="E99" s="6">
        <v>75280884103290</v>
      </c>
      <c r="F99" s="5" t="s">
        <v>645</v>
      </c>
      <c r="G99" s="6">
        <v>30718380703</v>
      </c>
      <c r="H99" s="5" t="s">
        <v>688</v>
      </c>
      <c r="I99" s="6">
        <v>1275</v>
      </c>
      <c r="J99" s="5" t="s">
        <v>647</v>
      </c>
      <c r="K99" s="7">
        <v>0</v>
      </c>
      <c r="L99" s="8">
        <f t="shared" si="6"/>
        <v>0</v>
      </c>
      <c r="M99" s="9">
        <v>0</v>
      </c>
      <c r="N99" s="8">
        <f t="shared" si="7"/>
        <v>0</v>
      </c>
      <c r="O99" s="9">
        <v>600.57000000000005</v>
      </c>
      <c r="P99" s="8">
        <f t="shared" si="8"/>
        <v>765726.75000000012</v>
      </c>
      <c r="Q99" s="9">
        <v>0</v>
      </c>
      <c r="R99" s="8">
        <f t="shared" si="9"/>
        <v>0</v>
      </c>
      <c r="S99" s="9">
        <v>0</v>
      </c>
      <c r="T99" s="8">
        <f t="shared" si="10"/>
        <v>0</v>
      </c>
      <c r="U99" s="9">
        <v>600.57000000000005</v>
      </c>
      <c r="V99" s="8">
        <f t="shared" si="11"/>
        <v>765726.75000000012</v>
      </c>
      <c r="W99" s="6"/>
      <c r="X99" s="10"/>
    </row>
    <row r="100" spans="1:24" x14ac:dyDescent="0.25">
      <c r="A100" s="5" t="s">
        <v>254</v>
      </c>
      <c r="B100" s="5" t="s">
        <v>644</v>
      </c>
      <c r="C100" s="6">
        <v>2</v>
      </c>
      <c r="D100" s="6">
        <v>11157</v>
      </c>
      <c r="E100" s="6">
        <v>75280892614580</v>
      </c>
      <c r="F100" s="5" t="s">
        <v>645</v>
      </c>
      <c r="G100" s="6">
        <v>30597489974</v>
      </c>
      <c r="H100" s="5" t="s">
        <v>686</v>
      </c>
      <c r="I100" s="6">
        <v>1275</v>
      </c>
      <c r="J100" s="5" t="s">
        <v>647</v>
      </c>
      <c r="K100" s="7">
        <v>0</v>
      </c>
      <c r="L100" s="8">
        <f t="shared" si="6"/>
        <v>0</v>
      </c>
      <c r="M100" s="9">
        <v>0</v>
      </c>
      <c r="N100" s="8">
        <f t="shared" si="7"/>
        <v>0</v>
      </c>
      <c r="O100" s="9">
        <v>904.41</v>
      </c>
      <c r="P100" s="8">
        <f t="shared" si="8"/>
        <v>1153122.75</v>
      </c>
      <c r="Q100" s="9">
        <v>0</v>
      </c>
      <c r="R100" s="8">
        <f t="shared" si="9"/>
        <v>0</v>
      </c>
      <c r="S100" s="9">
        <v>0</v>
      </c>
      <c r="T100" s="8">
        <f t="shared" si="10"/>
        <v>0</v>
      </c>
      <c r="U100" s="9">
        <v>904.41</v>
      </c>
      <c r="V100" s="8">
        <f t="shared" si="11"/>
        <v>1153122.75</v>
      </c>
      <c r="W100" s="6"/>
      <c r="X100" s="10"/>
    </row>
    <row r="101" spans="1:24" x14ac:dyDescent="0.25">
      <c r="A101" s="5" t="s">
        <v>254</v>
      </c>
      <c r="B101" s="5" t="s">
        <v>644</v>
      </c>
      <c r="C101" s="6">
        <v>2</v>
      </c>
      <c r="D101" s="6">
        <v>11162</v>
      </c>
      <c r="E101" s="6">
        <v>75280947528495</v>
      </c>
      <c r="F101" s="5" t="s">
        <v>645</v>
      </c>
      <c r="G101" s="6">
        <v>30710251920</v>
      </c>
      <c r="H101" s="5" t="s">
        <v>656</v>
      </c>
      <c r="I101" s="6">
        <v>1275</v>
      </c>
      <c r="J101" s="5" t="s">
        <v>647</v>
      </c>
      <c r="K101" s="7">
        <v>0</v>
      </c>
      <c r="L101" s="8">
        <f t="shared" si="6"/>
        <v>0</v>
      </c>
      <c r="M101" s="9">
        <v>0</v>
      </c>
      <c r="N101" s="8">
        <f t="shared" si="7"/>
        <v>0</v>
      </c>
      <c r="O101" s="9">
        <v>771.86</v>
      </c>
      <c r="P101" s="8">
        <f t="shared" si="8"/>
        <v>984121.5</v>
      </c>
      <c r="Q101" s="9">
        <v>0</v>
      </c>
      <c r="R101" s="8">
        <f t="shared" si="9"/>
        <v>0</v>
      </c>
      <c r="S101" s="9">
        <v>0</v>
      </c>
      <c r="T101" s="8">
        <f t="shared" si="10"/>
        <v>0</v>
      </c>
      <c r="U101" s="9">
        <v>771.86</v>
      </c>
      <c r="V101" s="8">
        <f t="shared" si="11"/>
        <v>984121.5</v>
      </c>
      <c r="W101" s="6"/>
      <c r="X101" s="10"/>
    </row>
    <row r="102" spans="1:24" x14ac:dyDescent="0.25">
      <c r="A102" s="5" t="s">
        <v>254</v>
      </c>
      <c r="B102" s="5" t="s">
        <v>644</v>
      </c>
      <c r="C102" s="6">
        <v>9</v>
      </c>
      <c r="D102" s="6">
        <v>2508</v>
      </c>
      <c r="E102" s="6">
        <v>75280930160818</v>
      </c>
      <c r="F102" s="5" t="s">
        <v>645</v>
      </c>
      <c r="G102" s="6">
        <v>30708260521</v>
      </c>
      <c r="H102" s="5" t="s">
        <v>289</v>
      </c>
      <c r="I102" s="6">
        <v>1280</v>
      </c>
      <c r="J102" s="5" t="s">
        <v>647</v>
      </c>
      <c r="K102" s="11">
        <v>476.32</v>
      </c>
      <c r="L102" s="8">
        <f t="shared" si="6"/>
        <v>609689.59999999998</v>
      </c>
      <c r="M102" s="9">
        <v>0</v>
      </c>
      <c r="N102" s="8">
        <f t="shared" si="7"/>
        <v>0</v>
      </c>
      <c r="O102" s="9">
        <v>0</v>
      </c>
      <c r="P102" s="8">
        <f t="shared" si="8"/>
        <v>0</v>
      </c>
      <c r="Q102" s="9">
        <v>0</v>
      </c>
      <c r="R102" s="8">
        <f t="shared" si="9"/>
        <v>0</v>
      </c>
      <c r="S102" s="9">
        <v>100.03</v>
      </c>
      <c r="T102" s="8">
        <f t="shared" si="10"/>
        <v>128038.39999999999</v>
      </c>
      <c r="U102" s="9">
        <v>576.35</v>
      </c>
      <c r="V102" s="8">
        <f t="shared" si="11"/>
        <v>737728</v>
      </c>
      <c r="W102" s="6"/>
      <c r="X102" s="10"/>
    </row>
    <row r="103" spans="1:24" x14ac:dyDescent="0.25">
      <c r="A103" s="5" t="s">
        <v>254</v>
      </c>
      <c r="B103" s="5" t="s">
        <v>644</v>
      </c>
      <c r="C103" s="6">
        <v>2</v>
      </c>
      <c r="D103" s="6">
        <v>11164</v>
      </c>
      <c r="E103" s="6">
        <v>75280959334170</v>
      </c>
      <c r="F103" s="5" t="s">
        <v>645</v>
      </c>
      <c r="G103" s="6">
        <v>20202113770</v>
      </c>
      <c r="H103" s="5" t="s">
        <v>117</v>
      </c>
      <c r="I103" s="6">
        <v>1275</v>
      </c>
      <c r="J103" s="5" t="s">
        <v>647</v>
      </c>
      <c r="K103" s="7">
        <v>0</v>
      </c>
      <c r="L103" s="8">
        <f t="shared" si="6"/>
        <v>0</v>
      </c>
      <c r="M103" s="9">
        <v>0</v>
      </c>
      <c r="N103" s="8">
        <f t="shared" si="7"/>
        <v>0</v>
      </c>
      <c r="O103" s="9">
        <v>498.56</v>
      </c>
      <c r="P103" s="8">
        <f t="shared" si="8"/>
        <v>635664</v>
      </c>
      <c r="Q103" s="9">
        <v>0</v>
      </c>
      <c r="R103" s="8">
        <f t="shared" si="9"/>
        <v>0</v>
      </c>
      <c r="S103" s="9">
        <v>0</v>
      </c>
      <c r="T103" s="8">
        <f t="shared" si="10"/>
        <v>0</v>
      </c>
      <c r="U103" s="9">
        <v>498.56</v>
      </c>
      <c r="V103" s="8">
        <f t="shared" si="11"/>
        <v>635664</v>
      </c>
      <c r="W103" s="6"/>
      <c r="X103" s="10"/>
    </row>
    <row r="104" spans="1:24" x14ac:dyDescent="0.25">
      <c r="A104" s="5" t="s">
        <v>254</v>
      </c>
      <c r="B104" s="5" t="s">
        <v>644</v>
      </c>
      <c r="C104" s="6">
        <v>2</v>
      </c>
      <c r="D104" s="6">
        <v>11160</v>
      </c>
      <c r="E104" s="6">
        <v>75280941903381</v>
      </c>
      <c r="F104" s="5" t="s">
        <v>645</v>
      </c>
      <c r="G104" s="6">
        <v>30709989479</v>
      </c>
      <c r="H104" s="5" t="s">
        <v>689</v>
      </c>
      <c r="I104" s="6">
        <v>1275</v>
      </c>
      <c r="J104" s="5" t="s">
        <v>647</v>
      </c>
      <c r="K104" s="7">
        <v>0</v>
      </c>
      <c r="L104" s="8">
        <f t="shared" si="6"/>
        <v>0</v>
      </c>
      <c r="M104" s="9">
        <v>0</v>
      </c>
      <c r="N104" s="8">
        <f t="shared" si="7"/>
        <v>0</v>
      </c>
      <c r="O104" s="9">
        <v>222.99</v>
      </c>
      <c r="P104" s="8">
        <f t="shared" si="8"/>
        <v>284312.25</v>
      </c>
      <c r="Q104" s="9">
        <v>0</v>
      </c>
      <c r="R104" s="8">
        <f t="shared" si="9"/>
        <v>0</v>
      </c>
      <c r="S104" s="9">
        <v>0</v>
      </c>
      <c r="T104" s="8">
        <f t="shared" si="10"/>
        <v>0</v>
      </c>
      <c r="U104" s="9">
        <v>222.99</v>
      </c>
      <c r="V104" s="8">
        <f t="shared" si="11"/>
        <v>284312.25</v>
      </c>
      <c r="W104" s="6"/>
      <c r="X104" s="10"/>
    </row>
    <row r="105" spans="1:24" x14ac:dyDescent="0.25">
      <c r="A105" s="5" t="s">
        <v>254</v>
      </c>
      <c r="B105" s="5" t="s">
        <v>644</v>
      </c>
      <c r="C105" s="6">
        <v>9</v>
      </c>
      <c r="D105" s="6">
        <v>2509</v>
      </c>
      <c r="E105" s="6">
        <v>75280950923637</v>
      </c>
      <c r="F105" s="5" t="s">
        <v>645</v>
      </c>
      <c r="G105" s="6">
        <v>33709900779</v>
      </c>
      <c r="H105" s="5" t="s">
        <v>690</v>
      </c>
      <c r="I105" s="6">
        <v>1275</v>
      </c>
      <c r="J105" s="5" t="s">
        <v>647</v>
      </c>
      <c r="K105" s="11">
        <v>477.44</v>
      </c>
      <c r="L105" s="8">
        <f t="shared" si="6"/>
        <v>608736</v>
      </c>
      <c r="M105" s="9">
        <v>0</v>
      </c>
      <c r="N105" s="8">
        <f t="shared" si="7"/>
        <v>0</v>
      </c>
      <c r="O105" s="9">
        <v>0</v>
      </c>
      <c r="P105" s="8">
        <f t="shared" si="8"/>
        <v>0</v>
      </c>
      <c r="Q105" s="9">
        <v>0</v>
      </c>
      <c r="R105" s="8">
        <f t="shared" si="9"/>
        <v>0</v>
      </c>
      <c r="S105" s="9">
        <v>100.26</v>
      </c>
      <c r="T105" s="8">
        <f t="shared" si="10"/>
        <v>127831.5</v>
      </c>
      <c r="U105" s="9">
        <v>577.70000000000005</v>
      </c>
      <c r="V105" s="8">
        <f t="shared" si="11"/>
        <v>736567.5</v>
      </c>
      <c r="W105" s="6"/>
      <c r="X105" s="10"/>
    </row>
    <row r="106" spans="1:24" x14ac:dyDescent="0.25">
      <c r="A106" s="5" t="s">
        <v>254</v>
      </c>
      <c r="B106" s="5" t="s">
        <v>660</v>
      </c>
      <c r="C106" s="6">
        <v>9</v>
      </c>
      <c r="D106" s="6">
        <v>237</v>
      </c>
      <c r="E106" s="6">
        <v>75280940451215</v>
      </c>
      <c r="F106" s="5" t="s">
        <v>645</v>
      </c>
      <c r="G106" s="6">
        <v>30708333812</v>
      </c>
      <c r="H106" s="5" t="s">
        <v>655</v>
      </c>
      <c r="I106" s="6">
        <v>1</v>
      </c>
      <c r="J106" s="5" t="s">
        <v>661</v>
      </c>
      <c r="K106" s="7">
        <v>25200</v>
      </c>
      <c r="L106" s="8">
        <f t="shared" si="6"/>
        <v>25200</v>
      </c>
      <c r="M106" s="9">
        <v>0</v>
      </c>
      <c r="N106" s="8">
        <f t="shared" si="7"/>
        <v>0</v>
      </c>
      <c r="O106" s="9">
        <v>0</v>
      </c>
      <c r="P106" s="8">
        <f t="shared" si="8"/>
        <v>0</v>
      </c>
      <c r="Q106" s="9">
        <v>0</v>
      </c>
      <c r="R106" s="8">
        <f t="shared" si="9"/>
        <v>0</v>
      </c>
      <c r="S106" s="9">
        <v>5292</v>
      </c>
      <c r="T106" s="8">
        <f t="shared" si="10"/>
        <v>5292</v>
      </c>
      <c r="U106" s="9">
        <v>30492</v>
      </c>
      <c r="V106" s="8">
        <f t="shared" si="11"/>
        <v>30492</v>
      </c>
      <c r="W106" s="6"/>
      <c r="X106" s="10"/>
    </row>
    <row r="107" spans="1:24" x14ac:dyDescent="0.25">
      <c r="A107" s="5" t="s">
        <v>254</v>
      </c>
      <c r="B107" s="5" t="s">
        <v>660</v>
      </c>
      <c r="C107" s="6">
        <v>2</v>
      </c>
      <c r="D107" s="6">
        <v>548</v>
      </c>
      <c r="E107" s="6">
        <v>75280944647279</v>
      </c>
      <c r="F107" s="5" t="s">
        <v>645</v>
      </c>
      <c r="G107" s="6">
        <v>30709297909</v>
      </c>
      <c r="H107" s="5" t="s">
        <v>685</v>
      </c>
      <c r="I107" s="6">
        <v>1</v>
      </c>
      <c r="J107" s="5" t="s">
        <v>661</v>
      </c>
      <c r="K107" s="7">
        <v>0</v>
      </c>
      <c r="L107" s="8">
        <f t="shared" si="6"/>
        <v>0</v>
      </c>
      <c r="M107" s="9">
        <v>232035</v>
      </c>
      <c r="N107" s="8">
        <f t="shared" si="7"/>
        <v>232035</v>
      </c>
      <c r="O107" s="9">
        <v>0</v>
      </c>
      <c r="P107" s="8">
        <f t="shared" si="8"/>
        <v>0</v>
      </c>
      <c r="Q107" s="9">
        <v>0</v>
      </c>
      <c r="R107" s="8">
        <f t="shared" si="9"/>
        <v>0</v>
      </c>
      <c r="S107" s="9">
        <v>0</v>
      </c>
      <c r="T107" s="8">
        <f t="shared" si="10"/>
        <v>0</v>
      </c>
      <c r="U107" s="9">
        <v>232035</v>
      </c>
      <c r="V107" s="8">
        <f t="shared" si="11"/>
        <v>232035</v>
      </c>
      <c r="W107" s="6"/>
      <c r="X107" s="10"/>
    </row>
    <row r="108" spans="1:24" x14ac:dyDescent="0.25">
      <c r="A108" s="5" t="s">
        <v>254</v>
      </c>
      <c r="B108" s="5" t="s">
        <v>660</v>
      </c>
      <c r="C108" s="6">
        <v>10</v>
      </c>
      <c r="D108" s="6">
        <v>51</v>
      </c>
      <c r="E108" s="6">
        <v>75280942133872</v>
      </c>
      <c r="F108" s="5" t="s">
        <v>645</v>
      </c>
      <c r="G108" s="6">
        <v>30708333812</v>
      </c>
      <c r="H108" s="5" t="s">
        <v>655</v>
      </c>
      <c r="I108" s="6">
        <v>1</v>
      </c>
      <c r="J108" s="5" t="s">
        <v>661</v>
      </c>
      <c r="K108" s="7">
        <v>25200</v>
      </c>
      <c r="L108" s="8">
        <f t="shared" si="6"/>
        <v>25200</v>
      </c>
      <c r="M108" s="9">
        <v>0</v>
      </c>
      <c r="N108" s="8">
        <f t="shared" si="7"/>
        <v>0</v>
      </c>
      <c r="O108" s="9">
        <v>0</v>
      </c>
      <c r="P108" s="8">
        <f t="shared" si="8"/>
        <v>0</v>
      </c>
      <c r="Q108" s="9">
        <v>0</v>
      </c>
      <c r="R108" s="8">
        <f t="shared" si="9"/>
        <v>0</v>
      </c>
      <c r="S108" s="9">
        <v>5292</v>
      </c>
      <c r="T108" s="8">
        <f t="shared" si="10"/>
        <v>5292</v>
      </c>
      <c r="U108" s="9">
        <v>30492</v>
      </c>
      <c r="V108" s="8">
        <f t="shared" si="11"/>
        <v>30492</v>
      </c>
      <c r="W108" s="6"/>
      <c r="X108" s="10"/>
    </row>
    <row r="109" spans="1:24" x14ac:dyDescent="0.25">
      <c r="A109" s="5" t="s">
        <v>254</v>
      </c>
      <c r="B109" s="5" t="s">
        <v>662</v>
      </c>
      <c r="C109" s="6">
        <v>2</v>
      </c>
      <c r="D109" s="6">
        <v>783</v>
      </c>
      <c r="E109" s="6">
        <v>75280945873740</v>
      </c>
      <c r="F109" s="5" t="s">
        <v>645</v>
      </c>
      <c r="G109" s="6">
        <v>30710251920</v>
      </c>
      <c r="H109" s="5" t="s">
        <v>656</v>
      </c>
      <c r="I109" s="6">
        <v>1180</v>
      </c>
      <c r="J109" s="5" t="s">
        <v>647</v>
      </c>
      <c r="K109" s="7">
        <v>0</v>
      </c>
      <c r="L109" s="8">
        <f t="shared" si="6"/>
        <v>0</v>
      </c>
      <c r="M109" s="9">
        <v>0</v>
      </c>
      <c r="N109" s="8">
        <f t="shared" si="7"/>
        <v>0</v>
      </c>
      <c r="O109" s="9">
        <v>771.22</v>
      </c>
      <c r="P109" s="8">
        <f>+-O109*I109</f>
        <v>-910039.6</v>
      </c>
      <c r="Q109" s="9">
        <v>0</v>
      </c>
      <c r="R109" s="8">
        <f t="shared" si="9"/>
        <v>0</v>
      </c>
      <c r="S109" s="9">
        <v>0</v>
      </c>
      <c r="T109" s="8">
        <f t="shared" si="10"/>
        <v>0</v>
      </c>
      <c r="U109" s="9">
        <v>771.22</v>
      </c>
      <c r="V109" s="8">
        <f>+-U109*I109</f>
        <v>-910039.6</v>
      </c>
      <c r="W109" s="6"/>
      <c r="X109" s="10"/>
    </row>
    <row r="110" spans="1:24" x14ac:dyDescent="0.25">
      <c r="A110" s="5" t="s">
        <v>254</v>
      </c>
      <c r="B110" s="5" t="s">
        <v>662</v>
      </c>
      <c r="C110" s="6">
        <v>2</v>
      </c>
      <c r="D110" s="6">
        <v>784</v>
      </c>
      <c r="E110" s="6">
        <v>75280958613872</v>
      </c>
      <c r="F110" s="5" t="s">
        <v>645</v>
      </c>
      <c r="G110" s="6">
        <v>20202113770</v>
      </c>
      <c r="H110" s="5" t="s">
        <v>117</v>
      </c>
      <c r="I110" s="6">
        <v>1275</v>
      </c>
      <c r="J110" s="5" t="s">
        <v>647</v>
      </c>
      <c r="K110" s="7">
        <v>0</v>
      </c>
      <c r="L110" s="8">
        <f t="shared" si="6"/>
        <v>0</v>
      </c>
      <c r="M110" s="9">
        <v>0</v>
      </c>
      <c r="N110" s="8">
        <f t="shared" si="7"/>
        <v>0</v>
      </c>
      <c r="O110" s="9">
        <v>221.96</v>
      </c>
      <c r="P110" s="8">
        <f>+-O110*I110</f>
        <v>-282999</v>
      </c>
      <c r="Q110" s="9">
        <v>0</v>
      </c>
      <c r="R110" s="8">
        <f t="shared" si="9"/>
        <v>0</v>
      </c>
      <c r="S110" s="9">
        <v>0</v>
      </c>
      <c r="T110" s="8">
        <f t="shared" si="10"/>
        <v>0</v>
      </c>
      <c r="U110" s="9">
        <v>221.96</v>
      </c>
      <c r="V110" s="8">
        <f>+-U110*I110</f>
        <v>-282999</v>
      </c>
      <c r="W110" s="6"/>
      <c r="X110" s="10"/>
    </row>
    <row r="111" spans="1:24" x14ac:dyDescent="0.25">
      <c r="A111" s="5" t="s">
        <v>254</v>
      </c>
      <c r="B111" s="5" t="s">
        <v>662</v>
      </c>
      <c r="C111" s="6">
        <v>9</v>
      </c>
      <c r="D111" s="6">
        <v>155</v>
      </c>
      <c r="E111" s="6">
        <v>75280941739565</v>
      </c>
      <c r="F111" s="5" t="s">
        <v>645</v>
      </c>
      <c r="G111" s="6">
        <v>30708333812</v>
      </c>
      <c r="H111" s="5" t="s">
        <v>655</v>
      </c>
      <c r="I111" s="6">
        <v>1</v>
      </c>
      <c r="J111" s="5" t="s">
        <v>661</v>
      </c>
      <c r="K111" s="7">
        <v>25200</v>
      </c>
      <c r="L111" s="8">
        <f>+-K111*I111</f>
        <v>-25200</v>
      </c>
      <c r="M111" s="9">
        <v>0</v>
      </c>
      <c r="N111" s="8">
        <f t="shared" si="7"/>
        <v>0</v>
      </c>
      <c r="O111" s="9">
        <v>0</v>
      </c>
      <c r="P111" s="8">
        <f>+-O111*I111</f>
        <v>0</v>
      </c>
      <c r="Q111" s="9">
        <v>0</v>
      </c>
      <c r="R111" s="8">
        <f t="shared" si="9"/>
        <v>0</v>
      </c>
      <c r="S111" s="9">
        <v>5292</v>
      </c>
      <c r="T111" s="8">
        <f>-+S111*I111</f>
        <v>-5292</v>
      </c>
      <c r="U111" s="9">
        <v>30492</v>
      </c>
      <c r="V111" s="8">
        <f>+-U111*I111</f>
        <v>-30492</v>
      </c>
      <c r="W111" s="6"/>
      <c r="X111" s="10"/>
    </row>
    <row r="112" spans="1:24" x14ac:dyDescent="0.25">
      <c r="A112" s="5" t="s">
        <v>305</v>
      </c>
      <c r="B112" s="5" t="s">
        <v>644</v>
      </c>
      <c r="C112" s="6">
        <v>10</v>
      </c>
      <c r="D112" s="6">
        <v>365</v>
      </c>
      <c r="E112" s="6">
        <v>75280048823195</v>
      </c>
      <c r="F112" s="5" t="s">
        <v>645</v>
      </c>
      <c r="G112" s="6">
        <v>30715373757</v>
      </c>
      <c r="H112" s="5" t="s">
        <v>649</v>
      </c>
      <c r="I112" s="6">
        <v>1</v>
      </c>
      <c r="J112" s="5" t="s">
        <v>661</v>
      </c>
      <c r="K112" s="11">
        <v>84219.27</v>
      </c>
      <c r="L112" s="8">
        <f t="shared" si="6"/>
        <v>84219.27</v>
      </c>
      <c r="M112" s="9">
        <v>0</v>
      </c>
      <c r="N112" s="8">
        <f t="shared" si="7"/>
        <v>0</v>
      </c>
      <c r="O112" s="9">
        <v>0</v>
      </c>
      <c r="P112" s="8">
        <f t="shared" si="8"/>
        <v>0</v>
      </c>
      <c r="Q112" s="9">
        <v>0</v>
      </c>
      <c r="R112" s="8">
        <f t="shared" si="9"/>
        <v>0</v>
      </c>
      <c r="S112" s="9">
        <v>17686.05</v>
      </c>
      <c r="T112" s="8">
        <f t="shared" si="10"/>
        <v>17686.05</v>
      </c>
      <c r="U112" s="9">
        <v>101905.32</v>
      </c>
      <c r="V112" s="8">
        <f t="shared" si="11"/>
        <v>101905.32</v>
      </c>
      <c r="W112" s="6"/>
      <c r="X112" s="10"/>
    </row>
    <row r="113" spans="1:24" x14ac:dyDescent="0.25">
      <c r="A113" s="5" t="s">
        <v>305</v>
      </c>
      <c r="B113" s="5" t="s">
        <v>644</v>
      </c>
      <c r="C113" s="6">
        <v>2</v>
      </c>
      <c r="D113" s="6">
        <v>11166</v>
      </c>
      <c r="E113" s="6">
        <v>75280043030296</v>
      </c>
      <c r="F113" s="5" t="s">
        <v>645</v>
      </c>
      <c r="G113" s="6">
        <v>30715451693</v>
      </c>
      <c r="H113" s="5" t="s">
        <v>691</v>
      </c>
      <c r="I113" s="6">
        <v>1275</v>
      </c>
      <c r="J113" s="5" t="s">
        <v>647</v>
      </c>
      <c r="K113" s="7">
        <v>0</v>
      </c>
      <c r="L113" s="8">
        <f t="shared" si="6"/>
        <v>0</v>
      </c>
      <c r="M113" s="9">
        <v>0</v>
      </c>
      <c r="N113" s="8">
        <f t="shared" si="7"/>
        <v>0</v>
      </c>
      <c r="O113" s="9">
        <v>1787.92</v>
      </c>
      <c r="P113" s="8">
        <f t="shared" si="8"/>
        <v>2279598</v>
      </c>
      <c r="Q113" s="9">
        <v>0</v>
      </c>
      <c r="R113" s="8">
        <f t="shared" si="9"/>
        <v>0</v>
      </c>
      <c r="S113" s="9">
        <v>0</v>
      </c>
      <c r="T113" s="8">
        <f t="shared" si="10"/>
        <v>0</v>
      </c>
      <c r="U113" s="9">
        <v>1787.92</v>
      </c>
      <c r="V113" s="8">
        <f t="shared" si="11"/>
        <v>2279598</v>
      </c>
      <c r="W113" s="6"/>
      <c r="X113" s="10"/>
    </row>
    <row r="114" spans="1:24" x14ac:dyDescent="0.25">
      <c r="A114" s="5" t="s">
        <v>305</v>
      </c>
      <c r="B114" s="5" t="s">
        <v>644</v>
      </c>
      <c r="C114" s="6">
        <v>2</v>
      </c>
      <c r="D114" s="6">
        <v>11165</v>
      </c>
      <c r="E114" s="6">
        <v>75280040654494</v>
      </c>
      <c r="F114" s="5" t="s">
        <v>645</v>
      </c>
      <c r="G114" s="6">
        <v>30715451693</v>
      </c>
      <c r="H114" s="5" t="s">
        <v>691</v>
      </c>
      <c r="I114" s="6">
        <v>1275</v>
      </c>
      <c r="J114" s="5" t="s">
        <v>647</v>
      </c>
      <c r="K114" s="7">
        <v>0</v>
      </c>
      <c r="L114" s="8">
        <f t="shared" si="6"/>
        <v>0</v>
      </c>
      <c r="M114" s="9">
        <v>0</v>
      </c>
      <c r="N114" s="8">
        <f t="shared" si="7"/>
        <v>0</v>
      </c>
      <c r="O114" s="9">
        <v>3114.26</v>
      </c>
      <c r="P114" s="8">
        <f t="shared" si="8"/>
        <v>3970681.5000000005</v>
      </c>
      <c r="Q114" s="9">
        <v>0</v>
      </c>
      <c r="R114" s="8">
        <f t="shared" si="9"/>
        <v>0</v>
      </c>
      <c r="S114" s="9">
        <v>0</v>
      </c>
      <c r="T114" s="8">
        <f t="shared" si="10"/>
        <v>0</v>
      </c>
      <c r="U114" s="9">
        <v>3114.26</v>
      </c>
      <c r="V114" s="8">
        <f t="shared" si="11"/>
        <v>3970681.5000000005</v>
      </c>
      <c r="W114" s="6"/>
      <c r="X114" s="10"/>
    </row>
    <row r="115" spans="1:24" x14ac:dyDescent="0.25">
      <c r="A115" s="5" t="s">
        <v>305</v>
      </c>
      <c r="B115" s="5" t="s">
        <v>644</v>
      </c>
      <c r="C115" s="6">
        <v>10</v>
      </c>
      <c r="D115" s="6">
        <v>364</v>
      </c>
      <c r="E115" s="6">
        <v>75280028789207</v>
      </c>
      <c r="F115" s="5" t="s">
        <v>645</v>
      </c>
      <c r="G115" s="6">
        <v>33574441639</v>
      </c>
      <c r="H115" s="5" t="s">
        <v>692</v>
      </c>
      <c r="I115" s="6">
        <v>1</v>
      </c>
      <c r="J115" s="5" t="s">
        <v>661</v>
      </c>
      <c r="K115" s="11">
        <v>37824.49</v>
      </c>
      <c r="L115" s="8">
        <f t="shared" si="6"/>
        <v>37824.49</v>
      </c>
      <c r="M115" s="9">
        <v>0</v>
      </c>
      <c r="N115" s="8">
        <f t="shared" si="7"/>
        <v>0</v>
      </c>
      <c r="O115" s="9">
        <v>0</v>
      </c>
      <c r="P115" s="8">
        <f t="shared" si="8"/>
        <v>0</v>
      </c>
      <c r="Q115" s="9">
        <v>0</v>
      </c>
      <c r="R115" s="8">
        <f t="shared" si="9"/>
        <v>0</v>
      </c>
      <c r="S115" s="9">
        <v>3971.57</v>
      </c>
      <c r="T115" s="8">
        <f t="shared" si="10"/>
        <v>3971.57</v>
      </c>
      <c r="U115" s="9">
        <v>41796.06</v>
      </c>
      <c r="V115" s="8">
        <f t="shared" si="11"/>
        <v>41796.06</v>
      </c>
      <c r="W115" s="6"/>
      <c r="X115" s="10"/>
    </row>
    <row r="116" spans="1:24" x14ac:dyDescent="0.25">
      <c r="A116" s="5" t="s">
        <v>305</v>
      </c>
      <c r="B116" s="5" t="s">
        <v>644</v>
      </c>
      <c r="C116" s="6">
        <v>10</v>
      </c>
      <c r="D116" s="6">
        <v>366</v>
      </c>
      <c r="E116" s="6">
        <v>75280055248691</v>
      </c>
      <c r="F116" s="5" t="s">
        <v>645</v>
      </c>
      <c r="G116" s="6">
        <v>30716117630</v>
      </c>
      <c r="H116" s="5" t="s">
        <v>682</v>
      </c>
      <c r="I116" s="6">
        <v>1</v>
      </c>
      <c r="J116" s="5" t="s">
        <v>661</v>
      </c>
      <c r="K116" s="11">
        <v>161925.32</v>
      </c>
      <c r="L116" s="8">
        <f t="shared" si="6"/>
        <v>161925.32</v>
      </c>
      <c r="M116" s="9">
        <v>0</v>
      </c>
      <c r="N116" s="8">
        <f t="shared" si="7"/>
        <v>0</v>
      </c>
      <c r="O116" s="9">
        <v>0</v>
      </c>
      <c r="P116" s="8">
        <f t="shared" si="8"/>
        <v>0</v>
      </c>
      <c r="Q116" s="9">
        <v>0</v>
      </c>
      <c r="R116" s="8">
        <f t="shared" si="9"/>
        <v>0</v>
      </c>
      <c r="S116" s="9">
        <v>34004.32</v>
      </c>
      <c r="T116" s="8">
        <f t="shared" si="10"/>
        <v>34004.32</v>
      </c>
      <c r="U116" s="9">
        <v>195929.64</v>
      </c>
      <c r="V116" s="8">
        <f t="shared" si="11"/>
        <v>195929.64</v>
      </c>
      <c r="W116" s="6"/>
      <c r="X116" s="10"/>
    </row>
    <row r="117" spans="1:24" x14ac:dyDescent="0.25">
      <c r="A117" s="5" t="s">
        <v>305</v>
      </c>
      <c r="B117" s="5" t="s">
        <v>644</v>
      </c>
      <c r="C117" s="6">
        <v>9</v>
      </c>
      <c r="D117" s="6">
        <v>2511</v>
      </c>
      <c r="E117" s="6">
        <v>75280082558833</v>
      </c>
      <c r="F117" s="5" t="s">
        <v>645</v>
      </c>
      <c r="G117" s="6">
        <v>33709900779</v>
      </c>
      <c r="H117" s="5" t="s">
        <v>690</v>
      </c>
      <c r="I117" s="6">
        <v>1275</v>
      </c>
      <c r="J117" s="5" t="s">
        <v>647</v>
      </c>
      <c r="K117" s="11">
        <v>119.36</v>
      </c>
      <c r="L117" s="8">
        <f t="shared" si="6"/>
        <v>152184</v>
      </c>
      <c r="M117" s="9">
        <v>0</v>
      </c>
      <c r="N117" s="8">
        <f t="shared" si="7"/>
        <v>0</v>
      </c>
      <c r="O117" s="9">
        <v>0</v>
      </c>
      <c r="P117" s="8">
        <f t="shared" si="8"/>
        <v>0</v>
      </c>
      <c r="Q117" s="9">
        <v>0</v>
      </c>
      <c r="R117" s="8">
        <f t="shared" si="9"/>
        <v>0</v>
      </c>
      <c r="S117" s="9">
        <v>25.07</v>
      </c>
      <c r="T117" s="8">
        <f t="shared" si="10"/>
        <v>31964.25</v>
      </c>
      <c r="U117" s="9">
        <v>144.43</v>
      </c>
      <c r="V117" s="8">
        <f t="shared" si="11"/>
        <v>184148.25</v>
      </c>
      <c r="W117" s="6"/>
      <c r="X117" s="10"/>
    </row>
    <row r="118" spans="1:24" x14ac:dyDescent="0.25">
      <c r="A118" s="5" t="s">
        <v>305</v>
      </c>
      <c r="B118" s="5" t="s">
        <v>644</v>
      </c>
      <c r="C118" s="6">
        <v>9</v>
      </c>
      <c r="D118" s="6">
        <v>2512</v>
      </c>
      <c r="E118" s="6">
        <v>75280082658534</v>
      </c>
      <c r="F118" s="5" t="s">
        <v>645</v>
      </c>
      <c r="G118" s="6">
        <v>30656692371</v>
      </c>
      <c r="H118" s="5" t="s">
        <v>669</v>
      </c>
      <c r="I118" s="6">
        <v>1</v>
      </c>
      <c r="J118" s="5" t="s">
        <v>661</v>
      </c>
      <c r="K118" s="11">
        <v>46846.59</v>
      </c>
      <c r="L118" s="8">
        <f t="shared" si="6"/>
        <v>46846.59</v>
      </c>
      <c r="M118" s="9">
        <v>0</v>
      </c>
      <c r="N118" s="8">
        <f t="shared" si="7"/>
        <v>0</v>
      </c>
      <c r="O118" s="9">
        <v>0</v>
      </c>
      <c r="P118" s="8">
        <f t="shared" si="8"/>
        <v>0</v>
      </c>
      <c r="Q118" s="9">
        <v>0</v>
      </c>
      <c r="R118" s="8">
        <f t="shared" si="9"/>
        <v>0</v>
      </c>
      <c r="S118" s="9">
        <v>9837.7800000000007</v>
      </c>
      <c r="T118" s="8">
        <f t="shared" si="10"/>
        <v>9837.7800000000007</v>
      </c>
      <c r="U118" s="9">
        <v>56684.37</v>
      </c>
      <c r="V118" s="8">
        <f t="shared" si="11"/>
        <v>56684.37</v>
      </c>
      <c r="W118" s="6"/>
      <c r="X118" s="10"/>
    </row>
    <row r="119" spans="1:24" x14ac:dyDescent="0.25">
      <c r="A119" s="5" t="s">
        <v>305</v>
      </c>
      <c r="B119" s="5" t="s">
        <v>644</v>
      </c>
      <c r="C119" s="6">
        <v>9</v>
      </c>
      <c r="D119" s="6">
        <v>2513</v>
      </c>
      <c r="E119" s="6">
        <v>75280083094125</v>
      </c>
      <c r="F119" s="5" t="s">
        <v>645</v>
      </c>
      <c r="G119" s="6">
        <v>30708337974</v>
      </c>
      <c r="H119" s="5" t="s">
        <v>650</v>
      </c>
      <c r="I119" s="6">
        <v>1275</v>
      </c>
      <c r="J119" s="5" t="s">
        <v>647</v>
      </c>
      <c r="K119" s="11">
        <v>49.51</v>
      </c>
      <c r="L119" s="8">
        <f t="shared" si="6"/>
        <v>63125.25</v>
      </c>
      <c r="M119" s="9">
        <v>0</v>
      </c>
      <c r="N119" s="8">
        <f t="shared" si="7"/>
        <v>0</v>
      </c>
      <c r="O119" s="9">
        <v>0</v>
      </c>
      <c r="P119" s="8">
        <f t="shared" si="8"/>
        <v>0</v>
      </c>
      <c r="Q119" s="9">
        <v>0</v>
      </c>
      <c r="R119" s="8">
        <f t="shared" si="9"/>
        <v>0</v>
      </c>
      <c r="S119" s="9">
        <v>10.4</v>
      </c>
      <c r="T119" s="8">
        <f t="shared" si="10"/>
        <v>13260</v>
      </c>
      <c r="U119" s="9">
        <v>59.91</v>
      </c>
      <c r="V119" s="8">
        <f t="shared" si="11"/>
        <v>76385.25</v>
      </c>
      <c r="W119" s="6"/>
      <c r="X119" s="10"/>
    </row>
    <row r="120" spans="1:24" x14ac:dyDescent="0.25">
      <c r="A120" s="5" t="s">
        <v>305</v>
      </c>
      <c r="B120" s="5" t="s">
        <v>644</v>
      </c>
      <c r="C120" s="6">
        <v>9</v>
      </c>
      <c r="D120" s="6">
        <v>2510</v>
      </c>
      <c r="E120" s="6">
        <v>75280029647228</v>
      </c>
      <c r="F120" s="5" t="s">
        <v>645</v>
      </c>
      <c r="G120" s="6">
        <v>30708337974</v>
      </c>
      <c r="H120" s="5" t="s">
        <v>650</v>
      </c>
      <c r="I120" s="6">
        <v>1275</v>
      </c>
      <c r="J120" s="5" t="s">
        <v>647</v>
      </c>
      <c r="K120" s="11">
        <v>2864.25</v>
      </c>
      <c r="L120" s="8">
        <f t="shared" si="6"/>
        <v>3651918.75</v>
      </c>
      <c r="M120" s="9">
        <v>0</v>
      </c>
      <c r="N120" s="8">
        <f t="shared" si="7"/>
        <v>0</v>
      </c>
      <c r="O120" s="9">
        <v>0</v>
      </c>
      <c r="P120" s="8">
        <f t="shared" si="8"/>
        <v>0</v>
      </c>
      <c r="Q120" s="9">
        <v>0</v>
      </c>
      <c r="R120" s="8">
        <f t="shared" si="9"/>
        <v>0</v>
      </c>
      <c r="S120" s="9">
        <v>601.49</v>
      </c>
      <c r="T120" s="8">
        <f t="shared" si="10"/>
        <v>766899.75</v>
      </c>
      <c r="U120" s="9">
        <v>3465.74</v>
      </c>
      <c r="V120" s="8">
        <f t="shared" si="11"/>
        <v>4418818.5</v>
      </c>
      <c r="W120" s="6"/>
      <c r="X120" s="10"/>
    </row>
    <row r="121" spans="1:24" x14ac:dyDescent="0.25">
      <c r="A121" s="5" t="s">
        <v>305</v>
      </c>
      <c r="B121" s="5" t="s">
        <v>644</v>
      </c>
      <c r="C121" s="6">
        <v>2</v>
      </c>
      <c r="D121" s="6">
        <v>11167</v>
      </c>
      <c r="E121" s="6">
        <v>75280096296857</v>
      </c>
      <c r="F121" s="5" t="s">
        <v>645</v>
      </c>
      <c r="G121" s="6">
        <v>20202113770</v>
      </c>
      <c r="H121" s="5" t="s">
        <v>117</v>
      </c>
      <c r="I121" s="6">
        <v>1275</v>
      </c>
      <c r="J121" s="5" t="s">
        <v>647</v>
      </c>
      <c r="K121" s="7">
        <v>0</v>
      </c>
      <c r="L121" s="8">
        <f t="shared" si="6"/>
        <v>0</v>
      </c>
      <c r="M121" s="9">
        <v>0</v>
      </c>
      <c r="N121" s="8">
        <f t="shared" si="7"/>
        <v>0</v>
      </c>
      <c r="O121" s="9">
        <v>110.68</v>
      </c>
      <c r="P121" s="8">
        <f t="shared" si="8"/>
        <v>141117</v>
      </c>
      <c r="Q121" s="9">
        <v>0</v>
      </c>
      <c r="R121" s="8">
        <f t="shared" si="9"/>
        <v>0</v>
      </c>
      <c r="S121" s="9">
        <v>0</v>
      </c>
      <c r="T121" s="8">
        <f t="shared" si="10"/>
        <v>0</v>
      </c>
      <c r="U121" s="9">
        <v>110.68</v>
      </c>
      <c r="V121" s="8">
        <f t="shared" si="11"/>
        <v>141117</v>
      </c>
      <c r="W121" s="6"/>
      <c r="X121" s="10"/>
    </row>
    <row r="122" spans="1:24" x14ac:dyDescent="0.25">
      <c r="A122" s="5" t="s">
        <v>323</v>
      </c>
      <c r="B122" s="5" t="s">
        <v>644</v>
      </c>
      <c r="C122" s="6">
        <v>2</v>
      </c>
      <c r="D122" s="6">
        <v>11169</v>
      </c>
      <c r="E122" s="6">
        <v>75280173071303</v>
      </c>
      <c r="F122" s="5" t="s">
        <v>645</v>
      </c>
      <c r="G122" s="6">
        <v>23188307329</v>
      </c>
      <c r="H122" s="5" t="s">
        <v>192</v>
      </c>
      <c r="I122" s="6">
        <v>1275</v>
      </c>
      <c r="J122" s="5" t="s">
        <v>647</v>
      </c>
      <c r="K122" s="7">
        <v>0</v>
      </c>
      <c r="L122" s="8">
        <f t="shared" si="6"/>
        <v>0</v>
      </c>
      <c r="M122" s="9">
        <v>0</v>
      </c>
      <c r="N122" s="8">
        <f t="shared" si="7"/>
        <v>0</v>
      </c>
      <c r="O122" s="9">
        <v>2436.9299999999998</v>
      </c>
      <c r="P122" s="8">
        <f t="shared" si="8"/>
        <v>3107085.75</v>
      </c>
      <c r="Q122" s="9">
        <v>0</v>
      </c>
      <c r="R122" s="8">
        <f t="shared" si="9"/>
        <v>0</v>
      </c>
      <c r="S122" s="9">
        <v>0</v>
      </c>
      <c r="T122" s="8">
        <f t="shared" si="10"/>
        <v>0</v>
      </c>
      <c r="U122" s="9">
        <v>2436.9299999999998</v>
      </c>
      <c r="V122" s="8">
        <f t="shared" si="11"/>
        <v>3107085.75</v>
      </c>
      <c r="W122" s="6"/>
      <c r="X122" s="10"/>
    </row>
    <row r="123" spans="1:24" x14ac:dyDescent="0.25">
      <c r="A123" s="5" t="s">
        <v>323</v>
      </c>
      <c r="B123" s="5" t="s">
        <v>644</v>
      </c>
      <c r="C123" s="6">
        <v>2</v>
      </c>
      <c r="D123" s="6">
        <v>11168</v>
      </c>
      <c r="E123" s="6">
        <v>75280166952922</v>
      </c>
      <c r="F123" s="5" t="s">
        <v>645</v>
      </c>
      <c r="G123" s="6">
        <v>30718094190</v>
      </c>
      <c r="H123" s="5" t="s">
        <v>693</v>
      </c>
      <c r="I123" s="6">
        <v>1275</v>
      </c>
      <c r="J123" s="5" t="s">
        <v>647</v>
      </c>
      <c r="K123" s="7">
        <v>0</v>
      </c>
      <c r="L123" s="8">
        <f t="shared" si="6"/>
        <v>0</v>
      </c>
      <c r="M123" s="9">
        <v>0</v>
      </c>
      <c r="N123" s="8">
        <f t="shared" si="7"/>
        <v>0</v>
      </c>
      <c r="O123" s="9">
        <v>628.04999999999995</v>
      </c>
      <c r="P123" s="8">
        <f t="shared" si="8"/>
        <v>800763.75</v>
      </c>
      <c r="Q123" s="9">
        <v>0</v>
      </c>
      <c r="R123" s="8">
        <f t="shared" si="9"/>
        <v>0</v>
      </c>
      <c r="S123" s="9">
        <v>0</v>
      </c>
      <c r="T123" s="8">
        <f t="shared" si="10"/>
        <v>0</v>
      </c>
      <c r="U123" s="9">
        <v>628.04999999999995</v>
      </c>
      <c r="V123" s="8">
        <f t="shared" si="11"/>
        <v>800763.75</v>
      </c>
      <c r="W123" s="6"/>
      <c r="X123" s="10"/>
    </row>
    <row r="124" spans="1:24" x14ac:dyDescent="0.25">
      <c r="A124" s="5" t="s">
        <v>328</v>
      </c>
      <c r="B124" s="5" t="s">
        <v>644</v>
      </c>
      <c r="C124" s="6">
        <v>9</v>
      </c>
      <c r="D124" s="6">
        <v>2515</v>
      </c>
      <c r="E124" s="6">
        <v>75280404131018</v>
      </c>
      <c r="F124" s="5" t="s">
        <v>645</v>
      </c>
      <c r="G124" s="6">
        <v>30506197461</v>
      </c>
      <c r="H124" s="5" t="s">
        <v>97</v>
      </c>
      <c r="I124" s="6">
        <v>1</v>
      </c>
      <c r="J124" s="5" t="s">
        <v>661</v>
      </c>
      <c r="K124" s="11">
        <v>55551.03</v>
      </c>
      <c r="L124" s="8">
        <f t="shared" si="6"/>
        <v>55551.03</v>
      </c>
      <c r="M124" s="9">
        <v>0</v>
      </c>
      <c r="N124" s="8">
        <f t="shared" si="7"/>
        <v>0</v>
      </c>
      <c r="O124" s="9">
        <v>0</v>
      </c>
      <c r="P124" s="8">
        <f t="shared" si="8"/>
        <v>0</v>
      </c>
      <c r="Q124" s="9">
        <v>0</v>
      </c>
      <c r="R124" s="8">
        <f t="shared" si="9"/>
        <v>0</v>
      </c>
      <c r="S124" s="9">
        <v>11665.72</v>
      </c>
      <c r="T124" s="8">
        <f t="shared" si="10"/>
        <v>11665.72</v>
      </c>
      <c r="U124" s="9">
        <v>67216.75</v>
      </c>
      <c r="V124" s="8">
        <f t="shared" si="11"/>
        <v>67216.75</v>
      </c>
      <c r="W124" s="6"/>
      <c r="X124" s="10"/>
    </row>
    <row r="125" spans="1:24" x14ac:dyDescent="0.25">
      <c r="A125" s="5" t="s">
        <v>328</v>
      </c>
      <c r="B125" s="5" t="s">
        <v>644</v>
      </c>
      <c r="C125" s="6">
        <v>2</v>
      </c>
      <c r="D125" s="6">
        <v>11170</v>
      </c>
      <c r="E125" s="6">
        <v>75280412873190</v>
      </c>
      <c r="F125" s="5" t="s">
        <v>645</v>
      </c>
      <c r="G125" s="6">
        <v>33709305269</v>
      </c>
      <c r="H125" s="5" t="s">
        <v>694</v>
      </c>
      <c r="I125" s="6">
        <v>1285</v>
      </c>
      <c r="J125" s="5" t="s">
        <v>647</v>
      </c>
      <c r="K125" s="7">
        <v>0</v>
      </c>
      <c r="L125" s="8">
        <f t="shared" si="6"/>
        <v>0</v>
      </c>
      <c r="M125" s="9">
        <v>0</v>
      </c>
      <c r="N125" s="8">
        <f t="shared" si="7"/>
        <v>0</v>
      </c>
      <c r="O125" s="9">
        <v>97.49</v>
      </c>
      <c r="P125" s="8">
        <f t="shared" si="8"/>
        <v>125274.65</v>
      </c>
      <c r="Q125" s="9">
        <v>0</v>
      </c>
      <c r="R125" s="8">
        <f t="shared" si="9"/>
        <v>0</v>
      </c>
      <c r="S125" s="9">
        <v>0</v>
      </c>
      <c r="T125" s="8">
        <f t="shared" si="10"/>
        <v>0</v>
      </c>
      <c r="U125" s="9">
        <v>97.49</v>
      </c>
      <c r="V125" s="8">
        <f t="shared" si="11"/>
        <v>125274.65</v>
      </c>
      <c r="W125" s="6"/>
      <c r="X125" s="10"/>
    </row>
    <row r="126" spans="1:24" x14ac:dyDescent="0.25">
      <c r="A126" s="5" t="s">
        <v>328</v>
      </c>
      <c r="B126" s="5" t="s">
        <v>644</v>
      </c>
      <c r="C126" s="6">
        <v>9</v>
      </c>
      <c r="D126" s="6">
        <v>2514</v>
      </c>
      <c r="E126" s="6">
        <v>75280352597991</v>
      </c>
      <c r="F126" s="5" t="s">
        <v>645</v>
      </c>
      <c r="G126" s="6">
        <v>30717780198</v>
      </c>
      <c r="H126" s="5" t="s">
        <v>695</v>
      </c>
      <c r="I126" s="6">
        <v>1275</v>
      </c>
      <c r="J126" s="5" t="s">
        <v>647</v>
      </c>
      <c r="K126" s="12">
        <v>121.1</v>
      </c>
      <c r="L126" s="8">
        <f t="shared" si="6"/>
        <v>154402.5</v>
      </c>
      <c r="M126" s="9">
        <v>0</v>
      </c>
      <c r="N126" s="8">
        <f t="shared" si="7"/>
        <v>0</v>
      </c>
      <c r="O126" s="9">
        <v>0</v>
      </c>
      <c r="P126" s="8">
        <f t="shared" si="8"/>
        <v>0</v>
      </c>
      <c r="Q126" s="9">
        <v>0</v>
      </c>
      <c r="R126" s="8">
        <f t="shared" si="9"/>
        <v>0</v>
      </c>
      <c r="S126" s="9">
        <v>25.43</v>
      </c>
      <c r="T126" s="8">
        <f t="shared" si="10"/>
        <v>32423.25</v>
      </c>
      <c r="U126" s="9">
        <v>146.53</v>
      </c>
      <c r="V126" s="8">
        <f t="shared" si="11"/>
        <v>186825.75</v>
      </c>
      <c r="W126" s="6"/>
      <c r="X126" s="10"/>
    </row>
    <row r="127" spans="1:24" x14ac:dyDescent="0.25">
      <c r="A127" s="5" t="s">
        <v>328</v>
      </c>
      <c r="B127" s="5" t="s">
        <v>644</v>
      </c>
      <c r="C127" s="6">
        <v>9</v>
      </c>
      <c r="D127" s="6">
        <v>2516</v>
      </c>
      <c r="E127" s="6">
        <v>75280410322650</v>
      </c>
      <c r="F127" s="5" t="s">
        <v>645</v>
      </c>
      <c r="G127" s="6">
        <v>30629248052</v>
      </c>
      <c r="H127" s="5" t="s">
        <v>676</v>
      </c>
      <c r="I127" s="6">
        <v>1295</v>
      </c>
      <c r="J127" s="5" t="s">
        <v>647</v>
      </c>
      <c r="K127" s="11">
        <v>488.58</v>
      </c>
      <c r="L127" s="8">
        <f t="shared" si="6"/>
        <v>632711.1</v>
      </c>
      <c r="M127" s="9">
        <v>0</v>
      </c>
      <c r="N127" s="8">
        <f t="shared" si="7"/>
        <v>0</v>
      </c>
      <c r="O127" s="9">
        <v>0</v>
      </c>
      <c r="P127" s="8">
        <f t="shared" si="8"/>
        <v>0</v>
      </c>
      <c r="Q127" s="9">
        <v>0</v>
      </c>
      <c r="R127" s="8">
        <f t="shared" si="9"/>
        <v>0</v>
      </c>
      <c r="S127" s="9">
        <v>102.6</v>
      </c>
      <c r="T127" s="8">
        <f t="shared" si="10"/>
        <v>132867</v>
      </c>
      <c r="U127" s="9">
        <v>591.17999999999995</v>
      </c>
      <c r="V127" s="8">
        <f t="shared" si="11"/>
        <v>765578.1</v>
      </c>
      <c r="W127" s="6"/>
      <c r="X127" s="10"/>
    </row>
    <row r="128" spans="1:24" x14ac:dyDescent="0.25">
      <c r="A128" s="5" t="s">
        <v>328</v>
      </c>
      <c r="B128" s="5" t="s">
        <v>644</v>
      </c>
      <c r="C128" s="6">
        <v>9</v>
      </c>
      <c r="D128" s="6">
        <v>2517</v>
      </c>
      <c r="E128" s="6">
        <v>75280414012257</v>
      </c>
      <c r="F128" s="5" t="s">
        <v>645</v>
      </c>
      <c r="G128" s="6">
        <v>30711225761</v>
      </c>
      <c r="H128" s="5" t="s">
        <v>339</v>
      </c>
      <c r="I128" s="6">
        <v>1295</v>
      </c>
      <c r="J128" s="5" t="s">
        <v>647</v>
      </c>
      <c r="K128" s="11">
        <v>248.85</v>
      </c>
      <c r="L128" s="8">
        <f t="shared" si="6"/>
        <v>322260.75</v>
      </c>
      <c r="M128" s="9">
        <v>0</v>
      </c>
      <c r="N128" s="8">
        <f t="shared" si="7"/>
        <v>0</v>
      </c>
      <c r="O128" s="9">
        <v>0</v>
      </c>
      <c r="P128" s="8">
        <f t="shared" si="8"/>
        <v>0</v>
      </c>
      <c r="Q128" s="9">
        <v>0</v>
      </c>
      <c r="R128" s="8">
        <f t="shared" si="9"/>
        <v>0</v>
      </c>
      <c r="S128" s="9">
        <v>52.26</v>
      </c>
      <c r="T128" s="8">
        <f t="shared" si="10"/>
        <v>67676.7</v>
      </c>
      <c r="U128" s="9">
        <v>301.11</v>
      </c>
      <c r="V128" s="8">
        <f t="shared" si="11"/>
        <v>389937.45</v>
      </c>
      <c r="W128" s="6"/>
      <c r="X128" s="10"/>
    </row>
    <row r="129" spans="1:24" x14ac:dyDescent="0.25">
      <c r="A129" s="5" t="s">
        <v>328</v>
      </c>
      <c r="B129" s="5" t="s">
        <v>660</v>
      </c>
      <c r="C129" s="6">
        <v>2</v>
      </c>
      <c r="D129" s="6">
        <v>549</v>
      </c>
      <c r="E129" s="6">
        <v>75280408466389</v>
      </c>
      <c r="F129" s="5" t="s">
        <v>645</v>
      </c>
      <c r="G129" s="6">
        <v>30708820098</v>
      </c>
      <c r="H129" s="5" t="s">
        <v>696</v>
      </c>
      <c r="I129" s="6">
        <v>1</v>
      </c>
      <c r="J129" s="5" t="s">
        <v>661</v>
      </c>
      <c r="K129" s="12">
        <v>356364.9</v>
      </c>
      <c r="L129" s="8">
        <f t="shared" si="6"/>
        <v>356364.9</v>
      </c>
      <c r="M129" s="9">
        <v>0</v>
      </c>
      <c r="N129" s="8">
        <f t="shared" si="7"/>
        <v>0</v>
      </c>
      <c r="O129" s="9">
        <v>0</v>
      </c>
      <c r="P129" s="8">
        <f t="shared" si="8"/>
        <v>0</v>
      </c>
      <c r="Q129" s="9">
        <v>0</v>
      </c>
      <c r="R129" s="8">
        <f t="shared" si="9"/>
        <v>0</v>
      </c>
      <c r="S129" s="9">
        <v>74836.63</v>
      </c>
      <c r="T129" s="8">
        <f t="shared" si="10"/>
        <v>74836.63</v>
      </c>
      <c r="U129" s="9">
        <v>431201.53</v>
      </c>
      <c r="V129" s="8">
        <f t="shared" si="11"/>
        <v>431201.53</v>
      </c>
      <c r="W129" s="6"/>
      <c r="X129" s="10"/>
    </row>
    <row r="130" spans="1:24" x14ac:dyDescent="0.25">
      <c r="A130" s="5" t="s">
        <v>328</v>
      </c>
      <c r="B130" s="5" t="s">
        <v>663</v>
      </c>
      <c r="C130" s="6">
        <v>9</v>
      </c>
      <c r="D130" s="6">
        <v>187</v>
      </c>
      <c r="E130" s="6">
        <v>75280379527706</v>
      </c>
      <c r="F130" s="5" t="s">
        <v>664</v>
      </c>
      <c r="G130" s="6">
        <v>11111111</v>
      </c>
      <c r="H130" s="5" t="s">
        <v>697</v>
      </c>
      <c r="I130" s="6">
        <v>1275</v>
      </c>
      <c r="J130" s="5" t="s">
        <v>647</v>
      </c>
      <c r="K130" s="7">
        <v>0</v>
      </c>
      <c r="L130" s="8">
        <f t="shared" si="6"/>
        <v>0</v>
      </c>
      <c r="M130" s="9">
        <v>0</v>
      </c>
      <c r="N130" s="8">
        <f t="shared" si="7"/>
        <v>0</v>
      </c>
      <c r="O130" s="9">
        <v>23.73</v>
      </c>
      <c r="P130" s="8">
        <f t="shared" si="8"/>
        <v>30255.75</v>
      </c>
      <c r="Q130" s="9">
        <v>0</v>
      </c>
      <c r="R130" s="8">
        <f t="shared" si="9"/>
        <v>0</v>
      </c>
      <c r="S130" s="9">
        <v>0</v>
      </c>
      <c r="T130" s="8">
        <f t="shared" si="10"/>
        <v>0</v>
      </c>
      <c r="U130" s="9">
        <v>23.73</v>
      </c>
      <c r="V130" s="8">
        <f t="shared" si="11"/>
        <v>30255.75</v>
      </c>
      <c r="W130" s="6"/>
      <c r="X130" s="10"/>
    </row>
    <row r="131" spans="1:24" x14ac:dyDescent="0.25">
      <c r="A131" s="5" t="s">
        <v>348</v>
      </c>
      <c r="B131" s="5" t="s">
        <v>644</v>
      </c>
      <c r="C131" s="6">
        <v>2</v>
      </c>
      <c r="D131" s="6">
        <v>11171</v>
      </c>
      <c r="E131" s="6">
        <v>75280523383245</v>
      </c>
      <c r="F131" s="5" t="s">
        <v>645</v>
      </c>
      <c r="G131" s="6">
        <v>20367330482</v>
      </c>
      <c r="H131" s="5" t="s">
        <v>698</v>
      </c>
      <c r="I131" s="6">
        <v>1</v>
      </c>
      <c r="J131" s="5" t="s">
        <v>661</v>
      </c>
      <c r="K131" s="7">
        <v>0</v>
      </c>
      <c r="L131" s="8">
        <f t="shared" ref="L131:L194" si="12">+K131*I131</f>
        <v>0</v>
      </c>
      <c r="M131" s="9">
        <v>189848.25</v>
      </c>
      <c r="N131" s="8">
        <f t="shared" ref="N131:N194" si="13">+I131*M131</f>
        <v>189848.25</v>
      </c>
      <c r="O131" s="9">
        <v>0</v>
      </c>
      <c r="P131" s="8">
        <f t="shared" ref="P131:P194" si="14">+O131*I131</f>
        <v>0</v>
      </c>
      <c r="Q131" s="9">
        <v>0</v>
      </c>
      <c r="R131" s="8">
        <f t="shared" ref="R131:R194" si="15">+Q131*I131</f>
        <v>0</v>
      </c>
      <c r="S131" s="9">
        <v>0</v>
      </c>
      <c r="T131" s="8">
        <f t="shared" ref="T131:T194" si="16">+S131*I131</f>
        <v>0</v>
      </c>
      <c r="U131" s="9">
        <v>189848.25</v>
      </c>
      <c r="V131" s="8">
        <f t="shared" ref="V131:V194" si="17">+U131*I131</f>
        <v>189848.25</v>
      </c>
      <c r="W131" s="6"/>
      <c r="X131" s="10"/>
    </row>
    <row r="132" spans="1:24" x14ac:dyDescent="0.25">
      <c r="A132" s="5" t="s">
        <v>348</v>
      </c>
      <c r="B132" s="5" t="s">
        <v>660</v>
      </c>
      <c r="C132" s="6">
        <v>2</v>
      </c>
      <c r="D132" s="6">
        <v>550</v>
      </c>
      <c r="E132" s="6">
        <v>75280512879721</v>
      </c>
      <c r="F132" s="5" t="s">
        <v>645</v>
      </c>
      <c r="G132" s="6">
        <v>23188307329</v>
      </c>
      <c r="H132" s="5" t="s">
        <v>192</v>
      </c>
      <c r="I132" s="6">
        <v>1</v>
      </c>
      <c r="J132" s="5" t="s">
        <v>661</v>
      </c>
      <c r="K132" s="7">
        <v>0</v>
      </c>
      <c r="L132" s="8">
        <f t="shared" si="12"/>
        <v>0</v>
      </c>
      <c r="M132" s="9">
        <v>80515.8</v>
      </c>
      <c r="N132" s="8">
        <f t="shared" si="13"/>
        <v>80515.8</v>
      </c>
      <c r="O132" s="9">
        <v>0</v>
      </c>
      <c r="P132" s="8">
        <f t="shared" si="14"/>
        <v>0</v>
      </c>
      <c r="Q132" s="9">
        <v>0</v>
      </c>
      <c r="R132" s="8">
        <f t="shared" si="15"/>
        <v>0</v>
      </c>
      <c r="S132" s="9">
        <v>0</v>
      </c>
      <c r="T132" s="8">
        <f t="shared" si="16"/>
        <v>0</v>
      </c>
      <c r="U132" s="9">
        <v>80515.8</v>
      </c>
      <c r="V132" s="8">
        <f t="shared" si="17"/>
        <v>80515.8</v>
      </c>
      <c r="W132" s="6"/>
      <c r="X132" s="10"/>
    </row>
    <row r="133" spans="1:24" x14ac:dyDescent="0.25">
      <c r="A133" s="5" t="s">
        <v>348</v>
      </c>
      <c r="B133" s="5" t="s">
        <v>660</v>
      </c>
      <c r="C133" s="6">
        <v>2</v>
      </c>
      <c r="D133" s="6">
        <v>552</v>
      </c>
      <c r="E133" s="6">
        <v>75280558999775</v>
      </c>
      <c r="F133" s="5" t="s">
        <v>645</v>
      </c>
      <c r="G133" s="6">
        <v>30718380703</v>
      </c>
      <c r="H133" s="5" t="s">
        <v>688</v>
      </c>
      <c r="I133" s="6">
        <v>1</v>
      </c>
      <c r="J133" s="5" t="s">
        <v>661</v>
      </c>
      <c r="K133" s="7">
        <v>0</v>
      </c>
      <c r="L133" s="8">
        <f t="shared" si="12"/>
        <v>0</v>
      </c>
      <c r="M133" s="9">
        <v>92709.55</v>
      </c>
      <c r="N133" s="8">
        <f t="shared" si="13"/>
        <v>92709.55</v>
      </c>
      <c r="O133" s="9">
        <v>0</v>
      </c>
      <c r="P133" s="8">
        <f t="shared" si="14"/>
        <v>0</v>
      </c>
      <c r="Q133" s="9">
        <v>0</v>
      </c>
      <c r="R133" s="8">
        <f t="shared" si="15"/>
        <v>0</v>
      </c>
      <c r="S133" s="9">
        <v>0</v>
      </c>
      <c r="T133" s="8">
        <f t="shared" si="16"/>
        <v>0</v>
      </c>
      <c r="U133" s="9">
        <v>92709.55</v>
      </c>
      <c r="V133" s="8">
        <f t="shared" si="17"/>
        <v>92709.55</v>
      </c>
      <c r="W133" s="6"/>
      <c r="X133" s="10"/>
    </row>
    <row r="134" spans="1:24" x14ac:dyDescent="0.25">
      <c r="A134" s="5" t="s">
        <v>348</v>
      </c>
      <c r="B134" s="5" t="s">
        <v>660</v>
      </c>
      <c r="C134" s="6">
        <v>2</v>
      </c>
      <c r="D134" s="6">
        <v>551</v>
      </c>
      <c r="E134" s="6">
        <v>75280520923885</v>
      </c>
      <c r="F134" s="5" t="s">
        <v>645</v>
      </c>
      <c r="G134" s="6">
        <v>23188307329</v>
      </c>
      <c r="H134" s="5" t="s">
        <v>192</v>
      </c>
      <c r="I134" s="6">
        <v>1</v>
      </c>
      <c r="J134" s="5" t="s">
        <v>661</v>
      </c>
      <c r="K134" s="7">
        <v>0</v>
      </c>
      <c r="L134" s="8">
        <f t="shared" si="12"/>
        <v>0</v>
      </c>
      <c r="M134" s="9">
        <v>60331.29</v>
      </c>
      <c r="N134" s="8">
        <f t="shared" si="13"/>
        <v>60331.29</v>
      </c>
      <c r="O134" s="9">
        <v>0</v>
      </c>
      <c r="P134" s="8">
        <f t="shared" si="14"/>
        <v>0</v>
      </c>
      <c r="Q134" s="9">
        <v>0</v>
      </c>
      <c r="R134" s="8">
        <f t="shared" si="15"/>
        <v>0</v>
      </c>
      <c r="S134" s="9">
        <v>0</v>
      </c>
      <c r="T134" s="8">
        <f t="shared" si="16"/>
        <v>0</v>
      </c>
      <c r="U134" s="9">
        <v>60331.29</v>
      </c>
      <c r="V134" s="8">
        <f t="shared" si="17"/>
        <v>60331.29</v>
      </c>
      <c r="W134" s="6"/>
      <c r="X134" s="10"/>
    </row>
    <row r="135" spans="1:24" x14ac:dyDescent="0.25">
      <c r="A135" s="5" t="s">
        <v>355</v>
      </c>
      <c r="B135" s="5" t="s">
        <v>644</v>
      </c>
      <c r="C135" s="6">
        <v>9</v>
      </c>
      <c r="D135" s="6">
        <v>2520</v>
      </c>
      <c r="E135" s="6">
        <v>75290680587598</v>
      </c>
      <c r="F135" s="5" t="s">
        <v>645</v>
      </c>
      <c r="G135" s="6">
        <v>20927692393</v>
      </c>
      <c r="H135" s="5" t="s">
        <v>674</v>
      </c>
      <c r="I135" s="6">
        <v>1275</v>
      </c>
      <c r="J135" s="5" t="s">
        <v>647</v>
      </c>
      <c r="K135" s="11">
        <v>88.22</v>
      </c>
      <c r="L135" s="8">
        <f t="shared" si="12"/>
        <v>112480.5</v>
      </c>
      <c r="M135" s="9">
        <v>0</v>
      </c>
      <c r="N135" s="8">
        <f t="shared" si="13"/>
        <v>0</v>
      </c>
      <c r="O135" s="9">
        <v>0</v>
      </c>
      <c r="P135" s="8">
        <f t="shared" si="14"/>
        <v>0</v>
      </c>
      <c r="Q135" s="9">
        <v>0</v>
      </c>
      <c r="R135" s="8">
        <f t="shared" si="15"/>
        <v>0</v>
      </c>
      <c r="S135" s="9">
        <v>18.53</v>
      </c>
      <c r="T135" s="8">
        <f t="shared" si="16"/>
        <v>23625.75</v>
      </c>
      <c r="U135" s="9">
        <v>106.75</v>
      </c>
      <c r="V135" s="8">
        <f t="shared" si="17"/>
        <v>136106.25</v>
      </c>
      <c r="W135" s="6"/>
      <c r="X135" s="10"/>
    </row>
    <row r="136" spans="1:24" x14ac:dyDescent="0.25">
      <c r="A136" s="5" t="s">
        <v>355</v>
      </c>
      <c r="B136" s="5" t="s">
        <v>644</v>
      </c>
      <c r="C136" s="6">
        <v>2</v>
      </c>
      <c r="D136" s="6">
        <v>11174</v>
      </c>
      <c r="E136" s="6">
        <v>75290693875372</v>
      </c>
      <c r="F136" s="5" t="s">
        <v>645</v>
      </c>
      <c r="G136" s="6">
        <v>30709297909</v>
      </c>
      <c r="H136" s="5" t="s">
        <v>685</v>
      </c>
      <c r="I136" s="6">
        <v>1275</v>
      </c>
      <c r="J136" s="5" t="s">
        <v>647</v>
      </c>
      <c r="K136" s="7">
        <v>0</v>
      </c>
      <c r="L136" s="8">
        <f t="shared" si="12"/>
        <v>0</v>
      </c>
      <c r="M136" s="9">
        <v>0</v>
      </c>
      <c r="N136" s="8">
        <f t="shared" si="13"/>
        <v>0</v>
      </c>
      <c r="O136" s="9">
        <v>102.14</v>
      </c>
      <c r="P136" s="8">
        <f t="shared" si="14"/>
        <v>130228.5</v>
      </c>
      <c r="Q136" s="9">
        <v>0</v>
      </c>
      <c r="R136" s="8">
        <f t="shared" si="15"/>
        <v>0</v>
      </c>
      <c r="S136" s="9">
        <v>0</v>
      </c>
      <c r="T136" s="8">
        <f t="shared" si="16"/>
        <v>0</v>
      </c>
      <c r="U136" s="9">
        <v>102.14</v>
      </c>
      <c r="V136" s="8">
        <f t="shared" si="17"/>
        <v>130228.5</v>
      </c>
      <c r="W136" s="6"/>
      <c r="X136" s="10"/>
    </row>
    <row r="137" spans="1:24" x14ac:dyDescent="0.25">
      <c r="A137" s="5" t="s">
        <v>355</v>
      </c>
      <c r="B137" s="5" t="s">
        <v>644</v>
      </c>
      <c r="C137" s="6">
        <v>9</v>
      </c>
      <c r="D137" s="6">
        <v>2518</v>
      </c>
      <c r="E137" s="6">
        <v>75290627854489</v>
      </c>
      <c r="F137" s="5" t="s">
        <v>645</v>
      </c>
      <c r="G137" s="6">
        <v>30716117630</v>
      </c>
      <c r="H137" s="5" t="s">
        <v>682</v>
      </c>
      <c r="I137" s="6">
        <v>1280</v>
      </c>
      <c r="J137" s="5" t="s">
        <v>647</v>
      </c>
      <c r="K137" s="11">
        <v>928.66</v>
      </c>
      <c r="L137" s="8">
        <f t="shared" si="12"/>
        <v>1188684.8</v>
      </c>
      <c r="M137" s="9">
        <v>0</v>
      </c>
      <c r="N137" s="8">
        <f t="shared" si="13"/>
        <v>0</v>
      </c>
      <c r="O137" s="9">
        <v>0</v>
      </c>
      <c r="P137" s="8">
        <f t="shared" si="14"/>
        <v>0</v>
      </c>
      <c r="Q137" s="9">
        <v>0</v>
      </c>
      <c r="R137" s="8">
        <f t="shared" si="15"/>
        <v>0</v>
      </c>
      <c r="S137" s="9">
        <v>195.02</v>
      </c>
      <c r="T137" s="8">
        <f t="shared" si="16"/>
        <v>249625.60000000001</v>
      </c>
      <c r="U137" s="9">
        <v>1123.68</v>
      </c>
      <c r="V137" s="8">
        <f t="shared" si="17"/>
        <v>1438310.4000000001</v>
      </c>
      <c r="W137" s="6"/>
      <c r="X137" s="10"/>
    </row>
    <row r="138" spans="1:24" x14ac:dyDescent="0.25">
      <c r="A138" s="5" t="s">
        <v>355</v>
      </c>
      <c r="B138" s="5" t="s">
        <v>644</v>
      </c>
      <c r="C138" s="6">
        <v>9</v>
      </c>
      <c r="D138" s="6">
        <v>2519</v>
      </c>
      <c r="E138" s="6">
        <v>75290671184514</v>
      </c>
      <c r="F138" s="5" t="s">
        <v>645</v>
      </c>
      <c r="G138" s="6">
        <v>20170936907</v>
      </c>
      <c r="H138" s="5" t="s">
        <v>175</v>
      </c>
      <c r="I138" s="6">
        <v>1270</v>
      </c>
      <c r="J138" s="5" t="s">
        <v>647</v>
      </c>
      <c r="K138" s="11">
        <v>73.88</v>
      </c>
      <c r="L138" s="8">
        <f t="shared" si="12"/>
        <v>93827.599999999991</v>
      </c>
      <c r="M138" s="9">
        <v>0</v>
      </c>
      <c r="N138" s="8">
        <f t="shared" si="13"/>
        <v>0</v>
      </c>
      <c r="O138" s="9">
        <v>0</v>
      </c>
      <c r="P138" s="8">
        <f t="shared" si="14"/>
        <v>0</v>
      </c>
      <c r="Q138" s="9">
        <v>0</v>
      </c>
      <c r="R138" s="8">
        <f t="shared" si="15"/>
        <v>0</v>
      </c>
      <c r="S138" s="9">
        <v>15.52</v>
      </c>
      <c r="T138" s="8">
        <f t="shared" si="16"/>
        <v>19710.399999999998</v>
      </c>
      <c r="U138" s="9">
        <v>89.4</v>
      </c>
      <c r="V138" s="8">
        <f t="shared" si="17"/>
        <v>113538</v>
      </c>
      <c r="W138" s="6"/>
      <c r="X138" s="10"/>
    </row>
    <row r="139" spans="1:24" x14ac:dyDescent="0.25">
      <c r="A139" s="5" t="s">
        <v>355</v>
      </c>
      <c r="B139" s="5" t="s">
        <v>644</v>
      </c>
      <c r="C139" s="6">
        <v>9</v>
      </c>
      <c r="D139" s="6">
        <v>2521</v>
      </c>
      <c r="E139" s="6">
        <v>75290687299400</v>
      </c>
      <c r="F139" s="5" t="s">
        <v>645</v>
      </c>
      <c r="G139" s="6">
        <v>33710605349</v>
      </c>
      <c r="H139" s="5" t="s">
        <v>362</v>
      </c>
      <c r="I139" s="6">
        <v>1275</v>
      </c>
      <c r="J139" s="5" t="s">
        <v>647</v>
      </c>
      <c r="K139" s="11">
        <v>139.08000000000001</v>
      </c>
      <c r="L139" s="8">
        <f t="shared" si="12"/>
        <v>177327.00000000003</v>
      </c>
      <c r="M139" s="9">
        <v>0</v>
      </c>
      <c r="N139" s="8">
        <f t="shared" si="13"/>
        <v>0</v>
      </c>
      <c r="O139" s="9">
        <v>0</v>
      </c>
      <c r="P139" s="8">
        <f t="shared" si="14"/>
        <v>0</v>
      </c>
      <c r="Q139" s="9">
        <v>0</v>
      </c>
      <c r="R139" s="8">
        <f t="shared" si="15"/>
        <v>0</v>
      </c>
      <c r="S139" s="9">
        <v>29.21</v>
      </c>
      <c r="T139" s="8">
        <f t="shared" si="16"/>
        <v>37242.75</v>
      </c>
      <c r="U139" s="9">
        <v>168.29</v>
      </c>
      <c r="V139" s="8">
        <f t="shared" si="17"/>
        <v>214569.75</v>
      </c>
      <c r="W139" s="6"/>
      <c r="X139" s="10"/>
    </row>
    <row r="140" spans="1:24" x14ac:dyDescent="0.25">
      <c r="A140" s="5" t="s">
        <v>355</v>
      </c>
      <c r="B140" s="5" t="s">
        <v>644</v>
      </c>
      <c r="C140" s="6">
        <v>2</v>
      </c>
      <c r="D140" s="6">
        <v>11173</v>
      </c>
      <c r="E140" s="6">
        <v>75290692527686</v>
      </c>
      <c r="F140" s="5" t="s">
        <v>645</v>
      </c>
      <c r="G140" s="6">
        <v>20202113770</v>
      </c>
      <c r="H140" s="5" t="s">
        <v>117</v>
      </c>
      <c r="I140" s="6">
        <v>1275</v>
      </c>
      <c r="J140" s="5" t="s">
        <v>647</v>
      </c>
      <c r="K140" s="7">
        <v>0</v>
      </c>
      <c r="L140" s="8">
        <f t="shared" si="12"/>
        <v>0</v>
      </c>
      <c r="M140" s="9">
        <v>0</v>
      </c>
      <c r="N140" s="8">
        <f t="shared" si="13"/>
        <v>0</v>
      </c>
      <c r="O140" s="9">
        <v>214.74</v>
      </c>
      <c r="P140" s="8">
        <f t="shared" si="14"/>
        <v>273793.5</v>
      </c>
      <c r="Q140" s="9">
        <v>0</v>
      </c>
      <c r="R140" s="8">
        <f t="shared" si="15"/>
        <v>0</v>
      </c>
      <c r="S140" s="9">
        <v>0</v>
      </c>
      <c r="T140" s="8">
        <f t="shared" si="16"/>
        <v>0</v>
      </c>
      <c r="U140" s="9">
        <v>214.74</v>
      </c>
      <c r="V140" s="8">
        <f t="shared" si="17"/>
        <v>273793.5</v>
      </c>
      <c r="W140" s="6"/>
      <c r="X140" s="10"/>
    </row>
    <row r="141" spans="1:24" x14ac:dyDescent="0.25">
      <c r="A141" s="5" t="s">
        <v>355</v>
      </c>
      <c r="B141" s="5" t="s">
        <v>644</v>
      </c>
      <c r="C141" s="6">
        <v>2</v>
      </c>
      <c r="D141" s="6">
        <v>11172</v>
      </c>
      <c r="E141" s="6">
        <v>75290659011901</v>
      </c>
      <c r="F141" s="5" t="s">
        <v>645</v>
      </c>
      <c r="G141" s="6">
        <v>33709305269</v>
      </c>
      <c r="H141" s="5" t="s">
        <v>694</v>
      </c>
      <c r="I141" s="6">
        <v>1270</v>
      </c>
      <c r="J141" s="5" t="s">
        <v>647</v>
      </c>
      <c r="K141" s="7">
        <v>0</v>
      </c>
      <c r="L141" s="8">
        <f t="shared" si="12"/>
        <v>0</v>
      </c>
      <c r="M141" s="9">
        <v>0</v>
      </c>
      <c r="N141" s="8">
        <f t="shared" si="13"/>
        <v>0</v>
      </c>
      <c r="O141" s="9">
        <v>1954.27</v>
      </c>
      <c r="P141" s="8">
        <f t="shared" si="14"/>
        <v>2481922.9</v>
      </c>
      <c r="Q141" s="9">
        <v>0</v>
      </c>
      <c r="R141" s="8">
        <f t="shared" si="15"/>
        <v>0</v>
      </c>
      <c r="S141" s="9">
        <v>0</v>
      </c>
      <c r="T141" s="8">
        <f t="shared" si="16"/>
        <v>0</v>
      </c>
      <c r="U141" s="9">
        <v>1954.27</v>
      </c>
      <c r="V141" s="8">
        <f t="shared" si="17"/>
        <v>2481922.9</v>
      </c>
      <c r="W141" s="6"/>
      <c r="X141" s="10"/>
    </row>
    <row r="142" spans="1:24" x14ac:dyDescent="0.25">
      <c r="A142" s="5" t="s">
        <v>366</v>
      </c>
      <c r="B142" s="5" t="s">
        <v>644</v>
      </c>
      <c r="C142" s="6">
        <v>2</v>
      </c>
      <c r="D142" s="6">
        <v>11175</v>
      </c>
      <c r="E142" s="6">
        <v>75290760471931</v>
      </c>
      <c r="F142" s="5" t="s">
        <v>645</v>
      </c>
      <c r="G142" s="6">
        <v>30520282528</v>
      </c>
      <c r="H142" s="5" t="s">
        <v>213</v>
      </c>
      <c r="I142" s="6">
        <v>1</v>
      </c>
      <c r="J142" s="5" t="s">
        <v>661</v>
      </c>
      <c r="K142" s="7">
        <v>0</v>
      </c>
      <c r="L142" s="8">
        <f t="shared" si="12"/>
        <v>0</v>
      </c>
      <c r="M142" s="9">
        <v>15091.4</v>
      </c>
      <c r="N142" s="8">
        <f t="shared" si="13"/>
        <v>15091.4</v>
      </c>
      <c r="O142" s="9">
        <v>0</v>
      </c>
      <c r="P142" s="8">
        <f t="shared" si="14"/>
        <v>0</v>
      </c>
      <c r="Q142" s="9">
        <v>0</v>
      </c>
      <c r="R142" s="8">
        <f t="shared" si="15"/>
        <v>0</v>
      </c>
      <c r="S142" s="9">
        <v>0</v>
      </c>
      <c r="T142" s="8">
        <f t="shared" si="16"/>
        <v>0</v>
      </c>
      <c r="U142" s="9">
        <v>15091.4</v>
      </c>
      <c r="V142" s="8">
        <f t="shared" si="17"/>
        <v>15091.4</v>
      </c>
      <c r="W142" s="6"/>
      <c r="X142" s="10"/>
    </row>
    <row r="143" spans="1:24" x14ac:dyDescent="0.25">
      <c r="A143" s="5" t="s">
        <v>366</v>
      </c>
      <c r="B143" s="5" t="s">
        <v>644</v>
      </c>
      <c r="C143" s="6">
        <v>2</v>
      </c>
      <c r="D143" s="6">
        <v>11178</v>
      </c>
      <c r="E143" s="6">
        <v>75290826412594</v>
      </c>
      <c r="F143" s="5" t="s">
        <v>645</v>
      </c>
      <c r="G143" s="6">
        <v>30716311909</v>
      </c>
      <c r="H143" s="5" t="s">
        <v>699</v>
      </c>
      <c r="I143" s="5">
        <v>1113.0996</v>
      </c>
      <c r="J143" s="5" t="s">
        <v>647</v>
      </c>
      <c r="K143" s="7">
        <v>0</v>
      </c>
      <c r="L143" s="8">
        <f t="shared" si="12"/>
        <v>0</v>
      </c>
      <c r="M143" s="9">
        <v>0</v>
      </c>
      <c r="N143" s="8">
        <f t="shared" si="13"/>
        <v>0</v>
      </c>
      <c r="O143" s="9">
        <v>117675</v>
      </c>
      <c r="P143" s="8">
        <f t="shared" si="14"/>
        <v>130983995.43000001</v>
      </c>
      <c r="Q143" s="9">
        <v>0</v>
      </c>
      <c r="R143" s="8">
        <f t="shared" si="15"/>
        <v>0</v>
      </c>
      <c r="S143" s="9">
        <v>0</v>
      </c>
      <c r="T143" s="8">
        <f t="shared" si="16"/>
        <v>0</v>
      </c>
      <c r="U143" s="9">
        <v>117675</v>
      </c>
      <c r="V143" s="8">
        <f t="shared" si="17"/>
        <v>130983995.43000001</v>
      </c>
      <c r="W143" s="6"/>
      <c r="X143" s="10"/>
    </row>
    <row r="144" spans="1:24" x14ac:dyDescent="0.25">
      <c r="A144" s="5" t="s">
        <v>366</v>
      </c>
      <c r="B144" s="5" t="s">
        <v>644</v>
      </c>
      <c r="C144" s="6">
        <v>10</v>
      </c>
      <c r="D144" s="6">
        <v>367</v>
      </c>
      <c r="E144" s="6">
        <v>75290806600381</v>
      </c>
      <c r="F144" s="5" t="s">
        <v>645</v>
      </c>
      <c r="G144" s="6">
        <v>30716117630</v>
      </c>
      <c r="H144" s="5" t="s">
        <v>682</v>
      </c>
      <c r="I144" s="6">
        <v>1290</v>
      </c>
      <c r="J144" s="5" t="s">
        <v>647</v>
      </c>
      <c r="K144" s="12">
        <v>875.9</v>
      </c>
      <c r="L144" s="8">
        <f t="shared" si="12"/>
        <v>1129911</v>
      </c>
      <c r="M144" s="9">
        <v>0</v>
      </c>
      <c r="N144" s="8">
        <f t="shared" si="13"/>
        <v>0</v>
      </c>
      <c r="O144" s="9">
        <v>0</v>
      </c>
      <c r="P144" s="8">
        <f t="shared" si="14"/>
        <v>0</v>
      </c>
      <c r="Q144" s="9">
        <v>0</v>
      </c>
      <c r="R144" s="8">
        <f t="shared" si="15"/>
        <v>0</v>
      </c>
      <c r="S144" s="9">
        <v>183.94</v>
      </c>
      <c r="T144" s="8">
        <f t="shared" si="16"/>
        <v>237282.6</v>
      </c>
      <c r="U144" s="9">
        <v>1059.83</v>
      </c>
      <c r="V144" s="8">
        <f t="shared" si="17"/>
        <v>1367180.7</v>
      </c>
      <c r="W144" s="6"/>
      <c r="X144" s="10"/>
    </row>
    <row r="145" spans="1:24" x14ac:dyDescent="0.25">
      <c r="A145" s="5" t="s">
        <v>366</v>
      </c>
      <c r="B145" s="5" t="s">
        <v>644</v>
      </c>
      <c r="C145" s="6">
        <v>10</v>
      </c>
      <c r="D145" s="6">
        <v>368</v>
      </c>
      <c r="E145" s="6">
        <v>75290812440699</v>
      </c>
      <c r="F145" s="5" t="s">
        <v>645</v>
      </c>
      <c r="G145" s="6">
        <v>30716117630</v>
      </c>
      <c r="H145" s="5" t="s">
        <v>682</v>
      </c>
      <c r="I145" s="6">
        <v>1290</v>
      </c>
      <c r="J145" s="5" t="s">
        <v>647</v>
      </c>
      <c r="K145" s="11">
        <v>1076.96</v>
      </c>
      <c r="L145" s="8">
        <f t="shared" si="12"/>
        <v>1389278.4000000001</v>
      </c>
      <c r="M145" s="9">
        <v>0</v>
      </c>
      <c r="N145" s="8">
        <f t="shared" si="13"/>
        <v>0</v>
      </c>
      <c r="O145" s="9">
        <v>0</v>
      </c>
      <c r="P145" s="8">
        <f t="shared" si="14"/>
        <v>0</v>
      </c>
      <c r="Q145" s="9">
        <v>0</v>
      </c>
      <c r="R145" s="8">
        <f t="shared" si="15"/>
        <v>0</v>
      </c>
      <c r="S145" s="9">
        <v>226.16</v>
      </c>
      <c r="T145" s="8">
        <f t="shared" si="16"/>
        <v>291746.40000000002</v>
      </c>
      <c r="U145" s="9">
        <v>1303.1300000000001</v>
      </c>
      <c r="V145" s="8">
        <f t="shared" si="17"/>
        <v>1681037.7000000002</v>
      </c>
      <c r="W145" s="6"/>
      <c r="X145" s="10"/>
    </row>
    <row r="146" spans="1:24" x14ac:dyDescent="0.25">
      <c r="A146" s="5" t="s">
        <v>366</v>
      </c>
      <c r="B146" s="5" t="s">
        <v>644</v>
      </c>
      <c r="C146" s="6">
        <v>9</v>
      </c>
      <c r="D146" s="6">
        <v>2522</v>
      </c>
      <c r="E146" s="6">
        <v>75290790516192</v>
      </c>
      <c r="F146" s="5" t="s">
        <v>645</v>
      </c>
      <c r="G146" s="6">
        <v>30670292912</v>
      </c>
      <c r="H146" s="5" t="s">
        <v>345</v>
      </c>
      <c r="I146" s="6">
        <v>1285</v>
      </c>
      <c r="J146" s="5" t="s">
        <v>647</v>
      </c>
      <c r="K146" s="11">
        <v>1310.93</v>
      </c>
      <c r="L146" s="8">
        <f t="shared" si="12"/>
        <v>1684545.05</v>
      </c>
      <c r="M146" s="9">
        <v>0</v>
      </c>
      <c r="N146" s="8">
        <f t="shared" si="13"/>
        <v>0</v>
      </c>
      <c r="O146" s="9">
        <v>0</v>
      </c>
      <c r="P146" s="8">
        <f t="shared" si="14"/>
        <v>0</v>
      </c>
      <c r="Q146" s="9">
        <v>0</v>
      </c>
      <c r="R146" s="8">
        <f t="shared" si="15"/>
        <v>0</v>
      </c>
      <c r="S146" s="9">
        <v>275.3</v>
      </c>
      <c r="T146" s="8">
        <f t="shared" si="16"/>
        <v>353760.5</v>
      </c>
      <c r="U146" s="9">
        <v>1586.23</v>
      </c>
      <c r="V146" s="8">
        <f t="shared" si="17"/>
        <v>2038305.55</v>
      </c>
      <c r="W146" s="6"/>
      <c r="X146" s="10"/>
    </row>
    <row r="147" spans="1:24" x14ac:dyDescent="0.25">
      <c r="A147" s="5" t="s">
        <v>366</v>
      </c>
      <c r="B147" s="5" t="s">
        <v>644</v>
      </c>
      <c r="C147" s="6">
        <v>2</v>
      </c>
      <c r="D147" s="6">
        <v>11176</v>
      </c>
      <c r="E147" s="6">
        <v>75290779485018</v>
      </c>
      <c r="F147" s="5" t="s">
        <v>645</v>
      </c>
      <c r="G147" s="6">
        <v>30715457381</v>
      </c>
      <c r="H147" s="5" t="s">
        <v>700</v>
      </c>
      <c r="I147" s="6">
        <v>1275</v>
      </c>
      <c r="J147" s="5" t="s">
        <v>647</v>
      </c>
      <c r="K147" s="7">
        <v>270</v>
      </c>
      <c r="L147" s="8">
        <f t="shared" si="12"/>
        <v>344250</v>
      </c>
      <c r="M147" s="9">
        <v>0</v>
      </c>
      <c r="N147" s="8">
        <f t="shared" si="13"/>
        <v>0</v>
      </c>
      <c r="O147" s="9">
        <v>0</v>
      </c>
      <c r="P147" s="8">
        <f t="shared" si="14"/>
        <v>0</v>
      </c>
      <c r="Q147" s="9">
        <v>0</v>
      </c>
      <c r="R147" s="8">
        <f t="shared" si="15"/>
        <v>0</v>
      </c>
      <c r="S147" s="9">
        <v>56.7</v>
      </c>
      <c r="T147" s="8">
        <f t="shared" si="16"/>
        <v>72292.5</v>
      </c>
      <c r="U147" s="9">
        <v>326.7</v>
      </c>
      <c r="V147" s="8">
        <f t="shared" si="17"/>
        <v>416542.5</v>
      </c>
      <c r="W147" s="6"/>
      <c r="X147" s="10"/>
    </row>
    <row r="148" spans="1:24" x14ac:dyDescent="0.25">
      <c r="A148" s="5" t="s">
        <v>366</v>
      </c>
      <c r="B148" s="5" t="s">
        <v>644</v>
      </c>
      <c r="C148" s="6">
        <v>2</v>
      </c>
      <c r="D148" s="6">
        <v>11177</v>
      </c>
      <c r="E148" s="6">
        <v>75290825054125</v>
      </c>
      <c r="F148" s="5" t="s">
        <v>645</v>
      </c>
      <c r="G148" s="6">
        <v>30717714322</v>
      </c>
      <c r="H148" s="5" t="s">
        <v>679</v>
      </c>
      <c r="I148" s="6">
        <v>1205</v>
      </c>
      <c r="J148" s="5" t="s">
        <v>647</v>
      </c>
      <c r="K148" s="7">
        <v>0</v>
      </c>
      <c r="L148" s="8">
        <f t="shared" si="12"/>
        <v>0</v>
      </c>
      <c r="M148" s="9">
        <v>0</v>
      </c>
      <c r="N148" s="8">
        <f t="shared" si="13"/>
        <v>0</v>
      </c>
      <c r="O148" s="9">
        <v>1687.32</v>
      </c>
      <c r="P148" s="8">
        <f t="shared" si="14"/>
        <v>2033220.5999999999</v>
      </c>
      <c r="Q148" s="9">
        <v>0</v>
      </c>
      <c r="R148" s="8">
        <f t="shared" si="15"/>
        <v>0</v>
      </c>
      <c r="S148" s="9">
        <v>0</v>
      </c>
      <c r="T148" s="8">
        <f t="shared" si="16"/>
        <v>0</v>
      </c>
      <c r="U148" s="9">
        <v>1687.32</v>
      </c>
      <c r="V148" s="8">
        <f t="shared" si="17"/>
        <v>2033220.5999999999</v>
      </c>
      <c r="W148" s="6"/>
      <c r="X148" s="10"/>
    </row>
    <row r="149" spans="1:24" x14ac:dyDescent="0.25">
      <c r="A149" s="5" t="s">
        <v>366</v>
      </c>
      <c r="B149" s="5" t="s">
        <v>662</v>
      </c>
      <c r="C149" s="6">
        <v>2</v>
      </c>
      <c r="D149" s="6">
        <v>785</v>
      </c>
      <c r="E149" s="6">
        <v>75290756219852</v>
      </c>
      <c r="F149" s="5" t="s">
        <v>645</v>
      </c>
      <c r="G149" s="6">
        <v>30709297909</v>
      </c>
      <c r="H149" s="5" t="s">
        <v>685</v>
      </c>
      <c r="I149" s="6">
        <v>1275</v>
      </c>
      <c r="J149" s="5" t="s">
        <v>647</v>
      </c>
      <c r="K149" s="7">
        <v>0</v>
      </c>
      <c r="L149" s="8">
        <f t="shared" si="12"/>
        <v>0</v>
      </c>
      <c r="M149" s="9">
        <v>0</v>
      </c>
      <c r="N149" s="8">
        <f t="shared" si="13"/>
        <v>0</v>
      </c>
      <c r="O149" s="9">
        <v>102.14</v>
      </c>
      <c r="P149" s="8">
        <f>+-O149*I149</f>
        <v>-130228.5</v>
      </c>
      <c r="Q149" s="9">
        <v>0</v>
      </c>
      <c r="R149" s="8">
        <f t="shared" si="15"/>
        <v>0</v>
      </c>
      <c r="S149" s="9">
        <v>0</v>
      </c>
      <c r="T149" s="8">
        <f t="shared" si="16"/>
        <v>0</v>
      </c>
      <c r="U149" s="9">
        <v>102.14</v>
      </c>
      <c r="V149" s="8">
        <f>+-U149*I149</f>
        <v>-130228.5</v>
      </c>
      <c r="W149" s="6"/>
      <c r="X149" s="10"/>
    </row>
    <row r="150" spans="1:24" x14ac:dyDescent="0.25">
      <c r="A150" s="5" t="s">
        <v>380</v>
      </c>
      <c r="B150" s="5" t="s">
        <v>644</v>
      </c>
      <c r="C150" s="6">
        <v>9</v>
      </c>
      <c r="D150" s="6">
        <v>2523</v>
      </c>
      <c r="E150" s="6">
        <v>75290900499860</v>
      </c>
      <c r="F150" s="5" t="s">
        <v>645</v>
      </c>
      <c r="G150" s="6">
        <v>30506197461</v>
      </c>
      <c r="H150" s="5" t="s">
        <v>97</v>
      </c>
      <c r="I150" s="6">
        <v>1290</v>
      </c>
      <c r="J150" s="5" t="s">
        <v>647</v>
      </c>
      <c r="K150" s="11">
        <v>68.069999999999993</v>
      </c>
      <c r="L150" s="8">
        <f t="shared" si="12"/>
        <v>87810.299999999988</v>
      </c>
      <c r="M150" s="9">
        <v>0</v>
      </c>
      <c r="N150" s="8">
        <f t="shared" si="13"/>
        <v>0</v>
      </c>
      <c r="O150" s="9">
        <v>0</v>
      </c>
      <c r="P150" s="8">
        <f t="shared" si="14"/>
        <v>0</v>
      </c>
      <c r="Q150" s="9">
        <v>0</v>
      </c>
      <c r="R150" s="8">
        <f t="shared" si="15"/>
        <v>0</v>
      </c>
      <c r="S150" s="9">
        <v>14.29</v>
      </c>
      <c r="T150" s="8">
        <f t="shared" si="16"/>
        <v>18434.099999999999</v>
      </c>
      <c r="U150" s="9">
        <v>82.36</v>
      </c>
      <c r="V150" s="8">
        <f t="shared" si="17"/>
        <v>106244.4</v>
      </c>
      <c r="W150" s="6"/>
      <c r="X150" s="10"/>
    </row>
    <row r="151" spans="1:24" x14ac:dyDescent="0.25">
      <c r="A151" s="5" t="s">
        <v>380</v>
      </c>
      <c r="B151" s="5" t="s">
        <v>644</v>
      </c>
      <c r="C151" s="6">
        <v>10</v>
      </c>
      <c r="D151" s="6">
        <v>370</v>
      </c>
      <c r="E151" s="6">
        <v>75290943882730</v>
      </c>
      <c r="F151" s="5" t="s">
        <v>645</v>
      </c>
      <c r="G151" s="6">
        <v>30716179393</v>
      </c>
      <c r="H151" s="5" t="s">
        <v>293</v>
      </c>
      <c r="I151" s="6">
        <v>1</v>
      </c>
      <c r="J151" s="5" t="s">
        <v>661</v>
      </c>
      <c r="K151" s="11">
        <v>174506.09</v>
      </c>
      <c r="L151" s="8">
        <f t="shared" si="12"/>
        <v>174506.09</v>
      </c>
      <c r="M151" s="9">
        <v>0</v>
      </c>
      <c r="N151" s="8">
        <f t="shared" si="13"/>
        <v>0</v>
      </c>
      <c r="O151" s="9">
        <v>0</v>
      </c>
      <c r="P151" s="8">
        <f t="shared" si="14"/>
        <v>0</v>
      </c>
      <c r="Q151" s="9">
        <v>0</v>
      </c>
      <c r="R151" s="8">
        <f t="shared" si="15"/>
        <v>0</v>
      </c>
      <c r="S151" s="9">
        <v>36646.28</v>
      </c>
      <c r="T151" s="8">
        <f t="shared" si="16"/>
        <v>36646.28</v>
      </c>
      <c r="U151" s="9">
        <v>211152.37</v>
      </c>
      <c r="V151" s="8">
        <f t="shared" si="17"/>
        <v>211152.37</v>
      </c>
      <c r="W151" s="6"/>
      <c r="X151" s="10"/>
    </row>
    <row r="152" spans="1:24" x14ac:dyDescent="0.25">
      <c r="A152" s="5" t="s">
        <v>380</v>
      </c>
      <c r="B152" s="5" t="s">
        <v>644</v>
      </c>
      <c r="C152" s="6">
        <v>2</v>
      </c>
      <c r="D152" s="6">
        <v>11179</v>
      </c>
      <c r="E152" s="6">
        <v>75290892324085</v>
      </c>
      <c r="F152" s="5" t="s">
        <v>645</v>
      </c>
      <c r="G152" s="6">
        <v>30708360445</v>
      </c>
      <c r="H152" s="5" t="s">
        <v>646</v>
      </c>
      <c r="I152" s="6">
        <v>1290</v>
      </c>
      <c r="J152" s="5" t="s">
        <v>647</v>
      </c>
      <c r="K152" s="7">
        <v>0</v>
      </c>
      <c r="L152" s="8">
        <f t="shared" si="12"/>
        <v>0</v>
      </c>
      <c r="M152" s="9">
        <v>0</v>
      </c>
      <c r="N152" s="8">
        <f t="shared" si="13"/>
        <v>0</v>
      </c>
      <c r="O152" s="9">
        <v>158.96</v>
      </c>
      <c r="P152" s="8">
        <f t="shared" si="14"/>
        <v>205058.40000000002</v>
      </c>
      <c r="Q152" s="9">
        <v>0</v>
      </c>
      <c r="R152" s="8">
        <f t="shared" si="15"/>
        <v>0</v>
      </c>
      <c r="S152" s="9">
        <v>0</v>
      </c>
      <c r="T152" s="8">
        <f t="shared" si="16"/>
        <v>0</v>
      </c>
      <c r="U152" s="9">
        <v>158.96</v>
      </c>
      <c r="V152" s="8">
        <f t="shared" si="17"/>
        <v>205058.40000000002</v>
      </c>
      <c r="W152" s="6"/>
      <c r="X152" s="10"/>
    </row>
    <row r="153" spans="1:24" x14ac:dyDescent="0.25">
      <c r="A153" s="5" t="s">
        <v>380</v>
      </c>
      <c r="B153" s="5" t="s">
        <v>644</v>
      </c>
      <c r="C153" s="6">
        <v>2</v>
      </c>
      <c r="D153" s="6">
        <v>11180</v>
      </c>
      <c r="E153" s="6">
        <v>75290897887463</v>
      </c>
      <c r="F153" s="5" t="s">
        <v>645</v>
      </c>
      <c r="G153" s="6">
        <v>30711474664</v>
      </c>
      <c r="H153" s="5" t="s">
        <v>383</v>
      </c>
      <c r="I153" s="6">
        <v>1290</v>
      </c>
      <c r="J153" s="5" t="s">
        <v>647</v>
      </c>
      <c r="K153" s="7">
        <v>0</v>
      </c>
      <c r="L153" s="8">
        <f t="shared" si="12"/>
        <v>0</v>
      </c>
      <c r="M153" s="9">
        <v>0</v>
      </c>
      <c r="N153" s="8">
        <f t="shared" si="13"/>
        <v>0</v>
      </c>
      <c r="O153" s="9">
        <v>476.38</v>
      </c>
      <c r="P153" s="8">
        <f t="shared" si="14"/>
        <v>614530.19999999995</v>
      </c>
      <c r="Q153" s="9">
        <v>0</v>
      </c>
      <c r="R153" s="8">
        <f t="shared" si="15"/>
        <v>0</v>
      </c>
      <c r="S153" s="9">
        <v>0</v>
      </c>
      <c r="T153" s="8">
        <f t="shared" si="16"/>
        <v>0</v>
      </c>
      <c r="U153" s="9">
        <v>476.38</v>
      </c>
      <c r="V153" s="8">
        <f t="shared" si="17"/>
        <v>614530.19999999995</v>
      </c>
      <c r="W153" s="6"/>
      <c r="X153" s="10"/>
    </row>
    <row r="154" spans="1:24" x14ac:dyDescent="0.25">
      <c r="A154" s="5" t="s">
        <v>380</v>
      </c>
      <c r="B154" s="5" t="s">
        <v>644</v>
      </c>
      <c r="C154" s="6">
        <v>9</v>
      </c>
      <c r="D154" s="6">
        <v>2526</v>
      </c>
      <c r="E154" s="6">
        <v>75290915387091</v>
      </c>
      <c r="F154" s="5" t="s">
        <v>645</v>
      </c>
      <c r="G154" s="6">
        <v>30657305002</v>
      </c>
      <c r="H154" s="5" t="s">
        <v>677</v>
      </c>
      <c r="I154" s="6">
        <v>1295</v>
      </c>
      <c r="J154" s="5" t="s">
        <v>647</v>
      </c>
      <c r="K154" s="11">
        <v>230.51</v>
      </c>
      <c r="L154" s="8">
        <f t="shared" si="12"/>
        <v>298510.45</v>
      </c>
      <c r="M154" s="9">
        <v>0</v>
      </c>
      <c r="N154" s="8">
        <f t="shared" si="13"/>
        <v>0</v>
      </c>
      <c r="O154" s="9">
        <v>0</v>
      </c>
      <c r="P154" s="8">
        <f t="shared" si="14"/>
        <v>0</v>
      </c>
      <c r="Q154" s="9">
        <v>0</v>
      </c>
      <c r="R154" s="8">
        <f t="shared" si="15"/>
        <v>0</v>
      </c>
      <c r="S154" s="9">
        <v>48.41</v>
      </c>
      <c r="T154" s="8">
        <f t="shared" si="16"/>
        <v>62690.95</v>
      </c>
      <c r="U154" s="9">
        <v>278.92</v>
      </c>
      <c r="V154" s="8">
        <f t="shared" si="17"/>
        <v>361201.4</v>
      </c>
      <c r="W154" s="6"/>
      <c r="X154" s="10"/>
    </row>
    <row r="155" spans="1:24" x14ac:dyDescent="0.25">
      <c r="A155" s="5" t="s">
        <v>380</v>
      </c>
      <c r="B155" s="5" t="s">
        <v>644</v>
      </c>
      <c r="C155" s="6">
        <v>11</v>
      </c>
      <c r="D155" s="6">
        <v>83</v>
      </c>
      <c r="E155" s="6">
        <v>75290890024757</v>
      </c>
      <c r="F155" s="5" t="s">
        <v>645</v>
      </c>
      <c r="G155" s="6">
        <v>30545753673</v>
      </c>
      <c r="H155" s="5" t="s">
        <v>701</v>
      </c>
      <c r="I155" s="6">
        <v>1290</v>
      </c>
      <c r="J155" s="5" t="s">
        <v>647</v>
      </c>
      <c r="K155" s="7">
        <v>125247</v>
      </c>
      <c r="L155" s="8">
        <f t="shared" si="12"/>
        <v>161568630</v>
      </c>
      <c r="M155" s="9">
        <v>0</v>
      </c>
      <c r="N155" s="8">
        <f t="shared" si="13"/>
        <v>0</v>
      </c>
      <c r="O155" s="9">
        <v>0</v>
      </c>
      <c r="P155" s="8">
        <f t="shared" si="14"/>
        <v>0</v>
      </c>
      <c r="Q155" s="9">
        <v>0</v>
      </c>
      <c r="R155" s="8">
        <f t="shared" si="15"/>
        <v>0</v>
      </c>
      <c r="S155" s="9">
        <v>13150.94</v>
      </c>
      <c r="T155" s="8">
        <f t="shared" si="16"/>
        <v>16964712.600000001</v>
      </c>
      <c r="U155" s="9">
        <v>138397.94</v>
      </c>
      <c r="V155" s="8">
        <f t="shared" si="17"/>
        <v>178533342.59999999</v>
      </c>
      <c r="W155" s="6"/>
      <c r="X155" s="10"/>
    </row>
    <row r="156" spans="1:24" x14ac:dyDescent="0.25">
      <c r="A156" s="5" t="s">
        <v>380</v>
      </c>
      <c r="B156" s="5" t="s">
        <v>644</v>
      </c>
      <c r="C156" s="6">
        <v>2</v>
      </c>
      <c r="D156" s="6">
        <v>11181</v>
      </c>
      <c r="E156" s="6">
        <v>75290904025840</v>
      </c>
      <c r="F156" s="5" t="s">
        <v>645</v>
      </c>
      <c r="G156" s="6">
        <v>30715891081</v>
      </c>
      <c r="H156" s="5" t="s">
        <v>702</v>
      </c>
      <c r="I156" s="6">
        <v>1290</v>
      </c>
      <c r="J156" s="5" t="s">
        <v>647</v>
      </c>
      <c r="K156" s="7">
        <v>0</v>
      </c>
      <c r="L156" s="8">
        <f t="shared" si="12"/>
        <v>0</v>
      </c>
      <c r="M156" s="9">
        <v>10143.780000000001</v>
      </c>
      <c r="N156" s="8">
        <f t="shared" si="13"/>
        <v>13085476.200000001</v>
      </c>
      <c r="O156" s="9">
        <v>0</v>
      </c>
      <c r="P156" s="8">
        <f t="shared" si="14"/>
        <v>0</v>
      </c>
      <c r="Q156" s="9">
        <v>0</v>
      </c>
      <c r="R156" s="8">
        <f t="shared" si="15"/>
        <v>0</v>
      </c>
      <c r="S156" s="9">
        <v>0</v>
      </c>
      <c r="T156" s="8">
        <f t="shared" si="16"/>
        <v>0</v>
      </c>
      <c r="U156" s="9">
        <v>10143.780000000001</v>
      </c>
      <c r="V156" s="8">
        <f t="shared" si="17"/>
        <v>13085476.200000001</v>
      </c>
      <c r="W156" s="6"/>
      <c r="X156" s="10"/>
    </row>
    <row r="157" spans="1:24" x14ac:dyDescent="0.25">
      <c r="A157" s="5" t="s">
        <v>380</v>
      </c>
      <c r="B157" s="5" t="s">
        <v>644</v>
      </c>
      <c r="C157" s="6">
        <v>2</v>
      </c>
      <c r="D157" s="6">
        <v>11182</v>
      </c>
      <c r="E157" s="6">
        <v>75290944373158</v>
      </c>
      <c r="F157" s="5" t="s">
        <v>645</v>
      </c>
      <c r="G157" s="6">
        <v>20278274005</v>
      </c>
      <c r="H157" s="5" t="s">
        <v>35</v>
      </c>
      <c r="I157" s="6">
        <v>1</v>
      </c>
      <c r="J157" s="5" t="s">
        <v>661</v>
      </c>
      <c r="K157" s="7">
        <v>0</v>
      </c>
      <c r="L157" s="8">
        <f t="shared" si="12"/>
        <v>0</v>
      </c>
      <c r="M157" s="9">
        <v>38833.9</v>
      </c>
      <c r="N157" s="8">
        <f t="shared" si="13"/>
        <v>38833.9</v>
      </c>
      <c r="O157" s="9">
        <v>0</v>
      </c>
      <c r="P157" s="8">
        <f t="shared" si="14"/>
        <v>0</v>
      </c>
      <c r="Q157" s="9">
        <v>0</v>
      </c>
      <c r="R157" s="8">
        <f t="shared" si="15"/>
        <v>0</v>
      </c>
      <c r="S157" s="9">
        <v>0</v>
      </c>
      <c r="T157" s="8">
        <f t="shared" si="16"/>
        <v>0</v>
      </c>
      <c r="U157" s="9">
        <v>38833.9</v>
      </c>
      <c r="V157" s="8">
        <f t="shared" si="17"/>
        <v>38833.9</v>
      </c>
      <c r="W157" s="6"/>
      <c r="X157" s="10"/>
    </row>
    <row r="158" spans="1:24" x14ac:dyDescent="0.25">
      <c r="A158" s="5" t="s">
        <v>380</v>
      </c>
      <c r="B158" s="5" t="s">
        <v>644</v>
      </c>
      <c r="C158" s="6">
        <v>9</v>
      </c>
      <c r="D158" s="6">
        <v>2524</v>
      </c>
      <c r="E158" s="6">
        <v>75290912749444</v>
      </c>
      <c r="F158" s="5" t="s">
        <v>645</v>
      </c>
      <c r="G158" s="6">
        <v>30670492628</v>
      </c>
      <c r="H158" s="5" t="s">
        <v>390</v>
      </c>
      <c r="I158" s="6">
        <v>1290</v>
      </c>
      <c r="J158" s="5" t="s">
        <v>647</v>
      </c>
      <c r="K158" s="12">
        <v>395.8</v>
      </c>
      <c r="L158" s="8">
        <f t="shared" si="12"/>
        <v>510582</v>
      </c>
      <c r="M158" s="9">
        <v>0</v>
      </c>
      <c r="N158" s="8">
        <f t="shared" si="13"/>
        <v>0</v>
      </c>
      <c r="O158" s="9">
        <v>0</v>
      </c>
      <c r="P158" s="8">
        <f t="shared" si="14"/>
        <v>0</v>
      </c>
      <c r="Q158" s="9">
        <v>0</v>
      </c>
      <c r="R158" s="8">
        <f t="shared" si="15"/>
        <v>0</v>
      </c>
      <c r="S158" s="9">
        <v>83.12</v>
      </c>
      <c r="T158" s="8">
        <f t="shared" si="16"/>
        <v>107224.8</v>
      </c>
      <c r="U158" s="9">
        <v>478.92</v>
      </c>
      <c r="V158" s="8">
        <f t="shared" si="17"/>
        <v>617806.80000000005</v>
      </c>
      <c r="W158" s="6"/>
      <c r="X158" s="10"/>
    </row>
    <row r="159" spans="1:24" x14ac:dyDescent="0.25">
      <c r="A159" s="5" t="s">
        <v>380</v>
      </c>
      <c r="B159" s="5" t="s">
        <v>644</v>
      </c>
      <c r="C159" s="6">
        <v>10</v>
      </c>
      <c r="D159" s="6">
        <v>369</v>
      </c>
      <c r="E159" s="6">
        <v>75290896087398</v>
      </c>
      <c r="F159" s="5" t="s">
        <v>645</v>
      </c>
      <c r="G159" s="6">
        <v>30545753673</v>
      </c>
      <c r="H159" s="5" t="s">
        <v>701</v>
      </c>
      <c r="I159" s="6">
        <v>1290</v>
      </c>
      <c r="J159" s="5" t="s">
        <v>647</v>
      </c>
      <c r="K159" s="11">
        <v>5116.41</v>
      </c>
      <c r="L159" s="8">
        <f t="shared" si="12"/>
        <v>6600168.8999999994</v>
      </c>
      <c r="M159" s="9">
        <v>0</v>
      </c>
      <c r="N159" s="8">
        <f t="shared" si="13"/>
        <v>0</v>
      </c>
      <c r="O159" s="9">
        <v>0</v>
      </c>
      <c r="P159" s="8">
        <f t="shared" si="14"/>
        <v>0</v>
      </c>
      <c r="Q159" s="9">
        <v>0</v>
      </c>
      <c r="R159" s="8">
        <f t="shared" si="15"/>
        <v>0</v>
      </c>
      <c r="S159" s="9">
        <v>1074.45</v>
      </c>
      <c r="T159" s="8">
        <f t="shared" si="16"/>
        <v>1386040.5</v>
      </c>
      <c r="U159" s="9">
        <v>6190.86</v>
      </c>
      <c r="V159" s="8">
        <f t="shared" si="17"/>
        <v>7986209.3999999994</v>
      </c>
      <c r="W159" s="6"/>
      <c r="X159" s="10"/>
    </row>
    <row r="160" spans="1:24" x14ac:dyDescent="0.25">
      <c r="A160" s="5" t="s">
        <v>380</v>
      </c>
      <c r="B160" s="5" t="s">
        <v>644</v>
      </c>
      <c r="C160" s="6">
        <v>9</v>
      </c>
      <c r="D160" s="6">
        <v>2529</v>
      </c>
      <c r="E160" s="6">
        <v>75290950730461</v>
      </c>
      <c r="F160" s="5" t="s">
        <v>645</v>
      </c>
      <c r="G160" s="6">
        <v>30708085517</v>
      </c>
      <c r="H160" s="5" t="s">
        <v>703</v>
      </c>
      <c r="I160" s="6">
        <v>1300</v>
      </c>
      <c r="J160" s="5" t="s">
        <v>647</v>
      </c>
      <c r="K160" s="12">
        <v>46.8</v>
      </c>
      <c r="L160" s="8">
        <f t="shared" si="12"/>
        <v>60839.999999999993</v>
      </c>
      <c r="M160" s="9">
        <v>0</v>
      </c>
      <c r="N160" s="8">
        <f t="shared" si="13"/>
        <v>0</v>
      </c>
      <c r="O160" s="9">
        <v>0</v>
      </c>
      <c r="P160" s="8">
        <f t="shared" si="14"/>
        <v>0</v>
      </c>
      <c r="Q160" s="9">
        <v>0</v>
      </c>
      <c r="R160" s="8">
        <f t="shared" si="15"/>
        <v>0</v>
      </c>
      <c r="S160" s="9">
        <v>9.83</v>
      </c>
      <c r="T160" s="8">
        <f t="shared" si="16"/>
        <v>12779</v>
      </c>
      <c r="U160" s="9">
        <v>56.63</v>
      </c>
      <c r="V160" s="8">
        <f t="shared" si="17"/>
        <v>73619</v>
      </c>
      <c r="W160" s="6"/>
      <c r="X160" s="10"/>
    </row>
    <row r="161" spans="1:24" x14ac:dyDescent="0.25">
      <c r="A161" s="5" t="s">
        <v>380</v>
      </c>
      <c r="B161" s="5" t="s">
        <v>644</v>
      </c>
      <c r="C161" s="6">
        <v>9</v>
      </c>
      <c r="D161" s="6">
        <v>2525</v>
      </c>
      <c r="E161" s="6">
        <v>75290913646262</v>
      </c>
      <c r="F161" s="5" t="s">
        <v>645</v>
      </c>
      <c r="G161" s="6">
        <v>20187137587</v>
      </c>
      <c r="H161" s="5" t="s">
        <v>251</v>
      </c>
      <c r="I161" s="6">
        <v>1295</v>
      </c>
      <c r="J161" s="5" t="s">
        <v>647</v>
      </c>
      <c r="K161" s="11">
        <v>212.73</v>
      </c>
      <c r="L161" s="8">
        <f t="shared" si="12"/>
        <v>275485.34999999998</v>
      </c>
      <c r="M161" s="9">
        <v>0</v>
      </c>
      <c r="N161" s="8">
        <f t="shared" si="13"/>
        <v>0</v>
      </c>
      <c r="O161" s="9">
        <v>0</v>
      </c>
      <c r="P161" s="8">
        <f t="shared" si="14"/>
        <v>0</v>
      </c>
      <c r="Q161" s="9">
        <v>0</v>
      </c>
      <c r="R161" s="8">
        <f t="shared" si="15"/>
        <v>0</v>
      </c>
      <c r="S161" s="9">
        <v>44.67</v>
      </c>
      <c r="T161" s="8">
        <f t="shared" si="16"/>
        <v>57847.65</v>
      </c>
      <c r="U161" s="9">
        <v>257.39999999999998</v>
      </c>
      <c r="V161" s="8">
        <f t="shared" si="17"/>
        <v>333332.99999999994</v>
      </c>
      <c r="W161" s="6"/>
      <c r="X161" s="10"/>
    </row>
    <row r="162" spans="1:24" x14ac:dyDescent="0.25">
      <c r="A162" s="5" t="s">
        <v>380</v>
      </c>
      <c r="B162" s="5" t="s">
        <v>644</v>
      </c>
      <c r="C162" s="6">
        <v>9</v>
      </c>
      <c r="D162" s="6">
        <v>2528</v>
      </c>
      <c r="E162" s="6">
        <v>75290934008371</v>
      </c>
      <c r="F162" s="5" t="s">
        <v>645</v>
      </c>
      <c r="G162" s="6">
        <v>30711225761</v>
      </c>
      <c r="H162" s="5" t="s">
        <v>339</v>
      </c>
      <c r="I162" s="6">
        <v>1</v>
      </c>
      <c r="J162" s="5" t="s">
        <v>661</v>
      </c>
      <c r="K162" s="11">
        <v>434171.39</v>
      </c>
      <c r="L162" s="8">
        <f t="shared" si="12"/>
        <v>434171.39</v>
      </c>
      <c r="M162" s="9">
        <v>0</v>
      </c>
      <c r="N162" s="8">
        <f t="shared" si="13"/>
        <v>0</v>
      </c>
      <c r="O162" s="9">
        <v>0</v>
      </c>
      <c r="P162" s="8">
        <f t="shared" si="14"/>
        <v>0</v>
      </c>
      <c r="Q162" s="9">
        <v>0</v>
      </c>
      <c r="R162" s="8">
        <f t="shared" si="15"/>
        <v>0</v>
      </c>
      <c r="S162" s="9">
        <v>91175.99</v>
      </c>
      <c r="T162" s="8">
        <f t="shared" si="16"/>
        <v>91175.99</v>
      </c>
      <c r="U162" s="9">
        <v>525347.38</v>
      </c>
      <c r="V162" s="8">
        <f t="shared" si="17"/>
        <v>525347.38</v>
      </c>
      <c r="W162" s="6"/>
      <c r="X162" s="10"/>
    </row>
    <row r="163" spans="1:24" x14ac:dyDescent="0.25">
      <c r="A163" s="5" t="s">
        <v>380</v>
      </c>
      <c r="B163" s="5" t="s">
        <v>644</v>
      </c>
      <c r="C163" s="6">
        <v>9</v>
      </c>
      <c r="D163" s="6">
        <v>2527</v>
      </c>
      <c r="E163" s="6">
        <v>75290919642235</v>
      </c>
      <c r="F163" s="5" t="s">
        <v>645</v>
      </c>
      <c r="G163" s="6">
        <v>33711909929</v>
      </c>
      <c r="H163" s="5" t="s">
        <v>140</v>
      </c>
      <c r="I163" s="6">
        <v>1295</v>
      </c>
      <c r="J163" s="5" t="s">
        <v>647</v>
      </c>
      <c r="K163" s="11">
        <v>254.17</v>
      </c>
      <c r="L163" s="8">
        <f t="shared" si="12"/>
        <v>329150.14999999997</v>
      </c>
      <c r="M163" s="9">
        <v>0</v>
      </c>
      <c r="N163" s="8">
        <f t="shared" si="13"/>
        <v>0</v>
      </c>
      <c r="O163" s="9">
        <v>0</v>
      </c>
      <c r="P163" s="8">
        <f t="shared" si="14"/>
        <v>0</v>
      </c>
      <c r="Q163" s="9">
        <v>0</v>
      </c>
      <c r="R163" s="8">
        <f t="shared" si="15"/>
        <v>0</v>
      </c>
      <c r="S163" s="9">
        <v>53.38</v>
      </c>
      <c r="T163" s="8">
        <f t="shared" si="16"/>
        <v>69127.100000000006</v>
      </c>
      <c r="U163" s="9">
        <v>307.55</v>
      </c>
      <c r="V163" s="8">
        <f t="shared" si="17"/>
        <v>398277.25</v>
      </c>
      <c r="W163" s="6"/>
      <c r="X163" s="10"/>
    </row>
    <row r="164" spans="1:24" x14ac:dyDescent="0.25">
      <c r="A164" s="5" t="s">
        <v>380</v>
      </c>
      <c r="B164" s="5" t="s">
        <v>644</v>
      </c>
      <c r="C164" s="6">
        <v>11</v>
      </c>
      <c r="D164" s="6">
        <v>84</v>
      </c>
      <c r="E164" s="6">
        <v>75290891519357</v>
      </c>
      <c r="F164" s="5" t="s">
        <v>645</v>
      </c>
      <c r="G164" s="6">
        <v>30545753673</v>
      </c>
      <c r="H164" s="5" t="s">
        <v>701</v>
      </c>
      <c r="I164" s="6">
        <v>1290</v>
      </c>
      <c r="J164" s="5" t="s">
        <v>647</v>
      </c>
      <c r="K164" s="7">
        <v>0</v>
      </c>
      <c r="L164" s="8">
        <f t="shared" si="12"/>
        <v>0</v>
      </c>
      <c r="M164" s="9">
        <v>11851</v>
      </c>
      <c r="N164" s="8">
        <f t="shared" si="13"/>
        <v>15287790</v>
      </c>
      <c r="O164" s="9">
        <v>0</v>
      </c>
      <c r="P164" s="8">
        <f t="shared" si="14"/>
        <v>0</v>
      </c>
      <c r="Q164" s="9">
        <v>0</v>
      </c>
      <c r="R164" s="8">
        <f t="shared" si="15"/>
        <v>0</v>
      </c>
      <c r="S164" s="9">
        <v>0</v>
      </c>
      <c r="T164" s="8">
        <f t="shared" si="16"/>
        <v>0</v>
      </c>
      <c r="U164" s="9">
        <v>11851</v>
      </c>
      <c r="V164" s="8">
        <f t="shared" si="17"/>
        <v>15287790</v>
      </c>
      <c r="W164" s="6"/>
      <c r="X164" s="10"/>
    </row>
    <row r="165" spans="1:24" x14ac:dyDescent="0.25">
      <c r="A165" s="5" t="s">
        <v>380</v>
      </c>
      <c r="B165" s="5" t="s">
        <v>644</v>
      </c>
      <c r="C165" s="6">
        <v>9</v>
      </c>
      <c r="D165" s="6">
        <v>2530</v>
      </c>
      <c r="E165" s="6">
        <v>75290951550587</v>
      </c>
      <c r="F165" s="5" t="s">
        <v>645</v>
      </c>
      <c r="G165" s="6">
        <v>30707552022</v>
      </c>
      <c r="H165" s="5" t="s">
        <v>654</v>
      </c>
      <c r="I165" s="6">
        <v>1300</v>
      </c>
      <c r="J165" s="5" t="s">
        <v>647</v>
      </c>
      <c r="K165" s="11">
        <v>269.89</v>
      </c>
      <c r="L165" s="8">
        <f t="shared" si="12"/>
        <v>350857</v>
      </c>
      <c r="M165" s="9">
        <v>0</v>
      </c>
      <c r="N165" s="8">
        <f t="shared" si="13"/>
        <v>0</v>
      </c>
      <c r="O165" s="9">
        <v>0</v>
      </c>
      <c r="P165" s="8">
        <f t="shared" si="14"/>
        <v>0</v>
      </c>
      <c r="Q165" s="9">
        <v>0</v>
      </c>
      <c r="R165" s="8">
        <f t="shared" si="15"/>
        <v>0</v>
      </c>
      <c r="S165" s="9">
        <v>56.68</v>
      </c>
      <c r="T165" s="8">
        <f t="shared" si="16"/>
        <v>73684</v>
      </c>
      <c r="U165" s="9">
        <v>326.57</v>
      </c>
      <c r="V165" s="8">
        <f t="shared" si="17"/>
        <v>424541</v>
      </c>
      <c r="W165" s="6"/>
      <c r="X165" s="10"/>
    </row>
    <row r="166" spans="1:24" x14ac:dyDescent="0.25">
      <c r="A166" s="5" t="s">
        <v>407</v>
      </c>
      <c r="B166" s="5" t="s">
        <v>644</v>
      </c>
      <c r="C166" s="6">
        <v>2</v>
      </c>
      <c r="D166" s="6">
        <v>11185</v>
      </c>
      <c r="E166" s="6">
        <v>75290030482157</v>
      </c>
      <c r="F166" s="5" t="s">
        <v>645</v>
      </c>
      <c r="G166" s="6">
        <v>33715497609</v>
      </c>
      <c r="H166" s="5" t="s">
        <v>408</v>
      </c>
      <c r="I166" s="6">
        <v>1300</v>
      </c>
      <c r="J166" s="5" t="s">
        <v>647</v>
      </c>
      <c r="K166" s="7">
        <v>0</v>
      </c>
      <c r="L166" s="8">
        <f t="shared" si="12"/>
        <v>0</v>
      </c>
      <c r="M166" s="9">
        <v>0</v>
      </c>
      <c r="N166" s="8">
        <f t="shared" si="13"/>
        <v>0</v>
      </c>
      <c r="O166" s="9">
        <v>402.36</v>
      </c>
      <c r="P166" s="8">
        <f t="shared" si="14"/>
        <v>523068</v>
      </c>
      <c r="Q166" s="9">
        <v>0</v>
      </c>
      <c r="R166" s="8">
        <f t="shared" si="15"/>
        <v>0</v>
      </c>
      <c r="S166" s="9">
        <v>0</v>
      </c>
      <c r="T166" s="8">
        <f t="shared" si="16"/>
        <v>0</v>
      </c>
      <c r="U166" s="9">
        <v>402.36</v>
      </c>
      <c r="V166" s="8">
        <f t="shared" si="17"/>
        <v>523068</v>
      </c>
      <c r="W166" s="6"/>
      <c r="X166" s="10"/>
    </row>
    <row r="167" spans="1:24" x14ac:dyDescent="0.25">
      <c r="A167" s="5" t="s">
        <v>407</v>
      </c>
      <c r="B167" s="5" t="s">
        <v>644</v>
      </c>
      <c r="C167" s="6">
        <v>10</v>
      </c>
      <c r="D167" s="6">
        <v>372</v>
      </c>
      <c r="E167" s="6">
        <v>75290019771593</v>
      </c>
      <c r="F167" s="5" t="s">
        <v>645</v>
      </c>
      <c r="G167" s="6">
        <v>30707552022</v>
      </c>
      <c r="H167" s="5" t="s">
        <v>654</v>
      </c>
      <c r="I167" s="6">
        <v>1300</v>
      </c>
      <c r="J167" s="5" t="s">
        <v>647</v>
      </c>
      <c r="K167" s="12">
        <v>1904.7</v>
      </c>
      <c r="L167" s="8">
        <f t="shared" si="12"/>
        <v>2476110</v>
      </c>
      <c r="M167" s="9">
        <v>0</v>
      </c>
      <c r="N167" s="8">
        <f t="shared" si="13"/>
        <v>0</v>
      </c>
      <c r="O167" s="9">
        <v>0</v>
      </c>
      <c r="P167" s="8">
        <f t="shared" si="14"/>
        <v>0</v>
      </c>
      <c r="Q167" s="9">
        <v>0</v>
      </c>
      <c r="R167" s="8">
        <f t="shared" si="15"/>
        <v>0</v>
      </c>
      <c r="S167" s="9">
        <v>399.99</v>
      </c>
      <c r="T167" s="8">
        <f t="shared" si="16"/>
        <v>519987</v>
      </c>
      <c r="U167" s="9">
        <v>2304.69</v>
      </c>
      <c r="V167" s="8">
        <f t="shared" si="17"/>
        <v>2996097</v>
      </c>
      <c r="W167" s="6"/>
      <c r="X167" s="10"/>
    </row>
    <row r="168" spans="1:24" x14ac:dyDescent="0.25">
      <c r="A168" s="5" t="s">
        <v>407</v>
      </c>
      <c r="B168" s="5" t="s">
        <v>644</v>
      </c>
      <c r="C168" s="6">
        <v>2</v>
      </c>
      <c r="D168" s="6">
        <v>11190</v>
      </c>
      <c r="E168" s="6">
        <v>75290039132236</v>
      </c>
      <c r="F168" s="5" t="s">
        <v>645</v>
      </c>
      <c r="G168" s="6">
        <v>33709305269</v>
      </c>
      <c r="H168" s="5" t="s">
        <v>694</v>
      </c>
      <c r="I168" s="6">
        <v>1300</v>
      </c>
      <c r="J168" s="5" t="s">
        <v>647</v>
      </c>
      <c r="K168" s="7">
        <v>0</v>
      </c>
      <c r="L168" s="8">
        <f t="shared" si="12"/>
        <v>0</v>
      </c>
      <c r="M168" s="9">
        <v>0</v>
      </c>
      <c r="N168" s="8">
        <f t="shared" si="13"/>
        <v>0</v>
      </c>
      <c r="O168" s="9">
        <v>450</v>
      </c>
      <c r="P168" s="8">
        <f t="shared" si="14"/>
        <v>585000</v>
      </c>
      <c r="Q168" s="9">
        <v>0</v>
      </c>
      <c r="R168" s="8">
        <f t="shared" si="15"/>
        <v>0</v>
      </c>
      <c r="S168" s="9">
        <v>0</v>
      </c>
      <c r="T168" s="8">
        <f t="shared" si="16"/>
        <v>0</v>
      </c>
      <c r="U168" s="9">
        <v>450</v>
      </c>
      <c r="V168" s="8">
        <f t="shared" si="17"/>
        <v>585000</v>
      </c>
      <c r="W168" s="6"/>
      <c r="X168" s="10"/>
    </row>
    <row r="169" spans="1:24" x14ac:dyDescent="0.25">
      <c r="A169" s="5" t="s">
        <v>407</v>
      </c>
      <c r="B169" s="5" t="s">
        <v>644</v>
      </c>
      <c r="C169" s="6">
        <v>2</v>
      </c>
      <c r="D169" s="6">
        <v>11192</v>
      </c>
      <c r="E169" s="6">
        <v>75290043508968</v>
      </c>
      <c r="F169" s="5" t="s">
        <v>645</v>
      </c>
      <c r="G169" s="6">
        <v>30709297909</v>
      </c>
      <c r="H169" s="5" t="s">
        <v>685</v>
      </c>
      <c r="I169" s="6">
        <v>1300</v>
      </c>
      <c r="J169" s="5" t="s">
        <v>647</v>
      </c>
      <c r="K169" s="7">
        <v>0</v>
      </c>
      <c r="L169" s="8">
        <f t="shared" si="12"/>
        <v>0</v>
      </c>
      <c r="M169" s="9">
        <v>0</v>
      </c>
      <c r="N169" s="8">
        <f t="shared" si="13"/>
        <v>0</v>
      </c>
      <c r="O169" s="9">
        <v>968.82</v>
      </c>
      <c r="P169" s="8">
        <f t="shared" si="14"/>
        <v>1259466</v>
      </c>
      <c r="Q169" s="9">
        <v>0</v>
      </c>
      <c r="R169" s="8">
        <f t="shared" si="15"/>
        <v>0</v>
      </c>
      <c r="S169" s="9">
        <v>0</v>
      </c>
      <c r="T169" s="8">
        <f t="shared" si="16"/>
        <v>0</v>
      </c>
      <c r="U169" s="9">
        <v>968.82</v>
      </c>
      <c r="V169" s="8">
        <f t="shared" si="17"/>
        <v>1259466</v>
      </c>
      <c r="W169" s="6"/>
      <c r="X169" s="10"/>
    </row>
    <row r="170" spans="1:24" x14ac:dyDescent="0.25">
      <c r="A170" s="5" t="s">
        <v>407</v>
      </c>
      <c r="B170" s="5" t="s">
        <v>644</v>
      </c>
      <c r="C170" s="6">
        <v>2</v>
      </c>
      <c r="D170" s="6">
        <v>11183</v>
      </c>
      <c r="E170" s="6">
        <v>75290028860003</v>
      </c>
      <c r="F170" s="5" t="s">
        <v>645</v>
      </c>
      <c r="G170" s="6">
        <v>33715497609</v>
      </c>
      <c r="H170" s="5" t="s">
        <v>408</v>
      </c>
      <c r="I170" s="6">
        <v>1300</v>
      </c>
      <c r="J170" s="5" t="s">
        <v>647</v>
      </c>
      <c r="K170" s="7">
        <v>0</v>
      </c>
      <c r="L170" s="8">
        <f t="shared" si="12"/>
        <v>0</v>
      </c>
      <c r="M170" s="9">
        <v>0</v>
      </c>
      <c r="N170" s="8">
        <f t="shared" si="13"/>
        <v>0</v>
      </c>
      <c r="O170" s="9">
        <v>312.36</v>
      </c>
      <c r="P170" s="8">
        <f t="shared" si="14"/>
        <v>406068</v>
      </c>
      <c r="Q170" s="9">
        <v>0</v>
      </c>
      <c r="R170" s="8">
        <f t="shared" si="15"/>
        <v>0</v>
      </c>
      <c r="S170" s="9">
        <v>0</v>
      </c>
      <c r="T170" s="8">
        <f t="shared" si="16"/>
        <v>0</v>
      </c>
      <c r="U170" s="9">
        <v>312.36</v>
      </c>
      <c r="V170" s="8">
        <f t="shared" si="17"/>
        <v>406068</v>
      </c>
      <c r="W170" s="6"/>
      <c r="X170" s="10"/>
    </row>
    <row r="171" spans="1:24" x14ac:dyDescent="0.25">
      <c r="A171" s="5" t="s">
        <v>407</v>
      </c>
      <c r="B171" s="5" t="s">
        <v>644</v>
      </c>
      <c r="C171" s="6">
        <v>2</v>
      </c>
      <c r="D171" s="6">
        <v>11186</v>
      </c>
      <c r="E171" s="6">
        <v>75290033256693</v>
      </c>
      <c r="F171" s="5" t="s">
        <v>645</v>
      </c>
      <c r="G171" s="6">
        <v>30567990350</v>
      </c>
      <c r="H171" s="5" t="s">
        <v>687</v>
      </c>
      <c r="I171" s="6">
        <v>1300</v>
      </c>
      <c r="J171" s="5" t="s">
        <v>647</v>
      </c>
      <c r="K171" s="7">
        <v>0</v>
      </c>
      <c r="L171" s="8">
        <f t="shared" si="12"/>
        <v>0</v>
      </c>
      <c r="M171" s="9">
        <v>0</v>
      </c>
      <c r="N171" s="8">
        <f t="shared" si="13"/>
        <v>0</v>
      </c>
      <c r="O171" s="9">
        <v>140</v>
      </c>
      <c r="P171" s="8">
        <f t="shared" si="14"/>
        <v>182000</v>
      </c>
      <c r="Q171" s="9">
        <v>0</v>
      </c>
      <c r="R171" s="8">
        <f t="shared" si="15"/>
        <v>0</v>
      </c>
      <c r="S171" s="9">
        <v>0</v>
      </c>
      <c r="T171" s="8">
        <f t="shared" si="16"/>
        <v>0</v>
      </c>
      <c r="U171" s="9">
        <v>140</v>
      </c>
      <c r="V171" s="8">
        <f t="shared" si="17"/>
        <v>182000</v>
      </c>
      <c r="W171" s="6"/>
      <c r="X171" s="10"/>
    </row>
    <row r="172" spans="1:24" x14ac:dyDescent="0.25">
      <c r="A172" s="5" t="s">
        <v>407</v>
      </c>
      <c r="B172" s="5" t="s">
        <v>644</v>
      </c>
      <c r="C172" s="6">
        <v>2</v>
      </c>
      <c r="D172" s="6">
        <v>11189</v>
      </c>
      <c r="E172" s="6">
        <v>75290037885309</v>
      </c>
      <c r="F172" s="5" t="s">
        <v>645</v>
      </c>
      <c r="G172" s="6">
        <v>30717714322</v>
      </c>
      <c r="H172" s="5" t="s">
        <v>679</v>
      </c>
      <c r="I172" s="6">
        <v>1300</v>
      </c>
      <c r="J172" s="5" t="s">
        <v>647</v>
      </c>
      <c r="K172" s="7">
        <v>0</v>
      </c>
      <c r="L172" s="8">
        <f t="shared" si="12"/>
        <v>0</v>
      </c>
      <c r="M172" s="9">
        <v>0</v>
      </c>
      <c r="N172" s="8">
        <f t="shared" si="13"/>
        <v>0</v>
      </c>
      <c r="O172" s="9">
        <v>330</v>
      </c>
      <c r="P172" s="8">
        <f t="shared" si="14"/>
        <v>429000</v>
      </c>
      <c r="Q172" s="9">
        <v>0</v>
      </c>
      <c r="R172" s="8">
        <f t="shared" si="15"/>
        <v>0</v>
      </c>
      <c r="S172" s="9">
        <v>0</v>
      </c>
      <c r="T172" s="8">
        <f t="shared" si="16"/>
        <v>0</v>
      </c>
      <c r="U172" s="9">
        <v>330</v>
      </c>
      <c r="V172" s="8">
        <f t="shared" si="17"/>
        <v>429000</v>
      </c>
      <c r="W172" s="6"/>
      <c r="X172" s="10"/>
    </row>
    <row r="173" spans="1:24" x14ac:dyDescent="0.25">
      <c r="A173" s="5" t="s">
        <v>407</v>
      </c>
      <c r="B173" s="5" t="s">
        <v>644</v>
      </c>
      <c r="C173" s="6">
        <v>2</v>
      </c>
      <c r="D173" s="6">
        <v>11187</v>
      </c>
      <c r="E173" s="6">
        <v>75290036126849</v>
      </c>
      <c r="F173" s="5" t="s">
        <v>645</v>
      </c>
      <c r="G173" s="6">
        <v>20145507392</v>
      </c>
      <c r="H173" s="5" t="s">
        <v>415</v>
      </c>
      <c r="I173" s="6">
        <v>1300</v>
      </c>
      <c r="J173" s="5" t="s">
        <v>647</v>
      </c>
      <c r="K173" s="7">
        <v>0</v>
      </c>
      <c r="L173" s="8">
        <f t="shared" si="12"/>
        <v>0</v>
      </c>
      <c r="M173" s="9">
        <v>0</v>
      </c>
      <c r="N173" s="8">
        <f t="shared" si="13"/>
        <v>0</v>
      </c>
      <c r="O173" s="9">
        <v>2672.95</v>
      </c>
      <c r="P173" s="8">
        <f t="shared" si="14"/>
        <v>3474834.9999999995</v>
      </c>
      <c r="Q173" s="9">
        <v>0</v>
      </c>
      <c r="R173" s="8">
        <f t="shared" si="15"/>
        <v>0</v>
      </c>
      <c r="S173" s="9">
        <v>0</v>
      </c>
      <c r="T173" s="8">
        <f t="shared" si="16"/>
        <v>0</v>
      </c>
      <c r="U173" s="9">
        <v>2672.95</v>
      </c>
      <c r="V173" s="8">
        <f t="shared" si="17"/>
        <v>3474834.9999999995</v>
      </c>
      <c r="W173" s="6"/>
      <c r="X173" s="10"/>
    </row>
    <row r="174" spans="1:24" x14ac:dyDescent="0.25">
      <c r="A174" s="5" t="s">
        <v>407</v>
      </c>
      <c r="B174" s="5" t="s">
        <v>644</v>
      </c>
      <c r="C174" s="6">
        <v>2</v>
      </c>
      <c r="D174" s="6">
        <v>11184</v>
      </c>
      <c r="E174" s="6">
        <v>75290029733030</v>
      </c>
      <c r="F174" s="5" t="s">
        <v>645</v>
      </c>
      <c r="G174" s="6">
        <v>30708360445</v>
      </c>
      <c r="H174" s="5" t="s">
        <v>646</v>
      </c>
      <c r="I174" s="6">
        <v>1300</v>
      </c>
      <c r="J174" s="5" t="s">
        <v>647</v>
      </c>
      <c r="K174" s="7">
        <v>0</v>
      </c>
      <c r="L174" s="8">
        <f t="shared" si="12"/>
        <v>0</v>
      </c>
      <c r="M174" s="9">
        <v>0</v>
      </c>
      <c r="N174" s="8">
        <f t="shared" si="13"/>
        <v>0</v>
      </c>
      <c r="O174" s="9">
        <v>330</v>
      </c>
      <c r="P174" s="8">
        <f t="shared" si="14"/>
        <v>429000</v>
      </c>
      <c r="Q174" s="9">
        <v>0</v>
      </c>
      <c r="R174" s="8">
        <f t="shared" si="15"/>
        <v>0</v>
      </c>
      <c r="S174" s="9">
        <v>0</v>
      </c>
      <c r="T174" s="8">
        <f t="shared" si="16"/>
        <v>0</v>
      </c>
      <c r="U174" s="9">
        <v>330</v>
      </c>
      <c r="V174" s="8">
        <f t="shared" si="17"/>
        <v>429000</v>
      </c>
      <c r="W174" s="6"/>
      <c r="X174" s="10"/>
    </row>
    <row r="175" spans="1:24" x14ac:dyDescent="0.25">
      <c r="A175" s="5" t="s">
        <v>407</v>
      </c>
      <c r="B175" s="5" t="s">
        <v>644</v>
      </c>
      <c r="C175" s="6">
        <v>9</v>
      </c>
      <c r="D175" s="6">
        <v>2531</v>
      </c>
      <c r="E175" s="6">
        <v>75290015204180</v>
      </c>
      <c r="F175" s="5" t="s">
        <v>645</v>
      </c>
      <c r="G175" s="6">
        <v>33711909929</v>
      </c>
      <c r="H175" s="5" t="s">
        <v>140</v>
      </c>
      <c r="I175" s="6">
        <v>1300</v>
      </c>
      <c r="J175" s="5" t="s">
        <v>647</v>
      </c>
      <c r="K175" s="11">
        <v>246.82</v>
      </c>
      <c r="L175" s="8">
        <f t="shared" si="12"/>
        <v>320866</v>
      </c>
      <c r="M175" s="9">
        <v>0</v>
      </c>
      <c r="N175" s="8">
        <f t="shared" si="13"/>
        <v>0</v>
      </c>
      <c r="O175" s="9">
        <v>0</v>
      </c>
      <c r="P175" s="8">
        <f t="shared" si="14"/>
        <v>0</v>
      </c>
      <c r="Q175" s="9">
        <v>0</v>
      </c>
      <c r="R175" s="8">
        <f t="shared" si="15"/>
        <v>0</v>
      </c>
      <c r="S175" s="9">
        <v>51.83</v>
      </c>
      <c r="T175" s="8">
        <f t="shared" si="16"/>
        <v>67379</v>
      </c>
      <c r="U175" s="9">
        <v>298.64999999999998</v>
      </c>
      <c r="V175" s="8">
        <f t="shared" si="17"/>
        <v>388244.99999999994</v>
      </c>
      <c r="W175" s="6"/>
      <c r="X175" s="10"/>
    </row>
    <row r="176" spans="1:24" x14ac:dyDescent="0.25">
      <c r="A176" s="5" t="s">
        <v>407</v>
      </c>
      <c r="B176" s="5" t="s">
        <v>644</v>
      </c>
      <c r="C176" s="6">
        <v>2</v>
      </c>
      <c r="D176" s="6">
        <v>11188</v>
      </c>
      <c r="E176" s="6">
        <v>75290036717035</v>
      </c>
      <c r="F176" s="5" t="s">
        <v>645</v>
      </c>
      <c r="G176" s="6">
        <v>30716522667</v>
      </c>
      <c r="H176" s="5" t="s">
        <v>418</v>
      </c>
      <c r="I176" s="6">
        <v>1300</v>
      </c>
      <c r="J176" s="5" t="s">
        <v>647</v>
      </c>
      <c r="K176" s="7">
        <v>0</v>
      </c>
      <c r="L176" s="8">
        <f t="shared" si="12"/>
        <v>0</v>
      </c>
      <c r="M176" s="9">
        <v>0</v>
      </c>
      <c r="N176" s="8">
        <f t="shared" si="13"/>
        <v>0</v>
      </c>
      <c r="O176" s="9">
        <v>1200</v>
      </c>
      <c r="P176" s="8">
        <f t="shared" si="14"/>
        <v>1560000</v>
      </c>
      <c r="Q176" s="9">
        <v>0</v>
      </c>
      <c r="R176" s="8">
        <f t="shared" si="15"/>
        <v>0</v>
      </c>
      <c r="S176" s="9">
        <v>0</v>
      </c>
      <c r="T176" s="8">
        <f t="shared" si="16"/>
        <v>0</v>
      </c>
      <c r="U176" s="9">
        <v>1200</v>
      </c>
      <c r="V176" s="8">
        <f t="shared" si="17"/>
        <v>1560000</v>
      </c>
      <c r="W176" s="6"/>
      <c r="X176" s="10"/>
    </row>
    <row r="177" spans="1:24" x14ac:dyDescent="0.25">
      <c r="A177" s="5" t="s">
        <v>407</v>
      </c>
      <c r="B177" s="5" t="s">
        <v>644</v>
      </c>
      <c r="C177" s="6">
        <v>2</v>
      </c>
      <c r="D177" s="6">
        <v>11191</v>
      </c>
      <c r="E177" s="6">
        <v>75290041053348</v>
      </c>
      <c r="F177" s="5" t="s">
        <v>645</v>
      </c>
      <c r="G177" s="6">
        <v>30710325282</v>
      </c>
      <c r="H177" s="5" t="s">
        <v>704</v>
      </c>
      <c r="I177" s="6">
        <v>1300</v>
      </c>
      <c r="J177" s="5" t="s">
        <v>647</v>
      </c>
      <c r="K177" s="7">
        <v>0</v>
      </c>
      <c r="L177" s="8">
        <f t="shared" si="12"/>
        <v>0</v>
      </c>
      <c r="M177" s="9">
        <v>0</v>
      </c>
      <c r="N177" s="8">
        <f t="shared" si="13"/>
        <v>0</v>
      </c>
      <c r="O177" s="9">
        <v>908.05</v>
      </c>
      <c r="P177" s="8">
        <f t="shared" si="14"/>
        <v>1180465</v>
      </c>
      <c r="Q177" s="9">
        <v>0</v>
      </c>
      <c r="R177" s="8">
        <f t="shared" si="15"/>
        <v>0</v>
      </c>
      <c r="S177" s="9">
        <v>0</v>
      </c>
      <c r="T177" s="8">
        <f t="shared" si="16"/>
        <v>0</v>
      </c>
      <c r="U177" s="9">
        <v>908.05</v>
      </c>
      <c r="V177" s="8">
        <f t="shared" si="17"/>
        <v>1180465</v>
      </c>
      <c r="W177" s="6"/>
      <c r="X177" s="10"/>
    </row>
    <row r="178" spans="1:24" x14ac:dyDescent="0.25">
      <c r="A178" s="5" t="s">
        <v>407</v>
      </c>
      <c r="B178" s="5" t="s">
        <v>644</v>
      </c>
      <c r="C178" s="6">
        <v>10</v>
      </c>
      <c r="D178" s="6">
        <v>371</v>
      </c>
      <c r="E178" s="6">
        <v>75290017422973</v>
      </c>
      <c r="F178" s="5" t="s">
        <v>645</v>
      </c>
      <c r="G178" s="6">
        <v>30707552022</v>
      </c>
      <c r="H178" s="5" t="s">
        <v>654</v>
      </c>
      <c r="I178" s="6">
        <v>1300</v>
      </c>
      <c r="J178" s="5" t="s">
        <v>647</v>
      </c>
      <c r="K178" s="12">
        <v>2039.8</v>
      </c>
      <c r="L178" s="8">
        <f t="shared" si="12"/>
        <v>2651740</v>
      </c>
      <c r="M178" s="9">
        <v>0</v>
      </c>
      <c r="N178" s="8">
        <f t="shared" si="13"/>
        <v>0</v>
      </c>
      <c r="O178" s="9">
        <v>0</v>
      </c>
      <c r="P178" s="8">
        <f t="shared" si="14"/>
        <v>0</v>
      </c>
      <c r="Q178" s="9">
        <v>0</v>
      </c>
      <c r="R178" s="8">
        <f t="shared" si="15"/>
        <v>0</v>
      </c>
      <c r="S178" s="9">
        <v>428.36</v>
      </c>
      <c r="T178" s="8">
        <f t="shared" si="16"/>
        <v>556868</v>
      </c>
      <c r="U178" s="9">
        <v>2468.16</v>
      </c>
      <c r="V178" s="8">
        <f t="shared" si="17"/>
        <v>3208608</v>
      </c>
      <c r="W178" s="6"/>
      <c r="X178" s="10"/>
    </row>
    <row r="179" spans="1:24" x14ac:dyDescent="0.25">
      <c r="A179" s="5" t="s">
        <v>407</v>
      </c>
      <c r="B179" s="5" t="s">
        <v>662</v>
      </c>
      <c r="C179" s="6">
        <v>2</v>
      </c>
      <c r="D179" s="6">
        <v>786</v>
      </c>
      <c r="E179" s="6">
        <v>75290030027009</v>
      </c>
      <c r="F179" s="5" t="s">
        <v>645</v>
      </c>
      <c r="G179" s="6">
        <v>33715497609</v>
      </c>
      <c r="H179" s="5" t="s">
        <v>408</v>
      </c>
      <c r="I179" s="6">
        <v>1300</v>
      </c>
      <c r="J179" s="5" t="s">
        <v>647</v>
      </c>
      <c r="K179" s="7">
        <v>0</v>
      </c>
      <c r="L179" s="8">
        <f t="shared" si="12"/>
        <v>0</v>
      </c>
      <c r="M179" s="9">
        <v>0</v>
      </c>
      <c r="N179" s="8">
        <f t="shared" si="13"/>
        <v>0</v>
      </c>
      <c r="O179" s="9">
        <v>312.36</v>
      </c>
      <c r="P179" s="8">
        <f>+-O179*I179</f>
        <v>-406068</v>
      </c>
      <c r="Q179" s="9">
        <v>0</v>
      </c>
      <c r="R179" s="8">
        <f t="shared" si="15"/>
        <v>0</v>
      </c>
      <c r="S179" s="9">
        <v>0</v>
      </c>
      <c r="T179" s="8">
        <f t="shared" si="16"/>
        <v>0</v>
      </c>
      <c r="U179" s="9">
        <v>312.36</v>
      </c>
      <c r="V179" s="8">
        <f>+-U179*I179</f>
        <v>-406068</v>
      </c>
      <c r="W179" s="6"/>
      <c r="X179" s="10"/>
    </row>
    <row r="180" spans="1:24" x14ac:dyDescent="0.25">
      <c r="A180" s="5" t="s">
        <v>434</v>
      </c>
      <c r="B180" s="5" t="s">
        <v>644</v>
      </c>
      <c r="C180" s="6">
        <v>10</v>
      </c>
      <c r="D180" s="6">
        <v>374</v>
      </c>
      <c r="E180" s="6">
        <v>75290228477448</v>
      </c>
      <c r="F180" s="5" t="s">
        <v>645</v>
      </c>
      <c r="G180" s="6">
        <v>30716117630</v>
      </c>
      <c r="H180" s="5" t="s">
        <v>682</v>
      </c>
      <c r="I180" s="6">
        <v>1</v>
      </c>
      <c r="J180" s="5" t="s">
        <v>661</v>
      </c>
      <c r="K180" s="11">
        <v>142689.24</v>
      </c>
      <c r="L180" s="8">
        <f t="shared" si="12"/>
        <v>142689.24</v>
      </c>
      <c r="M180" s="9">
        <v>0</v>
      </c>
      <c r="N180" s="8">
        <f t="shared" si="13"/>
        <v>0</v>
      </c>
      <c r="O180" s="9">
        <v>0</v>
      </c>
      <c r="P180" s="8">
        <f t="shared" si="14"/>
        <v>0</v>
      </c>
      <c r="Q180" s="9">
        <v>0</v>
      </c>
      <c r="R180" s="8">
        <f t="shared" si="15"/>
        <v>0</v>
      </c>
      <c r="S180" s="9">
        <v>29964.74</v>
      </c>
      <c r="T180" s="8">
        <f t="shared" si="16"/>
        <v>29964.74</v>
      </c>
      <c r="U180" s="9">
        <v>172653.98</v>
      </c>
      <c r="V180" s="8">
        <f t="shared" si="17"/>
        <v>172653.98</v>
      </c>
      <c r="W180" s="6"/>
      <c r="X180" s="10"/>
    </row>
    <row r="181" spans="1:24" x14ac:dyDescent="0.25">
      <c r="A181" s="5" t="s">
        <v>434</v>
      </c>
      <c r="B181" s="5" t="s">
        <v>644</v>
      </c>
      <c r="C181" s="6">
        <v>2</v>
      </c>
      <c r="D181" s="6">
        <v>11193</v>
      </c>
      <c r="E181" s="6">
        <v>75290200809651</v>
      </c>
      <c r="F181" s="5" t="s">
        <v>645</v>
      </c>
      <c r="G181" s="6">
        <v>30709297909</v>
      </c>
      <c r="H181" s="5" t="s">
        <v>685</v>
      </c>
      <c r="I181" s="6">
        <v>1300</v>
      </c>
      <c r="J181" s="5" t="s">
        <v>647</v>
      </c>
      <c r="K181" s="7">
        <v>0</v>
      </c>
      <c r="L181" s="8">
        <f t="shared" si="12"/>
        <v>0</v>
      </c>
      <c r="M181" s="9">
        <v>0</v>
      </c>
      <c r="N181" s="8">
        <f t="shared" si="13"/>
        <v>0</v>
      </c>
      <c r="O181" s="9">
        <v>2036.41</v>
      </c>
      <c r="P181" s="8">
        <f t="shared" si="14"/>
        <v>2647333</v>
      </c>
      <c r="Q181" s="9">
        <v>0</v>
      </c>
      <c r="R181" s="8">
        <f t="shared" si="15"/>
        <v>0</v>
      </c>
      <c r="S181" s="9">
        <v>0</v>
      </c>
      <c r="T181" s="8">
        <f t="shared" si="16"/>
        <v>0</v>
      </c>
      <c r="U181" s="9">
        <v>2036.41</v>
      </c>
      <c r="V181" s="8">
        <f t="shared" si="17"/>
        <v>2647333</v>
      </c>
      <c r="W181" s="6"/>
      <c r="X181" s="10"/>
    </row>
    <row r="182" spans="1:24" x14ac:dyDescent="0.25">
      <c r="A182" s="5" t="s">
        <v>434</v>
      </c>
      <c r="B182" s="5" t="s">
        <v>644</v>
      </c>
      <c r="C182" s="6">
        <v>9</v>
      </c>
      <c r="D182" s="6">
        <v>2532</v>
      </c>
      <c r="E182" s="6">
        <v>75290190951253</v>
      </c>
      <c r="F182" s="5" t="s">
        <v>645</v>
      </c>
      <c r="G182" s="6">
        <v>30506197461</v>
      </c>
      <c r="H182" s="5" t="s">
        <v>97</v>
      </c>
      <c r="I182" s="6">
        <v>1</v>
      </c>
      <c r="J182" s="5" t="s">
        <v>661</v>
      </c>
      <c r="K182" s="11">
        <v>55551.03</v>
      </c>
      <c r="L182" s="8">
        <f t="shared" si="12"/>
        <v>55551.03</v>
      </c>
      <c r="M182" s="9">
        <v>0</v>
      </c>
      <c r="N182" s="8">
        <f t="shared" si="13"/>
        <v>0</v>
      </c>
      <c r="O182" s="9">
        <v>0</v>
      </c>
      <c r="P182" s="8">
        <f t="shared" si="14"/>
        <v>0</v>
      </c>
      <c r="Q182" s="9">
        <v>0</v>
      </c>
      <c r="R182" s="8">
        <f t="shared" si="15"/>
        <v>0</v>
      </c>
      <c r="S182" s="9">
        <v>11665.72</v>
      </c>
      <c r="T182" s="8">
        <f t="shared" si="16"/>
        <v>11665.72</v>
      </c>
      <c r="U182" s="9">
        <v>67216.75</v>
      </c>
      <c r="V182" s="8">
        <f t="shared" si="17"/>
        <v>67216.75</v>
      </c>
      <c r="W182" s="6"/>
      <c r="X182" s="10"/>
    </row>
    <row r="183" spans="1:24" x14ac:dyDescent="0.25">
      <c r="A183" s="5" t="s">
        <v>434</v>
      </c>
      <c r="B183" s="5" t="s">
        <v>644</v>
      </c>
      <c r="C183" s="6">
        <v>10</v>
      </c>
      <c r="D183" s="6">
        <v>375</v>
      </c>
      <c r="E183" s="6">
        <v>75290243760148</v>
      </c>
      <c r="F183" s="5" t="s">
        <v>645</v>
      </c>
      <c r="G183" s="6">
        <v>30716117630</v>
      </c>
      <c r="H183" s="5" t="s">
        <v>682</v>
      </c>
      <c r="I183" s="6">
        <v>1</v>
      </c>
      <c r="J183" s="5" t="s">
        <v>661</v>
      </c>
      <c r="K183" s="11">
        <v>134417.35999999999</v>
      </c>
      <c r="L183" s="8">
        <f t="shared" si="12"/>
        <v>134417.35999999999</v>
      </c>
      <c r="M183" s="9">
        <v>0</v>
      </c>
      <c r="N183" s="8">
        <f t="shared" si="13"/>
        <v>0</v>
      </c>
      <c r="O183" s="9">
        <v>0</v>
      </c>
      <c r="P183" s="8">
        <f t="shared" si="14"/>
        <v>0</v>
      </c>
      <c r="Q183" s="9">
        <v>0</v>
      </c>
      <c r="R183" s="8">
        <f t="shared" si="15"/>
        <v>0</v>
      </c>
      <c r="S183" s="9">
        <v>28227.65</v>
      </c>
      <c r="T183" s="8">
        <f t="shared" si="16"/>
        <v>28227.65</v>
      </c>
      <c r="U183" s="9">
        <v>162645.01</v>
      </c>
      <c r="V183" s="8">
        <f t="shared" si="17"/>
        <v>162645.01</v>
      </c>
      <c r="W183" s="6"/>
      <c r="X183" s="10"/>
    </row>
    <row r="184" spans="1:24" x14ac:dyDescent="0.25">
      <c r="A184" s="5" t="s">
        <v>434</v>
      </c>
      <c r="B184" s="5" t="s">
        <v>644</v>
      </c>
      <c r="C184" s="6">
        <v>2</v>
      </c>
      <c r="D184" s="6">
        <v>11199</v>
      </c>
      <c r="E184" s="6">
        <v>75290269435319</v>
      </c>
      <c r="F184" s="5" t="s">
        <v>645</v>
      </c>
      <c r="G184" s="6">
        <v>30709360481</v>
      </c>
      <c r="H184" s="5" t="s">
        <v>672</v>
      </c>
      <c r="I184" s="6">
        <v>1300</v>
      </c>
      <c r="J184" s="5" t="s">
        <v>647</v>
      </c>
      <c r="K184" s="11">
        <v>1970.07</v>
      </c>
      <c r="L184" s="8">
        <f t="shared" si="12"/>
        <v>2561091</v>
      </c>
      <c r="M184" s="9">
        <v>0</v>
      </c>
      <c r="N184" s="8">
        <f t="shared" si="13"/>
        <v>0</v>
      </c>
      <c r="O184" s="9">
        <v>0</v>
      </c>
      <c r="P184" s="8">
        <f t="shared" si="14"/>
        <v>0</v>
      </c>
      <c r="Q184" s="9">
        <v>0</v>
      </c>
      <c r="R184" s="8">
        <f t="shared" si="15"/>
        <v>0</v>
      </c>
      <c r="S184" s="9">
        <v>413.71</v>
      </c>
      <c r="T184" s="8">
        <f t="shared" si="16"/>
        <v>537823</v>
      </c>
      <c r="U184" s="9">
        <v>2383.7800000000002</v>
      </c>
      <c r="V184" s="8">
        <f t="shared" si="17"/>
        <v>3098914.0000000005</v>
      </c>
      <c r="W184" s="6"/>
      <c r="X184" s="10"/>
    </row>
    <row r="185" spans="1:24" x14ac:dyDescent="0.25">
      <c r="A185" s="5" t="s">
        <v>434</v>
      </c>
      <c r="B185" s="5" t="s">
        <v>644</v>
      </c>
      <c r="C185" s="6">
        <v>2</v>
      </c>
      <c r="D185" s="6">
        <v>11196</v>
      </c>
      <c r="E185" s="6">
        <v>75290224320000</v>
      </c>
      <c r="F185" s="5" t="s">
        <v>645</v>
      </c>
      <c r="G185" s="6">
        <v>33654196589</v>
      </c>
      <c r="H185" s="5" t="s">
        <v>705</v>
      </c>
      <c r="I185" s="6">
        <v>1305</v>
      </c>
      <c r="J185" s="5" t="s">
        <v>647</v>
      </c>
      <c r="K185" s="7">
        <v>0</v>
      </c>
      <c r="L185" s="8">
        <f t="shared" si="12"/>
        <v>0</v>
      </c>
      <c r="M185" s="9">
        <v>0</v>
      </c>
      <c r="N185" s="8">
        <f t="shared" si="13"/>
        <v>0</v>
      </c>
      <c r="O185" s="9">
        <v>569.6</v>
      </c>
      <c r="P185" s="8">
        <f t="shared" si="14"/>
        <v>743328</v>
      </c>
      <c r="Q185" s="9">
        <v>0</v>
      </c>
      <c r="R185" s="8">
        <f t="shared" si="15"/>
        <v>0</v>
      </c>
      <c r="S185" s="9">
        <v>0</v>
      </c>
      <c r="T185" s="8">
        <f t="shared" si="16"/>
        <v>0</v>
      </c>
      <c r="U185" s="9">
        <v>569.6</v>
      </c>
      <c r="V185" s="8">
        <f t="shared" si="17"/>
        <v>743328</v>
      </c>
      <c r="W185" s="6"/>
      <c r="X185" s="10"/>
    </row>
    <row r="186" spans="1:24" x14ac:dyDescent="0.25">
      <c r="A186" s="5" t="s">
        <v>434</v>
      </c>
      <c r="B186" s="5" t="s">
        <v>644</v>
      </c>
      <c r="C186" s="6">
        <v>2</v>
      </c>
      <c r="D186" s="6">
        <v>11198</v>
      </c>
      <c r="E186" s="6">
        <v>75290254441130</v>
      </c>
      <c r="F186" s="5" t="s">
        <v>645</v>
      </c>
      <c r="G186" s="6">
        <v>30709297909</v>
      </c>
      <c r="H186" s="5" t="s">
        <v>685</v>
      </c>
      <c r="I186" s="6">
        <v>1300</v>
      </c>
      <c r="J186" s="5" t="s">
        <v>647</v>
      </c>
      <c r="K186" s="7">
        <v>0</v>
      </c>
      <c r="L186" s="8">
        <f t="shared" si="12"/>
        <v>0</v>
      </c>
      <c r="M186" s="9">
        <v>0</v>
      </c>
      <c r="N186" s="8">
        <f t="shared" si="13"/>
        <v>0</v>
      </c>
      <c r="O186" s="9">
        <v>478.18</v>
      </c>
      <c r="P186" s="8">
        <f t="shared" si="14"/>
        <v>621634</v>
      </c>
      <c r="Q186" s="9">
        <v>0</v>
      </c>
      <c r="R186" s="8">
        <f t="shared" si="15"/>
        <v>0</v>
      </c>
      <c r="S186" s="9">
        <v>0</v>
      </c>
      <c r="T186" s="8">
        <f t="shared" si="16"/>
        <v>0</v>
      </c>
      <c r="U186" s="9">
        <v>478.18</v>
      </c>
      <c r="V186" s="8">
        <f t="shared" si="17"/>
        <v>621634</v>
      </c>
      <c r="W186" s="6"/>
      <c r="X186" s="10"/>
    </row>
    <row r="187" spans="1:24" x14ac:dyDescent="0.25">
      <c r="A187" s="5" t="s">
        <v>434</v>
      </c>
      <c r="B187" s="5" t="s">
        <v>644</v>
      </c>
      <c r="C187" s="6">
        <v>2</v>
      </c>
      <c r="D187" s="6">
        <v>11194</v>
      </c>
      <c r="E187" s="6">
        <v>75290209321323</v>
      </c>
      <c r="F187" s="5" t="s">
        <v>645</v>
      </c>
      <c r="G187" s="6">
        <v>30709297909</v>
      </c>
      <c r="H187" s="5" t="s">
        <v>685</v>
      </c>
      <c r="I187" s="6">
        <v>1300</v>
      </c>
      <c r="J187" s="5" t="s">
        <v>647</v>
      </c>
      <c r="K187" s="7">
        <v>0</v>
      </c>
      <c r="L187" s="8">
        <f t="shared" si="12"/>
        <v>0</v>
      </c>
      <c r="M187" s="9">
        <v>0</v>
      </c>
      <c r="N187" s="8">
        <f t="shared" si="13"/>
        <v>0</v>
      </c>
      <c r="O187" s="9">
        <v>1132.1300000000001</v>
      </c>
      <c r="P187" s="8">
        <f t="shared" si="14"/>
        <v>1471769.0000000002</v>
      </c>
      <c r="Q187" s="9">
        <v>0</v>
      </c>
      <c r="R187" s="8">
        <f t="shared" si="15"/>
        <v>0</v>
      </c>
      <c r="S187" s="9">
        <v>0</v>
      </c>
      <c r="T187" s="8">
        <f t="shared" si="16"/>
        <v>0</v>
      </c>
      <c r="U187" s="9">
        <v>1132.1300000000001</v>
      </c>
      <c r="V187" s="8">
        <f t="shared" si="17"/>
        <v>1471769.0000000002</v>
      </c>
      <c r="W187" s="6"/>
      <c r="X187" s="10"/>
    </row>
    <row r="188" spans="1:24" x14ac:dyDescent="0.25">
      <c r="A188" s="5" t="s">
        <v>434</v>
      </c>
      <c r="B188" s="5" t="s">
        <v>644</v>
      </c>
      <c r="C188" s="6">
        <v>10</v>
      </c>
      <c r="D188" s="6">
        <v>373</v>
      </c>
      <c r="E188" s="6">
        <v>75290194545433</v>
      </c>
      <c r="F188" s="5" t="s">
        <v>645</v>
      </c>
      <c r="G188" s="6">
        <v>30711225761</v>
      </c>
      <c r="H188" s="5" t="s">
        <v>339</v>
      </c>
      <c r="I188" s="6">
        <v>1300</v>
      </c>
      <c r="J188" s="5" t="s">
        <v>647</v>
      </c>
      <c r="K188" s="7">
        <v>174</v>
      </c>
      <c r="L188" s="8">
        <f t="shared" si="12"/>
        <v>226200</v>
      </c>
      <c r="M188" s="9">
        <v>0</v>
      </c>
      <c r="N188" s="8">
        <f t="shared" si="13"/>
        <v>0</v>
      </c>
      <c r="O188" s="9">
        <v>0</v>
      </c>
      <c r="P188" s="8">
        <f t="shared" si="14"/>
        <v>0</v>
      </c>
      <c r="Q188" s="9">
        <v>0</v>
      </c>
      <c r="R188" s="8">
        <f t="shared" si="15"/>
        <v>0</v>
      </c>
      <c r="S188" s="9">
        <v>36.54</v>
      </c>
      <c r="T188" s="8">
        <f t="shared" si="16"/>
        <v>47502</v>
      </c>
      <c r="U188" s="9">
        <v>210.54</v>
      </c>
      <c r="V188" s="8">
        <f t="shared" si="17"/>
        <v>273702</v>
      </c>
      <c r="W188" s="6"/>
      <c r="X188" s="10"/>
    </row>
    <row r="189" spans="1:24" x14ac:dyDescent="0.25">
      <c r="A189" s="5" t="s">
        <v>434</v>
      </c>
      <c r="B189" s="5" t="s">
        <v>644</v>
      </c>
      <c r="C189" s="6">
        <v>9</v>
      </c>
      <c r="D189" s="6">
        <v>2536</v>
      </c>
      <c r="E189" s="6">
        <v>75290244592573</v>
      </c>
      <c r="F189" s="5" t="s">
        <v>645</v>
      </c>
      <c r="G189" s="6">
        <v>30715373757</v>
      </c>
      <c r="H189" s="5" t="s">
        <v>649</v>
      </c>
      <c r="I189" s="6">
        <v>1300</v>
      </c>
      <c r="J189" s="5" t="s">
        <v>647</v>
      </c>
      <c r="K189" s="11">
        <v>125.94</v>
      </c>
      <c r="L189" s="8">
        <f t="shared" si="12"/>
        <v>163722</v>
      </c>
      <c r="M189" s="9">
        <v>0</v>
      </c>
      <c r="N189" s="8">
        <f t="shared" si="13"/>
        <v>0</v>
      </c>
      <c r="O189" s="9">
        <v>0</v>
      </c>
      <c r="P189" s="8">
        <f t="shared" si="14"/>
        <v>0</v>
      </c>
      <c r="Q189" s="9">
        <v>0</v>
      </c>
      <c r="R189" s="8">
        <f t="shared" si="15"/>
        <v>0</v>
      </c>
      <c r="S189" s="9">
        <v>26.45</v>
      </c>
      <c r="T189" s="8">
        <f t="shared" si="16"/>
        <v>34385</v>
      </c>
      <c r="U189" s="9">
        <v>152.38999999999999</v>
      </c>
      <c r="V189" s="8">
        <f t="shared" si="17"/>
        <v>198106.99999999997</v>
      </c>
      <c r="W189" s="6"/>
      <c r="X189" s="10"/>
    </row>
    <row r="190" spans="1:24" x14ac:dyDescent="0.25">
      <c r="A190" s="5" t="s">
        <v>434</v>
      </c>
      <c r="B190" s="5" t="s">
        <v>644</v>
      </c>
      <c r="C190" s="6">
        <v>9</v>
      </c>
      <c r="D190" s="6">
        <v>2534</v>
      </c>
      <c r="E190" s="6">
        <v>75290194872760</v>
      </c>
      <c r="F190" s="5" t="s">
        <v>645</v>
      </c>
      <c r="G190" s="6">
        <v>30708337974</v>
      </c>
      <c r="H190" s="5" t="s">
        <v>650</v>
      </c>
      <c r="I190" s="6">
        <v>1</v>
      </c>
      <c r="J190" s="5" t="s">
        <v>661</v>
      </c>
      <c r="K190" s="11">
        <v>730905.74</v>
      </c>
      <c r="L190" s="8">
        <f t="shared" si="12"/>
        <v>730905.74</v>
      </c>
      <c r="M190" s="9">
        <v>0</v>
      </c>
      <c r="N190" s="8">
        <f t="shared" si="13"/>
        <v>0</v>
      </c>
      <c r="O190" s="9">
        <v>0</v>
      </c>
      <c r="P190" s="8">
        <f t="shared" si="14"/>
        <v>0</v>
      </c>
      <c r="Q190" s="9">
        <v>0</v>
      </c>
      <c r="R190" s="8">
        <f t="shared" si="15"/>
        <v>0</v>
      </c>
      <c r="S190" s="9">
        <v>153490.21</v>
      </c>
      <c r="T190" s="8">
        <f t="shared" si="16"/>
        <v>153490.21</v>
      </c>
      <c r="U190" s="9">
        <v>884395.95</v>
      </c>
      <c r="V190" s="8">
        <f t="shared" si="17"/>
        <v>884395.95</v>
      </c>
      <c r="W190" s="6"/>
      <c r="X190" s="10"/>
    </row>
    <row r="191" spans="1:24" x14ac:dyDescent="0.25">
      <c r="A191" s="5" t="s">
        <v>434</v>
      </c>
      <c r="B191" s="5" t="s">
        <v>644</v>
      </c>
      <c r="C191" s="6">
        <v>2</v>
      </c>
      <c r="D191" s="6">
        <v>11200</v>
      </c>
      <c r="E191" s="6">
        <v>75290275668722</v>
      </c>
      <c r="F191" s="5" t="s">
        <v>645</v>
      </c>
      <c r="G191" s="6">
        <v>30709780545</v>
      </c>
      <c r="H191" s="5" t="s">
        <v>448</v>
      </c>
      <c r="I191" s="6">
        <v>1300</v>
      </c>
      <c r="J191" s="5" t="s">
        <v>647</v>
      </c>
      <c r="K191" s="11">
        <v>3436.02</v>
      </c>
      <c r="L191" s="8">
        <f t="shared" si="12"/>
        <v>4466826</v>
      </c>
      <c r="M191" s="9">
        <v>0</v>
      </c>
      <c r="N191" s="8">
        <f t="shared" si="13"/>
        <v>0</v>
      </c>
      <c r="O191" s="9">
        <v>0</v>
      </c>
      <c r="P191" s="8">
        <f t="shared" si="14"/>
        <v>0</v>
      </c>
      <c r="Q191" s="9">
        <v>0</v>
      </c>
      <c r="R191" s="8">
        <f t="shared" si="15"/>
        <v>0</v>
      </c>
      <c r="S191" s="9">
        <v>721.56</v>
      </c>
      <c r="T191" s="8">
        <f t="shared" si="16"/>
        <v>938027.99999999988</v>
      </c>
      <c r="U191" s="9">
        <v>4157.58</v>
      </c>
      <c r="V191" s="8">
        <f t="shared" si="17"/>
        <v>5404854</v>
      </c>
      <c r="W191" s="6"/>
      <c r="X191" s="10"/>
    </row>
    <row r="192" spans="1:24" x14ac:dyDescent="0.25">
      <c r="A192" s="5" t="s">
        <v>434</v>
      </c>
      <c r="B192" s="5" t="s">
        <v>644</v>
      </c>
      <c r="C192" s="6">
        <v>2</v>
      </c>
      <c r="D192" s="6">
        <v>11195</v>
      </c>
      <c r="E192" s="6">
        <v>75290209858023</v>
      </c>
      <c r="F192" s="5" t="s">
        <v>645</v>
      </c>
      <c r="G192" s="6">
        <v>20349781957</v>
      </c>
      <c r="H192" s="5" t="s">
        <v>444</v>
      </c>
      <c r="I192" s="6">
        <v>1300</v>
      </c>
      <c r="J192" s="5" t="s">
        <v>647</v>
      </c>
      <c r="K192" s="7">
        <v>0</v>
      </c>
      <c r="L192" s="8">
        <f t="shared" si="12"/>
        <v>0</v>
      </c>
      <c r="M192" s="9">
        <v>0</v>
      </c>
      <c r="N192" s="8">
        <f t="shared" si="13"/>
        <v>0</v>
      </c>
      <c r="O192" s="9">
        <v>196.72</v>
      </c>
      <c r="P192" s="8">
        <f t="shared" si="14"/>
        <v>255736</v>
      </c>
      <c r="Q192" s="9">
        <v>0</v>
      </c>
      <c r="R192" s="8">
        <f t="shared" si="15"/>
        <v>0</v>
      </c>
      <c r="S192" s="9">
        <v>0</v>
      </c>
      <c r="T192" s="8">
        <f t="shared" si="16"/>
        <v>0</v>
      </c>
      <c r="U192" s="9">
        <v>196.72</v>
      </c>
      <c r="V192" s="8">
        <f t="shared" si="17"/>
        <v>255736</v>
      </c>
      <c r="W192" s="6"/>
      <c r="X192" s="10"/>
    </row>
    <row r="193" spans="1:24" x14ac:dyDescent="0.25">
      <c r="A193" s="5" t="s">
        <v>434</v>
      </c>
      <c r="B193" s="5" t="s">
        <v>644</v>
      </c>
      <c r="C193" s="6">
        <v>9</v>
      </c>
      <c r="D193" s="6">
        <v>2533</v>
      </c>
      <c r="E193" s="6">
        <v>75290192508474</v>
      </c>
      <c r="F193" s="5" t="s">
        <v>645</v>
      </c>
      <c r="G193" s="6">
        <v>30707552022</v>
      </c>
      <c r="H193" s="5" t="s">
        <v>654</v>
      </c>
      <c r="I193" s="6">
        <v>1</v>
      </c>
      <c r="J193" s="5" t="s">
        <v>661</v>
      </c>
      <c r="K193" s="12">
        <v>46330.8</v>
      </c>
      <c r="L193" s="8">
        <f t="shared" si="12"/>
        <v>46330.8</v>
      </c>
      <c r="M193" s="9">
        <v>0</v>
      </c>
      <c r="N193" s="8">
        <f t="shared" si="13"/>
        <v>0</v>
      </c>
      <c r="O193" s="9">
        <v>0</v>
      </c>
      <c r="P193" s="8">
        <f t="shared" si="14"/>
        <v>0</v>
      </c>
      <c r="Q193" s="9">
        <v>0</v>
      </c>
      <c r="R193" s="8">
        <f t="shared" si="15"/>
        <v>0</v>
      </c>
      <c r="S193" s="9">
        <v>9729.4699999999993</v>
      </c>
      <c r="T193" s="8">
        <f t="shared" si="16"/>
        <v>9729.4699999999993</v>
      </c>
      <c r="U193" s="9">
        <v>56060.27</v>
      </c>
      <c r="V193" s="8">
        <f t="shared" si="17"/>
        <v>56060.27</v>
      </c>
      <c r="W193" s="6"/>
      <c r="X193" s="10"/>
    </row>
    <row r="194" spans="1:24" x14ac:dyDescent="0.25">
      <c r="A194" s="5" t="s">
        <v>434</v>
      </c>
      <c r="B194" s="5" t="s">
        <v>644</v>
      </c>
      <c r="C194" s="6">
        <v>9</v>
      </c>
      <c r="D194" s="6">
        <v>2535</v>
      </c>
      <c r="E194" s="6">
        <v>75290240285353</v>
      </c>
      <c r="F194" s="5" t="s">
        <v>645</v>
      </c>
      <c r="G194" s="6">
        <v>30629248052</v>
      </c>
      <c r="H194" s="5" t="s">
        <v>676</v>
      </c>
      <c r="I194" s="6">
        <v>1</v>
      </c>
      <c r="J194" s="5" t="s">
        <v>661</v>
      </c>
      <c r="K194" s="12">
        <v>42418.6</v>
      </c>
      <c r="L194" s="8">
        <f t="shared" si="12"/>
        <v>42418.6</v>
      </c>
      <c r="M194" s="9">
        <v>0</v>
      </c>
      <c r="N194" s="8">
        <f t="shared" si="13"/>
        <v>0</v>
      </c>
      <c r="O194" s="9">
        <v>0</v>
      </c>
      <c r="P194" s="8">
        <f t="shared" si="14"/>
        <v>0</v>
      </c>
      <c r="Q194" s="9">
        <v>0</v>
      </c>
      <c r="R194" s="8">
        <f t="shared" si="15"/>
        <v>0</v>
      </c>
      <c r="S194" s="9">
        <v>8907.91</v>
      </c>
      <c r="T194" s="8">
        <f t="shared" si="16"/>
        <v>8907.91</v>
      </c>
      <c r="U194" s="9">
        <v>51326.51</v>
      </c>
      <c r="V194" s="8">
        <f t="shared" si="17"/>
        <v>51326.51</v>
      </c>
      <c r="W194" s="6"/>
      <c r="X194" s="10"/>
    </row>
    <row r="195" spans="1:24" x14ac:dyDescent="0.25">
      <c r="A195" s="5" t="s">
        <v>434</v>
      </c>
      <c r="B195" s="5" t="s">
        <v>644</v>
      </c>
      <c r="C195" s="6">
        <v>2</v>
      </c>
      <c r="D195" s="6">
        <v>11197</v>
      </c>
      <c r="E195" s="6">
        <v>75290245533734</v>
      </c>
      <c r="F195" s="5" t="s">
        <v>645</v>
      </c>
      <c r="G195" s="6">
        <v>33709305269</v>
      </c>
      <c r="H195" s="5" t="s">
        <v>694</v>
      </c>
      <c r="I195" s="6">
        <v>1300</v>
      </c>
      <c r="J195" s="5" t="s">
        <v>647</v>
      </c>
      <c r="K195" s="7">
        <v>0</v>
      </c>
      <c r="L195" s="8">
        <f t="shared" ref="L195:L258" si="18">+K195*I195</f>
        <v>0</v>
      </c>
      <c r="M195" s="9">
        <v>0</v>
      </c>
      <c r="N195" s="8">
        <f t="shared" ref="N195:N258" si="19">+I195*M195</f>
        <v>0</v>
      </c>
      <c r="O195" s="9">
        <v>498</v>
      </c>
      <c r="P195" s="8">
        <f t="shared" ref="P195:P258" si="20">+O195*I195</f>
        <v>647400</v>
      </c>
      <c r="Q195" s="9">
        <v>0</v>
      </c>
      <c r="R195" s="8">
        <f t="shared" ref="R195:R258" si="21">+Q195*I195</f>
        <v>0</v>
      </c>
      <c r="S195" s="9">
        <v>0</v>
      </c>
      <c r="T195" s="8">
        <f t="shared" ref="T195:T258" si="22">+S195*I195</f>
        <v>0</v>
      </c>
      <c r="U195" s="9">
        <v>498</v>
      </c>
      <c r="V195" s="8">
        <f t="shared" ref="V195:V258" si="23">+U195*I195</f>
        <v>647400</v>
      </c>
      <c r="W195" s="6"/>
      <c r="X195" s="10"/>
    </row>
    <row r="196" spans="1:24" x14ac:dyDescent="0.25">
      <c r="A196" s="5" t="s">
        <v>434</v>
      </c>
      <c r="B196" s="5" t="s">
        <v>662</v>
      </c>
      <c r="C196" s="6">
        <v>10</v>
      </c>
      <c r="D196" s="6">
        <v>36</v>
      </c>
      <c r="E196" s="6">
        <v>75290243156822</v>
      </c>
      <c r="F196" s="5" t="s">
        <v>645</v>
      </c>
      <c r="G196" s="6">
        <v>30716117630</v>
      </c>
      <c r="H196" s="5" t="s">
        <v>682</v>
      </c>
      <c r="I196" s="6">
        <v>1</v>
      </c>
      <c r="J196" s="5" t="s">
        <v>661</v>
      </c>
      <c r="K196" s="11">
        <v>142689.24</v>
      </c>
      <c r="L196" s="8">
        <f>+-K196*I196</f>
        <v>-142689.24</v>
      </c>
      <c r="M196" s="9">
        <v>0</v>
      </c>
      <c r="N196" s="8">
        <f t="shared" si="19"/>
        <v>0</v>
      </c>
      <c r="O196" s="9">
        <v>0</v>
      </c>
      <c r="P196" s="8">
        <f t="shared" si="20"/>
        <v>0</v>
      </c>
      <c r="Q196" s="9">
        <v>0</v>
      </c>
      <c r="R196" s="8">
        <f t="shared" si="21"/>
        <v>0</v>
      </c>
      <c r="S196" s="9">
        <v>29964.74</v>
      </c>
      <c r="T196" s="8">
        <f>+-S196*I196</f>
        <v>-29964.74</v>
      </c>
      <c r="U196" s="9">
        <v>172653.98</v>
      </c>
      <c r="V196" s="8">
        <f>+-U196*I196</f>
        <v>-172653.98</v>
      </c>
      <c r="W196" s="6"/>
      <c r="X196" s="10"/>
    </row>
    <row r="197" spans="1:24" x14ac:dyDescent="0.25">
      <c r="A197" s="5" t="s">
        <v>434</v>
      </c>
      <c r="B197" s="5" t="s">
        <v>662</v>
      </c>
      <c r="C197" s="6">
        <v>2</v>
      </c>
      <c r="D197" s="6">
        <v>787</v>
      </c>
      <c r="E197" s="6">
        <v>75290257308623</v>
      </c>
      <c r="F197" s="5" t="s">
        <v>645</v>
      </c>
      <c r="G197" s="6">
        <v>33709305269</v>
      </c>
      <c r="H197" s="5" t="s">
        <v>694</v>
      </c>
      <c r="I197" s="6">
        <v>1300</v>
      </c>
      <c r="J197" s="5" t="s">
        <v>647</v>
      </c>
      <c r="K197" s="7">
        <v>0</v>
      </c>
      <c r="L197" s="8">
        <f t="shared" si="18"/>
        <v>0</v>
      </c>
      <c r="M197" s="9">
        <v>0</v>
      </c>
      <c r="N197" s="8">
        <f t="shared" si="19"/>
        <v>0</v>
      </c>
      <c r="O197" s="9">
        <v>498</v>
      </c>
      <c r="P197" s="8">
        <f>+-O197*I197</f>
        <v>-647400</v>
      </c>
      <c r="Q197" s="9">
        <v>0</v>
      </c>
      <c r="R197" s="8">
        <f t="shared" si="21"/>
        <v>0</v>
      </c>
      <c r="S197" s="9">
        <v>0</v>
      </c>
      <c r="T197" s="8">
        <f>+-S197*I197</f>
        <v>0</v>
      </c>
      <c r="U197" s="9">
        <v>498</v>
      </c>
      <c r="V197" s="8">
        <f>+-U197*I197</f>
        <v>-647400</v>
      </c>
      <c r="W197" s="6"/>
      <c r="X197" s="10"/>
    </row>
    <row r="198" spans="1:24" x14ac:dyDescent="0.25">
      <c r="A198" s="5" t="s">
        <v>434</v>
      </c>
      <c r="B198" s="5" t="s">
        <v>663</v>
      </c>
      <c r="C198" s="6">
        <v>2</v>
      </c>
      <c r="D198" s="6">
        <v>561</v>
      </c>
      <c r="E198" s="6">
        <v>75290246468774</v>
      </c>
      <c r="F198" s="5" t="s">
        <v>664</v>
      </c>
      <c r="G198" s="6">
        <v>11111111</v>
      </c>
      <c r="H198" s="5" t="s">
        <v>697</v>
      </c>
      <c r="I198" s="6">
        <v>1300</v>
      </c>
      <c r="J198" s="5" t="s">
        <v>647</v>
      </c>
      <c r="K198" s="7">
        <v>0</v>
      </c>
      <c r="L198" s="8">
        <f t="shared" si="18"/>
        <v>0</v>
      </c>
      <c r="M198" s="9">
        <v>0</v>
      </c>
      <c r="N198" s="8">
        <f t="shared" si="19"/>
        <v>0</v>
      </c>
      <c r="O198" s="9">
        <v>21.57</v>
      </c>
      <c r="P198" s="8">
        <f t="shared" si="20"/>
        <v>28041</v>
      </c>
      <c r="Q198" s="9">
        <v>0</v>
      </c>
      <c r="R198" s="8">
        <f t="shared" si="21"/>
        <v>0</v>
      </c>
      <c r="S198" s="9">
        <v>0</v>
      </c>
      <c r="T198" s="8">
        <f t="shared" si="22"/>
        <v>0</v>
      </c>
      <c r="U198" s="9">
        <v>21.57</v>
      </c>
      <c r="V198" s="8">
        <f t="shared" si="23"/>
        <v>28041</v>
      </c>
      <c r="W198" s="6"/>
      <c r="X198" s="10"/>
    </row>
    <row r="199" spans="1:24" x14ac:dyDescent="0.25">
      <c r="A199" s="5" t="s">
        <v>434</v>
      </c>
      <c r="B199" s="5" t="s">
        <v>663</v>
      </c>
      <c r="C199" s="6">
        <v>9</v>
      </c>
      <c r="D199" s="6">
        <v>188</v>
      </c>
      <c r="E199" s="6">
        <v>75290259386290</v>
      </c>
      <c r="F199" s="5" t="s">
        <v>664</v>
      </c>
      <c r="G199" s="6">
        <v>11111111</v>
      </c>
      <c r="H199" s="5" t="s">
        <v>697</v>
      </c>
      <c r="I199" s="6">
        <v>1300</v>
      </c>
      <c r="J199" s="5" t="s">
        <v>647</v>
      </c>
      <c r="K199" s="7">
        <v>0</v>
      </c>
      <c r="L199" s="8">
        <f t="shared" si="18"/>
        <v>0</v>
      </c>
      <c r="M199" s="9">
        <v>0</v>
      </c>
      <c r="N199" s="8">
        <f t="shared" si="19"/>
        <v>0</v>
      </c>
      <c r="O199" s="9">
        <v>92.87</v>
      </c>
      <c r="P199" s="8">
        <f t="shared" si="20"/>
        <v>120731</v>
      </c>
      <c r="Q199" s="9">
        <v>0</v>
      </c>
      <c r="R199" s="8">
        <f t="shared" si="21"/>
        <v>0</v>
      </c>
      <c r="S199" s="9">
        <v>0</v>
      </c>
      <c r="T199" s="8">
        <f t="shared" si="22"/>
        <v>0</v>
      </c>
      <c r="U199" s="9">
        <v>92.87</v>
      </c>
      <c r="V199" s="8">
        <f t="shared" si="23"/>
        <v>120731</v>
      </c>
      <c r="W199" s="6"/>
      <c r="X199" s="10"/>
    </row>
    <row r="200" spans="1:24" x14ac:dyDescent="0.25">
      <c r="A200" s="5" t="s">
        <v>462</v>
      </c>
      <c r="B200" s="5" t="s">
        <v>644</v>
      </c>
      <c r="C200" s="6">
        <v>9</v>
      </c>
      <c r="D200" s="6">
        <v>2539</v>
      </c>
      <c r="E200" s="6">
        <v>75290388461833</v>
      </c>
      <c r="F200" s="5" t="s">
        <v>645</v>
      </c>
      <c r="G200" s="6">
        <v>30710538154</v>
      </c>
      <c r="H200" s="5" t="s">
        <v>481</v>
      </c>
      <c r="I200" s="6">
        <v>1275</v>
      </c>
      <c r="J200" s="5" t="s">
        <v>647</v>
      </c>
      <c r="K200" s="11">
        <v>32.04</v>
      </c>
      <c r="L200" s="8">
        <f t="shared" si="18"/>
        <v>40851</v>
      </c>
      <c r="M200" s="9">
        <v>0</v>
      </c>
      <c r="N200" s="8">
        <f t="shared" si="19"/>
        <v>0</v>
      </c>
      <c r="O200" s="9">
        <v>0</v>
      </c>
      <c r="P200" s="8">
        <f t="shared" si="20"/>
        <v>0</v>
      </c>
      <c r="Q200" s="9">
        <v>0</v>
      </c>
      <c r="R200" s="8">
        <f t="shared" si="21"/>
        <v>0</v>
      </c>
      <c r="S200" s="9">
        <v>6.73</v>
      </c>
      <c r="T200" s="8">
        <f t="shared" si="22"/>
        <v>8580.75</v>
      </c>
      <c r="U200" s="9">
        <v>38.770000000000003</v>
      </c>
      <c r="V200" s="8">
        <f t="shared" si="23"/>
        <v>49431.750000000007</v>
      </c>
      <c r="W200" s="6"/>
      <c r="X200" s="10"/>
    </row>
    <row r="201" spans="1:24" x14ac:dyDescent="0.25">
      <c r="A201" s="5" t="s">
        <v>462</v>
      </c>
      <c r="B201" s="5" t="s">
        <v>644</v>
      </c>
      <c r="C201" s="6">
        <v>2</v>
      </c>
      <c r="D201" s="6">
        <v>11204</v>
      </c>
      <c r="E201" s="6">
        <v>75290383072509</v>
      </c>
      <c r="F201" s="5" t="s">
        <v>645</v>
      </c>
      <c r="G201" s="6">
        <v>30715891081</v>
      </c>
      <c r="H201" s="5" t="s">
        <v>702</v>
      </c>
      <c r="I201" s="6">
        <v>1275</v>
      </c>
      <c r="J201" s="5" t="s">
        <v>647</v>
      </c>
      <c r="K201" s="7">
        <v>0</v>
      </c>
      <c r="L201" s="8">
        <f t="shared" si="18"/>
        <v>0</v>
      </c>
      <c r="M201" s="9">
        <v>3381.26</v>
      </c>
      <c r="N201" s="8">
        <f t="shared" si="19"/>
        <v>4311106.5</v>
      </c>
      <c r="O201" s="9">
        <v>0</v>
      </c>
      <c r="P201" s="8">
        <f t="shared" si="20"/>
        <v>0</v>
      </c>
      <c r="Q201" s="9">
        <v>0</v>
      </c>
      <c r="R201" s="8">
        <f t="shared" si="21"/>
        <v>0</v>
      </c>
      <c r="S201" s="9">
        <v>0</v>
      </c>
      <c r="T201" s="8">
        <f t="shared" si="22"/>
        <v>0</v>
      </c>
      <c r="U201" s="9">
        <v>3381.26</v>
      </c>
      <c r="V201" s="8">
        <f t="shared" si="23"/>
        <v>4311106.5</v>
      </c>
      <c r="W201" s="6"/>
      <c r="X201" s="10"/>
    </row>
    <row r="202" spans="1:24" x14ac:dyDescent="0.25">
      <c r="A202" s="5" t="s">
        <v>462</v>
      </c>
      <c r="B202" s="5" t="s">
        <v>644</v>
      </c>
      <c r="C202" s="6">
        <v>2</v>
      </c>
      <c r="D202" s="6">
        <v>11206</v>
      </c>
      <c r="E202" s="6">
        <v>75290405736213</v>
      </c>
      <c r="F202" s="5" t="s">
        <v>645</v>
      </c>
      <c r="G202" s="6">
        <v>30675789777</v>
      </c>
      <c r="H202" s="5" t="s">
        <v>706</v>
      </c>
      <c r="I202" s="6">
        <v>1275</v>
      </c>
      <c r="J202" s="5" t="s">
        <v>647</v>
      </c>
      <c r="K202" s="7">
        <v>0</v>
      </c>
      <c r="L202" s="8">
        <f t="shared" si="18"/>
        <v>0</v>
      </c>
      <c r="M202" s="9">
        <v>0</v>
      </c>
      <c r="N202" s="8">
        <f t="shared" si="19"/>
        <v>0</v>
      </c>
      <c r="O202" s="9">
        <v>539.78</v>
      </c>
      <c r="P202" s="8">
        <f t="shared" si="20"/>
        <v>688219.5</v>
      </c>
      <c r="Q202" s="9">
        <v>0</v>
      </c>
      <c r="R202" s="8">
        <f t="shared" si="21"/>
        <v>0</v>
      </c>
      <c r="S202" s="9">
        <v>0</v>
      </c>
      <c r="T202" s="8">
        <f t="shared" si="22"/>
        <v>0</v>
      </c>
      <c r="U202" s="9">
        <v>539.78</v>
      </c>
      <c r="V202" s="8">
        <f t="shared" si="23"/>
        <v>688219.5</v>
      </c>
      <c r="W202" s="6"/>
      <c r="X202" s="10"/>
    </row>
    <row r="203" spans="1:24" x14ac:dyDescent="0.25">
      <c r="A203" s="5" t="s">
        <v>462</v>
      </c>
      <c r="B203" s="5" t="s">
        <v>644</v>
      </c>
      <c r="C203" s="6">
        <v>2</v>
      </c>
      <c r="D203" s="6">
        <v>11201</v>
      </c>
      <c r="E203" s="6">
        <v>75290339218471</v>
      </c>
      <c r="F203" s="5" t="s">
        <v>645</v>
      </c>
      <c r="G203" s="6">
        <v>20264180342</v>
      </c>
      <c r="H203" s="5" t="s">
        <v>472</v>
      </c>
      <c r="I203" s="6">
        <v>1</v>
      </c>
      <c r="J203" s="5" t="s">
        <v>661</v>
      </c>
      <c r="K203" s="7">
        <v>0</v>
      </c>
      <c r="L203" s="8">
        <f t="shared" si="18"/>
        <v>0</v>
      </c>
      <c r="M203" s="9">
        <v>30395.7</v>
      </c>
      <c r="N203" s="8">
        <f t="shared" si="19"/>
        <v>30395.7</v>
      </c>
      <c r="O203" s="9">
        <v>0</v>
      </c>
      <c r="P203" s="8">
        <f t="shared" si="20"/>
        <v>0</v>
      </c>
      <c r="Q203" s="9">
        <v>0</v>
      </c>
      <c r="R203" s="8">
        <f t="shared" si="21"/>
        <v>0</v>
      </c>
      <c r="S203" s="9">
        <v>0</v>
      </c>
      <c r="T203" s="8">
        <f t="shared" si="22"/>
        <v>0</v>
      </c>
      <c r="U203" s="9">
        <v>30395.7</v>
      </c>
      <c r="V203" s="8">
        <f t="shared" si="23"/>
        <v>30395.7</v>
      </c>
      <c r="W203" s="6"/>
      <c r="X203" s="10"/>
    </row>
    <row r="204" spans="1:24" x14ac:dyDescent="0.25">
      <c r="A204" s="5" t="s">
        <v>462</v>
      </c>
      <c r="B204" s="5" t="s">
        <v>644</v>
      </c>
      <c r="C204" s="6">
        <v>2</v>
      </c>
      <c r="D204" s="6">
        <v>11202</v>
      </c>
      <c r="E204" s="6">
        <v>75290342093000</v>
      </c>
      <c r="F204" s="5" t="s">
        <v>645</v>
      </c>
      <c r="G204" s="6">
        <v>20202113770</v>
      </c>
      <c r="H204" s="5" t="s">
        <v>117</v>
      </c>
      <c r="I204" s="6">
        <v>1</v>
      </c>
      <c r="J204" s="5" t="s">
        <v>661</v>
      </c>
      <c r="K204" s="7">
        <v>0</v>
      </c>
      <c r="L204" s="8">
        <f t="shared" si="18"/>
        <v>0</v>
      </c>
      <c r="M204" s="9">
        <v>93848.55</v>
      </c>
      <c r="N204" s="8">
        <f t="shared" si="19"/>
        <v>93848.55</v>
      </c>
      <c r="O204" s="9">
        <v>0</v>
      </c>
      <c r="P204" s="8">
        <f t="shared" si="20"/>
        <v>0</v>
      </c>
      <c r="Q204" s="9">
        <v>0</v>
      </c>
      <c r="R204" s="8">
        <f t="shared" si="21"/>
        <v>0</v>
      </c>
      <c r="S204" s="9">
        <v>0</v>
      </c>
      <c r="T204" s="8">
        <f t="shared" si="22"/>
        <v>0</v>
      </c>
      <c r="U204" s="9">
        <v>93848.55</v>
      </c>
      <c r="V204" s="8">
        <f t="shared" si="23"/>
        <v>93848.55</v>
      </c>
      <c r="W204" s="6"/>
      <c r="X204" s="10"/>
    </row>
    <row r="205" spans="1:24" x14ac:dyDescent="0.25">
      <c r="A205" s="5" t="s">
        <v>462</v>
      </c>
      <c r="B205" s="5" t="s">
        <v>644</v>
      </c>
      <c r="C205" s="6">
        <v>9</v>
      </c>
      <c r="D205" s="6">
        <v>2537</v>
      </c>
      <c r="E205" s="6">
        <v>75290326609204</v>
      </c>
      <c r="F205" s="5" t="s">
        <v>645</v>
      </c>
      <c r="G205" s="6">
        <v>30708260521</v>
      </c>
      <c r="H205" s="5" t="s">
        <v>289</v>
      </c>
      <c r="I205" s="6">
        <v>1300</v>
      </c>
      <c r="J205" s="5" t="s">
        <v>647</v>
      </c>
      <c r="K205" s="11">
        <v>225.71</v>
      </c>
      <c r="L205" s="8">
        <f t="shared" si="18"/>
        <v>293423</v>
      </c>
      <c r="M205" s="9">
        <v>0</v>
      </c>
      <c r="N205" s="8">
        <f t="shared" si="19"/>
        <v>0</v>
      </c>
      <c r="O205" s="9">
        <v>0</v>
      </c>
      <c r="P205" s="8">
        <f t="shared" si="20"/>
        <v>0</v>
      </c>
      <c r="Q205" s="9">
        <v>0</v>
      </c>
      <c r="R205" s="8">
        <f t="shared" si="21"/>
        <v>0</v>
      </c>
      <c r="S205" s="9">
        <v>47.4</v>
      </c>
      <c r="T205" s="8">
        <f t="shared" si="22"/>
        <v>61620</v>
      </c>
      <c r="U205" s="9">
        <v>273.11</v>
      </c>
      <c r="V205" s="8">
        <f t="shared" si="23"/>
        <v>355043</v>
      </c>
      <c r="W205" s="6"/>
      <c r="X205" s="10"/>
    </row>
    <row r="206" spans="1:24" x14ac:dyDescent="0.25">
      <c r="A206" s="5" t="s">
        <v>462</v>
      </c>
      <c r="B206" s="5" t="s">
        <v>644</v>
      </c>
      <c r="C206" s="6">
        <v>9</v>
      </c>
      <c r="D206" s="6">
        <v>2538</v>
      </c>
      <c r="E206" s="6">
        <v>75290368107843</v>
      </c>
      <c r="F206" s="5" t="s">
        <v>645</v>
      </c>
      <c r="G206" s="6">
        <v>20228675890</v>
      </c>
      <c r="H206" s="5" t="s">
        <v>707</v>
      </c>
      <c r="I206" s="6">
        <v>1280</v>
      </c>
      <c r="J206" s="5" t="s">
        <v>647</v>
      </c>
      <c r="K206" s="12">
        <v>32.6</v>
      </c>
      <c r="L206" s="8">
        <f t="shared" si="18"/>
        <v>41728</v>
      </c>
      <c r="M206" s="9">
        <v>0</v>
      </c>
      <c r="N206" s="8">
        <f t="shared" si="19"/>
        <v>0</v>
      </c>
      <c r="O206" s="9">
        <v>0</v>
      </c>
      <c r="P206" s="8">
        <f t="shared" si="20"/>
        <v>0</v>
      </c>
      <c r="Q206" s="9">
        <v>0</v>
      </c>
      <c r="R206" s="8">
        <f t="shared" si="21"/>
        <v>0</v>
      </c>
      <c r="S206" s="9">
        <v>6.85</v>
      </c>
      <c r="T206" s="8">
        <f t="shared" si="22"/>
        <v>8768</v>
      </c>
      <c r="U206" s="9">
        <v>39.450000000000003</v>
      </c>
      <c r="V206" s="8">
        <f t="shared" si="23"/>
        <v>50496</v>
      </c>
      <c r="W206" s="6"/>
      <c r="X206" s="10"/>
    </row>
    <row r="207" spans="1:24" x14ac:dyDescent="0.25">
      <c r="A207" s="5" t="s">
        <v>462</v>
      </c>
      <c r="B207" s="5" t="s">
        <v>644</v>
      </c>
      <c r="C207" s="6">
        <v>2</v>
      </c>
      <c r="D207" s="6">
        <v>11205</v>
      </c>
      <c r="E207" s="6">
        <v>75290384975161</v>
      </c>
      <c r="F207" s="5" t="s">
        <v>645</v>
      </c>
      <c r="G207" s="6">
        <v>30715891081</v>
      </c>
      <c r="H207" s="5" t="s">
        <v>702</v>
      </c>
      <c r="I207" s="6">
        <v>1</v>
      </c>
      <c r="J207" s="5" t="s">
        <v>661</v>
      </c>
      <c r="K207" s="7">
        <v>0</v>
      </c>
      <c r="L207" s="8">
        <f t="shared" si="18"/>
        <v>0</v>
      </c>
      <c r="M207" s="9">
        <v>1618259</v>
      </c>
      <c r="N207" s="8">
        <f t="shared" si="19"/>
        <v>1618259</v>
      </c>
      <c r="O207" s="9">
        <v>0</v>
      </c>
      <c r="P207" s="8">
        <f t="shared" si="20"/>
        <v>0</v>
      </c>
      <c r="Q207" s="9">
        <v>0</v>
      </c>
      <c r="R207" s="8">
        <f t="shared" si="21"/>
        <v>0</v>
      </c>
      <c r="S207" s="9">
        <v>0</v>
      </c>
      <c r="T207" s="8">
        <f t="shared" si="22"/>
        <v>0</v>
      </c>
      <c r="U207" s="9">
        <v>1618259</v>
      </c>
      <c r="V207" s="8">
        <f t="shared" si="23"/>
        <v>1618259</v>
      </c>
      <c r="W207" s="6"/>
      <c r="X207" s="10"/>
    </row>
    <row r="208" spans="1:24" x14ac:dyDescent="0.25">
      <c r="A208" s="5" t="s">
        <v>462</v>
      </c>
      <c r="B208" s="5" t="s">
        <v>644</v>
      </c>
      <c r="C208" s="6">
        <v>9</v>
      </c>
      <c r="D208" s="6">
        <v>2540</v>
      </c>
      <c r="E208" s="6">
        <v>75290393559584</v>
      </c>
      <c r="F208" s="5" t="s">
        <v>645</v>
      </c>
      <c r="G208" s="6">
        <v>30670317796</v>
      </c>
      <c r="H208" s="5" t="s">
        <v>708</v>
      </c>
      <c r="I208" s="6">
        <v>1275</v>
      </c>
      <c r="J208" s="5" t="s">
        <v>647</v>
      </c>
      <c r="K208" s="11">
        <v>120.59</v>
      </c>
      <c r="L208" s="8">
        <f t="shared" si="18"/>
        <v>153752.25</v>
      </c>
      <c r="M208" s="9">
        <v>0</v>
      </c>
      <c r="N208" s="8">
        <f t="shared" si="19"/>
        <v>0</v>
      </c>
      <c r="O208" s="9">
        <v>0</v>
      </c>
      <c r="P208" s="8">
        <f t="shared" si="20"/>
        <v>0</v>
      </c>
      <c r="Q208" s="9">
        <v>0</v>
      </c>
      <c r="R208" s="8">
        <f t="shared" si="21"/>
        <v>0</v>
      </c>
      <c r="S208" s="9">
        <v>25.32</v>
      </c>
      <c r="T208" s="8">
        <f t="shared" si="22"/>
        <v>32283</v>
      </c>
      <c r="U208" s="9">
        <v>145.91</v>
      </c>
      <c r="V208" s="8">
        <f t="shared" si="23"/>
        <v>186035.25</v>
      </c>
      <c r="W208" s="6"/>
      <c r="X208" s="10"/>
    </row>
    <row r="209" spans="1:24" x14ac:dyDescent="0.25">
      <c r="A209" s="5" t="s">
        <v>462</v>
      </c>
      <c r="B209" s="5" t="s">
        <v>644</v>
      </c>
      <c r="C209" s="6">
        <v>2</v>
      </c>
      <c r="D209" s="6">
        <v>11203</v>
      </c>
      <c r="E209" s="6">
        <v>75290357369862</v>
      </c>
      <c r="F209" s="5" t="s">
        <v>645</v>
      </c>
      <c r="G209" s="6">
        <v>30717714322</v>
      </c>
      <c r="H209" s="5" t="s">
        <v>679</v>
      </c>
      <c r="I209" s="6">
        <v>1</v>
      </c>
      <c r="J209" s="5" t="s">
        <v>661</v>
      </c>
      <c r="K209" s="7">
        <v>0</v>
      </c>
      <c r="L209" s="8">
        <f t="shared" si="18"/>
        <v>0</v>
      </c>
      <c r="M209" s="9">
        <v>362010.45</v>
      </c>
      <c r="N209" s="8">
        <f t="shared" si="19"/>
        <v>362010.45</v>
      </c>
      <c r="O209" s="9">
        <v>0</v>
      </c>
      <c r="P209" s="8">
        <f t="shared" si="20"/>
        <v>0</v>
      </c>
      <c r="Q209" s="9">
        <v>0</v>
      </c>
      <c r="R209" s="8">
        <f t="shared" si="21"/>
        <v>0</v>
      </c>
      <c r="S209" s="9">
        <v>0</v>
      </c>
      <c r="T209" s="8">
        <f t="shared" si="22"/>
        <v>0</v>
      </c>
      <c r="U209" s="9">
        <v>362010.45</v>
      </c>
      <c r="V209" s="8">
        <f t="shared" si="23"/>
        <v>362010.45</v>
      </c>
      <c r="W209" s="6"/>
      <c r="X209" s="10"/>
    </row>
    <row r="210" spans="1:24" x14ac:dyDescent="0.25">
      <c r="A210" s="5" t="s">
        <v>462</v>
      </c>
      <c r="B210" s="5" t="s">
        <v>660</v>
      </c>
      <c r="C210" s="6">
        <v>2</v>
      </c>
      <c r="D210" s="6">
        <v>553</v>
      </c>
      <c r="E210" s="6">
        <v>75290356007983</v>
      </c>
      <c r="F210" s="5" t="s">
        <v>645</v>
      </c>
      <c r="G210" s="6">
        <v>20278274005</v>
      </c>
      <c r="H210" s="5" t="s">
        <v>35</v>
      </c>
      <c r="I210" s="6">
        <v>1290</v>
      </c>
      <c r="J210" s="5" t="s">
        <v>647</v>
      </c>
      <c r="K210" s="7">
        <v>0</v>
      </c>
      <c r="L210" s="8">
        <f t="shared" si="18"/>
        <v>0</v>
      </c>
      <c r="M210" s="9">
        <v>28.19</v>
      </c>
      <c r="N210" s="8">
        <f t="shared" si="19"/>
        <v>36365.1</v>
      </c>
      <c r="O210" s="9">
        <v>0</v>
      </c>
      <c r="P210" s="8">
        <f t="shared" si="20"/>
        <v>0</v>
      </c>
      <c r="Q210" s="9">
        <v>0</v>
      </c>
      <c r="R210" s="8">
        <f t="shared" si="21"/>
        <v>0</v>
      </c>
      <c r="S210" s="9">
        <v>0</v>
      </c>
      <c r="T210" s="8">
        <f t="shared" si="22"/>
        <v>0</v>
      </c>
      <c r="U210" s="9">
        <v>28.19</v>
      </c>
      <c r="V210" s="8">
        <f t="shared" si="23"/>
        <v>36365.1</v>
      </c>
      <c r="W210" s="6"/>
      <c r="X210" s="10"/>
    </row>
    <row r="211" spans="1:24" x14ac:dyDescent="0.25">
      <c r="A211" s="5" t="s">
        <v>462</v>
      </c>
      <c r="B211" s="5" t="s">
        <v>662</v>
      </c>
      <c r="C211" s="6">
        <v>2</v>
      </c>
      <c r="D211" s="6">
        <v>788</v>
      </c>
      <c r="E211" s="6">
        <v>75290381273251</v>
      </c>
      <c r="F211" s="5" t="s">
        <v>645</v>
      </c>
      <c r="G211" s="6">
        <v>30715891081</v>
      </c>
      <c r="H211" s="5" t="s">
        <v>702</v>
      </c>
      <c r="I211" s="6">
        <v>1290</v>
      </c>
      <c r="J211" s="5" t="s">
        <v>647</v>
      </c>
      <c r="K211" s="7">
        <v>0</v>
      </c>
      <c r="L211" s="8">
        <f t="shared" si="18"/>
        <v>0</v>
      </c>
      <c r="M211" s="9">
        <v>10143.780000000001</v>
      </c>
      <c r="N211" s="8">
        <f>+-I211*M211</f>
        <v>-13085476.200000001</v>
      </c>
      <c r="O211" s="9">
        <v>0</v>
      </c>
      <c r="P211" s="8">
        <f t="shared" si="20"/>
        <v>0</v>
      </c>
      <c r="Q211" s="9">
        <v>0</v>
      </c>
      <c r="R211" s="8">
        <f t="shared" si="21"/>
        <v>0</v>
      </c>
      <c r="S211" s="9">
        <v>0</v>
      </c>
      <c r="T211" s="8">
        <f>+-S211*I211</f>
        <v>0</v>
      </c>
      <c r="U211" s="9">
        <v>10143.780000000001</v>
      </c>
      <c r="V211" s="8">
        <f>+-U211*I211</f>
        <v>-13085476.200000001</v>
      </c>
      <c r="W211" s="6"/>
      <c r="X211" s="10"/>
    </row>
    <row r="212" spans="1:24" x14ac:dyDescent="0.25">
      <c r="A212" s="5" t="s">
        <v>462</v>
      </c>
      <c r="B212" s="5" t="s">
        <v>662</v>
      </c>
      <c r="C212" s="6">
        <v>9</v>
      </c>
      <c r="D212" s="6">
        <v>156</v>
      </c>
      <c r="E212" s="6">
        <v>75290367848145</v>
      </c>
      <c r="F212" s="5" t="s">
        <v>645</v>
      </c>
      <c r="G212" s="6">
        <v>20228675890</v>
      </c>
      <c r="H212" s="5" t="s">
        <v>707</v>
      </c>
      <c r="I212" s="6">
        <v>1210</v>
      </c>
      <c r="J212" s="5" t="s">
        <v>647</v>
      </c>
      <c r="K212" s="12">
        <v>32.1</v>
      </c>
      <c r="L212" s="8">
        <f>+-K212*I212</f>
        <v>-38841</v>
      </c>
      <c r="M212" s="9">
        <v>0</v>
      </c>
      <c r="N212" s="8">
        <f t="shared" si="19"/>
        <v>0</v>
      </c>
      <c r="O212" s="9">
        <v>0</v>
      </c>
      <c r="P212" s="8">
        <f t="shared" si="20"/>
        <v>0</v>
      </c>
      <c r="Q212" s="9">
        <v>0</v>
      </c>
      <c r="R212" s="8">
        <f t="shared" si="21"/>
        <v>0</v>
      </c>
      <c r="S212" s="9">
        <v>6.74</v>
      </c>
      <c r="T212" s="8">
        <f>+-S212*I212</f>
        <v>-8155.4000000000005</v>
      </c>
      <c r="U212" s="9">
        <v>38.840000000000003</v>
      </c>
      <c r="V212" s="8">
        <f>+-U212*I212</f>
        <v>-46996.4</v>
      </c>
      <c r="W212" s="6"/>
      <c r="X212" s="10"/>
    </row>
    <row r="213" spans="1:24" x14ac:dyDescent="0.25">
      <c r="A213" s="5" t="s">
        <v>487</v>
      </c>
      <c r="B213" s="5" t="s">
        <v>644</v>
      </c>
      <c r="C213" s="6">
        <v>2</v>
      </c>
      <c r="D213" s="6">
        <v>11210</v>
      </c>
      <c r="E213" s="6">
        <v>75300478393205</v>
      </c>
      <c r="F213" s="5" t="s">
        <v>645</v>
      </c>
      <c r="G213" s="6">
        <v>30715451693</v>
      </c>
      <c r="H213" s="5" t="s">
        <v>691</v>
      </c>
      <c r="I213" s="6">
        <v>1</v>
      </c>
      <c r="J213" s="5" t="s">
        <v>661</v>
      </c>
      <c r="K213" s="7">
        <v>0</v>
      </c>
      <c r="L213" s="8">
        <f t="shared" si="18"/>
        <v>0</v>
      </c>
      <c r="M213" s="9">
        <v>512569.66</v>
      </c>
      <c r="N213" s="8">
        <f t="shared" si="19"/>
        <v>512569.66</v>
      </c>
      <c r="O213" s="9">
        <v>0</v>
      </c>
      <c r="P213" s="8">
        <f t="shared" si="20"/>
        <v>0</v>
      </c>
      <c r="Q213" s="9">
        <v>0</v>
      </c>
      <c r="R213" s="8">
        <f t="shared" si="21"/>
        <v>0</v>
      </c>
      <c r="S213" s="9">
        <v>0</v>
      </c>
      <c r="T213" s="8">
        <f t="shared" si="22"/>
        <v>0</v>
      </c>
      <c r="U213" s="9">
        <v>512569.66</v>
      </c>
      <c r="V213" s="8">
        <f t="shared" si="23"/>
        <v>512569.66</v>
      </c>
      <c r="W213" s="6"/>
      <c r="X213" s="10"/>
    </row>
    <row r="214" spans="1:24" x14ac:dyDescent="0.25">
      <c r="A214" s="5" t="s">
        <v>487</v>
      </c>
      <c r="B214" s="5" t="s">
        <v>644</v>
      </c>
      <c r="C214" s="6">
        <v>2</v>
      </c>
      <c r="D214" s="6">
        <v>11209</v>
      </c>
      <c r="E214" s="6">
        <v>75300473538311</v>
      </c>
      <c r="F214" s="5" t="s">
        <v>645</v>
      </c>
      <c r="G214" s="6">
        <v>30715451693</v>
      </c>
      <c r="H214" s="5" t="s">
        <v>691</v>
      </c>
      <c r="I214" s="6">
        <v>1275</v>
      </c>
      <c r="J214" s="5" t="s">
        <v>647</v>
      </c>
      <c r="K214" s="7">
        <v>0</v>
      </c>
      <c r="L214" s="8">
        <f t="shared" si="18"/>
        <v>0</v>
      </c>
      <c r="M214" s="9">
        <v>0</v>
      </c>
      <c r="N214" s="8">
        <f t="shared" si="19"/>
        <v>0</v>
      </c>
      <c r="O214" s="9">
        <v>1433.16</v>
      </c>
      <c r="P214" s="8">
        <f t="shared" si="20"/>
        <v>1827279</v>
      </c>
      <c r="Q214" s="9">
        <v>0</v>
      </c>
      <c r="R214" s="8">
        <f t="shared" si="21"/>
        <v>0</v>
      </c>
      <c r="S214" s="9">
        <v>0</v>
      </c>
      <c r="T214" s="8">
        <f t="shared" si="22"/>
        <v>0</v>
      </c>
      <c r="U214" s="9">
        <v>1433.16</v>
      </c>
      <c r="V214" s="8">
        <f t="shared" si="23"/>
        <v>1827279</v>
      </c>
      <c r="W214" s="6"/>
      <c r="X214" s="10"/>
    </row>
    <row r="215" spans="1:24" x14ac:dyDescent="0.25">
      <c r="A215" s="5" t="s">
        <v>487</v>
      </c>
      <c r="B215" s="5" t="s">
        <v>644</v>
      </c>
      <c r="C215" s="6">
        <v>2</v>
      </c>
      <c r="D215" s="6">
        <v>11207</v>
      </c>
      <c r="E215" s="6">
        <v>75300465768081</v>
      </c>
      <c r="F215" s="5" t="s">
        <v>645</v>
      </c>
      <c r="G215" s="6">
        <v>30715451693</v>
      </c>
      <c r="H215" s="5" t="s">
        <v>691</v>
      </c>
      <c r="I215" s="6">
        <v>1275</v>
      </c>
      <c r="J215" s="5" t="s">
        <v>647</v>
      </c>
      <c r="K215" s="7">
        <v>0</v>
      </c>
      <c r="L215" s="8">
        <f t="shared" si="18"/>
        <v>0</v>
      </c>
      <c r="M215" s="9">
        <v>0</v>
      </c>
      <c r="N215" s="8">
        <f t="shared" si="19"/>
        <v>0</v>
      </c>
      <c r="O215" s="9">
        <v>2160.15</v>
      </c>
      <c r="P215" s="8">
        <f t="shared" si="20"/>
        <v>2754191.25</v>
      </c>
      <c r="Q215" s="9">
        <v>0</v>
      </c>
      <c r="R215" s="8">
        <f t="shared" si="21"/>
        <v>0</v>
      </c>
      <c r="S215" s="9">
        <v>0</v>
      </c>
      <c r="T215" s="8">
        <f t="shared" si="22"/>
        <v>0</v>
      </c>
      <c r="U215" s="9">
        <v>2160.15</v>
      </c>
      <c r="V215" s="8">
        <f t="shared" si="23"/>
        <v>2754191.25</v>
      </c>
      <c r="W215" s="6"/>
      <c r="X215" s="10"/>
    </row>
    <row r="216" spans="1:24" x14ac:dyDescent="0.25">
      <c r="A216" s="5" t="s">
        <v>487</v>
      </c>
      <c r="B216" s="5" t="s">
        <v>644</v>
      </c>
      <c r="C216" s="6">
        <v>2</v>
      </c>
      <c r="D216" s="6">
        <v>11212</v>
      </c>
      <c r="E216" s="6">
        <v>75300516813648</v>
      </c>
      <c r="F216" s="5" t="s">
        <v>645</v>
      </c>
      <c r="G216" s="6">
        <v>33709305269</v>
      </c>
      <c r="H216" s="5" t="s">
        <v>694</v>
      </c>
      <c r="I216" s="6">
        <v>1275</v>
      </c>
      <c r="J216" s="5" t="s">
        <v>647</v>
      </c>
      <c r="K216" s="7">
        <v>0</v>
      </c>
      <c r="L216" s="8">
        <f t="shared" si="18"/>
        <v>0</v>
      </c>
      <c r="M216" s="9">
        <v>0</v>
      </c>
      <c r="N216" s="8">
        <f t="shared" si="19"/>
        <v>0</v>
      </c>
      <c r="O216" s="9">
        <v>481.82</v>
      </c>
      <c r="P216" s="8">
        <f t="shared" si="20"/>
        <v>614320.5</v>
      </c>
      <c r="Q216" s="9">
        <v>0</v>
      </c>
      <c r="R216" s="8">
        <f t="shared" si="21"/>
        <v>0</v>
      </c>
      <c r="S216" s="9">
        <v>0</v>
      </c>
      <c r="T216" s="8">
        <f t="shared" si="22"/>
        <v>0</v>
      </c>
      <c r="U216" s="9">
        <v>481.82</v>
      </c>
      <c r="V216" s="8">
        <f t="shared" si="23"/>
        <v>614320.5</v>
      </c>
      <c r="W216" s="6"/>
      <c r="X216" s="10"/>
    </row>
    <row r="217" spans="1:24" x14ac:dyDescent="0.25">
      <c r="A217" s="5" t="s">
        <v>487</v>
      </c>
      <c r="B217" s="5" t="s">
        <v>644</v>
      </c>
      <c r="C217" s="6">
        <v>2</v>
      </c>
      <c r="D217" s="6">
        <v>11213</v>
      </c>
      <c r="E217" s="6">
        <v>75300524592596</v>
      </c>
      <c r="F217" s="5" t="s">
        <v>645</v>
      </c>
      <c r="G217" s="6">
        <v>30716673649</v>
      </c>
      <c r="H217" s="5" t="s">
        <v>114</v>
      </c>
      <c r="I217" s="6">
        <v>1275</v>
      </c>
      <c r="J217" s="5" t="s">
        <v>647</v>
      </c>
      <c r="K217" s="11">
        <v>10349.16</v>
      </c>
      <c r="L217" s="8">
        <f t="shared" si="18"/>
        <v>13195179</v>
      </c>
      <c r="M217" s="9">
        <v>0</v>
      </c>
      <c r="N217" s="8">
        <f t="shared" si="19"/>
        <v>0</v>
      </c>
      <c r="O217" s="9">
        <v>0</v>
      </c>
      <c r="P217" s="8">
        <f t="shared" si="20"/>
        <v>0</v>
      </c>
      <c r="Q217" s="9">
        <v>0</v>
      </c>
      <c r="R217" s="8">
        <f t="shared" si="21"/>
        <v>0</v>
      </c>
      <c r="S217" s="9">
        <v>2173.3200000000002</v>
      </c>
      <c r="T217" s="8">
        <f t="shared" si="22"/>
        <v>2770983</v>
      </c>
      <c r="U217" s="9">
        <v>12522.48</v>
      </c>
      <c r="V217" s="8">
        <f t="shared" si="23"/>
        <v>15966162</v>
      </c>
      <c r="W217" s="6"/>
      <c r="X217" s="10"/>
    </row>
    <row r="218" spans="1:24" x14ac:dyDescent="0.25">
      <c r="A218" s="5" t="s">
        <v>487</v>
      </c>
      <c r="B218" s="5" t="s">
        <v>644</v>
      </c>
      <c r="C218" s="6">
        <v>2</v>
      </c>
      <c r="D218" s="6">
        <v>11208</v>
      </c>
      <c r="E218" s="6">
        <v>75300466658168</v>
      </c>
      <c r="F218" s="5" t="s">
        <v>645</v>
      </c>
      <c r="G218" s="6">
        <v>30716522667</v>
      </c>
      <c r="H218" s="5" t="s">
        <v>418</v>
      </c>
      <c r="I218" s="6">
        <v>1275</v>
      </c>
      <c r="J218" s="5" t="s">
        <v>647</v>
      </c>
      <c r="K218" s="7">
        <v>0</v>
      </c>
      <c r="L218" s="8">
        <f t="shared" si="18"/>
        <v>0</v>
      </c>
      <c r="M218" s="9">
        <v>0</v>
      </c>
      <c r="N218" s="8">
        <f t="shared" si="19"/>
        <v>0</v>
      </c>
      <c r="O218" s="9">
        <v>480</v>
      </c>
      <c r="P218" s="8">
        <f t="shared" si="20"/>
        <v>612000</v>
      </c>
      <c r="Q218" s="9">
        <v>0</v>
      </c>
      <c r="R218" s="8">
        <f t="shared" si="21"/>
        <v>0</v>
      </c>
      <c r="S218" s="9">
        <v>0</v>
      </c>
      <c r="T218" s="8">
        <f t="shared" si="22"/>
        <v>0</v>
      </c>
      <c r="U218" s="9">
        <v>480</v>
      </c>
      <c r="V218" s="8">
        <f t="shared" si="23"/>
        <v>612000</v>
      </c>
      <c r="W218" s="6"/>
      <c r="X218" s="10"/>
    </row>
    <row r="219" spans="1:24" x14ac:dyDescent="0.25">
      <c r="A219" s="5" t="s">
        <v>487</v>
      </c>
      <c r="B219" s="5" t="s">
        <v>644</v>
      </c>
      <c r="C219" s="6">
        <v>9</v>
      </c>
      <c r="D219" s="6">
        <v>2541</v>
      </c>
      <c r="E219" s="6">
        <v>75300502786125</v>
      </c>
      <c r="F219" s="5" t="s">
        <v>645</v>
      </c>
      <c r="G219" s="6">
        <v>30656692371</v>
      </c>
      <c r="H219" s="5" t="s">
        <v>669</v>
      </c>
      <c r="I219" s="6">
        <v>1275</v>
      </c>
      <c r="J219" s="5" t="s">
        <v>647</v>
      </c>
      <c r="K219" s="11">
        <v>209.67</v>
      </c>
      <c r="L219" s="8">
        <f t="shared" si="18"/>
        <v>267329.25</v>
      </c>
      <c r="M219" s="9">
        <v>0</v>
      </c>
      <c r="N219" s="8">
        <f t="shared" si="19"/>
        <v>0</v>
      </c>
      <c r="O219" s="9">
        <v>0</v>
      </c>
      <c r="P219" s="8">
        <f t="shared" si="20"/>
        <v>0</v>
      </c>
      <c r="Q219" s="9">
        <v>0</v>
      </c>
      <c r="R219" s="8">
        <f t="shared" si="21"/>
        <v>0</v>
      </c>
      <c r="S219" s="9">
        <v>44.03</v>
      </c>
      <c r="T219" s="8">
        <f t="shared" si="22"/>
        <v>56138.25</v>
      </c>
      <c r="U219" s="9">
        <v>253.7</v>
      </c>
      <c r="V219" s="8">
        <f t="shared" si="23"/>
        <v>323467.5</v>
      </c>
      <c r="W219" s="6"/>
      <c r="X219" s="10"/>
    </row>
    <row r="220" spans="1:24" x14ac:dyDescent="0.25">
      <c r="A220" s="5" t="s">
        <v>487</v>
      </c>
      <c r="B220" s="5" t="s">
        <v>644</v>
      </c>
      <c r="C220" s="6">
        <v>2</v>
      </c>
      <c r="D220" s="6">
        <v>11211</v>
      </c>
      <c r="E220" s="6">
        <v>75300513350806</v>
      </c>
      <c r="F220" s="5" t="s">
        <v>645</v>
      </c>
      <c r="G220" s="6">
        <v>30707963596</v>
      </c>
      <c r="H220" s="5" t="s">
        <v>709</v>
      </c>
      <c r="I220" s="6">
        <v>1275</v>
      </c>
      <c r="J220" s="5" t="s">
        <v>647</v>
      </c>
      <c r="K220" s="7">
        <v>0</v>
      </c>
      <c r="L220" s="8">
        <f t="shared" si="18"/>
        <v>0</v>
      </c>
      <c r="M220" s="9">
        <v>1080.5</v>
      </c>
      <c r="N220" s="8">
        <f t="shared" si="19"/>
        <v>1377637.5</v>
      </c>
      <c r="O220" s="9">
        <v>0</v>
      </c>
      <c r="P220" s="8">
        <f t="shared" si="20"/>
        <v>0</v>
      </c>
      <c r="Q220" s="9">
        <v>0</v>
      </c>
      <c r="R220" s="8">
        <f t="shared" si="21"/>
        <v>0</v>
      </c>
      <c r="S220" s="9">
        <v>0</v>
      </c>
      <c r="T220" s="8">
        <f t="shared" si="22"/>
        <v>0</v>
      </c>
      <c r="U220" s="9">
        <v>1080.5</v>
      </c>
      <c r="V220" s="8">
        <f t="shared" si="23"/>
        <v>1377637.5</v>
      </c>
      <c r="W220" s="6"/>
      <c r="X220" s="10"/>
    </row>
    <row r="221" spans="1:24" x14ac:dyDescent="0.25">
      <c r="A221" s="5" t="s">
        <v>487</v>
      </c>
      <c r="B221" s="5" t="s">
        <v>662</v>
      </c>
      <c r="C221" s="6">
        <v>2</v>
      </c>
      <c r="D221" s="6">
        <v>789</v>
      </c>
      <c r="E221" s="6">
        <v>75300523442580</v>
      </c>
      <c r="F221" s="5" t="s">
        <v>645</v>
      </c>
      <c r="G221" s="6">
        <v>33709305269</v>
      </c>
      <c r="H221" s="5" t="s">
        <v>694</v>
      </c>
      <c r="I221" s="6">
        <v>1275</v>
      </c>
      <c r="J221" s="5" t="s">
        <v>647</v>
      </c>
      <c r="K221" s="7">
        <v>0</v>
      </c>
      <c r="L221" s="8">
        <f t="shared" si="18"/>
        <v>0</v>
      </c>
      <c r="M221" s="9">
        <v>33.729999999999997</v>
      </c>
      <c r="N221" s="8">
        <f>+-I221*M221</f>
        <v>-43005.749999999993</v>
      </c>
      <c r="O221" s="9">
        <v>0</v>
      </c>
      <c r="P221" s="8">
        <f t="shared" si="20"/>
        <v>0</v>
      </c>
      <c r="Q221" s="9">
        <v>0</v>
      </c>
      <c r="R221" s="8">
        <f t="shared" si="21"/>
        <v>0</v>
      </c>
      <c r="S221" s="9">
        <v>0</v>
      </c>
      <c r="T221" s="8">
        <f t="shared" si="22"/>
        <v>0</v>
      </c>
      <c r="U221" s="9">
        <v>33.729999999999997</v>
      </c>
      <c r="V221" s="8">
        <f>+-U221*I221</f>
        <v>-43005.749999999993</v>
      </c>
      <c r="W221" s="6"/>
      <c r="X221" s="10"/>
    </row>
    <row r="222" spans="1:24" x14ac:dyDescent="0.25">
      <c r="A222" s="5" t="s">
        <v>487</v>
      </c>
      <c r="B222" s="5" t="s">
        <v>666</v>
      </c>
      <c r="C222" s="6">
        <v>7</v>
      </c>
      <c r="D222" s="6">
        <v>106</v>
      </c>
      <c r="E222" s="6">
        <v>75300530435684</v>
      </c>
      <c r="F222" s="5" t="s">
        <v>645</v>
      </c>
      <c r="G222" s="6">
        <v>30546689979</v>
      </c>
      <c r="H222" s="5" t="s">
        <v>659</v>
      </c>
      <c r="I222" s="5">
        <v>1256.5</v>
      </c>
      <c r="J222" s="5" t="s">
        <v>647</v>
      </c>
      <c r="K222" s="7">
        <v>0</v>
      </c>
      <c r="L222" s="8">
        <f t="shared" si="18"/>
        <v>0</v>
      </c>
      <c r="M222" s="9">
        <v>0</v>
      </c>
      <c r="N222" s="8">
        <f t="shared" si="19"/>
        <v>0</v>
      </c>
      <c r="O222" s="9">
        <v>6975</v>
      </c>
      <c r="P222" s="8">
        <f t="shared" si="20"/>
        <v>8764087.5</v>
      </c>
      <c r="Q222" s="9">
        <v>0</v>
      </c>
      <c r="R222" s="8">
        <f t="shared" si="21"/>
        <v>0</v>
      </c>
      <c r="S222" s="9">
        <v>0</v>
      </c>
      <c r="T222" s="8">
        <f t="shared" si="22"/>
        <v>0</v>
      </c>
      <c r="U222" s="9">
        <v>6975</v>
      </c>
      <c r="V222" s="8">
        <f t="shared" si="23"/>
        <v>8764087.5</v>
      </c>
      <c r="W222" s="6"/>
      <c r="X222" s="10"/>
    </row>
    <row r="223" spans="1:24" x14ac:dyDescent="0.25">
      <c r="A223" s="5" t="s">
        <v>501</v>
      </c>
      <c r="B223" s="5" t="s">
        <v>644</v>
      </c>
      <c r="C223" s="6">
        <v>2</v>
      </c>
      <c r="D223" s="6">
        <v>11215</v>
      </c>
      <c r="E223" s="6">
        <v>75300604196525</v>
      </c>
      <c r="F223" s="5" t="s">
        <v>645</v>
      </c>
      <c r="G223" s="6">
        <v>30718094190</v>
      </c>
      <c r="H223" s="5" t="s">
        <v>693</v>
      </c>
      <c r="I223" s="6">
        <v>1</v>
      </c>
      <c r="J223" s="5" t="s">
        <v>661</v>
      </c>
      <c r="K223" s="7">
        <v>0</v>
      </c>
      <c r="L223" s="8">
        <f t="shared" si="18"/>
        <v>0</v>
      </c>
      <c r="M223" s="9">
        <v>43526.18</v>
      </c>
      <c r="N223" s="8">
        <f t="shared" si="19"/>
        <v>43526.18</v>
      </c>
      <c r="O223" s="9">
        <v>0</v>
      </c>
      <c r="P223" s="8">
        <f t="shared" si="20"/>
        <v>0</v>
      </c>
      <c r="Q223" s="9">
        <v>0</v>
      </c>
      <c r="R223" s="8">
        <f t="shared" si="21"/>
        <v>0</v>
      </c>
      <c r="S223" s="9">
        <v>0</v>
      </c>
      <c r="T223" s="8">
        <f t="shared" si="22"/>
        <v>0</v>
      </c>
      <c r="U223" s="9">
        <v>43526.18</v>
      </c>
      <c r="V223" s="8">
        <f t="shared" si="23"/>
        <v>43526.18</v>
      </c>
      <c r="W223" s="6"/>
      <c r="X223" s="10"/>
    </row>
    <row r="224" spans="1:24" x14ac:dyDescent="0.25">
      <c r="A224" s="5" t="s">
        <v>501</v>
      </c>
      <c r="B224" s="5" t="s">
        <v>644</v>
      </c>
      <c r="C224" s="6">
        <v>9</v>
      </c>
      <c r="D224" s="6">
        <v>2544</v>
      </c>
      <c r="E224" s="6">
        <v>75300609507666</v>
      </c>
      <c r="F224" s="5" t="s">
        <v>645</v>
      </c>
      <c r="G224" s="6">
        <v>30708337974</v>
      </c>
      <c r="H224" s="5" t="s">
        <v>650</v>
      </c>
      <c r="I224" s="6">
        <v>1280</v>
      </c>
      <c r="J224" s="5" t="s">
        <v>647</v>
      </c>
      <c r="K224" s="11">
        <v>1.02</v>
      </c>
      <c r="L224" s="8">
        <f t="shared" si="18"/>
        <v>1305.5999999999999</v>
      </c>
      <c r="M224" s="9">
        <v>0</v>
      </c>
      <c r="N224" s="8">
        <f t="shared" si="19"/>
        <v>0</v>
      </c>
      <c r="O224" s="9">
        <v>0</v>
      </c>
      <c r="P224" s="8">
        <f t="shared" si="20"/>
        <v>0</v>
      </c>
      <c r="Q224" s="9">
        <v>0</v>
      </c>
      <c r="R224" s="8">
        <f t="shared" si="21"/>
        <v>0</v>
      </c>
      <c r="S224" s="9">
        <v>0.21</v>
      </c>
      <c r="T224" s="8">
        <f t="shared" si="22"/>
        <v>268.8</v>
      </c>
      <c r="U224" s="9">
        <v>1.23</v>
      </c>
      <c r="V224" s="8">
        <f t="shared" si="23"/>
        <v>1574.4</v>
      </c>
      <c r="W224" s="6"/>
      <c r="X224" s="10"/>
    </row>
    <row r="225" spans="1:24" x14ac:dyDescent="0.25">
      <c r="A225" s="5" t="s">
        <v>501</v>
      </c>
      <c r="B225" s="5" t="s">
        <v>644</v>
      </c>
      <c r="C225" s="6">
        <v>2</v>
      </c>
      <c r="D225" s="6">
        <v>11216</v>
      </c>
      <c r="E225" s="6">
        <v>75300612519601</v>
      </c>
      <c r="F225" s="5" t="s">
        <v>645</v>
      </c>
      <c r="G225" s="6">
        <v>30670651181</v>
      </c>
      <c r="H225" s="5" t="s">
        <v>651</v>
      </c>
      <c r="I225" s="6">
        <v>1280</v>
      </c>
      <c r="J225" s="5" t="s">
        <v>647</v>
      </c>
      <c r="K225" s="7">
        <v>0</v>
      </c>
      <c r="L225" s="8">
        <f t="shared" si="18"/>
        <v>0</v>
      </c>
      <c r="M225" s="9">
        <v>0</v>
      </c>
      <c r="N225" s="8">
        <f t="shared" si="19"/>
        <v>0</v>
      </c>
      <c r="O225" s="9">
        <v>349.2</v>
      </c>
      <c r="P225" s="8">
        <f t="shared" si="20"/>
        <v>446976</v>
      </c>
      <c r="Q225" s="9">
        <v>0</v>
      </c>
      <c r="R225" s="8">
        <f t="shared" si="21"/>
        <v>0</v>
      </c>
      <c r="S225" s="9">
        <v>0</v>
      </c>
      <c r="T225" s="8">
        <f t="shared" si="22"/>
        <v>0</v>
      </c>
      <c r="U225" s="9">
        <v>349.2</v>
      </c>
      <c r="V225" s="8">
        <f t="shared" si="23"/>
        <v>446976</v>
      </c>
      <c r="W225" s="6"/>
      <c r="X225" s="10"/>
    </row>
    <row r="226" spans="1:24" x14ac:dyDescent="0.25">
      <c r="A226" s="5" t="s">
        <v>501</v>
      </c>
      <c r="B226" s="5" t="s">
        <v>644</v>
      </c>
      <c r="C226" s="6">
        <v>2</v>
      </c>
      <c r="D226" s="6">
        <v>11218</v>
      </c>
      <c r="E226" s="6">
        <v>75300636268132</v>
      </c>
      <c r="F226" s="5" t="s">
        <v>645</v>
      </c>
      <c r="G226" s="6">
        <v>20257246001</v>
      </c>
      <c r="H226" s="5" t="s">
        <v>506</v>
      </c>
      <c r="I226" s="6">
        <v>1280</v>
      </c>
      <c r="J226" s="5" t="s">
        <v>647</v>
      </c>
      <c r="K226" s="7">
        <v>0</v>
      </c>
      <c r="L226" s="8">
        <f t="shared" si="18"/>
        <v>0</v>
      </c>
      <c r="M226" s="9">
        <v>0</v>
      </c>
      <c r="N226" s="8">
        <f t="shared" si="19"/>
        <v>0</v>
      </c>
      <c r="O226" s="9">
        <v>31.54</v>
      </c>
      <c r="P226" s="8">
        <f t="shared" si="20"/>
        <v>40371.199999999997</v>
      </c>
      <c r="Q226" s="9">
        <v>0</v>
      </c>
      <c r="R226" s="8">
        <f t="shared" si="21"/>
        <v>0</v>
      </c>
      <c r="S226" s="9">
        <v>0</v>
      </c>
      <c r="T226" s="8">
        <f t="shared" si="22"/>
        <v>0</v>
      </c>
      <c r="U226" s="9">
        <v>31.54</v>
      </c>
      <c r="V226" s="8">
        <f t="shared" si="23"/>
        <v>40371.199999999997</v>
      </c>
      <c r="W226" s="6"/>
      <c r="X226" s="10"/>
    </row>
    <row r="227" spans="1:24" x14ac:dyDescent="0.25">
      <c r="A227" s="5" t="s">
        <v>501</v>
      </c>
      <c r="B227" s="5" t="s">
        <v>644</v>
      </c>
      <c r="C227" s="6">
        <v>2</v>
      </c>
      <c r="D227" s="6">
        <v>11214</v>
      </c>
      <c r="E227" s="6">
        <v>75300597267646</v>
      </c>
      <c r="F227" s="5" t="s">
        <v>645</v>
      </c>
      <c r="G227" s="6">
        <v>30711736235</v>
      </c>
      <c r="H227" s="5" t="s">
        <v>671</v>
      </c>
      <c r="I227" s="6">
        <v>1</v>
      </c>
      <c r="J227" s="5" t="s">
        <v>661</v>
      </c>
      <c r="K227" s="7">
        <v>0</v>
      </c>
      <c r="L227" s="8">
        <f t="shared" si="18"/>
        <v>0</v>
      </c>
      <c r="M227" s="9">
        <v>16649.25</v>
      </c>
      <c r="N227" s="8">
        <f t="shared" si="19"/>
        <v>16649.25</v>
      </c>
      <c r="O227" s="9">
        <v>0</v>
      </c>
      <c r="P227" s="8">
        <f t="shared" si="20"/>
        <v>0</v>
      </c>
      <c r="Q227" s="9">
        <v>0</v>
      </c>
      <c r="R227" s="8">
        <f t="shared" si="21"/>
        <v>0</v>
      </c>
      <c r="S227" s="9">
        <v>0</v>
      </c>
      <c r="T227" s="8">
        <f t="shared" si="22"/>
        <v>0</v>
      </c>
      <c r="U227" s="9">
        <v>16649.25</v>
      </c>
      <c r="V227" s="8">
        <f t="shared" si="23"/>
        <v>16649.25</v>
      </c>
      <c r="W227" s="6"/>
      <c r="X227" s="10"/>
    </row>
    <row r="228" spans="1:24" x14ac:dyDescent="0.25">
      <c r="A228" s="5" t="s">
        <v>501</v>
      </c>
      <c r="B228" s="5" t="s">
        <v>644</v>
      </c>
      <c r="C228" s="6">
        <v>2</v>
      </c>
      <c r="D228" s="6">
        <v>11217</v>
      </c>
      <c r="E228" s="6">
        <v>75300618332673</v>
      </c>
      <c r="F228" s="5" t="s">
        <v>645</v>
      </c>
      <c r="G228" s="6">
        <v>30709297909</v>
      </c>
      <c r="H228" s="5" t="s">
        <v>685</v>
      </c>
      <c r="I228" s="6">
        <v>1280</v>
      </c>
      <c r="J228" s="5" t="s">
        <v>647</v>
      </c>
      <c r="K228" s="7">
        <v>0</v>
      </c>
      <c r="L228" s="8">
        <f t="shared" si="18"/>
        <v>0</v>
      </c>
      <c r="M228" s="9">
        <v>0</v>
      </c>
      <c r="N228" s="8">
        <f t="shared" si="19"/>
        <v>0</v>
      </c>
      <c r="O228" s="9">
        <v>169.71</v>
      </c>
      <c r="P228" s="8">
        <f t="shared" si="20"/>
        <v>217228.80000000002</v>
      </c>
      <c r="Q228" s="9">
        <v>0</v>
      </c>
      <c r="R228" s="8">
        <f t="shared" si="21"/>
        <v>0</v>
      </c>
      <c r="S228" s="9">
        <v>0</v>
      </c>
      <c r="T228" s="8">
        <f t="shared" si="22"/>
        <v>0</v>
      </c>
      <c r="U228" s="9">
        <v>169.71</v>
      </c>
      <c r="V228" s="8">
        <f t="shared" si="23"/>
        <v>217228.80000000002</v>
      </c>
      <c r="W228" s="6"/>
      <c r="X228" s="10"/>
    </row>
    <row r="229" spans="1:24" x14ac:dyDescent="0.25">
      <c r="A229" s="5" t="s">
        <v>501</v>
      </c>
      <c r="B229" s="5" t="s">
        <v>644</v>
      </c>
      <c r="C229" s="6">
        <v>2</v>
      </c>
      <c r="D229" s="6">
        <v>11219</v>
      </c>
      <c r="E229" s="6">
        <v>75300650654603</v>
      </c>
      <c r="F229" s="5" t="s">
        <v>645</v>
      </c>
      <c r="G229" s="6">
        <v>30716311909</v>
      </c>
      <c r="H229" s="5" t="s">
        <v>699</v>
      </c>
      <c r="I229" s="6">
        <v>1285</v>
      </c>
      <c r="J229" s="5" t="s">
        <v>647</v>
      </c>
      <c r="K229" s="7">
        <v>0</v>
      </c>
      <c r="L229" s="8">
        <f t="shared" si="18"/>
        <v>0</v>
      </c>
      <c r="M229" s="9">
        <v>0</v>
      </c>
      <c r="N229" s="8">
        <f t="shared" si="19"/>
        <v>0</v>
      </c>
      <c r="O229" s="9">
        <v>19.89</v>
      </c>
      <c r="P229" s="8">
        <f t="shared" si="20"/>
        <v>25558.65</v>
      </c>
      <c r="Q229" s="9">
        <v>0</v>
      </c>
      <c r="R229" s="8">
        <f t="shared" si="21"/>
        <v>0</v>
      </c>
      <c r="S229" s="9">
        <v>0</v>
      </c>
      <c r="T229" s="8">
        <f t="shared" si="22"/>
        <v>0</v>
      </c>
      <c r="U229" s="9">
        <v>19.89</v>
      </c>
      <c r="V229" s="8">
        <f t="shared" si="23"/>
        <v>25558.65</v>
      </c>
      <c r="W229" s="6"/>
      <c r="X229" s="10"/>
    </row>
    <row r="230" spans="1:24" x14ac:dyDescent="0.25">
      <c r="A230" s="5" t="s">
        <v>501</v>
      </c>
      <c r="B230" s="5" t="s">
        <v>644</v>
      </c>
      <c r="C230" s="6">
        <v>9</v>
      </c>
      <c r="D230" s="6">
        <v>2542</v>
      </c>
      <c r="E230" s="6">
        <v>75300590401686</v>
      </c>
      <c r="F230" s="5" t="s">
        <v>645</v>
      </c>
      <c r="G230" s="6">
        <v>20185476457</v>
      </c>
      <c r="H230" s="5" t="s">
        <v>710</v>
      </c>
      <c r="I230" s="6">
        <v>1275</v>
      </c>
      <c r="J230" s="5" t="s">
        <v>647</v>
      </c>
      <c r="K230" s="12">
        <v>9.8000000000000007</v>
      </c>
      <c r="L230" s="8">
        <f t="shared" si="18"/>
        <v>12495</v>
      </c>
      <c r="M230" s="9">
        <v>0</v>
      </c>
      <c r="N230" s="8">
        <f t="shared" si="19"/>
        <v>0</v>
      </c>
      <c r="O230" s="9">
        <v>0</v>
      </c>
      <c r="P230" s="8">
        <f t="shared" si="20"/>
        <v>0</v>
      </c>
      <c r="Q230" s="9">
        <v>0</v>
      </c>
      <c r="R230" s="8">
        <f t="shared" si="21"/>
        <v>0</v>
      </c>
      <c r="S230" s="9">
        <v>2.06</v>
      </c>
      <c r="T230" s="8">
        <f t="shared" si="22"/>
        <v>2626.5</v>
      </c>
      <c r="U230" s="9">
        <v>11.86</v>
      </c>
      <c r="V230" s="8">
        <f t="shared" si="23"/>
        <v>15121.5</v>
      </c>
      <c r="W230" s="6"/>
      <c r="X230" s="10"/>
    </row>
    <row r="231" spans="1:24" x14ac:dyDescent="0.25">
      <c r="A231" s="5" t="s">
        <v>501</v>
      </c>
      <c r="B231" s="5" t="s">
        <v>644</v>
      </c>
      <c r="C231" s="6">
        <v>10</v>
      </c>
      <c r="D231" s="6">
        <v>376</v>
      </c>
      <c r="E231" s="6">
        <v>75300654181454</v>
      </c>
      <c r="F231" s="5" t="s">
        <v>645</v>
      </c>
      <c r="G231" s="6">
        <v>23927750449</v>
      </c>
      <c r="H231" s="5" t="s">
        <v>523</v>
      </c>
      <c r="I231" s="6">
        <v>1285</v>
      </c>
      <c r="J231" s="5" t="s">
        <v>647</v>
      </c>
      <c r="K231" s="11">
        <v>241.25</v>
      </c>
      <c r="L231" s="8">
        <f t="shared" si="18"/>
        <v>310006.25</v>
      </c>
      <c r="M231" s="9">
        <v>0</v>
      </c>
      <c r="N231" s="8">
        <f t="shared" si="19"/>
        <v>0</v>
      </c>
      <c r="O231" s="9">
        <v>0</v>
      </c>
      <c r="P231" s="8">
        <f t="shared" si="20"/>
        <v>0</v>
      </c>
      <c r="Q231" s="9">
        <v>0</v>
      </c>
      <c r="R231" s="8">
        <f t="shared" si="21"/>
        <v>0</v>
      </c>
      <c r="S231" s="9">
        <v>50.66</v>
      </c>
      <c r="T231" s="8">
        <f t="shared" si="22"/>
        <v>65098.1</v>
      </c>
      <c r="U231" s="9">
        <v>291.91000000000003</v>
      </c>
      <c r="V231" s="8">
        <f t="shared" si="23"/>
        <v>375104.35000000003</v>
      </c>
      <c r="W231" s="6"/>
      <c r="X231" s="10"/>
    </row>
    <row r="232" spans="1:24" x14ac:dyDescent="0.25">
      <c r="A232" s="5" t="s">
        <v>501</v>
      </c>
      <c r="B232" s="5" t="s">
        <v>644</v>
      </c>
      <c r="C232" s="6">
        <v>9</v>
      </c>
      <c r="D232" s="6">
        <v>2543</v>
      </c>
      <c r="E232" s="6">
        <v>75300609341715</v>
      </c>
      <c r="F232" s="5" t="s">
        <v>645</v>
      </c>
      <c r="G232" s="6">
        <v>30708337974</v>
      </c>
      <c r="H232" s="5" t="s">
        <v>650</v>
      </c>
      <c r="I232" s="6">
        <v>1280</v>
      </c>
      <c r="J232" s="5" t="s">
        <v>647</v>
      </c>
      <c r="K232" s="11">
        <v>783.15</v>
      </c>
      <c r="L232" s="8">
        <f t="shared" si="18"/>
        <v>1002432</v>
      </c>
      <c r="M232" s="9">
        <v>0</v>
      </c>
      <c r="N232" s="8">
        <f t="shared" si="19"/>
        <v>0</v>
      </c>
      <c r="O232" s="9">
        <v>0</v>
      </c>
      <c r="P232" s="8">
        <f t="shared" si="20"/>
        <v>0</v>
      </c>
      <c r="Q232" s="9">
        <v>0</v>
      </c>
      <c r="R232" s="8">
        <f t="shared" si="21"/>
        <v>0</v>
      </c>
      <c r="S232" s="9">
        <v>164.46</v>
      </c>
      <c r="T232" s="8">
        <f t="shared" si="22"/>
        <v>210508.80000000002</v>
      </c>
      <c r="U232" s="9">
        <v>947.61</v>
      </c>
      <c r="V232" s="8">
        <f t="shared" si="23"/>
        <v>1212940.8</v>
      </c>
      <c r="W232" s="6"/>
      <c r="X232" s="10"/>
    </row>
    <row r="233" spans="1:24" x14ac:dyDescent="0.25">
      <c r="A233" s="5" t="s">
        <v>501</v>
      </c>
      <c r="B233" s="5" t="s">
        <v>660</v>
      </c>
      <c r="C233" s="6">
        <v>2</v>
      </c>
      <c r="D233" s="6">
        <v>554</v>
      </c>
      <c r="E233" s="6">
        <v>75300609046560</v>
      </c>
      <c r="F233" s="5" t="s">
        <v>645</v>
      </c>
      <c r="G233" s="6">
        <v>30716673649</v>
      </c>
      <c r="H233" s="5" t="s">
        <v>114</v>
      </c>
      <c r="I233" s="6">
        <v>1275</v>
      </c>
      <c r="J233" s="5" t="s">
        <v>647</v>
      </c>
      <c r="K233" s="11">
        <v>108.63</v>
      </c>
      <c r="L233" s="8">
        <f t="shared" si="18"/>
        <v>138503.25</v>
      </c>
      <c r="M233" s="9">
        <v>0</v>
      </c>
      <c r="N233" s="8">
        <f t="shared" si="19"/>
        <v>0</v>
      </c>
      <c r="O233" s="9">
        <v>0</v>
      </c>
      <c r="P233" s="8">
        <f t="shared" si="20"/>
        <v>0</v>
      </c>
      <c r="Q233" s="9">
        <v>0</v>
      </c>
      <c r="R233" s="8">
        <f t="shared" si="21"/>
        <v>0</v>
      </c>
      <c r="S233" s="9">
        <v>22.81</v>
      </c>
      <c r="T233" s="8">
        <f t="shared" si="22"/>
        <v>29082.75</v>
      </c>
      <c r="U233" s="9">
        <v>131.44</v>
      </c>
      <c r="V233" s="8">
        <f t="shared" si="23"/>
        <v>167586</v>
      </c>
      <c r="W233" s="6"/>
      <c r="X233" s="10"/>
    </row>
    <row r="234" spans="1:24" x14ac:dyDescent="0.25">
      <c r="A234" s="5" t="s">
        <v>501</v>
      </c>
      <c r="B234" s="5" t="s">
        <v>663</v>
      </c>
      <c r="C234" s="6">
        <v>9</v>
      </c>
      <c r="D234" s="6">
        <v>190</v>
      </c>
      <c r="E234" s="6">
        <v>75300647019821</v>
      </c>
      <c r="F234" s="5" t="s">
        <v>645</v>
      </c>
      <c r="G234" s="6">
        <v>30999187923</v>
      </c>
      <c r="H234" s="5" t="s">
        <v>512</v>
      </c>
      <c r="I234" s="6">
        <v>1</v>
      </c>
      <c r="J234" s="5" t="s">
        <v>661</v>
      </c>
      <c r="K234" s="7">
        <v>0</v>
      </c>
      <c r="L234" s="8">
        <f t="shared" si="18"/>
        <v>0</v>
      </c>
      <c r="M234" s="9">
        <v>0</v>
      </c>
      <c r="N234" s="8">
        <f t="shared" si="19"/>
        <v>0</v>
      </c>
      <c r="O234" s="9">
        <v>211721.03</v>
      </c>
      <c r="P234" s="8">
        <f t="shared" si="20"/>
        <v>211721.03</v>
      </c>
      <c r="Q234" s="9">
        <v>0</v>
      </c>
      <c r="R234" s="8">
        <f t="shared" si="21"/>
        <v>0</v>
      </c>
      <c r="S234" s="9">
        <v>0</v>
      </c>
      <c r="T234" s="8">
        <f t="shared" si="22"/>
        <v>0</v>
      </c>
      <c r="U234" s="9">
        <v>211721.03</v>
      </c>
      <c r="V234" s="8">
        <f t="shared" si="23"/>
        <v>211721.03</v>
      </c>
      <c r="W234" s="6"/>
      <c r="X234" s="10"/>
    </row>
    <row r="235" spans="1:24" x14ac:dyDescent="0.25">
      <c r="A235" s="5" t="s">
        <v>501</v>
      </c>
      <c r="B235" s="5" t="s">
        <v>663</v>
      </c>
      <c r="C235" s="6">
        <v>9</v>
      </c>
      <c r="D235" s="6">
        <v>189</v>
      </c>
      <c r="E235" s="6">
        <v>75300644738607</v>
      </c>
      <c r="F235" s="5" t="s">
        <v>645</v>
      </c>
      <c r="G235" s="6">
        <v>30999187923</v>
      </c>
      <c r="H235" s="5" t="s">
        <v>512</v>
      </c>
      <c r="I235" s="6">
        <v>1</v>
      </c>
      <c r="J235" s="5" t="s">
        <v>661</v>
      </c>
      <c r="K235" s="7">
        <v>0</v>
      </c>
      <c r="L235" s="8">
        <f t="shared" si="18"/>
        <v>0</v>
      </c>
      <c r="M235" s="9">
        <v>0</v>
      </c>
      <c r="N235" s="8">
        <f t="shared" si="19"/>
        <v>0</v>
      </c>
      <c r="O235" s="9">
        <v>2337764.04</v>
      </c>
      <c r="P235" s="8">
        <f t="shared" si="20"/>
        <v>2337764.04</v>
      </c>
      <c r="Q235" s="9">
        <v>0</v>
      </c>
      <c r="R235" s="8">
        <f t="shared" si="21"/>
        <v>0</v>
      </c>
      <c r="S235" s="9">
        <v>0</v>
      </c>
      <c r="T235" s="8">
        <f t="shared" si="22"/>
        <v>0</v>
      </c>
      <c r="U235" s="9">
        <v>2337764.04</v>
      </c>
      <c r="V235" s="8">
        <f t="shared" si="23"/>
        <v>2337764.04</v>
      </c>
      <c r="W235" s="6"/>
      <c r="X235" s="10"/>
    </row>
    <row r="236" spans="1:24" x14ac:dyDescent="0.25">
      <c r="A236" s="5" t="s">
        <v>501</v>
      </c>
      <c r="B236" s="5" t="s">
        <v>663</v>
      </c>
      <c r="C236" s="6">
        <v>9</v>
      </c>
      <c r="D236" s="6">
        <v>191</v>
      </c>
      <c r="E236" s="6">
        <v>75300648183311</v>
      </c>
      <c r="F236" s="5" t="s">
        <v>645</v>
      </c>
      <c r="G236" s="6">
        <v>30999187923</v>
      </c>
      <c r="H236" s="5" t="s">
        <v>512</v>
      </c>
      <c r="I236" s="6">
        <v>1</v>
      </c>
      <c r="J236" s="5" t="s">
        <v>661</v>
      </c>
      <c r="K236" s="7">
        <v>0</v>
      </c>
      <c r="L236" s="8">
        <f t="shared" si="18"/>
        <v>0</v>
      </c>
      <c r="M236" s="9">
        <v>0</v>
      </c>
      <c r="N236" s="8">
        <f t="shared" si="19"/>
        <v>0</v>
      </c>
      <c r="O236" s="9">
        <v>2120043.0099999998</v>
      </c>
      <c r="P236" s="8">
        <f t="shared" si="20"/>
        <v>2120043.0099999998</v>
      </c>
      <c r="Q236" s="9">
        <v>0</v>
      </c>
      <c r="R236" s="8">
        <f t="shared" si="21"/>
        <v>0</v>
      </c>
      <c r="S236" s="9">
        <v>0</v>
      </c>
      <c r="T236" s="8">
        <f t="shared" si="22"/>
        <v>0</v>
      </c>
      <c r="U236" s="9">
        <v>2120043.0099999998</v>
      </c>
      <c r="V236" s="8">
        <f t="shared" si="23"/>
        <v>2120043.0099999998</v>
      </c>
      <c r="W236" s="6"/>
      <c r="X236" s="10"/>
    </row>
    <row r="237" spans="1:24" x14ac:dyDescent="0.25">
      <c r="A237" s="5" t="s">
        <v>501</v>
      </c>
      <c r="B237" s="5" t="s">
        <v>711</v>
      </c>
      <c r="C237" s="6">
        <v>9</v>
      </c>
      <c r="D237" s="6">
        <v>14</v>
      </c>
      <c r="E237" s="6">
        <v>75300646213632</v>
      </c>
      <c r="F237" s="5" t="s">
        <v>645</v>
      </c>
      <c r="G237" s="6">
        <v>30999187923</v>
      </c>
      <c r="H237" s="5" t="s">
        <v>512</v>
      </c>
      <c r="I237" s="6">
        <v>1245</v>
      </c>
      <c r="J237" s="5" t="s">
        <v>647</v>
      </c>
      <c r="K237" s="7">
        <v>0</v>
      </c>
      <c r="L237" s="8">
        <f t="shared" si="18"/>
        <v>0</v>
      </c>
      <c r="M237" s="9">
        <v>0</v>
      </c>
      <c r="N237" s="8">
        <f t="shared" si="19"/>
        <v>0</v>
      </c>
      <c r="O237" s="9">
        <v>1877.72</v>
      </c>
      <c r="P237" s="8">
        <f>+-O237*I237</f>
        <v>-2337761.4</v>
      </c>
      <c r="Q237" s="9">
        <v>0</v>
      </c>
      <c r="R237" s="8">
        <f t="shared" si="21"/>
        <v>0</v>
      </c>
      <c r="S237" s="9">
        <v>0</v>
      </c>
      <c r="T237" s="8">
        <f t="shared" si="22"/>
        <v>0</v>
      </c>
      <c r="U237" s="9">
        <v>1877.72</v>
      </c>
      <c r="V237" s="8">
        <f>+-U237*I237</f>
        <v>-2337761.4</v>
      </c>
      <c r="W237" s="6"/>
      <c r="X237" s="10"/>
    </row>
    <row r="238" spans="1:24" x14ac:dyDescent="0.25">
      <c r="A238" s="5" t="s">
        <v>531</v>
      </c>
      <c r="B238" s="5" t="s">
        <v>644</v>
      </c>
      <c r="C238" s="6">
        <v>9</v>
      </c>
      <c r="D238" s="6">
        <v>2550</v>
      </c>
      <c r="E238" s="6">
        <v>75300771940377</v>
      </c>
      <c r="F238" s="5" t="s">
        <v>645</v>
      </c>
      <c r="G238" s="6">
        <v>30629248052</v>
      </c>
      <c r="H238" s="5" t="s">
        <v>676</v>
      </c>
      <c r="I238" s="6">
        <v>1295</v>
      </c>
      <c r="J238" s="5" t="s">
        <v>647</v>
      </c>
      <c r="K238" s="11">
        <v>819.97</v>
      </c>
      <c r="L238" s="8">
        <f t="shared" si="18"/>
        <v>1061861.1500000001</v>
      </c>
      <c r="M238" s="9">
        <v>0</v>
      </c>
      <c r="N238" s="8">
        <f t="shared" si="19"/>
        <v>0</v>
      </c>
      <c r="O238" s="9">
        <v>0</v>
      </c>
      <c r="P238" s="8">
        <f t="shared" si="20"/>
        <v>0</v>
      </c>
      <c r="Q238" s="9">
        <v>0</v>
      </c>
      <c r="R238" s="8">
        <f t="shared" si="21"/>
        <v>0</v>
      </c>
      <c r="S238" s="9">
        <v>172.19</v>
      </c>
      <c r="T238" s="8">
        <f t="shared" si="22"/>
        <v>222986.05</v>
      </c>
      <c r="U238" s="9">
        <v>992.16</v>
      </c>
      <c r="V238" s="8">
        <f t="shared" si="23"/>
        <v>1284847.2</v>
      </c>
      <c r="W238" s="6"/>
      <c r="X238" s="10"/>
    </row>
    <row r="239" spans="1:24" x14ac:dyDescent="0.25">
      <c r="A239" s="5" t="s">
        <v>531</v>
      </c>
      <c r="B239" s="5" t="s">
        <v>644</v>
      </c>
      <c r="C239" s="6">
        <v>10</v>
      </c>
      <c r="D239" s="6">
        <v>377</v>
      </c>
      <c r="E239" s="6">
        <v>75300735174093</v>
      </c>
      <c r="F239" s="5" t="s">
        <v>645</v>
      </c>
      <c r="G239" s="6">
        <v>30707552022</v>
      </c>
      <c r="H239" s="5" t="s">
        <v>654</v>
      </c>
      <c r="I239" s="6">
        <v>1285</v>
      </c>
      <c r="J239" s="5" t="s">
        <v>647</v>
      </c>
      <c r="K239" s="11">
        <v>1288.6500000000001</v>
      </c>
      <c r="L239" s="8">
        <f t="shared" si="18"/>
        <v>1655915.2500000002</v>
      </c>
      <c r="M239" s="9">
        <v>0</v>
      </c>
      <c r="N239" s="8">
        <f t="shared" si="19"/>
        <v>0</v>
      </c>
      <c r="O239" s="9">
        <v>0</v>
      </c>
      <c r="P239" s="8">
        <f t="shared" si="20"/>
        <v>0</v>
      </c>
      <c r="Q239" s="9">
        <v>0</v>
      </c>
      <c r="R239" s="8">
        <f t="shared" si="21"/>
        <v>0</v>
      </c>
      <c r="S239" s="9">
        <v>270.62</v>
      </c>
      <c r="T239" s="8">
        <f t="shared" si="22"/>
        <v>347746.7</v>
      </c>
      <c r="U239" s="9">
        <v>1559.27</v>
      </c>
      <c r="V239" s="8">
        <f t="shared" si="23"/>
        <v>2003661.95</v>
      </c>
      <c r="W239" s="6"/>
      <c r="X239" s="10"/>
    </row>
    <row r="240" spans="1:24" x14ac:dyDescent="0.25">
      <c r="A240" s="5" t="s">
        <v>531</v>
      </c>
      <c r="B240" s="5" t="s">
        <v>644</v>
      </c>
      <c r="C240" s="6">
        <v>2</v>
      </c>
      <c r="D240" s="6">
        <v>11226</v>
      </c>
      <c r="E240" s="6">
        <v>75300793290163</v>
      </c>
      <c r="F240" s="5" t="s">
        <v>645</v>
      </c>
      <c r="G240" s="6">
        <v>33709305269</v>
      </c>
      <c r="H240" s="5" t="s">
        <v>694</v>
      </c>
      <c r="I240" s="6">
        <v>1295</v>
      </c>
      <c r="J240" s="5" t="s">
        <v>647</v>
      </c>
      <c r="K240" s="7">
        <v>0</v>
      </c>
      <c r="L240" s="8">
        <f t="shared" si="18"/>
        <v>0</v>
      </c>
      <c r="M240" s="9">
        <v>0</v>
      </c>
      <c r="N240" s="8">
        <f t="shared" si="19"/>
        <v>0</v>
      </c>
      <c r="O240" s="9">
        <v>127.99</v>
      </c>
      <c r="P240" s="8">
        <f t="shared" si="20"/>
        <v>165747.04999999999</v>
      </c>
      <c r="Q240" s="9">
        <v>0</v>
      </c>
      <c r="R240" s="8">
        <f t="shared" si="21"/>
        <v>0</v>
      </c>
      <c r="S240" s="9">
        <v>0</v>
      </c>
      <c r="T240" s="8">
        <f t="shared" si="22"/>
        <v>0</v>
      </c>
      <c r="U240" s="9">
        <v>127.99</v>
      </c>
      <c r="V240" s="8">
        <f t="shared" si="23"/>
        <v>165747.04999999999</v>
      </c>
      <c r="W240" s="6"/>
      <c r="X240" s="10"/>
    </row>
    <row r="241" spans="1:24" x14ac:dyDescent="0.25">
      <c r="A241" s="5" t="s">
        <v>531</v>
      </c>
      <c r="B241" s="5" t="s">
        <v>644</v>
      </c>
      <c r="C241" s="6">
        <v>9</v>
      </c>
      <c r="D241" s="6">
        <v>2546</v>
      </c>
      <c r="E241" s="6">
        <v>75300751476076</v>
      </c>
      <c r="F241" s="5" t="s">
        <v>645</v>
      </c>
      <c r="G241" s="6">
        <v>23927750449</v>
      </c>
      <c r="H241" s="5" t="s">
        <v>523</v>
      </c>
      <c r="I241" s="6">
        <v>1295</v>
      </c>
      <c r="J241" s="5" t="s">
        <v>647</v>
      </c>
      <c r="K241" s="11">
        <v>891.36</v>
      </c>
      <c r="L241" s="8">
        <f t="shared" si="18"/>
        <v>1154311.2</v>
      </c>
      <c r="M241" s="9">
        <v>0</v>
      </c>
      <c r="N241" s="8">
        <f t="shared" si="19"/>
        <v>0</v>
      </c>
      <c r="O241" s="9">
        <v>0</v>
      </c>
      <c r="P241" s="8">
        <f t="shared" si="20"/>
        <v>0</v>
      </c>
      <c r="Q241" s="9">
        <v>0</v>
      </c>
      <c r="R241" s="8">
        <f t="shared" si="21"/>
        <v>0</v>
      </c>
      <c r="S241" s="9">
        <v>187.19</v>
      </c>
      <c r="T241" s="8">
        <f t="shared" si="22"/>
        <v>242411.05</v>
      </c>
      <c r="U241" s="9">
        <v>1078.55</v>
      </c>
      <c r="V241" s="8">
        <f t="shared" si="23"/>
        <v>1396722.25</v>
      </c>
      <c r="W241" s="6"/>
      <c r="X241" s="10"/>
    </row>
    <row r="242" spans="1:24" x14ac:dyDescent="0.25">
      <c r="A242" s="5" t="s">
        <v>531</v>
      </c>
      <c r="B242" s="5" t="s">
        <v>644</v>
      </c>
      <c r="C242" s="6">
        <v>2</v>
      </c>
      <c r="D242" s="6">
        <v>11221</v>
      </c>
      <c r="E242" s="6">
        <v>75300728156136</v>
      </c>
      <c r="F242" s="5" t="s">
        <v>645</v>
      </c>
      <c r="G242" s="6">
        <v>20145507392</v>
      </c>
      <c r="H242" s="5" t="s">
        <v>415</v>
      </c>
      <c r="I242" s="6">
        <v>1285</v>
      </c>
      <c r="J242" s="5" t="s">
        <v>647</v>
      </c>
      <c r="K242" s="7">
        <v>0</v>
      </c>
      <c r="L242" s="8">
        <f t="shared" si="18"/>
        <v>0</v>
      </c>
      <c r="M242" s="9">
        <v>0</v>
      </c>
      <c r="N242" s="8">
        <f t="shared" si="19"/>
        <v>0</v>
      </c>
      <c r="O242" s="9">
        <v>251.56</v>
      </c>
      <c r="P242" s="8">
        <f t="shared" si="20"/>
        <v>323254.59999999998</v>
      </c>
      <c r="Q242" s="9">
        <v>0</v>
      </c>
      <c r="R242" s="8">
        <f t="shared" si="21"/>
        <v>0</v>
      </c>
      <c r="S242" s="9">
        <v>0</v>
      </c>
      <c r="T242" s="8">
        <f t="shared" si="22"/>
        <v>0</v>
      </c>
      <c r="U242" s="9">
        <v>251.56</v>
      </c>
      <c r="V242" s="8">
        <f t="shared" si="23"/>
        <v>323254.59999999998</v>
      </c>
      <c r="W242" s="6"/>
      <c r="X242" s="10"/>
    </row>
    <row r="243" spans="1:24" x14ac:dyDescent="0.25">
      <c r="A243" s="5" t="s">
        <v>531</v>
      </c>
      <c r="B243" s="5" t="s">
        <v>644</v>
      </c>
      <c r="C243" s="6">
        <v>9</v>
      </c>
      <c r="D243" s="6">
        <v>2547</v>
      </c>
      <c r="E243" s="6">
        <v>75300751963290</v>
      </c>
      <c r="F243" s="5" t="s">
        <v>645</v>
      </c>
      <c r="G243" s="6">
        <v>23927750449</v>
      </c>
      <c r="H243" s="5" t="s">
        <v>523</v>
      </c>
      <c r="I243" s="6">
        <v>1295</v>
      </c>
      <c r="J243" s="5" t="s">
        <v>647</v>
      </c>
      <c r="K243" s="12">
        <v>1458.3</v>
      </c>
      <c r="L243" s="8">
        <f t="shared" si="18"/>
        <v>1888498.5</v>
      </c>
      <c r="M243" s="9">
        <v>0</v>
      </c>
      <c r="N243" s="8">
        <f t="shared" si="19"/>
        <v>0</v>
      </c>
      <c r="O243" s="9">
        <v>0</v>
      </c>
      <c r="P243" s="8">
        <f t="shared" si="20"/>
        <v>0</v>
      </c>
      <c r="Q243" s="9">
        <v>0</v>
      </c>
      <c r="R243" s="8">
        <f t="shared" si="21"/>
        <v>0</v>
      </c>
      <c r="S243" s="9">
        <v>306.24</v>
      </c>
      <c r="T243" s="8">
        <f t="shared" si="22"/>
        <v>396580.8</v>
      </c>
      <c r="U243" s="9">
        <v>1764.54</v>
      </c>
      <c r="V243" s="8">
        <f t="shared" si="23"/>
        <v>2285079.2999999998</v>
      </c>
      <c r="W243" s="6"/>
      <c r="X243" s="10"/>
    </row>
    <row r="244" spans="1:24" x14ac:dyDescent="0.25">
      <c r="A244" s="5" t="s">
        <v>531</v>
      </c>
      <c r="B244" s="5" t="s">
        <v>644</v>
      </c>
      <c r="C244" s="6">
        <v>2</v>
      </c>
      <c r="D244" s="6">
        <v>11222</v>
      </c>
      <c r="E244" s="6">
        <v>75300741824255</v>
      </c>
      <c r="F244" s="5" t="s">
        <v>645</v>
      </c>
      <c r="G244" s="6">
        <v>20145507392</v>
      </c>
      <c r="H244" s="5" t="s">
        <v>415</v>
      </c>
      <c r="I244" s="6">
        <v>1285</v>
      </c>
      <c r="J244" s="5" t="s">
        <v>647</v>
      </c>
      <c r="K244" s="7">
        <v>0</v>
      </c>
      <c r="L244" s="8">
        <f t="shared" si="18"/>
        <v>0</v>
      </c>
      <c r="M244" s="9">
        <v>0</v>
      </c>
      <c r="N244" s="8">
        <f t="shared" si="19"/>
        <v>0</v>
      </c>
      <c r="O244" s="9">
        <v>131.36000000000001</v>
      </c>
      <c r="P244" s="8">
        <f t="shared" si="20"/>
        <v>168797.6</v>
      </c>
      <c r="Q244" s="9">
        <v>0</v>
      </c>
      <c r="R244" s="8">
        <f t="shared" si="21"/>
        <v>0</v>
      </c>
      <c r="S244" s="9">
        <v>0</v>
      </c>
      <c r="T244" s="8">
        <f t="shared" si="22"/>
        <v>0</v>
      </c>
      <c r="U244" s="9">
        <v>131.36000000000001</v>
      </c>
      <c r="V244" s="8">
        <f t="shared" si="23"/>
        <v>168797.6</v>
      </c>
      <c r="W244" s="6"/>
      <c r="X244" s="10"/>
    </row>
    <row r="245" spans="1:24" x14ac:dyDescent="0.25">
      <c r="A245" s="5" t="s">
        <v>531</v>
      </c>
      <c r="B245" s="5" t="s">
        <v>644</v>
      </c>
      <c r="C245" s="6">
        <v>9</v>
      </c>
      <c r="D245" s="6">
        <v>2545</v>
      </c>
      <c r="E245" s="6">
        <v>75300711494965</v>
      </c>
      <c r="F245" s="5" t="s">
        <v>645</v>
      </c>
      <c r="G245" s="6">
        <v>33710605349</v>
      </c>
      <c r="H245" s="5" t="s">
        <v>362</v>
      </c>
      <c r="I245" s="6">
        <v>1275</v>
      </c>
      <c r="J245" s="5" t="s">
        <v>647</v>
      </c>
      <c r="K245" s="11">
        <v>139.08000000000001</v>
      </c>
      <c r="L245" s="8">
        <f t="shared" si="18"/>
        <v>177327.00000000003</v>
      </c>
      <c r="M245" s="9">
        <v>0</v>
      </c>
      <c r="N245" s="8">
        <f t="shared" si="19"/>
        <v>0</v>
      </c>
      <c r="O245" s="9">
        <v>0</v>
      </c>
      <c r="P245" s="8">
        <f t="shared" si="20"/>
        <v>0</v>
      </c>
      <c r="Q245" s="9">
        <v>0</v>
      </c>
      <c r="R245" s="8">
        <f t="shared" si="21"/>
        <v>0</v>
      </c>
      <c r="S245" s="9">
        <v>29.21</v>
      </c>
      <c r="T245" s="8">
        <f t="shared" si="22"/>
        <v>37242.75</v>
      </c>
      <c r="U245" s="9">
        <v>168.29</v>
      </c>
      <c r="V245" s="8">
        <f t="shared" si="23"/>
        <v>214569.75</v>
      </c>
      <c r="W245" s="6"/>
      <c r="X245" s="10"/>
    </row>
    <row r="246" spans="1:24" x14ac:dyDescent="0.25">
      <c r="A246" s="5" t="s">
        <v>531</v>
      </c>
      <c r="B246" s="5" t="s">
        <v>644</v>
      </c>
      <c r="C246" s="6">
        <v>2</v>
      </c>
      <c r="D246" s="6">
        <v>11223</v>
      </c>
      <c r="E246" s="6">
        <v>75300763092080</v>
      </c>
      <c r="F246" s="5" t="s">
        <v>645</v>
      </c>
      <c r="G246" s="6">
        <v>33718726609</v>
      </c>
      <c r="H246" s="5" t="s">
        <v>652</v>
      </c>
      <c r="I246" s="6">
        <v>1245</v>
      </c>
      <c r="J246" s="5" t="s">
        <v>647</v>
      </c>
      <c r="K246" s="7">
        <v>0</v>
      </c>
      <c r="L246" s="8">
        <f t="shared" si="18"/>
        <v>0</v>
      </c>
      <c r="M246" s="9">
        <v>0</v>
      </c>
      <c r="N246" s="8">
        <f t="shared" si="19"/>
        <v>0</v>
      </c>
      <c r="O246" s="9">
        <v>144</v>
      </c>
      <c r="P246" s="8">
        <f t="shared" si="20"/>
        <v>179280</v>
      </c>
      <c r="Q246" s="9">
        <v>0</v>
      </c>
      <c r="R246" s="8">
        <f t="shared" si="21"/>
        <v>0</v>
      </c>
      <c r="S246" s="9">
        <v>0</v>
      </c>
      <c r="T246" s="8">
        <f t="shared" si="22"/>
        <v>0</v>
      </c>
      <c r="U246" s="9">
        <v>144</v>
      </c>
      <c r="V246" s="8">
        <f t="shared" si="23"/>
        <v>179280</v>
      </c>
      <c r="W246" s="6"/>
      <c r="X246" s="10"/>
    </row>
    <row r="247" spans="1:24" x14ac:dyDescent="0.25">
      <c r="A247" s="5" t="s">
        <v>531</v>
      </c>
      <c r="B247" s="5" t="s">
        <v>644</v>
      </c>
      <c r="C247" s="6">
        <v>2</v>
      </c>
      <c r="D247" s="6">
        <v>11220</v>
      </c>
      <c r="E247" s="6">
        <v>75300727000284</v>
      </c>
      <c r="F247" s="5" t="s">
        <v>645</v>
      </c>
      <c r="G247" s="6">
        <v>20167887881</v>
      </c>
      <c r="H247" s="5" t="s">
        <v>532</v>
      </c>
      <c r="I247" s="6">
        <v>1285</v>
      </c>
      <c r="J247" s="5" t="s">
        <v>647</v>
      </c>
      <c r="K247" s="7">
        <v>0</v>
      </c>
      <c r="L247" s="8">
        <f t="shared" si="18"/>
        <v>0</v>
      </c>
      <c r="M247" s="9">
        <v>0</v>
      </c>
      <c r="N247" s="8">
        <f t="shared" si="19"/>
        <v>0</v>
      </c>
      <c r="O247" s="9">
        <v>219.49</v>
      </c>
      <c r="P247" s="8">
        <f t="shared" si="20"/>
        <v>282044.65000000002</v>
      </c>
      <c r="Q247" s="9">
        <v>0</v>
      </c>
      <c r="R247" s="8">
        <f t="shared" si="21"/>
        <v>0</v>
      </c>
      <c r="S247" s="9">
        <v>0</v>
      </c>
      <c r="T247" s="8">
        <f t="shared" si="22"/>
        <v>0</v>
      </c>
      <c r="U247" s="9">
        <v>219.49</v>
      </c>
      <c r="V247" s="8">
        <f t="shared" si="23"/>
        <v>282044.65000000002</v>
      </c>
      <c r="W247" s="6"/>
      <c r="X247" s="10"/>
    </row>
    <row r="248" spans="1:24" x14ac:dyDescent="0.25">
      <c r="A248" s="5" t="s">
        <v>531</v>
      </c>
      <c r="B248" s="5" t="s">
        <v>644</v>
      </c>
      <c r="C248" s="6">
        <v>2</v>
      </c>
      <c r="D248" s="6">
        <v>11225</v>
      </c>
      <c r="E248" s="6">
        <v>75300776833891</v>
      </c>
      <c r="F248" s="5" t="s">
        <v>645</v>
      </c>
      <c r="G248" s="6">
        <v>30716026732</v>
      </c>
      <c r="H248" s="5" t="s">
        <v>681</v>
      </c>
      <c r="I248" s="6">
        <v>1</v>
      </c>
      <c r="J248" s="5" t="s">
        <v>661</v>
      </c>
      <c r="K248" s="7">
        <v>0</v>
      </c>
      <c r="L248" s="8">
        <f t="shared" si="18"/>
        <v>0</v>
      </c>
      <c r="M248" s="9">
        <v>61846.9</v>
      </c>
      <c r="N248" s="8">
        <f t="shared" si="19"/>
        <v>61846.9</v>
      </c>
      <c r="O248" s="9">
        <v>0</v>
      </c>
      <c r="P248" s="8">
        <f t="shared" si="20"/>
        <v>0</v>
      </c>
      <c r="Q248" s="9">
        <v>0</v>
      </c>
      <c r="R248" s="8">
        <f t="shared" si="21"/>
        <v>0</v>
      </c>
      <c r="S248" s="9">
        <v>0</v>
      </c>
      <c r="T248" s="8">
        <f t="shared" si="22"/>
        <v>0</v>
      </c>
      <c r="U248" s="9">
        <v>61846.9</v>
      </c>
      <c r="V248" s="8">
        <f t="shared" si="23"/>
        <v>61846.9</v>
      </c>
      <c r="W248" s="6"/>
      <c r="X248" s="10"/>
    </row>
    <row r="249" spans="1:24" x14ac:dyDescent="0.25">
      <c r="A249" s="5" t="s">
        <v>531</v>
      </c>
      <c r="B249" s="5" t="s">
        <v>644</v>
      </c>
      <c r="C249" s="6">
        <v>9</v>
      </c>
      <c r="D249" s="6">
        <v>2548</v>
      </c>
      <c r="E249" s="6">
        <v>75300771678836</v>
      </c>
      <c r="F249" s="5" t="s">
        <v>645</v>
      </c>
      <c r="G249" s="6">
        <v>30708085517</v>
      </c>
      <c r="H249" s="5" t="s">
        <v>703</v>
      </c>
      <c r="I249" s="6">
        <v>1295</v>
      </c>
      <c r="J249" s="5" t="s">
        <v>647</v>
      </c>
      <c r="K249" s="11">
        <v>240.14</v>
      </c>
      <c r="L249" s="8">
        <f t="shared" si="18"/>
        <v>310981.3</v>
      </c>
      <c r="M249" s="9">
        <v>0</v>
      </c>
      <c r="N249" s="8">
        <f t="shared" si="19"/>
        <v>0</v>
      </c>
      <c r="O249" s="9">
        <v>0</v>
      </c>
      <c r="P249" s="8">
        <f t="shared" si="20"/>
        <v>0</v>
      </c>
      <c r="Q249" s="9">
        <v>0</v>
      </c>
      <c r="R249" s="8">
        <f t="shared" si="21"/>
        <v>0</v>
      </c>
      <c r="S249" s="9">
        <v>50.43</v>
      </c>
      <c r="T249" s="8">
        <f t="shared" si="22"/>
        <v>65306.85</v>
      </c>
      <c r="U249" s="9">
        <v>290.57</v>
      </c>
      <c r="V249" s="8">
        <f t="shared" si="23"/>
        <v>376288.14999999997</v>
      </c>
      <c r="W249" s="6"/>
      <c r="X249" s="10"/>
    </row>
    <row r="250" spans="1:24" x14ac:dyDescent="0.25">
      <c r="A250" s="5" t="s">
        <v>531</v>
      </c>
      <c r="B250" s="5" t="s">
        <v>644</v>
      </c>
      <c r="C250" s="6">
        <v>2</v>
      </c>
      <c r="D250" s="6">
        <v>11224</v>
      </c>
      <c r="E250" s="6">
        <v>75300763664860</v>
      </c>
      <c r="F250" s="5" t="s">
        <v>645</v>
      </c>
      <c r="G250" s="6">
        <v>30717714322</v>
      </c>
      <c r="H250" s="5" t="s">
        <v>679</v>
      </c>
      <c r="I250" s="6">
        <v>1285</v>
      </c>
      <c r="J250" s="5" t="s">
        <v>647</v>
      </c>
      <c r="K250" s="7">
        <v>0</v>
      </c>
      <c r="L250" s="8">
        <f t="shared" si="18"/>
        <v>0</v>
      </c>
      <c r="M250" s="9">
        <v>0</v>
      </c>
      <c r="N250" s="8">
        <f t="shared" si="19"/>
        <v>0</v>
      </c>
      <c r="O250" s="9">
        <v>408</v>
      </c>
      <c r="P250" s="8">
        <f t="shared" si="20"/>
        <v>524280</v>
      </c>
      <c r="Q250" s="9">
        <v>0</v>
      </c>
      <c r="R250" s="8">
        <f t="shared" si="21"/>
        <v>0</v>
      </c>
      <c r="S250" s="9">
        <v>0</v>
      </c>
      <c r="T250" s="8">
        <f t="shared" si="22"/>
        <v>0</v>
      </c>
      <c r="U250" s="9">
        <v>408</v>
      </c>
      <c r="V250" s="8">
        <f t="shared" si="23"/>
        <v>524280</v>
      </c>
      <c r="W250" s="6"/>
      <c r="X250" s="10"/>
    </row>
    <row r="251" spans="1:24" x14ac:dyDescent="0.25">
      <c r="A251" s="5" t="s">
        <v>531</v>
      </c>
      <c r="B251" s="5" t="s">
        <v>644</v>
      </c>
      <c r="C251" s="6">
        <v>9</v>
      </c>
      <c r="D251" s="6">
        <v>2549</v>
      </c>
      <c r="E251" s="6">
        <v>75300771827193</v>
      </c>
      <c r="F251" s="5" t="s">
        <v>645</v>
      </c>
      <c r="G251" s="6">
        <v>30629248052</v>
      </c>
      <c r="H251" s="5" t="s">
        <v>676</v>
      </c>
      <c r="I251" s="6">
        <v>1295</v>
      </c>
      <c r="J251" s="5" t="s">
        <v>647</v>
      </c>
      <c r="K251" s="11">
        <v>245.03</v>
      </c>
      <c r="L251" s="8">
        <f t="shared" si="18"/>
        <v>317313.84999999998</v>
      </c>
      <c r="M251" s="9">
        <v>0</v>
      </c>
      <c r="N251" s="8">
        <f t="shared" si="19"/>
        <v>0</v>
      </c>
      <c r="O251" s="9">
        <v>0</v>
      </c>
      <c r="P251" s="8">
        <f t="shared" si="20"/>
        <v>0</v>
      </c>
      <c r="Q251" s="9">
        <v>0</v>
      </c>
      <c r="R251" s="8">
        <f t="shared" si="21"/>
        <v>0</v>
      </c>
      <c r="S251" s="9">
        <v>51.46</v>
      </c>
      <c r="T251" s="8">
        <f t="shared" si="22"/>
        <v>66640.7</v>
      </c>
      <c r="U251" s="9">
        <v>296.49</v>
      </c>
      <c r="V251" s="8">
        <f t="shared" si="23"/>
        <v>383954.55</v>
      </c>
      <c r="W251" s="6"/>
      <c r="X251" s="10"/>
    </row>
    <row r="252" spans="1:24" x14ac:dyDescent="0.25">
      <c r="A252" s="5" t="s">
        <v>531</v>
      </c>
      <c r="B252" s="5" t="s">
        <v>660</v>
      </c>
      <c r="C252" s="6">
        <v>2</v>
      </c>
      <c r="D252" s="6">
        <v>556</v>
      </c>
      <c r="E252" s="6">
        <v>75300773338131</v>
      </c>
      <c r="F252" s="5" t="s">
        <v>645</v>
      </c>
      <c r="G252" s="6">
        <v>23188307329</v>
      </c>
      <c r="H252" s="5" t="s">
        <v>192</v>
      </c>
      <c r="I252" s="6">
        <v>1285</v>
      </c>
      <c r="J252" s="5" t="s">
        <v>647</v>
      </c>
      <c r="K252" s="7">
        <v>0</v>
      </c>
      <c r="L252" s="8">
        <f t="shared" si="18"/>
        <v>0</v>
      </c>
      <c r="M252" s="9">
        <v>18.96</v>
      </c>
      <c r="N252" s="8">
        <f t="shared" si="19"/>
        <v>24363.600000000002</v>
      </c>
      <c r="O252" s="9">
        <v>0</v>
      </c>
      <c r="P252" s="8">
        <f t="shared" si="20"/>
        <v>0</v>
      </c>
      <c r="Q252" s="9">
        <v>0</v>
      </c>
      <c r="R252" s="8">
        <f t="shared" si="21"/>
        <v>0</v>
      </c>
      <c r="S252" s="9">
        <v>0</v>
      </c>
      <c r="T252" s="8">
        <f t="shared" si="22"/>
        <v>0</v>
      </c>
      <c r="U252" s="9">
        <v>18.96</v>
      </c>
      <c r="V252" s="8">
        <f t="shared" si="23"/>
        <v>24363.600000000002</v>
      </c>
      <c r="W252" s="6"/>
      <c r="X252" s="10"/>
    </row>
    <row r="253" spans="1:24" x14ac:dyDescent="0.25">
      <c r="A253" s="5" t="s">
        <v>531</v>
      </c>
      <c r="B253" s="5" t="s">
        <v>660</v>
      </c>
      <c r="C253" s="6">
        <v>2</v>
      </c>
      <c r="D253" s="6">
        <v>555</v>
      </c>
      <c r="E253" s="6">
        <v>75300770929138</v>
      </c>
      <c r="F253" s="5" t="s">
        <v>645</v>
      </c>
      <c r="G253" s="6">
        <v>20239355979</v>
      </c>
      <c r="H253" s="5" t="s">
        <v>162</v>
      </c>
      <c r="I253" s="6">
        <v>1280</v>
      </c>
      <c r="J253" s="5" t="s">
        <v>647</v>
      </c>
      <c r="K253" s="7">
        <v>0</v>
      </c>
      <c r="L253" s="8">
        <f t="shared" si="18"/>
        <v>0</v>
      </c>
      <c r="M253" s="9">
        <v>11.03</v>
      </c>
      <c r="N253" s="8">
        <f t="shared" si="19"/>
        <v>14118.4</v>
      </c>
      <c r="O253" s="9">
        <v>0</v>
      </c>
      <c r="P253" s="8">
        <f t="shared" si="20"/>
        <v>0</v>
      </c>
      <c r="Q253" s="9">
        <v>0</v>
      </c>
      <c r="R253" s="8">
        <f t="shared" si="21"/>
        <v>0</v>
      </c>
      <c r="S253" s="9">
        <v>0</v>
      </c>
      <c r="T253" s="8">
        <f t="shared" si="22"/>
        <v>0</v>
      </c>
      <c r="U253" s="9">
        <v>11.03</v>
      </c>
      <c r="V253" s="8">
        <f t="shared" si="23"/>
        <v>14118.4</v>
      </c>
      <c r="W253" s="6"/>
      <c r="X253" s="10"/>
    </row>
    <row r="254" spans="1:24" x14ac:dyDescent="0.25">
      <c r="A254" s="5" t="s">
        <v>531</v>
      </c>
      <c r="B254" s="5" t="s">
        <v>662</v>
      </c>
      <c r="C254" s="6">
        <v>2</v>
      </c>
      <c r="D254" s="6">
        <v>791</v>
      </c>
      <c r="E254" s="6">
        <v>75300740469350</v>
      </c>
      <c r="F254" s="5" t="s">
        <v>645</v>
      </c>
      <c r="G254" s="6">
        <v>20145507392</v>
      </c>
      <c r="H254" s="5" t="s">
        <v>415</v>
      </c>
      <c r="I254" s="6">
        <v>1285</v>
      </c>
      <c r="J254" s="5" t="s">
        <v>647</v>
      </c>
      <c r="K254" s="7">
        <v>0</v>
      </c>
      <c r="L254" s="8">
        <f t="shared" si="18"/>
        <v>0</v>
      </c>
      <c r="M254" s="9">
        <v>0</v>
      </c>
      <c r="N254" s="8">
        <f t="shared" si="19"/>
        <v>0</v>
      </c>
      <c r="O254" s="9">
        <v>19.2</v>
      </c>
      <c r="P254" s="8">
        <f>+-O254*I254</f>
        <v>-24672</v>
      </c>
      <c r="Q254" s="9">
        <v>0</v>
      </c>
      <c r="R254" s="8">
        <f t="shared" si="21"/>
        <v>0</v>
      </c>
      <c r="S254" s="9">
        <v>0</v>
      </c>
      <c r="T254" s="8">
        <f t="shared" si="22"/>
        <v>0</v>
      </c>
      <c r="U254" s="9">
        <v>19.2</v>
      </c>
      <c r="V254" s="8">
        <f>+-U254*I254</f>
        <v>-24672</v>
      </c>
      <c r="W254" s="6"/>
      <c r="X254" s="10"/>
    </row>
    <row r="255" spans="1:24" x14ac:dyDescent="0.25">
      <c r="A255" s="5" t="s">
        <v>531</v>
      </c>
      <c r="B255" s="5" t="s">
        <v>662</v>
      </c>
      <c r="C255" s="6">
        <v>2</v>
      </c>
      <c r="D255" s="6">
        <v>790</v>
      </c>
      <c r="E255" s="6">
        <v>75300727623829</v>
      </c>
      <c r="F255" s="5" t="s">
        <v>645</v>
      </c>
      <c r="G255" s="6">
        <v>20167887881</v>
      </c>
      <c r="H255" s="5" t="s">
        <v>532</v>
      </c>
      <c r="I255" s="6">
        <v>1285</v>
      </c>
      <c r="J255" s="5" t="s">
        <v>647</v>
      </c>
      <c r="K255" s="7">
        <v>0</v>
      </c>
      <c r="L255" s="8">
        <f t="shared" si="18"/>
        <v>0</v>
      </c>
      <c r="M255" s="9">
        <v>0</v>
      </c>
      <c r="N255" s="8">
        <f t="shared" si="19"/>
        <v>0</v>
      </c>
      <c r="O255" s="9">
        <v>219.49</v>
      </c>
      <c r="P255" s="8">
        <f>+-O255*I255</f>
        <v>-282044.65000000002</v>
      </c>
      <c r="Q255" s="9">
        <v>0</v>
      </c>
      <c r="R255" s="8">
        <f t="shared" si="21"/>
        <v>0</v>
      </c>
      <c r="S255" s="9">
        <v>0</v>
      </c>
      <c r="T255" s="8">
        <f t="shared" si="22"/>
        <v>0</v>
      </c>
      <c r="U255" s="9">
        <v>219.49</v>
      </c>
      <c r="V255" s="8">
        <f>+-U255*I255</f>
        <v>-282044.65000000002</v>
      </c>
      <c r="W255" s="6"/>
      <c r="X255" s="10"/>
    </row>
    <row r="256" spans="1:24" x14ac:dyDescent="0.25">
      <c r="A256" s="5" t="s">
        <v>531</v>
      </c>
      <c r="B256" s="5" t="s">
        <v>662</v>
      </c>
      <c r="C256" s="6">
        <v>9</v>
      </c>
      <c r="D256" s="6">
        <v>157</v>
      </c>
      <c r="E256" s="6">
        <v>75300711057544</v>
      </c>
      <c r="F256" s="5" t="s">
        <v>645</v>
      </c>
      <c r="G256" s="6">
        <v>33710605349</v>
      </c>
      <c r="H256" s="5" t="s">
        <v>362</v>
      </c>
      <c r="I256" s="6">
        <v>1275</v>
      </c>
      <c r="J256" s="5" t="s">
        <v>647</v>
      </c>
      <c r="K256" s="11">
        <v>139.08000000000001</v>
      </c>
      <c r="L256" s="8">
        <f>+-K256*I256</f>
        <v>-177327.00000000003</v>
      </c>
      <c r="M256" s="9">
        <v>0</v>
      </c>
      <c r="N256" s="8">
        <f t="shared" si="19"/>
        <v>0</v>
      </c>
      <c r="O256" s="9">
        <v>0</v>
      </c>
      <c r="P256" s="8">
        <f t="shared" si="20"/>
        <v>0</v>
      </c>
      <c r="Q256" s="9">
        <v>0</v>
      </c>
      <c r="R256" s="8">
        <f t="shared" si="21"/>
        <v>0</v>
      </c>
      <c r="S256" s="9">
        <v>29.21</v>
      </c>
      <c r="T256" s="8">
        <f>+-S256*I256</f>
        <v>-37242.75</v>
      </c>
      <c r="U256" s="9">
        <v>168.29</v>
      </c>
      <c r="V256" s="8">
        <f>+-U256*I256</f>
        <v>-214569.75</v>
      </c>
      <c r="W256" s="6"/>
      <c r="X256" s="10"/>
    </row>
    <row r="257" spans="1:24" x14ac:dyDescent="0.25">
      <c r="A257" s="5" t="s">
        <v>553</v>
      </c>
      <c r="B257" s="5" t="s">
        <v>644</v>
      </c>
      <c r="C257" s="6">
        <v>9</v>
      </c>
      <c r="D257" s="6">
        <v>2552</v>
      </c>
      <c r="E257" s="6">
        <v>75300844920085</v>
      </c>
      <c r="F257" s="5" t="s">
        <v>645</v>
      </c>
      <c r="G257" s="6">
        <v>33711909929</v>
      </c>
      <c r="H257" s="5" t="s">
        <v>140</v>
      </c>
      <c r="I257" s="6">
        <v>1</v>
      </c>
      <c r="J257" s="5" t="s">
        <v>661</v>
      </c>
      <c r="K257" s="11">
        <v>170008.97</v>
      </c>
      <c r="L257" s="8">
        <f t="shared" si="18"/>
        <v>170008.97</v>
      </c>
      <c r="M257" s="9">
        <v>0</v>
      </c>
      <c r="N257" s="8">
        <f t="shared" si="19"/>
        <v>0</v>
      </c>
      <c r="O257" s="9">
        <v>0</v>
      </c>
      <c r="P257" s="8">
        <f t="shared" si="20"/>
        <v>0</v>
      </c>
      <c r="Q257" s="9">
        <v>0</v>
      </c>
      <c r="R257" s="8">
        <f t="shared" si="21"/>
        <v>0</v>
      </c>
      <c r="S257" s="9">
        <v>35701.879999999997</v>
      </c>
      <c r="T257" s="8">
        <f t="shared" si="22"/>
        <v>35701.879999999997</v>
      </c>
      <c r="U257" s="9">
        <v>205710.85</v>
      </c>
      <c r="V257" s="8">
        <f t="shared" si="23"/>
        <v>205710.85</v>
      </c>
      <c r="W257" s="6"/>
      <c r="X257" s="10"/>
    </row>
    <row r="258" spans="1:24" x14ac:dyDescent="0.25">
      <c r="A258" s="5" t="s">
        <v>553</v>
      </c>
      <c r="B258" s="5" t="s">
        <v>644</v>
      </c>
      <c r="C258" s="6">
        <v>10</v>
      </c>
      <c r="D258" s="6">
        <v>380</v>
      </c>
      <c r="E258" s="6">
        <v>75300845613632</v>
      </c>
      <c r="F258" s="5" t="s">
        <v>645</v>
      </c>
      <c r="G258" s="6">
        <v>30658407372</v>
      </c>
      <c r="H258" s="5" t="s">
        <v>670</v>
      </c>
      <c r="I258" s="6">
        <v>1</v>
      </c>
      <c r="J258" s="5" t="s">
        <v>661</v>
      </c>
      <c r="K258" s="11">
        <v>32620.28</v>
      </c>
      <c r="L258" s="8">
        <f t="shared" si="18"/>
        <v>32620.28</v>
      </c>
      <c r="M258" s="9">
        <v>0</v>
      </c>
      <c r="N258" s="8">
        <f t="shared" si="19"/>
        <v>0</v>
      </c>
      <c r="O258" s="9">
        <v>0</v>
      </c>
      <c r="P258" s="8">
        <f t="shared" si="20"/>
        <v>0</v>
      </c>
      <c r="Q258" s="9">
        <v>0</v>
      </c>
      <c r="R258" s="8">
        <f t="shared" si="21"/>
        <v>0</v>
      </c>
      <c r="S258" s="9">
        <v>6850.26</v>
      </c>
      <c r="T258" s="8">
        <f t="shared" si="22"/>
        <v>6850.26</v>
      </c>
      <c r="U258" s="9">
        <v>39470.54</v>
      </c>
      <c r="V258" s="8">
        <f t="shared" si="23"/>
        <v>39470.54</v>
      </c>
      <c r="W258" s="6"/>
      <c r="X258" s="10"/>
    </row>
    <row r="259" spans="1:24" x14ac:dyDescent="0.25">
      <c r="A259" s="5" t="s">
        <v>553</v>
      </c>
      <c r="B259" s="5" t="s">
        <v>644</v>
      </c>
      <c r="C259" s="6">
        <v>10</v>
      </c>
      <c r="D259" s="6">
        <v>379</v>
      </c>
      <c r="E259" s="6">
        <v>75300841649170</v>
      </c>
      <c r="F259" s="5" t="s">
        <v>645</v>
      </c>
      <c r="G259" s="6">
        <v>30716117630</v>
      </c>
      <c r="H259" s="5" t="s">
        <v>682</v>
      </c>
      <c r="I259" s="6">
        <v>1</v>
      </c>
      <c r="J259" s="5" t="s">
        <v>661</v>
      </c>
      <c r="K259" s="11">
        <v>42770.92</v>
      </c>
      <c r="L259" s="8">
        <f t="shared" ref="L259:L297" si="24">+K259*I259</f>
        <v>42770.92</v>
      </c>
      <c r="M259" s="9">
        <v>0</v>
      </c>
      <c r="N259" s="8">
        <f t="shared" ref="N259:N298" si="25">+I259*M259</f>
        <v>0</v>
      </c>
      <c r="O259" s="9">
        <v>0</v>
      </c>
      <c r="P259" s="8">
        <f t="shared" ref="P259:P298" si="26">+O259*I259</f>
        <v>0</v>
      </c>
      <c r="Q259" s="9">
        <v>0</v>
      </c>
      <c r="R259" s="8">
        <f t="shared" ref="R259:R298" si="27">+Q259*I259</f>
        <v>0</v>
      </c>
      <c r="S259" s="9">
        <v>8981.89</v>
      </c>
      <c r="T259" s="8">
        <f t="shared" ref="T259:T297" si="28">+S259*I259</f>
        <v>8981.89</v>
      </c>
      <c r="U259" s="9">
        <v>51752.81</v>
      </c>
      <c r="V259" s="8">
        <f t="shared" ref="V259:V297" si="29">+U259*I259</f>
        <v>51752.81</v>
      </c>
      <c r="W259" s="6"/>
      <c r="X259" s="10"/>
    </row>
    <row r="260" spans="1:24" x14ac:dyDescent="0.25">
      <c r="A260" s="5" t="s">
        <v>553</v>
      </c>
      <c r="B260" s="5" t="s">
        <v>644</v>
      </c>
      <c r="C260" s="6">
        <v>9</v>
      </c>
      <c r="D260" s="6">
        <v>2551</v>
      </c>
      <c r="E260" s="6">
        <v>75300840317960</v>
      </c>
      <c r="F260" s="5" t="s">
        <v>645</v>
      </c>
      <c r="G260" s="6">
        <v>30716117630</v>
      </c>
      <c r="H260" s="5" t="s">
        <v>682</v>
      </c>
      <c r="I260" s="6">
        <v>1</v>
      </c>
      <c r="J260" s="5" t="s">
        <v>661</v>
      </c>
      <c r="K260" s="12">
        <v>108140.5</v>
      </c>
      <c r="L260" s="8">
        <f t="shared" si="24"/>
        <v>108140.5</v>
      </c>
      <c r="M260" s="9">
        <v>0</v>
      </c>
      <c r="N260" s="8">
        <f t="shared" si="25"/>
        <v>0</v>
      </c>
      <c r="O260" s="9">
        <v>0</v>
      </c>
      <c r="P260" s="8">
        <f t="shared" si="26"/>
        <v>0</v>
      </c>
      <c r="Q260" s="9">
        <v>0</v>
      </c>
      <c r="R260" s="8">
        <f t="shared" si="27"/>
        <v>0</v>
      </c>
      <c r="S260" s="9">
        <v>22709.51</v>
      </c>
      <c r="T260" s="8">
        <f t="shared" si="28"/>
        <v>22709.51</v>
      </c>
      <c r="U260" s="9">
        <v>130850.01</v>
      </c>
      <c r="V260" s="8">
        <f t="shared" si="29"/>
        <v>130850.01</v>
      </c>
      <c r="W260" s="6"/>
      <c r="X260" s="10"/>
    </row>
    <row r="261" spans="1:24" x14ac:dyDescent="0.25">
      <c r="A261" s="5" t="s">
        <v>553</v>
      </c>
      <c r="B261" s="5" t="s">
        <v>644</v>
      </c>
      <c r="C261" s="6">
        <v>2</v>
      </c>
      <c r="D261" s="6">
        <v>11227</v>
      </c>
      <c r="E261" s="6">
        <v>75300842356890</v>
      </c>
      <c r="F261" s="5" t="s">
        <v>645</v>
      </c>
      <c r="G261" s="6">
        <v>30716673649</v>
      </c>
      <c r="H261" s="5" t="s">
        <v>114</v>
      </c>
      <c r="I261" s="6">
        <v>1295</v>
      </c>
      <c r="J261" s="5" t="s">
        <v>647</v>
      </c>
      <c r="K261" s="11">
        <v>7486.22</v>
      </c>
      <c r="L261" s="8">
        <f t="shared" si="24"/>
        <v>9694654.9000000004</v>
      </c>
      <c r="M261" s="9">
        <v>0</v>
      </c>
      <c r="N261" s="8">
        <f t="shared" si="25"/>
        <v>0</v>
      </c>
      <c r="O261" s="9">
        <v>0</v>
      </c>
      <c r="P261" s="8">
        <f t="shared" si="26"/>
        <v>0</v>
      </c>
      <c r="Q261" s="9">
        <v>0</v>
      </c>
      <c r="R261" s="8">
        <f t="shared" si="27"/>
        <v>0</v>
      </c>
      <c r="S261" s="9">
        <v>1572.11</v>
      </c>
      <c r="T261" s="8">
        <f t="shared" si="28"/>
        <v>2035882.45</v>
      </c>
      <c r="U261" s="9">
        <v>9058.33</v>
      </c>
      <c r="V261" s="8">
        <f t="shared" si="29"/>
        <v>11730537.35</v>
      </c>
      <c r="W261" s="6"/>
      <c r="X261" s="10"/>
    </row>
    <row r="262" spans="1:24" x14ac:dyDescent="0.25">
      <c r="A262" s="5" t="s">
        <v>553</v>
      </c>
      <c r="B262" s="5" t="s">
        <v>644</v>
      </c>
      <c r="C262" s="6">
        <v>10</v>
      </c>
      <c r="D262" s="6">
        <v>378</v>
      </c>
      <c r="E262" s="6">
        <v>75300840474179</v>
      </c>
      <c r="F262" s="5" t="s">
        <v>645</v>
      </c>
      <c r="G262" s="6">
        <v>30716117630</v>
      </c>
      <c r="H262" s="5" t="s">
        <v>682</v>
      </c>
      <c r="I262" s="6">
        <v>1</v>
      </c>
      <c r="J262" s="5" t="s">
        <v>661</v>
      </c>
      <c r="K262" s="12">
        <v>141859.5</v>
      </c>
      <c r="L262" s="8">
        <f t="shared" si="24"/>
        <v>141859.5</v>
      </c>
      <c r="M262" s="9">
        <v>0</v>
      </c>
      <c r="N262" s="8">
        <f t="shared" si="25"/>
        <v>0</v>
      </c>
      <c r="O262" s="9">
        <v>0</v>
      </c>
      <c r="P262" s="8">
        <f t="shared" si="26"/>
        <v>0</v>
      </c>
      <c r="Q262" s="9">
        <v>0</v>
      </c>
      <c r="R262" s="8">
        <f t="shared" si="27"/>
        <v>0</v>
      </c>
      <c r="S262" s="9">
        <v>29790.5</v>
      </c>
      <c r="T262" s="8">
        <f t="shared" si="28"/>
        <v>29790.5</v>
      </c>
      <c r="U262" s="9">
        <v>171650</v>
      </c>
      <c r="V262" s="8">
        <f t="shared" si="29"/>
        <v>171650</v>
      </c>
      <c r="W262" s="6"/>
      <c r="X262" s="10"/>
    </row>
    <row r="263" spans="1:24" x14ac:dyDescent="0.25">
      <c r="A263" s="5" t="s">
        <v>553</v>
      </c>
      <c r="B263" s="5" t="s">
        <v>644</v>
      </c>
      <c r="C263" s="6">
        <v>2</v>
      </c>
      <c r="D263" s="6">
        <v>11228</v>
      </c>
      <c r="E263" s="6">
        <v>75300856787350</v>
      </c>
      <c r="F263" s="5" t="s">
        <v>645</v>
      </c>
      <c r="G263" s="6">
        <v>20137326680</v>
      </c>
      <c r="H263" s="5" t="s">
        <v>554</v>
      </c>
      <c r="I263" s="6">
        <v>1</v>
      </c>
      <c r="J263" s="5" t="s">
        <v>661</v>
      </c>
      <c r="K263" s="7">
        <v>0</v>
      </c>
      <c r="L263" s="8">
        <f t="shared" si="24"/>
        <v>0</v>
      </c>
      <c r="M263" s="9">
        <v>135533.6</v>
      </c>
      <c r="N263" s="8">
        <f t="shared" si="25"/>
        <v>135533.6</v>
      </c>
      <c r="O263" s="9">
        <v>0</v>
      </c>
      <c r="P263" s="8">
        <f t="shared" si="26"/>
        <v>0</v>
      </c>
      <c r="Q263" s="9">
        <v>0</v>
      </c>
      <c r="R263" s="8">
        <f t="shared" si="27"/>
        <v>0</v>
      </c>
      <c r="S263" s="9">
        <v>0</v>
      </c>
      <c r="T263" s="8">
        <f t="shared" si="28"/>
        <v>0</v>
      </c>
      <c r="U263" s="9">
        <v>135533.6</v>
      </c>
      <c r="V263" s="8">
        <f t="shared" si="29"/>
        <v>135533.6</v>
      </c>
      <c r="W263" s="6"/>
      <c r="X263" s="10"/>
    </row>
    <row r="264" spans="1:24" x14ac:dyDescent="0.25">
      <c r="A264" s="5" t="s">
        <v>564</v>
      </c>
      <c r="B264" s="5" t="s">
        <v>644</v>
      </c>
      <c r="C264" s="6">
        <v>2</v>
      </c>
      <c r="D264" s="6">
        <v>11229</v>
      </c>
      <c r="E264" s="6">
        <v>75300031049757</v>
      </c>
      <c r="F264" s="5" t="s">
        <v>645</v>
      </c>
      <c r="G264" s="6">
        <v>30710251920</v>
      </c>
      <c r="H264" s="5" t="s">
        <v>656</v>
      </c>
      <c r="I264" s="6">
        <v>1295</v>
      </c>
      <c r="J264" s="5" t="s">
        <v>647</v>
      </c>
      <c r="K264" s="7">
        <v>0</v>
      </c>
      <c r="L264" s="8">
        <f t="shared" si="24"/>
        <v>0</v>
      </c>
      <c r="M264" s="9">
        <v>0</v>
      </c>
      <c r="N264" s="8">
        <f t="shared" si="25"/>
        <v>0</v>
      </c>
      <c r="O264" s="9">
        <v>102.74</v>
      </c>
      <c r="P264" s="8">
        <f t="shared" si="26"/>
        <v>133048.29999999999</v>
      </c>
      <c r="Q264" s="9">
        <v>0</v>
      </c>
      <c r="R264" s="8">
        <f t="shared" si="27"/>
        <v>0</v>
      </c>
      <c r="S264" s="9">
        <v>0</v>
      </c>
      <c r="T264" s="8">
        <f t="shared" si="28"/>
        <v>0</v>
      </c>
      <c r="U264" s="9">
        <v>102.74</v>
      </c>
      <c r="V264" s="8">
        <f t="shared" si="29"/>
        <v>133048.29999999999</v>
      </c>
      <c r="W264" s="6"/>
      <c r="X264" s="10"/>
    </row>
    <row r="265" spans="1:24" x14ac:dyDescent="0.25">
      <c r="A265" s="5" t="s">
        <v>564</v>
      </c>
      <c r="B265" s="5" t="s">
        <v>644</v>
      </c>
      <c r="C265" s="6">
        <v>9</v>
      </c>
      <c r="D265" s="6">
        <v>2553</v>
      </c>
      <c r="E265" s="6">
        <v>75300076722651</v>
      </c>
      <c r="F265" s="5" t="s">
        <v>645</v>
      </c>
      <c r="G265" s="6">
        <v>30657305002</v>
      </c>
      <c r="H265" s="5" t="s">
        <v>677</v>
      </c>
      <c r="I265" s="6">
        <v>1305</v>
      </c>
      <c r="J265" s="5" t="s">
        <v>647</v>
      </c>
      <c r="K265" s="11">
        <v>75.86</v>
      </c>
      <c r="L265" s="8">
        <f t="shared" si="24"/>
        <v>98997.3</v>
      </c>
      <c r="M265" s="9">
        <v>0</v>
      </c>
      <c r="N265" s="8">
        <f t="shared" si="25"/>
        <v>0</v>
      </c>
      <c r="O265" s="9">
        <v>0</v>
      </c>
      <c r="P265" s="8">
        <f t="shared" si="26"/>
        <v>0</v>
      </c>
      <c r="Q265" s="9">
        <v>0</v>
      </c>
      <c r="R265" s="8">
        <f t="shared" si="27"/>
        <v>0</v>
      </c>
      <c r="S265" s="9">
        <v>15.93</v>
      </c>
      <c r="T265" s="8">
        <f t="shared" si="28"/>
        <v>20788.649999999998</v>
      </c>
      <c r="U265" s="9">
        <v>91.79</v>
      </c>
      <c r="V265" s="8">
        <f t="shared" si="29"/>
        <v>119785.95000000001</v>
      </c>
      <c r="W265" s="6"/>
      <c r="X265" s="10"/>
    </row>
    <row r="266" spans="1:24" x14ac:dyDescent="0.25">
      <c r="A266" s="5" t="s">
        <v>564</v>
      </c>
      <c r="B266" s="5" t="s">
        <v>644</v>
      </c>
      <c r="C266" s="6">
        <v>2</v>
      </c>
      <c r="D266" s="6">
        <v>11230</v>
      </c>
      <c r="E266" s="6">
        <v>75300043137793</v>
      </c>
      <c r="F266" s="5" t="s">
        <v>645</v>
      </c>
      <c r="G266" s="6">
        <v>30678561165</v>
      </c>
      <c r="H266" s="5" t="s">
        <v>675</v>
      </c>
      <c r="I266" s="6">
        <v>1</v>
      </c>
      <c r="J266" s="5" t="s">
        <v>661</v>
      </c>
      <c r="K266" s="7">
        <v>0</v>
      </c>
      <c r="L266" s="8">
        <f t="shared" si="24"/>
        <v>0</v>
      </c>
      <c r="M266" s="9">
        <v>0</v>
      </c>
      <c r="N266" s="8">
        <f t="shared" si="25"/>
        <v>0</v>
      </c>
      <c r="O266" s="9">
        <v>1355865</v>
      </c>
      <c r="P266" s="8">
        <f t="shared" si="26"/>
        <v>1355865</v>
      </c>
      <c r="Q266" s="9">
        <v>0</v>
      </c>
      <c r="R266" s="8">
        <f t="shared" si="27"/>
        <v>0</v>
      </c>
      <c r="S266" s="9">
        <v>0</v>
      </c>
      <c r="T266" s="8">
        <f t="shared" si="28"/>
        <v>0</v>
      </c>
      <c r="U266" s="9">
        <v>1355865</v>
      </c>
      <c r="V266" s="8">
        <f t="shared" si="29"/>
        <v>1355865</v>
      </c>
      <c r="W266" s="6"/>
      <c r="X266" s="10"/>
    </row>
    <row r="267" spans="1:24" x14ac:dyDescent="0.25">
      <c r="A267" s="5" t="s">
        <v>564</v>
      </c>
      <c r="B267" s="5" t="s">
        <v>644</v>
      </c>
      <c r="C267" s="6">
        <v>2</v>
      </c>
      <c r="D267" s="6">
        <v>11231</v>
      </c>
      <c r="E267" s="6">
        <v>75300059315114</v>
      </c>
      <c r="F267" s="5" t="s">
        <v>645</v>
      </c>
      <c r="G267" s="6">
        <v>30670678004</v>
      </c>
      <c r="H267" s="5" t="s">
        <v>678</v>
      </c>
      <c r="I267" s="6">
        <v>1305</v>
      </c>
      <c r="J267" s="5" t="s">
        <v>647</v>
      </c>
      <c r="K267" s="7">
        <v>0</v>
      </c>
      <c r="L267" s="8">
        <f t="shared" si="24"/>
        <v>0</v>
      </c>
      <c r="M267" s="9">
        <v>0</v>
      </c>
      <c r="N267" s="8">
        <f t="shared" si="25"/>
        <v>0</v>
      </c>
      <c r="O267" s="9">
        <v>157.46</v>
      </c>
      <c r="P267" s="8">
        <f t="shared" si="26"/>
        <v>205485.30000000002</v>
      </c>
      <c r="Q267" s="9">
        <v>0</v>
      </c>
      <c r="R267" s="8">
        <f t="shared" si="27"/>
        <v>0</v>
      </c>
      <c r="S267" s="9">
        <v>0</v>
      </c>
      <c r="T267" s="8">
        <f t="shared" si="28"/>
        <v>0</v>
      </c>
      <c r="U267" s="9">
        <v>157.46</v>
      </c>
      <c r="V267" s="8">
        <f t="shared" si="29"/>
        <v>205485.30000000002</v>
      </c>
      <c r="W267" s="6"/>
      <c r="X267" s="10"/>
    </row>
    <row r="268" spans="1:24" x14ac:dyDescent="0.25">
      <c r="A268" s="5" t="s">
        <v>564</v>
      </c>
      <c r="B268" s="5" t="s">
        <v>644</v>
      </c>
      <c r="C268" s="6">
        <v>2</v>
      </c>
      <c r="D268" s="6">
        <v>11232</v>
      </c>
      <c r="E268" s="6">
        <v>75300073097731</v>
      </c>
      <c r="F268" s="5" t="s">
        <v>645</v>
      </c>
      <c r="G268" s="6">
        <v>30710251920</v>
      </c>
      <c r="H268" s="5" t="s">
        <v>656</v>
      </c>
      <c r="I268" s="6">
        <v>1</v>
      </c>
      <c r="J268" s="5" t="s">
        <v>661</v>
      </c>
      <c r="K268" s="7">
        <v>0</v>
      </c>
      <c r="L268" s="8">
        <f t="shared" si="24"/>
        <v>0</v>
      </c>
      <c r="M268" s="9">
        <v>13584.8</v>
      </c>
      <c r="N268" s="8">
        <f t="shared" si="25"/>
        <v>13584.8</v>
      </c>
      <c r="O268" s="9">
        <v>0</v>
      </c>
      <c r="P268" s="8">
        <f t="shared" si="26"/>
        <v>0</v>
      </c>
      <c r="Q268" s="9">
        <v>0</v>
      </c>
      <c r="R268" s="8">
        <f t="shared" si="27"/>
        <v>0</v>
      </c>
      <c r="S268" s="9">
        <v>0</v>
      </c>
      <c r="T268" s="8">
        <f t="shared" si="28"/>
        <v>0</v>
      </c>
      <c r="U268" s="9">
        <v>13584.8</v>
      </c>
      <c r="V268" s="8">
        <f t="shared" si="29"/>
        <v>13584.8</v>
      </c>
      <c r="W268" s="6"/>
      <c r="X268" s="10"/>
    </row>
    <row r="269" spans="1:24" x14ac:dyDescent="0.25">
      <c r="A269" s="5" t="s">
        <v>564</v>
      </c>
      <c r="B269" s="5" t="s">
        <v>663</v>
      </c>
      <c r="C269" s="6">
        <v>2</v>
      </c>
      <c r="D269" s="6">
        <v>562</v>
      </c>
      <c r="E269" s="6">
        <v>75300037281073</v>
      </c>
      <c r="F269" s="5" t="s">
        <v>664</v>
      </c>
      <c r="G269" s="6">
        <v>11111111</v>
      </c>
      <c r="H269" s="5" t="s">
        <v>697</v>
      </c>
      <c r="I269" s="6">
        <v>1295</v>
      </c>
      <c r="J269" s="5" t="s">
        <v>647</v>
      </c>
      <c r="K269" s="7">
        <v>0</v>
      </c>
      <c r="L269" s="8">
        <f t="shared" si="24"/>
        <v>0</v>
      </c>
      <c r="M269" s="9">
        <v>0</v>
      </c>
      <c r="N269" s="8">
        <f t="shared" si="25"/>
        <v>0</v>
      </c>
      <c r="O269" s="9">
        <v>25.73</v>
      </c>
      <c r="P269" s="8">
        <f t="shared" si="26"/>
        <v>33320.35</v>
      </c>
      <c r="Q269" s="9">
        <v>0</v>
      </c>
      <c r="R269" s="8">
        <f t="shared" si="27"/>
        <v>0</v>
      </c>
      <c r="S269" s="9">
        <v>0</v>
      </c>
      <c r="T269" s="8">
        <f t="shared" si="28"/>
        <v>0</v>
      </c>
      <c r="U269" s="9">
        <v>25.73</v>
      </c>
      <c r="V269" s="8">
        <f t="shared" si="29"/>
        <v>33320.35</v>
      </c>
      <c r="W269" s="6"/>
      <c r="X269" s="10"/>
    </row>
    <row r="270" spans="1:24" x14ac:dyDescent="0.25">
      <c r="A270" s="5" t="s">
        <v>572</v>
      </c>
      <c r="B270" s="5" t="s">
        <v>644</v>
      </c>
      <c r="C270" s="6">
        <v>9</v>
      </c>
      <c r="D270" s="6">
        <v>2555</v>
      </c>
      <c r="E270" s="6">
        <v>75300194864549</v>
      </c>
      <c r="F270" s="5" t="s">
        <v>645</v>
      </c>
      <c r="G270" s="6">
        <v>30711225761</v>
      </c>
      <c r="H270" s="5" t="s">
        <v>339</v>
      </c>
      <c r="I270" s="6">
        <v>1300</v>
      </c>
      <c r="J270" s="5" t="s">
        <v>647</v>
      </c>
      <c r="K270" s="11">
        <v>522.87</v>
      </c>
      <c r="L270" s="8">
        <f t="shared" si="24"/>
        <v>679731</v>
      </c>
      <c r="M270" s="9">
        <v>0</v>
      </c>
      <c r="N270" s="8">
        <f t="shared" si="25"/>
        <v>0</v>
      </c>
      <c r="O270" s="9">
        <v>0</v>
      </c>
      <c r="P270" s="8">
        <f t="shared" si="26"/>
        <v>0</v>
      </c>
      <c r="Q270" s="9">
        <v>0</v>
      </c>
      <c r="R270" s="8">
        <f t="shared" si="27"/>
        <v>0</v>
      </c>
      <c r="S270" s="9">
        <v>109.8</v>
      </c>
      <c r="T270" s="8">
        <f t="shared" si="28"/>
        <v>142740</v>
      </c>
      <c r="U270" s="9">
        <v>632.66999999999996</v>
      </c>
      <c r="V270" s="8">
        <f t="shared" si="29"/>
        <v>822471</v>
      </c>
      <c r="W270" s="6"/>
      <c r="X270" s="10"/>
    </row>
    <row r="271" spans="1:24" x14ac:dyDescent="0.25">
      <c r="A271" s="5" t="s">
        <v>572</v>
      </c>
      <c r="B271" s="5" t="s">
        <v>644</v>
      </c>
      <c r="C271" s="6">
        <v>2</v>
      </c>
      <c r="D271" s="6">
        <v>11234</v>
      </c>
      <c r="E271" s="6">
        <v>75300163609216</v>
      </c>
      <c r="F271" s="5" t="s">
        <v>645</v>
      </c>
      <c r="G271" s="6">
        <v>20926621883</v>
      </c>
      <c r="H271" s="5" t="s">
        <v>573</v>
      </c>
      <c r="I271" s="6">
        <v>1310</v>
      </c>
      <c r="J271" s="5" t="s">
        <v>647</v>
      </c>
      <c r="K271" s="7">
        <v>0</v>
      </c>
      <c r="L271" s="8">
        <f t="shared" si="24"/>
        <v>0</v>
      </c>
      <c r="M271" s="9">
        <v>0</v>
      </c>
      <c r="N271" s="8">
        <f t="shared" si="25"/>
        <v>0</v>
      </c>
      <c r="O271" s="9">
        <v>14.42</v>
      </c>
      <c r="P271" s="8">
        <f t="shared" si="26"/>
        <v>18890.2</v>
      </c>
      <c r="Q271" s="9">
        <v>0</v>
      </c>
      <c r="R271" s="8">
        <f t="shared" si="27"/>
        <v>0</v>
      </c>
      <c r="S271" s="9">
        <v>0</v>
      </c>
      <c r="T271" s="8">
        <f t="shared" si="28"/>
        <v>0</v>
      </c>
      <c r="U271" s="9">
        <v>14.42</v>
      </c>
      <c r="V271" s="8">
        <f t="shared" si="29"/>
        <v>18890.2</v>
      </c>
      <c r="W271" s="6"/>
      <c r="X271" s="10"/>
    </row>
    <row r="272" spans="1:24" x14ac:dyDescent="0.25">
      <c r="A272" s="5" t="s">
        <v>572</v>
      </c>
      <c r="B272" s="5" t="s">
        <v>644</v>
      </c>
      <c r="C272" s="6">
        <v>2</v>
      </c>
      <c r="D272" s="6">
        <v>11236</v>
      </c>
      <c r="E272" s="6">
        <v>75300195994871</v>
      </c>
      <c r="F272" s="5" t="s">
        <v>645</v>
      </c>
      <c r="G272" s="6">
        <v>33715701729</v>
      </c>
      <c r="H272" s="5" t="s">
        <v>712</v>
      </c>
      <c r="I272" s="6">
        <v>1310</v>
      </c>
      <c r="J272" s="5" t="s">
        <v>647</v>
      </c>
      <c r="K272" s="7">
        <v>0</v>
      </c>
      <c r="L272" s="8">
        <f t="shared" si="24"/>
        <v>0</v>
      </c>
      <c r="M272" s="9">
        <v>0</v>
      </c>
      <c r="N272" s="8">
        <f t="shared" si="25"/>
        <v>0</v>
      </c>
      <c r="O272" s="9">
        <v>619.02</v>
      </c>
      <c r="P272" s="8">
        <f t="shared" si="26"/>
        <v>810916.2</v>
      </c>
      <c r="Q272" s="9">
        <v>0</v>
      </c>
      <c r="R272" s="8">
        <f t="shared" si="27"/>
        <v>0</v>
      </c>
      <c r="S272" s="9">
        <v>0</v>
      </c>
      <c r="T272" s="8">
        <f t="shared" si="28"/>
        <v>0</v>
      </c>
      <c r="U272" s="9">
        <v>619.02</v>
      </c>
      <c r="V272" s="8">
        <f t="shared" si="29"/>
        <v>810916.2</v>
      </c>
      <c r="W272" s="6"/>
      <c r="X272" s="10"/>
    </row>
    <row r="273" spans="1:24" x14ac:dyDescent="0.25">
      <c r="A273" s="5" t="s">
        <v>572</v>
      </c>
      <c r="B273" s="5" t="s">
        <v>644</v>
      </c>
      <c r="C273" s="6">
        <v>9</v>
      </c>
      <c r="D273" s="6">
        <v>2556</v>
      </c>
      <c r="E273" s="6">
        <v>75300196550784</v>
      </c>
      <c r="F273" s="5" t="s">
        <v>645</v>
      </c>
      <c r="G273" s="6">
        <v>30506197461</v>
      </c>
      <c r="H273" s="5" t="s">
        <v>97</v>
      </c>
      <c r="I273" s="6">
        <v>1300</v>
      </c>
      <c r="J273" s="5" t="s">
        <v>647</v>
      </c>
      <c r="K273" s="11">
        <v>1996.37</v>
      </c>
      <c r="L273" s="8">
        <f t="shared" si="24"/>
        <v>2595281</v>
      </c>
      <c r="M273" s="9">
        <v>0</v>
      </c>
      <c r="N273" s="8">
        <f t="shared" si="25"/>
        <v>0</v>
      </c>
      <c r="O273" s="9">
        <v>0</v>
      </c>
      <c r="P273" s="8">
        <f t="shared" si="26"/>
        <v>0</v>
      </c>
      <c r="Q273" s="9">
        <v>0</v>
      </c>
      <c r="R273" s="8">
        <f t="shared" si="27"/>
        <v>0</v>
      </c>
      <c r="S273" s="9">
        <v>419.24</v>
      </c>
      <c r="T273" s="8">
        <f t="shared" si="28"/>
        <v>545012</v>
      </c>
      <c r="U273" s="9">
        <v>2415.61</v>
      </c>
      <c r="V273" s="8">
        <f t="shared" si="29"/>
        <v>3140293</v>
      </c>
      <c r="W273" s="6"/>
      <c r="X273" s="10"/>
    </row>
    <row r="274" spans="1:24" x14ac:dyDescent="0.25">
      <c r="A274" s="5" t="s">
        <v>572</v>
      </c>
      <c r="B274" s="5" t="s">
        <v>644</v>
      </c>
      <c r="C274" s="6">
        <v>2</v>
      </c>
      <c r="D274" s="6">
        <v>11233</v>
      </c>
      <c r="E274" s="6">
        <v>75300161709295</v>
      </c>
      <c r="F274" s="5" t="s">
        <v>645</v>
      </c>
      <c r="G274" s="6">
        <v>20926621883</v>
      </c>
      <c r="H274" s="5" t="s">
        <v>573</v>
      </c>
      <c r="I274" s="6">
        <v>1310</v>
      </c>
      <c r="J274" s="5" t="s">
        <v>647</v>
      </c>
      <c r="K274" s="7">
        <v>0</v>
      </c>
      <c r="L274" s="8">
        <f t="shared" si="24"/>
        <v>0</v>
      </c>
      <c r="M274" s="9">
        <v>0</v>
      </c>
      <c r="N274" s="8">
        <f t="shared" si="25"/>
        <v>0</v>
      </c>
      <c r="O274" s="9">
        <v>420</v>
      </c>
      <c r="P274" s="8">
        <f t="shared" si="26"/>
        <v>550200</v>
      </c>
      <c r="Q274" s="9">
        <v>0</v>
      </c>
      <c r="R274" s="8">
        <f t="shared" si="27"/>
        <v>0</v>
      </c>
      <c r="S274" s="9">
        <v>0</v>
      </c>
      <c r="T274" s="8">
        <f t="shared" si="28"/>
        <v>0</v>
      </c>
      <c r="U274" s="9">
        <v>420</v>
      </c>
      <c r="V274" s="8">
        <f t="shared" si="29"/>
        <v>550200</v>
      </c>
      <c r="W274" s="6"/>
      <c r="X274" s="10"/>
    </row>
    <row r="275" spans="1:24" x14ac:dyDescent="0.25">
      <c r="A275" s="5" t="s">
        <v>572</v>
      </c>
      <c r="B275" s="5" t="s">
        <v>644</v>
      </c>
      <c r="C275" s="6">
        <v>2</v>
      </c>
      <c r="D275" s="6">
        <v>11235</v>
      </c>
      <c r="E275" s="6">
        <v>75300170151312</v>
      </c>
      <c r="F275" s="5" t="s">
        <v>645</v>
      </c>
      <c r="G275" s="6">
        <v>30709519006</v>
      </c>
      <c r="H275" s="5" t="s">
        <v>713</v>
      </c>
      <c r="I275" s="6">
        <v>1300</v>
      </c>
      <c r="J275" s="5" t="s">
        <v>647</v>
      </c>
      <c r="K275" s="7">
        <v>0</v>
      </c>
      <c r="L275" s="8">
        <f t="shared" si="24"/>
        <v>0</v>
      </c>
      <c r="M275" s="9">
        <v>0</v>
      </c>
      <c r="N275" s="8">
        <f t="shared" si="25"/>
        <v>0</v>
      </c>
      <c r="O275" s="9">
        <v>261.93</v>
      </c>
      <c r="P275" s="8">
        <f t="shared" si="26"/>
        <v>340509</v>
      </c>
      <c r="Q275" s="9">
        <v>0</v>
      </c>
      <c r="R275" s="8">
        <f t="shared" si="27"/>
        <v>0</v>
      </c>
      <c r="S275" s="9">
        <v>0</v>
      </c>
      <c r="T275" s="8">
        <f t="shared" si="28"/>
        <v>0</v>
      </c>
      <c r="U275" s="9">
        <v>261.93</v>
      </c>
      <c r="V275" s="8">
        <f t="shared" si="29"/>
        <v>340509</v>
      </c>
      <c r="W275" s="6"/>
      <c r="X275" s="10"/>
    </row>
    <row r="276" spans="1:24" x14ac:dyDescent="0.25">
      <c r="A276" s="5" t="s">
        <v>572</v>
      </c>
      <c r="B276" s="5" t="s">
        <v>644</v>
      </c>
      <c r="C276" s="6">
        <v>9</v>
      </c>
      <c r="D276" s="6">
        <v>2554</v>
      </c>
      <c r="E276" s="6">
        <v>75300140928214</v>
      </c>
      <c r="F276" s="5" t="s">
        <v>645</v>
      </c>
      <c r="G276" s="6">
        <v>30539836680</v>
      </c>
      <c r="H276" s="5" t="s">
        <v>714</v>
      </c>
      <c r="I276" s="6">
        <v>1305</v>
      </c>
      <c r="J276" s="5" t="s">
        <v>647</v>
      </c>
      <c r="K276" s="12">
        <v>165.9</v>
      </c>
      <c r="L276" s="8">
        <f t="shared" si="24"/>
        <v>216499.5</v>
      </c>
      <c r="M276" s="9">
        <v>0</v>
      </c>
      <c r="N276" s="8">
        <f t="shared" si="25"/>
        <v>0</v>
      </c>
      <c r="O276" s="9">
        <v>0</v>
      </c>
      <c r="P276" s="8">
        <f t="shared" si="26"/>
        <v>0</v>
      </c>
      <c r="Q276" s="9">
        <v>0</v>
      </c>
      <c r="R276" s="8">
        <f t="shared" si="27"/>
        <v>0</v>
      </c>
      <c r="S276" s="9">
        <v>34.840000000000003</v>
      </c>
      <c r="T276" s="8">
        <f t="shared" si="28"/>
        <v>45466.200000000004</v>
      </c>
      <c r="U276" s="9">
        <v>200.74</v>
      </c>
      <c r="V276" s="8">
        <f t="shared" si="29"/>
        <v>261965.7</v>
      </c>
      <c r="W276" s="6"/>
      <c r="X276" s="10"/>
    </row>
    <row r="277" spans="1:24" x14ac:dyDescent="0.25">
      <c r="A277" s="5" t="s">
        <v>572</v>
      </c>
      <c r="B277" s="5" t="s">
        <v>666</v>
      </c>
      <c r="C277" s="6">
        <v>8</v>
      </c>
      <c r="D277" s="6">
        <v>63</v>
      </c>
      <c r="E277" s="6">
        <v>75300146707879</v>
      </c>
      <c r="F277" s="5" t="s">
        <v>645</v>
      </c>
      <c r="G277" s="6">
        <v>30696170580</v>
      </c>
      <c r="H277" s="5" t="s">
        <v>715</v>
      </c>
      <c r="I277" s="6">
        <v>1295</v>
      </c>
      <c r="J277" s="5" t="s">
        <v>647</v>
      </c>
      <c r="K277" s="11">
        <v>6689.14</v>
      </c>
      <c r="L277" s="8">
        <f t="shared" si="24"/>
        <v>8662436.3000000007</v>
      </c>
      <c r="M277" s="9">
        <v>0</v>
      </c>
      <c r="N277" s="8">
        <f t="shared" si="25"/>
        <v>0</v>
      </c>
      <c r="O277" s="9">
        <v>0</v>
      </c>
      <c r="P277" s="8">
        <f t="shared" si="26"/>
        <v>0</v>
      </c>
      <c r="Q277" s="9">
        <v>0</v>
      </c>
      <c r="R277" s="8">
        <f t="shared" si="27"/>
        <v>0</v>
      </c>
      <c r="S277" s="9">
        <v>1404.72</v>
      </c>
      <c r="T277" s="8">
        <f t="shared" si="28"/>
        <v>1819112.4000000001</v>
      </c>
      <c r="U277" s="9">
        <v>8093.85</v>
      </c>
      <c r="V277" s="8">
        <f t="shared" si="29"/>
        <v>10481535.75</v>
      </c>
      <c r="W277" s="6"/>
      <c r="X277" s="10"/>
    </row>
    <row r="278" spans="1:24" x14ac:dyDescent="0.25">
      <c r="A278" s="5" t="s">
        <v>572</v>
      </c>
      <c r="B278" s="5" t="s">
        <v>666</v>
      </c>
      <c r="C278" s="6">
        <v>8</v>
      </c>
      <c r="D278" s="6">
        <v>62</v>
      </c>
      <c r="E278" s="6">
        <v>75300143224188</v>
      </c>
      <c r="F278" s="5" t="s">
        <v>645</v>
      </c>
      <c r="G278" s="6">
        <v>30546689979</v>
      </c>
      <c r="H278" s="5" t="s">
        <v>659</v>
      </c>
      <c r="I278" s="6">
        <v>1295</v>
      </c>
      <c r="J278" s="5" t="s">
        <v>647</v>
      </c>
      <c r="K278" s="11">
        <v>6689.14</v>
      </c>
      <c r="L278" s="8">
        <f t="shared" si="24"/>
        <v>8662436.3000000007</v>
      </c>
      <c r="M278" s="9">
        <v>0</v>
      </c>
      <c r="N278" s="8">
        <f t="shared" si="25"/>
        <v>0</v>
      </c>
      <c r="O278" s="9">
        <v>0</v>
      </c>
      <c r="P278" s="8">
        <f t="shared" si="26"/>
        <v>0</v>
      </c>
      <c r="Q278" s="9">
        <v>0</v>
      </c>
      <c r="R278" s="8">
        <f t="shared" si="27"/>
        <v>0</v>
      </c>
      <c r="S278" s="9">
        <v>1404.72</v>
      </c>
      <c r="T278" s="8">
        <f t="shared" si="28"/>
        <v>1819112.4000000001</v>
      </c>
      <c r="U278" s="9">
        <v>8093.85</v>
      </c>
      <c r="V278" s="8">
        <f t="shared" si="29"/>
        <v>10481535.75</v>
      </c>
      <c r="W278" s="6"/>
      <c r="X278" s="10"/>
    </row>
    <row r="279" spans="1:24" x14ac:dyDescent="0.25">
      <c r="A279" s="5" t="s">
        <v>572</v>
      </c>
      <c r="B279" s="5" t="s">
        <v>668</v>
      </c>
      <c r="C279" s="6">
        <v>8</v>
      </c>
      <c r="D279" s="6">
        <v>18</v>
      </c>
      <c r="E279" s="6">
        <v>75300146269803</v>
      </c>
      <c r="F279" s="5" t="s">
        <v>645</v>
      </c>
      <c r="G279" s="6">
        <v>30546689979</v>
      </c>
      <c r="H279" s="5" t="s">
        <v>659</v>
      </c>
      <c r="I279" s="6">
        <v>1295</v>
      </c>
      <c r="J279" s="5" t="s">
        <v>647</v>
      </c>
      <c r="K279" s="11">
        <v>6689.14</v>
      </c>
      <c r="L279" s="8">
        <f>+-K279*I279</f>
        <v>-8662436.3000000007</v>
      </c>
      <c r="M279" s="9">
        <v>0</v>
      </c>
      <c r="N279" s="8">
        <f t="shared" si="25"/>
        <v>0</v>
      </c>
      <c r="O279" s="9">
        <v>0</v>
      </c>
      <c r="P279" s="8">
        <f t="shared" si="26"/>
        <v>0</v>
      </c>
      <c r="Q279" s="9">
        <v>0</v>
      </c>
      <c r="R279" s="8">
        <f t="shared" si="27"/>
        <v>0</v>
      </c>
      <c r="S279" s="9">
        <v>1404.72</v>
      </c>
      <c r="T279" s="8">
        <f>+-S279*I279</f>
        <v>-1819112.4000000001</v>
      </c>
      <c r="U279" s="9">
        <v>8093.85</v>
      </c>
      <c r="V279" s="8">
        <f>+-U279*I279</f>
        <v>-10481535.75</v>
      </c>
      <c r="W279" s="6"/>
      <c r="X279" s="10"/>
    </row>
    <row r="280" spans="1:24" x14ac:dyDescent="0.25">
      <c r="A280" s="5" t="s">
        <v>594</v>
      </c>
      <c r="B280" s="5" t="s">
        <v>644</v>
      </c>
      <c r="C280" s="6">
        <v>9</v>
      </c>
      <c r="D280" s="6">
        <v>2559</v>
      </c>
      <c r="E280" s="6">
        <v>75310320025081</v>
      </c>
      <c r="F280" s="5" t="s">
        <v>645</v>
      </c>
      <c r="G280" s="6">
        <v>30629248052</v>
      </c>
      <c r="H280" s="5" t="s">
        <v>676</v>
      </c>
      <c r="I280" s="6">
        <v>1</v>
      </c>
      <c r="J280" s="5" t="s">
        <v>661</v>
      </c>
      <c r="K280" s="12">
        <v>26025.7</v>
      </c>
      <c r="L280" s="8">
        <f t="shared" si="24"/>
        <v>26025.7</v>
      </c>
      <c r="M280" s="9">
        <v>0</v>
      </c>
      <c r="N280" s="8">
        <f t="shared" si="25"/>
        <v>0</v>
      </c>
      <c r="O280" s="9">
        <v>0</v>
      </c>
      <c r="P280" s="8">
        <f t="shared" si="26"/>
        <v>0</v>
      </c>
      <c r="Q280" s="9">
        <v>0</v>
      </c>
      <c r="R280" s="8">
        <f t="shared" si="27"/>
        <v>0</v>
      </c>
      <c r="S280" s="9">
        <v>5465.4</v>
      </c>
      <c r="T280" s="8">
        <f t="shared" si="28"/>
        <v>5465.4</v>
      </c>
      <c r="U280" s="9">
        <v>31491.1</v>
      </c>
      <c r="V280" s="8">
        <f t="shared" si="29"/>
        <v>31491.1</v>
      </c>
      <c r="W280" s="6"/>
      <c r="X280" s="10"/>
    </row>
    <row r="281" spans="1:24" x14ac:dyDescent="0.25">
      <c r="A281" s="5" t="s">
        <v>594</v>
      </c>
      <c r="B281" s="5" t="s">
        <v>644</v>
      </c>
      <c r="C281" s="6">
        <v>2</v>
      </c>
      <c r="D281" s="6">
        <v>11238</v>
      </c>
      <c r="E281" s="6">
        <v>75310288275872</v>
      </c>
      <c r="F281" s="5" t="s">
        <v>645</v>
      </c>
      <c r="G281" s="6">
        <v>30709297909</v>
      </c>
      <c r="H281" s="5" t="s">
        <v>685</v>
      </c>
      <c r="I281" s="6">
        <v>1300</v>
      </c>
      <c r="J281" s="5" t="s">
        <v>647</v>
      </c>
      <c r="K281" s="7">
        <v>0</v>
      </c>
      <c r="L281" s="8">
        <f t="shared" si="24"/>
        <v>0</v>
      </c>
      <c r="M281" s="9">
        <v>0</v>
      </c>
      <c r="N281" s="8">
        <f t="shared" si="25"/>
        <v>0</v>
      </c>
      <c r="O281" s="9">
        <v>3356.68</v>
      </c>
      <c r="P281" s="8">
        <f t="shared" si="26"/>
        <v>4363684</v>
      </c>
      <c r="Q281" s="9">
        <v>0</v>
      </c>
      <c r="R281" s="8">
        <f t="shared" si="27"/>
        <v>0</v>
      </c>
      <c r="S281" s="9">
        <v>0</v>
      </c>
      <c r="T281" s="8">
        <f t="shared" si="28"/>
        <v>0</v>
      </c>
      <c r="U281" s="9">
        <v>3356.68</v>
      </c>
      <c r="V281" s="8">
        <f t="shared" si="29"/>
        <v>4363684</v>
      </c>
      <c r="W281" s="6"/>
      <c r="X281" s="10"/>
    </row>
    <row r="282" spans="1:24" x14ac:dyDescent="0.25">
      <c r="A282" s="5" t="s">
        <v>594</v>
      </c>
      <c r="B282" s="5" t="s">
        <v>644</v>
      </c>
      <c r="C282" s="6">
        <v>9</v>
      </c>
      <c r="D282" s="6">
        <v>2561</v>
      </c>
      <c r="E282" s="6">
        <v>75310324064120</v>
      </c>
      <c r="F282" s="5" t="s">
        <v>645</v>
      </c>
      <c r="G282" s="6">
        <v>30711225761</v>
      </c>
      <c r="H282" s="5" t="s">
        <v>339</v>
      </c>
      <c r="I282" s="6">
        <v>1</v>
      </c>
      <c r="J282" s="5" t="s">
        <v>661</v>
      </c>
      <c r="K282" s="11">
        <v>76424.38</v>
      </c>
      <c r="L282" s="8">
        <f t="shared" si="24"/>
        <v>76424.38</v>
      </c>
      <c r="M282" s="9">
        <v>0</v>
      </c>
      <c r="N282" s="8">
        <f t="shared" si="25"/>
        <v>0</v>
      </c>
      <c r="O282" s="9">
        <v>0</v>
      </c>
      <c r="P282" s="8">
        <f t="shared" si="26"/>
        <v>0</v>
      </c>
      <c r="Q282" s="9">
        <v>0</v>
      </c>
      <c r="R282" s="8">
        <f t="shared" si="27"/>
        <v>0</v>
      </c>
      <c r="S282" s="9">
        <v>16049.12</v>
      </c>
      <c r="T282" s="8">
        <f t="shared" si="28"/>
        <v>16049.12</v>
      </c>
      <c r="U282" s="9">
        <v>92473.5</v>
      </c>
      <c r="V282" s="8">
        <f t="shared" si="29"/>
        <v>92473.5</v>
      </c>
      <c r="W282" s="6"/>
      <c r="X282" s="10"/>
    </row>
    <row r="283" spans="1:24" x14ac:dyDescent="0.25">
      <c r="A283" s="5" t="s">
        <v>594</v>
      </c>
      <c r="B283" s="5" t="s">
        <v>644</v>
      </c>
      <c r="C283" s="6">
        <v>9</v>
      </c>
      <c r="D283" s="6">
        <v>2564</v>
      </c>
      <c r="E283" s="6">
        <v>75310337431726</v>
      </c>
      <c r="F283" s="5" t="s">
        <v>645</v>
      </c>
      <c r="G283" s="6">
        <v>30715563440</v>
      </c>
      <c r="H283" s="5" t="s">
        <v>716</v>
      </c>
      <c r="I283" s="6">
        <v>1</v>
      </c>
      <c r="J283" s="5" t="s">
        <v>661</v>
      </c>
      <c r="K283" s="11">
        <v>224374.86</v>
      </c>
      <c r="L283" s="8">
        <f t="shared" si="24"/>
        <v>224374.86</v>
      </c>
      <c r="M283" s="9">
        <v>0.01</v>
      </c>
      <c r="N283" s="8">
        <f t="shared" si="25"/>
        <v>0.01</v>
      </c>
      <c r="O283" s="9">
        <v>0</v>
      </c>
      <c r="P283" s="8">
        <f t="shared" si="26"/>
        <v>0</v>
      </c>
      <c r="Q283" s="9">
        <v>0</v>
      </c>
      <c r="R283" s="8">
        <f t="shared" si="27"/>
        <v>0</v>
      </c>
      <c r="S283" s="9">
        <v>47118.720000000001</v>
      </c>
      <c r="T283" s="8">
        <f t="shared" si="28"/>
        <v>47118.720000000001</v>
      </c>
      <c r="U283" s="9">
        <v>271493.59000000003</v>
      </c>
      <c r="V283" s="8">
        <f t="shared" si="29"/>
        <v>271493.59000000003</v>
      </c>
      <c r="W283" s="6"/>
      <c r="X283" s="10"/>
    </row>
    <row r="284" spans="1:24" x14ac:dyDescent="0.25">
      <c r="A284" s="5" t="s">
        <v>594</v>
      </c>
      <c r="B284" s="5" t="s">
        <v>644</v>
      </c>
      <c r="C284" s="6">
        <v>2</v>
      </c>
      <c r="D284" s="6">
        <v>11239</v>
      </c>
      <c r="E284" s="6">
        <v>75310300083676</v>
      </c>
      <c r="F284" s="5" t="s">
        <v>645</v>
      </c>
      <c r="G284" s="6">
        <v>27228213743</v>
      </c>
      <c r="H284" s="5" t="s">
        <v>29</v>
      </c>
      <c r="I284" s="6">
        <v>1305</v>
      </c>
      <c r="J284" s="5" t="s">
        <v>647</v>
      </c>
      <c r="K284" s="7">
        <v>0</v>
      </c>
      <c r="L284" s="8">
        <f t="shared" si="24"/>
        <v>0</v>
      </c>
      <c r="M284" s="9">
        <v>0</v>
      </c>
      <c r="N284" s="8">
        <f t="shared" si="25"/>
        <v>0</v>
      </c>
      <c r="O284" s="9">
        <v>213.51</v>
      </c>
      <c r="P284" s="8">
        <f t="shared" si="26"/>
        <v>278630.55</v>
      </c>
      <c r="Q284" s="9">
        <v>0</v>
      </c>
      <c r="R284" s="8">
        <f t="shared" si="27"/>
        <v>0</v>
      </c>
      <c r="S284" s="9">
        <v>0</v>
      </c>
      <c r="T284" s="8">
        <f t="shared" si="28"/>
        <v>0</v>
      </c>
      <c r="U284" s="9">
        <v>213.51</v>
      </c>
      <c r="V284" s="8">
        <f t="shared" si="29"/>
        <v>278630.55</v>
      </c>
      <c r="W284" s="6"/>
      <c r="X284" s="10"/>
    </row>
    <row r="285" spans="1:24" x14ac:dyDescent="0.25">
      <c r="A285" s="5" t="s">
        <v>594</v>
      </c>
      <c r="B285" s="5" t="s">
        <v>644</v>
      </c>
      <c r="C285" s="6">
        <v>9</v>
      </c>
      <c r="D285" s="6">
        <v>2562</v>
      </c>
      <c r="E285" s="6">
        <v>75310329575577</v>
      </c>
      <c r="F285" s="5" t="s">
        <v>645</v>
      </c>
      <c r="G285" s="6">
        <v>30708337974</v>
      </c>
      <c r="H285" s="5" t="s">
        <v>650</v>
      </c>
      <c r="I285" s="6">
        <v>1325</v>
      </c>
      <c r="J285" s="5" t="s">
        <v>647</v>
      </c>
      <c r="K285" s="11">
        <v>303.76</v>
      </c>
      <c r="L285" s="8">
        <f t="shared" si="24"/>
        <v>402482</v>
      </c>
      <c r="M285" s="9">
        <v>0</v>
      </c>
      <c r="N285" s="8">
        <f t="shared" si="25"/>
        <v>0</v>
      </c>
      <c r="O285" s="9">
        <v>0</v>
      </c>
      <c r="P285" s="8">
        <f t="shared" si="26"/>
        <v>0</v>
      </c>
      <c r="Q285" s="9">
        <v>0</v>
      </c>
      <c r="R285" s="8">
        <f t="shared" si="27"/>
        <v>0</v>
      </c>
      <c r="S285" s="9">
        <v>63.79</v>
      </c>
      <c r="T285" s="8">
        <f t="shared" si="28"/>
        <v>84521.75</v>
      </c>
      <c r="U285" s="9">
        <v>367.55</v>
      </c>
      <c r="V285" s="8">
        <f t="shared" si="29"/>
        <v>487003.75</v>
      </c>
      <c r="W285" s="6"/>
      <c r="X285" s="10"/>
    </row>
    <row r="286" spans="1:24" x14ac:dyDescent="0.25">
      <c r="A286" s="5" t="s">
        <v>594</v>
      </c>
      <c r="B286" s="5" t="s">
        <v>644</v>
      </c>
      <c r="C286" s="6">
        <v>9</v>
      </c>
      <c r="D286" s="6">
        <v>2557</v>
      </c>
      <c r="E286" s="6">
        <v>75310270827624</v>
      </c>
      <c r="F286" s="5" t="s">
        <v>645</v>
      </c>
      <c r="G286" s="6">
        <v>30670341743</v>
      </c>
      <c r="H286" s="5" t="s">
        <v>717</v>
      </c>
      <c r="I286" s="6">
        <v>1300</v>
      </c>
      <c r="J286" s="5" t="s">
        <v>647</v>
      </c>
      <c r="K286" s="11">
        <v>82.95</v>
      </c>
      <c r="L286" s="8">
        <f t="shared" si="24"/>
        <v>107835</v>
      </c>
      <c r="M286" s="9">
        <v>0</v>
      </c>
      <c r="N286" s="8">
        <f t="shared" si="25"/>
        <v>0</v>
      </c>
      <c r="O286" s="9">
        <v>0</v>
      </c>
      <c r="P286" s="8">
        <f t="shared" si="26"/>
        <v>0</v>
      </c>
      <c r="Q286" s="9">
        <v>0</v>
      </c>
      <c r="R286" s="8">
        <f t="shared" si="27"/>
        <v>0</v>
      </c>
      <c r="S286" s="9">
        <v>17.420000000000002</v>
      </c>
      <c r="T286" s="8">
        <f t="shared" si="28"/>
        <v>22646.000000000004</v>
      </c>
      <c r="U286" s="9">
        <v>100.37</v>
      </c>
      <c r="V286" s="8">
        <f t="shared" si="29"/>
        <v>130481</v>
      </c>
      <c r="W286" s="6"/>
      <c r="X286" s="10"/>
    </row>
    <row r="287" spans="1:24" x14ac:dyDescent="0.25">
      <c r="A287" s="5" t="s">
        <v>594</v>
      </c>
      <c r="B287" s="5" t="s">
        <v>644</v>
      </c>
      <c r="C287" s="6">
        <v>2</v>
      </c>
      <c r="D287" s="6">
        <v>11240</v>
      </c>
      <c r="E287" s="6">
        <v>75310300341233</v>
      </c>
      <c r="F287" s="5" t="s">
        <v>645</v>
      </c>
      <c r="G287" s="6">
        <v>20349781957</v>
      </c>
      <c r="H287" s="5" t="s">
        <v>444</v>
      </c>
      <c r="I287" s="6">
        <v>1305</v>
      </c>
      <c r="J287" s="5" t="s">
        <v>647</v>
      </c>
      <c r="K287" s="7">
        <v>0</v>
      </c>
      <c r="L287" s="8">
        <f t="shared" si="24"/>
        <v>0</v>
      </c>
      <c r="M287" s="9">
        <v>1027.78</v>
      </c>
      <c r="N287" s="8">
        <f t="shared" si="25"/>
        <v>1341252.8999999999</v>
      </c>
      <c r="O287" s="9">
        <v>0</v>
      </c>
      <c r="P287" s="8">
        <f t="shared" si="26"/>
        <v>0</v>
      </c>
      <c r="Q287" s="9">
        <v>0</v>
      </c>
      <c r="R287" s="8">
        <f t="shared" si="27"/>
        <v>0</v>
      </c>
      <c r="S287" s="9">
        <v>0</v>
      </c>
      <c r="T287" s="8">
        <f t="shared" si="28"/>
        <v>0</v>
      </c>
      <c r="U287" s="9">
        <v>1027.78</v>
      </c>
      <c r="V287" s="8">
        <f t="shared" si="29"/>
        <v>1341252.8999999999</v>
      </c>
      <c r="W287" s="6"/>
      <c r="X287" s="10"/>
    </row>
    <row r="288" spans="1:24" x14ac:dyDescent="0.25">
      <c r="A288" s="5" t="s">
        <v>594</v>
      </c>
      <c r="B288" s="5" t="s">
        <v>644</v>
      </c>
      <c r="C288" s="6">
        <v>2</v>
      </c>
      <c r="D288" s="6">
        <v>11243</v>
      </c>
      <c r="E288" s="6">
        <v>75310332548095</v>
      </c>
      <c r="F288" s="5" t="s">
        <v>645</v>
      </c>
      <c r="G288" s="6">
        <v>30717714322</v>
      </c>
      <c r="H288" s="5" t="s">
        <v>679</v>
      </c>
      <c r="I288" s="6">
        <v>1325</v>
      </c>
      <c r="J288" s="5" t="s">
        <v>647</v>
      </c>
      <c r="K288" s="7">
        <v>0</v>
      </c>
      <c r="L288" s="8">
        <f t="shared" si="24"/>
        <v>0</v>
      </c>
      <c r="M288" s="9">
        <v>0</v>
      </c>
      <c r="N288" s="8">
        <f t="shared" si="25"/>
        <v>0</v>
      </c>
      <c r="O288" s="9">
        <v>4466.37</v>
      </c>
      <c r="P288" s="8">
        <f t="shared" si="26"/>
        <v>5917940.25</v>
      </c>
      <c r="Q288" s="9">
        <v>0</v>
      </c>
      <c r="R288" s="8">
        <f t="shared" si="27"/>
        <v>0</v>
      </c>
      <c r="S288" s="9">
        <v>0</v>
      </c>
      <c r="T288" s="8">
        <f t="shared" si="28"/>
        <v>0</v>
      </c>
      <c r="U288" s="9">
        <v>4466.37</v>
      </c>
      <c r="V288" s="8">
        <f t="shared" si="29"/>
        <v>5917940.25</v>
      </c>
      <c r="W288" s="6"/>
      <c r="X288" s="10"/>
    </row>
    <row r="289" spans="1:24" x14ac:dyDescent="0.25">
      <c r="A289" s="5" t="s">
        <v>594</v>
      </c>
      <c r="B289" s="5" t="s">
        <v>644</v>
      </c>
      <c r="C289" s="6">
        <v>2</v>
      </c>
      <c r="D289" s="6">
        <v>11237</v>
      </c>
      <c r="E289" s="6">
        <v>75310278942662</v>
      </c>
      <c r="F289" s="5" t="s">
        <v>645</v>
      </c>
      <c r="G289" s="6">
        <v>30716194279</v>
      </c>
      <c r="H289" s="5" t="s">
        <v>718</v>
      </c>
      <c r="I289" s="6">
        <v>1300</v>
      </c>
      <c r="J289" s="5" t="s">
        <v>647</v>
      </c>
      <c r="K289" s="7">
        <v>0</v>
      </c>
      <c r="L289" s="8">
        <f t="shared" si="24"/>
        <v>0</v>
      </c>
      <c r="M289" s="9">
        <v>0</v>
      </c>
      <c r="N289" s="8">
        <f t="shared" si="25"/>
        <v>0</v>
      </c>
      <c r="O289" s="9">
        <v>44.16</v>
      </c>
      <c r="P289" s="8">
        <f t="shared" si="26"/>
        <v>57407.999999999993</v>
      </c>
      <c r="Q289" s="9">
        <v>0</v>
      </c>
      <c r="R289" s="8">
        <f t="shared" si="27"/>
        <v>0</v>
      </c>
      <c r="S289" s="9">
        <v>0</v>
      </c>
      <c r="T289" s="8">
        <f t="shared" si="28"/>
        <v>0</v>
      </c>
      <c r="U289" s="9">
        <v>44.16</v>
      </c>
      <c r="V289" s="8">
        <f t="shared" si="29"/>
        <v>57407.999999999993</v>
      </c>
      <c r="W289" s="6"/>
      <c r="X289" s="10"/>
    </row>
    <row r="290" spans="1:24" x14ac:dyDescent="0.25">
      <c r="A290" s="5" t="s">
        <v>594</v>
      </c>
      <c r="B290" s="5" t="s">
        <v>644</v>
      </c>
      <c r="C290" s="6">
        <v>9</v>
      </c>
      <c r="D290" s="6">
        <v>2560</v>
      </c>
      <c r="E290" s="6">
        <v>75310321816251</v>
      </c>
      <c r="F290" s="5" t="s">
        <v>645</v>
      </c>
      <c r="G290" s="6">
        <v>30708142901</v>
      </c>
      <c r="H290" s="5" t="s">
        <v>719</v>
      </c>
      <c r="I290" s="6">
        <v>1</v>
      </c>
      <c r="J290" s="5" t="s">
        <v>661</v>
      </c>
      <c r="K290" s="11">
        <v>288235.46999999997</v>
      </c>
      <c r="L290" s="8">
        <f t="shared" si="24"/>
        <v>288235.46999999997</v>
      </c>
      <c r="M290" s="9">
        <v>0</v>
      </c>
      <c r="N290" s="8">
        <f t="shared" si="25"/>
        <v>0</v>
      </c>
      <c r="O290" s="9">
        <v>0</v>
      </c>
      <c r="P290" s="8">
        <f t="shared" si="26"/>
        <v>0</v>
      </c>
      <c r="Q290" s="9">
        <v>0</v>
      </c>
      <c r="R290" s="8">
        <f t="shared" si="27"/>
        <v>0</v>
      </c>
      <c r="S290" s="9">
        <v>60529.45</v>
      </c>
      <c r="T290" s="8">
        <f t="shared" si="28"/>
        <v>60529.45</v>
      </c>
      <c r="U290" s="9">
        <v>348764.92</v>
      </c>
      <c r="V290" s="8">
        <f t="shared" si="29"/>
        <v>348764.92</v>
      </c>
      <c r="W290" s="6"/>
      <c r="X290" s="10"/>
    </row>
    <row r="291" spans="1:24" x14ac:dyDescent="0.25">
      <c r="A291" s="5" t="s">
        <v>594</v>
      </c>
      <c r="B291" s="5" t="s">
        <v>644</v>
      </c>
      <c r="C291" s="6">
        <v>10</v>
      </c>
      <c r="D291" s="6">
        <v>381</v>
      </c>
      <c r="E291" s="6">
        <v>75310319100235</v>
      </c>
      <c r="F291" s="5" t="s">
        <v>645</v>
      </c>
      <c r="G291" s="6">
        <v>30716117630</v>
      </c>
      <c r="H291" s="5" t="s">
        <v>682</v>
      </c>
      <c r="I291" s="6">
        <v>1</v>
      </c>
      <c r="J291" s="5" t="s">
        <v>661</v>
      </c>
      <c r="K291" s="11">
        <v>51764.51</v>
      </c>
      <c r="L291" s="8">
        <f t="shared" si="24"/>
        <v>51764.51</v>
      </c>
      <c r="M291" s="9">
        <v>0</v>
      </c>
      <c r="N291" s="8">
        <f t="shared" si="25"/>
        <v>0</v>
      </c>
      <c r="O291" s="9">
        <v>0</v>
      </c>
      <c r="P291" s="8">
        <f t="shared" si="26"/>
        <v>0</v>
      </c>
      <c r="Q291" s="9">
        <v>0</v>
      </c>
      <c r="R291" s="8">
        <f t="shared" si="27"/>
        <v>0</v>
      </c>
      <c r="S291" s="9">
        <v>10870.55</v>
      </c>
      <c r="T291" s="8">
        <f t="shared" si="28"/>
        <v>10870.55</v>
      </c>
      <c r="U291" s="9">
        <v>62635.06</v>
      </c>
      <c r="V291" s="8">
        <f t="shared" si="29"/>
        <v>62635.06</v>
      </c>
      <c r="W291" s="6"/>
      <c r="X291" s="10"/>
    </row>
    <row r="292" spans="1:24" x14ac:dyDescent="0.25">
      <c r="A292" s="5" t="s">
        <v>594</v>
      </c>
      <c r="B292" s="5" t="s">
        <v>644</v>
      </c>
      <c r="C292" s="6">
        <v>9</v>
      </c>
      <c r="D292" s="6">
        <v>2563</v>
      </c>
      <c r="E292" s="6">
        <v>75310329936249</v>
      </c>
      <c r="F292" s="5" t="s">
        <v>645</v>
      </c>
      <c r="G292" s="6">
        <v>30708337974</v>
      </c>
      <c r="H292" s="5" t="s">
        <v>650</v>
      </c>
      <c r="I292" s="6">
        <v>1325</v>
      </c>
      <c r="J292" s="5" t="s">
        <v>647</v>
      </c>
      <c r="K292" s="11">
        <v>489.77</v>
      </c>
      <c r="L292" s="8">
        <f t="shared" si="24"/>
        <v>648945.25</v>
      </c>
      <c r="M292" s="9">
        <v>0</v>
      </c>
      <c r="N292" s="8">
        <f t="shared" si="25"/>
        <v>0</v>
      </c>
      <c r="O292" s="9">
        <v>0</v>
      </c>
      <c r="P292" s="8">
        <f t="shared" si="26"/>
        <v>0</v>
      </c>
      <c r="Q292" s="9">
        <v>0</v>
      </c>
      <c r="R292" s="8">
        <f t="shared" si="27"/>
        <v>0</v>
      </c>
      <c r="S292" s="9">
        <v>102.85</v>
      </c>
      <c r="T292" s="8">
        <f t="shared" si="28"/>
        <v>136276.25</v>
      </c>
      <c r="U292" s="9">
        <v>592.62</v>
      </c>
      <c r="V292" s="8">
        <f t="shared" si="29"/>
        <v>785221.5</v>
      </c>
      <c r="W292" s="6"/>
      <c r="X292" s="10"/>
    </row>
    <row r="293" spans="1:24" x14ac:dyDescent="0.25">
      <c r="A293" s="5" t="s">
        <v>594</v>
      </c>
      <c r="B293" s="5" t="s">
        <v>644</v>
      </c>
      <c r="C293" s="6">
        <v>9</v>
      </c>
      <c r="D293" s="6">
        <v>2558</v>
      </c>
      <c r="E293" s="6">
        <v>75310271297093</v>
      </c>
      <c r="F293" s="5" t="s">
        <v>645</v>
      </c>
      <c r="G293" s="6">
        <v>33707219519</v>
      </c>
      <c r="H293" s="5" t="s">
        <v>673</v>
      </c>
      <c r="I293" s="6">
        <v>1300</v>
      </c>
      <c r="J293" s="5" t="s">
        <v>647</v>
      </c>
      <c r="K293" s="11">
        <v>9836.93</v>
      </c>
      <c r="L293" s="8">
        <f t="shared" si="24"/>
        <v>12788009</v>
      </c>
      <c r="M293" s="9">
        <v>0</v>
      </c>
      <c r="N293" s="8">
        <f t="shared" si="25"/>
        <v>0</v>
      </c>
      <c r="O293" s="9">
        <v>0</v>
      </c>
      <c r="P293" s="8">
        <f t="shared" si="26"/>
        <v>0</v>
      </c>
      <c r="Q293" s="9">
        <v>0</v>
      </c>
      <c r="R293" s="8">
        <f t="shared" si="27"/>
        <v>0</v>
      </c>
      <c r="S293" s="9">
        <v>2065.7600000000002</v>
      </c>
      <c r="T293" s="8">
        <f t="shared" si="28"/>
        <v>2685488.0000000005</v>
      </c>
      <c r="U293" s="9">
        <v>11902.69</v>
      </c>
      <c r="V293" s="8">
        <f t="shared" si="29"/>
        <v>15473497</v>
      </c>
      <c r="W293" s="6"/>
      <c r="X293" s="10"/>
    </row>
    <row r="294" spans="1:24" x14ac:dyDescent="0.25">
      <c r="A294" s="5" t="s">
        <v>594</v>
      </c>
      <c r="B294" s="5" t="s">
        <v>644</v>
      </c>
      <c r="C294" s="6">
        <v>2</v>
      </c>
      <c r="D294" s="6">
        <v>11241</v>
      </c>
      <c r="E294" s="6">
        <v>75310300786589</v>
      </c>
      <c r="F294" s="5" t="s">
        <v>645</v>
      </c>
      <c r="G294" s="6">
        <v>20349781957</v>
      </c>
      <c r="H294" s="5" t="s">
        <v>444</v>
      </c>
      <c r="I294" s="6">
        <v>1305</v>
      </c>
      <c r="J294" s="5" t="s">
        <v>647</v>
      </c>
      <c r="K294" s="7">
        <v>0</v>
      </c>
      <c r="L294" s="8">
        <f t="shared" si="24"/>
        <v>0</v>
      </c>
      <c r="M294" s="9">
        <v>2111.11</v>
      </c>
      <c r="N294" s="8">
        <f t="shared" si="25"/>
        <v>2754998.5500000003</v>
      </c>
      <c r="O294" s="9">
        <v>0</v>
      </c>
      <c r="P294" s="8">
        <f t="shared" si="26"/>
        <v>0</v>
      </c>
      <c r="Q294" s="9">
        <v>0</v>
      </c>
      <c r="R294" s="8">
        <f t="shared" si="27"/>
        <v>0</v>
      </c>
      <c r="S294" s="9">
        <v>0</v>
      </c>
      <c r="T294" s="8">
        <f t="shared" si="28"/>
        <v>0</v>
      </c>
      <c r="U294" s="9">
        <v>2111.11</v>
      </c>
      <c r="V294" s="8">
        <f t="shared" si="29"/>
        <v>2754998.5500000003</v>
      </c>
      <c r="W294" s="6"/>
      <c r="X294" s="10"/>
    </row>
    <row r="295" spans="1:24" x14ac:dyDescent="0.25">
      <c r="A295" s="5" t="s">
        <v>594</v>
      </c>
      <c r="B295" s="5" t="s">
        <v>644</v>
      </c>
      <c r="C295" s="6">
        <v>2</v>
      </c>
      <c r="D295" s="6">
        <v>11242</v>
      </c>
      <c r="E295" s="6">
        <v>75310324918127</v>
      </c>
      <c r="F295" s="5" t="s">
        <v>645</v>
      </c>
      <c r="G295" s="6">
        <v>30711736235</v>
      </c>
      <c r="H295" s="5" t="s">
        <v>671</v>
      </c>
      <c r="I295" s="6">
        <v>1310</v>
      </c>
      <c r="J295" s="5" t="s">
        <v>647</v>
      </c>
      <c r="K295" s="7">
        <v>0</v>
      </c>
      <c r="L295" s="8">
        <f t="shared" si="24"/>
        <v>0</v>
      </c>
      <c r="M295" s="9">
        <v>0</v>
      </c>
      <c r="N295" s="8">
        <f t="shared" si="25"/>
        <v>0</v>
      </c>
      <c r="O295" s="9">
        <v>102.74</v>
      </c>
      <c r="P295" s="8">
        <f t="shared" si="26"/>
        <v>134589.4</v>
      </c>
      <c r="Q295" s="9">
        <v>0</v>
      </c>
      <c r="R295" s="8">
        <f t="shared" si="27"/>
        <v>0</v>
      </c>
      <c r="S295" s="9">
        <v>0</v>
      </c>
      <c r="T295" s="8">
        <f t="shared" si="28"/>
        <v>0</v>
      </c>
      <c r="U295" s="9">
        <v>102.74</v>
      </c>
      <c r="V295" s="8">
        <f t="shared" si="29"/>
        <v>134589.4</v>
      </c>
      <c r="W295" s="6"/>
      <c r="X295" s="10"/>
    </row>
    <row r="296" spans="1:24" x14ac:dyDescent="0.25">
      <c r="A296" s="5" t="s">
        <v>619</v>
      </c>
      <c r="B296" s="5" t="s">
        <v>644</v>
      </c>
      <c r="C296" s="6">
        <v>9</v>
      </c>
      <c r="D296" s="6">
        <v>2565</v>
      </c>
      <c r="E296" s="6">
        <v>75310410163236</v>
      </c>
      <c r="F296" s="5" t="s">
        <v>645</v>
      </c>
      <c r="G296" s="6">
        <v>30707181288</v>
      </c>
      <c r="H296" s="5" t="s">
        <v>720</v>
      </c>
      <c r="I296" s="6">
        <v>1325</v>
      </c>
      <c r="J296" s="5" t="s">
        <v>647</v>
      </c>
      <c r="K296" s="11">
        <v>887.74</v>
      </c>
      <c r="L296" s="8">
        <f t="shared" si="24"/>
        <v>1176255.5</v>
      </c>
      <c r="M296" s="9">
        <v>0</v>
      </c>
      <c r="N296" s="8">
        <f t="shared" si="25"/>
        <v>0</v>
      </c>
      <c r="O296" s="9">
        <v>0</v>
      </c>
      <c r="P296" s="8">
        <f t="shared" si="26"/>
        <v>0</v>
      </c>
      <c r="Q296" s="9">
        <v>0</v>
      </c>
      <c r="R296" s="8">
        <f t="shared" si="27"/>
        <v>0</v>
      </c>
      <c r="S296" s="9">
        <v>186.43</v>
      </c>
      <c r="T296" s="8">
        <f t="shared" si="28"/>
        <v>247019.75</v>
      </c>
      <c r="U296" s="9">
        <v>1074.17</v>
      </c>
      <c r="V296" s="8">
        <f t="shared" si="29"/>
        <v>1423275.25</v>
      </c>
      <c r="W296" s="6"/>
      <c r="X296" s="10"/>
    </row>
    <row r="297" spans="1:24" x14ac:dyDescent="0.25">
      <c r="A297" s="5" t="s">
        <v>619</v>
      </c>
      <c r="B297" s="5" t="s">
        <v>644</v>
      </c>
      <c r="C297" s="6">
        <v>9</v>
      </c>
      <c r="D297" s="6">
        <v>2566</v>
      </c>
      <c r="E297" s="6">
        <v>75310420089752</v>
      </c>
      <c r="F297" s="5" t="s">
        <v>645</v>
      </c>
      <c r="G297" s="6">
        <v>20249298191</v>
      </c>
      <c r="H297" s="5" t="s">
        <v>624</v>
      </c>
      <c r="I297" s="6">
        <v>1335</v>
      </c>
      <c r="J297" s="5" t="s">
        <v>647</v>
      </c>
      <c r="K297" s="11">
        <v>235.26</v>
      </c>
      <c r="L297" s="8">
        <f t="shared" si="24"/>
        <v>314072.09999999998</v>
      </c>
      <c r="M297" s="9">
        <v>0</v>
      </c>
      <c r="N297" s="8">
        <f t="shared" si="25"/>
        <v>0</v>
      </c>
      <c r="O297" s="9">
        <v>0</v>
      </c>
      <c r="P297" s="8">
        <f t="shared" si="26"/>
        <v>0</v>
      </c>
      <c r="Q297" s="9">
        <v>0</v>
      </c>
      <c r="R297" s="8">
        <f t="shared" si="27"/>
        <v>0</v>
      </c>
      <c r="S297" s="9">
        <v>49.4</v>
      </c>
      <c r="T297" s="8">
        <f t="shared" si="28"/>
        <v>65949</v>
      </c>
      <c r="U297" s="9">
        <v>284.66000000000003</v>
      </c>
      <c r="V297" s="8">
        <f t="shared" si="29"/>
        <v>380021.10000000003</v>
      </c>
      <c r="W297" s="6"/>
      <c r="X297" s="10"/>
    </row>
    <row r="298" spans="1:24" x14ac:dyDescent="0.25">
      <c r="A298" s="5" t="s">
        <v>619</v>
      </c>
      <c r="B298" s="5" t="s">
        <v>662</v>
      </c>
      <c r="C298" s="6">
        <v>9</v>
      </c>
      <c r="D298" s="6">
        <v>158</v>
      </c>
      <c r="E298" s="6">
        <v>75310466486473</v>
      </c>
      <c r="F298" s="5" t="s">
        <v>645</v>
      </c>
      <c r="G298" s="6">
        <v>33711909929</v>
      </c>
      <c r="H298" s="5" t="s">
        <v>140</v>
      </c>
      <c r="I298" s="6">
        <v>1</v>
      </c>
      <c r="J298" s="5" t="s">
        <v>661</v>
      </c>
      <c r="K298" s="11">
        <v>52684.34</v>
      </c>
      <c r="L298" s="8">
        <f>+-K298*I298</f>
        <v>-52684.34</v>
      </c>
      <c r="M298" s="9">
        <v>0</v>
      </c>
      <c r="N298" s="8">
        <f t="shared" si="25"/>
        <v>0</v>
      </c>
      <c r="O298" s="9">
        <v>0</v>
      </c>
      <c r="P298" s="8">
        <f t="shared" si="26"/>
        <v>0</v>
      </c>
      <c r="Q298" s="9">
        <v>0</v>
      </c>
      <c r="R298" s="8">
        <f t="shared" si="27"/>
        <v>0</v>
      </c>
      <c r="S298" s="9">
        <v>11063.71</v>
      </c>
      <c r="T298" s="8">
        <f>+-S298*I298</f>
        <v>-11063.71</v>
      </c>
      <c r="U298" s="9">
        <v>63748.05</v>
      </c>
      <c r="V298" s="8">
        <f>+-U298*I298</f>
        <v>-63748.05</v>
      </c>
      <c r="W298" s="6"/>
      <c r="X298" s="10"/>
    </row>
    <row r="299" spans="1:24" x14ac:dyDescent="0.25">
      <c r="V299" s="13">
        <f>SUM(V2:V298)</f>
        <v>769816718.86999953</v>
      </c>
    </row>
  </sheetData>
  <autoFilter ref="A1:V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25"/>
  <sheetViews>
    <sheetView tabSelected="1" workbookViewId="0">
      <selection activeCell="H26" sqref="H26"/>
    </sheetView>
  </sheetViews>
  <sheetFormatPr baseColWidth="10" defaultRowHeight="15" x14ac:dyDescent="0.25"/>
  <cols>
    <col min="1" max="1" width="8.42578125" customWidth="1"/>
    <col min="7" max="7" width="16.28515625" customWidth="1"/>
    <col min="8" max="8" width="10.28515625" customWidth="1"/>
    <col min="18" max="18" width="12.85546875" customWidth="1"/>
    <col min="20" max="20" width="14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21</v>
      </c>
      <c r="B2" t="s">
        <v>181</v>
      </c>
      <c r="C2" t="s">
        <v>182</v>
      </c>
      <c r="D2" t="s">
        <v>183</v>
      </c>
      <c r="E2" t="s">
        <v>184</v>
      </c>
      <c r="F2" t="s">
        <v>92</v>
      </c>
      <c r="G2" t="s">
        <v>185</v>
      </c>
      <c r="H2" t="s">
        <v>53</v>
      </c>
      <c r="I2" s="1">
        <v>0</v>
      </c>
      <c r="J2" s="1">
        <v>0</v>
      </c>
      <c r="K2" s="1">
        <v>25827.5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25827.5</v>
      </c>
    </row>
    <row r="3" spans="1:20" x14ac:dyDescent="0.25">
      <c r="A3" t="s">
        <v>21</v>
      </c>
      <c r="B3" t="s">
        <v>225</v>
      </c>
      <c r="C3" t="s">
        <v>62</v>
      </c>
      <c r="D3" t="s">
        <v>63</v>
      </c>
      <c r="E3" t="s">
        <v>91</v>
      </c>
      <c r="F3" t="s">
        <v>92</v>
      </c>
      <c r="G3" t="s">
        <v>229</v>
      </c>
      <c r="H3" t="s">
        <v>28</v>
      </c>
      <c r="I3" s="1">
        <v>0</v>
      </c>
      <c r="J3" s="1">
        <v>0</v>
      </c>
      <c r="K3" s="1">
        <v>15110.83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15110.83</v>
      </c>
    </row>
    <row r="4" spans="1:20" x14ac:dyDescent="0.25">
      <c r="A4" t="s">
        <v>21</v>
      </c>
      <c r="B4" t="s">
        <v>225</v>
      </c>
      <c r="C4" t="s">
        <v>62</v>
      </c>
      <c r="D4" t="s">
        <v>63</v>
      </c>
      <c r="E4" t="s">
        <v>91</v>
      </c>
      <c r="F4" t="s">
        <v>92</v>
      </c>
      <c r="G4" t="s">
        <v>230</v>
      </c>
      <c r="H4" t="s">
        <v>28</v>
      </c>
      <c r="I4" s="1">
        <v>0</v>
      </c>
      <c r="J4" s="1">
        <v>0</v>
      </c>
      <c r="K4" s="1">
        <v>15556.67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15556.67</v>
      </c>
    </row>
    <row r="5" spans="1:20" x14ac:dyDescent="0.25">
      <c r="A5" t="s">
        <v>21</v>
      </c>
      <c r="B5" t="s">
        <v>254</v>
      </c>
      <c r="C5" t="s">
        <v>226</v>
      </c>
      <c r="D5" t="s">
        <v>227</v>
      </c>
      <c r="E5" t="s">
        <v>91</v>
      </c>
      <c r="F5" t="s">
        <v>92</v>
      </c>
      <c r="G5" t="s">
        <v>257</v>
      </c>
      <c r="H5" t="s">
        <v>28</v>
      </c>
      <c r="I5" s="1">
        <v>0</v>
      </c>
      <c r="J5" s="1">
        <v>0</v>
      </c>
      <c r="K5" s="1">
        <v>232035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232035</v>
      </c>
    </row>
    <row r="6" spans="1:20" x14ac:dyDescent="0.25">
      <c r="A6" t="s">
        <v>21</v>
      </c>
      <c r="B6" t="s">
        <v>328</v>
      </c>
      <c r="C6" t="s">
        <v>329</v>
      </c>
      <c r="D6" t="s">
        <v>330</v>
      </c>
      <c r="E6" t="s">
        <v>91</v>
      </c>
      <c r="F6" t="s">
        <v>92</v>
      </c>
      <c r="G6" t="s">
        <v>331</v>
      </c>
      <c r="H6" t="s">
        <v>28</v>
      </c>
      <c r="I6" s="1">
        <v>356364.9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74836.63</v>
      </c>
      <c r="S6" s="1">
        <v>0</v>
      </c>
      <c r="T6" s="1">
        <v>431201.53</v>
      </c>
    </row>
    <row r="7" spans="1:20" x14ac:dyDescent="0.25">
      <c r="A7" t="s">
        <v>21</v>
      </c>
      <c r="B7" t="s">
        <v>348</v>
      </c>
      <c r="C7" t="s">
        <v>192</v>
      </c>
      <c r="D7" t="s">
        <v>193</v>
      </c>
      <c r="E7" t="s">
        <v>91</v>
      </c>
      <c r="F7" t="s">
        <v>92</v>
      </c>
      <c r="G7" t="s">
        <v>349</v>
      </c>
      <c r="H7" t="s">
        <v>28</v>
      </c>
      <c r="I7" s="1">
        <v>0</v>
      </c>
      <c r="J7" s="1">
        <v>0</v>
      </c>
      <c r="K7" s="1">
        <v>80515.8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80515.8</v>
      </c>
    </row>
    <row r="8" spans="1:20" x14ac:dyDescent="0.25">
      <c r="A8" t="s">
        <v>21</v>
      </c>
      <c r="B8" t="s">
        <v>348</v>
      </c>
      <c r="C8" t="s">
        <v>192</v>
      </c>
      <c r="D8" t="s">
        <v>193</v>
      </c>
      <c r="E8" t="s">
        <v>184</v>
      </c>
      <c r="F8" t="s">
        <v>92</v>
      </c>
      <c r="G8" t="s">
        <v>350</v>
      </c>
      <c r="H8" t="s">
        <v>53</v>
      </c>
      <c r="I8" s="1">
        <v>0</v>
      </c>
      <c r="J8" s="1">
        <v>0</v>
      </c>
      <c r="K8" s="1">
        <v>60331.29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60331.29</v>
      </c>
    </row>
    <row r="9" spans="1:20" x14ac:dyDescent="0.25">
      <c r="A9" t="s">
        <v>21</v>
      </c>
      <c r="B9" t="s">
        <v>348</v>
      </c>
      <c r="C9" t="s">
        <v>259</v>
      </c>
      <c r="D9" t="s">
        <v>260</v>
      </c>
      <c r="E9" t="s">
        <v>184</v>
      </c>
      <c r="F9" t="s">
        <v>92</v>
      </c>
      <c r="G9" t="s">
        <v>351</v>
      </c>
      <c r="H9" t="s">
        <v>53</v>
      </c>
      <c r="I9" s="1">
        <v>0</v>
      </c>
      <c r="J9" s="1">
        <v>0</v>
      </c>
      <c r="K9" s="1">
        <v>92709.55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92709.55</v>
      </c>
    </row>
    <row r="10" spans="1:20" x14ac:dyDescent="0.25">
      <c r="A10" t="s">
        <v>21</v>
      </c>
      <c r="B10" t="s">
        <v>462</v>
      </c>
      <c r="C10" t="s">
        <v>35</v>
      </c>
      <c r="D10" t="s">
        <v>36</v>
      </c>
      <c r="E10" t="s">
        <v>91</v>
      </c>
      <c r="F10" t="s">
        <v>92</v>
      </c>
      <c r="G10" t="s">
        <v>465</v>
      </c>
      <c r="H10" t="s">
        <v>28</v>
      </c>
      <c r="I10" s="1">
        <v>0</v>
      </c>
      <c r="J10" s="1">
        <v>0</v>
      </c>
      <c r="K10" s="1">
        <v>36363.050000000003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36363.050000000003</v>
      </c>
    </row>
    <row r="11" spans="1:20" x14ac:dyDescent="0.25">
      <c r="A11" t="s">
        <v>21</v>
      </c>
      <c r="B11" t="s">
        <v>501</v>
      </c>
      <c r="C11" t="s">
        <v>114</v>
      </c>
      <c r="D11" t="s">
        <v>115</v>
      </c>
      <c r="E11" t="s">
        <v>91</v>
      </c>
      <c r="F11" t="s">
        <v>92</v>
      </c>
      <c r="G11" t="s">
        <v>502</v>
      </c>
      <c r="H11" t="s">
        <v>28</v>
      </c>
      <c r="I11" s="1">
        <v>138503.20000000001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29085.67</v>
      </c>
      <c r="S11" s="1">
        <v>0</v>
      </c>
      <c r="T11" s="1">
        <v>167588.87</v>
      </c>
    </row>
    <row r="12" spans="1:20" x14ac:dyDescent="0.25">
      <c r="A12" t="s">
        <v>21</v>
      </c>
      <c r="B12" t="s">
        <v>531</v>
      </c>
      <c r="C12" t="s">
        <v>162</v>
      </c>
      <c r="D12" t="s">
        <v>163</v>
      </c>
      <c r="E12" t="s">
        <v>91</v>
      </c>
      <c r="F12" t="s">
        <v>92</v>
      </c>
      <c r="G12" t="s">
        <v>536</v>
      </c>
      <c r="H12" t="s">
        <v>28</v>
      </c>
      <c r="I12" s="1">
        <v>0</v>
      </c>
      <c r="J12" s="1">
        <v>0</v>
      </c>
      <c r="K12" s="1">
        <v>14114.45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14114.45</v>
      </c>
    </row>
    <row r="13" spans="1:20" x14ac:dyDescent="0.25">
      <c r="A13" t="s">
        <v>21</v>
      </c>
      <c r="B13" t="s">
        <v>531</v>
      </c>
      <c r="C13" t="s">
        <v>192</v>
      </c>
      <c r="D13" t="s">
        <v>193</v>
      </c>
      <c r="E13" t="s">
        <v>184</v>
      </c>
      <c r="F13" t="s">
        <v>92</v>
      </c>
      <c r="G13" t="s">
        <v>537</v>
      </c>
      <c r="H13" t="s">
        <v>53</v>
      </c>
      <c r="I13" s="1">
        <v>0</v>
      </c>
      <c r="J13" s="1">
        <v>0</v>
      </c>
      <c r="K13" s="1">
        <v>24369.3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24369.3</v>
      </c>
    </row>
    <row r="14" spans="1:20" x14ac:dyDescent="0.25">
      <c r="A14" t="s">
        <v>21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  <c r="G14" t="s">
        <v>52</v>
      </c>
      <c r="H14" t="s">
        <v>53</v>
      </c>
      <c r="I14" s="1">
        <v>-902090.08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-189438.92</v>
      </c>
      <c r="S14" s="1">
        <v>0</v>
      </c>
      <c r="T14" s="1">
        <v>-1091529</v>
      </c>
    </row>
    <row r="15" spans="1:20" x14ac:dyDescent="0.25">
      <c r="A15" t="s">
        <v>21</v>
      </c>
      <c r="B15" t="s">
        <v>102</v>
      </c>
      <c r="C15" t="s">
        <v>74</v>
      </c>
      <c r="D15" t="s">
        <v>75</v>
      </c>
      <c r="E15" t="s">
        <v>103</v>
      </c>
      <c r="F15" t="s">
        <v>104</v>
      </c>
      <c r="G15" t="s">
        <v>105</v>
      </c>
      <c r="H15" t="s">
        <v>28</v>
      </c>
      <c r="I15" s="1">
        <v>-139325.04999999999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-139325.04999999999</v>
      </c>
    </row>
    <row r="16" spans="1:20" x14ac:dyDescent="0.25">
      <c r="A16" t="s">
        <v>21</v>
      </c>
      <c r="B16" t="s">
        <v>225</v>
      </c>
      <c r="C16" t="s">
        <v>226</v>
      </c>
      <c r="D16" t="s">
        <v>227</v>
      </c>
      <c r="E16" t="s">
        <v>103</v>
      </c>
      <c r="F16" t="s">
        <v>104</v>
      </c>
      <c r="G16" t="s">
        <v>228</v>
      </c>
      <c r="H16" t="s">
        <v>28</v>
      </c>
      <c r="I16" s="1">
        <v>-95625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-95625</v>
      </c>
    </row>
    <row r="17" spans="1:20" x14ac:dyDescent="0.25">
      <c r="A17" t="s">
        <v>21</v>
      </c>
      <c r="B17" t="s">
        <v>254</v>
      </c>
      <c r="C17" t="s">
        <v>68</v>
      </c>
      <c r="D17" t="s">
        <v>69</v>
      </c>
      <c r="E17" t="s">
        <v>103</v>
      </c>
      <c r="F17" t="s">
        <v>104</v>
      </c>
      <c r="G17" t="s">
        <v>255</v>
      </c>
      <c r="H17" t="s">
        <v>28</v>
      </c>
      <c r="I17" s="1">
        <v>-910039.6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-910039.6</v>
      </c>
    </row>
    <row r="18" spans="1:20" x14ac:dyDescent="0.25">
      <c r="A18" t="s">
        <v>21</v>
      </c>
      <c r="B18" t="s">
        <v>254</v>
      </c>
      <c r="C18" t="s">
        <v>117</v>
      </c>
      <c r="D18" t="s">
        <v>118</v>
      </c>
      <c r="E18" t="s">
        <v>103</v>
      </c>
      <c r="F18" t="s">
        <v>104</v>
      </c>
      <c r="G18" t="s">
        <v>256</v>
      </c>
      <c r="H18" t="s">
        <v>28</v>
      </c>
      <c r="I18" s="1">
        <v>-282999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-282999</v>
      </c>
    </row>
    <row r="19" spans="1:20" x14ac:dyDescent="0.25">
      <c r="A19" t="s">
        <v>21</v>
      </c>
      <c r="B19" t="s">
        <v>366</v>
      </c>
      <c r="C19" t="s">
        <v>226</v>
      </c>
      <c r="D19" t="s">
        <v>227</v>
      </c>
      <c r="E19" t="s">
        <v>103</v>
      </c>
      <c r="F19" t="s">
        <v>104</v>
      </c>
      <c r="G19" t="s">
        <v>367</v>
      </c>
      <c r="H19" t="s">
        <v>28</v>
      </c>
      <c r="I19" s="1">
        <v>-130228.5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-130228.5</v>
      </c>
    </row>
    <row r="20" spans="1:20" x14ac:dyDescent="0.25">
      <c r="A20" t="s">
        <v>21</v>
      </c>
      <c r="B20" t="s">
        <v>407</v>
      </c>
      <c r="C20" t="s">
        <v>408</v>
      </c>
      <c r="D20" t="s">
        <v>409</v>
      </c>
      <c r="E20" t="s">
        <v>50</v>
      </c>
      <c r="F20" t="s">
        <v>51</v>
      </c>
      <c r="G20" t="s">
        <v>410</v>
      </c>
      <c r="H20" t="s">
        <v>53</v>
      </c>
      <c r="I20" s="1">
        <v>-406068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-406068</v>
      </c>
    </row>
    <row r="21" spans="1:20" x14ac:dyDescent="0.25">
      <c r="A21" t="s">
        <v>21</v>
      </c>
      <c r="B21" t="s">
        <v>434</v>
      </c>
      <c r="C21" t="s">
        <v>332</v>
      </c>
      <c r="D21" t="s">
        <v>333</v>
      </c>
      <c r="E21" t="s">
        <v>50</v>
      </c>
      <c r="F21" t="s">
        <v>51</v>
      </c>
      <c r="G21" t="s">
        <v>435</v>
      </c>
      <c r="H21" t="s">
        <v>53</v>
      </c>
      <c r="I21" s="1">
        <v>-647400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-647400</v>
      </c>
    </row>
    <row r="22" spans="1:20" x14ac:dyDescent="0.25">
      <c r="A22" t="s">
        <v>21</v>
      </c>
      <c r="B22" t="s">
        <v>462</v>
      </c>
      <c r="C22" t="s">
        <v>386</v>
      </c>
      <c r="D22" t="s">
        <v>387</v>
      </c>
      <c r="E22" t="s">
        <v>463</v>
      </c>
      <c r="F22" t="s">
        <v>51</v>
      </c>
      <c r="G22" t="s">
        <v>464</v>
      </c>
      <c r="H22" t="s">
        <v>53</v>
      </c>
      <c r="I22" s="1">
        <v>0</v>
      </c>
      <c r="J22" s="1">
        <v>0</v>
      </c>
      <c r="K22" s="1">
        <v>-13085476.199999999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-13085476.199999999</v>
      </c>
    </row>
    <row r="23" spans="1:20" x14ac:dyDescent="0.25">
      <c r="A23" t="s">
        <v>21</v>
      </c>
      <c r="B23" t="s">
        <v>487</v>
      </c>
      <c r="C23" t="s">
        <v>332</v>
      </c>
      <c r="D23" t="s">
        <v>333</v>
      </c>
      <c r="E23" t="s">
        <v>103</v>
      </c>
      <c r="F23" t="s">
        <v>104</v>
      </c>
      <c r="G23" t="s">
        <v>488</v>
      </c>
      <c r="H23" t="s">
        <v>28</v>
      </c>
      <c r="I23" s="1">
        <v>0</v>
      </c>
      <c r="J23" s="1">
        <v>0</v>
      </c>
      <c r="K23" s="1">
        <v>-43002.43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-43002.43</v>
      </c>
    </row>
    <row r="24" spans="1:20" x14ac:dyDescent="0.25">
      <c r="A24" t="s">
        <v>21</v>
      </c>
      <c r="B24" t="s">
        <v>531</v>
      </c>
      <c r="C24" t="s">
        <v>532</v>
      </c>
      <c r="D24" t="s">
        <v>533</v>
      </c>
      <c r="E24" t="s">
        <v>103</v>
      </c>
      <c r="F24" t="s">
        <v>104</v>
      </c>
      <c r="G24" t="s">
        <v>534</v>
      </c>
      <c r="H24" t="s">
        <v>28</v>
      </c>
      <c r="I24" s="1">
        <v>-282044.65000000002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-282044.65000000002</v>
      </c>
    </row>
    <row r="25" spans="1:20" hidden="1" x14ac:dyDescent="0.25">
      <c r="A25" t="s">
        <v>38</v>
      </c>
      <c r="B25" t="s">
        <v>22</v>
      </c>
      <c r="C25" t="s">
        <v>97</v>
      </c>
      <c r="D25" t="s">
        <v>98</v>
      </c>
      <c r="E25" t="s">
        <v>99</v>
      </c>
      <c r="F25" t="s">
        <v>100</v>
      </c>
      <c r="G25" t="s">
        <v>101</v>
      </c>
      <c r="H25" t="s">
        <v>28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1716.53</v>
      </c>
      <c r="Q25" s="1">
        <v>0</v>
      </c>
      <c r="R25" s="1">
        <v>0</v>
      </c>
      <c r="S25" s="1">
        <v>0</v>
      </c>
      <c r="T25" s="1">
        <v>1716.53</v>
      </c>
    </row>
    <row r="26" spans="1:20" x14ac:dyDescent="0.25">
      <c r="A26" t="s">
        <v>21</v>
      </c>
      <c r="B26" t="s">
        <v>531</v>
      </c>
      <c r="C26" t="s">
        <v>415</v>
      </c>
      <c r="D26" t="s">
        <v>416</v>
      </c>
      <c r="E26" t="s">
        <v>103</v>
      </c>
      <c r="F26" t="s">
        <v>104</v>
      </c>
      <c r="G26" t="s">
        <v>535</v>
      </c>
      <c r="H26" t="s">
        <v>28</v>
      </c>
      <c r="I26" s="1">
        <v>-24672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-24672</v>
      </c>
    </row>
    <row r="27" spans="1:20" x14ac:dyDescent="0.25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  <c r="I27" s="1">
        <v>255976.2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53755</v>
      </c>
      <c r="S27" s="1">
        <v>0</v>
      </c>
      <c r="T27" s="1">
        <v>309731.20000000001</v>
      </c>
    </row>
    <row r="28" spans="1:20" x14ac:dyDescent="0.25">
      <c r="A28" t="s">
        <v>21</v>
      </c>
      <c r="B28" t="s">
        <v>22</v>
      </c>
      <c r="C28" t="s">
        <v>29</v>
      </c>
      <c r="D28" t="s">
        <v>30</v>
      </c>
      <c r="E28" t="s">
        <v>25</v>
      </c>
      <c r="F28" t="s">
        <v>26</v>
      </c>
      <c r="G28" t="s">
        <v>31</v>
      </c>
      <c r="H28" t="s">
        <v>28</v>
      </c>
      <c r="I28" s="1">
        <v>848410.2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848410.2</v>
      </c>
    </row>
    <row r="29" spans="1:20" x14ac:dyDescent="0.25">
      <c r="A29" t="s">
        <v>21</v>
      </c>
      <c r="B29" t="s">
        <v>22</v>
      </c>
      <c r="C29" t="s">
        <v>32</v>
      </c>
      <c r="D29" t="s">
        <v>33</v>
      </c>
      <c r="E29" t="s">
        <v>25</v>
      </c>
      <c r="F29" t="s">
        <v>26</v>
      </c>
      <c r="G29" t="s">
        <v>34</v>
      </c>
      <c r="H29" t="s">
        <v>28</v>
      </c>
      <c r="I29" s="1">
        <v>689974.2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689974.2</v>
      </c>
    </row>
    <row r="30" spans="1:20" x14ac:dyDescent="0.25">
      <c r="A30" t="s">
        <v>21</v>
      </c>
      <c r="B30" t="s">
        <v>22</v>
      </c>
      <c r="C30" t="s">
        <v>35</v>
      </c>
      <c r="D30" t="s">
        <v>36</v>
      </c>
      <c r="E30" t="s">
        <v>25</v>
      </c>
      <c r="F30" t="s">
        <v>26</v>
      </c>
      <c r="G30" t="s">
        <v>37</v>
      </c>
      <c r="H30" t="s">
        <v>28</v>
      </c>
      <c r="I30" s="1">
        <v>612549.69999999995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612549.69999999995</v>
      </c>
    </row>
    <row r="31" spans="1:20" x14ac:dyDescent="0.25">
      <c r="A31" t="s">
        <v>21</v>
      </c>
      <c r="B31" t="s">
        <v>47</v>
      </c>
      <c r="C31" t="s">
        <v>32</v>
      </c>
      <c r="D31" t="s">
        <v>33</v>
      </c>
      <c r="E31" t="s">
        <v>25</v>
      </c>
      <c r="F31" t="s">
        <v>26</v>
      </c>
      <c r="G31" t="s">
        <v>57</v>
      </c>
      <c r="H31" t="s">
        <v>28</v>
      </c>
      <c r="I31" s="1">
        <v>202337.4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202337.4</v>
      </c>
    </row>
    <row r="32" spans="1:20" x14ac:dyDescent="0.25">
      <c r="A32" t="s">
        <v>21</v>
      </c>
      <c r="B32" t="s">
        <v>47</v>
      </c>
      <c r="C32" t="s">
        <v>32</v>
      </c>
      <c r="D32" t="s">
        <v>33</v>
      </c>
      <c r="E32" t="s">
        <v>25</v>
      </c>
      <c r="F32" t="s">
        <v>26</v>
      </c>
      <c r="G32" t="s">
        <v>58</v>
      </c>
      <c r="H32" t="s">
        <v>28</v>
      </c>
      <c r="I32" s="1">
        <v>33988.5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33988.5</v>
      </c>
    </row>
    <row r="33" spans="1:20" x14ac:dyDescent="0.25">
      <c r="A33" t="s">
        <v>21</v>
      </c>
      <c r="B33" t="s">
        <v>47</v>
      </c>
      <c r="C33" t="s">
        <v>59</v>
      </c>
      <c r="D33" t="s">
        <v>60</v>
      </c>
      <c r="E33" t="s">
        <v>25</v>
      </c>
      <c r="F33" t="s">
        <v>26</v>
      </c>
      <c r="G33" t="s">
        <v>61</v>
      </c>
      <c r="H33" t="s">
        <v>28</v>
      </c>
      <c r="I33" s="1">
        <v>76003.8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76003.8</v>
      </c>
    </row>
    <row r="34" spans="1:20" x14ac:dyDescent="0.25">
      <c r="A34" t="s">
        <v>21</v>
      </c>
      <c r="B34" t="s">
        <v>47</v>
      </c>
      <c r="C34" t="s">
        <v>62</v>
      </c>
      <c r="D34" t="s">
        <v>63</v>
      </c>
      <c r="E34" t="s">
        <v>25</v>
      </c>
      <c r="F34" t="s">
        <v>26</v>
      </c>
      <c r="G34" t="s">
        <v>64</v>
      </c>
      <c r="H34" t="s">
        <v>28</v>
      </c>
      <c r="I34" s="1">
        <v>330501.15000000002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330501.15000000002</v>
      </c>
    </row>
    <row r="35" spans="1:20" x14ac:dyDescent="0.25">
      <c r="A35" t="s">
        <v>21</v>
      </c>
      <c r="B35" t="s">
        <v>47</v>
      </c>
      <c r="C35" t="s">
        <v>65</v>
      </c>
      <c r="D35" t="s">
        <v>66</v>
      </c>
      <c r="E35" t="s">
        <v>25</v>
      </c>
      <c r="F35" t="s">
        <v>26</v>
      </c>
      <c r="G35" t="s">
        <v>67</v>
      </c>
      <c r="H35" t="s">
        <v>28</v>
      </c>
      <c r="I35" s="1">
        <v>362001.35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362001.35</v>
      </c>
    </row>
    <row r="36" spans="1:20" x14ac:dyDescent="0.25">
      <c r="A36" t="s">
        <v>21</v>
      </c>
      <c r="B36" t="s">
        <v>47</v>
      </c>
      <c r="C36" t="s">
        <v>48</v>
      </c>
      <c r="D36" t="s">
        <v>49</v>
      </c>
      <c r="E36" t="s">
        <v>54</v>
      </c>
      <c r="F36" t="s">
        <v>55</v>
      </c>
      <c r="G36" t="s">
        <v>56</v>
      </c>
      <c r="H36" t="s">
        <v>53</v>
      </c>
      <c r="I36" s="1">
        <v>902090.08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189438.92</v>
      </c>
      <c r="S36" s="1">
        <v>0</v>
      </c>
      <c r="T36" s="1">
        <v>1091529</v>
      </c>
    </row>
    <row r="37" spans="1:20" x14ac:dyDescent="0.25">
      <c r="A37" t="s">
        <v>21</v>
      </c>
      <c r="B37" t="s">
        <v>47</v>
      </c>
      <c r="C37" t="s">
        <v>68</v>
      </c>
      <c r="D37" t="s">
        <v>69</v>
      </c>
      <c r="E37" t="s">
        <v>25</v>
      </c>
      <c r="F37" t="s">
        <v>26</v>
      </c>
      <c r="G37" t="s">
        <v>70</v>
      </c>
      <c r="H37" t="s">
        <v>28</v>
      </c>
      <c r="I37" s="1">
        <v>224569.7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224569.7</v>
      </c>
    </row>
    <row r="38" spans="1:20" x14ac:dyDescent="0.25">
      <c r="A38" t="s">
        <v>21</v>
      </c>
      <c r="B38" t="s">
        <v>47</v>
      </c>
      <c r="C38" t="s">
        <v>71</v>
      </c>
      <c r="D38" t="s">
        <v>72</v>
      </c>
      <c r="E38" t="s">
        <v>25</v>
      </c>
      <c r="F38" t="s">
        <v>26</v>
      </c>
      <c r="G38" t="s">
        <v>73</v>
      </c>
      <c r="H38" t="s">
        <v>28</v>
      </c>
      <c r="I38" s="1">
        <v>449064.1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449064.1</v>
      </c>
    </row>
    <row r="39" spans="1:20" x14ac:dyDescent="0.25">
      <c r="A39" t="s">
        <v>21</v>
      </c>
      <c r="B39" t="s">
        <v>47</v>
      </c>
      <c r="C39" t="s">
        <v>74</v>
      </c>
      <c r="D39" t="s">
        <v>75</v>
      </c>
      <c r="E39" t="s">
        <v>25</v>
      </c>
      <c r="F39" t="s">
        <v>26</v>
      </c>
      <c r="G39" t="s">
        <v>76</v>
      </c>
      <c r="H39" t="s">
        <v>28</v>
      </c>
      <c r="I39" s="1">
        <v>11144.4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11144.4</v>
      </c>
    </row>
    <row r="40" spans="1:20" x14ac:dyDescent="0.25">
      <c r="A40" t="s">
        <v>21</v>
      </c>
      <c r="B40" t="s">
        <v>47</v>
      </c>
      <c r="C40" t="s">
        <v>62</v>
      </c>
      <c r="D40" t="s">
        <v>63</v>
      </c>
      <c r="E40" t="s">
        <v>25</v>
      </c>
      <c r="F40" t="s">
        <v>26</v>
      </c>
      <c r="G40" t="s">
        <v>77</v>
      </c>
      <c r="H40" t="s">
        <v>28</v>
      </c>
      <c r="I40" s="1">
        <v>354488.85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354488.85</v>
      </c>
    </row>
    <row r="41" spans="1:20" x14ac:dyDescent="0.25">
      <c r="A41" t="s">
        <v>21</v>
      </c>
      <c r="B41" t="s">
        <v>102</v>
      </c>
      <c r="C41" t="s">
        <v>110</v>
      </c>
      <c r="D41" t="s">
        <v>111</v>
      </c>
      <c r="E41" t="s">
        <v>25</v>
      </c>
      <c r="F41" t="s">
        <v>26</v>
      </c>
      <c r="G41" t="s">
        <v>112</v>
      </c>
      <c r="H41" t="s">
        <v>28</v>
      </c>
      <c r="I41" s="1">
        <v>29531.4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29531.4</v>
      </c>
    </row>
    <row r="42" spans="1:20" x14ac:dyDescent="0.25">
      <c r="A42" t="s">
        <v>21</v>
      </c>
      <c r="B42" t="s">
        <v>102</v>
      </c>
      <c r="C42" t="s">
        <v>74</v>
      </c>
      <c r="D42" t="s">
        <v>75</v>
      </c>
      <c r="E42" t="s">
        <v>25</v>
      </c>
      <c r="F42" t="s">
        <v>26</v>
      </c>
      <c r="G42" t="s">
        <v>113</v>
      </c>
      <c r="H42" t="s">
        <v>28</v>
      </c>
      <c r="I42" s="1">
        <v>445809.6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445809.6</v>
      </c>
    </row>
    <row r="43" spans="1:20" x14ac:dyDescent="0.25">
      <c r="A43" t="s">
        <v>21</v>
      </c>
      <c r="B43" t="s">
        <v>102</v>
      </c>
      <c r="C43" t="s">
        <v>106</v>
      </c>
      <c r="D43" t="s">
        <v>107</v>
      </c>
      <c r="E43" t="s">
        <v>108</v>
      </c>
      <c r="F43" t="s">
        <v>55</v>
      </c>
      <c r="G43" t="s">
        <v>109</v>
      </c>
      <c r="H43" t="s">
        <v>28</v>
      </c>
      <c r="I43" s="1">
        <v>1820340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1820340</v>
      </c>
    </row>
    <row r="44" spans="1:20" x14ac:dyDescent="0.25">
      <c r="A44" t="s">
        <v>21</v>
      </c>
      <c r="B44" t="s">
        <v>102</v>
      </c>
      <c r="C44" t="s">
        <v>114</v>
      </c>
      <c r="D44" t="s">
        <v>115</v>
      </c>
      <c r="E44" t="s">
        <v>25</v>
      </c>
      <c r="F44" t="s">
        <v>26</v>
      </c>
      <c r="G44" t="s">
        <v>116</v>
      </c>
      <c r="H44" t="s">
        <v>28</v>
      </c>
      <c r="I44" s="1">
        <v>5747929.4500000002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1207065.18</v>
      </c>
      <c r="S44" s="1">
        <v>0</v>
      </c>
      <c r="T44" s="1">
        <v>6954994.6299999999</v>
      </c>
    </row>
    <row r="45" spans="1:20" x14ac:dyDescent="0.25">
      <c r="A45" t="s">
        <v>21</v>
      </c>
      <c r="B45" t="s">
        <v>102</v>
      </c>
      <c r="C45" t="s">
        <v>117</v>
      </c>
      <c r="D45" t="s">
        <v>118</v>
      </c>
      <c r="E45" t="s">
        <v>25</v>
      </c>
      <c r="F45" t="s">
        <v>26</v>
      </c>
      <c r="G45" t="s">
        <v>119</v>
      </c>
      <c r="H45" t="s">
        <v>28</v>
      </c>
      <c r="I45" s="1">
        <v>273489.15000000002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273489.15000000002</v>
      </c>
    </row>
    <row r="46" spans="1:20" x14ac:dyDescent="0.25">
      <c r="A46" t="s">
        <v>21</v>
      </c>
      <c r="B46" t="s">
        <v>102</v>
      </c>
      <c r="C46" t="s">
        <v>120</v>
      </c>
      <c r="D46" t="s">
        <v>121</v>
      </c>
      <c r="E46" t="s">
        <v>25</v>
      </c>
      <c r="F46" t="s">
        <v>26</v>
      </c>
      <c r="G46" t="s">
        <v>122</v>
      </c>
      <c r="H46" t="s">
        <v>28</v>
      </c>
      <c r="I46" s="1">
        <v>108949.95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22879.49</v>
      </c>
      <c r="S46" s="1">
        <v>0</v>
      </c>
      <c r="T46" s="1">
        <v>131829.44</v>
      </c>
    </row>
    <row r="47" spans="1:20" x14ac:dyDescent="0.25">
      <c r="A47" t="s">
        <v>21</v>
      </c>
      <c r="B47" t="s">
        <v>157</v>
      </c>
      <c r="C47" t="s">
        <v>59</v>
      </c>
      <c r="D47" t="s">
        <v>60</v>
      </c>
      <c r="E47" t="s">
        <v>25</v>
      </c>
      <c r="F47" t="s">
        <v>26</v>
      </c>
      <c r="G47" t="s">
        <v>158</v>
      </c>
      <c r="H47" t="s">
        <v>28</v>
      </c>
      <c r="I47" s="1">
        <v>774028.95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774028.95</v>
      </c>
    </row>
    <row r="48" spans="1:20" x14ac:dyDescent="0.25">
      <c r="A48" t="s">
        <v>21</v>
      </c>
      <c r="B48" t="s">
        <v>157</v>
      </c>
      <c r="C48" t="s">
        <v>68</v>
      </c>
      <c r="D48" t="s">
        <v>69</v>
      </c>
      <c r="E48" t="s">
        <v>169</v>
      </c>
      <c r="F48" t="s">
        <v>55</v>
      </c>
      <c r="G48" t="s">
        <v>170</v>
      </c>
      <c r="H48" t="s">
        <v>53</v>
      </c>
      <c r="I48" s="1">
        <v>0</v>
      </c>
      <c r="J48" s="1">
        <v>0</v>
      </c>
      <c r="K48" s="1">
        <v>64655.17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64655.17</v>
      </c>
    </row>
    <row r="49" spans="1:20" x14ac:dyDescent="0.25">
      <c r="A49" t="s">
        <v>21</v>
      </c>
      <c r="B49" t="s">
        <v>157</v>
      </c>
      <c r="C49" t="s">
        <v>159</v>
      </c>
      <c r="D49" t="s">
        <v>160</v>
      </c>
      <c r="E49" t="s">
        <v>25</v>
      </c>
      <c r="F49" t="s">
        <v>26</v>
      </c>
      <c r="G49" t="s">
        <v>161</v>
      </c>
      <c r="H49" t="s">
        <v>28</v>
      </c>
      <c r="I49" s="1">
        <v>1234342.8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1234342.8</v>
      </c>
    </row>
    <row r="50" spans="1:20" x14ac:dyDescent="0.25">
      <c r="A50" t="s">
        <v>21</v>
      </c>
      <c r="B50" t="s">
        <v>157</v>
      </c>
      <c r="C50" t="s">
        <v>162</v>
      </c>
      <c r="D50" t="s">
        <v>163</v>
      </c>
      <c r="E50" t="s">
        <v>25</v>
      </c>
      <c r="F50" t="s">
        <v>26</v>
      </c>
      <c r="G50" t="s">
        <v>164</v>
      </c>
      <c r="H50" t="s">
        <v>28</v>
      </c>
      <c r="I50" s="1">
        <v>502071.15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502071.15</v>
      </c>
    </row>
    <row r="51" spans="1:20" x14ac:dyDescent="0.25">
      <c r="A51" t="s">
        <v>21</v>
      </c>
      <c r="B51" t="s">
        <v>157</v>
      </c>
      <c r="C51" t="s">
        <v>165</v>
      </c>
      <c r="D51" t="s">
        <v>166</v>
      </c>
      <c r="E51" t="s">
        <v>25</v>
      </c>
      <c r="F51" t="s">
        <v>26</v>
      </c>
      <c r="G51" t="s">
        <v>167</v>
      </c>
      <c r="H51" t="s">
        <v>28</v>
      </c>
      <c r="I51" s="1">
        <v>157525.20000000001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157525.20000000001</v>
      </c>
    </row>
    <row r="52" spans="1:20" x14ac:dyDescent="0.25">
      <c r="A52" t="s">
        <v>21</v>
      </c>
      <c r="B52" t="s">
        <v>157</v>
      </c>
      <c r="C52" t="s">
        <v>29</v>
      </c>
      <c r="D52" t="s">
        <v>30</v>
      </c>
      <c r="E52" t="s">
        <v>25</v>
      </c>
      <c r="F52" t="s">
        <v>26</v>
      </c>
      <c r="G52" t="s">
        <v>168</v>
      </c>
      <c r="H52" t="s">
        <v>28</v>
      </c>
      <c r="I52" s="1">
        <v>100359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100359</v>
      </c>
    </row>
    <row r="53" spans="1:20" x14ac:dyDescent="0.25">
      <c r="A53" t="s">
        <v>21</v>
      </c>
      <c r="B53" t="s">
        <v>181</v>
      </c>
      <c r="C53" t="s">
        <v>202</v>
      </c>
      <c r="D53" t="s">
        <v>203</v>
      </c>
      <c r="E53" t="s">
        <v>25</v>
      </c>
      <c r="F53" t="s">
        <v>26</v>
      </c>
      <c r="G53" t="s">
        <v>204</v>
      </c>
      <c r="H53" t="s">
        <v>28</v>
      </c>
      <c r="I53" s="1">
        <v>113803.2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113803.2</v>
      </c>
    </row>
    <row r="54" spans="1:20" x14ac:dyDescent="0.25">
      <c r="A54" t="s">
        <v>21</v>
      </c>
      <c r="B54" t="s">
        <v>181</v>
      </c>
      <c r="C54" t="s">
        <v>186</v>
      </c>
      <c r="D54" t="s">
        <v>187</v>
      </c>
      <c r="E54" t="s">
        <v>54</v>
      </c>
      <c r="F54" t="s">
        <v>55</v>
      </c>
      <c r="G54" t="s">
        <v>188</v>
      </c>
      <c r="H54" t="s">
        <v>53</v>
      </c>
      <c r="I54" s="1">
        <v>1537477.2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1537477.2</v>
      </c>
    </row>
    <row r="55" spans="1:20" x14ac:dyDescent="0.25">
      <c r="A55" t="s">
        <v>21</v>
      </c>
      <c r="B55" t="s">
        <v>181</v>
      </c>
      <c r="C55" t="s">
        <v>189</v>
      </c>
      <c r="D55" t="s">
        <v>190</v>
      </c>
      <c r="E55" t="s">
        <v>54</v>
      </c>
      <c r="F55" t="s">
        <v>55</v>
      </c>
      <c r="G55" t="s">
        <v>191</v>
      </c>
      <c r="H55" t="s">
        <v>53</v>
      </c>
      <c r="I55" s="1">
        <v>691929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691929</v>
      </c>
    </row>
    <row r="56" spans="1:20" x14ac:dyDescent="0.25">
      <c r="A56" t="s">
        <v>21</v>
      </c>
      <c r="B56" t="s">
        <v>181</v>
      </c>
      <c r="C56" t="s">
        <v>192</v>
      </c>
      <c r="D56" t="s">
        <v>193</v>
      </c>
      <c r="E56" t="s">
        <v>54</v>
      </c>
      <c r="F56" t="s">
        <v>55</v>
      </c>
      <c r="G56" t="s">
        <v>194</v>
      </c>
      <c r="H56" t="s">
        <v>53</v>
      </c>
      <c r="I56" s="1">
        <v>2171717.7599999998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2171717.7599999998</v>
      </c>
    </row>
    <row r="57" spans="1:20" x14ac:dyDescent="0.25">
      <c r="A57" t="s">
        <v>21</v>
      </c>
      <c r="B57" t="s">
        <v>181</v>
      </c>
      <c r="C57" t="s">
        <v>195</v>
      </c>
      <c r="D57" t="s">
        <v>196</v>
      </c>
      <c r="E57" t="s">
        <v>54</v>
      </c>
      <c r="F57" t="s">
        <v>55</v>
      </c>
      <c r="G57" t="s">
        <v>197</v>
      </c>
      <c r="H57" t="s">
        <v>53</v>
      </c>
      <c r="I57" s="1">
        <v>977632.8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977632.8</v>
      </c>
    </row>
    <row r="58" spans="1:20" x14ac:dyDescent="0.25">
      <c r="A58" t="s">
        <v>21</v>
      </c>
      <c r="B58" t="s">
        <v>181</v>
      </c>
      <c r="C58" t="s">
        <v>198</v>
      </c>
      <c r="D58" t="s">
        <v>199</v>
      </c>
      <c r="E58" t="s">
        <v>54</v>
      </c>
      <c r="F58" t="s">
        <v>55</v>
      </c>
      <c r="G58" t="s">
        <v>200</v>
      </c>
      <c r="H58" t="s">
        <v>53</v>
      </c>
      <c r="I58" s="1">
        <v>356038.2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356038.2</v>
      </c>
    </row>
    <row r="59" spans="1:20" x14ac:dyDescent="0.25">
      <c r="A59" t="s">
        <v>21</v>
      </c>
      <c r="B59" t="s">
        <v>181</v>
      </c>
      <c r="C59" t="s">
        <v>195</v>
      </c>
      <c r="D59" t="s">
        <v>196</v>
      </c>
      <c r="E59" t="s">
        <v>54</v>
      </c>
      <c r="F59" t="s">
        <v>55</v>
      </c>
      <c r="G59" t="s">
        <v>201</v>
      </c>
      <c r="H59" t="s">
        <v>53</v>
      </c>
      <c r="I59" s="1">
        <v>589680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589680</v>
      </c>
    </row>
    <row r="60" spans="1:20" x14ac:dyDescent="0.25">
      <c r="A60" t="s">
        <v>21</v>
      </c>
      <c r="B60" t="s">
        <v>207</v>
      </c>
      <c r="C60" t="s">
        <v>35</v>
      </c>
      <c r="D60" t="s">
        <v>36</v>
      </c>
      <c r="E60" t="s">
        <v>25</v>
      </c>
      <c r="F60" t="s">
        <v>26</v>
      </c>
      <c r="G60" t="s">
        <v>208</v>
      </c>
      <c r="H60" t="s">
        <v>28</v>
      </c>
      <c r="I60" s="1">
        <v>1097485.2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1097485.2</v>
      </c>
    </row>
    <row r="61" spans="1:20" x14ac:dyDescent="0.25">
      <c r="A61" t="s">
        <v>21</v>
      </c>
      <c r="B61" t="s">
        <v>207</v>
      </c>
      <c r="C61" t="s">
        <v>210</v>
      </c>
      <c r="D61" t="s">
        <v>211</v>
      </c>
      <c r="E61" t="s">
        <v>169</v>
      </c>
      <c r="F61" t="s">
        <v>55</v>
      </c>
      <c r="G61" t="s">
        <v>212</v>
      </c>
      <c r="H61" t="s">
        <v>53</v>
      </c>
      <c r="I61" s="1">
        <v>0</v>
      </c>
      <c r="J61" s="1">
        <v>0</v>
      </c>
      <c r="K61" s="1">
        <v>1015445.55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1015445.55</v>
      </c>
    </row>
    <row r="62" spans="1:20" x14ac:dyDescent="0.25">
      <c r="A62" t="s">
        <v>21</v>
      </c>
      <c r="B62" t="s">
        <v>207</v>
      </c>
      <c r="C62" t="s">
        <v>213</v>
      </c>
      <c r="D62" t="s">
        <v>214</v>
      </c>
      <c r="E62" t="s">
        <v>169</v>
      </c>
      <c r="F62" t="s">
        <v>55</v>
      </c>
      <c r="G62" t="s">
        <v>215</v>
      </c>
      <c r="H62" t="s">
        <v>53</v>
      </c>
      <c r="I62" s="1">
        <v>0</v>
      </c>
      <c r="J62" s="1">
        <v>0</v>
      </c>
      <c r="K62" s="1">
        <v>1939244.9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1939244.9</v>
      </c>
    </row>
    <row r="63" spans="1:20" x14ac:dyDescent="0.25">
      <c r="A63" t="s">
        <v>21</v>
      </c>
      <c r="B63" t="s">
        <v>207</v>
      </c>
      <c r="C63" t="s">
        <v>68</v>
      </c>
      <c r="D63" t="s">
        <v>69</v>
      </c>
      <c r="E63" t="s">
        <v>25</v>
      </c>
      <c r="F63" t="s">
        <v>26</v>
      </c>
      <c r="G63" t="s">
        <v>209</v>
      </c>
      <c r="H63" t="s">
        <v>28</v>
      </c>
      <c r="I63" s="1">
        <v>31302.6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31302.6</v>
      </c>
    </row>
    <row r="64" spans="1:20" x14ac:dyDescent="0.25">
      <c r="A64" t="s">
        <v>21</v>
      </c>
      <c r="B64" t="s">
        <v>225</v>
      </c>
      <c r="C64" t="s">
        <v>29</v>
      </c>
      <c r="D64" t="s">
        <v>30</v>
      </c>
      <c r="E64" t="s">
        <v>108</v>
      </c>
      <c r="F64" t="s">
        <v>55</v>
      </c>
      <c r="G64" t="s">
        <v>231</v>
      </c>
      <c r="H64" t="s">
        <v>28</v>
      </c>
      <c r="I64" s="1">
        <v>0</v>
      </c>
      <c r="J64" s="1">
        <v>0</v>
      </c>
      <c r="K64" s="1">
        <v>86522.6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86522.6</v>
      </c>
    </row>
    <row r="65" spans="1:20" x14ac:dyDescent="0.25">
      <c r="A65" t="s">
        <v>21</v>
      </c>
      <c r="B65" t="s">
        <v>225</v>
      </c>
      <c r="C65" t="s">
        <v>74</v>
      </c>
      <c r="D65" t="s">
        <v>75</v>
      </c>
      <c r="E65" t="s">
        <v>25</v>
      </c>
      <c r="F65" t="s">
        <v>26</v>
      </c>
      <c r="G65" t="s">
        <v>232</v>
      </c>
      <c r="H65" t="s">
        <v>28</v>
      </c>
      <c r="I65" s="1">
        <v>11322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11322</v>
      </c>
    </row>
    <row r="66" spans="1:20" x14ac:dyDescent="0.25">
      <c r="A66" t="s">
        <v>21</v>
      </c>
      <c r="B66" t="s">
        <v>225</v>
      </c>
      <c r="C66" t="s">
        <v>110</v>
      </c>
      <c r="D66" t="s">
        <v>111</v>
      </c>
      <c r="E66" t="s">
        <v>25</v>
      </c>
      <c r="F66" t="s">
        <v>26</v>
      </c>
      <c r="G66" t="s">
        <v>233</v>
      </c>
      <c r="H66" t="s">
        <v>28</v>
      </c>
      <c r="I66" s="1">
        <v>263593.5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263593.5</v>
      </c>
    </row>
    <row r="67" spans="1:20" x14ac:dyDescent="0.25">
      <c r="A67" t="s">
        <v>21</v>
      </c>
      <c r="B67" t="s">
        <v>225</v>
      </c>
      <c r="C67" t="s">
        <v>226</v>
      </c>
      <c r="D67" t="s">
        <v>227</v>
      </c>
      <c r="E67" t="s">
        <v>25</v>
      </c>
      <c r="F67" t="s">
        <v>26</v>
      </c>
      <c r="G67" t="s">
        <v>234</v>
      </c>
      <c r="H67" t="s">
        <v>28</v>
      </c>
      <c r="I67" s="1">
        <v>4107361.5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4107361.5</v>
      </c>
    </row>
    <row r="68" spans="1:20" x14ac:dyDescent="0.25">
      <c r="A68" t="s">
        <v>21</v>
      </c>
      <c r="B68" t="s">
        <v>225</v>
      </c>
      <c r="C68" t="s">
        <v>226</v>
      </c>
      <c r="D68" t="s">
        <v>227</v>
      </c>
      <c r="E68" t="s">
        <v>25</v>
      </c>
      <c r="F68" t="s">
        <v>26</v>
      </c>
      <c r="G68" t="s">
        <v>235</v>
      </c>
      <c r="H68" t="s">
        <v>28</v>
      </c>
      <c r="I68" s="1">
        <v>95625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95625</v>
      </c>
    </row>
    <row r="69" spans="1:20" x14ac:dyDescent="0.25">
      <c r="A69" t="s">
        <v>21</v>
      </c>
      <c r="B69" t="s">
        <v>225</v>
      </c>
      <c r="C69" t="s">
        <v>226</v>
      </c>
      <c r="D69" t="s">
        <v>227</v>
      </c>
      <c r="E69" t="s">
        <v>25</v>
      </c>
      <c r="F69" t="s">
        <v>26</v>
      </c>
      <c r="G69" t="s">
        <v>236</v>
      </c>
      <c r="H69" t="s">
        <v>28</v>
      </c>
      <c r="I69" s="1">
        <v>81281.25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81281.25</v>
      </c>
    </row>
    <row r="70" spans="1:20" x14ac:dyDescent="0.25">
      <c r="A70" t="s">
        <v>21</v>
      </c>
      <c r="B70" t="s">
        <v>225</v>
      </c>
      <c r="C70" t="s">
        <v>237</v>
      </c>
      <c r="D70" t="s">
        <v>238</v>
      </c>
      <c r="E70" t="s">
        <v>25</v>
      </c>
      <c r="F70" t="s">
        <v>26</v>
      </c>
      <c r="G70" t="s">
        <v>239</v>
      </c>
      <c r="H70" t="s">
        <v>28</v>
      </c>
      <c r="I70" s="1">
        <v>24531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24531</v>
      </c>
    </row>
    <row r="71" spans="1:20" x14ac:dyDescent="0.25">
      <c r="A71" t="s">
        <v>21</v>
      </c>
      <c r="B71" t="s">
        <v>254</v>
      </c>
      <c r="C71" t="s">
        <v>270</v>
      </c>
      <c r="D71" t="s">
        <v>271</v>
      </c>
      <c r="E71" t="s">
        <v>25</v>
      </c>
      <c r="F71" t="s">
        <v>26</v>
      </c>
      <c r="G71" t="s">
        <v>272</v>
      </c>
      <c r="H71" t="s">
        <v>28</v>
      </c>
      <c r="I71" s="1">
        <v>234931.5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234931.5</v>
      </c>
    </row>
    <row r="72" spans="1:20" x14ac:dyDescent="0.25">
      <c r="A72" t="s">
        <v>21</v>
      </c>
      <c r="B72" t="s">
        <v>254</v>
      </c>
      <c r="C72" t="s">
        <v>186</v>
      </c>
      <c r="D72" t="s">
        <v>187</v>
      </c>
      <c r="E72" t="s">
        <v>54</v>
      </c>
      <c r="F72" t="s">
        <v>55</v>
      </c>
      <c r="G72" t="s">
        <v>258</v>
      </c>
      <c r="H72" t="s">
        <v>53</v>
      </c>
      <c r="I72" s="1">
        <v>1010793.75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1010793.75</v>
      </c>
    </row>
    <row r="73" spans="1:20" x14ac:dyDescent="0.25">
      <c r="A73" t="s">
        <v>21</v>
      </c>
      <c r="B73" t="s">
        <v>254</v>
      </c>
      <c r="C73" t="s">
        <v>259</v>
      </c>
      <c r="D73" t="s">
        <v>260</v>
      </c>
      <c r="E73" t="s">
        <v>54</v>
      </c>
      <c r="F73" t="s">
        <v>55</v>
      </c>
      <c r="G73" t="s">
        <v>261</v>
      </c>
      <c r="H73" t="s">
        <v>53</v>
      </c>
      <c r="I73" s="1">
        <v>765726.75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765726.75</v>
      </c>
    </row>
    <row r="74" spans="1:20" x14ac:dyDescent="0.25">
      <c r="A74" t="s">
        <v>21</v>
      </c>
      <c r="B74" t="s">
        <v>254</v>
      </c>
      <c r="C74" t="s">
        <v>262</v>
      </c>
      <c r="D74" t="s">
        <v>263</v>
      </c>
      <c r="E74" t="s">
        <v>54</v>
      </c>
      <c r="F74" t="s">
        <v>55</v>
      </c>
      <c r="G74" t="s">
        <v>264</v>
      </c>
      <c r="H74" t="s">
        <v>53</v>
      </c>
      <c r="I74" s="1">
        <v>436560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436560</v>
      </c>
    </row>
    <row r="75" spans="1:20" x14ac:dyDescent="0.25">
      <c r="A75" t="s">
        <v>21</v>
      </c>
      <c r="B75" t="s">
        <v>254</v>
      </c>
      <c r="C75" t="s">
        <v>32</v>
      </c>
      <c r="D75" t="s">
        <v>33</v>
      </c>
      <c r="E75" t="s">
        <v>54</v>
      </c>
      <c r="F75" t="s">
        <v>55</v>
      </c>
      <c r="G75" t="s">
        <v>265</v>
      </c>
      <c r="H75" t="s">
        <v>53</v>
      </c>
      <c r="I75" s="1">
        <v>306000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306000</v>
      </c>
    </row>
    <row r="76" spans="1:20" x14ac:dyDescent="0.25">
      <c r="A76" t="s">
        <v>21</v>
      </c>
      <c r="B76" t="s">
        <v>254</v>
      </c>
      <c r="C76" t="s">
        <v>237</v>
      </c>
      <c r="D76" t="s">
        <v>238</v>
      </c>
      <c r="E76" t="s">
        <v>54</v>
      </c>
      <c r="F76" t="s">
        <v>55</v>
      </c>
      <c r="G76" t="s">
        <v>266</v>
      </c>
      <c r="H76" t="s">
        <v>53</v>
      </c>
      <c r="I76" s="1">
        <v>1153117.32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1153117.32</v>
      </c>
    </row>
    <row r="77" spans="1:20" x14ac:dyDescent="0.25">
      <c r="A77" t="s">
        <v>21</v>
      </c>
      <c r="B77" t="s">
        <v>254</v>
      </c>
      <c r="C77" t="s">
        <v>267</v>
      </c>
      <c r="D77" t="s">
        <v>268</v>
      </c>
      <c r="E77" t="s">
        <v>54</v>
      </c>
      <c r="F77" t="s">
        <v>55</v>
      </c>
      <c r="G77" t="s">
        <v>269</v>
      </c>
      <c r="H77" t="s">
        <v>53</v>
      </c>
      <c r="I77" s="1">
        <v>2705627.25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2705627.25</v>
      </c>
    </row>
    <row r="78" spans="1:20" x14ac:dyDescent="0.25">
      <c r="A78" t="s">
        <v>21</v>
      </c>
      <c r="B78" t="s">
        <v>254</v>
      </c>
      <c r="C78" t="s">
        <v>68</v>
      </c>
      <c r="D78" t="s">
        <v>69</v>
      </c>
      <c r="E78" t="s">
        <v>25</v>
      </c>
      <c r="F78" t="s">
        <v>26</v>
      </c>
      <c r="G78" t="s">
        <v>273</v>
      </c>
      <c r="H78" t="s">
        <v>28</v>
      </c>
      <c r="I78" s="1">
        <v>533689.5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533689.5</v>
      </c>
    </row>
    <row r="79" spans="1:20" x14ac:dyDescent="0.25">
      <c r="A79" t="s">
        <v>21</v>
      </c>
      <c r="B79" t="s">
        <v>254</v>
      </c>
      <c r="C79" t="s">
        <v>274</v>
      </c>
      <c r="D79" t="s">
        <v>275</v>
      </c>
      <c r="E79" t="s">
        <v>25</v>
      </c>
      <c r="F79" t="s">
        <v>26</v>
      </c>
      <c r="G79" t="s">
        <v>276</v>
      </c>
      <c r="H79" t="s">
        <v>28</v>
      </c>
      <c r="I79" s="1">
        <v>284310.71999999997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284310.71999999997</v>
      </c>
    </row>
    <row r="80" spans="1:20" x14ac:dyDescent="0.25">
      <c r="A80" t="s">
        <v>21</v>
      </c>
      <c r="B80" t="s">
        <v>254</v>
      </c>
      <c r="C80" t="s">
        <v>29</v>
      </c>
      <c r="D80" t="s">
        <v>30</v>
      </c>
      <c r="E80" t="s">
        <v>25</v>
      </c>
      <c r="F80" t="s">
        <v>26</v>
      </c>
      <c r="G80" t="s">
        <v>277</v>
      </c>
      <c r="H80" t="s">
        <v>28</v>
      </c>
      <c r="I80" s="1">
        <v>328350.75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328350.75</v>
      </c>
    </row>
    <row r="81" spans="1:20" x14ac:dyDescent="0.25">
      <c r="A81" t="s">
        <v>21</v>
      </c>
      <c r="B81" t="s">
        <v>254</v>
      </c>
      <c r="C81" t="s">
        <v>68</v>
      </c>
      <c r="D81" t="s">
        <v>69</v>
      </c>
      <c r="E81" t="s">
        <v>25</v>
      </c>
      <c r="F81" t="s">
        <v>26</v>
      </c>
      <c r="G81" t="s">
        <v>278</v>
      </c>
      <c r="H81" t="s">
        <v>28</v>
      </c>
      <c r="I81" s="1">
        <v>984121.5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984121.5</v>
      </c>
    </row>
    <row r="82" spans="1:20" x14ac:dyDescent="0.25">
      <c r="A82" t="s">
        <v>21</v>
      </c>
      <c r="B82" t="s">
        <v>254</v>
      </c>
      <c r="C82" t="s">
        <v>117</v>
      </c>
      <c r="D82" t="s">
        <v>118</v>
      </c>
      <c r="E82" t="s">
        <v>25</v>
      </c>
      <c r="F82" t="s">
        <v>26</v>
      </c>
      <c r="G82" t="s">
        <v>279</v>
      </c>
      <c r="H82" t="s">
        <v>28</v>
      </c>
      <c r="I82" s="1">
        <v>470067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470067</v>
      </c>
    </row>
    <row r="83" spans="1:20" x14ac:dyDescent="0.25">
      <c r="A83" t="s">
        <v>21</v>
      </c>
      <c r="B83" t="s">
        <v>254</v>
      </c>
      <c r="C83" t="s">
        <v>117</v>
      </c>
      <c r="D83" t="s">
        <v>118</v>
      </c>
      <c r="E83" t="s">
        <v>25</v>
      </c>
      <c r="F83" t="s">
        <v>26</v>
      </c>
      <c r="G83" t="s">
        <v>280</v>
      </c>
      <c r="H83" t="s">
        <v>28</v>
      </c>
      <c r="I83" s="1">
        <v>635664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635664</v>
      </c>
    </row>
    <row r="84" spans="1:20" x14ac:dyDescent="0.25">
      <c r="A84" t="s">
        <v>21</v>
      </c>
      <c r="B84" t="s">
        <v>305</v>
      </c>
      <c r="C84" t="s">
        <v>306</v>
      </c>
      <c r="D84" t="s">
        <v>307</v>
      </c>
      <c r="E84" t="s">
        <v>54</v>
      </c>
      <c r="F84" t="s">
        <v>55</v>
      </c>
      <c r="G84" t="s">
        <v>308</v>
      </c>
      <c r="H84" t="s">
        <v>53</v>
      </c>
      <c r="I84" s="1">
        <v>3970684.84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3970684.84</v>
      </c>
    </row>
    <row r="85" spans="1:20" x14ac:dyDescent="0.25">
      <c r="A85" t="s">
        <v>21</v>
      </c>
      <c r="B85" t="s">
        <v>305</v>
      </c>
      <c r="C85" t="s">
        <v>306</v>
      </c>
      <c r="D85" t="s">
        <v>307</v>
      </c>
      <c r="E85" t="s">
        <v>25</v>
      </c>
      <c r="F85" t="s">
        <v>26</v>
      </c>
      <c r="G85" t="s">
        <v>309</v>
      </c>
      <c r="H85" t="s">
        <v>28</v>
      </c>
      <c r="I85" s="1">
        <v>2279598.75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2279598.75</v>
      </c>
    </row>
    <row r="86" spans="1:20" x14ac:dyDescent="0.25">
      <c r="A86" t="s">
        <v>21</v>
      </c>
      <c r="B86" t="s">
        <v>305</v>
      </c>
      <c r="C86" t="s">
        <v>117</v>
      </c>
      <c r="D86" t="s">
        <v>118</v>
      </c>
      <c r="E86" t="s">
        <v>25</v>
      </c>
      <c r="F86" t="s">
        <v>26</v>
      </c>
      <c r="G86" t="s">
        <v>310</v>
      </c>
      <c r="H86" t="s">
        <v>28</v>
      </c>
      <c r="I86" s="1">
        <v>141117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141117</v>
      </c>
    </row>
    <row r="87" spans="1:20" x14ac:dyDescent="0.25">
      <c r="A87" t="s">
        <v>21</v>
      </c>
      <c r="B87" t="s">
        <v>323</v>
      </c>
      <c r="C87" t="s">
        <v>324</v>
      </c>
      <c r="D87" t="s">
        <v>325</v>
      </c>
      <c r="E87" t="s">
        <v>54</v>
      </c>
      <c r="F87" t="s">
        <v>55</v>
      </c>
      <c r="G87" t="s">
        <v>326</v>
      </c>
      <c r="H87" t="s">
        <v>53</v>
      </c>
      <c r="I87" s="1">
        <v>800769.47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800769.47</v>
      </c>
    </row>
    <row r="88" spans="1:20" x14ac:dyDescent="0.25">
      <c r="A88" t="s">
        <v>21</v>
      </c>
      <c r="B88" t="s">
        <v>323</v>
      </c>
      <c r="C88" t="s">
        <v>192</v>
      </c>
      <c r="D88" t="s">
        <v>193</v>
      </c>
      <c r="E88" t="s">
        <v>54</v>
      </c>
      <c r="F88" t="s">
        <v>55</v>
      </c>
      <c r="G88" t="s">
        <v>327</v>
      </c>
      <c r="H88" t="s">
        <v>53</v>
      </c>
      <c r="I88" s="1">
        <v>3107085.75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3107085.75</v>
      </c>
    </row>
    <row r="89" spans="1:20" x14ac:dyDescent="0.25">
      <c r="A89" t="s">
        <v>21</v>
      </c>
      <c r="B89" t="s">
        <v>328</v>
      </c>
      <c r="C89" t="s">
        <v>332</v>
      </c>
      <c r="D89" t="s">
        <v>333</v>
      </c>
      <c r="E89" t="s">
        <v>25</v>
      </c>
      <c r="F89" t="s">
        <v>26</v>
      </c>
      <c r="G89" t="s">
        <v>334</v>
      </c>
      <c r="H89" t="s">
        <v>28</v>
      </c>
      <c r="I89" s="1">
        <v>125274.65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125274.65</v>
      </c>
    </row>
    <row r="90" spans="1:20" x14ac:dyDescent="0.25">
      <c r="A90" t="s">
        <v>21</v>
      </c>
      <c r="B90" t="s">
        <v>348</v>
      </c>
      <c r="C90" t="s">
        <v>352</v>
      </c>
      <c r="D90" t="s">
        <v>353</v>
      </c>
      <c r="E90" t="s">
        <v>152</v>
      </c>
      <c r="F90" t="s">
        <v>55</v>
      </c>
      <c r="G90" t="s">
        <v>354</v>
      </c>
      <c r="H90" t="s">
        <v>53</v>
      </c>
      <c r="I90" s="1">
        <v>0</v>
      </c>
      <c r="J90" s="1">
        <v>0</v>
      </c>
      <c r="K90" s="1">
        <v>189848.25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189848.25</v>
      </c>
    </row>
    <row r="91" spans="1:20" x14ac:dyDescent="0.25">
      <c r="A91" t="s">
        <v>21</v>
      </c>
      <c r="B91" t="s">
        <v>355</v>
      </c>
      <c r="C91" t="s">
        <v>332</v>
      </c>
      <c r="D91" t="s">
        <v>333</v>
      </c>
      <c r="E91" t="s">
        <v>41</v>
      </c>
      <c r="F91" t="s">
        <v>26</v>
      </c>
      <c r="G91" t="s">
        <v>356</v>
      </c>
      <c r="H91" t="s">
        <v>28</v>
      </c>
      <c r="I91" s="1">
        <v>2481925.44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2481925.44</v>
      </c>
    </row>
    <row r="92" spans="1:20" x14ac:dyDescent="0.25">
      <c r="A92" t="s">
        <v>21</v>
      </c>
      <c r="B92" t="s">
        <v>355</v>
      </c>
      <c r="C92" t="s">
        <v>117</v>
      </c>
      <c r="D92" t="s">
        <v>118</v>
      </c>
      <c r="E92" t="s">
        <v>25</v>
      </c>
      <c r="F92" t="s">
        <v>26</v>
      </c>
      <c r="G92" t="s">
        <v>357</v>
      </c>
      <c r="H92" t="s">
        <v>28</v>
      </c>
      <c r="I92" s="1">
        <v>273793.5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273793.5</v>
      </c>
    </row>
    <row r="93" spans="1:20" x14ac:dyDescent="0.25">
      <c r="A93" t="s">
        <v>21</v>
      </c>
      <c r="B93" t="s">
        <v>355</v>
      </c>
      <c r="C93" t="s">
        <v>226</v>
      </c>
      <c r="D93" t="s">
        <v>227</v>
      </c>
      <c r="E93" t="s">
        <v>25</v>
      </c>
      <c r="F93" t="s">
        <v>26</v>
      </c>
      <c r="G93" t="s">
        <v>358</v>
      </c>
      <c r="H93" t="s">
        <v>28</v>
      </c>
      <c r="I93" s="1">
        <v>130228.5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130228.5</v>
      </c>
    </row>
    <row r="94" spans="1:20" x14ac:dyDescent="0.25">
      <c r="A94" t="s">
        <v>21</v>
      </c>
      <c r="B94" t="s">
        <v>366</v>
      </c>
      <c r="C94" t="s">
        <v>213</v>
      </c>
      <c r="D94" t="s">
        <v>214</v>
      </c>
      <c r="E94" t="s">
        <v>152</v>
      </c>
      <c r="F94" t="s">
        <v>55</v>
      </c>
      <c r="G94" t="s">
        <v>376</v>
      </c>
      <c r="H94" t="s">
        <v>53</v>
      </c>
      <c r="I94" s="1">
        <v>0</v>
      </c>
      <c r="J94" s="1">
        <v>0</v>
      </c>
      <c r="K94" s="1">
        <v>15091.4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15091.4</v>
      </c>
    </row>
    <row r="95" spans="1:20" x14ac:dyDescent="0.25">
      <c r="A95" t="s">
        <v>21</v>
      </c>
      <c r="B95" t="s">
        <v>366</v>
      </c>
      <c r="C95" t="s">
        <v>372</v>
      </c>
      <c r="D95" t="s">
        <v>373</v>
      </c>
      <c r="E95" t="s">
        <v>25</v>
      </c>
      <c r="F95" t="s">
        <v>26</v>
      </c>
      <c r="G95" t="s">
        <v>374</v>
      </c>
      <c r="H95" t="s">
        <v>28</v>
      </c>
      <c r="I95" s="1">
        <v>344250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72292.5</v>
      </c>
      <c r="S95" s="1">
        <v>0</v>
      </c>
      <c r="T95" s="1">
        <v>416542.5</v>
      </c>
    </row>
    <row r="96" spans="1:20" x14ac:dyDescent="0.25">
      <c r="A96" t="s">
        <v>21</v>
      </c>
      <c r="B96" t="s">
        <v>366</v>
      </c>
      <c r="C96" t="s">
        <v>202</v>
      </c>
      <c r="D96" t="s">
        <v>203</v>
      </c>
      <c r="E96" t="s">
        <v>25</v>
      </c>
      <c r="F96" t="s">
        <v>26</v>
      </c>
      <c r="G96" t="s">
        <v>375</v>
      </c>
      <c r="H96" t="s">
        <v>28</v>
      </c>
      <c r="I96" s="1">
        <v>2033220.6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2033220.6</v>
      </c>
    </row>
    <row r="97" spans="1:20" x14ac:dyDescent="0.25">
      <c r="A97" t="s">
        <v>21</v>
      </c>
      <c r="B97" t="s">
        <v>366</v>
      </c>
      <c r="C97" t="s">
        <v>368</v>
      </c>
      <c r="D97" t="s">
        <v>369</v>
      </c>
      <c r="E97" t="s">
        <v>370</v>
      </c>
      <c r="F97" t="s">
        <v>55</v>
      </c>
      <c r="G97" t="s">
        <v>371</v>
      </c>
      <c r="H97" t="s">
        <v>87</v>
      </c>
      <c r="I97" s="1">
        <v>130983994.56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130983994.56</v>
      </c>
    </row>
    <row r="98" spans="1:20" x14ac:dyDescent="0.25">
      <c r="A98" t="s">
        <v>21</v>
      </c>
      <c r="B98" t="s">
        <v>380</v>
      </c>
      <c r="C98" t="s">
        <v>32</v>
      </c>
      <c r="D98" t="s">
        <v>33</v>
      </c>
      <c r="E98" t="s">
        <v>25</v>
      </c>
      <c r="F98" t="s">
        <v>26</v>
      </c>
      <c r="G98" t="s">
        <v>382</v>
      </c>
      <c r="H98" t="s">
        <v>28</v>
      </c>
      <c r="I98" s="1">
        <v>205058.4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205058.4</v>
      </c>
    </row>
    <row r="99" spans="1:20" x14ac:dyDescent="0.25">
      <c r="A99" t="s">
        <v>21</v>
      </c>
      <c r="B99" t="s">
        <v>380</v>
      </c>
      <c r="C99" t="s">
        <v>383</v>
      </c>
      <c r="D99" t="s">
        <v>384</v>
      </c>
      <c r="E99" t="s">
        <v>25</v>
      </c>
      <c r="F99" t="s">
        <v>26</v>
      </c>
      <c r="G99" t="s">
        <v>385</v>
      </c>
      <c r="H99" t="s">
        <v>28</v>
      </c>
      <c r="I99" s="1">
        <v>614530.19999999995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614530.19999999995</v>
      </c>
    </row>
    <row r="100" spans="1:20" x14ac:dyDescent="0.25">
      <c r="A100" t="s">
        <v>21</v>
      </c>
      <c r="B100" t="s">
        <v>380</v>
      </c>
      <c r="C100" t="s">
        <v>386</v>
      </c>
      <c r="D100" t="s">
        <v>387</v>
      </c>
      <c r="E100" t="s">
        <v>169</v>
      </c>
      <c r="F100" t="s">
        <v>55</v>
      </c>
      <c r="G100" t="s">
        <v>388</v>
      </c>
      <c r="H100" t="s">
        <v>53</v>
      </c>
      <c r="I100" s="1">
        <v>0</v>
      </c>
      <c r="J100" s="1">
        <v>0</v>
      </c>
      <c r="K100" s="1">
        <v>13085476.199999999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13085476.199999999</v>
      </c>
    </row>
    <row r="101" spans="1:20" x14ac:dyDescent="0.25">
      <c r="A101" t="s">
        <v>21</v>
      </c>
      <c r="B101" t="s">
        <v>380</v>
      </c>
      <c r="C101" t="s">
        <v>35</v>
      </c>
      <c r="D101" t="s">
        <v>36</v>
      </c>
      <c r="E101" t="s">
        <v>108</v>
      </c>
      <c r="F101" t="s">
        <v>55</v>
      </c>
      <c r="G101" t="s">
        <v>381</v>
      </c>
      <c r="H101" t="s">
        <v>28</v>
      </c>
      <c r="I101" s="1">
        <v>0</v>
      </c>
      <c r="J101" s="1">
        <v>0</v>
      </c>
      <c r="K101" s="1">
        <v>38833.9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38833.9</v>
      </c>
    </row>
    <row r="102" spans="1:20" x14ac:dyDescent="0.25">
      <c r="A102" t="s">
        <v>21</v>
      </c>
      <c r="B102" t="s">
        <v>407</v>
      </c>
      <c r="C102" t="s">
        <v>408</v>
      </c>
      <c r="D102" t="s">
        <v>409</v>
      </c>
      <c r="E102" t="s">
        <v>54</v>
      </c>
      <c r="F102" t="s">
        <v>55</v>
      </c>
      <c r="G102" t="s">
        <v>411</v>
      </c>
      <c r="H102" t="s">
        <v>53</v>
      </c>
      <c r="I102" s="1">
        <v>406068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406068</v>
      </c>
    </row>
    <row r="103" spans="1:20" x14ac:dyDescent="0.25">
      <c r="A103" t="s">
        <v>21</v>
      </c>
      <c r="B103" t="s">
        <v>407</v>
      </c>
      <c r="C103" t="s">
        <v>32</v>
      </c>
      <c r="D103" t="s">
        <v>33</v>
      </c>
      <c r="E103" t="s">
        <v>54</v>
      </c>
      <c r="F103" t="s">
        <v>55</v>
      </c>
      <c r="G103" t="s">
        <v>412</v>
      </c>
      <c r="H103" t="s">
        <v>53</v>
      </c>
      <c r="I103" s="1">
        <v>429000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429000</v>
      </c>
    </row>
    <row r="104" spans="1:20" x14ac:dyDescent="0.25">
      <c r="A104" t="s">
        <v>21</v>
      </c>
      <c r="B104" t="s">
        <v>407</v>
      </c>
      <c r="C104" t="s">
        <v>408</v>
      </c>
      <c r="D104" t="s">
        <v>409</v>
      </c>
      <c r="E104" t="s">
        <v>54</v>
      </c>
      <c r="F104" t="s">
        <v>55</v>
      </c>
      <c r="G104" t="s">
        <v>413</v>
      </c>
      <c r="H104" t="s">
        <v>53</v>
      </c>
      <c r="I104" s="1">
        <v>523065.59999999998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523065.59999999998</v>
      </c>
    </row>
    <row r="105" spans="1:20" x14ac:dyDescent="0.25">
      <c r="A105" t="s">
        <v>21</v>
      </c>
      <c r="B105" t="s">
        <v>407</v>
      </c>
      <c r="C105" t="s">
        <v>262</v>
      </c>
      <c r="D105" t="s">
        <v>263</v>
      </c>
      <c r="E105" t="s">
        <v>54</v>
      </c>
      <c r="F105" t="s">
        <v>55</v>
      </c>
      <c r="G105" t="s">
        <v>414</v>
      </c>
      <c r="H105" t="s">
        <v>53</v>
      </c>
      <c r="I105" s="1">
        <v>181999.5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181999.5</v>
      </c>
    </row>
    <row r="106" spans="1:20" x14ac:dyDescent="0.25">
      <c r="A106" t="s">
        <v>21</v>
      </c>
      <c r="B106" t="s">
        <v>407</v>
      </c>
      <c r="C106" t="s">
        <v>415</v>
      </c>
      <c r="D106" t="s">
        <v>416</v>
      </c>
      <c r="E106" t="s">
        <v>54</v>
      </c>
      <c r="F106" t="s">
        <v>55</v>
      </c>
      <c r="G106" t="s">
        <v>417</v>
      </c>
      <c r="H106" t="s">
        <v>53</v>
      </c>
      <c r="I106" s="1">
        <v>3474835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3474835</v>
      </c>
    </row>
    <row r="107" spans="1:20" x14ac:dyDescent="0.25">
      <c r="A107" t="s">
        <v>21</v>
      </c>
      <c r="B107" t="s">
        <v>407</v>
      </c>
      <c r="C107" t="s">
        <v>418</v>
      </c>
      <c r="D107" t="s">
        <v>419</v>
      </c>
      <c r="E107" t="s">
        <v>54</v>
      </c>
      <c r="F107" t="s">
        <v>55</v>
      </c>
      <c r="G107" t="s">
        <v>420</v>
      </c>
      <c r="H107" t="s">
        <v>53</v>
      </c>
      <c r="I107" s="1">
        <v>1560000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1560000</v>
      </c>
    </row>
    <row r="108" spans="1:20" x14ac:dyDescent="0.25">
      <c r="A108" t="s">
        <v>21</v>
      </c>
      <c r="B108" t="s">
        <v>407</v>
      </c>
      <c r="C108" t="s">
        <v>202</v>
      </c>
      <c r="D108" t="s">
        <v>203</v>
      </c>
      <c r="E108" t="s">
        <v>54</v>
      </c>
      <c r="F108" t="s">
        <v>55</v>
      </c>
      <c r="G108" t="s">
        <v>421</v>
      </c>
      <c r="H108" t="s">
        <v>53</v>
      </c>
      <c r="I108" s="1">
        <v>429000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429000</v>
      </c>
    </row>
    <row r="109" spans="1:20" x14ac:dyDescent="0.25">
      <c r="A109" t="s">
        <v>21</v>
      </c>
      <c r="B109" t="s">
        <v>407</v>
      </c>
      <c r="C109" t="s">
        <v>332</v>
      </c>
      <c r="D109" t="s">
        <v>333</v>
      </c>
      <c r="E109" t="s">
        <v>54</v>
      </c>
      <c r="F109" t="s">
        <v>55</v>
      </c>
      <c r="G109" t="s">
        <v>422</v>
      </c>
      <c r="H109" t="s">
        <v>53</v>
      </c>
      <c r="I109" s="1">
        <v>585000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585000</v>
      </c>
    </row>
    <row r="110" spans="1:20" x14ac:dyDescent="0.25">
      <c r="A110" t="s">
        <v>21</v>
      </c>
      <c r="B110" t="s">
        <v>407</v>
      </c>
      <c r="C110" t="s">
        <v>423</v>
      </c>
      <c r="D110" t="s">
        <v>424</v>
      </c>
      <c r="E110" t="s">
        <v>54</v>
      </c>
      <c r="F110" t="s">
        <v>55</v>
      </c>
      <c r="G110" t="s">
        <v>425</v>
      </c>
      <c r="H110" t="s">
        <v>53</v>
      </c>
      <c r="I110" s="1">
        <v>1180470.46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1180470.46</v>
      </c>
    </row>
    <row r="111" spans="1:20" x14ac:dyDescent="0.25">
      <c r="A111" t="s">
        <v>21</v>
      </c>
      <c r="B111" t="s">
        <v>407</v>
      </c>
      <c r="C111" t="s">
        <v>226</v>
      </c>
      <c r="D111" t="s">
        <v>227</v>
      </c>
      <c r="E111" t="s">
        <v>54</v>
      </c>
      <c r="F111" t="s">
        <v>55</v>
      </c>
      <c r="G111" t="s">
        <v>426</v>
      </c>
      <c r="H111" t="s">
        <v>53</v>
      </c>
      <c r="I111" s="1">
        <v>1259461.26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1259461.26</v>
      </c>
    </row>
    <row r="112" spans="1:20" x14ac:dyDescent="0.25">
      <c r="A112" t="s">
        <v>21</v>
      </c>
      <c r="B112" t="s">
        <v>434</v>
      </c>
      <c r="C112" t="s">
        <v>226</v>
      </c>
      <c r="D112" t="s">
        <v>227</v>
      </c>
      <c r="E112" t="s">
        <v>54</v>
      </c>
      <c r="F112" t="s">
        <v>55</v>
      </c>
      <c r="G112" t="s">
        <v>436</v>
      </c>
      <c r="H112" t="s">
        <v>53</v>
      </c>
      <c r="I112" s="1">
        <v>2647332.1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2647332.1</v>
      </c>
    </row>
    <row r="113" spans="1:20" hidden="1" x14ac:dyDescent="0.25">
      <c r="A113" t="s">
        <v>38</v>
      </c>
      <c r="B113" t="s">
        <v>207</v>
      </c>
      <c r="C113" t="s">
        <v>154</v>
      </c>
      <c r="D113" t="s">
        <v>155</v>
      </c>
      <c r="E113" t="s">
        <v>296</v>
      </c>
      <c r="F113" t="s">
        <v>100</v>
      </c>
      <c r="G113" t="s">
        <v>297</v>
      </c>
      <c r="H113" t="s">
        <v>53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32977.379999999997</v>
      </c>
      <c r="Q113" s="1">
        <v>0</v>
      </c>
      <c r="R113" s="1">
        <v>0</v>
      </c>
      <c r="S113" s="1">
        <v>0</v>
      </c>
      <c r="T113" s="1">
        <v>32977.379999999997</v>
      </c>
    </row>
    <row r="114" spans="1:20" hidden="1" x14ac:dyDescent="0.25">
      <c r="A114" t="s">
        <v>38</v>
      </c>
      <c r="B114" t="s">
        <v>254</v>
      </c>
      <c r="C114" t="s">
        <v>298</v>
      </c>
      <c r="D114" t="s">
        <v>299</v>
      </c>
      <c r="E114" t="s">
        <v>296</v>
      </c>
      <c r="F114" t="s">
        <v>100</v>
      </c>
      <c r="G114" t="s">
        <v>300</v>
      </c>
      <c r="H114" t="s">
        <v>53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9831.0300000000007</v>
      </c>
      <c r="Q114" s="1">
        <v>0</v>
      </c>
      <c r="R114" s="1">
        <v>0</v>
      </c>
      <c r="S114" s="1">
        <v>0</v>
      </c>
      <c r="T114" s="1">
        <v>9831.0300000000007</v>
      </c>
    </row>
    <row r="115" spans="1:20" hidden="1" x14ac:dyDescent="0.25">
      <c r="A115" t="s">
        <v>38</v>
      </c>
      <c r="B115" t="s">
        <v>254</v>
      </c>
      <c r="C115" t="s">
        <v>298</v>
      </c>
      <c r="D115" t="s">
        <v>299</v>
      </c>
      <c r="E115" t="s">
        <v>301</v>
      </c>
      <c r="F115" t="s">
        <v>100</v>
      </c>
      <c r="G115" t="s">
        <v>302</v>
      </c>
      <c r="H115" t="s">
        <v>53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351571.04</v>
      </c>
      <c r="P115" s="1">
        <v>0</v>
      </c>
      <c r="Q115" s="1">
        <v>0</v>
      </c>
      <c r="R115" s="1">
        <v>0</v>
      </c>
      <c r="S115" s="1">
        <v>0</v>
      </c>
      <c r="T115" s="1">
        <v>351571.04</v>
      </c>
    </row>
    <row r="116" spans="1:20" hidden="1" x14ac:dyDescent="0.25">
      <c r="A116" t="s">
        <v>38</v>
      </c>
      <c r="B116" t="s">
        <v>254</v>
      </c>
      <c r="C116" t="s">
        <v>298</v>
      </c>
      <c r="D116" t="s">
        <v>299</v>
      </c>
      <c r="E116" t="s">
        <v>303</v>
      </c>
      <c r="F116" t="s">
        <v>100</v>
      </c>
      <c r="G116" t="s">
        <v>304</v>
      </c>
      <c r="H116" t="s">
        <v>53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35650.39</v>
      </c>
      <c r="R116" s="1">
        <v>0</v>
      </c>
      <c r="S116" s="1">
        <v>0</v>
      </c>
      <c r="T116" s="1">
        <v>35650.39</v>
      </c>
    </row>
    <row r="117" spans="1:20" x14ac:dyDescent="0.25">
      <c r="A117" t="s">
        <v>21</v>
      </c>
      <c r="B117" t="s">
        <v>434</v>
      </c>
      <c r="C117" t="s">
        <v>226</v>
      </c>
      <c r="D117" t="s">
        <v>227</v>
      </c>
      <c r="E117" t="s">
        <v>54</v>
      </c>
      <c r="F117" t="s">
        <v>55</v>
      </c>
      <c r="G117" t="s">
        <v>437</v>
      </c>
      <c r="H117" t="s">
        <v>53</v>
      </c>
      <c r="I117" s="1">
        <v>1471766.21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1471766.21</v>
      </c>
    </row>
    <row r="118" spans="1:20" x14ac:dyDescent="0.25">
      <c r="A118" t="s">
        <v>21</v>
      </c>
      <c r="B118" t="s">
        <v>434</v>
      </c>
      <c r="C118" t="s">
        <v>444</v>
      </c>
      <c r="D118" t="s">
        <v>445</v>
      </c>
      <c r="E118" t="s">
        <v>25</v>
      </c>
      <c r="F118" t="s">
        <v>26</v>
      </c>
      <c r="G118" t="s">
        <v>446</v>
      </c>
      <c r="H118" t="s">
        <v>28</v>
      </c>
      <c r="I118" s="1">
        <v>255736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255736</v>
      </c>
    </row>
    <row r="119" spans="1:20" x14ac:dyDescent="0.25">
      <c r="A119" t="s">
        <v>21</v>
      </c>
      <c r="B119" t="s">
        <v>434</v>
      </c>
      <c r="C119" t="s">
        <v>438</v>
      </c>
      <c r="D119" t="s">
        <v>439</v>
      </c>
      <c r="E119" t="s">
        <v>54</v>
      </c>
      <c r="F119" t="s">
        <v>55</v>
      </c>
      <c r="G119" t="s">
        <v>440</v>
      </c>
      <c r="H119" t="s">
        <v>53</v>
      </c>
      <c r="I119" s="1">
        <v>743328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743328</v>
      </c>
    </row>
    <row r="120" spans="1:20" x14ac:dyDescent="0.25">
      <c r="A120" t="s">
        <v>21</v>
      </c>
      <c r="B120" t="s">
        <v>434</v>
      </c>
      <c r="C120" t="s">
        <v>332</v>
      </c>
      <c r="D120" t="s">
        <v>333</v>
      </c>
      <c r="E120" t="s">
        <v>54</v>
      </c>
      <c r="F120" t="s">
        <v>55</v>
      </c>
      <c r="G120" t="s">
        <v>441</v>
      </c>
      <c r="H120" t="s">
        <v>53</v>
      </c>
      <c r="I120" s="1">
        <v>647400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647400</v>
      </c>
    </row>
    <row r="121" spans="1:20" x14ac:dyDescent="0.25">
      <c r="A121" t="s">
        <v>21</v>
      </c>
      <c r="B121" t="s">
        <v>434</v>
      </c>
      <c r="C121" t="s">
        <v>226</v>
      </c>
      <c r="D121" t="s">
        <v>227</v>
      </c>
      <c r="E121" t="s">
        <v>54</v>
      </c>
      <c r="F121" t="s">
        <v>55</v>
      </c>
      <c r="G121" t="s">
        <v>442</v>
      </c>
      <c r="H121" t="s">
        <v>53</v>
      </c>
      <c r="I121" s="1">
        <v>621634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621634</v>
      </c>
    </row>
    <row r="122" spans="1:20" x14ac:dyDescent="0.25">
      <c r="A122" t="s">
        <v>21</v>
      </c>
      <c r="B122" t="s">
        <v>434</v>
      </c>
      <c r="C122" t="s">
        <v>120</v>
      </c>
      <c r="D122" t="s">
        <v>121</v>
      </c>
      <c r="E122" t="s">
        <v>25</v>
      </c>
      <c r="F122" t="s">
        <v>26</v>
      </c>
      <c r="G122" t="s">
        <v>447</v>
      </c>
      <c r="H122" t="s">
        <v>28</v>
      </c>
      <c r="I122" s="1">
        <v>2561091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537829.11</v>
      </c>
      <c r="S122" s="1">
        <v>0</v>
      </c>
      <c r="T122" s="1">
        <v>3098920.11</v>
      </c>
    </row>
    <row r="123" spans="1:20" x14ac:dyDescent="0.25">
      <c r="A123" t="s">
        <v>21</v>
      </c>
      <c r="B123" t="s">
        <v>434</v>
      </c>
      <c r="C123" t="s">
        <v>448</v>
      </c>
      <c r="D123" t="s">
        <v>449</v>
      </c>
      <c r="E123" t="s">
        <v>25</v>
      </c>
      <c r="F123" t="s">
        <v>26</v>
      </c>
      <c r="G123" t="s">
        <v>450</v>
      </c>
      <c r="H123" t="s">
        <v>28</v>
      </c>
      <c r="I123" s="1">
        <v>4466823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938032.83</v>
      </c>
      <c r="S123" s="1">
        <v>0</v>
      </c>
      <c r="T123" s="1">
        <v>5404855.8300000001</v>
      </c>
    </row>
    <row r="124" spans="1:20" x14ac:dyDescent="0.25">
      <c r="A124" t="s">
        <v>21</v>
      </c>
      <c r="B124" t="s">
        <v>462</v>
      </c>
      <c r="C124" t="s">
        <v>472</v>
      </c>
      <c r="D124" t="s">
        <v>473</v>
      </c>
      <c r="E124" t="s">
        <v>152</v>
      </c>
      <c r="F124" t="s">
        <v>55</v>
      </c>
      <c r="G124" t="s">
        <v>474</v>
      </c>
      <c r="H124" t="s">
        <v>53</v>
      </c>
      <c r="I124" s="1">
        <v>0</v>
      </c>
      <c r="J124" s="1">
        <v>0</v>
      </c>
      <c r="K124" s="1">
        <v>30395.7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30395.7</v>
      </c>
    </row>
    <row r="125" spans="1:20" x14ac:dyDescent="0.25">
      <c r="A125" t="s">
        <v>21</v>
      </c>
      <c r="B125" t="s">
        <v>462</v>
      </c>
      <c r="C125" t="s">
        <v>117</v>
      </c>
      <c r="D125" t="s">
        <v>118</v>
      </c>
      <c r="E125" t="s">
        <v>108</v>
      </c>
      <c r="F125" t="s">
        <v>55</v>
      </c>
      <c r="G125" t="s">
        <v>466</v>
      </c>
      <c r="H125" t="s">
        <v>28</v>
      </c>
      <c r="I125" s="1">
        <v>0</v>
      </c>
      <c r="J125" s="1">
        <v>0</v>
      </c>
      <c r="K125" s="1">
        <v>93848.55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93848.55</v>
      </c>
    </row>
    <row r="126" spans="1:20" x14ac:dyDescent="0.25">
      <c r="A126" t="s">
        <v>21</v>
      </c>
      <c r="B126" t="s">
        <v>462</v>
      </c>
      <c r="C126" t="s">
        <v>202</v>
      </c>
      <c r="D126" t="s">
        <v>203</v>
      </c>
      <c r="E126" t="s">
        <v>108</v>
      </c>
      <c r="F126" t="s">
        <v>55</v>
      </c>
      <c r="G126" t="s">
        <v>467</v>
      </c>
      <c r="H126" t="s">
        <v>28</v>
      </c>
      <c r="I126" s="1">
        <v>0</v>
      </c>
      <c r="J126" s="1">
        <v>0</v>
      </c>
      <c r="K126" s="1">
        <v>362010.45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362010.45</v>
      </c>
    </row>
    <row r="127" spans="1:20" hidden="1" x14ac:dyDescent="0.25">
      <c r="A127" t="s">
        <v>38</v>
      </c>
      <c r="B127" t="s">
        <v>254</v>
      </c>
      <c r="C127" t="s">
        <v>150</v>
      </c>
      <c r="D127" t="s">
        <v>151</v>
      </c>
      <c r="E127" t="s">
        <v>99</v>
      </c>
      <c r="F127" t="s">
        <v>100</v>
      </c>
      <c r="G127" t="s">
        <v>318</v>
      </c>
      <c r="H127" t="s">
        <v>28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20123.57</v>
      </c>
      <c r="Q127" s="1">
        <v>0</v>
      </c>
      <c r="R127" s="1">
        <v>0</v>
      </c>
      <c r="S127" s="1">
        <v>0</v>
      </c>
      <c r="T127" s="1">
        <v>20123.57</v>
      </c>
    </row>
    <row r="128" spans="1:20" hidden="1" x14ac:dyDescent="0.25">
      <c r="A128" t="s">
        <v>38</v>
      </c>
      <c r="B128" t="s">
        <v>305</v>
      </c>
      <c r="C128" t="s">
        <v>83</v>
      </c>
      <c r="D128" t="s">
        <v>84</v>
      </c>
      <c r="E128" t="s">
        <v>319</v>
      </c>
      <c r="F128" t="s">
        <v>100</v>
      </c>
      <c r="G128" t="s">
        <v>320</v>
      </c>
      <c r="H128" t="s">
        <v>87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3132420</v>
      </c>
      <c r="Q128" s="1">
        <v>0</v>
      </c>
      <c r="R128" s="1">
        <v>0</v>
      </c>
      <c r="S128" s="1">
        <v>0</v>
      </c>
      <c r="T128" s="1">
        <v>3132420</v>
      </c>
    </row>
    <row r="129" spans="1:20" hidden="1" x14ac:dyDescent="0.25">
      <c r="A129" t="s">
        <v>38</v>
      </c>
      <c r="B129" t="s">
        <v>305</v>
      </c>
      <c r="C129" t="s">
        <v>83</v>
      </c>
      <c r="D129" t="s">
        <v>84</v>
      </c>
      <c r="E129" t="s">
        <v>321</v>
      </c>
      <c r="F129" t="s">
        <v>100</v>
      </c>
      <c r="G129" t="s">
        <v>322</v>
      </c>
      <c r="H129" t="s">
        <v>87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1568450</v>
      </c>
      <c r="P129" s="1">
        <v>0</v>
      </c>
      <c r="Q129" s="1">
        <v>0</v>
      </c>
      <c r="R129" s="1">
        <v>0</v>
      </c>
      <c r="S129" s="1">
        <v>0</v>
      </c>
      <c r="T129" s="1">
        <v>1568450</v>
      </c>
    </row>
    <row r="130" spans="1:20" x14ac:dyDescent="0.25">
      <c r="A130" t="s">
        <v>21</v>
      </c>
      <c r="B130" t="s">
        <v>462</v>
      </c>
      <c r="C130" t="s">
        <v>386</v>
      </c>
      <c r="D130" t="s">
        <v>387</v>
      </c>
      <c r="E130" t="s">
        <v>169</v>
      </c>
      <c r="F130" t="s">
        <v>55</v>
      </c>
      <c r="G130" t="s">
        <v>471</v>
      </c>
      <c r="H130" t="s">
        <v>53</v>
      </c>
      <c r="I130" s="1">
        <v>0</v>
      </c>
      <c r="J130" s="1">
        <v>0</v>
      </c>
      <c r="K130" s="1">
        <v>4311106.5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4311106.5</v>
      </c>
    </row>
    <row r="131" spans="1:20" x14ac:dyDescent="0.25">
      <c r="A131" t="s">
        <v>21</v>
      </c>
      <c r="B131" t="s">
        <v>462</v>
      </c>
      <c r="C131" t="s">
        <v>386</v>
      </c>
      <c r="D131" t="s">
        <v>387</v>
      </c>
      <c r="E131" t="s">
        <v>152</v>
      </c>
      <c r="F131" t="s">
        <v>55</v>
      </c>
      <c r="G131" t="s">
        <v>475</v>
      </c>
      <c r="H131" t="s">
        <v>53</v>
      </c>
      <c r="I131" s="1">
        <v>0</v>
      </c>
      <c r="J131" s="1">
        <v>0</v>
      </c>
      <c r="K131" s="1">
        <v>1618259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1618259</v>
      </c>
    </row>
    <row r="132" spans="1:20" x14ac:dyDescent="0.25">
      <c r="A132" t="s">
        <v>21</v>
      </c>
      <c r="B132" t="s">
        <v>462</v>
      </c>
      <c r="C132" t="s">
        <v>468</v>
      </c>
      <c r="D132" t="s">
        <v>469</v>
      </c>
      <c r="E132" t="s">
        <v>25</v>
      </c>
      <c r="F132" t="s">
        <v>26</v>
      </c>
      <c r="G132" t="s">
        <v>470</v>
      </c>
      <c r="H132" t="s">
        <v>28</v>
      </c>
      <c r="I132" s="1">
        <v>688219.5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688219.5</v>
      </c>
    </row>
    <row r="133" spans="1:20" x14ac:dyDescent="0.25">
      <c r="A133" t="s">
        <v>21</v>
      </c>
      <c r="B133" t="s">
        <v>487</v>
      </c>
      <c r="C133" t="s">
        <v>306</v>
      </c>
      <c r="D133" t="s">
        <v>307</v>
      </c>
      <c r="E133" t="s">
        <v>54</v>
      </c>
      <c r="F133" t="s">
        <v>55</v>
      </c>
      <c r="G133" t="s">
        <v>489</v>
      </c>
      <c r="H133" t="s">
        <v>53</v>
      </c>
      <c r="I133" s="1">
        <v>2754191.25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2754191.25</v>
      </c>
    </row>
    <row r="134" spans="1:20" x14ac:dyDescent="0.25">
      <c r="A134" t="s">
        <v>21</v>
      </c>
      <c r="B134" t="s">
        <v>487</v>
      </c>
      <c r="C134" t="s">
        <v>418</v>
      </c>
      <c r="D134" t="s">
        <v>419</v>
      </c>
      <c r="E134" t="s">
        <v>54</v>
      </c>
      <c r="F134" t="s">
        <v>55</v>
      </c>
      <c r="G134" t="s">
        <v>490</v>
      </c>
      <c r="H134" t="s">
        <v>53</v>
      </c>
      <c r="I134" s="1">
        <v>612000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612000</v>
      </c>
    </row>
    <row r="135" spans="1:20" x14ac:dyDescent="0.25">
      <c r="A135" t="s">
        <v>21</v>
      </c>
      <c r="B135" t="s">
        <v>487</v>
      </c>
      <c r="C135" t="s">
        <v>306</v>
      </c>
      <c r="D135" t="s">
        <v>307</v>
      </c>
      <c r="E135" t="s">
        <v>54</v>
      </c>
      <c r="F135" t="s">
        <v>55</v>
      </c>
      <c r="G135" t="s">
        <v>491</v>
      </c>
      <c r="H135" t="s">
        <v>53</v>
      </c>
      <c r="I135" s="1">
        <v>1827279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1827279</v>
      </c>
    </row>
    <row r="136" spans="1:20" x14ac:dyDescent="0.25">
      <c r="A136" t="s">
        <v>21</v>
      </c>
      <c r="B136" t="s">
        <v>487</v>
      </c>
      <c r="C136" t="s">
        <v>306</v>
      </c>
      <c r="D136" t="s">
        <v>307</v>
      </c>
      <c r="E136" t="s">
        <v>152</v>
      </c>
      <c r="F136" t="s">
        <v>55</v>
      </c>
      <c r="G136" t="s">
        <v>497</v>
      </c>
      <c r="H136" t="s">
        <v>53</v>
      </c>
      <c r="I136" s="1">
        <v>0</v>
      </c>
      <c r="J136" s="1">
        <v>0</v>
      </c>
      <c r="K136" s="1">
        <v>512569.66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512569.66</v>
      </c>
    </row>
    <row r="137" spans="1:20" x14ac:dyDescent="0.25">
      <c r="A137" t="s">
        <v>21</v>
      </c>
      <c r="B137" t="s">
        <v>487</v>
      </c>
      <c r="C137" t="s">
        <v>492</v>
      </c>
      <c r="D137" t="s">
        <v>493</v>
      </c>
      <c r="E137" t="s">
        <v>370</v>
      </c>
      <c r="F137" t="s">
        <v>55</v>
      </c>
      <c r="G137" t="s">
        <v>494</v>
      </c>
      <c r="H137" t="s">
        <v>87</v>
      </c>
      <c r="I137" s="1">
        <v>0</v>
      </c>
      <c r="J137" s="1">
        <v>0</v>
      </c>
      <c r="K137" s="1">
        <v>1377637.03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1377637.03</v>
      </c>
    </row>
    <row r="138" spans="1:20" x14ac:dyDescent="0.25">
      <c r="A138" t="s">
        <v>21</v>
      </c>
      <c r="B138" t="s">
        <v>487</v>
      </c>
      <c r="C138" t="s">
        <v>332</v>
      </c>
      <c r="D138" t="s">
        <v>333</v>
      </c>
      <c r="E138" t="s">
        <v>25</v>
      </c>
      <c r="F138" t="s">
        <v>26</v>
      </c>
      <c r="G138" t="s">
        <v>495</v>
      </c>
      <c r="H138" t="s">
        <v>28</v>
      </c>
      <c r="I138" s="1">
        <v>614320.5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614320.5</v>
      </c>
    </row>
    <row r="139" spans="1:20" hidden="1" x14ac:dyDescent="0.25">
      <c r="A139" t="s">
        <v>38</v>
      </c>
      <c r="B139" t="s">
        <v>225</v>
      </c>
      <c r="C139" t="s">
        <v>345</v>
      </c>
      <c r="D139" t="s">
        <v>346</v>
      </c>
      <c r="E139" t="s">
        <v>296</v>
      </c>
      <c r="F139" t="s">
        <v>100</v>
      </c>
      <c r="G139" t="s">
        <v>347</v>
      </c>
      <c r="H139" t="s">
        <v>53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20187.53</v>
      </c>
      <c r="Q139" s="1">
        <v>0</v>
      </c>
      <c r="R139" s="1">
        <v>0</v>
      </c>
      <c r="S139" s="1">
        <v>0</v>
      </c>
      <c r="T139" s="1">
        <v>20187.53</v>
      </c>
    </row>
    <row r="140" spans="1:20" x14ac:dyDescent="0.25">
      <c r="A140" t="s">
        <v>21</v>
      </c>
      <c r="B140" t="s">
        <v>487</v>
      </c>
      <c r="C140" t="s">
        <v>114</v>
      </c>
      <c r="D140" t="s">
        <v>115</v>
      </c>
      <c r="E140" t="s">
        <v>25</v>
      </c>
      <c r="F140" t="s">
        <v>26</v>
      </c>
      <c r="G140" t="s">
        <v>496</v>
      </c>
      <c r="H140" t="s">
        <v>28</v>
      </c>
      <c r="I140" s="1">
        <v>13195179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2770987.59</v>
      </c>
      <c r="S140" s="1">
        <v>0</v>
      </c>
      <c r="T140" s="1">
        <v>15966166.59</v>
      </c>
    </row>
    <row r="141" spans="1:20" x14ac:dyDescent="0.25">
      <c r="A141" t="s">
        <v>21</v>
      </c>
      <c r="B141" t="s">
        <v>501</v>
      </c>
      <c r="C141" t="s">
        <v>110</v>
      </c>
      <c r="D141" t="s">
        <v>111</v>
      </c>
      <c r="E141" t="s">
        <v>108</v>
      </c>
      <c r="F141" t="s">
        <v>55</v>
      </c>
      <c r="G141" t="s">
        <v>503</v>
      </c>
      <c r="H141" t="s">
        <v>28</v>
      </c>
      <c r="I141" s="1">
        <v>0</v>
      </c>
      <c r="J141" s="1">
        <v>0</v>
      </c>
      <c r="K141" s="1">
        <v>16649.25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16649.25</v>
      </c>
    </row>
    <row r="142" spans="1:20" x14ac:dyDescent="0.25">
      <c r="A142" t="s">
        <v>21</v>
      </c>
      <c r="B142" t="s">
        <v>501</v>
      </c>
      <c r="C142" t="s">
        <v>324</v>
      </c>
      <c r="D142" t="s">
        <v>325</v>
      </c>
      <c r="E142" t="s">
        <v>152</v>
      </c>
      <c r="F142" t="s">
        <v>55</v>
      </c>
      <c r="G142" t="s">
        <v>510</v>
      </c>
      <c r="H142" t="s">
        <v>53</v>
      </c>
      <c r="I142" s="1">
        <v>0</v>
      </c>
      <c r="J142" s="1">
        <v>0</v>
      </c>
      <c r="K142" s="1">
        <v>43526.18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43526.18</v>
      </c>
    </row>
    <row r="143" spans="1:20" x14ac:dyDescent="0.25">
      <c r="A143" t="s">
        <v>21</v>
      </c>
      <c r="B143" t="s">
        <v>501</v>
      </c>
      <c r="C143" t="s">
        <v>74</v>
      </c>
      <c r="D143" t="s">
        <v>75</v>
      </c>
      <c r="E143" t="s">
        <v>25</v>
      </c>
      <c r="F143" t="s">
        <v>26</v>
      </c>
      <c r="G143" t="s">
        <v>504</v>
      </c>
      <c r="H143" t="s">
        <v>28</v>
      </c>
      <c r="I143" s="1">
        <v>446976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446976</v>
      </c>
    </row>
    <row r="144" spans="1:20" x14ac:dyDescent="0.25">
      <c r="A144" t="s">
        <v>21</v>
      </c>
      <c r="B144" t="s">
        <v>501</v>
      </c>
      <c r="C144" t="s">
        <v>226</v>
      </c>
      <c r="D144" t="s">
        <v>227</v>
      </c>
      <c r="E144" t="s">
        <v>25</v>
      </c>
      <c r="F144" t="s">
        <v>26</v>
      </c>
      <c r="G144" t="s">
        <v>505</v>
      </c>
      <c r="H144" t="s">
        <v>28</v>
      </c>
      <c r="I144" s="1">
        <v>217228.79999999999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217228.79999999999</v>
      </c>
    </row>
    <row r="145" spans="1:20" x14ac:dyDescent="0.25">
      <c r="A145" t="s">
        <v>21</v>
      </c>
      <c r="B145" t="s">
        <v>501</v>
      </c>
      <c r="C145" t="s">
        <v>506</v>
      </c>
      <c r="D145" t="s">
        <v>507</v>
      </c>
      <c r="E145" t="s">
        <v>25</v>
      </c>
      <c r="F145" t="s">
        <v>26</v>
      </c>
      <c r="G145" t="s">
        <v>508</v>
      </c>
      <c r="H145" t="s">
        <v>28</v>
      </c>
      <c r="I145" s="1">
        <v>40371.199999999997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40371.199999999997</v>
      </c>
    </row>
    <row r="146" spans="1:20" x14ac:dyDescent="0.25">
      <c r="A146" t="s">
        <v>21</v>
      </c>
      <c r="B146" t="s">
        <v>501</v>
      </c>
      <c r="C146" t="s">
        <v>368</v>
      </c>
      <c r="D146" t="s">
        <v>369</v>
      </c>
      <c r="E146" t="s">
        <v>25</v>
      </c>
      <c r="F146" t="s">
        <v>26</v>
      </c>
      <c r="G146" t="s">
        <v>509</v>
      </c>
      <c r="H146" t="s">
        <v>28</v>
      </c>
      <c r="I146" s="1">
        <v>25561.22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25561.22</v>
      </c>
    </row>
    <row r="147" spans="1:20" x14ac:dyDescent="0.25">
      <c r="A147" t="s">
        <v>21</v>
      </c>
      <c r="B147" t="s">
        <v>531</v>
      </c>
      <c r="C147" t="s">
        <v>532</v>
      </c>
      <c r="D147" t="s">
        <v>533</v>
      </c>
      <c r="E147" t="s">
        <v>25</v>
      </c>
      <c r="F147" t="s">
        <v>26</v>
      </c>
      <c r="G147" t="s">
        <v>538</v>
      </c>
      <c r="H147" t="s">
        <v>28</v>
      </c>
      <c r="I147" s="1">
        <v>282044.65000000002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282044.65000000002</v>
      </c>
    </row>
    <row r="148" spans="1:20" x14ac:dyDescent="0.25">
      <c r="A148" t="s">
        <v>21</v>
      </c>
      <c r="B148" t="s">
        <v>531</v>
      </c>
      <c r="C148" t="s">
        <v>415</v>
      </c>
      <c r="D148" t="s">
        <v>416</v>
      </c>
      <c r="E148" t="s">
        <v>25</v>
      </c>
      <c r="F148" t="s">
        <v>26</v>
      </c>
      <c r="G148" t="s">
        <v>539</v>
      </c>
      <c r="H148" t="s">
        <v>28</v>
      </c>
      <c r="I148" s="1">
        <v>323254.59999999998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323254.59999999998</v>
      </c>
    </row>
    <row r="149" spans="1:20" x14ac:dyDescent="0.25">
      <c r="A149" t="s">
        <v>21</v>
      </c>
      <c r="B149" t="s">
        <v>531</v>
      </c>
      <c r="C149" t="s">
        <v>415</v>
      </c>
      <c r="D149" t="s">
        <v>416</v>
      </c>
      <c r="E149" t="s">
        <v>25</v>
      </c>
      <c r="F149" t="s">
        <v>26</v>
      </c>
      <c r="G149" t="s">
        <v>540</v>
      </c>
      <c r="H149" t="s">
        <v>28</v>
      </c>
      <c r="I149" s="1">
        <v>168797.6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168797.6</v>
      </c>
    </row>
    <row r="150" spans="1:20" x14ac:dyDescent="0.25">
      <c r="A150" t="s">
        <v>21</v>
      </c>
      <c r="B150" t="s">
        <v>531</v>
      </c>
      <c r="C150" t="s">
        <v>59</v>
      </c>
      <c r="D150" t="s">
        <v>60</v>
      </c>
      <c r="E150" t="s">
        <v>25</v>
      </c>
      <c r="F150" t="s">
        <v>26</v>
      </c>
      <c r="G150" t="s">
        <v>541</v>
      </c>
      <c r="H150" t="s">
        <v>28</v>
      </c>
      <c r="I150" s="1">
        <v>179280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179280</v>
      </c>
    </row>
    <row r="151" spans="1:20" hidden="1" x14ac:dyDescent="0.25">
      <c r="A151" t="s">
        <v>38</v>
      </c>
      <c r="B151" t="s">
        <v>348</v>
      </c>
      <c r="C151" t="s">
        <v>218</v>
      </c>
      <c r="D151" t="s">
        <v>219</v>
      </c>
      <c r="E151" t="s">
        <v>296</v>
      </c>
      <c r="F151" t="s">
        <v>100</v>
      </c>
      <c r="G151" t="s">
        <v>365</v>
      </c>
      <c r="H151" t="s">
        <v>53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4208.76</v>
      </c>
      <c r="Q151" s="1">
        <v>0</v>
      </c>
      <c r="R151" s="1">
        <v>0</v>
      </c>
      <c r="S151" s="1">
        <v>0</v>
      </c>
      <c r="T151" s="1">
        <v>4208.76</v>
      </c>
    </row>
    <row r="152" spans="1:20" x14ac:dyDescent="0.25">
      <c r="A152" t="s">
        <v>21</v>
      </c>
      <c r="B152" t="s">
        <v>531</v>
      </c>
      <c r="C152" t="s">
        <v>202</v>
      </c>
      <c r="D152" t="s">
        <v>203</v>
      </c>
      <c r="E152" t="s">
        <v>25</v>
      </c>
      <c r="F152" t="s">
        <v>26</v>
      </c>
      <c r="G152" t="s">
        <v>542</v>
      </c>
      <c r="H152" t="s">
        <v>28</v>
      </c>
      <c r="I152" s="1">
        <v>524280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524280</v>
      </c>
    </row>
    <row r="153" spans="1:20" x14ac:dyDescent="0.25">
      <c r="A153" t="s">
        <v>21</v>
      </c>
      <c r="B153" t="s">
        <v>531</v>
      </c>
      <c r="C153" t="s">
        <v>195</v>
      </c>
      <c r="D153" t="s">
        <v>196</v>
      </c>
      <c r="E153" t="s">
        <v>152</v>
      </c>
      <c r="F153" t="s">
        <v>55</v>
      </c>
      <c r="G153" t="s">
        <v>544</v>
      </c>
      <c r="H153" t="s">
        <v>53</v>
      </c>
      <c r="I153" s="1">
        <v>0</v>
      </c>
      <c r="J153" s="1">
        <v>0</v>
      </c>
      <c r="K153" s="1">
        <v>61846.9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61846.9</v>
      </c>
    </row>
    <row r="154" spans="1:20" x14ac:dyDescent="0.25">
      <c r="A154" t="s">
        <v>21</v>
      </c>
      <c r="B154" t="s">
        <v>531</v>
      </c>
      <c r="C154" t="s">
        <v>332</v>
      </c>
      <c r="D154" t="s">
        <v>333</v>
      </c>
      <c r="E154" t="s">
        <v>25</v>
      </c>
      <c r="F154" t="s">
        <v>26</v>
      </c>
      <c r="G154" t="s">
        <v>543</v>
      </c>
      <c r="H154" t="s">
        <v>28</v>
      </c>
      <c r="I154" s="1">
        <v>165750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165750</v>
      </c>
    </row>
    <row r="155" spans="1:20" x14ac:dyDescent="0.25">
      <c r="A155" t="s">
        <v>21</v>
      </c>
      <c r="B155" t="s">
        <v>553</v>
      </c>
      <c r="C155" t="s">
        <v>114</v>
      </c>
      <c r="D155" t="s">
        <v>115</v>
      </c>
      <c r="E155" t="s">
        <v>25</v>
      </c>
      <c r="F155" t="s">
        <v>26</v>
      </c>
      <c r="G155" t="s">
        <v>557</v>
      </c>
      <c r="H155" t="s">
        <v>28</v>
      </c>
      <c r="I155" s="1">
        <v>9694654.9000000004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2035877.53</v>
      </c>
      <c r="S155" s="1">
        <v>0</v>
      </c>
      <c r="T155" s="1">
        <v>11730532.43</v>
      </c>
    </row>
    <row r="156" spans="1:20" x14ac:dyDescent="0.25">
      <c r="A156" t="s">
        <v>21</v>
      </c>
      <c r="B156" t="s">
        <v>553</v>
      </c>
      <c r="C156" t="s">
        <v>554</v>
      </c>
      <c r="D156" t="s">
        <v>555</v>
      </c>
      <c r="E156" t="s">
        <v>108</v>
      </c>
      <c r="F156" t="s">
        <v>55</v>
      </c>
      <c r="G156" t="s">
        <v>556</v>
      </c>
      <c r="H156" t="s">
        <v>28</v>
      </c>
      <c r="I156" s="1">
        <v>0</v>
      </c>
      <c r="J156" s="1">
        <v>0</v>
      </c>
      <c r="K156" s="1">
        <v>135533.6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135533.6</v>
      </c>
    </row>
    <row r="157" spans="1:20" x14ac:dyDescent="0.25">
      <c r="A157" t="s">
        <v>21</v>
      </c>
      <c r="B157" t="s">
        <v>564</v>
      </c>
      <c r="C157" t="s">
        <v>68</v>
      </c>
      <c r="D157" t="s">
        <v>69</v>
      </c>
      <c r="E157" t="s">
        <v>25</v>
      </c>
      <c r="F157" t="s">
        <v>26</v>
      </c>
      <c r="G157" t="s">
        <v>568</v>
      </c>
      <c r="H157" t="s">
        <v>28</v>
      </c>
      <c r="I157" s="1">
        <v>133048.29999999999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133048.29999999999</v>
      </c>
    </row>
    <row r="158" spans="1:20" x14ac:dyDescent="0.25">
      <c r="A158" t="s">
        <v>21</v>
      </c>
      <c r="B158" t="s">
        <v>564</v>
      </c>
      <c r="C158" t="s">
        <v>106</v>
      </c>
      <c r="D158" t="s">
        <v>107</v>
      </c>
      <c r="E158" t="s">
        <v>108</v>
      </c>
      <c r="F158" t="s">
        <v>55</v>
      </c>
      <c r="G158" t="s">
        <v>565</v>
      </c>
      <c r="H158" t="s">
        <v>28</v>
      </c>
      <c r="I158" s="1">
        <v>1355865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1355865</v>
      </c>
    </row>
    <row r="159" spans="1:20" x14ac:dyDescent="0.25">
      <c r="A159" t="s">
        <v>21</v>
      </c>
      <c r="B159" t="s">
        <v>564</v>
      </c>
      <c r="C159" t="s">
        <v>165</v>
      </c>
      <c r="D159" t="s">
        <v>166</v>
      </c>
      <c r="E159" t="s">
        <v>25</v>
      </c>
      <c r="F159" t="s">
        <v>26</v>
      </c>
      <c r="G159" t="s">
        <v>569</v>
      </c>
      <c r="H159" t="s">
        <v>28</v>
      </c>
      <c r="I159" s="1">
        <v>205485.3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205485.3</v>
      </c>
    </row>
    <row r="160" spans="1:20" x14ac:dyDescent="0.25">
      <c r="A160" t="s">
        <v>21</v>
      </c>
      <c r="B160" t="s">
        <v>564</v>
      </c>
      <c r="C160" t="s">
        <v>68</v>
      </c>
      <c r="D160" t="s">
        <v>69</v>
      </c>
      <c r="E160" t="s">
        <v>108</v>
      </c>
      <c r="F160" t="s">
        <v>55</v>
      </c>
      <c r="G160" t="s">
        <v>566</v>
      </c>
      <c r="H160" t="s">
        <v>28</v>
      </c>
      <c r="I160" s="1">
        <v>0</v>
      </c>
      <c r="J160" s="1">
        <v>0</v>
      </c>
      <c r="K160" s="1">
        <v>13584.8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13584.8</v>
      </c>
    </row>
    <row r="161" spans="1:21" x14ac:dyDescent="0.25">
      <c r="A161" t="s">
        <v>21</v>
      </c>
      <c r="B161" t="s">
        <v>572</v>
      </c>
      <c r="C161" t="s">
        <v>573</v>
      </c>
      <c r="D161" t="s">
        <v>574</v>
      </c>
      <c r="E161" t="s">
        <v>54</v>
      </c>
      <c r="F161" t="s">
        <v>55</v>
      </c>
      <c r="G161" t="s">
        <v>575</v>
      </c>
      <c r="H161" t="s">
        <v>53</v>
      </c>
      <c r="I161" s="1">
        <v>550200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550200</v>
      </c>
    </row>
    <row r="162" spans="1:21" x14ac:dyDescent="0.25">
      <c r="A162" t="s">
        <v>21</v>
      </c>
      <c r="B162" t="s">
        <v>572</v>
      </c>
      <c r="C162" t="s">
        <v>573</v>
      </c>
      <c r="D162" t="s">
        <v>574</v>
      </c>
      <c r="E162" t="s">
        <v>25</v>
      </c>
      <c r="F162" t="s">
        <v>26</v>
      </c>
      <c r="G162" t="s">
        <v>579</v>
      </c>
      <c r="H162" t="s">
        <v>28</v>
      </c>
      <c r="I162" s="1">
        <v>18887.580000000002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18887.580000000002</v>
      </c>
    </row>
    <row r="163" spans="1:21" x14ac:dyDescent="0.25">
      <c r="A163" t="s">
        <v>21</v>
      </c>
      <c r="B163" t="s">
        <v>572</v>
      </c>
      <c r="C163" t="s">
        <v>580</v>
      </c>
      <c r="D163" t="s">
        <v>581</v>
      </c>
      <c r="E163" t="s">
        <v>25</v>
      </c>
      <c r="F163" t="s">
        <v>26</v>
      </c>
      <c r="G163" t="s">
        <v>582</v>
      </c>
      <c r="H163" t="s">
        <v>28</v>
      </c>
      <c r="I163" s="1">
        <v>340509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340509</v>
      </c>
    </row>
    <row r="164" spans="1:21" x14ac:dyDescent="0.25">
      <c r="A164" t="s">
        <v>21</v>
      </c>
      <c r="B164" t="s">
        <v>572</v>
      </c>
      <c r="C164" t="s">
        <v>576</v>
      </c>
      <c r="D164" t="s">
        <v>577</v>
      </c>
      <c r="E164" t="s">
        <v>54</v>
      </c>
      <c r="F164" t="s">
        <v>55</v>
      </c>
      <c r="G164" t="s">
        <v>578</v>
      </c>
      <c r="H164" t="s">
        <v>53</v>
      </c>
      <c r="I164" s="1">
        <v>810916.2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810916.2</v>
      </c>
    </row>
    <row r="165" spans="1:21" x14ac:dyDescent="0.25">
      <c r="A165" t="s">
        <v>21</v>
      </c>
      <c r="B165" t="s">
        <v>594</v>
      </c>
      <c r="C165" t="s">
        <v>595</v>
      </c>
      <c r="D165" t="s">
        <v>596</v>
      </c>
      <c r="E165" t="s">
        <v>25</v>
      </c>
      <c r="F165" t="s">
        <v>26</v>
      </c>
      <c r="G165" t="s">
        <v>597</v>
      </c>
      <c r="H165" t="s">
        <v>28</v>
      </c>
      <c r="I165" s="1">
        <v>57408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57408</v>
      </c>
    </row>
    <row r="166" spans="1:21" x14ac:dyDescent="0.25">
      <c r="A166" t="s">
        <v>21</v>
      </c>
      <c r="B166" t="s">
        <v>594</v>
      </c>
      <c r="C166" t="s">
        <v>226</v>
      </c>
      <c r="D166" t="s">
        <v>227</v>
      </c>
      <c r="E166" t="s">
        <v>25</v>
      </c>
      <c r="F166" t="s">
        <v>26</v>
      </c>
      <c r="G166" t="s">
        <v>598</v>
      </c>
      <c r="H166" t="s">
        <v>28</v>
      </c>
      <c r="I166" s="1">
        <v>4363687.25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4363687.25</v>
      </c>
    </row>
    <row r="167" spans="1:21" x14ac:dyDescent="0.25">
      <c r="A167" t="s">
        <v>21</v>
      </c>
      <c r="B167" t="s">
        <v>594</v>
      </c>
      <c r="C167" t="s">
        <v>29</v>
      </c>
      <c r="D167" t="s">
        <v>30</v>
      </c>
      <c r="E167" t="s">
        <v>25</v>
      </c>
      <c r="F167" t="s">
        <v>26</v>
      </c>
      <c r="G167" t="s">
        <v>599</v>
      </c>
      <c r="H167" t="s">
        <v>28</v>
      </c>
      <c r="I167" s="1">
        <v>278630.55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278630.55</v>
      </c>
    </row>
    <row r="168" spans="1:21" x14ac:dyDescent="0.25">
      <c r="A168" t="s">
        <v>21</v>
      </c>
      <c r="B168" t="s">
        <v>594</v>
      </c>
      <c r="C168" t="s">
        <v>444</v>
      </c>
      <c r="D168" t="s">
        <v>445</v>
      </c>
      <c r="E168" t="s">
        <v>169</v>
      </c>
      <c r="F168" t="s">
        <v>55</v>
      </c>
      <c r="G168" t="s">
        <v>602</v>
      </c>
      <c r="H168" t="s">
        <v>53</v>
      </c>
      <c r="I168" s="1">
        <v>0</v>
      </c>
      <c r="J168" s="1">
        <v>0</v>
      </c>
      <c r="K168" s="1">
        <v>1341252.8999999999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1341252.8999999999</v>
      </c>
    </row>
    <row r="169" spans="1:21" x14ac:dyDescent="0.25">
      <c r="A169" t="s">
        <v>21</v>
      </c>
      <c r="B169" t="s">
        <v>594</v>
      </c>
      <c r="C169" t="s">
        <v>444</v>
      </c>
      <c r="D169" t="s">
        <v>445</v>
      </c>
      <c r="E169" t="s">
        <v>169</v>
      </c>
      <c r="F169" t="s">
        <v>55</v>
      </c>
      <c r="G169" t="s">
        <v>603</v>
      </c>
      <c r="H169" t="s">
        <v>53</v>
      </c>
      <c r="I169" s="1">
        <v>0</v>
      </c>
      <c r="J169" s="1">
        <v>0</v>
      </c>
      <c r="K169" s="1">
        <v>2754998.55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2754998.55</v>
      </c>
    </row>
    <row r="170" spans="1:21" x14ac:dyDescent="0.25">
      <c r="A170" t="s">
        <v>21</v>
      </c>
      <c r="B170" t="s">
        <v>594</v>
      </c>
      <c r="C170" t="s">
        <v>110</v>
      </c>
      <c r="D170" t="s">
        <v>111</v>
      </c>
      <c r="E170" t="s">
        <v>25</v>
      </c>
      <c r="F170" t="s">
        <v>26</v>
      </c>
      <c r="G170" t="s">
        <v>600</v>
      </c>
      <c r="H170" t="s">
        <v>28</v>
      </c>
      <c r="I170" s="1">
        <v>134589.4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134589.4</v>
      </c>
    </row>
    <row r="171" spans="1:21" x14ac:dyDescent="0.25">
      <c r="A171" t="s">
        <v>21</v>
      </c>
      <c r="B171" t="s">
        <v>594</v>
      </c>
      <c r="C171" t="s">
        <v>202</v>
      </c>
      <c r="D171" t="s">
        <v>203</v>
      </c>
      <c r="E171" t="s">
        <v>25</v>
      </c>
      <c r="F171" t="s">
        <v>26</v>
      </c>
      <c r="G171" t="s">
        <v>601</v>
      </c>
      <c r="H171" t="s">
        <v>28</v>
      </c>
      <c r="I171" s="1">
        <v>5917942.7999999998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5917942.7999999998</v>
      </c>
    </row>
    <row r="172" spans="1:21" x14ac:dyDescent="0.25">
      <c r="A172" s="15" t="s">
        <v>21</v>
      </c>
      <c r="B172" s="15" t="s">
        <v>47</v>
      </c>
      <c r="C172" s="15" t="s">
        <v>123</v>
      </c>
      <c r="D172" s="15" t="s">
        <v>124</v>
      </c>
      <c r="E172" s="15" t="s">
        <v>80</v>
      </c>
      <c r="F172" s="15" t="s">
        <v>81</v>
      </c>
      <c r="G172" s="15" t="s">
        <v>125</v>
      </c>
      <c r="H172" s="15" t="s">
        <v>53</v>
      </c>
      <c r="I172" s="16">
        <v>0</v>
      </c>
      <c r="J172" s="16">
        <v>0</v>
      </c>
      <c r="K172" s="16">
        <v>5020000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5020000</v>
      </c>
      <c r="U172" s="15"/>
    </row>
    <row r="173" spans="1:21" x14ac:dyDescent="0.25">
      <c r="A173" s="15" t="s">
        <v>21</v>
      </c>
      <c r="B173" s="15" t="s">
        <v>47</v>
      </c>
      <c r="C173" s="15" t="s">
        <v>123</v>
      </c>
      <c r="D173" s="15" t="s">
        <v>124</v>
      </c>
      <c r="E173" s="15" t="s">
        <v>80</v>
      </c>
      <c r="F173" s="15" t="s">
        <v>81</v>
      </c>
      <c r="G173" s="15" t="s">
        <v>126</v>
      </c>
      <c r="H173" s="15" t="s">
        <v>53</v>
      </c>
      <c r="I173" s="16">
        <v>0</v>
      </c>
      <c r="J173" s="16">
        <v>0</v>
      </c>
      <c r="K173" s="16">
        <v>5020000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5020000</v>
      </c>
      <c r="U173" s="15"/>
    </row>
    <row r="174" spans="1:21" x14ac:dyDescent="0.25">
      <c r="A174" s="15" t="s">
        <v>21</v>
      </c>
      <c r="B174" s="15" t="s">
        <v>487</v>
      </c>
      <c r="C174" s="15" t="s">
        <v>78</v>
      </c>
      <c r="D174" s="15" t="s">
        <v>79</v>
      </c>
      <c r="E174" s="15" t="s">
        <v>80</v>
      </c>
      <c r="F174" s="15" t="s">
        <v>81</v>
      </c>
      <c r="G174" s="15" t="s">
        <v>511</v>
      </c>
      <c r="H174" s="15" t="s">
        <v>53</v>
      </c>
      <c r="I174" s="16">
        <v>0</v>
      </c>
      <c r="J174" s="16">
        <v>0</v>
      </c>
      <c r="K174" s="16">
        <v>8764087.5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8764087.5</v>
      </c>
      <c r="U174" s="15"/>
    </row>
    <row r="175" spans="1:21" x14ac:dyDescent="0.25">
      <c r="A175" s="15" t="s">
        <v>21</v>
      </c>
      <c r="B175" s="15" t="s">
        <v>47</v>
      </c>
      <c r="C175" s="15" t="s">
        <v>78</v>
      </c>
      <c r="D175" s="15" t="s">
        <v>79</v>
      </c>
      <c r="E175" s="15" t="s">
        <v>80</v>
      </c>
      <c r="F175" s="15" t="s">
        <v>81</v>
      </c>
      <c r="G175" s="15" t="s">
        <v>82</v>
      </c>
      <c r="H175" s="15" t="s">
        <v>53</v>
      </c>
      <c r="I175" s="16">
        <v>0</v>
      </c>
      <c r="J175" s="16">
        <v>0</v>
      </c>
      <c r="K175" s="16">
        <v>2841150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2841150</v>
      </c>
      <c r="U175" s="15"/>
    </row>
    <row r="176" spans="1:21" x14ac:dyDescent="0.25">
      <c r="A176" s="15" t="s">
        <v>21</v>
      </c>
      <c r="B176" s="15" t="s">
        <v>207</v>
      </c>
      <c r="C176" s="15" t="s">
        <v>240</v>
      </c>
      <c r="D176" s="15" t="s">
        <v>241</v>
      </c>
      <c r="E176" s="15" t="s">
        <v>80</v>
      </c>
      <c r="F176" s="15" t="s">
        <v>81</v>
      </c>
      <c r="G176" s="15" t="s">
        <v>242</v>
      </c>
      <c r="H176" s="15" t="s">
        <v>53</v>
      </c>
      <c r="I176" s="16">
        <v>0</v>
      </c>
      <c r="J176" s="16">
        <v>0</v>
      </c>
      <c r="K176" s="16">
        <v>3633200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3633200</v>
      </c>
      <c r="U176" s="15"/>
    </row>
    <row r="177" spans="1:21" x14ac:dyDescent="0.25">
      <c r="A177" s="15" t="s">
        <v>38</v>
      </c>
      <c r="B177" s="15" t="s">
        <v>47</v>
      </c>
      <c r="C177" s="15" t="s">
        <v>83</v>
      </c>
      <c r="D177" s="15" t="s">
        <v>84</v>
      </c>
      <c r="E177" s="15" t="s">
        <v>134</v>
      </c>
      <c r="F177" s="15" t="s">
        <v>135</v>
      </c>
      <c r="G177" s="15" t="s">
        <v>136</v>
      </c>
      <c r="H177" s="15" t="s">
        <v>87</v>
      </c>
      <c r="I177" s="16">
        <v>-155194000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-16295370</v>
      </c>
      <c r="S177" s="16">
        <v>0</v>
      </c>
      <c r="T177" s="16">
        <v>-171489370</v>
      </c>
      <c r="U177" s="15"/>
    </row>
    <row r="178" spans="1:21" x14ac:dyDescent="0.25">
      <c r="A178" s="15" t="s">
        <v>38</v>
      </c>
      <c r="B178" s="15" t="s">
        <v>572</v>
      </c>
      <c r="C178" s="15" t="s">
        <v>78</v>
      </c>
      <c r="D178" s="15" t="s">
        <v>79</v>
      </c>
      <c r="E178" s="15" t="s">
        <v>583</v>
      </c>
      <c r="F178" s="15" t="s">
        <v>51</v>
      </c>
      <c r="G178" s="15" t="s">
        <v>584</v>
      </c>
      <c r="H178" s="15" t="s">
        <v>53</v>
      </c>
      <c r="I178" s="16">
        <v>-8662426.2400000002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-1819109.51</v>
      </c>
      <c r="S178" s="16">
        <v>0</v>
      </c>
      <c r="T178" s="16">
        <v>-10481535.75</v>
      </c>
      <c r="U178" s="15"/>
    </row>
    <row r="179" spans="1:21" x14ac:dyDescent="0.25">
      <c r="A179" s="15" t="s">
        <v>38</v>
      </c>
      <c r="B179" s="15" t="s">
        <v>47</v>
      </c>
      <c r="C179" s="15" t="s">
        <v>83</v>
      </c>
      <c r="D179" s="15" t="s">
        <v>84</v>
      </c>
      <c r="E179" s="15" t="s">
        <v>85</v>
      </c>
      <c r="F179" s="15" t="s">
        <v>55</v>
      </c>
      <c r="G179" s="15" t="s">
        <v>86</v>
      </c>
      <c r="H179" s="15" t="s">
        <v>87</v>
      </c>
      <c r="I179" s="16">
        <v>155194000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16295370</v>
      </c>
      <c r="S179" s="16">
        <v>0</v>
      </c>
      <c r="T179" s="16">
        <v>171489370</v>
      </c>
      <c r="U179" s="15"/>
    </row>
    <row r="180" spans="1:21" x14ac:dyDescent="0.25">
      <c r="A180" s="15" t="s">
        <v>38</v>
      </c>
      <c r="B180" s="15" t="s">
        <v>47</v>
      </c>
      <c r="C180" s="15" t="s">
        <v>83</v>
      </c>
      <c r="D180" s="15" t="s">
        <v>84</v>
      </c>
      <c r="E180" s="15" t="s">
        <v>85</v>
      </c>
      <c r="F180" s="15" t="s">
        <v>55</v>
      </c>
      <c r="G180" s="15" t="s">
        <v>88</v>
      </c>
      <c r="H180" s="15" t="s">
        <v>87</v>
      </c>
      <c r="I180" s="16">
        <v>156845000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16468725</v>
      </c>
      <c r="S180" s="16">
        <v>0</v>
      </c>
      <c r="T180" s="16">
        <v>173313725</v>
      </c>
      <c r="U180" s="15"/>
    </row>
    <row r="181" spans="1:21" x14ac:dyDescent="0.25">
      <c r="A181" s="15" t="s">
        <v>38</v>
      </c>
      <c r="B181" s="15" t="s">
        <v>572</v>
      </c>
      <c r="C181" s="15" t="s">
        <v>78</v>
      </c>
      <c r="D181" s="15" t="s">
        <v>79</v>
      </c>
      <c r="E181" s="15" t="s">
        <v>80</v>
      </c>
      <c r="F181" s="15" t="s">
        <v>81</v>
      </c>
      <c r="G181" s="15" t="s">
        <v>585</v>
      </c>
      <c r="H181" s="15" t="s">
        <v>53</v>
      </c>
      <c r="I181" s="16">
        <v>8662426.2400000002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1819109.51</v>
      </c>
      <c r="S181" s="16">
        <v>0</v>
      </c>
      <c r="T181" s="16">
        <v>10481535.75</v>
      </c>
      <c r="U181" s="15"/>
    </row>
    <row r="182" spans="1:21" x14ac:dyDescent="0.25">
      <c r="A182" s="15" t="s">
        <v>38</v>
      </c>
      <c r="B182" s="15" t="s">
        <v>572</v>
      </c>
      <c r="C182" s="15" t="s">
        <v>586</v>
      </c>
      <c r="D182" s="15" t="s">
        <v>587</v>
      </c>
      <c r="E182" s="15" t="s">
        <v>80</v>
      </c>
      <c r="F182" s="15" t="s">
        <v>81</v>
      </c>
      <c r="G182" s="15" t="s">
        <v>588</v>
      </c>
      <c r="H182" s="15" t="s">
        <v>53</v>
      </c>
      <c r="I182" s="16">
        <v>8662426.2400000002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1819109.51</v>
      </c>
      <c r="S182" s="16">
        <v>0</v>
      </c>
      <c r="T182" s="16">
        <v>10481535.75</v>
      </c>
      <c r="U182" s="15"/>
    </row>
    <row r="183" spans="1:21" x14ac:dyDescent="0.25">
      <c r="A183" s="15" t="s">
        <v>38</v>
      </c>
      <c r="B183" s="15" t="s">
        <v>254</v>
      </c>
      <c r="C183" s="15" t="s">
        <v>48</v>
      </c>
      <c r="D183" s="15" t="s">
        <v>49</v>
      </c>
      <c r="E183" s="15" t="s">
        <v>281</v>
      </c>
      <c r="F183" s="15" t="s">
        <v>135</v>
      </c>
      <c r="G183" s="15" t="s">
        <v>282</v>
      </c>
      <c r="H183" s="15" t="s">
        <v>28</v>
      </c>
      <c r="I183" s="16">
        <v>-25200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-5292</v>
      </c>
      <c r="S183" s="16">
        <v>0</v>
      </c>
      <c r="T183" s="16">
        <v>-30492</v>
      </c>
      <c r="U183" s="15"/>
    </row>
    <row r="184" spans="1:21" x14ac:dyDescent="0.25">
      <c r="A184" s="15" t="s">
        <v>38</v>
      </c>
      <c r="B184" s="15" t="s">
        <v>462</v>
      </c>
      <c r="C184" s="15" t="s">
        <v>476</v>
      </c>
      <c r="D184" s="15" t="s">
        <v>477</v>
      </c>
      <c r="E184" s="15" t="s">
        <v>103</v>
      </c>
      <c r="F184" s="15" t="s">
        <v>104</v>
      </c>
      <c r="G184" s="15" t="s">
        <v>478</v>
      </c>
      <c r="H184" s="15" t="s">
        <v>28</v>
      </c>
      <c r="I184" s="16">
        <v>-38841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-8156.61</v>
      </c>
      <c r="S184" s="16">
        <v>0</v>
      </c>
      <c r="T184" s="16">
        <v>-46997.61</v>
      </c>
      <c r="U184" s="15"/>
    </row>
    <row r="185" spans="1:21" x14ac:dyDescent="0.25">
      <c r="A185" s="15" t="s">
        <v>38</v>
      </c>
      <c r="B185" s="15" t="s">
        <v>531</v>
      </c>
      <c r="C185" s="15" t="s">
        <v>362</v>
      </c>
      <c r="D185" s="15" t="s">
        <v>363</v>
      </c>
      <c r="E185" s="15" t="s">
        <v>103</v>
      </c>
      <c r="F185" s="15" t="s">
        <v>104</v>
      </c>
      <c r="G185" s="15" t="s">
        <v>545</v>
      </c>
      <c r="H185" s="15" t="s">
        <v>28</v>
      </c>
      <c r="I185" s="16">
        <v>-177327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-37238.67</v>
      </c>
      <c r="S185" s="16">
        <v>0</v>
      </c>
      <c r="T185" s="16">
        <v>-214565.67</v>
      </c>
      <c r="U185" s="15"/>
    </row>
    <row r="186" spans="1:21" x14ac:dyDescent="0.25">
      <c r="A186" s="15" t="s">
        <v>38</v>
      </c>
      <c r="B186" s="15" t="s">
        <v>619</v>
      </c>
      <c r="C186" s="15" t="s">
        <v>140</v>
      </c>
      <c r="D186" s="15" t="s">
        <v>141</v>
      </c>
      <c r="E186" s="15" t="s">
        <v>281</v>
      </c>
      <c r="F186" s="15" t="s">
        <v>135</v>
      </c>
      <c r="G186" s="15" t="s">
        <v>620</v>
      </c>
      <c r="H186" s="15" t="s">
        <v>28</v>
      </c>
      <c r="I186" s="16">
        <v>-52684.34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-11063.71</v>
      </c>
      <c r="S186" s="16">
        <v>0</v>
      </c>
      <c r="T186" s="16">
        <v>-63748.05</v>
      </c>
      <c r="U186" s="15"/>
    </row>
    <row r="187" spans="1:21" x14ac:dyDescent="0.25">
      <c r="A187" s="15" t="s">
        <v>38</v>
      </c>
      <c r="B187" s="15" t="s">
        <v>47</v>
      </c>
      <c r="C187" s="15" t="s">
        <v>89</v>
      </c>
      <c r="D187" s="15" t="s">
        <v>90</v>
      </c>
      <c r="E187" s="15" t="s">
        <v>91</v>
      </c>
      <c r="F187" s="15" t="s">
        <v>92</v>
      </c>
      <c r="G187" s="15" t="s">
        <v>93</v>
      </c>
      <c r="H187" s="15" t="s">
        <v>28</v>
      </c>
      <c r="I187" s="16">
        <v>9205.2199999999993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1933.1</v>
      </c>
      <c r="S187" s="16">
        <v>0</v>
      </c>
      <c r="T187" s="16">
        <v>11138.32</v>
      </c>
      <c r="U187" s="15"/>
    </row>
    <row r="188" spans="1:21" x14ac:dyDescent="0.25">
      <c r="A188" t="s">
        <v>38</v>
      </c>
      <c r="B188" t="s">
        <v>254</v>
      </c>
      <c r="C188" t="s">
        <v>48</v>
      </c>
      <c r="D188" t="s">
        <v>49</v>
      </c>
      <c r="E188" t="s">
        <v>91</v>
      </c>
      <c r="F188" t="s">
        <v>92</v>
      </c>
      <c r="G188" t="s">
        <v>283</v>
      </c>
      <c r="H188" t="s">
        <v>28</v>
      </c>
      <c r="I188" s="1">
        <v>25200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5292</v>
      </c>
      <c r="S188" s="1">
        <v>0</v>
      </c>
      <c r="T188" s="1">
        <v>30492</v>
      </c>
    </row>
    <row r="189" spans="1:21" x14ac:dyDescent="0.25">
      <c r="A189" t="s">
        <v>38</v>
      </c>
      <c r="B189" t="s">
        <v>22</v>
      </c>
      <c r="C189" t="s">
        <v>39</v>
      </c>
      <c r="D189" t="s">
        <v>40</v>
      </c>
      <c r="E189" t="s">
        <v>41</v>
      </c>
      <c r="F189" t="s">
        <v>26</v>
      </c>
      <c r="G189" t="s">
        <v>42</v>
      </c>
      <c r="H189" t="s">
        <v>28</v>
      </c>
      <c r="I189" s="1">
        <v>87695.13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18415.98</v>
      </c>
      <c r="S189" s="1">
        <v>0</v>
      </c>
      <c r="T189" s="1">
        <v>106111.11</v>
      </c>
    </row>
    <row r="190" spans="1:21" hidden="1" x14ac:dyDescent="0.25">
      <c r="A190" t="s">
        <v>38</v>
      </c>
      <c r="B190" t="s">
        <v>366</v>
      </c>
      <c r="C190" t="s">
        <v>97</v>
      </c>
      <c r="D190" t="s">
        <v>98</v>
      </c>
      <c r="E190" t="s">
        <v>99</v>
      </c>
      <c r="F190" t="s">
        <v>100</v>
      </c>
      <c r="G190" t="s">
        <v>430</v>
      </c>
      <c r="H190" t="s">
        <v>28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73654</v>
      </c>
      <c r="Q190" s="1">
        <v>0</v>
      </c>
      <c r="R190" s="1">
        <v>0</v>
      </c>
      <c r="S190" s="1">
        <v>0</v>
      </c>
      <c r="T190" s="1">
        <v>73654</v>
      </c>
    </row>
    <row r="191" spans="1:21" hidden="1" x14ac:dyDescent="0.25">
      <c r="A191" t="s">
        <v>38</v>
      </c>
      <c r="B191" t="s">
        <v>380</v>
      </c>
      <c r="C191" t="s">
        <v>431</v>
      </c>
      <c r="D191" t="s">
        <v>432</v>
      </c>
      <c r="E191" t="s">
        <v>296</v>
      </c>
      <c r="F191" t="s">
        <v>100</v>
      </c>
      <c r="G191" t="s">
        <v>433</v>
      </c>
      <c r="H191" t="s">
        <v>53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28022.639999999999</v>
      </c>
      <c r="Q191" s="1">
        <v>0</v>
      </c>
      <c r="R191" s="1">
        <v>0</v>
      </c>
      <c r="S191" s="1">
        <v>0</v>
      </c>
      <c r="T191" s="1">
        <v>28022.639999999999</v>
      </c>
    </row>
    <row r="192" spans="1:21" x14ac:dyDescent="0.25">
      <c r="A192" t="s">
        <v>38</v>
      </c>
      <c r="B192" t="s">
        <v>22</v>
      </c>
      <c r="C192" t="s">
        <v>39</v>
      </c>
      <c r="D192" t="s">
        <v>40</v>
      </c>
      <c r="E192" t="s">
        <v>41</v>
      </c>
      <c r="F192" t="s">
        <v>26</v>
      </c>
      <c r="G192" t="s">
        <v>43</v>
      </c>
      <c r="H192" t="s">
        <v>28</v>
      </c>
      <c r="I192" s="1">
        <v>488632.57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102612.84</v>
      </c>
      <c r="S192" s="1">
        <v>0</v>
      </c>
      <c r="T192" s="1">
        <v>591245.41</v>
      </c>
    </row>
    <row r="193" spans="1:20" x14ac:dyDescent="0.25">
      <c r="A193" t="s">
        <v>38</v>
      </c>
      <c r="B193" t="s">
        <v>22</v>
      </c>
      <c r="C193" t="s">
        <v>44</v>
      </c>
      <c r="D193" t="s">
        <v>45</v>
      </c>
      <c r="E193" t="s">
        <v>41</v>
      </c>
      <c r="F193" t="s">
        <v>26</v>
      </c>
      <c r="G193" t="s">
        <v>46</v>
      </c>
      <c r="H193" t="s">
        <v>28</v>
      </c>
      <c r="I193" s="1">
        <v>35629.75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7482.25</v>
      </c>
      <c r="S193" s="1">
        <v>0</v>
      </c>
      <c r="T193" s="1">
        <v>43112</v>
      </c>
    </row>
    <row r="194" spans="1:20" x14ac:dyDescent="0.25">
      <c r="A194" t="s">
        <v>38</v>
      </c>
      <c r="B194" t="s">
        <v>47</v>
      </c>
      <c r="C194" t="s">
        <v>94</v>
      </c>
      <c r="D194" t="s">
        <v>95</v>
      </c>
      <c r="E194" t="s">
        <v>41</v>
      </c>
      <c r="F194" t="s">
        <v>26</v>
      </c>
      <c r="G194" t="s">
        <v>96</v>
      </c>
      <c r="H194" t="s">
        <v>28</v>
      </c>
      <c r="I194" s="1">
        <v>103646.25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21765.71</v>
      </c>
      <c r="S194" s="1">
        <v>0</v>
      </c>
      <c r="T194" s="1">
        <v>125411.96</v>
      </c>
    </row>
    <row r="195" spans="1:20" x14ac:dyDescent="0.25">
      <c r="A195" t="s">
        <v>38</v>
      </c>
      <c r="B195" t="s">
        <v>102</v>
      </c>
      <c r="C195" t="s">
        <v>143</v>
      </c>
      <c r="D195" t="s">
        <v>144</v>
      </c>
      <c r="E195" t="s">
        <v>25</v>
      </c>
      <c r="F195" t="s">
        <v>26</v>
      </c>
      <c r="G195" t="s">
        <v>145</v>
      </c>
      <c r="H195" t="s">
        <v>28</v>
      </c>
      <c r="I195" s="1">
        <v>11839.95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2486.39</v>
      </c>
      <c r="S195" s="1">
        <v>0</v>
      </c>
      <c r="T195" s="1">
        <v>14326.34</v>
      </c>
    </row>
    <row r="196" spans="1:20" x14ac:dyDescent="0.25">
      <c r="A196" t="s">
        <v>38</v>
      </c>
      <c r="B196" t="s">
        <v>102</v>
      </c>
      <c r="C196" t="s">
        <v>137</v>
      </c>
      <c r="D196" t="s">
        <v>138</v>
      </c>
      <c r="E196" t="s">
        <v>41</v>
      </c>
      <c r="F196" t="s">
        <v>26</v>
      </c>
      <c r="G196" t="s">
        <v>139</v>
      </c>
      <c r="H196" t="s">
        <v>28</v>
      </c>
      <c r="I196" s="1">
        <v>306929.84999999998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64455.27</v>
      </c>
      <c r="S196" s="1">
        <v>0</v>
      </c>
      <c r="T196" s="1">
        <v>371385.12</v>
      </c>
    </row>
    <row r="197" spans="1:20" x14ac:dyDescent="0.25">
      <c r="A197" t="s">
        <v>38</v>
      </c>
      <c r="B197" t="s">
        <v>102</v>
      </c>
      <c r="C197" t="s">
        <v>140</v>
      </c>
      <c r="D197" t="s">
        <v>141</v>
      </c>
      <c r="E197" t="s">
        <v>41</v>
      </c>
      <c r="F197" t="s">
        <v>26</v>
      </c>
      <c r="G197" t="s">
        <v>142</v>
      </c>
      <c r="H197" t="s">
        <v>28</v>
      </c>
      <c r="I197" s="1">
        <v>78136.2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16408.599999999999</v>
      </c>
      <c r="S197" s="1">
        <v>0</v>
      </c>
      <c r="T197" s="1">
        <v>94544.8</v>
      </c>
    </row>
    <row r="198" spans="1:20" x14ac:dyDescent="0.25">
      <c r="A198" t="s">
        <v>38</v>
      </c>
      <c r="B198" t="s">
        <v>102</v>
      </c>
      <c r="C198" t="s">
        <v>146</v>
      </c>
      <c r="D198" t="s">
        <v>147</v>
      </c>
      <c r="E198" t="s">
        <v>25</v>
      </c>
      <c r="F198" t="s">
        <v>26</v>
      </c>
      <c r="G198" t="s">
        <v>148</v>
      </c>
      <c r="H198" t="s">
        <v>28</v>
      </c>
      <c r="I198" s="1">
        <v>171487.6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36012.400000000001</v>
      </c>
      <c r="S198" s="1">
        <v>0</v>
      </c>
      <c r="T198" s="1">
        <v>207500</v>
      </c>
    </row>
    <row r="199" spans="1:20" x14ac:dyDescent="0.25">
      <c r="A199" t="s">
        <v>38</v>
      </c>
      <c r="B199" t="s">
        <v>157</v>
      </c>
      <c r="C199" t="s">
        <v>175</v>
      </c>
      <c r="D199" t="s">
        <v>176</v>
      </c>
      <c r="E199" t="s">
        <v>25</v>
      </c>
      <c r="F199" t="s">
        <v>26</v>
      </c>
      <c r="G199" t="s">
        <v>177</v>
      </c>
      <c r="H199" t="s">
        <v>28</v>
      </c>
      <c r="I199" s="1">
        <v>91258.5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19164.29</v>
      </c>
      <c r="S199" s="1">
        <v>0</v>
      </c>
      <c r="T199" s="1">
        <v>110422.79</v>
      </c>
    </row>
    <row r="200" spans="1:20" x14ac:dyDescent="0.25">
      <c r="A200" t="s">
        <v>38</v>
      </c>
      <c r="B200" t="s">
        <v>157</v>
      </c>
      <c r="C200" t="s">
        <v>171</v>
      </c>
      <c r="D200" t="s">
        <v>172</v>
      </c>
      <c r="E200" t="s">
        <v>41</v>
      </c>
      <c r="F200" t="s">
        <v>26</v>
      </c>
      <c r="G200" t="s">
        <v>173</v>
      </c>
      <c r="H200" t="s">
        <v>28</v>
      </c>
      <c r="I200" s="1">
        <v>414689.86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87084.87</v>
      </c>
      <c r="S200" s="1">
        <v>0</v>
      </c>
      <c r="T200" s="1">
        <v>501774.73</v>
      </c>
    </row>
    <row r="201" spans="1:20" x14ac:dyDescent="0.25">
      <c r="A201" t="s">
        <v>38</v>
      </c>
      <c r="B201" t="s">
        <v>157</v>
      </c>
      <c r="C201" t="s">
        <v>171</v>
      </c>
      <c r="D201" t="s">
        <v>172</v>
      </c>
      <c r="E201" t="s">
        <v>41</v>
      </c>
      <c r="F201" t="s">
        <v>26</v>
      </c>
      <c r="G201" t="s">
        <v>174</v>
      </c>
      <c r="H201" t="s">
        <v>28</v>
      </c>
      <c r="I201" s="1">
        <v>297206.40000000002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62413.34</v>
      </c>
      <c r="S201" s="1">
        <v>0</v>
      </c>
      <c r="T201" s="1">
        <v>359619.74</v>
      </c>
    </row>
    <row r="202" spans="1:20" x14ac:dyDescent="0.25">
      <c r="A202" t="s">
        <v>38</v>
      </c>
      <c r="B202" t="s">
        <v>157</v>
      </c>
      <c r="C202" t="s">
        <v>178</v>
      </c>
      <c r="D202" t="s">
        <v>179</v>
      </c>
      <c r="E202" t="s">
        <v>25</v>
      </c>
      <c r="F202" t="s">
        <v>26</v>
      </c>
      <c r="G202" t="s">
        <v>180</v>
      </c>
      <c r="H202" t="s">
        <v>28</v>
      </c>
      <c r="I202" s="1">
        <v>16443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3453.03</v>
      </c>
      <c r="S202" s="1">
        <v>0</v>
      </c>
      <c r="T202" s="1">
        <v>19896.03</v>
      </c>
    </row>
    <row r="203" spans="1:20" x14ac:dyDescent="0.25">
      <c r="A203" t="s">
        <v>38</v>
      </c>
      <c r="B203" t="s">
        <v>181</v>
      </c>
      <c r="C203" t="s">
        <v>97</v>
      </c>
      <c r="D203" t="s">
        <v>98</v>
      </c>
      <c r="E203" t="s">
        <v>108</v>
      </c>
      <c r="F203" t="s">
        <v>55</v>
      </c>
      <c r="G203" t="s">
        <v>205</v>
      </c>
      <c r="H203" t="s">
        <v>28</v>
      </c>
      <c r="I203" s="1">
        <v>73464.17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15427.48</v>
      </c>
      <c r="S203" s="1">
        <v>0</v>
      </c>
      <c r="T203" s="1">
        <v>88891.65</v>
      </c>
    </row>
    <row r="204" spans="1:20" x14ac:dyDescent="0.25">
      <c r="A204" t="s">
        <v>38</v>
      </c>
      <c r="B204" t="s">
        <v>207</v>
      </c>
      <c r="C204" t="s">
        <v>94</v>
      </c>
      <c r="D204" t="s">
        <v>95</v>
      </c>
      <c r="E204" t="s">
        <v>25</v>
      </c>
      <c r="F204" t="s">
        <v>26</v>
      </c>
      <c r="G204" t="s">
        <v>224</v>
      </c>
      <c r="H204" t="s">
        <v>28</v>
      </c>
      <c r="I204" s="1">
        <v>1253536.2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263242.59999999998</v>
      </c>
      <c r="S204" s="1">
        <v>0</v>
      </c>
      <c r="T204" s="1">
        <v>1516778.8</v>
      </c>
    </row>
    <row r="205" spans="1:20" x14ac:dyDescent="0.25">
      <c r="A205" t="s">
        <v>38</v>
      </c>
      <c r="B205" t="s">
        <v>207</v>
      </c>
      <c r="C205" t="s">
        <v>97</v>
      </c>
      <c r="D205" t="s">
        <v>98</v>
      </c>
      <c r="E205" t="s">
        <v>41</v>
      </c>
      <c r="F205" t="s">
        <v>26</v>
      </c>
      <c r="G205" t="s">
        <v>216</v>
      </c>
      <c r="H205" t="s">
        <v>28</v>
      </c>
      <c r="I205" s="1">
        <v>2875481.6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603851.14</v>
      </c>
      <c r="S205" s="1">
        <v>0</v>
      </c>
      <c r="T205" s="1">
        <v>3479332.74</v>
      </c>
    </row>
    <row r="206" spans="1:20" x14ac:dyDescent="0.25">
      <c r="A206" t="s">
        <v>38</v>
      </c>
      <c r="B206" t="s">
        <v>207</v>
      </c>
      <c r="C206" t="s">
        <v>97</v>
      </c>
      <c r="D206" t="s">
        <v>98</v>
      </c>
      <c r="E206" t="s">
        <v>41</v>
      </c>
      <c r="F206" t="s">
        <v>26</v>
      </c>
      <c r="G206" t="s">
        <v>217</v>
      </c>
      <c r="H206" t="s">
        <v>28</v>
      </c>
      <c r="I206" s="1">
        <v>776505.6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163066.18</v>
      </c>
      <c r="S206" s="1">
        <v>0</v>
      </c>
      <c r="T206" s="1">
        <v>939571.78</v>
      </c>
    </row>
    <row r="207" spans="1:20" x14ac:dyDescent="0.25">
      <c r="A207" t="s">
        <v>38</v>
      </c>
      <c r="B207" t="s">
        <v>207</v>
      </c>
      <c r="C207" t="s">
        <v>218</v>
      </c>
      <c r="D207" t="s">
        <v>219</v>
      </c>
      <c r="E207" t="s">
        <v>41</v>
      </c>
      <c r="F207" t="s">
        <v>26</v>
      </c>
      <c r="G207" t="s">
        <v>220</v>
      </c>
      <c r="H207" t="s">
        <v>28</v>
      </c>
      <c r="I207" s="1">
        <v>152780.79999999999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32083.97</v>
      </c>
      <c r="S207" s="1">
        <v>0</v>
      </c>
      <c r="T207" s="1">
        <v>184864.77</v>
      </c>
    </row>
    <row r="208" spans="1:20" x14ac:dyDescent="0.25">
      <c r="A208" t="s">
        <v>38</v>
      </c>
      <c r="B208" t="s">
        <v>225</v>
      </c>
      <c r="C208" t="s">
        <v>248</v>
      </c>
      <c r="D208" t="s">
        <v>249</v>
      </c>
      <c r="E208" t="s">
        <v>25</v>
      </c>
      <c r="F208" t="s">
        <v>26</v>
      </c>
      <c r="G208" t="s">
        <v>250</v>
      </c>
      <c r="H208" t="s">
        <v>28</v>
      </c>
      <c r="I208" s="1">
        <v>63801.65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13398.35</v>
      </c>
      <c r="S208" s="1">
        <v>0</v>
      </c>
      <c r="T208" s="1">
        <v>77200</v>
      </c>
    </row>
    <row r="209" spans="1:20" x14ac:dyDescent="0.25">
      <c r="A209" t="s">
        <v>38</v>
      </c>
      <c r="B209" t="s">
        <v>225</v>
      </c>
      <c r="C209" t="s">
        <v>251</v>
      </c>
      <c r="D209" t="s">
        <v>252</v>
      </c>
      <c r="E209" t="s">
        <v>25</v>
      </c>
      <c r="F209" t="s">
        <v>26</v>
      </c>
      <c r="G209" t="s">
        <v>253</v>
      </c>
      <c r="H209" t="s">
        <v>28</v>
      </c>
      <c r="I209" s="1">
        <v>13471.07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2828.92</v>
      </c>
      <c r="S209" s="1">
        <v>0</v>
      </c>
      <c r="T209" s="1">
        <v>16299.99</v>
      </c>
    </row>
    <row r="210" spans="1:20" x14ac:dyDescent="0.25">
      <c r="A210" t="s">
        <v>38</v>
      </c>
      <c r="B210" t="s">
        <v>225</v>
      </c>
      <c r="C210" t="s">
        <v>171</v>
      </c>
      <c r="D210" t="s">
        <v>172</v>
      </c>
      <c r="E210" t="s">
        <v>41</v>
      </c>
      <c r="F210" t="s">
        <v>26</v>
      </c>
      <c r="G210" t="s">
        <v>247</v>
      </c>
      <c r="H210" t="s">
        <v>28</v>
      </c>
      <c r="I210" s="1">
        <v>2931046.5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615519.77</v>
      </c>
      <c r="S210" s="1">
        <v>0</v>
      </c>
      <c r="T210" s="1">
        <v>3546566.27</v>
      </c>
    </row>
    <row r="211" spans="1:20" x14ac:dyDescent="0.25">
      <c r="A211" t="s">
        <v>38</v>
      </c>
      <c r="B211" t="s">
        <v>254</v>
      </c>
      <c r="C211" t="s">
        <v>171</v>
      </c>
      <c r="D211" t="s">
        <v>172</v>
      </c>
      <c r="E211" t="s">
        <v>108</v>
      </c>
      <c r="F211" t="s">
        <v>55</v>
      </c>
      <c r="G211" t="s">
        <v>287</v>
      </c>
      <c r="H211" t="s">
        <v>28</v>
      </c>
      <c r="I211" s="1">
        <v>43416.72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9117.51</v>
      </c>
      <c r="S211" s="1">
        <v>0</v>
      </c>
      <c r="T211" s="1">
        <v>52534.23</v>
      </c>
    </row>
    <row r="212" spans="1:20" x14ac:dyDescent="0.25">
      <c r="A212" t="s">
        <v>38</v>
      </c>
      <c r="B212" t="s">
        <v>254</v>
      </c>
      <c r="C212" t="s">
        <v>97</v>
      </c>
      <c r="D212" t="s">
        <v>98</v>
      </c>
      <c r="E212" t="s">
        <v>108</v>
      </c>
      <c r="F212" t="s">
        <v>55</v>
      </c>
      <c r="G212" t="s">
        <v>288</v>
      </c>
      <c r="H212" t="s">
        <v>28</v>
      </c>
      <c r="I212" s="1">
        <v>30712.81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6449.69</v>
      </c>
      <c r="S212" s="1">
        <v>0</v>
      </c>
      <c r="T212" s="1">
        <v>37162.5</v>
      </c>
    </row>
    <row r="213" spans="1:20" x14ac:dyDescent="0.25">
      <c r="A213" t="s">
        <v>38</v>
      </c>
      <c r="B213" t="s">
        <v>254</v>
      </c>
      <c r="C213" t="s">
        <v>289</v>
      </c>
      <c r="D213" t="s">
        <v>290</v>
      </c>
      <c r="E213" t="s">
        <v>25</v>
      </c>
      <c r="F213" t="s">
        <v>26</v>
      </c>
      <c r="G213" t="s">
        <v>291</v>
      </c>
      <c r="H213" t="s">
        <v>28</v>
      </c>
      <c r="I213" s="1">
        <v>609689.59999999998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128034.82</v>
      </c>
      <c r="S213" s="1">
        <v>0</v>
      </c>
      <c r="T213" s="1">
        <v>737724.42</v>
      </c>
    </row>
    <row r="214" spans="1:20" x14ac:dyDescent="0.25">
      <c r="A214" t="s">
        <v>38</v>
      </c>
      <c r="B214" t="s">
        <v>254</v>
      </c>
      <c r="C214" t="s">
        <v>284</v>
      </c>
      <c r="D214" t="s">
        <v>285</v>
      </c>
      <c r="E214" t="s">
        <v>41</v>
      </c>
      <c r="F214" t="s">
        <v>26</v>
      </c>
      <c r="G214" t="s">
        <v>286</v>
      </c>
      <c r="H214" t="s">
        <v>28</v>
      </c>
      <c r="I214" s="1">
        <v>608736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127834.56</v>
      </c>
      <c r="S214" s="1">
        <v>0</v>
      </c>
      <c r="T214" s="1">
        <v>736570.56</v>
      </c>
    </row>
    <row r="215" spans="1:20" x14ac:dyDescent="0.25">
      <c r="A215" t="s">
        <v>38</v>
      </c>
      <c r="B215" t="s">
        <v>305</v>
      </c>
      <c r="C215" t="s">
        <v>39</v>
      </c>
      <c r="D215" t="s">
        <v>40</v>
      </c>
      <c r="E215" t="s">
        <v>41</v>
      </c>
      <c r="F215" t="s">
        <v>26</v>
      </c>
      <c r="G215" t="s">
        <v>311</v>
      </c>
      <c r="H215" t="s">
        <v>28</v>
      </c>
      <c r="I215" s="1">
        <v>3651918.75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766902.94</v>
      </c>
      <c r="S215" s="1">
        <v>0</v>
      </c>
      <c r="T215" s="1">
        <v>4418821.6900000004</v>
      </c>
    </row>
    <row r="216" spans="1:20" x14ac:dyDescent="0.25">
      <c r="A216" t="s">
        <v>38</v>
      </c>
      <c r="B216" t="s">
        <v>305</v>
      </c>
      <c r="C216" t="s">
        <v>284</v>
      </c>
      <c r="D216" t="s">
        <v>285</v>
      </c>
      <c r="E216" t="s">
        <v>41</v>
      </c>
      <c r="F216" t="s">
        <v>26</v>
      </c>
      <c r="G216" t="s">
        <v>312</v>
      </c>
      <c r="H216" t="s">
        <v>28</v>
      </c>
      <c r="I216" s="1">
        <v>152184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31958.639999999999</v>
      </c>
      <c r="S216" s="1">
        <v>0</v>
      </c>
      <c r="T216" s="1">
        <v>184142.64</v>
      </c>
    </row>
    <row r="217" spans="1:20" x14ac:dyDescent="0.25">
      <c r="A217" t="s">
        <v>38</v>
      </c>
      <c r="B217" t="s">
        <v>305</v>
      </c>
      <c r="C217" t="s">
        <v>150</v>
      </c>
      <c r="D217" t="s">
        <v>151</v>
      </c>
      <c r="E217" t="s">
        <v>108</v>
      </c>
      <c r="F217" t="s">
        <v>55</v>
      </c>
      <c r="G217" t="s">
        <v>314</v>
      </c>
      <c r="H217" t="s">
        <v>28</v>
      </c>
      <c r="I217" s="1">
        <v>46846.59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9837.7800000000007</v>
      </c>
      <c r="S217" s="1">
        <v>0</v>
      </c>
      <c r="T217" s="1">
        <v>56684.37</v>
      </c>
    </row>
    <row r="218" spans="1:20" x14ac:dyDescent="0.25">
      <c r="A218" t="s">
        <v>38</v>
      </c>
      <c r="B218" t="s">
        <v>305</v>
      </c>
      <c r="C218" t="s">
        <v>39</v>
      </c>
      <c r="D218" t="s">
        <v>40</v>
      </c>
      <c r="E218" t="s">
        <v>41</v>
      </c>
      <c r="F218" t="s">
        <v>26</v>
      </c>
      <c r="G218" t="s">
        <v>313</v>
      </c>
      <c r="H218" t="s">
        <v>28</v>
      </c>
      <c r="I218" s="1">
        <v>63125.25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13256.3</v>
      </c>
      <c r="S218" s="1">
        <v>0</v>
      </c>
      <c r="T218" s="1">
        <v>76381.55</v>
      </c>
    </row>
    <row r="219" spans="1:20" x14ac:dyDescent="0.25">
      <c r="A219" t="s">
        <v>38</v>
      </c>
      <c r="B219" t="s">
        <v>328</v>
      </c>
      <c r="C219" t="s">
        <v>335</v>
      </c>
      <c r="D219" t="s">
        <v>336</v>
      </c>
      <c r="E219" t="s">
        <v>41</v>
      </c>
      <c r="F219" t="s">
        <v>26</v>
      </c>
      <c r="G219" t="s">
        <v>337</v>
      </c>
      <c r="H219" t="s">
        <v>28</v>
      </c>
      <c r="I219" s="1">
        <v>154402.5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32424.53</v>
      </c>
      <c r="S219" s="1">
        <v>0</v>
      </c>
      <c r="T219" s="1">
        <v>186827.03</v>
      </c>
    </row>
    <row r="220" spans="1:20" x14ac:dyDescent="0.25">
      <c r="A220" t="s">
        <v>38</v>
      </c>
      <c r="B220" t="s">
        <v>328</v>
      </c>
      <c r="C220" t="s">
        <v>97</v>
      </c>
      <c r="D220" t="s">
        <v>98</v>
      </c>
      <c r="E220" t="s">
        <v>108</v>
      </c>
      <c r="F220" t="s">
        <v>55</v>
      </c>
      <c r="G220" t="s">
        <v>342</v>
      </c>
      <c r="H220" t="s">
        <v>28</v>
      </c>
      <c r="I220" s="1">
        <v>55551.03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11665.72</v>
      </c>
      <c r="S220" s="1">
        <v>0</v>
      </c>
      <c r="T220" s="1">
        <v>67216.75</v>
      </c>
    </row>
    <row r="221" spans="1:20" x14ac:dyDescent="0.25">
      <c r="A221" t="s">
        <v>38</v>
      </c>
      <c r="B221" t="s">
        <v>328</v>
      </c>
      <c r="C221" t="s">
        <v>171</v>
      </c>
      <c r="D221" t="s">
        <v>172</v>
      </c>
      <c r="E221" t="s">
        <v>41</v>
      </c>
      <c r="F221" t="s">
        <v>26</v>
      </c>
      <c r="G221" t="s">
        <v>338</v>
      </c>
      <c r="H221" t="s">
        <v>28</v>
      </c>
      <c r="I221" s="1">
        <v>632711.1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132869.32999999999</v>
      </c>
      <c r="S221" s="1">
        <v>0</v>
      </c>
      <c r="T221" s="1">
        <v>765580.43</v>
      </c>
    </row>
    <row r="222" spans="1:20" x14ac:dyDescent="0.25">
      <c r="A222" t="s">
        <v>38</v>
      </c>
      <c r="B222" t="s">
        <v>328</v>
      </c>
      <c r="C222" t="s">
        <v>339</v>
      </c>
      <c r="D222" t="s">
        <v>340</v>
      </c>
      <c r="E222" t="s">
        <v>41</v>
      </c>
      <c r="F222" t="s">
        <v>26</v>
      </c>
      <c r="G222" t="s">
        <v>341</v>
      </c>
      <c r="H222" t="s">
        <v>28</v>
      </c>
      <c r="I222" s="1">
        <v>322260.75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67674.759999999995</v>
      </c>
      <c r="S222" s="1">
        <v>0</v>
      </c>
      <c r="T222" s="1">
        <v>389935.51</v>
      </c>
    </row>
    <row r="223" spans="1:20" x14ac:dyDescent="0.25">
      <c r="A223" t="s">
        <v>38</v>
      </c>
      <c r="B223" t="s">
        <v>355</v>
      </c>
      <c r="C223" t="s">
        <v>218</v>
      </c>
      <c r="D223" t="s">
        <v>219</v>
      </c>
      <c r="E223" t="s">
        <v>41</v>
      </c>
      <c r="F223" t="s">
        <v>26</v>
      </c>
      <c r="G223" t="s">
        <v>359</v>
      </c>
      <c r="H223" t="s">
        <v>28</v>
      </c>
      <c r="I223" s="1">
        <v>1188684.8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249623.81</v>
      </c>
      <c r="S223" s="1">
        <v>0</v>
      </c>
      <c r="T223" s="1">
        <v>1438308.61</v>
      </c>
    </row>
    <row r="224" spans="1:20" x14ac:dyDescent="0.25">
      <c r="A224" t="s">
        <v>38</v>
      </c>
      <c r="B224" t="s">
        <v>355</v>
      </c>
      <c r="C224" t="s">
        <v>175</v>
      </c>
      <c r="D224" t="s">
        <v>176</v>
      </c>
      <c r="E224" t="s">
        <v>25</v>
      </c>
      <c r="F224" t="s">
        <v>26</v>
      </c>
      <c r="G224" t="s">
        <v>360</v>
      </c>
      <c r="H224" t="s">
        <v>28</v>
      </c>
      <c r="I224" s="1">
        <v>93833.09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19704.95</v>
      </c>
      <c r="S224" s="1">
        <v>0</v>
      </c>
      <c r="T224" s="1">
        <v>113538.04</v>
      </c>
    </row>
    <row r="225" spans="1:20" x14ac:dyDescent="0.25">
      <c r="A225" t="s">
        <v>38</v>
      </c>
      <c r="B225" t="s">
        <v>355</v>
      </c>
      <c r="C225" t="s">
        <v>143</v>
      </c>
      <c r="D225" t="s">
        <v>144</v>
      </c>
      <c r="E225" t="s">
        <v>25</v>
      </c>
      <c r="F225" t="s">
        <v>26</v>
      </c>
      <c r="G225" t="s">
        <v>361</v>
      </c>
      <c r="H225" t="s">
        <v>28</v>
      </c>
      <c r="I225" s="1">
        <v>112480.5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23620.91</v>
      </c>
      <c r="S225" s="1">
        <v>0</v>
      </c>
      <c r="T225" s="1">
        <v>136101.41</v>
      </c>
    </row>
    <row r="226" spans="1:20" x14ac:dyDescent="0.25">
      <c r="A226" t="s">
        <v>38</v>
      </c>
      <c r="B226" t="s">
        <v>355</v>
      </c>
      <c r="C226" t="s">
        <v>362</v>
      </c>
      <c r="D226" t="s">
        <v>363</v>
      </c>
      <c r="E226" t="s">
        <v>25</v>
      </c>
      <c r="F226" t="s">
        <v>26</v>
      </c>
      <c r="G226" t="s">
        <v>364</v>
      </c>
      <c r="H226" t="s">
        <v>28</v>
      </c>
      <c r="I226" s="1">
        <v>177327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37238.67</v>
      </c>
      <c r="S226" s="1">
        <v>0</v>
      </c>
      <c r="T226" s="1">
        <v>214565.67</v>
      </c>
    </row>
    <row r="227" spans="1:20" x14ac:dyDescent="0.25">
      <c r="A227" t="s">
        <v>38</v>
      </c>
      <c r="B227" t="s">
        <v>366</v>
      </c>
      <c r="C227" t="s">
        <v>345</v>
      </c>
      <c r="D227" t="s">
        <v>346</v>
      </c>
      <c r="E227" t="s">
        <v>41</v>
      </c>
      <c r="F227" t="s">
        <v>26</v>
      </c>
      <c r="G227" t="s">
        <v>377</v>
      </c>
      <c r="H227" t="s">
        <v>28</v>
      </c>
      <c r="I227" s="1">
        <v>1684545.05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353754.46</v>
      </c>
      <c r="S227" s="1">
        <v>0</v>
      </c>
      <c r="T227" s="1">
        <v>2038299.51</v>
      </c>
    </row>
    <row r="228" spans="1:20" x14ac:dyDescent="0.25">
      <c r="A228" t="s">
        <v>38</v>
      </c>
      <c r="B228" t="s">
        <v>380</v>
      </c>
      <c r="C228" t="s">
        <v>97</v>
      </c>
      <c r="D228" t="s">
        <v>98</v>
      </c>
      <c r="E228" t="s">
        <v>41</v>
      </c>
      <c r="F228" t="s">
        <v>26</v>
      </c>
      <c r="G228" t="s">
        <v>389</v>
      </c>
      <c r="H228" t="s">
        <v>28</v>
      </c>
      <c r="I228" s="1">
        <v>87809.94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18440.09</v>
      </c>
      <c r="S228" s="1">
        <v>0</v>
      </c>
      <c r="T228" s="1">
        <v>106250.03</v>
      </c>
    </row>
    <row r="229" spans="1:20" x14ac:dyDescent="0.25">
      <c r="A229" t="s">
        <v>38</v>
      </c>
      <c r="B229" t="s">
        <v>380</v>
      </c>
      <c r="C229" t="s">
        <v>390</v>
      </c>
      <c r="D229" t="s">
        <v>391</v>
      </c>
      <c r="E229" t="s">
        <v>41</v>
      </c>
      <c r="F229" t="s">
        <v>26</v>
      </c>
      <c r="G229" t="s">
        <v>392</v>
      </c>
      <c r="H229" t="s">
        <v>28</v>
      </c>
      <c r="I229" s="1">
        <v>510582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107222.22</v>
      </c>
      <c r="S229" s="1">
        <v>0</v>
      </c>
      <c r="T229" s="1">
        <v>617804.22</v>
      </c>
    </row>
    <row r="230" spans="1:20" x14ac:dyDescent="0.25">
      <c r="A230" t="s">
        <v>38</v>
      </c>
      <c r="B230" t="s">
        <v>380</v>
      </c>
      <c r="C230" t="s">
        <v>251</v>
      </c>
      <c r="D230" t="s">
        <v>252</v>
      </c>
      <c r="E230" t="s">
        <v>41</v>
      </c>
      <c r="F230" t="s">
        <v>26</v>
      </c>
      <c r="G230" t="s">
        <v>393</v>
      </c>
      <c r="H230" t="s">
        <v>28</v>
      </c>
      <c r="I230" s="1">
        <v>275485.34999999998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57851.92</v>
      </c>
      <c r="S230" s="1">
        <v>0</v>
      </c>
      <c r="T230" s="1">
        <v>333337.27</v>
      </c>
    </row>
    <row r="231" spans="1:20" x14ac:dyDescent="0.25">
      <c r="A231" t="s">
        <v>38</v>
      </c>
      <c r="B231" t="s">
        <v>380</v>
      </c>
      <c r="C231" t="s">
        <v>178</v>
      </c>
      <c r="D231" t="s">
        <v>179</v>
      </c>
      <c r="E231" t="s">
        <v>41</v>
      </c>
      <c r="F231" t="s">
        <v>26</v>
      </c>
      <c r="G231" t="s">
        <v>394</v>
      </c>
      <c r="H231" t="s">
        <v>28</v>
      </c>
      <c r="I231" s="1">
        <v>298510.45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62687.19</v>
      </c>
      <c r="S231" s="1">
        <v>0</v>
      </c>
      <c r="T231" s="1">
        <v>361197.64</v>
      </c>
    </row>
    <row r="232" spans="1:20" x14ac:dyDescent="0.25">
      <c r="A232" t="s">
        <v>38</v>
      </c>
      <c r="B232" t="s">
        <v>380</v>
      </c>
      <c r="C232" t="s">
        <v>140</v>
      </c>
      <c r="D232" t="s">
        <v>141</v>
      </c>
      <c r="E232" t="s">
        <v>41</v>
      </c>
      <c r="F232" t="s">
        <v>26</v>
      </c>
      <c r="G232" t="s">
        <v>395</v>
      </c>
      <c r="H232" t="s">
        <v>28</v>
      </c>
      <c r="I232" s="1">
        <v>329150.15000000002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69121.53</v>
      </c>
      <c r="S232" s="1">
        <v>0</v>
      </c>
      <c r="T232" s="1">
        <v>398271.68</v>
      </c>
    </row>
    <row r="233" spans="1:20" x14ac:dyDescent="0.25">
      <c r="A233" t="s">
        <v>38</v>
      </c>
      <c r="B233" t="s">
        <v>380</v>
      </c>
      <c r="C233" t="s">
        <v>339</v>
      </c>
      <c r="D233" t="s">
        <v>340</v>
      </c>
      <c r="E233" t="s">
        <v>108</v>
      </c>
      <c r="F233" t="s">
        <v>55</v>
      </c>
      <c r="G233" t="s">
        <v>400</v>
      </c>
      <c r="H233" t="s">
        <v>28</v>
      </c>
      <c r="I233" s="1">
        <v>434171.39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91175.99</v>
      </c>
      <c r="S233" s="1">
        <v>0</v>
      </c>
      <c r="T233" s="1">
        <v>525347.38</v>
      </c>
    </row>
    <row r="234" spans="1:20" hidden="1" x14ac:dyDescent="0.25">
      <c r="A234" t="s">
        <v>38</v>
      </c>
      <c r="B234" t="s">
        <v>434</v>
      </c>
      <c r="C234" t="s">
        <v>401</v>
      </c>
      <c r="D234" t="s">
        <v>402</v>
      </c>
      <c r="E234" t="s">
        <v>319</v>
      </c>
      <c r="F234" t="s">
        <v>100</v>
      </c>
      <c r="G234" t="s">
        <v>499</v>
      </c>
      <c r="H234" t="s">
        <v>87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3664651.78</v>
      </c>
      <c r="Q234" s="1">
        <v>0</v>
      </c>
      <c r="R234" s="1">
        <v>0</v>
      </c>
      <c r="S234" s="1">
        <v>0</v>
      </c>
      <c r="T234" s="1">
        <v>3664651.78</v>
      </c>
    </row>
    <row r="235" spans="1:20" hidden="1" x14ac:dyDescent="0.25">
      <c r="A235" t="s">
        <v>21</v>
      </c>
      <c r="B235" t="s">
        <v>462</v>
      </c>
      <c r="C235" t="s">
        <v>114</v>
      </c>
      <c r="D235" t="s">
        <v>115</v>
      </c>
      <c r="E235" t="s">
        <v>99</v>
      </c>
      <c r="F235" t="s">
        <v>100</v>
      </c>
      <c r="G235" t="s">
        <v>500</v>
      </c>
      <c r="H235" t="s">
        <v>28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110478.59</v>
      </c>
      <c r="Q235" s="1">
        <v>0</v>
      </c>
      <c r="R235" s="1">
        <v>0</v>
      </c>
      <c r="S235" s="1">
        <v>0</v>
      </c>
      <c r="T235" s="1">
        <v>110478.59</v>
      </c>
    </row>
    <row r="236" spans="1:20" x14ac:dyDescent="0.25">
      <c r="A236" t="s">
        <v>38</v>
      </c>
      <c r="B236" t="s">
        <v>380</v>
      </c>
      <c r="C236" t="s">
        <v>396</v>
      </c>
      <c r="D236" t="s">
        <v>397</v>
      </c>
      <c r="E236" t="s">
        <v>41</v>
      </c>
      <c r="F236" t="s">
        <v>26</v>
      </c>
      <c r="G236" t="s">
        <v>398</v>
      </c>
      <c r="H236" t="s">
        <v>28</v>
      </c>
      <c r="I236" s="1">
        <v>60840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12776.4</v>
      </c>
      <c r="S236" s="1">
        <v>0</v>
      </c>
      <c r="T236" s="1">
        <v>73616.399999999994</v>
      </c>
    </row>
    <row r="237" spans="1:20" x14ac:dyDescent="0.25">
      <c r="A237" t="s">
        <v>38</v>
      </c>
      <c r="B237" t="s">
        <v>380</v>
      </c>
      <c r="C237" t="s">
        <v>94</v>
      </c>
      <c r="D237" t="s">
        <v>95</v>
      </c>
      <c r="E237" t="s">
        <v>41</v>
      </c>
      <c r="F237" t="s">
        <v>26</v>
      </c>
      <c r="G237" t="s">
        <v>399</v>
      </c>
      <c r="H237" t="s">
        <v>28</v>
      </c>
      <c r="I237" s="1">
        <v>350857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73679.97</v>
      </c>
      <c r="S237" s="1">
        <v>0</v>
      </c>
      <c r="T237" s="1">
        <v>424536.97</v>
      </c>
    </row>
    <row r="238" spans="1:20" x14ac:dyDescent="0.25">
      <c r="A238" t="s">
        <v>38</v>
      </c>
      <c r="B238" t="s">
        <v>407</v>
      </c>
      <c r="C238" t="s">
        <v>140</v>
      </c>
      <c r="D238" t="s">
        <v>141</v>
      </c>
      <c r="E238" t="s">
        <v>41</v>
      </c>
      <c r="F238" t="s">
        <v>26</v>
      </c>
      <c r="G238" t="s">
        <v>427</v>
      </c>
      <c r="H238" t="s">
        <v>28</v>
      </c>
      <c r="I238" s="1">
        <v>320866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67381.86</v>
      </c>
      <c r="S238" s="1">
        <v>0</v>
      </c>
      <c r="T238" s="1">
        <v>388247.86</v>
      </c>
    </row>
    <row r="239" spans="1:20" x14ac:dyDescent="0.25">
      <c r="A239" t="s">
        <v>38</v>
      </c>
      <c r="B239" t="s">
        <v>434</v>
      </c>
      <c r="C239" t="s">
        <v>97</v>
      </c>
      <c r="D239" t="s">
        <v>98</v>
      </c>
      <c r="E239" t="s">
        <v>108</v>
      </c>
      <c r="F239" t="s">
        <v>55</v>
      </c>
      <c r="G239" t="s">
        <v>452</v>
      </c>
      <c r="H239" t="s">
        <v>28</v>
      </c>
      <c r="I239" s="1">
        <v>55551.03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11665.72</v>
      </c>
      <c r="S239" s="1">
        <v>0</v>
      </c>
      <c r="T239" s="1">
        <v>67216.75</v>
      </c>
    </row>
    <row r="240" spans="1:20" x14ac:dyDescent="0.25">
      <c r="A240" t="s">
        <v>38</v>
      </c>
      <c r="B240" t="s">
        <v>434</v>
      </c>
      <c r="C240" t="s">
        <v>94</v>
      </c>
      <c r="D240" t="s">
        <v>95</v>
      </c>
      <c r="E240" t="s">
        <v>108</v>
      </c>
      <c r="F240" t="s">
        <v>55</v>
      </c>
      <c r="G240" t="s">
        <v>453</v>
      </c>
      <c r="H240" t="s">
        <v>28</v>
      </c>
      <c r="I240" s="1">
        <v>46330.8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9729.4699999999993</v>
      </c>
      <c r="S240" s="1">
        <v>0</v>
      </c>
      <c r="T240" s="1">
        <v>56060.27</v>
      </c>
    </row>
    <row r="241" spans="1:20" x14ac:dyDescent="0.25">
      <c r="A241" t="s">
        <v>38</v>
      </c>
      <c r="B241" t="s">
        <v>434</v>
      </c>
      <c r="C241" t="s">
        <v>39</v>
      </c>
      <c r="D241" t="s">
        <v>40</v>
      </c>
      <c r="E241" t="s">
        <v>108</v>
      </c>
      <c r="F241" t="s">
        <v>55</v>
      </c>
      <c r="G241" t="s">
        <v>454</v>
      </c>
      <c r="H241" t="s">
        <v>28</v>
      </c>
      <c r="I241" s="1">
        <v>730905.74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153490.21</v>
      </c>
      <c r="S241" s="1">
        <v>0</v>
      </c>
      <c r="T241" s="1">
        <v>884395.95</v>
      </c>
    </row>
    <row r="242" spans="1:20" x14ac:dyDescent="0.25">
      <c r="A242" t="s">
        <v>38</v>
      </c>
      <c r="B242" t="s">
        <v>434</v>
      </c>
      <c r="C242" t="s">
        <v>171</v>
      </c>
      <c r="D242" t="s">
        <v>172</v>
      </c>
      <c r="E242" t="s">
        <v>108</v>
      </c>
      <c r="F242" t="s">
        <v>55</v>
      </c>
      <c r="G242" t="s">
        <v>455</v>
      </c>
      <c r="H242" t="s">
        <v>28</v>
      </c>
      <c r="I242" s="1">
        <v>42418.6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8907.91</v>
      </c>
      <c r="S242" s="1">
        <v>0</v>
      </c>
      <c r="T242" s="1">
        <v>51326.51</v>
      </c>
    </row>
    <row r="243" spans="1:20" x14ac:dyDescent="0.25">
      <c r="A243" t="s">
        <v>38</v>
      </c>
      <c r="B243" t="s">
        <v>434</v>
      </c>
      <c r="C243" t="s">
        <v>44</v>
      </c>
      <c r="D243" t="s">
        <v>45</v>
      </c>
      <c r="E243" t="s">
        <v>41</v>
      </c>
      <c r="F243" t="s">
        <v>26</v>
      </c>
      <c r="G243" t="s">
        <v>451</v>
      </c>
      <c r="H243" t="s">
        <v>28</v>
      </c>
      <c r="I243" s="1">
        <v>163722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34381.620000000003</v>
      </c>
      <c r="S243" s="1">
        <v>0</v>
      </c>
      <c r="T243" s="1">
        <v>198103.62</v>
      </c>
    </row>
    <row r="244" spans="1:20" x14ac:dyDescent="0.25">
      <c r="A244" t="s">
        <v>38</v>
      </c>
      <c r="B244" t="s">
        <v>462</v>
      </c>
      <c r="C244" t="s">
        <v>289</v>
      </c>
      <c r="D244" t="s">
        <v>290</v>
      </c>
      <c r="E244" t="s">
        <v>25</v>
      </c>
      <c r="F244" t="s">
        <v>26</v>
      </c>
      <c r="G244" t="s">
        <v>479</v>
      </c>
      <c r="H244" t="s">
        <v>28</v>
      </c>
      <c r="I244" s="1">
        <v>293423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61618.83</v>
      </c>
      <c r="S244" s="1">
        <v>0</v>
      </c>
      <c r="T244" s="1">
        <v>355041.83</v>
      </c>
    </row>
    <row r="245" spans="1:20" x14ac:dyDescent="0.25">
      <c r="A245" t="s">
        <v>38</v>
      </c>
      <c r="B245" t="s">
        <v>462</v>
      </c>
      <c r="C245" t="s">
        <v>476</v>
      </c>
      <c r="D245" t="s">
        <v>477</v>
      </c>
      <c r="E245" t="s">
        <v>25</v>
      </c>
      <c r="F245" t="s">
        <v>26</v>
      </c>
      <c r="G245" t="s">
        <v>480</v>
      </c>
      <c r="H245" t="s">
        <v>28</v>
      </c>
      <c r="I245" s="1">
        <v>41728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8762.8799999999992</v>
      </c>
      <c r="S245" s="1">
        <v>0</v>
      </c>
      <c r="T245" s="1">
        <v>50490.879999999997</v>
      </c>
    </row>
    <row r="246" spans="1:20" x14ac:dyDescent="0.25">
      <c r="A246" t="s">
        <v>38</v>
      </c>
      <c r="B246" t="s">
        <v>462</v>
      </c>
      <c r="C246" t="s">
        <v>481</v>
      </c>
      <c r="D246" t="s">
        <v>482</v>
      </c>
      <c r="E246" t="s">
        <v>25</v>
      </c>
      <c r="F246" t="s">
        <v>26</v>
      </c>
      <c r="G246" t="s">
        <v>483</v>
      </c>
      <c r="H246" t="s">
        <v>28</v>
      </c>
      <c r="I246" s="1">
        <v>40851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8578.7099999999991</v>
      </c>
      <c r="S246" s="1">
        <v>0</v>
      </c>
      <c r="T246" s="1">
        <v>49429.71</v>
      </c>
    </row>
    <row r="247" spans="1:20" x14ac:dyDescent="0.25">
      <c r="A247" t="s">
        <v>38</v>
      </c>
      <c r="B247" t="s">
        <v>462</v>
      </c>
      <c r="C247" t="s">
        <v>484</v>
      </c>
      <c r="D247" t="s">
        <v>485</v>
      </c>
      <c r="E247" t="s">
        <v>25</v>
      </c>
      <c r="F247" t="s">
        <v>26</v>
      </c>
      <c r="G247" t="s">
        <v>486</v>
      </c>
      <c r="H247" t="s">
        <v>28</v>
      </c>
      <c r="I247" s="1">
        <v>153752.25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32287.97</v>
      </c>
      <c r="S247" s="1">
        <v>0</v>
      </c>
      <c r="T247" s="1">
        <v>186040.22</v>
      </c>
    </row>
    <row r="248" spans="1:20" x14ac:dyDescent="0.25">
      <c r="A248" t="s">
        <v>38</v>
      </c>
      <c r="B248" t="s">
        <v>487</v>
      </c>
      <c r="C248" t="s">
        <v>150</v>
      </c>
      <c r="D248" t="s">
        <v>151</v>
      </c>
      <c r="E248" t="s">
        <v>41</v>
      </c>
      <c r="F248" t="s">
        <v>26</v>
      </c>
      <c r="G248" t="s">
        <v>498</v>
      </c>
      <c r="H248" t="s">
        <v>28</v>
      </c>
      <c r="I248" s="1">
        <v>267329.25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56139.14</v>
      </c>
      <c r="S248" s="1">
        <v>0</v>
      </c>
      <c r="T248" s="1">
        <v>323468.39</v>
      </c>
    </row>
    <row r="249" spans="1:20" x14ac:dyDescent="0.25">
      <c r="A249" t="s">
        <v>38</v>
      </c>
      <c r="B249" t="s">
        <v>501</v>
      </c>
      <c r="C249" t="s">
        <v>520</v>
      </c>
      <c r="D249" t="s">
        <v>521</v>
      </c>
      <c r="E249" t="s">
        <v>25</v>
      </c>
      <c r="F249" t="s">
        <v>26</v>
      </c>
      <c r="G249" t="s">
        <v>522</v>
      </c>
      <c r="H249" t="s">
        <v>28</v>
      </c>
      <c r="I249" s="1">
        <v>12495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2623.95</v>
      </c>
      <c r="S249" s="1">
        <v>0</v>
      </c>
      <c r="T249" s="1">
        <v>15118.95</v>
      </c>
    </row>
    <row r="250" spans="1:20" x14ac:dyDescent="0.25">
      <c r="A250" t="s">
        <v>38</v>
      </c>
      <c r="B250" t="s">
        <v>501</v>
      </c>
      <c r="C250" t="s">
        <v>39</v>
      </c>
      <c r="D250" t="s">
        <v>40</v>
      </c>
      <c r="E250" t="s">
        <v>41</v>
      </c>
      <c r="F250" t="s">
        <v>26</v>
      </c>
      <c r="G250" t="s">
        <v>518</v>
      </c>
      <c r="H250" t="s">
        <v>28</v>
      </c>
      <c r="I250" s="1">
        <v>1002432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210510.72</v>
      </c>
      <c r="S250" s="1">
        <v>0</v>
      </c>
      <c r="T250" s="1">
        <v>1212942.72</v>
      </c>
    </row>
    <row r="251" spans="1:20" x14ac:dyDescent="0.25">
      <c r="A251" t="s">
        <v>38</v>
      </c>
      <c r="B251" t="s">
        <v>501</v>
      </c>
      <c r="C251" t="s">
        <v>39</v>
      </c>
      <c r="D251" t="s">
        <v>40</v>
      </c>
      <c r="E251" t="s">
        <v>41</v>
      </c>
      <c r="F251" t="s">
        <v>26</v>
      </c>
      <c r="G251" t="s">
        <v>519</v>
      </c>
      <c r="H251" t="s">
        <v>28</v>
      </c>
      <c r="I251" s="1">
        <v>1305.2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274.08999999999997</v>
      </c>
      <c r="S251" s="1">
        <v>0</v>
      </c>
      <c r="T251" s="1">
        <v>1579.29</v>
      </c>
    </row>
    <row r="252" spans="1:20" hidden="1" x14ac:dyDescent="0.25">
      <c r="A252" t="s">
        <v>38</v>
      </c>
      <c r="B252" t="s">
        <v>305</v>
      </c>
      <c r="C252" t="s">
        <v>171</v>
      </c>
      <c r="D252" t="s">
        <v>172</v>
      </c>
      <c r="E252" t="s">
        <v>99</v>
      </c>
      <c r="F252" t="s">
        <v>100</v>
      </c>
      <c r="G252" t="s">
        <v>526</v>
      </c>
      <c r="H252" t="s">
        <v>28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68378.86</v>
      </c>
      <c r="Q252" s="1">
        <v>0</v>
      </c>
      <c r="R252" s="1">
        <v>0</v>
      </c>
      <c r="S252" s="1">
        <v>0</v>
      </c>
      <c r="T252" s="1">
        <v>68378.86</v>
      </c>
    </row>
    <row r="253" spans="1:20" hidden="1" x14ac:dyDescent="0.25">
      <c r="A253" t="s">
        <v>38</v>
      </c>
      <c r="B253" t="s">
        <v>487</v>
      </c>
      <c r="C253" t="s">
        <v>171</v>
      </c>
      <c r="D253" t="s">
        <v>172</v>
      </c>
      <c r="E253" t="s">
        <v>99</v>
      </c>
      <c r="F253" t="s">
        <v>100</v>
      </c>
      <c r="G253" t="s">
        <v>527</v>
      </c>
      <c r="H253" t="s">
        <v>28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12654.22</v>
      </c>
      <c r="Q253" s="1">
        <v>0</v>
      </c>
      <c r="R253" s="1">
        <v>0</v>
      </c>
      <c r="S253" s="1">
        <v>0</v>
      </c>
      <c r="T253" s="1">
        <v>12654.22</v>
      </c>
    </row>
    <row r="254" spans="1:20" hidden="1" x14ac:dyDescent="0.25">
      <c r="A254" t="s">
        <v>38</v>
      </c>
      <c r="B254" t="s">
        <v>501</v>
      </c>
      <c r="C254" t="s">
        <v>243</v>
      </c>
      <c r="D254" t="s">
        <v>244</v>
      </c>
      <c r="E254" t="s">
        <v>99</v>
      </c>
      <c r="F254" t="s">
        <v>100</v>
      </c>
      <c r="G254" t="s">
        <v>528</v>
      </c>
      <c r="H254" t="s">
        <v>28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127245.91</v>
      </c>
      <c r="Q254" s="1">
        <v>0</v>
      </c>
      <c r="R254" s="1">
        <v>0</v>
      </c>
      <c r="S254" s="1">
        <v>0</v>
      </c>
      <c r="T254" s="1">
        <v>127245.91</v>
      </c>
    </row>
    <row r="255" spans="1:20" hidden="1" x14ac:dyDescent="0.25">
      <c r="A255" t="s">
        <v>38</v>
      </c>
      <c r="B255" t="s">
        <v>501</v>
      </c>
      <c r="C255" t="s">
        <v>243</v>
      </c>
      <c r="D255" t="s">
        <v>244</v>
      </c>
      <c r="E255" t="s">
        <v>529</v>
      </c>
      <c r="F255" t="s">
        <v>100</v>
      </c>
      <c r="G255" t="s">
        <v>530</v>
      </c>
      <c r="H255" t="s">
        <v>28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65862.95</v>
      </c>
      <c r="R255" s="1">
        <v>0</v>
      </c>
      <c r="S255" s="1">
        <v>0</v>
      </c>
      <c r="T255" s="1">
        <v>65862.95</v>
      </c>
    </row>
    <row r="256" spans="1:20" x14ac:dyDescent="0.25">
      <c r="A256" t="s">
        <v>38</v>
      </c>
      <c r="B256" t="s">
        <v>531</v>
      </c>
      <c r="C256" t="s">
        <v>362</v>
      </c>
      <c r="D256" t="s">
        <v>363</v>
      </c>
      <c r="E256" t="s">
        <v>25</v>
      </c>
      <c r="F256" t="s">
        <v>26</v>
      </c>
      <c r="G256" t="s">
        <v>549</v>
      </c>
      <c r="H256" t="s">
        <v>28</v>
      </c>
      <c r="I256" s="1">
        <v>177327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37238.67</v>
      </c>
      <c r="S256" s="1">
        <v>0</v>
      </c>
      <c r="T256" s="1">
        <v>214565.67</v>
      </c>
    </row>
    <row r="257" spans="1:20" x14ac:dyDescent="0.25">
      <c r="A257" t="s">
        <v>38</v>
      </c>
      <c r="B257" t="s">
        <v>531</v>
      </c>
      <c r="C257" t="s">
        <v>523</v>
      </c>
      <c r="D257" t="s">
        <v>524</v>
      </c>
      <c r="E257" t="s">
        <v>25</v>
      </c>
      <c r="F257" t="s">
        <v>26</v>
      </c>
      <c r="G257" t="s">
        <v>550</v>
      </c>
      <c r="H257" t="s">
        <v>28</v>
      </c>
      <c r="I257" s="1">
        <v>1154311.2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242405.35</v>
      </c>
      <c r="S257" s="1">
        <v>0</v>
      </c>
      <c r="T257" s="1">
        <v>1396716.55</v>
      </c>
    </row>
    <row r="258" spans="1:20" x14ac:dyDescent="0.25">
      <c r="A258" t="s">
        <v>38</v>
      </c>
      <c r="B258" t="s">
        <v>531</v>
      </c>
      <c r="C258" t="s">
        <v>523</v>
      </c>
      <c r="D258" t="s">
        <v>524</v>
      </c>
      <c r="E258" t="s">
        <v>25</v>
      </c>
      <c r="F258" t="s">
        <v>26</v>
      </c>
      <c r="G258" t="s">
        <v>551</v>
      </c>
      <c r="H258" t="s">
        <v>28</v>
      </c>
      <c r="I258" s="1">
        <v>1888498.5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396584.69</v>
      </c>
      <c r="S258" s="1">
        <v>0</v>
      </c>
      <c r="T258" s="1">
        <v>2285083.19</v>
      </c>
    </row>
    <row r="259" spans="1:20" x14ac:dyDescent="0.25">
      <c r="A259" t="s">
        <v>38</v>
      </c>
      <c r="B259" t="s">
        <v>531</v>
      </c>
      <c r="C259" t="s">
        <v>396</v>
      </c>
      <c r="D259" t="s">
        <v>397</v>
      </c>
      <c r="E259" t="s">
        <v>41</v>
      </c>
      <c r="F259" t="s">
        <v>26</v>
      </c>
      <c r="G259" t="s">
        <v>546</v>
      </c>
      <c r="H259" t="s">
        <v>28</v>
      </c>
      <c r="I259" s="1">
        <v>310981.3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65306.07</v>
      </c>
      <c r="S259" s="1">
        <v>0</v>
      </c>
      <c r="T259" s="1">
        <v>376287.37</v>
      </c>
    </row>
    <row r="260" spans="1:20" x14ac:dyDescent="0.25">
      <c r="A260" t="s">
        <v>38</v>
      </c>
      <c r="B260" t="s">
        <v>531</v>
      </c>
      <c r="C260" t="s">
        <v>171</v>
      </c>
      <c r="D260" t="s">
        <v>172</v>
      </c>
      <c r="E260" t="s">
        <v>41</v>
      </c>
      <c r="F260" t="s">
        <v>26</v>
      </c>
      <c r="G260" t="s">
        <v>547</v>
      </c>
      <c r="H260" t="s">
        <v>28</v>
      </c>
      <c r="I260" s="1">
        <v>317313.84999999998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66635.91</v>
      </c>
      <c r="S260" s="1">
        <v>0</v>
      </c>
      <c r="T260" s="1">
        <v>383949.76</v>
      </c>
    </row>
    <row r="261" spans="1:20" x14ac:dyDescent="0.25">
      <c r="A261" t="s">
        <v>38</v>
      </c>
      <c r="B261" t="s">
        <v>531</v>
      </c>
      <c r="C261" t="s">
        <v>171</v>
      </c>
      <c r="D261" t="s">
        <v>172</v>
      </c>
      <c r="E261" t="s">
        <v>41</v>
      </c>
      <c r="F261" t="s">
        <v>26</v>
      </c>
      <c r="G261" t="s">
        <v>548</v>
      </c>
      <c r="H261" t="s">
        <v>28</v>
      </c>
      <c r="I261" s="1">
        <v>1061861.1499999999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222990.84</v>
      </c>
      <c r="S261" s="1">
        <v>0</v>
      </c>
      <c r="T261" s="1">
        <v>1284851.99</v>
      </c>
    </row>
    <row r="262" spans="1:20" x14ac:dyDescent="0.25">
      <c r="A262" t="s">
        <v>38</v>
      </c>
      <c r="B262" t="s">
        <v>553</v>
      </c>
      <c r="C262" t="s">
        <v>218</v>
      </c>
      <c r="D262" t="s">
        <v>219</v>
      </c>
      <c r="E262" t="s">
        <v>108</v>
      </c>
      <c r="F262" t="s">
        <v>55</v>
      </c>
      <c r="G262" t="s">
        <v>558</v>
      </c>
      <c r="H262" t="s">
        <v>28</v>
      </c>
      <c r="I262" s="1">
        <v>108140.5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22709.51</v>
      </c>
      <c r="S262" s="1">
        <v>0</v>
      </c>
      <c r="T262" s="1">
        <v>130850.01</v>
      </c>
    </row>
    <row r="263" spans="1:20" x14ac:dyDescent="0.25">
      <c r="A263" t="s">
        <v>38</v>
      </c>
      <c r="B263" t="s">
        <v>553</v>
      </c>
      <c r="C263" t="s">
        <v>140</v>
      </c>
      <c r="D263" t="s">
        <v>141</v>
      </c>
      <c r="E263" t="s">
        <v>108</v>
      </c>
      <c r="F263" t="s">
        <v>55</v>
      </c>
      <c r="G263" t="s">
        <v>559</v>
      </c>
      <c r="H263" t="s">
        <v>28</v>
      </c>
      <c r="I263" s="1">
        <v>170008.97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35701.879999999997</v>
      </c>
      <c r="S263" s="1">
        <v>0</v>
      </c>
      <c r="T263" s="1">
        <v>205710.85</v>
      </c>
    </row>
    <row r="264" spans="1:20" x14ac:dyDescent="0.25">
      <c r="A264" t="s">
        <v>38</v>
      </c>
      <c r="B264" t="s">
        <v>564</v>
      </c>
      <c r="C264" t="s">
        <v>178</v>
      </c>
      <c r="D264" t="s">
        <v>179</v>
      </c>
      <c r="E264" t="s">
        <v>41</v>
      </c>
      <c r="F264" t="s">
        <v>26</v>
      </c>
      <c r="G264" t="s">
        <v>570</v>
      </c>
      <c r="H264" t="s">
        <v>28</v>
      </c>
      <c r="I264" s="1">
        <v>98997.3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20789.43</v>
      </c>
      <c r="S264" s="1">
        <v>0</v>
      </c>
      <c r="T264" s="1">
        <v>119786.73</v>
      </c>
    </row>
    <row r="265" spans="1:20" x14ac:dyDescent="0.25">
      <c r="A265" t="s">
        <v>38</v>
      </c>
      <c r="B265" t="s">
        <v>572</v>
      </c>
      <c r="C265" t="s">
        <v>431</v>
      </c>
      <c r="D265" t="s">
        <v>432</v>
      </c>
      <c r="E265" t="s">
        <v>41</v>
      </c>
      <c r="F265" t="s">
        <v>26</v>
      </c>
      <c r="G265" t="s">
        <v>589</v>
      </c>
      <c r="H265" t="s">
        <v>28</v>
      </c>
      <c r="I265" s="1">
        <v>216499.5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45464.9</v>
      </c>
      <c r="S265" s="1">
        <v>0</v>
      </c>
      <c r="T265" s="1">
        <v>261964.4</v>
      </c>
    </row>
    <row r="266" spans="1:20" x14ac:dyDescent="0.25">
      <c r="A266" t="s">
        <v>38</v>
      </c>
      <c r="B266" t="s">
        <v>572</v>
      </c>
      <c r="C266" t="s">
        <v>339</v>
      </c>
      <c r="D266" t="s">
        <v>340</v>
      </c>
      <c r="E266" t="s">
        <v>41</v>
      </c>
      <c r="F266" t="s">
        <v>26</v>
      </c>
      <c r="G266" t="s">
        <v>590</v>
      </c>
      <c r="H266" t="s">
        <v>28</v>
      </c>
      <c r="I266" s="1">
        <v>679731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142743.51</v>
      </c>
      <c r="S266" s="1">
        <v>0</v>
      </c>
      <c r="T266" s="1">
        <v>822474.51</v>
      </c>
    </row>
    <row r="267" spans="1:20" x14ac:dyDescent="0.25">
      <c r="A267" t="s">
        <v>38</v>
      </c>
      <c r="B267" t="s">
        <v>572</v>
      </c>
      <c r="C267" t="s">
        <v>97</v>
      </c>
      <c r="D267" t="s">
        <v>98</v>
      </c>
      <c r="E267" t="s">
        <v>41</v>
      </c>
      <c r="F267" t="s">
        <v>26</v>
      </c>
      <c r="G267" t="s">
        <v>591</v>
      </c>
      <c r="H267" t="s">
        <v>28</v>
      </c>
      <c r="I267" s="1">
        <v>2595282.2999999998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545009.28</v>
      </c>
      <c r="S267" s="1">
        <v>0</v>
      </c>
      <c r="T267" s="1">
        <v>3140291.58</v>
      </c>
    </row>
    <row r="268" spans="1:20" x14ac:dyDescent="0.25">
      <c r="A268" t="s">
        <v>38</v>
      </c>
      <c r="B268" t="s">
        <v>594</v>
      </c>
      <c r="C268" t="s">
        <v>615</v>
      </c>
      <c r="D268" t="s">
        <v>616</v>
      </c>
      <c r="E268" t="s">
        <v>25</v>
      </c>
      <c r="F268" t="s">
        <v>26</v>
      </c>
      <c r="G268" t="s">
        <v>617</v>
      </c>
      <c r="H268" t="s">
        <v>28</v>
      </c>
      <c r="I268" s="1">
        <v>107835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22645.35</v>
      </c>
      <c r="S268" s="1">
        <v>0</v>
      </c>
      <c r="T268" s="1">
        <v>130480.35</v>
      </c>
    </row>
    <row r="269" spans="1:20" x14ac:dyDescent="0.25">
      <c r="A269" t="s">
        <v>38</v>
      </c>
      <c r="B269" t="s">
        <v>594</v>
      </c>
      <c r="C269" t="s">
        <v>137</v>
      </c>
      <c r="D269" t="s">
        <v>138</v>
      </c>
      <c r="E269" t="s">
        <v>41</v>
      </c>
      <c r="F269" t="s">
        <v>26</v>
      </c>
      <c r="G269" t="s">
        <v>604</v>
      </c>
      <c r="H269" t="s">
        <v>28</v>
      </c>
      <c r="I269" s="1">
        <v>12788014.68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2685483.08</v>
      </c>
      <c r="S269" s="1">
        <v>0</v>
      </c>
      <c r="T269" s="1">
        <v>15473497.76</v>
      </c>
    </row>
    <row r="270" spans="1:20" x14ac:dyDescent="0.25">
      <c r="A270" t="s">
        <v>38</v>
      </c>
      <c r="B270" t="s">
        <v>594</v>
      </c>
      <c r="C270" t="s">
        <v>171</v>
      </c>
      <c r="D270" t="s">
        <v>172</v>
      </c>
      <c r="E270" t="s">
        <v>108</v>
      </c>
      <c r="F270" t="s">
        <v>55</v>
      </c>
      <c r="G270" t="s">
        <v>607</v>
      </c>
      <c r="H270" t="s">
        <v>28</v>
      </c>
      <c r="I270" s="1">
        <v>26025.7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5465.4</v>
      </c>
      <c r="S270" s="1">
        <v>0</v>
      </c>
      <c r="T270" s="1">
        <v>31491.1</v>
      </c>
    </row>
    <row r="271" spans="1:20" x14ac:dyDescent="0.25">
      <c r="A271" t="s">
        <v>38</v>
      </c>
      <c r="B271" t="s">
        <v>594</v>
      </c>
      <c r="C271" t="s">
        <v>608</v>
      </c>
      <c r="D271" t="s">
        <v>609</v>
      </c>
      <c r="E271" t="s">
        <v>108</v>
      </c>
      <c r="F271" t="s">
        <v>55</v>
      </c>
      <c r="G271" t="s">
        <v>610</v>
      </c>
      <c r="H271" t="s">
        <v>28</v>
      </c>
      <c r="I271" s="1">
        <v>288235.46999999997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60529.45</v>
      </c>
      <c r="S271" s="1">
        <v>0</v>
      </c>
      <c r="T271" s="1">
        <v>348764.92</v>
      </c>
    </row>
    <row r="272" spans="1:20" x14ac:dyDescent="0.25">
      <c r="A272" t="s">
        <v>38</v>
      </c>
      <c r="B272" t="s">
        <v>594</v>
      </c>
      <c r="C272" t="s">
        <v>339</v>
      </c>
      <c r="D272" t="s">
        <v>340</v>
      </c>
      <c r="E272" t="s">
        <v>108</v>
      </c>
      <c r="F272" t="s">
        <v>55</v>
      </c>
      <c r="G272" t="s">
        <v>611</v>
      </c>
      <c r="H272" t="s">
        <v>28</v>
      </c>
      <c r="I272" s="1">
        <v>76424.38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16049.12</v>
      </c>
      <c r="S272" s="1">
        <v>0</v>
      </c>
      <c r="T272" s="1">
        <v>92473.5</v>
      </c>
    </row>
    <row r="273" spans="1:20" x14ac:dyDescent="0.25">
      <c r="A273" t="s">
        <v>38</v>
      </c>
      <c r="B273" t="s">
        <v>594</v>
      </c>
      <c r="C273" t="s">
        <v>39</v>
      </c>
      <c r="D273" t="s">
        <v>40</v>
      </c>
      <c r="E273" t="s">
        <v>41</v>
      </c>
      <c r="F273" t="s">
        <v>26</v>
      </c>
      <c r="G273" t="s">
        <v>605</v>
      </c>
      <c r="H273" t="s">
        <v>28</v>
      </c>
      <c r="I273" s="1">
        <v>402482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84521.22</v>
      </c>
      <c r="S273" s="1">
        <v>0</v>
      </c>
      <c r="T273" s="1">
        <v>487003.22</v>
      </c>
    </row>
    <row r="274" spans="1:20" x14ac:dyDescent="0.25">
      <c r="A274" t="s">
        <v>38</v>
      </c>
      <c r="B274" t="s">
        <v>594</v>
      </c>
      <c r="C274" t="s">
        <v>39</v>
      </c>
      <c r="D274" t="s">
        <v>40</v>
      </c>
      <c r="E274" t="s">
        <v>41</v>
      </c>
      <c r="F274" t="s">
        <v>26</v>
      </c>
      <c r="G274" t="s">
        <v>606</v>
      </c>
      <c r="H274" t="s">
        <v>28</v>
      </c>
      <c r="I274" s="1">
        <v>648938.84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136277.16</v>
      </c>
      <c r="S274" s="1">
        <v>0</v>
      </c>
      <c r="T274" s="1">
        <v>785216</v>
      </c>
    </row>
    <row r="275" spans="1:20" x14ac:dyDescent="0.25">
      <c r="A275" t="s">
        <v>38</v>
      </c>
      <c r="B275" t="s">
        <v>594</v>
      </c>
      <c r="C275" t="s">
        <v>612</v>
      </c>
      <c r="D275" t="s">
        <v>613</v>
      </c>
      <c r="E275" t="s">
        <v>108</v>
      </c>
      <c r="F275" t="s">
        <v>55</v>
      </c>
      <c r="G275" t="s">
        <v>614</v>
      </c>
      <c r="H275" t="s">
        <v>28</v>
      </c>
      <c r="I275" s="1">
        <v>224374.86</v>
      </c>
      <c r="J275" s="1">
        <v>0</v>
      </c>
      <c r="K275" s="1">
        <v>0.01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47118.720000000001</v>
      </c>
      <c r="S275" s="1">
        <v>0</v>
      </c>
      <c r="T275" s="1">
        <v>271493.59000000003</v>
      </c>
    </row>
    <row r="276" spans="1:20" x14ac:dyDescent="0.25">
      <c r="A276" t="s">
        <v>38</v>
      </c>
      <c r="B276" t="s">
        <v>619</v>
      </c>
      <c r="C276" t="s">
        <v>621</v>
      </c>
      <c r="D276" t="s">
        <v>622</v>
      </c>
      <c r="E276" t="s">
        <v>41</v>
      </c>
      <c r="F276" t="s">
        <v>26</v>
      </c>
      <c r="G276" t="s">
        <v>623</v>
      </c>
      <c r="H276" t="s">
        <v>28</v>
      </c>
      <c r="I276" s="1">
        <v>1176255.5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247013.66</v>
      </c>
      <c r="S276" s="1">
        <v>0</v>
      </c>
      <c r="T276" s="1">
        <v>1423269.16</v>
      </c>
    </row>
    <row r="277" spans="1:20" x14ac:dyDescent="0.25">
      <c r="A277" t="s">
        <v>38</v>
      </c>
      <c r="B277" t="s">
        <v>619</v>
      </c>
      <c r="C277" t="s">
        <v>624</v>
      </c>
      <c r="D277" t="s">
        <v>625</v>
      </c>
      <c r="E277" t="s">
        <v>41</v>
      </c>
      <c r="F277" t="s">
        <v>26</v>
      </c>
      <c r="G277" t="s">
        <v>626</v>
      </c>
      <c r="H277" t="s">
        <v>28</v>
      </c>
      <c r="I277" s="1">
        <v>314072.09999999998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65955.14</v>
      </c>
      <c r="S277" s="1">
        <v>0</v>
      </c>
      <c r="T277" s="1">
        <v>380027.24</v>
      </c>
    </row>
    <row r="278" spans="1:20" x14ac:dyDescent="0.25">
      <c r="A278" t="s">
        <v>38</v>
      </c>
      <c r="B278" t="s">
        <v>434</v>
      </c>
      <c r="C278" t="s">
        <v>218</v>
      </c>
      <c r="D278" t="s">
        <v>219</v>
      </c>
      <c r="E278" t="s">
        <v>457</v>
      </c>
      <c r="F278" t="s">
        <v>51</v>
      </c>
      <c r="G278" t="s">
        <v>458</v>
      </c>
      <c r="H278" t="s">
        <v>53</v>
      </c>
      <c r="I278" s="1">
        <v>-142689.24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-29964.74</v>
      </c>
      <c r="S278" s="1">
        <v>0</v>
      </c>
      <c r="T278" s="1">
        <v>-172653.98</v>
      </c>
    </row>
    <row r="279" spans="1:20" x14ac:dyDescent="0.25">
      <c r="A279" t="s">
        <v>38</v>
      </c>
      <c r="B279" t="s">
        <v>254</v>
      </c>
      <c r="C279" t="s">
        <v>48</v>
      </c>
      <c r="D279" t="s">
        <v>49</v>
      </c>
      <c r="E279" t="s">
        <v>184</v>
      </c>
      <c r="F279" t="s">
        <v>92</v>
      </c>
      <c r="G279" t="s">
        <v>292</v>
      </c>
      <c r="H279" t="s">
        <v>53</v>
      </c>
      <c r="I279" s="1">
        <v>25200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5292</v>
      </c>
      <c r="S279" s="1">
        <v>0</v>
      </c>
      <c r="T279" s="1">
        <v>30492</v>
      </c>
    </row>
    <row r="280" spans="1:20" x14ac:dyDescent="0.25">
      <c r="A280" t="s">
        <v>38</v>
      </c>
      <c r="B280" t="s">
        <v>102</v>
      </c>
      <c r="C280" t="s">
        <v>150</v>
      </c>
      <c r="D280" t="s">
        <v>151</v>
      </c>
      <c r="E280" t="s">
        <v>152</v>
      </c>
      <c r="F280" t="s">
        <v>55</v>
      </c>
      <c r="G280" t="s">
        <v>153</v>
      </c>
      <c r="H280" t="s">
        <v>53</v>
      </c>
      <c r="I280" s="1">
        <v>384952.18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80839.960000000006</v>
      </c>
      <c r="S280" s="1">
        <v>0</v>
      </c>
      <c r="T280" s="1">
        <v>465792.14</v>
      </c>
    </row>
    <row r="281" spans="1:20" x14ac:dyDescent="0.25">
      <c r="A281" t="s">
        <v>38</v>
      </c>
      <c r="B281" t="s">
        <v>102</v>
      </c>
      <c r="C281" t="s">
        <v>154</v>
      </c>
      <c r="D281" t="s">
        <v>155</v>
      </c>
      <c r="E281" t="s">
        <v>152</v>
      </c>
      <c r="F281" t="s">
        <v>55</v>
      </c>
      <c r="G281" t="s">
        <v>156</v>
      </c>
      <c r="H281" t="s">
        <v>53</v>
      </c>
      <c r="I281" s="1">
        <v>79678.53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16732.490000000002</v>
      </c>
      <c r="S281" s="1">
        <v>0</v>
      </c>
      <c r="T281" s="1">
        <v>96411.02</v>
      </c>
    </row>
    <row r="282" spans="1:20" hidden="1" x14ac:dyDescent="0.25">
      <c r="A282" t="s">
        <v>38</v>
      </c>
      <c r="B282" t="s">
        <v>501</v>
      </c>
      <c r="C282" t="s">
        <v>154</v>
      </c>
      <c r="D282" t="s">
        <v>155</v>
      </c>
      <c r="E282" t="s">
        <v>296</v>
      </c>
      <c r="F282" t="s">
        <v>100</v>
      </c>
      <c r="G282" t="s">
        <v>563</v>
      </c>
      <c r="H282" t="s">
        <v>53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1593.57</v>
      </c>
      <c r="Q282" s="1">
        <v>0</v>
      </c>
      <c r="R282" s="1">
        <v>0</v>
      </c>
      <c r="S282" s="1">
        <v>0</v>
      </c>
      <c r="T282" s="1">
        <v>1593.57</v>
      </c>
    </row>
    <row r="283" spans="1:20" x14ac:dyDescent="0.25">
      <c r="A283" t="s">
        <v>38</v>
      </c>
      <c r="B283" t="s">
        <v>102</v>
      </c>
      <c r="C283" t="s">
        <v>48</v>
      </c>
      <c r="D283" t="s">
        <v>49</v>
      </c>
      <c r="E283" t="s">
        <v>54</v>
      </c>
      <c r="F283" t="s">
        <v>55</v>
      </c>
      <c r="G283" t="s">
        <v>149</v>
      </c>
      <c r="H283" t="s">
        <v>53</v>
      </c>
      <c r="I283" s="1">
        <v>896400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188244</v>
      </c>
      <c r="S283" s="1">
        <v>0</v>
      </c>
      <c r="T283" s="1">
        <v>1084644</v>
      </c>
    </row>
    <row r="284" spans="1:20" x14ac:dyDescent="0.25">
      <c r="A284" t="s">
        <v>38</v>
      </c>
      <c r="B284" t="s">
        <v>181</v>
      </c>
      <c r="C284" t="s">
        <v>94</v>
      </c>
      <c r="D284" t="s">
        <v>95</v>
      </c>
      <c r="E284" t="s">
        <v>54</v>
      </c>
      <c r="F284" t="s">
        <v>55</v>
      </c>
      <c r="G284" t="s">
        <v>206</v>
      </c>
      <c r="H284" t="s">
        <v>53</v>
      </c>
      <c r="I284" s="1">
        <v>1270314.78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266766.09999999998</v>
      </c>
      <c r="S284" s="1">
        <v>0</v>
      </c>
      <c r="T284" s="1">
        <v>1537080.88</v>
      </c>
    </row>
    <row r="285" spans="1:20" x14ac:dyDescent="0.25">
      <c r="A285" t="s">
        <v>38</v>
      </c>
      <c r="B285" t="s">
        <v>254</v>
      </c>
      <c r="C285" t="s">
        <v>293</v>
      </c>
      <c r="D285" t="s">
        <v>294</v>
      </c>
      <c r="E285" t="s">
        <v>54</v>
      </c>
      <c r="F285" t="s">
        <v>55</v>
      </c>
      <c r="G285" t="s">
        <v>295</v>
      </c>
      <c r="H285" t="s">
        <v>53</v>
      </c>
      <c r="I285" s="1">
        <v>347501.25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72975.259999999995</v>
      </c>
      <c r="S285" s="1">
        <v>0</v>
      </c>
      <c r="T285" s="1">
        <v>420476.51</v>
      </c>
    </row>
    <row r="286" spans="1:20" x14ac:dyDescent="0.25">
      <c r="A286" t="s">
        <v>38</v>
      </c>
      <c r="B286" t="s">
        <v>305</v>
      </c>
      <c r="C286" t="s">
        <v>298</v>
      </c>
      <c r="D286" t="s">
        <v>299</v>
      </c>
      <c r="E286" t="s">
        <v>152</v>
      </c>
      <c r="F286" t="s">
        <v>55</v>
      </c>
      <c r="G286" t="s">
        <v>315</v>
      </c>
      <c r="H286" t="s">
        <v>53</v>
      </c>
      <c r="I286" s="1">
        <v>37824.49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3971.57</v>
      </c>
      <c r="S286" s="1">
        <v>0</v>
      </c>
      <c r="T286" s="1">
        <v>41796.06</v>
      </c>
    </row>
    <row r="287" spans="1:20" x14ac:dyDescent="0.25">
      <c r="A287" t="s">
        <v>38</v>
      </c>
      <c r="B287" t="s">
        <v>305</v>
      </c>
      <c r="C287" t="s">
        <v>44</v>
      </c>
      <c r="D287" t="s">
        <v>45</v>
      </c>
      <c r="E287" t="s">
        <v>152</v>
      </c>
      <c r="F287" t="s">
        <v>55</v>
      </c>
      <c r="G287" t="s">
        <v>316</v>
      </c>
      <c r="H287" t="s">
        <v>53</v>
      </c>
      <c r="I287" s="1">
        <v>84219.27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17686.05</v>
      </c>
      <c r="S287" s="1">
        <v>0</v>
      </c>
      <c r="T287" s="1">
        <v>101905.32</v>
      </c>
    </row>
    <row r="288" spans="1:20" x14ac:dyDescent="0.25">
      <c r="A288" t="s">
        <v>38</v>
      </c>
      <c r="B288" t="s">
        <v>305</v>
      </c>
      <c r="C288" t="s">
        <v>218</v>
      </c>
      <c r="D288" t="s">
        <v>219</v>
      </c>
      <c r="E288" t="s">
        <v>152</v>
      </c>
      <c r="F288" t="s">
        <v>55</v>
      </c>
      <c r="G288" t="s">
        <v>317</v>
      </c>
      <c r="H288" t="s">
        <v>53</v>
      </c>
      <c r="I288" s="1">
        <v>161925.32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34004.32</v>
      </c>
      <c r="S288" s="1">
        <v>0</v>
      </c>
      <c r="T288" s="1">
        <v>195929.64</v>
      </c>
    </row>
    <row r="289" spans="1:20" hidden="1" x14ac:dyDescent="0.25">
      <c r="A289" t="s">
        <v>38</v>
      </c>
      <c r="B289" t="s">
        <v>501</v>
      </c>
      <c r="C289" t="s">
        <v>150</v>
      </c>
      <c r="D289" t="s">
        <v>151</v>
      </c>
      <c r="E289" t="s">
        <v>99</v>
      </c>
      <c r="F289" t="s">
        <v>100</v>
      </c>
      <c r="G289" t="s">
        <v>571</v>
      </c>
      <c r="H289" t="s">
        <v>28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936.93</v>
      </c>
      <c r="Q289" s="1">
        <v>0</v>
      </c>
      <c r="R289" s="1">
        <v>0</v>
      </c>
      <c r="S289" s="1">
        <v>0</v>
      </c>
      <c r="T289" s="1">
        <v>936.93</v>
      </c>
    </row>
    <row r="290" spans="1:20" x14ac:dyDescent="0.25">
      <c r="A290" t="s">
        <v>38</v>
      </c>
      <c r="B290" t="s">
        <v>366</v>
      </c>
      <c r="C290" t="s">
        <v>218</v>
      </c>
      <c r="D290" t="s">
        <v>219</v>
      </c>
      <c r="E290" t="s">
        <v>54</v>
      </c>
      <c r="F290" t="s">
        <v>55</v>
      </c>
      <c r="G290" t="s">
        <v>378</v>
      </c>
      <c r="H290" t="s">
        <v>53</v>
      </c>
      <c r="I290" s="1">
        <v>1129904.9099999999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237280.03</v>
      </c>
      <c r="S290" s="1">
        <v>0</v>
      </c>
      <c r="T290" s="1">
        <v>1367184.94</v>
      </c>
    </row>
    <row r="291" spans="1:20" x14ac:dyDescent="0.25">
      <c r="A291" t="s">
        <v>38</v>
      </c>
      <c r="B291" t="s">
        <v>366</v>
      </c>
      <c r="C291" t="s">
        <v>218</v>
      </c>
      <c r="D291" t="s">
        <v>219</v>
      </c>
      <c r="E291" t="s">
        <v>54</v>
      </c>
      <c r="F291" t="s">
        <v>55</v>
      </c>
      <c r="G291" t="s">
        <v>379</v>
      </c>
      <c r="H291" t="s">
        <v>53</v>
      </c>
      <c r="I291" s="1">
        <v>1389284.8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291749.81</v>
      </c>
      <c r="S291" s="1">
        <v>0</v>
      </c>
      <c r="T291" s="1">
        <v>1681034.61</v>
      </c>
    </row>
    <row r="292" spans="1:20" x14ac:dyDescent="0.25">
      <c r="A292" t="s">
        <v>38</v>
      </c>
      <c r="B292" t="s">
        <v>380</v>
      </c>
      <c r="C292" t="s">
        <v>401</v>
      </c>
      <c r="D292" t="s">
        <v>402</v>
      </c>
      <c r="E292" t="s">
        <v>169</v>
      </c>
      <c r="F292" t="s">
        <v>55</v>
      </c>
      <c r="G292" t="s">
        <v>403</v>
      </c>
      <c r="H292" t="s">
        <v>53</v>
      </c>
      <c r="I292" s="1">
        <v>6600168.9000000004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1386035.47</v>
      </c>
      <c r="S292" s="1">
        <v>0</v>
      </c>
      <c r="T292" s="1">
        <v>7986204.3700000001</v>
      </c>
    </row>
    <row r="293" spans="1:20" x14ac:dyDescent="0.25">
      <c r="A293" t="s">
        <v>38</v>
      </c>
      <c r="B293" t="s">
        <v>380</v>
      </c>
      <c r="C293" t="s">
        <v>293</v>
      </c>
      <c r="D293" t="s">
        <v>294</v>
      </c>
      <c r="E293" t="s">
        <v>152</v>
      </c>
      <c r="F293" t="s">
        <v>55</v>
      </c>
      <c r="G293" t="s">
        <v>404</v>
      </c>
      <c r="H293" t="s">
        <v>53</v>
      </c>
      <c r="I293" s="1">
        <v>174506.09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36646.28</v>
      </c>
      <c r="S293" s="1">
        <v>0</v>
      </c>
      <c r="T293" s="1">
        <v>211152.37</v>
      </c>
    </row>
    <row r="294" spans="1:20" x14ac:dyDescent="0.25">
      <c r="A294" t="s">
        <v>38</v>
      </c>
      <c r="B294" t="s">
        <v>407</v>
      </c>
      <c r="C294" t="s">
        <v>94</v>
      </c>
      <c r="D294" t="s">
        <v>95</v>
      </c>
      <c r="E294" t="s">
        <v>54</v>
      </c>
      <c r="F294" t="s">
        <v>55</v>
      </c>
      <c r="G294" t="s">
        <v>428</v>
      </c>
      <c r="H294" t="s">
        <v>53</v>
      </c>
      <c r="I294" s="1">
        <v>2651744.64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556866.37</v>
      </c>
      <c r="S294" s="1">
        <v>0</v>
      </c>
      <c r="T294" s="1">
        <v>3208611.01</v>
      </c>
    </row>
    <row r="295" spans="1:20" x14ac:dyDescent="0.25">
      <c r="A295" t="s">
        <v>38</v>
      </c>
      <c r="B295" t="s">
        <v>407</v>
      </c>
      <c r="C295" t="s">
        <v>94</v>
      </c>
      <c r="D295" t="s">
        <v>95</v>
      </c>
      <c r="E295" t="s">
        <v>54</v>
      </c>
      <c r="F295" t="s">
        <v>55</v>
      </c>
      <c r="G295" t="s">
        <v>429</v>
      </c>
      <c r="H295" t="s">
        <v>53</v>
      </c>
      <c r="I295" s="1">
        <v>2476110.81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519983.27</v>
      </c>
      <c r="S295" s="1">
        <v>0</v>
      </c>
      <c r="T295" s="1">
        <v>2996094.08</v>
      </c>
    </row>
    <row r="296" spans="1:20" x14ac:dyDescent="0.25">
      <c r="A296" t="s">
        <v>38</v>
      </c>
      <c r="B296" t="s">
        <v>434</v>
      </c>
      <c r="C296" t="s">
        <v>339</v>
      </c>
      <c r="D296" t="s">
        <v>340</v>
      </c>
      <c r="E296" t="s">
        <v>54</v>
      </c>
      <c r="F296" t="s">
        <v>55</v>
      </c>
      <c r="G296" t="s">
        <v>459</v>
      </c>
      <c r="H296" t="s">
        <v>53</v>
      </c>
      <c r="I296" s="1">
        <v>226200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47502</v>
      </c>
      <c r="S296" s="1">
        <v>0</v>
      </c>
      <c r="T296" s="1">
        <v>273702</v>
      </c>
    </row>
    <row r="297" spans="1:20" x14ac:dyDescent="0.25">
      <c r="A297" t="s">
        <v>38</v>
      </c>
      <c r="B297" t="s">
        <v>434</v>
      </c>
      <c r="C297" t="s">
        <v>218</v>
      </c>
      <c r="D297" t="s">
        <v>219</v>
      </c>
      <c r="E297" t="s">
        <v>152</v>
      </c>
      <c r="F297" t="s">
        <v>55</v>
      </c>
      <c r="G297" t="s">
        <v>460</v>
      </c>
      <c r="H297" t="s">
        <v>53</v>
      </c>
      <c r="I297" s="1">
        <v>142689.24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29964.74</v>
      </c>
      <c r="S297" s="1">
        <v>0</v>
      </c>
      <c r="T297" s="1">
        <v>172653.98</v>
      </c>
    </row>
    <row r="298" spans="1:20" x14ac:dyDescent="0.25">
      <c r="A298" t="s">
        <v>38</v>
      </c>
      <c r="B298" t="s">
        <v>434</v>
      </c>
      <c r="C298" t="s">
        <v>218</v>
      </c>
      <c r="D298" t="s">
        <v>219</v>
      </c>
      <c r="E298" t="s">
        <v>152</v>
      </c>
      <c r="F298" t="s">
        <v>55</v>
      </c>
      <c r="G298" t="s">
        <v>461</v>
      </c>
      <c r="H298" t="s">
        <v>53</v>
      </c>
      <c r="I298" s="1">
        <v>134417.35999999999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28227.65</v>
      </c>
      <c r="S298" s="1">
        <v>0</v>
      </c>
      <c r="T298" s="1">
        <v>162645.01</v>
      </c>
    </row>
    <row r="299" spans="1:20" x14ac:dyDescent="0.25">
      <c r="A299" t="s">
        <v>38</v>
      </c>
      <c r="B299" t="s">
        <v>501</v>
      </c>
      <c r="C299" t="s">
        <v>523</v>
      </c>
      <c r="D299" t="s">
        <v>524</v>
      </c>
      <c r="E299" t="s">
        <v>54</v>
      </c>
      <c r="F299" t="s">
        <v>55</v>
      </c>
      <c r="G299" t="s">
        <v>525</v>
      </c>
      <c r="H299" t="s">
        <v>53</v>
      </c>
      <c r="I299" s="1">
        <v>310000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65100</v>
      </c>
      <c r="S299" s="1">
        <v>0</v>
      </c>
      <c r="T299" s="1">
        <v>375100</v>
      </c>
    </row>
    <row r="300" spans="1:20" hidden="1" x14ac:dyDescent="0.25">
      <c r="A300" t="s">
        <v>38</v>
      </c>
      <c r="B300" t="s">
        <v>572</v>
      </c>
      <c r="C300" t="s">
        <v>284</v>
      </c>
      <c r="D300" t="s">
        <v>285</v>
      </c>
      <c r="E300" t="s">
        <v>99</v>
      </c>
      <c r="F300" t="s">
        <v>100</v>
      </c>
      <c r="G300" t="s">
        <v>592</v>
      </c>
      <c r="H300" t="s">
        <v>28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9578.74</v>
      </c>
      <c r="Q300" s="1">
        <v>0</v>
      </c>
      <c r="R300" s="1">
        <v>0</v>
      </c>
      <c r="S300" s="1">
        <v>0</v>
      </c>
      <c r="T300" s="1">
        <v>9578.74</v>
      </c>
    </row>
    <row r="301" spans="1:20" hidden="1" x14ac:dyDescent="0.25">
      <c r="A301" t="s">
        <v>38</v>
      </c>
      <c r="B301" t="s">
        <v>564</v>
      </c>
      <c r="C301" t="s">
        <v>154</v>
      </c>
      <c r="D301" t="s">
        <v>155</v>
      </c>
      <c r="E301" t="s">
        <v>296</v>
      </c>
      <c r="F301" t="s">
        <v>100</v>
      </c>
      <c r="G301" t="s">
        <v>593</v>
      </c>
      <c r="H301" t="s">
        <v>53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652.41</v>
      </c>
      <c r="Q301" s="1">
        <v>0</v>
      </c>
      <c r="R301" s="1">
        <v>0</v>
      </c>
      <c r="S301" s="1">
        <v>0</v>
      </c>
      <c r="T301" s="1">
        <v>652.41</v>
      </c>
    </row>
    <row r="302" spans="1:20" x14ac:dyDescent="0.25">
      <c r="A302" t="s">
        <v>38</v>
      </c>
      <c r="B302" t="s">
        <v>531</v>
      </c>
      <c r="C302" t="s">
        <v>94</v>
      </c>
      <c r="D302" t="s">
        <v>95</v>
      </c>
      <c r="E302" t="s">
        <v>54</v>
      </c>
      <c r="F302" t="s">
        <v>55</v>
      </c>
      <c r="G302" t="s">
        <v>552</v>
      </c>
      <c r="H302" t="s">
        <v>53</v>
      </c>
      <c r="I302" s="1">
        <v>1655918.84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347742.96</v>
      </c>
      <c r="S302" s="1">
        <v>0</v>
      </c>
      <c r="T302" s="1">
        <v>2003661.8</v>
      </c>
    </row>
    <row r="303" spans="1:20" x14ac:dyDescent="0.25">
      <c r="A303" t="s">
        <v>38</v>
      </c>
      <c r="B303" t="s">
        <v>553</v>
      </c>
      <c r="C303" t="s">
        <v>218</v>
      </c>
      <c r="D303" t="s">
        <v>219</v>
      </c>
      <c r="E303" t="s">
        <v>152</v>
      </c>
      <c r="F303" t="s">
        <v>55</v>
      </c>
      <c r="G303" t="s">
        <v>560</v>
      </c>
      <c r="H303" t="s">
        <v>53</v>
      </c>
      <c r="I303" s="1">
        <v>141859.5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29790.5</v>
      </c>
      <c r="S303" s="1">
        <v>0</v>
      </c>
      <c r="T303" s="1">
        <v>171650</v>
      </c>
    </row>
    <row r="304" spans="1:20" x14ac:dyDescent="0.25">
      <c r="A304" t="s">
        <v>38</v>
      </c>
      <c r="B304" t="s">
        <v>553</v>
      </c>
      <c r="C304" t="s">
        <v>218</v>
      </c>
      <c r="D304" t="s">
        <v>219</v>
      </c>
      <c r="E304" t="s">
        <v>152</v>
      </c>
      <c r="F304" t="s">
        <v>55</v>
      </c>
      <c r="G304" t="s">
        <v>561</v>
      </c>
      <c r="H304" t="s">
        <v>53</v>
      </c>
      <c r="I304" s="1">
        <v>42770.92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8981.89</v>
      </c>
      <c r="S304" s="1">
        <v>0</v>
      </c>
      <c r="T304" s="1">
        <v>51752.81</v>
      </c>
    </row>
    <row r="305" spans="1:20" x14ac:dyDescent="0.25">
      <c r="A305" t="s">
        <v>38</v>
      </c>
      <c r="B305" t="s">
        <v>553</v>
      </c>
      <c r="C305" t="s">
        <v>154</v>
      </c>
      <c r="D305" t="s">
        <v>155</v>
      </c>
      <c r="E305" t="s">
        <v>152</v>
      </c>
      <c r="F305" t="s">
        <v>55</v>
      </c>
      <c r="G305" t="s">
        <v>562</v>
      </c>
      <c r="H305" t="s">
        <v>53</v>
      </c>
      <c r="I305" s="1">
        <v>32620.28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6850.26</v>
      </c>
      <c r="S305" s="1">
        <v>0</v>
      </c>
      <c r="T305" s="1">
        <v>39470.54</v>
      </c>
    </row>
    <row r="306" spans="1:20" x14ac:dyDescent="0.25">
      <c r="A306" t="s">
        <v>38</v>
      </c>
      <c r="B306" t="s">
        <v>594</v>
      </c>
      <c r="C306" t="s">
        <v>218</v>
      </c>
      <c r="D306" t="s">
        <v>219</v>
      </c>
      <c r="E306" t="s">
        <v>152</v>
      </c>
      <c r="F306" t="s">
        <v>55</v>
      </c>
      <c r="G306" t="s">
        <v>618</v>
      </c>
      <c r="H306" t="s">
        <v>53</v>
      </c>
      <c r="I306" s="1">
        <v>51764.51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10870.55</v>
      </c>
      <c r="S306" s="1">
        <v>0</v>
      </c>
      <c r="T306" s="1">
        <v>62635.06</v>
      </c>
    </row>
    <row r="307" spans="1:20" x14ac:dyDescent="0.25">
      <c r="A307" t="s">
        <v>38</v>
      </c>
      <c r="B307" t="s">
        <v>380</v>
      </c>
      <c r="C307" t="s">
        <v>401</v>
      </c>
      <c r="D307" t="s">
        <v>402</v>
      </c>
      <c r="E307" t="s">
        <v>370</v>
      </c>
      <c r="F307" t="s">
        <v>55</v>
      </c>
      <c r="G307" t="s">
        <v>405</v>
      </c>
      <c r="H307" t="s">
        <v>87</v>
      </c>
      <c r="I307" s="1">
        <v>161568630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16964706.149999999</v>
      </c>
      <c r="S307" s="1">
        <v>0</v>
      </c>
      <c r="T307" s="1">
        <v>178533336.15000001</v>
      </c>
    </row>
    <row r="308" spans="1:20" x14ac:dyDescent="0.25">
      <c r="A308" t="s">
        <v>38</v>
      </c>
      <c r="B308" t="s">
        <v>380</v>
      </c>
      <c r="C308" t="s">
        <v>401</v>
      </c>
      <c r="D308" t="s">
        <v>402</v>
      </c>
      <c r="E308" t="s">
        <v>370</v>
      </c>
      <c r="F308" t="s">
        <v>55</v>
      </c>
      <c r="G308" t="s">
        <v>406</v>
      </c>
      <c r="H308" t="s">
        <v>87</v>
      </c>
      <c r="I308" s="1">
        <v>0</v>
      </c>
      <c r="J308" s="1">
        <v>0</v>
      </c>
      <c r="K308" s="1">
        <v>15287790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15287790</v>
      </c>
    </row>
    <row r="309" spans="1:20" x14ac:dyDescent="0.25">
      <c r="A309" t="s">
        <v>21</v>
      </c>
      <c r="B309" t="s">
        <v>434</v>
      </c>
      <c r="C309" t="s">
        <v>130</v>
      </c>
      <c r="D309" t="s">
        <v>343</v>
      </c>
      <c r="E309" t="s">
        <v>25</v>
      </c>
      <c r="F309" t="s">
        <v>26</v>
      </c>
      <c r="G309" t="s">
        <v>443</v>
      </c>
      <c r="H309" t="s">
        <v>28</v>
      </c>
      <c r="I309" s="1">
        <v>28041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28041</v>
      </c>
    </row>
    <row r="310" spans="1:20" x14ac:dyDescent="0.25">
      <c r="A310" t="s">
        <v>21</v>
      </c>
      <c r="B310" t="s">
        <v>564</v>
      </c>
      <c r="C310" t="s">
        <v>130</v>
      </c>
      <c r="D310" t="s">
        <v>343</v>
      </c>
      <c r="E310" t="s">
        <v>25</v>
      </c>
      <c r="F310" t="s">
        <v>26</v>
      </c>
      <c r="G310" t="s">
        <v>567</v>
      </c>
      <c r="H310" t="s">
        <v>28</v>
      </c>
      <c r="I310" s="1">
        <v>33320.35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33320.35</v>
      </c>
    </row>
    <row r="311" spans="1:20" x14ac:dyDescent="0.25">
      <c r="A311" t="s">
        <v>21</v>
      </c>
      <c r="B311" t="s">
        <v>47</v>
      </c>
      <c r="C311" t="s">
        <v>127</v>
      </c>
      <c r="D311" t="s">
        <v>128</v>
      </c>
      <c r="E311" t="s">
        <v>80</v>
      </c>
      <c r="F311" t="s">
        <v>81</v>
      </c>
      <c r="G311" t="s">
        <v>129</v>
      </c>
      <c r="H311" t="s">
        <v>53</v>
      </c>
      <c r="I311" s="1">
        <v>0</v>
      </c>
      <c r="J311" s="1">
        <v>0</v>
      </c>
      <c r="K311" s="1">
        <v>1200000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1200000</v>
      </c>
    </row>
    <row r="312" spans="1:20" x14ac:dyDescent="0.25">
      <c r="A312" t="s">
        <v>21</v>
      </c>
      <c r="B312" t="s">
        <v>47</v>
      </c>
      <c r="C312" t="s">
        <v>131</v>
      </c>
      <c r="D312" t="s">
        <v>132</v>
      </c>
      <c r="E312" t="s">
        <v>80</v>
      </c>
      <c r="F312" t="s">
        <v>81</v>
      </c>
      <c r="G312" t="s">
        <v>133</v>
      </c>
      <c r="H312" t="s">
        <v>53</v>
      </c>
      <c r="I312" s="1">
        <v>0</v>
      </c>
      <c r="J312" s="1">
        <v>0</v>
      </c>
      <c r="K312" s="1">
        <v>1222000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1222000</v>
      </c>
    </row>
    <row r="313" spans="1:20" x14ac:dyDescent="0.25">
      <c r="A313" t="s">
        <v>38</v>
      </c>
      <c r="B313" t="s">
        <v>501</v>
      </c>
      <c r="C313" t="s">
        <v>512</v>
      </c>
      <c r="D313" t="s">
        <v>513</v>
      </c>
      <c r="E313" t="s">
        <v>103</v>
      </c>
      <c r="F313" t="s">
        <v>104</v>
      </c>
      <c r="G313" t="s">
        <v>514</v>
      </c>
      <c r="H313" t="s">
        <v>28</v>
      </c>
      <c r="I313" s="1">
        <v>-2337764.04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-2337764.04</v>
      </c>
    </row>
    <row r="314" spans="1:20" x14ac:dyDescent="0.25">
      <c r="A314" t="s">
        <v>38</v>
      </c>
      <c r="B314" t="s">
        <v>207</v>
      </c>
      <c r="C314" t="s">
        <v>221</v>
      </c>
      <c r="D314" t="s">
        <v>222</v>
      </c>
      <c r="E314" t="s">
        <v>25</v>
      </c>
      <c r="F314" t="s">
        <v>26</v>
      </c>
      <c r="G314" t="s">
        <v>223</v>
      </c>
      <c r="H314" t="s">
        <v>28</v>
      </c>
      <c r="I314" s="1">
        <v>143600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143600</v>
      </c>
    </row>
    <row r="315" spans="1:20" x14ac:dyDescent="0.25">
      <c r="A315" t="s">
        <v>38</v>
      </c>
      <c r="B315" t="s">
        <v>225</v>
      </c>
      <c r="C315" t="s">
        <v>243</v>
      </c>
      <c r="D315" t="s">
        <v>244</v>
      </c>
      <c r="E315" t="s">
        <v>245</v>
      </c>
      <c r="F315" t="s">
        <v>55</v>
      </c>
      <c r="G315" t="s">
        <v>246</v>
      </c>
      <c r="H315" t="s">
        <v>28</v>
      </c>
      <c r="I315" s="1">
        <v>386437.58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386437.58</v>
      </c>
    </row>
    <row r="316" spans="1:20" x14ac:dyDescent="0.25">
      <c r="A316" t="s">
        <v>38</v>
      </c>
      <c r="B316" t="s">
        <v>328</v>
      </c>
      <c r="C316" t="s">
        <v>130</v>
      </c>
      <c r="D316" t="s">
        <v>343</v>
      </c>
      <c r="E316" t="s">
        <v>25</v>
      </c>
      <c r="F316" t="s">
        <v>26</v>
      </c>
      <c r="G316" t="s">
        <v>344</v>
      </c>
      <c r="H316" t="s">
        <v>28</v>
      </c>
      <c r="I316" s="1">
        <v>30260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30260</v>
      </c>
    </row>
    <row r="317" spans="1:20" x14ac:dyDescent="0.25">
      <c r="A317" t="s">
        <v>38</v>
      </c>
      <c r="B317" t="s">
        <v>434</v>
      </c>
      <c r="C317" t="s">
        <v>130</v>
      </c>
      <c r="D317" t="s">
        <v>343</v>
      </c>
      <c r="E317" t="s">
        <v>25</v>
      </c>
      <c r="F317" t="s">
        <v>26</v>
      </c>
      <c r="G317" t="s">
        <v>456</v>
      </c>
      <c r="H317" t="s">
        <v>28</v>
      </c>
      <c r="I317" s="1">
        <v>120727.75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120727.75</v>
      </c>
    </row>
    <row r="318" spans="1:20" x14ac:dyDescent="0.25">
      <c r="A318" t="s">
        <v>38</v>
      </c>
      <c r="B318" t="s">
        <v>501</v>
      </c>
      <c r="C318" t="s">
        <v>512</v>
      </c>
      <c r="D318" t="s">
        <v>513</v>
      </c>
      <c r="E318" t="s">
        <v>245</v>
      </c>
      <c r="F318" t="s">
        <v>55</v>
      </c>
      <c r="G318" t="s">
        <v>515</v>
      </c>
      <c r="H318" t="s">
        <v>28</v>
      </c>
      <c r="I318" s="1">
        <v>2337764.04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2337764.04</v>
      </c>
    </row>
    <row r="319" spans="1:20" x14ac:dyDescent="0.25">
      <c r="A319" t="s">
        <v>38</v>
      </c>
      <c r="B319" t="s">
        <v>501</v>
      </c>
      <c r="C319" t="s">
        <v>512</v>
      </c>
      <c r="D319" t="s">
        <v>513</v>
      </c>
      <c r="E319" t="s">
        <v>245</v>
      </c>
      <c r="F319" t="s">
        <v>55</v>
      </c>
      <c r="G319" t="s">
        <v>516</v>
      </c>
      <c r="H319" t="s">
        <v>28</v>
      </c>
      <c r="I319" s="1">
        <v>211721.03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211721.03</v>
      </c>
    </row>
    <row r="320" spans="1:20" x14ac:dyDescent="0.25">
      <c r="A320" t="s">
        <v>38</v>
      </c>
      <c r="B320" t="s">
        <v>501</v>
      </c>
      <c r="C320" t="s">
        <v>512</v>
      </c>
      <c r="D320" t="s">
        <v>513</v>
      </c>
      <c r="E320" t="s">
        <v>245</v>
      </c>
      <c r="F320" t="s">
        <v>55</v>
      </c>
      <c r="G320" t="s">
        <v>517</v>
      </c>
      <c r="H320" t="s">
        <v>28</v>
      </c>
      <c r="I320" s="1">
        <v>2120043.0099999998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2120043.0099999998</v>
      </c>
    </row>
    <row r="321" spans="1:20" hidden="1" x14ac:dyDescent="0.25">
      <c r="A321" t="s">
        <v>38</v>
      </c>
      <c r="B321" t="s">
        <v>594</v>
      </c>
      <c r="C321" t="s">
        <v>345</v>
      </c>
      <c r="D321" t="s">
        <v>346</v>
      </c>
      <c r="E321" t="s">
        <v>99</v>
      </c>
      <c r="F321" t="s">
        <v>100</v>
      </c>
      <c r="G321" t="s">
        <v>627</v>
      </c>
      <c r="H321" t="s">
        <v>28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61021.15</v>
      </c>
      <c r="Q321" s="1">
        <v>0</v>
      </c>
      <c r="R321" s="1">
        <v>0</v>
      </c>
      <c r="S321" s="1">
        <v>0</v>
      </c>
      <c r="T321" s="1">
        <v>61021.15</v>
      </c>
    </row>
    <row r="322" spans="1:20" hidden="1" x14ac:dyDescent="0.25">
      <c r="A322" t="s">
        <v>38</v>
      </c>
      <c r="B322" t="s">
        <v>594</v>
      </c>
      <c r="C322" t="s">
        <v>171</v>
      </c>
      <c r="D322" t="s">
        <v>172</v>
      </c>
      <c r="E322" t="s">
        <v>99</v>
      </c>
      <c r="F322" t="s">
        <v>100</v>
      </c>
      <c r="G322" t="s">
        <v>628</v>
      </c>
      <c r="H322" t="s">
        <v>28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21237.22</v>
      </c>
      <c r="Q322" s="1">
        <v>0</v>
      </c>
      <c r="R322" s="1">
        <v>0</v>
      </c>
      <c r="S322" s="1">
        <v>0</v>
      </c>
      <c r="T322" s="1">
        <v>21237.22</v>
      </c>
    </row>
    <row r="323" spans="1:20" x14ac:dyDescent="0.25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">
        <f>SUBTOTAL(9,T2:T322)</f>
        <v>769816678.73999989</v>
      </c>
    </row>
    <row r="324" spans="1:20" x14ac:dyDescent="0.25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5">
      <c r="T325" s="14"/>
    </row>
  </sheetData>
  <autoFilter ref="A1:T324" xr:uid="{00000000-0001-0000-0000-000000000000}">
    <filterColumn colId="5">
      <filters blank="1">
        <filter val="FACTURA DE VENTA"/>
        <filter val="FACTURA DE VENTA DOL"/>
        <filter val="FACTURA DE VENTA REP"/>
        <filter val="NOTA CREDITO"/>
        <filter val="NOTA DE CREDITO"/>
        <filter val="NOTA DE CREDITO DOL"/>
        <filter val="NOTA DE DEBITO"/>
      </filters>
    </filterColumn>
    <sortState xmlns:xlrd2="http://schemas.microsoft.com/office/spreadsheetml/2017/richdata2" ref="A2:T324">
      <sortCondition ref="G1:G3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AFIP</vt:lpstr>
      <vt:lpstr>AUTOLOGICA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Candela Paz</dc:creator>
  <cp:lastModifiedBy>Candela Paz</cp:lastModifiedBy>
  <dcterms:created xsi:type="dcterms:W3CDTF">2025-08-05T13:39:21Z</dcterms:created>
  <dcterms:modified xsi:type="dcterms:W3CDTF">2025-08-05T13:39:21Z</dcterms:modified>
</cp:coreProperties>
</file>