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14C23409-27A3-409C-B83E-A12B2155EB5A}" xr6:coauthVersionLast="47" xr6:coauthVersionMax="47" xr10:uidLastSave="{00000000-0000-0000-0000-000000000000}"/>
  <bookViews>
    <workbookView xWindow="-120" yWindow="-120" windowWidth="20730" windowHeight="11310" xr2:uid="{00000000-000D-0000-FFFF-FFFF00000000}"/>
  </bookViews>
  <sheets>
    <sheet name="dashboard" sheetId="3" r:id="rId1"/>
    <sheet name="sales" sheetId="1" r:id="rId2"/>
    <sheet name="pivot tables" sheetId="2" state="hidden" r:id="rId3"/>
  </sheets>
  <definedNames>
    <definedName name="_xlchart.v5.0" hidden="1">'pivot tables'!$D$31</definedName>
    <definedName name="_xlchart.v5.1" hidden="1">'pivot tables'!$D$32:$D$82</definedName>
    <definedName name="_xlchart.v5.10" hidden="1">'pivot tables'!$E$31</definedName>
    <definedName name="_xlchart.v5.11" hidden="1">'pivot tables'!$E$32:$E$82</definedName>
    <definedName name="_xlchart.v5.2" hidden="1">'pivot tables'!$E$31</definedName>
    <definedName name="_xlchart.v5.3" hidden="1">'pivot tables'!$E$32:$E$82</definedName>
    <definedName name="_xlchart.v5.4" hidden="1">'pivot tables'!$D$31</definedName>
    <definedName name="_xlchart.v5.5" hidden="1">'pivot tables'!$D$32:$D$82</definedName>
    <definedName name="_xlchart.v5.6" hidden="1">'pivot tables'!$E$31</definedName>
    <definedName name="_xlchart.v5.7" hidden="1">'pivot tables'!$E$32:$E$82</definedName>
    <definedName name="_xlchart.v5.8" hidden="1">'pivot tables'!$D$31</definedName>
    <definedName name="_xlchart.v5.9" hidden="1">'pivot tables'!$D$32:$D$82</definedName>
    <definedName name="Slicer_brands">#N/A</definedName>
    <definedName name="Slicer_regions">#N/A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H6" i="2"/>
  <c r="F5" i="2"/>
  <c r="F6" i="2" s="1"/>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32"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33" i="2"/>
  <c r="E34" i="2"/>
  <c r="E35" i="2"/>
  <c r="E36" i="2"/>
  <c r="E37" i="2"/>
  <c r="E38" i="2"/>
  <c r="E39" i="2"/>
  <c r="E40" i="2"/>
  <c r="E41" i="2"/>
  <c r="E42" i="2"/>
  <c r="E43" i="2"/>
  <c r="E44" i="2"/>
  <c r="E32"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G7" i="2"/>
  <c r="H7" i="2"/>
  <c r="F7" i="2"/>
  <c r="G8" i="2" l="1"/>
  <c r="G10" i="2"/>
  <c r="G11" i="2" s="1"/>
  <c r="H8" i="2"/>
  <c r="H10" i="2"/>
  <c r="H11" i="2" s="1"/>
  <c r="F8" i="2"/>
  <c r="F10" i="2"/>
  <c r="F11" i="2" s="1"/>
</calcChain>
</file>

<file path=xl/sharedStrings.xml><?xml version="1.0" encoding="utf-8"?>
<sst xmlns="http://schemas.openxmlformats.org/spreadsheetml/2006/main" count="6094" uniqueCount="102">
  <si>
    <t>retailer_id</t>
  </si>
  <si>
    <t>retailer</t>
  </si>
  <si>
    <t>dates</t>
  </si>
  <si>
    <t>state</t>
  </si>
  <si>
    <t>regions</t>
  </si>
  <si>
    <t>brands</t>
  </si>
  <si>
    <t>prices</t>
  </si>
  <si>
    <t>units_sold</t>
  </si>
  <si>
    <t>total_sales</t>
  </si>
  <si>
    <t>cost_per_unit</t>
  </si>
  <si>
    <t>total_cost</t>
  </si>
  <si>
    <t>profit</t>
  </si>
  <si>
    <t>NewSports</t>
  </si>
  <si>
    <t>Michigan</t>
  </si>
  <si>
    <t>Midwest</t>
  </si>
  <si>
    <t>Women's Street Footwear</t>
  </si>
  <si>
    <t>Foot Locker</t>
  </si>
  <si>
    <t>South Carolina</t>
  </si>
  <si>
    <t>South</t>
  </si>
  <si>
    <t>Salto96</t>
  </si>
  <si>
    <t>Ohio</t>
  </si>
  <si>
    <t>Men's Street Footwear</t>
  </si>
  <si>
    <t>Rhode Island</t>
  </si>
  <si>
    <t>Dexter</t>
  </si>
  <si>
    <t>Florida</t>
  </si>
  <si>
    <t>Vermont</t>
  </si>
  <si>
    <t>Men's Athletic Footwear</t>
  </si>
  <si>
    <t>West Virginia</t>
  </si>
  <si>
    <t>Connecticut</t>
  </si>
  <si>
    <t>South Dakota</t>
  </si>
  <si>
    <t>Women's Athletic Footwear</t>
  </si>
  <si>
    <t>Oregon</t>
  </si>
  <si>
    <t>West</t>
  </si>
  <si>
    <t>Tennessee</t>
  </si>
  <si>
    <t>Kansas</t>
  </si>
  <si>
    <t>New York</t>
  </si>
  <si>
    <t>Nebraska</t>
  </si>
  <si>
    <t>Nevada</t>
  </si>
  <si>
    <t>Kentucky</t>
  </si>
  <si>
    <t>Maine</t>
  </si>
  <si>
    <t>Montana</t>
  </si>
  <si>
    <t>North Carolina</t>
  </si>
  <si>
    <t>California</t>
  </si>
  <si>
    <t>Indiana</t>
  </si>
  <si>
    <t>Arkansas</t>
  </si>
  <si>
    <t>Oklahoma</t>
  </si>
  <si>
    <t>Wyoming</t>
  </si>
  <si>
    <t>New Mexico</t>
  </si>
  <si>
    <t>New Jersey</t>
  </si>
  <si>
    <t>Massachusetts</t>
  </si>
  <si>
    <t>Alabama</t>
  </si>
  <si>
    <t>Texas</t>
  </si>
  <si>
    <t>Colorado</t>
  </si>
  <si>
    <t>Virginia</t>
  </si>
  <si>
    <t>Hawaii</t>
  </si>
  <si>
    <t>New Hampshire</t>
  </si>
  <si>
    <t>Mississippi</t>
  </si>
  <si>
    <t>Arizona</t>
  </si>
  <si>
    <t>Delaware</t>
  </si>
  <si>
    <t>Wisconsin</t>
  </si>
  <si>
    <t>North Dakota</t>
  </si>
  <si>
    <t>Illinois</t>
  </si>
  <si>
    <t>Idaho</t>
  </si>
  <si>
    <t>Pennsylvania</t>
  </si>
  <si>
    <t>Louisiana</t>
  </si>
  <si>
    <t>Missouri</t>
  </si>
  <si>
    <t>Washington</t>
  </si>
  <si>
    <t>Georgia</t>
  </si>
  <si>
    <t>Minnesota</t>
  </si>
  <si>
    <t>Washington DC</t>
  </si>
  <si>
    <t>Iowa</t>
  </si>
  <si>
    <t>Alaska</t>
  </si>
  <si>
    <t>Maryland</t>
  </si>
  <si>
    <t>Utah</t>
  </si>
  <si>
    <t>Adidas Sales database</t>
  </si>
  <si>
    <t>profit margin</t>
  </si>
  <si>
    <t>Sum of total_sales</t>
  </si>
  <si>
    <t>Sum of total_cost</t>
  </si>
  <si>
    <t>Sum of profit</t>
  </si>
  <si>
    <t>Row Labels</t>
  </si>
  <si>
    <t>Grand Total</t>
  </si>
  <si>
    <t>ene</t>
  </si>
  <si>
    <t>feb</t>
  </si>
  <si>
    <t>mar</t>
  </si>
  <si>
    <t>abr</t>
  </si>
  <si>
    <t>may</t>
  </si>
  <si>
    <t>jun</t>
  </si>
  <si>
    <t>jul</t>
  </si>
  <si>
    <t>ago</t>
  </si>
  <si>
    <t>sep</t>
  </si>
  <si>
    <t>oct</t>
  </si>
  <si>
    <t>nov</t>
  </si>
  <si>
    <t>dic</t>
  </si>
  <si>
    <t>Average of profit</t>
  </si>
  <si>
    <t>States</t>
  </si>
  <si>
    <t>Profits</t>
  </si>
  <si>
    <t>North East</t>
  </si>
  <si>
    <t>Obj Sales</t>
  </si>
  <si>
    <t>Obj Cost</t>
  </si>
  <si>
    <t>Obj Profit</t>
  </si>
  <si>
    <t>Units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</si>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</sst>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sz val="11"/>
      <color theme="1"/>
      <name val="Calibri"/>
      <family val="2"/>
      <scheme val="minor"/>
    </font>
    <font>
      <sz val="18"/>
      <color theme="1"/>
      <name val="Calibri"/>
      <family val="2"/>
      <scheme val="minor"/>
    </font>
    <font>
      <b/>
      <sz val="22"/>
      <color theme="1"/>
      <name val="Cambria"/>
      <family val="1"/>
      <scheme val="major"/>
    </font>
    <font>
      <b/>
      <sz val="11"/>
      <color theme="0"/>
      <name val="Calibri"/>
      <family val="2"/>
    </font>
    <font>
      <b/>
      <sz val="48"/>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4">
    <border>
      <left/>
      <right/>
      <top/>
      <bottom/>
      <diagonal/>
    </border>
    <border>
      <left/>
      <right/>
      <top/>
      <bottom style="medium">
        <color theme="0" tint="-0.34998626667073579"/>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64" fontId="0" fillId="0" borderId="0" xfId="0" applyNumberFormat="1"/>
    <xf numFmtId="0" fontId="0" fillId="0" borderId="1" xfId="0" applyBorder="1"/>
    <xf numFmtId="0" fontId="3" fillId="0" borderId="1" xfId="0" applyFont="1" applyBorder="1" applyAlignment="1">
      <alignment vertical="center"/>
    </xf>
    <xf numFmtId="0" fontId="4" fillId="0" borderId="2" xfId="0" applyFont="1" applyBorder="1" applyAlignment="1">
      <alignment horizontal="center" vertical="top"/>
    </xf>
    <xf numFmtId="9" fontId="0" fillId="0" borderId="0" xfId="1" applyFon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vertical="center"/>
    </xf>
    <xf numFmtId="0" fontId="2" fillId="3" borderId="0" xfId="0" applyFont="1" applyFill="1" applyAlignment="1">
      <alignment vertical="center"/>
    </xf>
    <xf numFmtId="165" fontId="2" fillId="3" borderId="0" xfId="0" applyNumberFormat="1" applyFont="1" applyFill="1" applyAlignment="1">
      <alignment vertical="center"/>
    </xf>
    <xf numFmtId="0" fontId="0" fillId="0" borderId="3" xfId="0" applyBorder="1"/>
    <xf numFmtId="0" fontId="0" fillId="0" borderId="0" xfId="0" applyNumberFormat="1"/>
    <xf numFmtId="1" fontId="0" fillId="0" borderId="0" xfId="0" applyNumberFormat="1"/>
    <xf numFmtId="165" fontId="5" fillId="3" borderId="0" xfId="0" applyNumberFormat="1" applyFont="1" applyFill="1" applyAlignment="1">
      <alignment vertical="top"/>
    </xf>
  </cellXfs>
  <cellStyles count="2">
    <cellStyle name="Normal" xfId="0" builtinId="0"/>
    <cellStyle name="Percent" xfId="1" builtinId="5"/>
  </cellStyles>
  <dxfs count="7">
    <dxf>
      <numFmt numFmtId="13" formatCode="0%"/>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left/>
        <right/>
        <top/>
      </border>
    </dxf>
    <dxf>
      <border diagonalUp="0" diagonalDown="0">
        <left/>
        <right/>
        <top/>
        <bottom/>
        <vertical/>
        <horizontal/>
      </border>
    </dxf>
  </dxfs>
  <tableStyles count="1" defaultTableStyle="TableStyleMedium9" defaultPivotStyle="PivotStyleLight16">
    <tableStyle name="Slicer Style 1" pivot="0" table="0" count="6" xr9:uid="{602F51E2-98D9-49FE-9430-069D2295F779}">
      <tableStyleElement type="wholeTable" dxfId="6"/>
      <tableStyleElement type="headerRow" dxfId="5"/>
    </tableStyle>
  </tableStyles>
  <extLst>
    <ext xmlns:x14="http://schemas.microsoft.com/office/spreadsheetml/2009/9/main" uri="{46F421CA-312F-682f-3DD2-61675219B42D}">
      <x14:dxfs count="4">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[Adidas sales.xlsx]pivot tables!PivotTable2</c:name>
    <c:fmtId val="2"/>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US"/>
              <a:t>Sales vs Costs</a:t>
            </a:r>
          </a:p>
          <a:p>
            <a:pPr algn="ctr">
              <a:defRPr/>
            </a:pPr>
            <a:endParaRPr lang="en-US"/>
          </a:p>
        </c:rich>
      </c:tx>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s-A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dk1">
                <a:tint val="88500"/>
              </a:schemeClr>
            </a:solidFill>
            <a:round/>
          </a:ln>
          <a:effectLst/>
        </c:spPr>
        <c:marker>
          <c:symbol val="square"/>
          <c:size val="6"/>
          <c:spPr>
            <a:solidFill>
              <a:schemeClr val="dk1">
                <a:tint val="55000"/>
              </a:schemeClr>
            </a:solidFill>
            <a:ln w="9525">
              <a:solidFill>
                <a:schemeClr val="dk1">
                  <a:tint val="5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5299-4010-AFE5-A9C4CB6DEB4F}"/>
            </c:ext>
          </c:extLst>
        </c:ser>
        <c:ser>
          <c:idx val="1"/>
          <c:order val="1"/>
          <c:tx>
            <c:strRef>
              <c:f>'pivot tables'!$C$14</c:f>
              <c:strCache>
                <c:ptCount val="1"/>
                <c:pt idx="0">
                  <c:v>Sum of total_cost</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5299-4010-AFE5-A9C4CB6DEB4F}"/>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s-AR"/>
          </a:p>
        </c:txPr>
        <c:crossAx val="638382560"/>
        <c:crosses val="autoZero"/>
        <c:auto val="1"/>
        <c:lblAlgn val="ctr"/>
        <c:lblOffset val="100"/>
        <c:noMultiLvlLbl val="0"/>
      </c:catAx>
      <c:valAx>
        <c:axId val="6383825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AR"/>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doughnut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10BF-4CFB-8D13-39D4798225DC}"/>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10BF-4CFB-8D13-39D4798225DC}"/>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10BF-4CFB-8D13-39D4798225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doughnut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BE7A-4800-AAA5-168537873BDD}"/>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BE7A-4800-AAA5-168537873BDD}"/>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BE7A-4800-AAA5-168537873B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doughnutChart>
        <c:varyColors val="1"/>
        <c:ser>
          <c:idx val="0"/>
          <c:order val="0"/>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ED47-4937-B548-0D2245C5F4D3}"/>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ED47-4937-B548-0D2245C5F4D3}"/>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ED47-4937-B548-0D2245C5F4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Costs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E2EB-4A64-BAB2-26F4F7C53F1C}"/>
            </c:ext>
          </c:extLst>
        </c:ser>
        <c:ser>
          <c:idx val="1"/>
          <c:order val="1"/>
          <c:tx>
            <c:strRef>
              <c:f>'pivot tables'!$C$14</c:f>
              <c:strCache>
                <c:ptCount val="1"/>
                <c:pt idx="0">
                  <c:v>Sum of total_cost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E2EB-4A64-BAB2-26F4F7C53F1C}"/>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8382560"/>
        <c:crosses val="autoZero"/>
        <c:auto val="1"/>
        <c:lblAlgn val="ctr"/>
        <c:lblOffset val="100"/>
        <c:noMultiLvlLbl val="0"/>
      </c:catAx>
      <c:valAx>
        <c:axId val="638382560"/>
        <c:scaling>
          <c:orientation val="minMax"/>
          <c:min val="1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 Sales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4E-431F-8A03-96AEF791AE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4E-431F-8A03-96AEF791AE2B}"/>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0-C4F9-454B-B865-0BD4E702674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a:t>
            </a:r>
            <a:r>
              <a:rPr lang="en-US" sz="1200" b="1" baseline="0"/>
              <a:t> Cost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89-43C7-8A38-91E7B45B7F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89-43C7-8A38-91E7B45B7F29}"/>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0-5342-4515-ACD9-EB669B04BD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Objective Profit</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s-AR"/>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9-41DA-8C93-39B1EE6EE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9-41DA-8C93-39B1EE6EE7F0}"/>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4-9009-41DA-8C93-39B1EE6EE7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s-AR"/>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cx:v>
        </cx:txData>
      </cx:tx>
      <cx:txPr>
        <a:bodyPr spcFirstLastPara="1" vertOverflow="ellipsis" horzOverflow="overflow" wrap="square" lIns="0" tIns="0" rIns="0" bIns="0" anchor="ctr" anchorCtr="1"/>
        <a:lstStyle/>
        <a:p>
          <a:pPr algn="ctr" rtl="0">
            <a:defRPr sz="2000" b="1"/>
          </a:pPr>
          <a:r>
            <a:rPr lang="en-US" sz="2000" b="1" i="0" u="none" strike="noStrike" baseline="0">
              <a:solidFill>
                <a:sysClr val="windowText" lastClr="000000">
                  <a:lumMod val="65000"/>
                  <a:lumOff val="35000"/>
                </a:sysClr>
              </a:solidFill>
              <a:latin typeface="Calibri"/>
            </a:rPr>
            <a:t>Profits</a:t>
          </a:r>
        </a:p>
      </cx:txPr>
    </cx:title>
    <cx:plotArea>
      <cx:plotAreaRegion>
        <cx:series layoutId="regionMap" uniqueId="{526E95A8-C180-40A2-8043-5951C7BB6BFC}">
          <cx:tx>
            <cx:txData>
              <cx:f>_xlchart.v5.2</cx:f>
              <cx:v>Profits</cx:v>
            </cx:txData>
          </cx:tx>
          <cx:dataId val="0"/>
          <cx:layoutPr>
            <cx:geography cultureLanguage="en-US" cultureRegion="AR" attribution="Powered by Bing">
              <cx:geoCache provider="{E9337A44-BEBE-4D9F-B70C-5C5E7DAFC167}">
                <cx:binary>1H1Zc6Q4Fu5fqajnSzZCEoiJ6YloIFcv5bLLtfQLkWW7QSxiEfuvvwdl2mnT6S5PjO+NSLpCLQmE
hT6dReccKf991/3rLnnYlh+6NBHyX3fd7x/Dqsr/9dtv8i58SLdylvK7MpPZX9XsLkt/y/76i989
/HZfblsugt8MHZHf7sJtWT10H//zb3hb8JCdZ3fbimfic/1Q9tcPsk4q+Q/3jt76sL1PufC4rEp+
V6HfP/5R8iET248fHkTFq/5Lnz/8/vHFQx8//DZ91d/+7IcEelbV99AWk5lhY8NgiNjqsj5+SDIR
7G9rCKGZaRJqm9TUxws9/u3LbQrt39Ah1Z3t/X35ICV8kPr/s4Yveg/1f378cJfVohoHLYDx+/3j
reDVw/2Hm2pbPciPH7jM3N0DbjZ+wu2N+ubfXg77f/49qYBRmNQ8Q2Y6ZL+69Tdgrh6EkH3SbAV/
R3SIPmO2adpMDf1u9J+jY1kzhhmzLUvfocdeovPWXh2H6GXrCU5Xf5wkTn8k25/b9B0hwsbMAgIx
TN3egYRfEhAzZ4zoGBu6sYPIfgnRGzp0HJ2nhhNg/jg/VWBk/I64mGSGCKGI2ntcjJe4IGrMDMtm
WLcBsR073bO0ZPuLnrwKiGo3xePsJPHwHpJtuy0fHsfmHUSNPdN1ZpkGBkzU9RIRi86IyUyCEdvd
po9/e4fLW3p0HJlDywk23vwksfmjjLdCbkEWvqMaAIPOdDzSy3iBIHkuaGxjRrCNKKV7UTTB5i09
Oo7NoeUEmz+uTxIbNxPi4a7id3X1fvAQNKMW8DKM6U7IoJfwWCCEMAMlzpjg8sbeHIfmReMJOu6X
00Rnm/C/svJdlTRszQxKQEtDe0kzAQche2YiC4SNvtexHyfGjq+5b+rTKxA9aztF6I+TROhiW/bJ
Vtw/jtE7yB02s6lhgdSZEI05s3QEqx97D8tED3hLT46jcmg5weTCO0lM3CzJyu199r6Y2IxSnRhH
GRrS6YwSi2FzAspbunIclEPLCSjup5MEZQGY8Pt31JgNNqM2pcjAE0JhIPyZhYkByrK6Jpi8oSfH
IXlqOEFkcZpLmK8PZZqJ9xT7ZKZb1ID/YMSfq2Mg703TMG2T4Z26NhH7b+jJcUSeGk4Q+Xqa4n75
kJXBexpkYLVvElC0mLVfzU/MZQzPCCHYIvpeT56Qyhs6dByYp4YTYJanKeVXsLbk/P3kiVKxxsXl
47hPdTAK8sSwiG1i8vhXd9rXr3tyHJDHdhM8VuuTFCbr+234juKdkBlmtm4ZBO3402Q5iRCZmdTG
Fsj/l3D8siPH0dg3m4CxPk11a50kXGRcPo7M/64Cgx0ZARYEFK6jeDAbjGXMxJQdTDPPTWJv6dEr
wDx9yxSb05TxN1ldhR/cbZkBRu+ofGE8s3VYiRgIPelYzyU+Gz0BIFXAH7ND0HycHTs29vZ+Hcdp
2n6C1o17mmxN3PPtu8Jkz2CZb8NSfoeCPVWVzRlYYZhu2ntDzUTarH/doeP4PDWcALO+PE1gsvYd
iYcYoCcTk1qEHCUeG89GOEyk7+9PiGf9i968AolqNcXjNPWxs/e2JzNYMhJQksEzqa6JPmYzUBB0
IJRHXwDo0c8Fzq/7cxyTx3YTVM5uTpJKzmBI6ru4fxyb/10RAFvlaAozGDnuFWMU+BdgRoi5Y3AT
/vWWHr2CzNO3TLH5cZLYfNvKEGI/qkx88EA47ibvOwAExkqdWBYs+3cATBaY4PHXkTkuQPea2mTl
/xgr8iH76wNYvOr05z8vf4+DdfwtE+DGz747vUiN86zm8p21An1mM9Db2NROYyPQ2hCD8Jq9vjAh
pzf15ThEz5pOcDk/TRF0seXi4f0IidAZBqcMoc8kzHOF2rRnBjIRAcXhKKf7ZXeOw7JvNoHkYn6S
pHJbbcP3QwTbM2xgCwxje9Y1YW0q1MwCYjHMiX72q34ch2LXaoLE7ZeTROJiK+X2LqzlQ1XJ94ME
FGdwTGJKTRAjz6nDgqg/HXRmcDjvqGMSWPbm/hyHZtJ8gtHFiTIwfhfyYCveER4yYxaxbIsdN6OB
tmZB/JJlj2vS8ZrQzcUbevQKQE8tp9icpn3zgkNUhsyq7TuCY4KAsRGExexN/dMlDgSgjeFlEFz7
+Ed3ppo39eU1WJ4+Y4rLadoBLriU478854+D9A46NETDGOAMeDJm2i+ZG1g7IZrZANvz3vn8N7J5
U6deg+hZ4ylIp7kMHUHK6vI9EYLlv2lBLBnZWzsnwZljuJllgfOf7kMBjyD0qx69Ds+u5RSb04wC
uACH87taOAksMEHqIxt8mOrCL4kH6UA9EFdr/M2T9oauvILJ4zdMITlNXe3y4Wf5qwji/26Txhj+
Z1gIW+DfVNeUXOwZLD9Hl/Tx6My39Og4NIeWE2wuT3NFc/nQbN8zZmZc01CTgB6wD42ZKAEImSBr
KB7jahRycP+5nfPX/XkNl913TFH5epKrm8uH9sNqm+ZgUXvPgHOCZyajJrIfo2YnrAwWORRIygBn
zhNZvQTnjd16DaMXzadQrU4Wqs1DKR/6x4n8v+tro3caAwgUH9cGLAgWAGUOdtntVjn2xIo2Tp9f
9+l1kB7bThHanCZCWfn/xkMNETQYQjYorDjVNTHfWBBDwChBFnh1HoXUC2p6c79eQWrSfoqWe5po
wdy9eOj43TtG38CeTogjwBYie3VhwveQbs6QDqGDEE7wSMW7pelISb/uzSv4PGs7xebiZLH5kZXx
4xi9A6czZhBubsAOpynx0BksSHXCQPF+JK4XxAOD+6uuvA7LruUUlB+nCYpiA942fl9jjgVxmyYG
gtgH1E5MBiCYYHPauFH6UQY9Too94byxV69g9KL1FCfvJHH6FPJ3ZGmgIhDYfQYGt308wYSlQYg6
bIEGc8Er+PyqN8dx2bWa4PHpNBW3T3ECIZ7vuvMZFAKGgWz2oU7j0QDPfQg2xBqAlNF1CwzU6npJ
M2/p0Su4PH3LFJvT3Gv7qXwIsvf0G0AwIWawlxbvozim3MzQZ7CTEyE8kf+/7sgrgOw/YArH9Umy
rusQzpX4sJbvuw0NjDgQt2HYjybN6RbbcTWKGIQOwmEb6gIW91wFeGuvjiP0svUEp+v1SeK0i1l9
d1UAtGcMgQFgGtjhMFHVRlXAwLCVE5mTdehb+3McoZetJwjdnKYS8AVORYFTXx7eMa4DUzhPAyyd
cFTADh7wTD+XOnDeBiYYNuS+YtR5U5eOI/Ss6QSeL6fpffvy0L3rIQIIdGTMCAiWnQVgqhCAsRQO
QoGY0H1s2ySo4JfdeQ0W9RVTSL6fJE/7ymHD2ntvTwdvDaz1YfuAuiaqs8Vmpg1WUDAZPKH2XO68
pUfHgTm0nGDz9Y+TxOYQ8vkomd/BIgALT9DDLAyRaOqauHaQUtWAqmBb7uNf3S0539ab48g8bzvB
5tuJYvMgqw+HCbebwP87PBiIgxgUAnCOh+PCthxzRM/W98QzBemt3XoFp5fNp1CdprfnG5d3mZD8
PRc84CEAww3FcArX7pooBTYESoHqDVsOd1Q2hektXXoFokPTKTynqVV/6zM4czB4ZDb/Ow1BkCFg
AtvVXzlbCDzXsBodD+vS9+g9/u09o/t1h16B5rHhFJgfJyF+7v4xtv45h3vx5H97AKQNVhrwYZvA
xNQ1We7YcGoXAiuO8UqM4eRwxte7dRyjSfMXX/L/6eTH10+FfDo409tW27k6cfPZwZD/fFd9LhwD
Omn6TxtFdmO3vodTORFBoBw/neQ5vuSFMeDlYvFvDR+2svr9o2abYNVmyASTA8T4wooJ3tmCSIFb
sBVuBqYGsN9RG/ZpQTzcxw9iNEP//hEi523YSMfgcDwDwU6Ucce8HLe9wq3xJBBqmBZwW2TqCFo9
fudVlvRgxHoalH35g6jTq4yLSv7+EQSl/vFDvntw/EzYjQzvAL8HhEkg29ApgsmX322vgf+Mz/8f
W5ei8v1CO4s07nt56OdzwVjt1oYp3U7GaxmEvqNJ+Z1Rv3f13t9Enfw+pNpV0vuWGxV670Zt6ZDG
tBZGM4QOWvXxvE9I5rKgvQpqL7H44Pkk3/glq51B950ei8HTSJIssjCYhyhiy86mvVPboZNn6bU0
6+94kMtAH1qnrMVl2IllUbArhOPM0bOBrnGJXN+sfTdB9g+9tG5sO7uNhuGyJd0dy0XgJKRe1Gl/
RkS/YX63smNxTmNUO2loXcR2j13diK+ziv/E0RC4w0rkmukUuryOqTU4RsGteV6HxK1o5pZRMk+M
jp6jxskl5x5LW+E0mvgrTJKlTrozni1E3swHWV/VXWI5RiLXTcdKz8/+akN4mCc8dypCbuuWeG0d
f9WsADsCwzdT33LiVn4esiBz4rowXTsw7gZE5n3VFk5cGNdFEm+YSW+qVu8cnFeFE9W2x0rtz4o2
X/JCbCuvaarUk320RlFZugb2YyfOhrnWlbfgkqw8vfWqAXGH1k3kmrx168C80CyrclD3VY+aiyYr
akdr0wuawufGMApSy4WDRHOVJ1rm5oYv3JyHq1hfm1F+XYluxQaDuaiOz4eIdi5r/cTRDL4t+rBx
tJ4PzsDi+yy5igP6iQb1DamDhQnvWMR1Xjg156XXGrpn4DxygiaInUjTLv04Tl1Ou59lGp9roSac
Ava5L+zhOuHXuXmnd+ZFmyftpoJB6POsu+47sYr6Jp7bP1nMz7S81N289r/QbrgKAWvD59my5c2a
6nHssK6w1ojEyNXiaF6i3vLCJLytcctWYVldxLmRn+VW8yVjRM7DpF6hgcaLxqpg9KRcSADTaWQM
UzlC39Kkw56JZeEELD43syJaoNLNSfdZhiJZURle4gblDrZ80w0b8T1l+fc4jHtH6F+JFX/L4zxx
44Y0DkShfY2FuOubC90WF0YaL1jMEqcgg+Eg06qdvlvkVXaTteb1kLJ1FhLu9Hm7KQPdk2Zauzjw
r0wqLw1xaWkB9xCn14OVdW6Rrehgxw7FZT3Xq8HBWXxWdS1ycYXji0MiTU68TMAnpiywHRnHAgi6
7b/bTEoHobnPqoc6xp0TM4GcISm42xfpLQQZL2yjMedVELhoID8KbDdOFTbSEVYovDwRjmjw56Rq
yCrQtcbhOr4vmjLyRN94dhmufVqJRakLfYO5MWxayx92uUOdViAnS50kYWKjkprE2S4nx9zIjOcd
Yd/3NyMthtmTBolTk0NeG3LqpXWZ7u89e10aNw7J9crLDVJvurZCK5iYu1JcwjDNEY96DxtZ5Rid
bwI6qWU5gla2S2TYbFjN7yzd7IB96EW5ksGwMPokXKUidC3u26swylDi2JlZbXI7qzbB0O1zLc6v
+j5Gi0OVeiIqjUvecWtxeJ6PjdRjPcgSb6Bp6miZmW0MxvNNjodlOljGsuRGlDiqTh9vqEdUIgKf
rgN9eag5PMWtGFrxrBfA3NBGtdy9qVLvUxUNj64DuykXrITZTZvsRtbUX8SCky9tqp31/TJv42ib
M8dKDAnshuEfbXbrDzVy7IKzZZFZxRWSfuG0VUfO0qZZ1kUVnbVN9qXt+/KiNkJjZSJxaQ5+tqmr
InDKXPB1JF3RGI4RBsO2C5trHnu2McTcybV8gdPCoV0RXQ6pT867vvmSci2biyYzHd8aNM8YErYp
LaNYGUF2K5nWurDP41zL83peRbk1T3g0r8LqrB6+d8gWDuulv/GH7yXGTk21HwNsrnYGrRyWXRdV
l1ks17GhZ5t8kNtCImulCSxXaZ/9JB3mTkWLcBXKht1y23dT04pXFdfMea6xdK2x4EfR1w8Cdh9d
m7qfXRmN5WLWzC2tqr8MouYbOJP8qvY7zTG7KvtmdvE87cPrNAr9hSbNcp6HZjSXlv69qcJhGQcF
28Q2CFyJai+8r/OuvDTCzyXMrkWb2oOT9YXcINFHXi/qwvODKvYs7gAZ563TBGmwJl0RLk3DPyMj
nUUUCCssZSFWqswaN8KNve5apqerBtaaG5UM3P/UNFa7AG0i3XRct2IHNlS1w5yRGjt5Q30gEQkU
aVkNWifRxuzsdHBjhsVmqLnp0c5OnNLoso1K/BwmdGSPk/FQ7nPdWOZ1vwy7zBhcoyvzjUoqYMBN
voEZWm5M2RebToaOqWlinZO82ARxWGzKp5yqOxStIf+qiU6b6xa8AwuRb3oB0t3pRTvnoCusUGL5
DteQ4aq7JM8ilxu4c9OK48E1kXRy0fN1UifFRiUUYTa4KssoyzcM02+m2bB5z+tiQ0ErMEgj1qgI
qs0wJhxhAOapiMI2df3AatyUmU3idFotN7tsiOxyo8paS5p5FOd3JBhkAt8bORGMJ8xIGIbEF4nu
Jr3Vr9qBuVVoFZusb5ljRw11Fa5DOjLHcISY5qm5LEx7oVAOo8GDEc5XTT/sAVYo11ohNnJMVE7V
JX38QHs9m9tpl26yFu0TNREORZUbirp3q7wLd7hrWSOALUHCx2mg5kKeWqC9+KUZLFKzuFXYEzTw
/TRAoDckTqDJ776QdA4b6vO1zn/KIK82vu4TLw5E5qgRHcYhU0ll4XheCz8Eyn2sU+MdRBItaVet
fE0vN4dE02GID0WVU3WD+aPIomrNqrZMQMDBmKrppnJxWppO7DPmqvl2SA5z8DARrYSsdSCsZaPp
KXxRwj7FIhsWbGR3KkkCA3DRmjhxVLmFvTzAn4qHVlbZZofdjkb1LEwclYXlALC2uPcOwFmBxmJQ
WR4p9YAhrm3Q4K16pbBpFM3uKHeXp1F+Z0WGnCtgDhApxCZ1lrAbt0hE7B6o1eR5tjEVdoqa1R1D
C/15EepfUaI/Em8pYQRUWUYW0B1vrHQ8GMnhIimADEeSUaQUYmOfO9ShAC0taZBlF2TlRvoY9Gjh
Ukt2S4nackNKDdjBeG/3wFiXBVXqNLS2PFsHfqhrodxYT7lJnVYWgaeB7u4QxoZRNlZ8YSU8cLpw
KM9sPiwNxTgaWOmonLBDNB/s8k8FIRoZygHRlPjA01Q558JcyUjbkaAiyUyGoT4PAgScksZsXsdN
sCohqm0P4XBpt0W047mw0Qc77RD5riJJUxJYg8kknCuIzbQFlU/hnmP0WURpuVBAi8I0Y0dRq0p8
BjLfKQsfJm8dwwpkJEibEmitkH5WlszUPJLooHiKDubcDuER5nxk3LqqTJtKW8ZVtNCf2DO1Qf9Q
RZVTieLbqs7PqOOLwl4d2GXiDzkM0sg5d1l4/w9hB2HkxpIs7FHIpCOrMfs4S1dMfUKHu/HD1D0j
KIe5eqJDoB+tVFbdAj1s31YVA0O3etcwtZ9NnofhT7+K02UwflKD4JNU7pAcqxOaBlz08EyQjkNz
7BUdrFXm6RD+pV6TqHZ+oJ9B+BVfPmt2rO2kLg4H0xskhuk49lXd1RNra7W0natS1lWuKbPcQ2V1
j9pRHAkE5EMCoCaVNBKk1aGujUZiM3RtoZeGteza5CzV6nSJzREL1SLoOWRVE9X42GvUjWdt7N6a
0wifi/HjwxJ/Q6HB5uqp3et2zzZ5lwHiMBoIN/FS3VeJOfZ3d7cZiKOnMFE0kgObkC2I/xzcAwNI
t6JdSzPv502diXLVoLjamJolNzxkoBYIsRxGGkVj0inhnuMIuE6VoXgz3GSjbqBFoCUUSksITehM
4KffS53QuT9SRB9W/oLl7XnRBNnGz43UKVPui/Ne80sHmIzYVE+JKjLFeVVlZKcI2EXEPT5K212i
2LbK5hWGKcT66jNherVocX2fkrycQ7+BbsbEGsWCKhIlESJxCwfHpk4PCzyPjJyn0QMBw+Zv1Leo
KvVBKgkiZC6bNFlWNu3ylRwFVzhqCXwUjczOQ8ceRWAw6hYaCAZY6o0yUI+S2K070bsh48D7wlFL
6UchqnKySsNNDRNxZKA00X/QdiDzuqDAiMdE5RBtPMJlvapG1tuNj6pcaRK3RP6wqkfmzEfWHrcG
TEE0cmxVbkkCRiVDd0lF9WzFR/UKNjfmmxTCEIBL+t+rZmgHVxuVxWFkN7ucToNNqDltigc0j8bv
ZIUsNypXwIctoqG+iAoaGnPjwh/lrPpwlZh1WHvCp7WTj0pFKnT4bn1UzDJYy+tuEWqDw2o/9SIJ
y7g21BYhWACXQ9IG+pyO1NhrwVVBs26hJo6NUrGhgwB+qrJ+ZYBAJv55YQfDeqA03ehgz+pdla1H
QS0MvV+KOlrhUQdvRyVM5QAjkAuHSr0JNa8ui8iJx484JCmLrOUgrcWhio4zqApE4FbSBxMJoeWi
07TP6m3NqFKo3CEJxplaIfmtTgM2Vy9KlOxSWbNLYeBJFLu4bOiqIrAYO/OboF6FuPDoqIOrpFBT
jYYejpJupccaAKxuaBmGxUFVbP0RGjXbmJ3WiaPKVBDIhhWuAVy8NRrjTKRBD8rAOPlUwsFGqLup
CP4CY18xN8DMCa82bGcQBV8Xueg2dtB2Gwj+jmGx/1ROg6JdxTnz/DJuN1FUtZuMNWHqoCLkKaie
UMs5h85RcSdE0Wx8u282gQ+JKv6tLipdzW6lm7bnjSGyT0WTtpe1XxJHGnPQa8BQ1HDHjom/GNKW
u5Wp3TRsiDZc961FCKdyuMzOxNISqT/Ph7RY9PrA56XOhiuUXve6sFbEzr0kL25yObCzqMu+DMT3
V5LTwKmw+cNAfXjeFqFbZoN+VdcoO0+CVe6zC1C3o4u61/FZhwoHRRYQRBDOW9RXc46ImzB8ZYM1
9yvjJF7HTS482VjXUVeMVpgKO41ubdoYDJVd1Pir0h8+x37PV4W0qrO8bc4bbPqrthi1hZYueKB3
3mBqF7UFy49eRsXKtMLA1VqsO3Yn8ZrI5FL4SJtrthRL0sOMNguzXld1vbIDnrpBQellYA3nEa81
MAX331rYHuO2Vtu7wmqxg7QuWxhUR+vKaD+BZas4KyNcnKlcHRcPEqfNghYyP8ehUnJT7MZaF3oB
2DndIUe9W9Rl4wpaoI0ILOpqvk9cmhB+mSQpGD5hNb5II3dIiO3omGSrKAmDlSjLy6GxPgE7a7/g
mrNFbySpiyw7cojQ22WQtOmnuB/c0ChHM0ggPRrphVta3aLHQX1uMKG7TV43Hpz6Hbl5xjNPY+wC
i1IsrAKlTgi2GRK5CZgKP9Nc+5LYuFoyi89RBYbUFNd3lGdnsNehnYOpdVkng3RIDYlfhamHO3tO
/OY+Q47IeuSyoc29wsdfqEi7Cz/n0YrQ/rbTjXBeRKJyuprRTR4ObB7V9Z8Z6UqnFihxS7Cs95H+
05RgxBXNfR74yMkHHSz89mro+OBis74QklSOjVtjUWIdLMFJdF2YqFziIqwWvsQ5GMc6/bMkICxb
kXiDLgwv7WWxYCAp3LjonKYKDCex6bwBI7jbFT1dUs2YE82oPYsGuZPpPV7EaTacB31QOyao/gvc
p+06H4zeTbvAGVp+3ySrqqkcDCrs+aBFDzoKQqcGtc/VkbAcGeaOtNLsAmMtAlMT/OGcYs1JehRe
dlregy5rUTBGZ8yranBmcFY8VHTUN3FYOTEsMB0GoraOJQh7IwBpXukVWCDSJcdVtQoEWvoQXurh
LDE8n6M5LqTtdTBBXSHZJ19Pz2zNjM8LVq30JE/XcVz8zDtwlmQIVxCECC6pvb/shcPnLsv7kgfh
/ifunor/+ZKl8E+1OVSOv5B3KMEpJbuf1vvHp+AA7NEdLKcPjb15etfhN95Gj9lTVyc+uN2P8T06
rv6bmy+8dy98lY8u69GtZRDwmL3uu5u4PA/OO9Vu77ozzRlsdcBwtguxDVhYwfk8O88dnNczI+Cy
s+H8BBAmtgmx3XvHHUQQY/jRBDg2Yf9LMHuvHYIz5SAiEnauILDf2/BLJP+N1w58kS+cdqMbEaKS
bIh7MSzYEgOnob902iXg3hGojelDgbMLKnR82xUw3YB87SVqTOO2JQXQ11DaS3VXZxra3TVKgXd3
kyTe3z3WVr1KPXysLbK3PMiAjTZ5caYSliRFDu6bx7Ld9cWZNSaTuigY8scHNXluiqpbBWQozw9J
ktvPi5yAJTmLV3Zh429BnqTnEHQPgmQsFr3Q520bWkvDLMg3w6ruY1G1n4JucFAYzjOrjBbx0PZ/
0rxwRYXsb03QLagdVZXv6NZAPFhX+sChC/9M5czc9s+EH5ilcyjHPsKbpgH1qteDObH83qlKHAUe
cC901iXIKhZwvDM6U+XQrD9pma//zGNgs31ExHk0hCCIxyT0O8sFkwdxJzdUUSUmL7PzOI81CcwI
sjmIwzY+V/eSDuyTQdhFoPX2zaLDA7uMZNksApDxl+GYG7quc0qbZl6OlpnE8isYMrSrKsniZayF
mdPlTXbZjImvxZBYRe/QXLRgqG2DOndIaqZeXgT2EjjaJQqq4TLINXKD4MTsudH4waLsSnoTBnl7
EeTytkhT39NDnTbXcRzJDZj1LPA/Xdd6Ul3DdzQrAXrUrk7dGGkF1udRsFZFczCC639qpF6U0GaF
yyxbtx3OwLzP6/6sZfHzRNXlhtU9u6HqYF10u8ec4cs+alYEtcmnEvPwxvc1upTERG5JzPCmkz1y
mlZ2XmS01bKIK3yGkFFvcqttVgwV/JJ2kQlO8iG7NjqGXarF4bc4sYTTdnZzlotC9zKjS8CmJqOv
Kpc85WSr8V3dIQeBU8aoV5igI5YctAhBl3bo16Gryq1oKFgF7ABWs33tgYe9AH98G95YXSxWQ9kU
q6DT2XUumxIc0ml0H3btvCrC9M/K75EXEo1f0MrwzwMcE8+ven+R1YQ6ae6D/IJ4LerApM8WeWJk
l2EfZpe6VWaX/ZgUYEhwOrvMF+pGyfoQAd3AHS2sqMMKMA3W3UXhJ38aUdqGbm4X2mYsCtE0oZuB
t2WD6+xPIE/4oKdiKUj5WQ5rhIf0bKAVLhwSE3QWiSQOvAr2Hs5xO0BUwVi5uw822p9mnoYrK6V8
noWa6daNBpEDVLvTKtBqYsvHl2lnu7DoSYavTdKOCzYeMHDfBBWsJymId1jN9Ff2QLtdIogHLfjz
mqBjTlaAZ8cn8GiXdG5HjH6ZWAH/nPkZ+Jz6Mr3jbbDqorr7RmV5aYliGY98RCXA9fwzOvIRVUwV
MzmUAcBP/iC4Y5UoOq8alF6EJbE8EDfD98DXz01pmPchH27IQPm3lNntXKd+dJ4NZXrB4Wzs3aON
AM2YpNm3Z6LwWEwIglC8ZyEhsMlStw1iw6Ea4w+fgqAZpc+zkBALpbwOzZA9xCZP1lz5XozRcqcW
1RV4FcDDP660p+Xpo8/Kf8tO28p+iF0NfIBzggf9ti6C64L23aeU8+g2a10/leAIyXp/Dj4YfKkS
ZA4EeBhECIik2tWnRhZiR91lY4tOK/25eu7Q7KnFoZ4aA4RiqBa//huFKC8K0YqbnpWxI5us/cyN
sjz3zTDyqFnl2yCGdWKHg6+prfE1YX66CEqWb5uzigfxVqaZXMAvF7OVmcTyq6al6zSKwYRb3XTB
IK40s6LXaVhfBL1Vf+8pDVeDaZI5sqr6u2iK1ElLGX5KqQSbcGAhF5WwYLDLPvyz8SXowrrenTeC
9TdpXFxZY71kXTjX08FfF5yKb0Otu6q+tiNr0VeRsfTTOPwTVZ/avrO++73QVk1dkrmqDhqyBrco
vw1sVp1VZIg9vw34n9iIdhrr7peBj80+BuHWL2cfxDsBxyMYtsfDeeH2eP/Z7BsizKSpm/w+QjGO
/y9l37UdN65E+0VciwQBhld2UmepZdmyXrDGYQiAAczp6+8m2ke0debOufcFgwpka9xNAFW1d1Gu
sHUpO5neqD15q34kODMU3L21U4CtXI9vdhp6Kytu6tNUj+5NxNaXEQ/s1uk1ipspT04mJMmK6tfM
6FB3fUzyKX74oDe+Q+sNdWT8FrPyysfKrfAvPkc4i375CLtWu0K0Tz6jejO0bX+ym4ydkipQG4Qt
8WvjqStKFN4Pxtlj6VH7i3Elgv5y7Sbym6v2U/+HttxHVWTOF4+PeuMUjlhXoomR4rcoIAz5Y9D2
c6Fv2yuq4mie2SlN4ihuxa/Zn9aPftYgt0OiccWffjqonQOpWroK8hCl8XH6fQgLZ69cr9p/0C++
CS/skxE9pk/NkPEHmYxjGy0uy7VGx3R+JT2yQ+ZSYzT6j5dloX2zEtKjNJls+ZSOn7B5qpUTONWr
NwKgI5ug/4ak3XlKYhFHKmmQHbdaoFlmABYLq5sjM+RqWP7iqEFdibDJy7s0hbH7ImX5QrpMXZ1Z
mm1GItipFs//p+um+RPe77J8XoxPMNK7bfm82bZI738Zy1N/nxSyjZQjxTkoYroaGNHrzKfx2ejM
bBkSY4hTitr08Mvvn5zFgCTSv+8j/owcXJCFFLGT6+KVJuFM5QN01f/wIA9CWgR5fuuHVPZzM1XB
U+ArdQZmCtiB+YnGkeB7m7vBE44+8ly+6wPo63d9NwGnpksyGv/Bl+Fv/kbvxv73lP8lq/AWNukE
AFuQOSf+/qu9z2adPdXlRkmPRqGobTjOP2pjNoP5tZmZccTuSCM0YcMdjfJ+88ABBK6chL22NA7F
gOUhudGF+bGcD8WZdu2dsF25NqKdB+lT46i7pGcPlyOFIIdMHyV7m5p0FfCRHdOyqa896YtVI5Ps
O1LSK8W94S3DMXmzeHjsB2cH4Ei8ve+6gFY4Hg5Zi1y4/+M0MKNQP36Lc7BLkEYjaKb58VsEyEL7
WIOCHyhuOcyKmFMiWT5HkdrZpS2xPhkhSR76OUtVSE8/y/GvLvOPvFbx2fMqnArfxYIjV42TMb9b
Q+lXT2E8rm3sN2wqycmlyFfWwHec2DxzZ52ZGd1i1QW3doufmfWyvzn5JE+9HyIGoWTYNmVVX5Mp
/jUYg27DAUHhf3TGBTl3nE5nQ8HSgaEMiuvQD+HXbYy3cQyTMYz+/Unx/vtJ8REc4q1mIUX/BMT0
f255MeukZQ/C/cHyJl4BXOqcAG/4NXi1xC/VyE1DcTos4o3byPqwqMocX0wqO3czSUYvlkzoJQEQ
RLmiPtOxpRcyD0YvFU034YiE7weDsc7Ym6YicgNYpdXs9ST99GLrTq0lyV7LQTp7pll9rYe2vrrz
bNZr6o0Pd99E0eRK2+QILCN5mYgOH31fHqu+cF/cZAweZ1tpB7/Z6lmitP+kdTpuNLHKfd0X6mhm
qh9/zQA//DVbrMss7n11TEhd7f79u3Hc/34A0MfUQ48FdJCf3w80A6h/O48IX/BUjXb1I2nyqaYb
vwi3lRitcxqUj4U1dHsj3VU+6lhRlbfjOsbruVbpXZ69jV0lckQyvdqPeWCd3UywbjeG+rfbGIPx
lSAMrhvdNxEvKrVSerK+MpLfdFE5wMAhCdr4+G/sPg4kL996XsSrtMntZ1tMwybXFj+Xha32RObl
PvCEe06waW6cXlXPbpYr5ORF/DbfUSS+Pd+R8ji5Ba6odhS1lgjA4+w7OHO7cgDyU3aoSUyW3x+c
1OOPxiOtvP6SKqWixvxc55/nQFv75JvfbF+OAAWiorlt3y2LoyZtunbjLl/lvVs/hYOO0nIQz7QM
xTPpW7KWQJtuje7doxnKZO0M/FbO8SObRL4lnMt1PYtGJ1M/25Yhzn6+iTjjdzlHpPZkHI3OCpVa
T46qn4xhuVdmAtecUIAorOZAS2TImyC/tPGAeHie+STTl4Ll7Aig1uaD3ngY43ylcV0uYvOV1Xzl
+22Nh9EbNyKH+22N6sPlf962DvX/2LOD//qxg1oAfgEL5va8eOnlhz278aStxiTneCVKvnYc39NR
O5WI0G2E6Z4TZABEQiwZigCsAjpMTwgEAemH+YOjCoTvr+7uxmmYnYzn4m5uaURzy6Bg15S42Vaq
ZrxI6hYkanjaXoqj0Uy9O14So/YLxbfxjIVH4aMk0WJH1rYFujBNdoC6j5e7+dddHGSRoqrK2EbH
mwJshAYZk7Y6OUqX2dpMzVBbKT9m8cYIdk+r02/Oi9s4WwSIv0cr3QCWhdsZ1X3KW4kNyHc5KiCp
Ptd5Pm4LnNkjH7m3s9GZgSGzMERmGvT+qbDHau+JRvzSLY4ibH7dwejCgoXooPeeB/+n8It+CP59
vBrABnt/jv+xQgHF+udyF4dA8YdFY31L6mTTIHfhRlYVlGtHt8Pa7BHLXhJ04XAJ3oxC5gVczZ4y
Zqj8JtP0y9/ozJUTEMuX7jtWkvmu8y51v9ef979/qFT+3z5+BMmQ1U9AFNZPKEYKm5aP9zPDfHBA
CL5o4iBLHgt1oi1ZDfhenpImZc+hBeB2TTXdxTxkz/nkqaNXElAqZuvgDAx8BLJCPbu+X4CMKy7o
pyitUZU0ZxsrTNo1nhn9YMQ4K9s1SR39YM/HIMH/YzWZ98VqMu/Gas/OH651Ejt/0Vmf7adi+JuP
JHsUtsjvgxV3P6YicfZGZYxtkHZ7Raq/M6fOH1ObAJmJPmf4P8EbcdutcuN1N58cFUgJq5GM7FqO
dnv0a1ZsWM3jt9q3VhUX7us08XUcl3rHh1assbmI5650xbOTDJswbqyrUQ1y0DjIFmLdM4U9ru3J
JmzafCss2a2Yo8NrScPg6s+zgsUxyAlTul8MQxLSc2lNK+O26M1N2iYHTHC+3hiQKwQZwbZw2JCc
TseuKpHdSHCaU4V+tC3vezP6w+vYaRRHHTbuvKIYX3mrr14b9LdEiP+xEPqo4fxx7AUjHK9gstFm
2UfZxp0bjfy+67c9Dyq7nIZvQ4VMvx0BFpxHHh3YGee0J80yXqz8hv7tdiI8TsrunpG2rR8SP+tX
RjRDV3zy8qm8GYFI/G7QdBvF/9lfODk7x4o9GanleffcSf53kpbtkXRWcUFuld7zXONobXTfW0eT
w7rnqtIgFFvRAZaz+LkmixW2AFaGbG2lB3MIy0KclMEvsdfm3KX/FMMxzNaNX2xR9mJnN9XPJrlv
hiLJHuOuKi5G4vgKNqnre5t7NUBV3uKvHVBsOhxQD1SBC2NmmTcEn8qxOvVznsbo6ZjQQ9jw4FMT
FB/1bm/jOKRkteodO+b/6yTH5qoYjozgxM01QeqD44Z31Ll4NWBAwbr7+J0GJambsfb0txrwZ0B7
eLVvsvaihhFEHIDBhjMASMPZzHSS13uvqi+I52p2MM6zmPVcjah031Kg7M6hltlDEYYCkC+Qpnw1
eRuAN4Zn7CxhVEmZ/eVnwxFEpxoHrBQsiC4hP/xxVCD+sAtBTvCMJH6ODFcwoq6EE0k52UEQeemY
P+aAY4b+tGszTiLRkUT+JLlsQJUR2Wqat55l8ISsT8E8LLouLyLbQV0c3UCcTYjjXXPTnbfPefWQ
kcH94iqhQZ6ibM9Sy/3SeMGJk7C4tenY31TDj1gCk8+Ff/X9KTnhT0lOZmaGYKrGOlJdc9Q10FlG
V4UdKkQElJJ72IzC06e0qPluCbRNbL6IJrA2cfe7r1EZD88qNpx1zb4u4vG4DFNXjMcsBZoza8iD
68bgkS3Wu+wLFKw8Pu2Z6ul18vp1m2fl2Z0lo2qw6xztZjgbCWvML32nbbkF4qFfLTrjghrOm9OO
9a5Hjrf6plw734C04u3d3EP4VYzx18zNQSr05HjUY5Z/cSp112vO9X4USm2QmRNfXV0jFwVC5pVm
uffk0ObFm/UMCZJtEg58l1t+jiLSKEB/5OXgjMdu6L3n3NXypQHmZU5Y0doxgskfURGI2WKEdHaL
u9/cYrktVSjQUvzfTguujSL4h0cKayPIq3hpEE4Onjc/cr8FR4Pb50WYT+63TOB5mV/KfTKDBVTT
thzTJlp0VDQj+G1IhN998jS1T3jy2PtVxveDaPyZPeYRGFwdoDHNM4B340F1IRKj8zAy4AIpTiKL
ypO1HY0lyR9KoundTbhesvXsOlgZndsnzpqVYbm1w2BYFUOd7Z2hDD+VnmVvPLdARXcWi4lWD0kT
CIQdENWYox6oi5kxCRGgGefa2fRsJIBx9aeY3S80mszrHrhS/mMcyu/KzvJj5iHp3NKBR6YENs4B
yAedPeuSP/0WncVQub7X2j5c17rBeGQ9SUBviL+2SZZ8rrvO2jhEYEsZY372Jrtbpyyxv9pTvLed
1vvxp2viY/ehsysru24th6HfBZXwUXnpxCWYh9JGOte2xUrIVFw8VmZ2ZKxG7oPhgmCP7q2KpHZk
dGHHxKWykmblihHY3+W60gLAOA2AAyiFSK/u1LxNePPrZ+XhmEYzJMeMWBU93fmJyDdGrEkqNy6I
psDyzs4pFyuSdtXRiLFVvvpMtFcvrpzPIqlX4Nz8bHmLYiJeVfY8slKeC895NbuYUaE2d0R8K6++
Dv1TnNAbHTXqnCYgc7LJjgoHuaQlUlvCMmMlJfJGH+I1i9t6PzgyOIQTx+rTtKM6lJLuxWBnkSIB
Su5jfXTnIUZjdhQMMZt0orHahetFZWbGzXgY0Qx249dHzp16h6q7jFTcBjvCfXejtZSvntZjJKdx
Oid9zD+H41X4nXy1OePHief5yogkzOga7zzI9kbUTX7scoffVKW+8tr7K5mJsbHHAaFEa8uXRqTH
Ku3GN6OXs55Q+x/1Ppaog7TcKTLl0MELk40RTU3UVEONYSmbLrp2ah4AMdtbte2euS30FpufjaI3
xGUI30VusyxiJZU7Y42R+xjv3lVJ1HmSe16U7lkB3riJB5pvXND3zgPC8Cju+/IrEgfTSgqPHztk
Jl/AGsbDLsuvNLHoTpG02daTXXwtCT1L7OzPARXh/XIA4P7r8qy11kaPoxIFEFidZBlYv8EfXA2m
s8p892DgDzgJONd6cvA9ADQx5n6zYhNOiUEbJ1e/fZED94MIUTmCAxQb14O0qk2nUMAyOrTfRwXD
fwlb/Ydbzl7BKKc6EoUVPtHxNiG5p1cgM1rrhLhyy9xWPNthyWdjOWMfeOfhHS3/tkOgl8CHHQJN
RwJApNCqAC0uGKLKP3cIP7OAnM274q3gFCQ2nL+OdifzKnKlg/E+9zhjx84v7BURQIMzY7o7GNN9
qFixU/3MAKtFCRR7nt4T0XirQbkL8NvcmJCLa6/YaatONyYg88Bpv1tVl+mnEI+qwS8YPIOZtXX7
Uvmt3C/6BQrR/8do/A0mYnEL7R4tB+qbJjnQxol8SdSw8btseiVOimdKZhZSXBV40/00RCFyvJck
7O9uFogI52ywyMoceHC6sLecgZy/VCGWk9CHisbi/OE49UFc7ox9St6rGMtNydCdGlcF13BoLqYu
mcn+CYyj/gutWLmhKm1OoZWEJysexcayVPZau9UFL/cc/2pNghivZ41vHHtp5KAjwZUynH17Yh+w
a4+vbs2yh3qsUC+YReNGAGU6FU6XR5qPM/t/yB6X33I8Zi+geNiH+4/Z9Yrhwc0Q4xoXMzTzDx+0
DDRR0PZh0S++5p73h8Zi+n4/pUe5qidRrRCkJjdkop31ULNwU4RM3cxAMvk2ZXQ8Gon3TvDIk1cj
mGuEz8nebUJQPOdr/uk+Q57Y/+OIxcjHIxYBmDBEVgYgI3SU/a+oJRmSOuNCF2+NINkBeTlxBhg5
Pg/1mK0SBB8A2bO8XhvlP5mNoSnY17qmxdEEmk14bb24uxkhqap6TXgADPEchFpD65xtPtzuQW6S
2D9B0o5PXRWwh9FhcsWHgfVrFbbx2i0Lve6r0XsoVftFIvTZaCkA4Jmm8Mpo7/jIH7pfgpyqg9F5
c7pAjRZqcbzcGWkaaTtj7YBt6rsCK6DWNY1yHtKnQEwb80dlBJkHO/HExkTLXLfiCYXslafj/tl4
VDRFASdP9d6Ipe8Fh35O9BjRcVMalYnsdymd8hM6M6wbnJYuYAqNl6lskGd0hA3GVGs1oLi0ubc2
ptqy38IioA8jOBqrOI7FAxjx3ToeBucm/LoDkjl1bnGC7gXDPFOzTvOAnC1zbPcTJ8QeKVFKT8Uj
iCYom8xDPdeXjB5B36ORJmlvUMcOj4GX+I+T1X01S0et0T2gK6xs51R9fGwb5e1Fzp+adKjPBrLW
kDzZi7DiKFZiSTeDlfGnJPHrs5EWDwN5M1e938N4yHgYIxdPfLSsi2axI04tzg3/8UFtRL8j4oxU
lRGWJdOsj8bG2x/LYmlmJT13dVB5l3mzKgKVnFzU6g6IGwGGUaw/244GWCZIB+T7hMQ/KlOf0YOl
i7Km1H+VWfMYgn3yt9d86/LRAwrCKTYaCMIfdeO85V6Yf40TL17lKHgcCoKAmliufx6J8s/Kb/yz
ZLXe507yFCS5O63FrDOGPHj2BM6AnQ0cPmj2sZobDMS7JTU35GhXE3Zn/AqegljQ7++TNFZ3jfrP
ZDY1jn+1RJccPTsNzuA7tVPUV0gtooFAhVAEytABgnNdNrzY5r0vn6RiQOHbg4xE29jpqqYMnFM7
CbfmcIDVp3pS4zW10DkBILbTsv75+NfY4ryHrinmvNDVt0YE1sZ3ALPsZZJ+gv+rw2n7DSx7sF4d
FHtA7pwJr4W7KSvUkPwMzT1mD906ct1UVXLO2ta/eJwWwOj7BK0KNDbdIGTHApHrsZoHIy5DVdq7
3k3FflG1XtLvXMDXp89OVbc7JLw3SL6JC0E18nFAJfsxsJSHkGryd51PLR7pQHVbUXr2ypjp7ChB
nEPkEaOQWapdINMwcjs33Km0mg4gV+WnNGmcbetU+PFQSlc12up8KX32fZhY/rNI3MgPAeOLpnh8
sMpq+JZYwFKQtubrEUnxKOh09awtcODwhtyntA7KZ61aubHbBF1YZqMrG//KrXBrjEYVO7kVNUhI
7o1o2Wl/ZDFDgN8nTYE8TfqSKjc9T2AerQsGPO62rO1sIzOUQ0SKaoqNtyjjmDZPjdIMyWy+z2zC
NPoKoPiy+BgRy623C+hgHRIuCIg5tJIHIdXroIfwysssvHbzrCTSWtkJWJHG0Cd6eOBVbEWIXvxV
wiWWlWAYXwlB5WzwvxQd2j7EQ4EWG0jxlBlV0+cpt238cIm6mSG2Xlpe8kcLSedbw/Lh6IzV22J3
Kxps+mIga6Mjdv1XoAeFgwLYO8MuHUEd7uPir4Zl3hqt6/RJ9rZ/cZyxX+GXkn3/B48itp1tX9BX
F+EZ+o6IrTvnQYykWPybNNtw0kDJefbU4Bgt0mwbwXz+mSGJe0x1qx5bYObuz1uZIuk/IBN6P64b
4HFeg9BGAdjjRXYZG8f6zIIavJip+8SturuBVwKSurY+U3BcTqWbOuhlAi9V9P5OlQJk/dmaKlGv
RV0AXVwAQmBuTXSaPjpN+1tw0KHzya7i6tdfoGI32zVxotCEJ3BPw0RubeZPKb4ZmW46D6Vepw/q
mxlQL70MhWabhtdXZoArVY0KmZANkvczHuauTEemdx1BKZXHCluYZyE2I0n+WLhdDiis1V+V2BvN
ol5cBZjUj8aQZs4wu9q+Fe66AtyIB6ltskGOvI6ALk1/1gCXOZr/9LNAokLQNC8sDQHZd9rpNBSO
c/QtUI9WOCRa6zuYJ5WH0Ju6Fzv2q0MXB7/p0UpFnfWkv2Vx5t6w+azs1A0/mUyLDvgqlH1xM5Li
/qvTcX7PyxAkQVddW+qDMXZxE65RiEt3RpSu1+yU9Mna3M0bq/HgE8uPWMDrbedohZRmiFoxr9jJ
pqisVL7jRT14VmjuYj2BYxy/UBcbWEEyd2tLXZ7HucKFaHpXV5b84adg6GIJbp/5FFu7VozjA1BI
3S2d0A/NuKgE2RagQN7S3sI30gmA10jW/Y8cOP2Hw6SPt0GgnSDFhuE6H6IxF7jO2AmL9E1KsO26
skVDNQv9zhqSHIo6KSOglpqb0RV+7WDRT9udEY1hcv2PVw0WmLk6bKxn5nVRPq0C9HMBrbVdJsBW
ZE+uHZMNslGABPhuUx/NwDNWbjWz/5osqz6CgDcUaIBF6iNetfjLxYg0b3CdmS4X/3aNuc8wVmg7
+a/RqwF36N9KBsTHPgT2D3DQ88tnPv571ZVdowGL238lXZ5ts9hRkTufJ5x5MLMCvcEmtLFqbpX0
1d7o5Hyo6EsGA+oA9c63XBUZZZvI4JzhHe2npPMRAukYwajnXD/MOpKSu254n/3/+/Wk2jYsnnam
TskACI4ERWLNhMVGjMHbPZrCpBETOqjfRGNdnJdrG90F0QfnRYzrCh+UWnxlD45/CrTW12BMHrIZ
3WEG5OvdVRa67g4JWPGcTmF+RQ+LFSV2+a1KRisCRrl5Ak+DPBQJgkgR0ARxAXovqaHzfqDrWo1v
+4eXtFaE3mvqUDhYkr2iBjlvSPPXeJxppWJwdkbMB/+Tpf38KScoxgGddwGPNHuVqa4fhNWCamBE
NA+MvJ6P515142c3/6myKX/t0zw/uhRtE8y9wDSQax3Y9cFYR2qtQpFXAIzaA8IJ/AXmZnYm4635
C+4iDT+BXJw/tWFe3uqOXbJYsA1jSu5bAOvW1eAzlDQK/ojOYsDIJqX8hofjqwy0++zayt170hHb
mqnqLfC/WY0vvn24kLfOl3///RPvz+6QYLL5nkd8YEHQI5KgV+WH9WJysWqiyWX22RtwFvmMnpl0
Wwvljds4Xbddy4+W5/Kj6MonEcd0ZySjR2XNr6JFBpsGmXfAwB76nmb70VOI8QTV2conaAaGNm/1
3u3YcCtLr3jUXruKq3S8GVWuh26LVovN2ojGQEn47FUtAIPzRT7IOadaTC9GMsPAHTClObIqHSC/
IDuDt+SDCr/TLZ82gwJUEodMEKXtJj0xgBG+DBKohCAbX4Cki/el8hV69XWsmeFQaDJF/WBtHuL7
I28eZdnoHaXVMW5tEjFsSzsVTvWVouh1H4qEkoimLP3NIGYXc4U/X2Gc88L75rjoDliEBfhx4M+j
ODUTmpv3WWUsRkahF92FgsD/PhQhAN+zozXYl8b2Hj/kAYy46OQYTUCxnYxGYzs6LymDhsQlqmyc
RiLIxQEMEOtzrPgbxdp/NVLbXNHWM3jJCM+ebF9cUXayPpNWDEew6+WqYq31GSQlufOQaq17oFNv
IODkN6zV6qnGFyISmz1bCkMpeh2FhSqPRpcV4U432bjjquiOFrfao6XH7himJCiiRTazxSeYvY2I
sO8ikGQmnTM83IM4geTFAR1NXwyMwgAnzIyKtowGHQJpPhYI9mKkkhc/Br50VFtqwvHAoVd0T2Qr
r8IJyp1FM9gzBTunxdOM6D2MFZN+1HQJP1cdjz64qbIZozs7zp44PYI4LK5myIcquQTjoxGQDUTa
GZnlz7ol0z6f+oyCbgxfX87FJ+ogbTuLIX5Mx6BRZ6w46jbUfpTqPn00UuElGeoXcl6N1M0MWYoS
1wR+FY4X/9HRQuAsXwQrNDoU57waf9S8c18SrwiMBHa4+6Ks6TcJNbe7VGeEvCTobrV4diBFrZF6
zdZx4U0HkKXtg5k1/TDdZ0YHHqYb2f3cz+m9gYerHY5ym9/mKbpRznOHgqeYKXSK9FHz3gflOO4H
9IMAZZ6Dj2eN/NL2GZqaotR501kh1zQXzQso/H7Ee9Qthk7+VIgnv7Pcwc95aMAAkODldxJBR11V
kZ+gvx3oHe0pK63gmyfqv7nXBK95qMOIFk72osESW/MAZKR/X1D/i7kbuEBUIXjEoorFFOYP8KrE
4yLv0TLhBV1k7MhsvX3RlqsUXXcOJn0NEnq5Kmw7PZit11gzWf+y2k76y7pca6yEDfuW6OLpn643
tzMXCAKEMasqMh7zcgCupRF59IER4LWA3CMYRnvFexIrUGF/okTWK8TL/UtR8WoVh17/QhG0twC7
Wha5UiqLLxO6wxwGX88VWYjIFNqbIHZHLJIQvRjtS3nZlOepcfQXhra65VimuxaNMzdxI7wHcH/K
HeuI99JO7GYCwbEBCz8A4PlZ9Yyhl6Zd7uJG+S9W597QQxGceybogzuUB7vW+VdmAZqP9sbOmbo5
OYqQsA0abXafs9r7bLLc765Znf9y9Tvu3F2DcPii+8JagzHpn2kAWvLaQS8tW+n22IQCZ7p2jIMz
QQkWHVP74BvJppuHh/Kb7ZY/fTF4X90ia9FYi09fwFoDJRIN/14GNHrDmYe0z6nKxzXaTgxPttV0
m6AU9JrnVrcFMFhceFXYu6Glzcnrqf9ArCE8hIGfHVxLD3u/7+1jUKKR6+iBDBhKLXftUPiXQjFr
4wXj9EgAC0YJsG9vudLpWsmg+VRXaL6Zk7z/jIULDSyzwXmVvoXWSUVvvfnT9Ir/k+o7DgBnfyr9
n6zPtrTVAs1OaPdQ9vjf6WieXke0jXzKi/LboFznqxNTdJyNHfTrqUGEdNIerUGgz4bG31XAtm2H
2Le/ipg9iDQQn/r2ij4HyX4KR/VQgCoNplQtVyhqJd8p+g6LMml/jmUQR63XFi+SpzG6e1jusSnz
+BzELNukaMDzJem9z304tT/RunfbtoxuPa3Iw4iYZqXR+OGWae5u3dbujj7QrFgQ42LbVqJ4rjOF
5VK42TdWTlunqJpjomW68tEG5ojCv38fjOihGoczCDrWGAPeuosm12ZqZ3O/a+N0n4bz5W4z5Uc0
Hl5uY2aBbNBb1NbpnqDPyXro7erCbUnQLikn2xioxU8APObYcGj+0xVf+0lM33NszKuhyu0nUk75
g6Vo8ECtmDxaIsCjV/olOh1WK3MNunX/3RJbvxQZTbYtfnpH5oKZbaHdBSC8YkA6urKxLarsgNXw
WZrTxzy48ynF6Kt2egby85dq0aMq+WyknqP1NSgG9f0e/1eduYn5hKFLXzMXMAFPBmwNslD8qe3K
+tJkwSNBL6pPRuWx5lCjmHy1Z1UQVhkIlNLeGaNiQQY4GYoBRgzJiHyct6O+jeav9dChhXF2cdOp
uXqN1Tw3Qh7jNEEay0ETkNJh7qabs1qgTquoI2F9LV23fSZt/JtbOwJpmYVf3AT9MQuk6bKwB4qX
lEF1Ghiwa2YwYpaM+P4Yy9dIH7mP3NHxo5IHUHORrzQqq2dveHdz80s3eXjQAQMoN8aKU0aBtyf+
W4CKPMOf5dUAhJEAKE+UVvFw4q1PHwA4pZtnk1Y5eUH9E8WYLdba4tBPwc5D3u2pnDfyKQx3oG3+
kmbbIs0249nM2/rwh+d/X2c86/me75/wfp1MrGrXV/kU8Q5N0SLe9iivhCe77oCZDLzxYjRmGAGW
2lkqRSuCPw21h57p90RxEGQ2GkLnB5EwMBnmkhsecH1hFX8wkhkoGh/tsFBUK4eJPgECEa3ruzBA
Z9jcWU3ALYED2IZXf5QcrcTUk8xVeDUqM7MkyjVtjI7AiwHZrWo7N5m6qLDe0Gwij/F8ah2zslh7
aFz1f0i7suZGdXX7i6gSM3o1nuc4ztQvVHenG4QYBAgE/Pq7kLPbuTln73tO3RcKjTiOAen71gDY
SeECv5mSHdYPfDbk1o8acd4rM4Nfo7SSp9rs1HKAuNHWjLh7dBw7AWI4bjaiVHSBaBTYW9K9+CIX
j1wUK557EPUtVLp3W8QGdbEHXhFPLVcu674QL8NosdAwt14p2qORFfkcMSkL+PvSw22u3PIY14vR
bAAZbQxjg6WEXHQ5SLCrYRy/u1apZgPv5AKR6eCpFdbFRrL1Z94hhdKXoIQAGuStMxuZ9H/TA/HL
ci4j01qByGMuRyGR1LDy/IA9sFjkguTPeJe9gygS/bKst1a2zTkDs9hZR34dY+skXERvMvesstLc
poiULEC6cF+JgGha7+Y/TSP76IFPT7YT6Wzhe0hfNcJpwiTnWIJPkF+E1Nswq7FXtgRALsCcMiNQ
uxtELkraeM+Gft+TGDLRDbIo0mjAB21SF8odyvodm84RYWb+owYveNYBCvsSiKoIsSjl16Fj5jzC
H3POGJXLAtDxg5vkwxoKP9Z2YF2yi3q3XJdBGRwQbsyWKZzEHvAfgyiDjYTyEOdes8QafDzY1QBu
hFXakNc2hlfe4x0geoqYeVQfevAPZrreiZpxbic9uk0Prr7qP3UjvHJncnqCGQPcEkrpfnTjHBRv
Tn/j1c5fHHyFEFGo3yA5Bcl+L0j2Mq3qY2byKIxB0PuhJcCI95MRUoaj5BTIKGptG1kzfFireoFy
5jH3uPczz7JfhaHqq19V4v9a+rpfmAV4VFHTdiwT4TQCl3rny6NK9tz0s7YcnoDWoZfaeQ6gL/hi
Qy5j63YUjIGMV285S8XMg+z1qVOV/dBbJqQ1UM9HvugGNU/Awwht0cOXYnpi6SJr3M9F3eqVclcx
8UDHINtHJlPLpO7FJat5HfaIdrzZ+fjANC6XBhvh+tXvxhPf7SELXgxQPKHhZuYbJH9+Q72a7AzY
ZMxFK4ZviV9cGigGPdZTfQIw/jx27OFbt6/SqDwpgtC73tGXfCRLNWlZ6f2+jgsgwdUfmCXcjZf5
jly5JYGxgWunKz/rsLIEcRy5yqCoP4LpvjLnQEt3ez8tIHmVkF7tdTmKS7WPe7dFVqJPvzboLp6A
YuZMd5S07hd50D9JxztrJKHGHoLlnu2nKgOkgYdE+BkkJgI1B/mSHAJfVgufTJshQgQkQFj/LhmY
q1bs/vaD6pJGgfEKQQE35GltnkeQ1fH8NxGL+zOcRcCM6eH45m7DPTd2ftesu4z2EJ9aJ1Jrn/XF
qQGtYFbGXvFa10wuA9/LV0bdFK+J7721kaPOrBrZIwVtVlcPtAjWEE+AxM80qBiw+3OsOto7CZEv
rFw7NlQ7aSm8HbLEdaiLvTE8gn9zSidBoKKOjn7qVtdYyWynoDY61/VQRjwBVFddbTnMCzqaM8h0
LR0psQTHSn4P8Pjnw72O+FItnLK2Z7rLvUEXgRRVC3CW/HmhmmHeW3n2QKuCLrDcIHhRsm7F0rza
x9VQbjiWhdscyIWdjRt0badtC42Q3FySuANlIh3zxZCn/SXLoCYvgqJ54rKMZr1ptq8kafgsTweI
JUZTDliUv2rRLAceTbrX7ipwgUWd2UM0a3kM8WJSIgkT+fJnG7NHuxuL9HcHMMVGZ8xgALMVUcsf
yJRNKwMGwVOPP+g2ZHRubfZEiv/TpnNy/zqO8jqZd6qwbuwB6jAPoFKaQIYOoExwY+1tKeAYoqkG
MvaNpaMyAagrfpHtIyXxBsv4+DeYipskKtkbYiEmHhQ9P2Y0s7cE0jbLPLX8x6BGFptBmuVX6oW4
+/332qyg1W8VxiUwx3IlsRiABjTkkuIK683Kyoa3sop3jGby0BBur3xE8mYIfMa/ATnNC8f+bQj5
ViK5/OK3HDp6QTuebF8M69G2xMaOWmfJjSzZQaWeLbOkMXd2bbIDkVW2AOiLv9gqe4YOQPsLKJdl
y53k+8Ch2yG8ITmDGIEnTVUk67ju7Ac/4Qm2xZb7w1ffsGQG3SArbHVgmqbg9ULtpvykmvgKugGI
oI8zxxx66BuU44wMrnfulHyrBe1fu2AYln7hINY4AbGk6cxJa9ArLD2qPXhNLCTSYa9tmQKuhp/H
WhfpCPeFJlaXOpLyQZX80Zp60dLO1rkcIEozFRG8Q+TTSH4WrmqPyCfgqxAgI91BUiMbfGSaGWL5
f8BWA4QPYSyjTrrKL3y2rrNkhVyBvct4D8JF7NOVIxo8GUhmzGFj0F6513szUnfqm4zFQ4pfRzwT
xoJzXiazIhW7we7iHzC4AbE/Zs4TGY+3hYHBf+JB/RxJx34R0oTSLIw4FrpIaQdlUQN32q0Vf5Yq
Yg9us/+0Tvf+5d3nwXYVLHog+E1K/oXhbULk0Bu8yrgqCr+UIrLtcKjG7kRUzrfQL46WoEuW16jE
ssSxcv9dABcYS9zE974DeI2bgR+xLEB3JoqrqCAwLUrbu3fP4Qd/mzoDwXV76ztN7U5skgaas+GN
qF2MLSD1WbaTiPj+qqW57duSf5NN54RMpsXZ4bW1LrHvWMelmZ5jsEZDzyjjbzl42DEW5XpQp3yO
KChwGtD+nVnTk0C4Obv6cQpvDmTnEwheXblC8nd6gui2P6WBj1/bpnFAufj/h6wMIHNfN0pgnNjQ
MCCA08F266uoEcI3kQM4oX+1kdqd83bg4iVzoxkgZnwFoFizC4gCN1Of1i3SkXI63FoKZ6ChrlRZ
g0zkOEDbP3eBJPXGg8a5aDiMPvuCiflSVMqF5ugoPWcNshS0gdquwwK8Cx5908KiM+janWlU/l5y
r1s0kNZ4glRJPJt2Qb9ysYcYg/uuB+UGwyA/bZfExp5fD2p4jNsyCewnPxNY6mcnyxKw/1BqEVgN
7pIqLkNvABgG7L7vvvTGV2rKBlYexL2QgYMWy5l3kKljrME/JBtOeHJwARdYOqMytjRxnpMIAbUM
IJs9QnQUYpYIwhj5qK4QrQXfCDT9XxHgzdLBDwR4POA9uvRJcQh7Mlp/DEIgnN0GYdta/Rk0aKRA
DamuOrPYbVA6XWnaNt2uFFmGupLIQ4oEAKBV59B8UQDYyZ5HGX833cDcK5un21GkFItdRBnhLSMW
Td/Ha2eKQVY2KWduNdBbDBLyUrMJmPQkMneuCPCbhmF6r6L73Uw4d9nKflkjnrIO3NSfqis7Lc+x
w19zP48gjwaubtNYL5AxjI66Sh90kebZEoH3dP+l3mksK4Qkab0ohgtv7WGXTAKIyICATDyd3Q+6
jsedWMO7DE+ooMO+jTwWfAIcZxHcyCYKqu8BTwtFWW8P7yXrSbcOLXH3NX2M677ZwEXKfuEjXSJJ
5z2S3ocVTKIe4WeGJJjT0LWZc29ujJa9MFroAZWiLtYK8fe5vmvNYCjWdAjaW1G35p7YROawcoX8
7U5bsx5A/SXCOB6qUDRS81AB/3mJynd78I19AwH4g17gJuaS+aQ63Na8VuDBicrprG6O4DSWMxzq
boqkUE9rEqCrsVTDLjOeQ64g2Ys0yR/dMf1cP2LX1xdu/jj1d9ucvjnWPhuA8M8lOLa8TRaO/kQs
Fxss/YO5sjuy9kYX/4A8GWe5lJBH5kn5ZMh4ofeZMMURmxzx4VBxq30c+kSsRGCnS50ojHhuz3Lu
0D3HV/ZSpGdBzOEZ6LPrDQQDrJc9H22DLLE29rd51BqHoJPYXqayenUlP8dTrLNLxdbLC/dN8T4F
UJyyUxWxaENht7diMXUuWZFZswBYlXdpLR3e/C7AdXgryguCwSVIhH+dGMbXms9NBdAL6exzn6KS
/hsBuU+nHIB9mXJEPsKt08+paJAyspgZL3VrB5pkVQ4/AjhcDdirR/h3hqASyGMGw4h965YM2muN
/9bm9aLJpPkzL1toPJt8fMiwSAIQ0AuWGVP0KZfdVfeAYj42rCx7kiKrVm0AQycza6tLOwXfdA8f
whPC7YaDwDNtLie9kXo6KAIyDUlycx6YyYB9vZeiEnaJYdb66VPes6NtZdVZv3xKlDBAnPXPeGq7
lyC1/6n0Z1wU4Yf4z29/Svx/ff9PcBtkfkwk6v5VC8l2jcaAIPZwHem2NkzVbhgEi0NKnW7elam3
08QIfRa3ETZADjhOEJaPIF4vu2gJ0xoXYHcFHj5iE7vK6QNkz8mV+5wuPDyqVoMDpw0vKhAVnqDF
GmQMV8PmJEvoE1UgrEEnvdl5eLI++w59LgJunXSJxPATLNIrZ4jamF4RbfHcrudx4btvYFy/+wDK
PQjaGEc+dv0sB8PsOFCjQgyif0hk14D81767UKp9qxFZA3ahG15SqGKHrIbr3xCrY5mChc6CoDzW
1I/WqamaTY3daY495GJoq+6xt8i4z1j7zRyt7nGoCitMZQejQIqsgsC77p16zczGd7fmZmqsq0j+
GGrowOVOLvB9xPZcmbT+buJuLyzhvziDE61ABy5WXiXah8QThwxQ3rcst+c6r0QkdIkGVSZnP60e
lJGkm75n3i4qwEXRB7w+gVAsIWENNTW8QsGr6n5D4ppA4gm8H/qalBGENm1S7wJ/kCekxPAqbdmw
sGE+tqx55JxqPJ1CFVUBhK6BKJiBtQ3Vppb7lyAiJxswuO8mADOzUpQFrMmEwIZnWJYkeEncovsR
BKycVapuFnAqSFdeTWB6SVz1Qj2PzWon6X7GoMPXkLKHyrV97QqH/nY74wGbYmjxJ8F88MFYGLgV
SmnKmcqTYMUdSXdl3/RrLzBgalYWC3MAiz1ruhkBuvoFjmP9sgMubllGLXbghTxZAvi9BqDDHy1X
5wDJ1l9IOSFm49MwjpJgCbkguc0Ai9FsP3T4ixZYDGMH2kK27+Ha8qAPVUXMncEB4ZuquGHUIcsD
dyHc0jwofwD/QInXPhDnyivEFcDbq1nT7AQRJfJUGuZzGZv+0UpFcxjc+gwiACD9eZpiC/crJW2x
Jyy+UPC6N7GfMwdE7NLZw1OypYsx8fI35SFqLFpSL3XRGLwTDEONi2d10Ov3ZA9jqaJ4cwz4dNSk
TXYWbQ+AaQbAP0NFTDNoEjh5gLVov3ORxKt8UB/1upEjiIlwzdRFl6E29s3wy2LeRdBc77LiVGXp
E1YnzXHoU9xJozK3SjXdMwnwpAY0PF8hSPKO9656yIPOPvS9v4YsfcJCCGpBStgBBH1qhB+reuh6
34fzHP+BHCN6KCgkbCiDLtmtzKCIOxvAmpxFfdEtBCLLz1jGtAtA7/Fam4qe7dGQULPdFNBnXjIq
hlDJxoD8i2cXu9up77TYJmHFFYRqquUxXlCBZYSJOgqV0G3RDOdqSN1TkMsVdp8Lh9rvpYLdAEnl
D+W43XmUuQitMqiXNXsbawB9U+x0hjZtfivnUQW+emp4QvdVNII7XGWgVfAWJBJ40pwh4RetiYI3
g8DtfIYpjTgX05nvmOccD/3Jp0acdWNXNvlKKTsOdRHgpvxomPUPjpRw2fjuteak26jGq0Nd9Fk8
IvLGv6dG4V2hLawueVuG2VQSJRibLO7aRU96Yz9OB6DJPs4ybnerLvG+36vu3e59KRjFSG3g6n9G
+l6zA4r3dxWJYNtXTbqBnQgFJbTP18wx44NirFkltc2PSCUOS1vY1WkMah8Wa5D2UCo+U7yZ12Ve
5jvoEcttgtt/3bIy2NtQSoXnJBlPfSXLRQTwx6UdOaSnHUWuInuoaxeog2DMH6Brna47p643aUzl
CbL6DHGvrH6D1+uBVLjTeQZsgVk039K6tUMg9fKzjbTrGkAqsoaJAYezqAW6HaKoG9PDbMo1pleG
qsLAt83vHjYWFqm9X4HIH02sIcIGUcGzso0FxEXEbweksgTPwre4wydUCS/PbsHadT3IY4BbacWt
QK16F1gZ4geILXiJ9ULc5ofl5envwjsApQmBBdzMZw+55zc/sUVYdWZzgdxLu6wyWe6Dvt7RFDnB
CKZxZzCMWujxIxNQwRc1KevsF0zY4hktsCbxAqdYgl5Y7sbRdg8WcCTzhCrz1VHDATGQAIlKauKR
vWyIV31niTsuYINYbRGm9C9Fo36BW4EHJbL22BE33kPetOnOZjGU/PJuOOZ02r647o/UFDFoGXJY
m4lsV16MJRIkix5aoHR/UsDkZmaRD5chdxQQ5jVZ1kXXviA8gQQJerBp4RxUZf5gqaYEDqBZEz/O
Nv5IvY05puUe/0u+Goj0TtSp6JypSa6qTym8dNiwLwTg+D0MKa+u4zRnv+63HMxUZauZXSHdG/cy
OzAI8K2QQZYLDe6K8V3OPcWqjYZ+tRA2B1IkkBC1AvSraYNZC03TKyFdcYF3BkKm0t25dZeFttOp
DQxJ4sUYmMUbiBi/kHXpzxUFtaO0k3c2PXNdTmESaQjYKiIOO1DibTrWDau+48UlthRcOMq2+enR
GmKerfnLQMqiIsx/qogzLkyTvwVDLeBda9NzPh1AsFczK8UPNfIMCxZrZmPOx9oXiySq6Vl3pNRz
VkEKi497HZTdwG9x8WCZZtHdMrf3zsFt7ttkmWeuYqAaOjW+wOwnWQSlKA5GjAAg+IFYP3d2tqcp
/eZzmx6Yjf110jyOts1Ca7QgWEvBcq+jrU8D8yBAUAlH6GsDegJRfJo11qbosuEkpgNbF0MOZ1yZ
sbXATmHueK31ArnT73bd97+RnxuBVMZCBbvt2sjyWSNpuVCIfeNxmcXj1sjwoHYM96HHc2RNBiOd
Z/DoePLS2F9H3Cgg0ljgfjWzV2BmYNExWf3aRAz7MQJ6JLddf5l6dg89IF4uAzL4e5iotB2UlNpH
t/ThvjbV3Q9mE/zVpQngUqImyxasRqBI2DQvQaMmU2CHPXcQdZ93uWufOU2wRQUWAnjuVWqPoAiA
kAB8D4QglVWp2cjkQdU2toCIUD3myDPNQMruN7rOzG1v1o0SpGIjOKc2838hFwUXhFBGcXCJbayS
mUW+E8MYtkCejlvHANNkFkE7mQ1TaKIyFBaC/NWAu/ObInCF6gAHmoDLAQLgyRao9A4yZ7YXcvh6
Lzxg6N2EISEZ52xPRF9s2FjgfhDEmFf+aCG1R6PL4KtL7MUHcKPjBOJABgIsvF1FZl0+IJ4GSjLs
wsBjk6CNe1g1gVJbP3nlkB56xDUQCpH1ExdlcKTcueL3411H+LBPdPC/GOL+pBZzp4JV2MXNqw4J
YE0Q1w1p1URHKX7qgpfAW7D0FSxf/XqEMXcEJpUpezAT7PF8q4Pax8rKAmAvpi66AbsFaKQY0IBB
jVCwfCIunFHlJKDWU7/at232cZbZgi8gG+lC5ks1EnlY9Lmd4kmE31VGuiUk86GL6EJy0iCgducm
jQ76gJ8B3bRgWtnQFjm4tYcXQJ4+yAoWQaTEYxErWP/BHHuIo+Cb2bi16z/oOhnAHY0347pMAwsC
U2B2tZmHLHwPNTgYqIFjMhyRdbLPZBjc0I6S+CHBp17BHjVbG9haVlY8go02TCGEExCs884lDl7T
QG5SYYGLkzpvHUh9h6R7H+wSidZ2EEsaIHArGPdhPNlgLTadmRzyObdKXdYH6R+R5R2WXcvkAmFT
pCgEmJDKyN4iGIJ/g5nApIhiyGc8781QplH8CCwKWzhpHZ08gh8F49+xuUICvq0B3m9dvFqmoj4o
agFV61JEB8BrQ5PV+962UHNDZdbZbi7MaUBsJB6kVyJ8wZBEgHIyoXW2iTxLgb9hGiyEoU6FaIOb
zdlo2A/6UCWgBGK11S7NmHzU1bJtkbCxqk2f1c6tnzJN+FQjFMVLly5FOuHEfdPZSoZIC4WG9dVM
vOaiGjUjEMG9On63oJwYD9NCPWob88UGYnWPAEF0K7oiz8N0UOkyt0RaQ2sXDhgC8v8rSDBlyMWW
P4MoLeEcoNQW9xrDjhnG6y6UNMKBZuPKpVGw47XxDNNtflFgSDpt3VxjuEvDOCcA6UmaRxEb9RUG
Rm7YQaMaT1gU4cISrcwOoZlIRke3BKgK1K3oWKTeuzmO6Uucp/WGkQQZIRrzFw9smYWjGgaveLSC
EQHtzsQRQK+gFTYTULnlxiMJHHLB+wMwFlT3fgfeYgJjag8bzZ1vjAAMdq69du0mm0NFxANjisNK
GgCmOXjg3lOOUAL8KwIyR1wfrQMxV6LE693gvosQSwL9TsBEF3qsRbt4JUzYWt/GtgCd4W2PON/U
GSu8ZlmOQMbrVt4h9ucMY3UrAqaFF9bQk6XuXKgM+c0e5mW6M4lhCl+3CIzdxvZ9BJ+mEm7i08x2
J615nQTRrTXzGrg4eXm1vo1lCom3Dikh/SfwMTFg7Sf5CmY8a9en3amD9P0yZ6PYB3wH9Am7Gk3Y
mURdDXg3XvO6fwaLih5Kp+jXVQfypmH36tRKSNCxjoJeZDDvVifN79UIPbVbVQexgqODZHNEBHRu
U+yYATRPtoEK1EnPUdQsg+ZJwVZBAWdnv1BY4jF/Dvh0totjEL/BevtZIDj1HU6h1gwoD/eUR266
Zn2wlXLMz63Ln1rC4xfwka0tLCygeE37+KXmUi4Rax+WuhXggSZEjpDC4BqtpVM/5k3ZnWN47D63
35sqj9dWUpK5UG4NxRCvnsPhtV41KZKc8LSADBIVcAdZpK7/12k2nTpmXlnhpw6fTp3cFEs+IHwQ
u5cIJMxnD3/eI3UA4+1p/Gzj1/YQZXB3mEqGq5xTGg8XXUrHAhKohfqpSzX+aNC3WYV0a5U8jzW0
g4IeOTo9aypHexkBmTJPPcM+DRH5ODjGxjdUfLpXY8E/+bvGT7rTvT5zWnORDMgUf2ko45TMqghs
gXtn3QXxCOx1oGOm/lwu6rBhdGvTfAIffsmUHN6C0YvmowSoeTALciAWwl3ATs8DaL2A/14nIZtc
UPQBvkofZ5ntBri9C7zDffif6Fbzz1lW5nTRdyCUfGnQnXWrao34UyvIPrBf8VSDqARir7dZmyaY
Zc0I4F4LUjECLJPnI+TCPg4plgrbbDros3vDvd+94Uu//6DLffoRgHg+0/Pfx+nivc/9Sv9Bly9T
3cf+7af826vdP8G9y5fpG225+qX5y5Xu09w/zJdp7l3+u+/jb6f55yvpYfpTmt1QLduEXe5/gq6/
F//2En/b5d7w5Yv476e6/xlfprp/Yf/V1b58gv9q7D9/L3871T9/Usg71Fgd2mUIgRAs7dh0G+rD
P5Q/NSEVhVHF5NqqR93KrTN5/k5T3cq3AZ+G/dsr6Eo91edRuvbf9r9f9d6HIO88Lu4tn2f6/14f
mxlsvZWTYnV+v+Jt1tt17tf9XPv/ve7tip//En11CQ6EW6lueb/q/VN9qbsXv37Qvx2iGz599PsU
uiWb/uVf6nTDf1D3H3T576cCpr6dD3D4mTnp0BzbPvEXNRDxsOxFMekmyQCnaIDcQREYLTckVRDN
jaAprVXWwNSvqSlWlFOz7tgPMTBxAK/sQVKvt1YJz6a5bo67heNk9ADMLxh0uqobabarKFaBwhLW
yhpsf+4gqRSC9xcizQDo5WTXdjNz075u2tINnD1IeupTtx+5Ed6N3iz/Y+C96m4FF0V2CpXjJvse
scbYOJB8Dos85yvkpBCPInl5ASpz7VSFPEJsqbgYiL7sXSrPuk33qnDnLqlX93PQwouL7mZxWIkl
CLZsdRcrIlgiFViaYlbdIRMlMFxOCrDgdBHd8B9e3Qq6s+9aEYKo/+bKdIDykhX9iAsbEbgiUIcR
SCy4lEL746DLMJtMwj6jH833BudPF88x0AVG8Iu6VB/D9Fh90P3on1nciifL0gF51xRgtNh1iiyA
PtUHRAkhUnovf+rEg+AA9OWw+jQGyNO/un+qhbhiFoS9TRRk+qDhD5c379iZzD/qswzeFV1XtIcv
9VgQsTnWp/gNfRnQy2Tf8RhqDX/NoXvog8D2FipQXre61+mzJPO7NWiQv77U60lEE+xqMXpb3air
/EwtczKoTQW8PTCTyBPCyMnFV+SHhVfTW71u1PX67H4AvM7b6eKoBfD0aYBkSlSnH2P1sMZh0ZzZ
tYTnWd4vAQHoQpaOMLSGvl5znlUmgiQwNTLwqwWEGmE7r1+mtJRnGI/Lc20Kf+t3wVVX3eshv3V1
cxlgr4Gu+pADjrz0nLgLh2mkrrtdQ890r9TXCfx4uF1HNxAxvuZl3aw0TVefQQfq4YOv+4W6CxE+
Kma3ttu55uxq9i5kYYF2kHMKXc4EOdwtkbadQde8yputURkeziMDpvSfz6Vp1yTU3SNZd/1OmpY3
i5sunzeTBTSZKNHcaGmA6AZO7wdbNBDrRDT/a5evzGvdHqcB6NifutpGpPRwTcSGfMGMQecfxmmI
WTs2iNJNFni7ZAJFwCGSfMtLqANNThr3HolnmhANVnlobb6AfngO8PlSV/qTWyj4ry4CIPPyDzYI
mka7wouROZoigLhTLgxZVAhXQhZPHyDInsNXTnY30Tyh9aSnfhLZsFs/QC3UAqonMKVuRPMwKRQs
mazTeQKp9wTe2rwAHCRP5yqi9YNQQ/2g68yprgWpG5ZDiNEudVk3f5mnJ+mpaaN403mN2nfE7fZU
IUM80+UUKvS7wDqWbdkX81sDgk/AA/R++yOBuQ0S91YH/eVYzO8ztEX6MdeXumSaL7KOX6o9woyV
YfUP7R+X0E/vlQ8XUdiYh4ghmJ/eMLfXDlKAu1sfXf408vaSUREjYQzQUwiGH/RxYR0d5hl7UeCF
rYrJbE4fsj9ngzaVu5d1c6f4bcSXel3EDrpbAfn/2qg2GGcIfII1RUFizh1mHO6HImo+ik4sZy1g
InvdqOtvYzuwccJ4rMfFfRii6tG8E5UZ3tRuYfldgAalIAbo2IwBBGxWC8Nv3uyhzeOthOX6vkgL
bExZU23SMas23M4CclEuYgekD4pQ96mnjlxTFQYKZHSLrBvikEddFSRWGWIxqiAP0pgkD6nlQa+4
98c1XnPmCWRW66TPcviAWiNrD/d6C9Zt+9xyoV2ErpQAVDsze+GufHxsUPxQeT8grIe/BKjvOTPo
lBmYmplDIVX552q6rpku2ZcGUjK42v0DJHXR7LvGuV3tU32RVUDHwBdPjdZmzFi1QpyaPNI2h1Cl
EXnvFuw8kjZXPwJZqLAGqf8c/enLbH/80lf5rzUuk1XQU45NpADaBuJoGW0QTiritQ29JnVrrjyG
iCSQDh91JYhVZV/BYWcacRus51HJFNSrkmDWTC01dMzMuZ7R65O17vJ1yDQ3qLUMqu8YoVtLt5pn
lu/33gmY9WIRNBAaxr/Oe/cS8ERMXn1PvBS6Hm6Tnaqaw/sXZoZLFzyXq+6r5Vr+d1/SjS7SNIA+
GFZtzHwTryTNGWjgegAyDEdxghETG7pqulWzDXSrHwDooFv12LJFHpJQ26F1GGGe0EGefFZPflKI
1yMCXwE/dS/q1mpyotKteQlXmdoBoKkxofJL25kTZc0JQiVg8Exn94Z7XTK1AsFhrrwUbAXdTx8U
1JhvDeBuvI/I8I1KIYl6H6Av8WUmfYkBaidQhMbEuvP92tn0oYC+ag4VYE2274iFNwCOx7w+fQMP
CnYw5C3GF4BkIYPUsGrNt8o1AbISw+NQKvDzDJ4hEx6bb35BfCQ/SXSIs5HAABE/2Gm4nrWQRb3p
Ee/9z2aNegvaGIYBfx8sHjeuCtyVGXVgZgOfNYN+WLdnFotfEjFu4grRfhmk47WsyrCfhNHAnyuP
VgvbqHjqBdIi1s4ePGZ0K+VWhT8FU+pWPSVYeWqvW5lDPk1ZDAUSxZgjkOU7UgoZMgy0BILeby8E
guObNki8JcyuvGdjZEf9Hr73yAD83Ajmu8ukcSG67ECdSs3q0a1Wep08pszeOX4Rflkrg1SJFfhI
iL1z04/Wjzrdwpr6U8vQ4/Uzuy3VkfBZ22XzyCf7RjvLoKLjNFtJlKGOf4pIisYHfRgLfwNytDh4
BvzsMFG5bsyAXfSBAuAhOLB4ugRtC+tQOXJndw4MYPIh71d5qzo8ZDFgxP1/8fNMhpP/1qqEFB1M
YiTZCtn6B91lsCJ19IJxdR9geSNf4wkKVr0eEJHSDSXk0299btcd+UmUZXKbxIa84ykZkPjUn8IH
DB+27ZE70331AajpbA5sk1o60/SjEYiwhyvCo5HNSQpflLJt1OMQ11bIFIxvdV0PxO0eqKh3Oum9
6qqqdCAVlJODP1UpoNOXvPawipyKApu+i+2+6jbd3UnBI6U5KDuSRM52yKM3aIeoHY1jtRuiHih0
faoPeLwbBnwt/nT42qv606L76GJUyria6TKkztjCcsfuNue9T16mw//Q9mXLcTLNtk9EBFQx3jbQ
rZ7UakmWbN0Qnj7meSyefq9KZCHL/r//nIi9bwgqM6toy91AZa5cK3DX2bSu0YjXz7EsQeMqtx7V
sQl3H0LMVsUTNXQ+RUYDJZXe0Q/2oMTADs4qTumwjslPkeS2QJX1Gkljc41cXBSKgoRwtRA8IxRE
a9DZekloEyjc/evVKBJ71Aisg0AmqqydLhYIBr1k0lKfhoMTwTbw6TLYs7UZwUGx/eAIxuxHhHrL
/qO9nA5RlWvHpmgyE3IqWGSyH5ioxtuQhR3ASbm1dbCzvILUvtkEzTzuaUiHtLfvVX1ITjSqk0S7
9sbkFRAQupRy5OhheEVj5jqlBgvHue+Nm0C0c+w6fQeWASf/qqH9O3bB8TLjJ8JA9kfT5YUnPRq3
bZwDp1Q3LuA947Wx1OgBjQDAVQYPdOCJ2QFBZASHTNrsFkDVeVYg7iKHqNb3lyJkh1p3XiewARAG
A0KCZEIrWu5b8wDaWBkP7G1xGkrrnzUerYGAd5lQt5MB9VALNxwicUPDuat6gNHM2KWhYmf8vqie
8jR7vRpYkWqkL01rz7MuBeqm5Eja2FK3DFyiCf5lSeiBYr08ky0uDYCI17G+52iUA1c/AgI5iaJo
SAcemwlwNGXofXCsQ2i36NvIMIERfOKaDZ0cwUNIpdgoNk3gsTcAfPS6sZ23qMKDut6Oo6sa25tE
VPkfXpqrQ5KHYjNuhw80H839H+dTRARy2iVivcLb9cm5rgFQMLh8AUJ3QPW/NSJweKUNJPQ2Jpp3
zrbS+ejMCEEkYIzfmy4JD4nEWG8oujdjyxURn+7o0IE19VwFLWjtO3FXmGjyyJMg39FnAsU0JBmM
5rSMbJTRWsWYNin9Od689Onyv3gzpMTeze3l3FH+6Qo1NW5Qqw7R4ZSh9SatmgPgguCWAgD2forc
LJYFf2kp1cQ5mFPxD7mWoCbo/ay2Y3+dE45lthFD+LoOOUBm/H+4znrt6b9/nn6YVZcbYCirM4Of
ypbthoQZ+y7geN/KhoGfRI1l8OqV8VNm8uQwoQUYspD8RKaRvEsMhddoyvG1zkEviZxCkbQ2DZUJ
6hFeHYLwqUtr4ZOR3MsVKXxCE5KP5qtmE9tx+nqXrgRwPptK5+IGmhg+1O9i3UVSQz/EdW4Auo17
fhfikQeJCYwdur+TH7kcYftV3XU3r+81wRTvkeVTbvEDCS92n9nbqew4uI5/2VTpgP4dOnMattgL
MO9ALFmGQMH888CMak/zyUQTNHx9PHxTQIsi55NjHHL7ZDKhbJN8Qj/HWJ2AlahPs2ZUp78NyUEh
AqzWZjOjtfa/x9JKWRx+tUwwojXmQ6VwxaUzHaCV5ayQtipTIP735v33OOjBKkAFI5lpZ/4Hbiwa
MsB4lSIGYFa+x5GJDk00hO9kuDNAC7KAg7YtD8+aFaL5DPVlXc+BcZ50DgBz8sClOcj79CCwl3Zp
aNRovQdHkgIA81w+Mw1JeGSBQDgqg/FGv6wx453mLrGihxDNSs84pPjZ6niPgcKFmUPvbVdW1n0b
mFCTXIdoDtkPIQhNdkrrLN4QZGXXxNSNEyjCp7sZNCmG4P0RJGjiLtBxaGMFLNh1zDxrqHDzmhIz
Pc326wSaRQebZ8tUGtH8yUgT3wKUxqvsOkOusxe7Uov5tUKjld9XyJPphgFJPWkLFL1zq9JslxBy
CCywATNbcaiY+NmHhnZAaphfQWp6UJNIPWt9Z8du+SzQK3btpEv0nXLWzOmm45YTQ0g7F4dUYf8s
kTqatYBO10uXrrl+mCwE13cC8EoFDPuR7FnndG4NiY/dstT6YchNHzCxsuWDrMuVz5qTWvsiYSEI
E7Cx43I/acfKcAOoP/q2FGzpN6tREzNwt7RfpHBgvhEJ0volZl1iday2dRmo/SSbGb9TaN1PT0ih
PaOhUnnsSmHsyl6vbrq8yR7B5PeNAfj4/feAKYbgRRMiLSOJNSahok+Gg8iLyADVyOSeWefvh7oc
UjB5KXgdkvfD3NIEPL0Dxtode4Of8xR4oCmwPwPfqgWHUANdOpp4wPLVVIpAmibRz8jt8jNFt1Pn
pQ0fj2X3T1Ya+iECxdMRnaT4r6oV6FSiM7RsQCIGK3TMpyNSQuQVMoTO6NC0aJJaPB/HZtzxgzl8
h6SZib5oGUfL0RhJpB6t0PUhESHo2sN0yNEGjQOftUi5mWok7Gc8R9zBqAv7nyzT8yPQwBVSn3Ge
H1sgotzUCjSXJrV25vhx38d4tyosRT9Dqxld66NAB6BUSJdDsEaJixMFPUTInVevoQ7NdYY0wBkN
eM/YdZaf+zyZN1oZB899DziSNpTiOahjY+N0bfEcWJAdLMvQgYpCq2wUAz27PUdHE8oGzkGDOu3S
p60nSbAMNaJ6AFvNu+Hqpb66/9e5WRbGrjViS97J7k/eAx7Dm1jDu4JjnU3JdoLyGVDsAjXD4xjW
PtkmQC5nb3HLKflQan4jV9DR0OU7Gmt8u1GqG9Cn2H6Ktt0vLE2eWrQYXNWhZpcxr7MN2Yt80L1c
BYzckaBetD/j1Uz7HMx1d8AfoIVSSZ5+QXdbu2lDJ7gFFnC+r5TuSvaQ5fU2C3QDiTFcJG67ba8D
TtSBZ/M5fuFRMv0Y5xByBbitXYeqm2+gflLfqHoe3mM7CAy9WZg/4hfWgf+EIkFvJq5mAlqY1zdr
8E2i8wmajh4oLDL0QL3Jz5MRrQaZL4SVnYHGsy5FrSiuEhp4mr2dhQVSpWSL385W73KWTOW5L0CO
FYfmNcLb6x7fRX5LBzSx67dGEkC1EcqBmw8OGookuFZVbu8pdo0AzzsyYQYwp0MW3oPcr3jQmizx
AxWw/7JF41iiVJVrDFb2vZsSd9bF9BJCXcyfm/R9RCtLJP8aQTxRWRK7eRxBTTRU0PBRgGpzB3ab
HL8iRY0uAeksR47lGSo4wRYR5Yg2J9aquRyiv0GJjaMDztDec6SDvE5m40eTNWehVA2aQuSe5t00
uTZqwNOxbc6dlNplAxK+vHaqewFg4n60Fbad5kp5QgZrieBo+tnkAsRDZoKWqAL1YU3yrUMF/CtK
z9oRzLrdPXgUxS24z294gY/tqqUot4Zgo0exdOBq9hUUdtqRRnUfz+ipHG7A597eYXPpDnODsmQA
MTcSyu1a5OFKjuzI3Hbik8UKj1qgQY+K7TDkVDzqcraZpW1s01TPaFB0s0gblIc4EMIH635polMG
tLh0iExVPSiGPABrnuMuglNga3WGloL+W457IyoF0kPhsqf9P50WIUQgG7TDou+1FtM1lvdrkH0Z
qOFkBrb1aFwofs5BV2xXSc8ZuFuo+9XQChTWDdk/qn5SSJHw6ZiJSN/MYOHwKJAc61J0FqbtLnlb
6kNYal8UR8vbeAfKFZZ4XW54XWcWd0aVYaOpp8muYV3mtSzGTlPN0Djfq9AZ1ZtvY5U7WzaoM6QI
oE9N2tVk65xhdidlaq/k+I82Vc5Fhx9aU9cYmpI17ej2YtI8KjyuBNFL2fJdqTOCetE2GMdPVLVc
3At39J/nS3lT55CkWzin+7I3t0PZf7JjD+SXG4NN2XkUwxD5qYJWT6v4Y5jKLuNiRIYuG7odjd5C
O9mL3MjDm51WpBHZKeItnuy6FEh6i6dLUqjzYtYgYKokazUdyiow/XZo5s1qozPJn3lmpQMaW4ox
bPASol//dV5nj2gKosgxrSGlNaaWX9bp+5h1xQ7EaztUo35AL8E81LVxu/w9aAjWK7RF4w+w/otQ
ZVvCyGQXFqoAb1OXIXk+2JDx/RqETb3R2Kj6bYc7G7ELVC3/AUD9cAkBLQaGVdsQB0Eb1vlJ18ET
SlE0yQoHsC9IKvM/J3Vten4tlWixBqVvvUC7W5UKaEhBnnmTVuZ0pnEIeZztIFBKJJsiY94Houva
x93KWmaTGzlhDZVF5N+AveYgHkp+6qi87ZVC8Ds6zN1gedbYhv5qa9BehxKiGm7yQtWxLYZU+yiF
w+iAbDX4VhvkvIspAIOjFA6LzJRDjPqFAt6Z+0Hbgs42d8m2roGcHHBPrWUta5DDLDTnzEK8aspL
9W/XAwoo286zPn504J3jO0qvw35dvHbwM6j0Hl8+h92AQQmUMFK0FaSGzZWzEn3Wln5pC6jQQ1uy
ucoAMlEAHRLrvYlC5USAlY1l4u9rrcv/vpYou89OnGgHm0UbyzTaezokWgnFey3oX3VtuhKkSGx2
9H2vZt39MOTO3ZBHMkcFLZkxhL5qoCJ6GSNxhVp8ob1GW2jHuSuxlfkYvV6PZqhyfbIJfXLuJqxP
o77SnuM8ep7S2LpOI1736pRHexpS644zW0d0obVn6uHJEye8JtqRBhQUgZkevYz6Yyz7fsiO6GCX
DkBNNQaawdwe0nme1uKXQzMoBh3Ir5dal5KXspDEhew2PozWldE1aNDnJ9dQ0Xl1GnGZ3JGVLTUo
tqEaAWQBnP5dlA+3zZyJI5noUIHVaQdRbAYyR4Qh8wgu+QRxqgHwQKpY9aGe9MSCkjBkt29oK5HS
I45O6QAOx8DrNE3b0DaFbLQtobPVts74YKMFdFT9Nqpd9n6EBlBAhsAX9o40DM2i1r5Rs+NCJ4Z2
11fCsFI0vmEwUGQOEBfcKuif3DayQDqnVb5Fm0G6rWU1dfWKkH2fNCBoUNKLXfQpWf4HmDwNyVuh
5Lh4V5g8welRpY2WuR8cy1LSm874JkPbENktdBFB0+hprsDUFWhg9LcHzXgKevYCQabiQs6+YxuQ
5LHHOm+ce8GiHZmjHEJ8fEQf7sRi82kq1XZfqFXqkdcIW8UPnQR1NHmBANrHywWWJSfrwwVQTHx3
gdhu7S2oTIF6RZtLdzKi1MUQaRca5gYAfUJjbpYOBxB42qc+ELHXGnH8rUYjx8zAfwohOH07stIE
qUWZfpqU5koBAFBaILsI+WWdCXnA6FutYRPsBPrnbM6NLcRd8LUywFqfTTn4YSRmZZBgl/VAtgLC
K+C9LXar3YmbcVsDKIk8F8TBPkyloUJgSjkXfbrQi3pbWNwnMb5MRh821aaX+hR0MMseiSo6bRJA
sDp5WN1kE3MYefOIRBA5Pi6xrFM1KBQjC+1x1pin9TD2Q3sYKkCX3uwh0EgnPoFoz/t1ipbDYW7f
xZRdPO3Szvk2hFN5C65kdm6ULQ1ADQ2ZZxOv44u9zndkJwuddXLOmLbsjHeb1RxCUBKcdiiy/rbo
u/VW+2+LhhDEGoo2ti2XoXNK7iloA2IEtrmbpvSFTOvhw/4DjcKfIfoFPK2cCXwZ28bJhGyxHK6x
llytjuKXZQdE3mU/M9SjB0CTfUx4XiOlUzQPbYYGPlWZ0YyS1xZ4hGvrUZjoTAdhzT+QsLM/abh/
IoenBac5aZoj4wBCQr+IP+BvPm4ipVN/KN2FdL7kHKNmr3MCTQlObRhDmjstha+NwhV5iV0xMtov
He7PmwEkLpemHUDnoYbYfUX5/NJa4H4AX6RwsxZcjtYoSg8VleQC6PG0N22h7JjVlldbc2rsfNCH
xR3QLUvyMBGPd9PQss8fJmldo4BtVS+vXQPeA1swa6+PjsihOoEXSPQHNdY2NQr+lDbTbSbs7HvK
U3RS4u3tHvyaDXpMEREpKn9qxuGW8md/i3hb4z9GoInNdgt0AXt2n34CL0V+R0CH3ldR3XoyRNug
ASx6JEBFGanmYQLH1gJzyCsOqCfUMLZ8AntVD77dXcWLwS1LHWrbEgmRFPGyKM3vPFpUAC1JixKG
Ao2d1rJor4neTyBaAmgxXlNUa7wL1bo4QdsAOxCIky1DEqkn3lgNJuROwLAiX3fILk1NohYnWuJt
HTJB0NO1EkXDnxn0/SZAj2i8AslHeJpNll5aKaTXR1HxvY+AmOoc50XMauBl2GgtEUanDpsIIB0H
SLut2SZooHrLp4IOoL2UVabBARk5QfnT1WiABxsylwq2LjQbRZt6w8D5IB/IoemV04z0msjzS16B
S5R0zfs6mQCo+tPRmAr2EtIRIqO2zEgHB99i6QiTSj8xDh7i84RUVV62avvwmt8ZuZVvJxSoSe/O
Cwahfu3SZyiF5t+R6VPd2BHzrQZ80wkN7KAIew0ohthvMgV4PiWxd6Lrt4baWUdTBIblIV2SbgsQ
KQJlBI15cscKs44x/j2gH4JeZYbWu33G0MRO/zLArH0O9P9zP4HpY7WDG8fXszR6/ku8Ke0sdkog
G1twkZWg98jSBr9SmZOksWqHzQZlYwOCdshdOJU2bXQz7yAZW/PnFpWXpkMSEsmB26jpqw2xbIJn
BZRWCvgOaaib+r9PqjUd4LxCnJGkKkF/Kw8KeCoBL4R+Rjf/sklHApkyKMKMgD2ppi/Ablxpdn1K
WiGukTwUk+G3VQl2dzmiAwD/etzipVNanLxXLz1qxTQCpSP4OIDsgyRyeFxNydTkx3FQv5CJDmbv
lHtbZd0ys42baF80xk9I9PRHcH9Cxqif0gHioGXvggjdQI1prJBvl0byUCSdLeE01sP8Z5GpKvAy
6XTClknz63kYN4S11EZ03+C9HB4aUwyd0QEsaeAtSE+rGfS9AHBWff86oWkhsV3P6iVlFqSMlM6x
cE9WGP5yfRP4og5tL0m5eGyHCHlUw7kyFViuaKrAHmpqypGc86iqaKiE0Dp5bdA/3UC0OnDJa+NR
czaF9RWdxeLRABf0A+QAyqZperdslEs9gluMIksD3dm1KNQ9rcMa/HRaYxQ+eVnbjwcN/a5gw8Qn
Ao4juUtYdaBlKQJISBD2KfU9jeICRJTYctYnWg05qx4k9rUAjZYJvVEdeniGNmAbNkfsU4BmVhQ8
YtBEQYn0ZsQXec9Bo3tGVzZuzU1YPdYgx9ioI5TZSvzRAiR8QsgFtZ4aJtNNHxYAXMicKrbTmhvH
UQ1WPAxzVkZ8AzRDesZDCXwtlY5mG0W3vKRLNDcL8t8CIwsiAEGdb9WihgqwLMEpsgQXyNJchhyQ
M0zdLZnIabYgsFEdfdxSBDnMHkRONJ9s6yKa0QOjm/e3ZFdbZYQkDTSz0K+vnZq+Lm6qKLgGs6KD
+osorcKcgchKA0fqHCTfczzLQa4iPVHr4BRaMOnWhHbwhoxQw0I4nS6hoK4s/L5HWQry1J7jPEdl
Jy5rCkAoOtoCgli5ocQBOeJWnyCE3TYebrD8jhwZa1HzLrVnEGRkB6ssC9z4HLbT8965rTroGuRG
DEGFYJ5dtbGS5260y40158HX2q5vxxEJ+c00v1TY8OGvWnboIBnqn6mePxljWrz0Cv5r0b8sPmE/
kHtRkbXXfiiRENAN7WxH03wjQqs/1KozQpWX/XHlctLfX9mQV1ai6rYSJfIsZfaCov37Kw99+pRU
ueomhT5c5rjYgsQMbNyzruz0Uihf+YjvudOn7AF0ILYPin/nhJ7/4YA6urbjY6LepSA0c622rj4b
bf8sQduY/w+ojVDpnNOviqaoz+FgpR7Dj/4uzAJlh/7t5BCnSXueumT2DWcuH60oAGF0pGvfIKTx
+jE0fAwlCMNvPUcS8MPHELPzx8eIdbv87WM0eLE5c7wnu/2E33M9Qr4CRYj8EVSw5ZV3uK3Ike6o
OADLV1iiuCUT3rZaz2l5v6MhTY9mYJVo2PFpmY6+bqt15VQ0BqDHHKTI1qzH3sAj4yEotfyKrRaA
CZ3xAD0B42EIZRIGIkhHsjVhKFG/kusKJMcPQBjlVzN4nQ5JMNQTYwPZBL1XT32nvx5aeZYC/m4q
A9ClcmTGw4zcSsaROJUekPNAtUdT9ypYKj3SddA1ZBdQAplPYIOFpp76ncxQF4VUjIwinRqKKmYh
TlWtXvHeErhxVYEPU4x6cxokgwodWDcMeD8GGXQM+sf96oA0AqLVt2gxNX7ZBTeQ6+xdjvzZnop3
WQruq8FACYjomskLzmtnT4W/nM2Q47VBL2sGgb8AB+YxijZBMNq7MtYa7pHeuyaN0FSwdyTsTmLx
dEZeBha3TSe9dQfsTD92UF0HSdhljvgjI5ZaORKm+kgUtuSTo9UnI9W3yN/nQWB4iax4w9FIBlhY
MBrCTztwKNEr4PI2SMYprqATIl8WqVROhyVa7zi6fFGaXw+OUIQvKrz9jpF5k+gKB0ghFi8AdnlV
5qTPIm4qtPrBTty0aeyAyaLOFrstJMOYHYgXaV/jNab/xOvbiHsYci+TZGynQ5cydIuMfYx0G2yr
N5RxudXNADvQbrHI8ug21PDg6roRnRbCmj47ThB6E8/Zgao7Vnk3z6J9/hA1WomsLR4y7OCvCv7T
em6icGHHlu7ZRYQCpxRmHXk7XWuB/1IqawwMezYqr01csa6ZrvIHsOz4Cp430Ewx+pOSYb9GSjUs
0/A6xyI0EUkdG8i+FICmR+2RvF1mHARoK+7DMNJpDTIPkBY9RTnWoCU58mDAI6X5Jo/KFApWffRQ
iboG/Q6ASjWPo4cSxP0ga7HdeQL7rFvzAZqGQWBta9189abYVtNUMv1tvowgp4UGO9+AJg16Bxqr
q+Q/pV0IzK1Sr0/4p7QLZ7lqRM2JvLOsjJMX1XEER+A3X730a6JhZLH3c/8WTL813NXS03gsYmty
C9NRHpVQ/HEmJvZqG9/OPsQpCbTcp7aZdm2R8mM02SDdkV9a4CDuRTWJB2Po+LHqRQZVQ3w5G9B9
c+xe3tnpyxz8ih8TcIHOQzmaql+ZFhJEIDE5zm3EjoJ1pgdJeL4h2+r42xC5BFZvaN7q5sVsel0E
hewPDk2un+GJ63U2h8SXokUXOuRl9oj+VQuIx18mOgOvm+OCUz7zS9LLJGOVtKBNMW1QoP0eHUcA
u2fmt9XMRRivV8it8vUKlgHslmSNc1wWRplPM9ZgU8kfwjHfKwpYNtG9lGzqfEq2HVQ+oSVns303
q/WtKiu9SpQ7R7UHxEBWevGkbe9b5Jwgs1BDt1VGkCNv9b2GHrJlEtqLe6+FuJnQ5uAWcqTdRsmc
6ktXoRxpsDw65sFQPUOPbLE3AipFECTS/Tpt6i8V3lU1rSzveRGArSgXQBpL+yCnowMqXKfXkFx9
CM3+CSIXpQftvfRhVJFuoTOyjdImpI3O/nfilBLphUIF1/Q0RZrr8Bl0+/KOZuzmQXSfdRaJo1CB
WSZrmuWaO424o1QRh36F388gwXYgwqOAIG/btIm2I6GL2eK3hlaq92k+pXdxy36QmaLs2FZ3ha6L
zzJKdawdz4GHKRX9Ae+axVEzcBNAPd54IFsZRd6EJscrN6BPkkCo2bOAut5RBE3QBdKdUgD2gWxy
wmCCvXXJA9gsjAHiS32wdkfPgEs3+2BomB/J1JcFu9EZ7+0ltkUvMv5v9nHOoD5bB5toivrbtBjt
bcqG0i+LKP8EGkN+A11Kx42CLv80Rg2alq3Q2igOhskcIClRgR6TgjUOPp8hH2/JmVbJfJ+ChCzE
q9MInS0vD0v2yPoxvo5WN94MqWmrSMOZ3aHCwzLbjFoY7HW+04y2HX6QQylBd3XM2dQdlnDI9kFv
BiJUQE/VIJGZq+lWj8v+ufPMSR+fVaXtIDg1ZRsahlUvGSYVyMBKL1RJK4groJWFhvkEBbPQGB9Q
mXaudm+eyYy/LhiKQoDcq7TBkjZU0HIIwdyQ19LES6CLbptm2N+tj1tkRzKxiZEhgRbAu8cwPW3X
h28w+bKp910A+SJSYIFzhszL8qymiQw56BhkSCcd7O7YQ2rjdpBVtryfuvt4DrZdH4UXMvWqDb3j
qPlBPjKtk1bb75O6aa6PWj/+oPj/30lxD7QY2B7w0frWRp7Umi5OEgLqUbUjr7+JJjwqCd42H4qg
Kx+LNPhHk29dtdXEGxsvk2fQCfJlaP4+JO8ajIxVe16HY4qOMy0La89R9oEuO4snbs93GIXUZzz8
dcStotiMmVnfAxLCXCOP2NVmmthCVro5gQhuOIwtxHIcy24vyC9zTwFg4tNcQ0hDlHXzza6jfasB
b7spAecGPwGEQnP+Dco70WeTWcxNUW5blhwUSftoFa9LjjMAS/1ovC6JlvJTiO9u3LXjZ6VkA6gZ
cSbQg7eBzsH4uWhxTTobpe2vcSWfQRPrgLDUnbo82pI2WIC0ytm0QHFRgzjZp2HTNxAKhyInKYWR
ZliVM+v8ZidpMRMJDDyM0wTvgme7gGzwBid6gOfPBlIdy8l717/EqAD8HIY55tuw570XzVawjx1H
fLYgZ92PZfXUamVyzsAQvZmg6/GZwuI4VfbgCIbOpm5tKjY4N0nKgl2EZkUPjcm6H48V/q+rbO49
XmbQ/aCx6PQetCK67k8QFYIuqDn7XLV2wDL9CAwR7om3HqCr7kJnb/bVRPbZ0JZ4orgnkyEBIxPs
eKqGe7KTiZz/1f5hfXzH332e39enz+kQouNt7ZEZWwddbVtNMXV8IX8dBhDZCtZf+iIF73s92ihd
FMm3hltB6gPbjvxP04NkRE5YYvicQOglsaAKk+Au/edSq+VtuWV6Akpfc8qhEC7VEPTSkN+itnId
zc62ZCPthB7Mp7djpm74wMCLjUcp10Ntj9KouuDGRjvTN0Zr92cLLPOf4pq/PoCT6jVsgZHJMKcr
+zNYQ8xP6a+wuZv+WO33MJpeBiH+i018+/mMjTEUmC5dZUCTntfWNW5j/Qq054j+YXzRS/WUdWC2
oMhW592NaXIbXIkMmxIZ38wxqA6jBly3FCMUw9w0LdB0DDWWJUZeAezLxrsrqN4Sno3BfAJtxB1F
07KTg/sWX4pDajsdJguoFT1Q8psMOphPaoWSRGAF4ZmGoPrbNXkXPyhQpHvIBfeE7HFNM87Q9dSW
GxrOs8ZvQMasLt5sigCEmYrihry0ZATBjTMN5ZIiAycfLVmAXifrw+5shAFoURQHyYrIZZQ3kYe2
yQEThxzciXIpfVjN0MSLwy0NtTQaj0yFZtFQR8VjiLrRg54tqRQKaGpQPq/T27ZWXcfqfa3jUCkM
E+c61WhVY1IttBoH0E5YHYDG/QD2hz8jRrs7NhMe9R8igJxCWlyWPP6yhoX9uzfFHPrweGfJmQ8k
DlIqJtdxnCXt/pAoWyLSX2yLH6T6INmvG7DAGoWi7YxaR1WCgdUUdbD6ZNEQJZNlSAgbwtREo7GY
VkzN2yRC61DUm4lGFPo2kaEd4RSFaKVOWHnps/QI+UHrAdBg68Fi7AltXM0ZJLEWJMtr20d+e/LJ
2VmKcxZIWXXSSaaiyG5LK2NgpcXsNDYSHy31zZam22qrYSfafFtmy0mQ0tgB3h/fkUm1B7xUgfh5
R59gGuz+GEEPeENeWoOhBleobLiSaawUdBCNVnpDHwHq2vXBYKYKAMivTwTSH6h+Kfdk6dQcqk/z
tyCJhz0l4FoQ5O7muq+WBN4Y8+4WD9orOelLhmosRN+T6EpfsCjt0Pbx+/Q2ryovMhnom4vU3sd4
DgC7a+87p84fDZYUjznek/iUTpew5viOG0x3DRa1N+QEQnq+4SBKcGnC23Tcr3KQuArLt80yueX8
gUATDA8hD5DeGew74LtPaxSVm3GKv4EG96vZQ98HRCPOPo+gxmhlmfaCieSniaJSbM9IAJopPEVN
2N6QEHxNqcUNyuKahF60V9SFjU1QNdnWBmvBCBmkz30ac7CdZqhgZFJJSkq5SDuQteyd/fd41AzP
zGmifo/W5QkQ1hRIBZn5+5ADrKy4cnmMgsbqeJcsbCgTaI1g1Sxi3MOHoQSXxhhcoeIVXE0NVRa8
Hju7ATK2V3AEIOdvovVrtJ0TRbAg0e6m/ussDCNxMycyJX34z8AazcQ1JDtwI5ekWFqDljTqBpp9
8gr1wJC87aHeHQxoepM7O9yXTMj4hd2ehg1TvQissJ9i7Dzw2vJnGD0qBgMK2k7e/TWslqsRkPkt
TO5jltXIThdVer1dL0qr9QMYlYd0BHACwmS7bk7TI3TBsmOuKfpOAIVwicYSMPZSsx/6AKnrmhnl
FxZHX+JorH7WCfTuUmuKNnwCBLqJyp+9U38RSlR8yesigTROaj0Ihh9zpUTZBQIVr1epten9VUw9
TnzUwRrQH7/UXH1ljYHS9HgEZos4Yt6ZoQ250Mr8zUaTJAWHHWqQ2HBsP0Pu7QEiMeXBQMkGwjyG
/kC2sP3cjfpwP2p4HDgGZIebGVxYazykrwBpbFW8pTZac10Oz0M3Q7S01O8MMZkHLl9WTWA3tloq
EpSx5/aCYvsEtOvvxkU8noxcRia+fpha2/5RpupJBcvJemKZ2mJxfp38FlMmjniKu/qF3pHpbZle
lMUAsfk2UPdkHx37EnEb2Ids/tKHkB1Y07uUBpZ2nUHsXDfDLXUeiPGpCqFUAakIzYtRZ4TkXDLf
8qBVXQownKe0q3U3KtCs3rRh5razGm7n2NBvFSBul4PmsOjktLo/5AHSW+SgkBFyS26BH9mWbAP6
/zzViEMI0/XtZRhBF9IZ6bQtixZ/v7pUkIBsxQEvjeIz2HMtSFQayqGXQ8a2tTNZzxXIa46GDfW+
SGpHa/lsuX0LCv/ZUgowYVU/K8GVF3lip9XriQZ+3LSFIIihobpYaJn2VNtd50V9q19GDdoCaRPn
BxQMwOgQzI5fMagiJFpQuFkF8p1QytMV8qy3gfYGkAdjVUPRL5lUzf/PMRRIhyQB20kko9fF6CzK
vxZF52C7xU+05RzKaL5jynwiGbI0YeJO+miHSb6G4dsiN6dvvn+bBz4UsNxP+ksDWYYNiI+ih4gH
9lbYwNiMoDE8s8SJ/b5utadS6b/m5QQ18xg8eHir+w66Z76Z5CSF/ZoE8O10RkNPAmZNRX2ap2mZ
BFnVZVJTIqEFuIkSDOkxrg3FzeYxcZFzSo9hMIGknTxdkIjXU3LNqYoEipHPBz6hgFbItspSQSN4
rEF4HVpg8ckJwKCh5G1zr+jJ/7D2ZcuR8sy2T0QEs+C25rlcHtu+Ido9MItRCHj6s5T4M/767//s
2BH7hkCplCiXC5AyV65VLouyid6GXF6Zg1qvRSe/d43X/kLJ1O/Ic7xnllngYfZ6+5oyPYXuUxMd
8M2W53SwzHVje+zBTJqXOAi3o8of0UEWgw9sTYS6cWpnFtLFqdMfDMpAffH57I68aDhQq9WhON8O
/rglSFDRQ6e8qxHRmxBCCj4ESpa/2xoXDBQkSk3O5Nd/jiXUEc1Hfv91PqfGGt1L2xP4N1CeojNt
NUdYOlt/BEs6MDcqSMNtgAILxwVVmUJHqwMNCqDttJ5tY+JfDO2twrb7EHt+iV2yrvX4DsPV1Oxl
7l4HmSeo3I19hAtAnBSrA3WAyS5YWA6Ptl+8sVpe1UPWnWdnhyli77R8+OIGIfd43Tt5DS7wFxDE
+OemKB1r0SIesPet4KU0zeAyNNi3rAC/37gWGMgmF9RcjYskDjQ8XYZ8BTwRRA3m51NvZiXIrNf0
YGrJbg/CvvCszVdSOVNPkCEDt9AbAASTZnL+4+FHs+emZYBsEWXpiu3QVfSIoclRl0mnOhEfzl1k
lEZiA9UHbIYaQhp4X/yiziiiFTk6sYHyIKtk1t605WSbZrCGcldDps2OFnmZQ27CMOy7OB2rnRO3
2Z5bznAdIQQJjbikeu0h98i0UPvlyWrnFiZ7a1neL2lQ7ibVTmYGmEd8MVwtTDkNynX3TE8Em7c7
xIjcaVAAXNudnwxrEwp9i1xVKriqUoEOZV8tEbTyz5YtDeBq1NYeXBsR6K9QegBCxg8/7JrAXNKU
FfDmCPksPgfrRSy30EeDvDHSOVdghvtrnsrqbLpQqG/M3IX4DihQ9LgeDoWv36jlKhOdgbck2wlX
lSeooTQJdXAtTDd6CfgdC2r+MYufZe3KFIikxoYXxGtuY6PZpyYICedLIbeETwMEzY5m64dkFyRJ
c2lAqrD2PBmv6Y4q1G2lx/wBSm7miVp14LdnXgnw/qGPDn6ly7ULxMU6KfwPGypXb0GhedO9iKpa
fi5H60r+dCuCPL5Zh5Gs1vNEMmjuLMgWn2keBIdBvzGwBEEmUKqUiv/KSOPfjUzYndNBvLsJwFpP
9sZ12NKoDfNYh7x/MpNo2w6e8ZpJA0rWvB625JYihZ4Z2NjXY2ce/tu0o6mVC1eChoumzQPJDxbB
AmtNWDtUDQbr3BnbDbGQUTNBbP1LM1JNoizT6ypYz72BRFBC579DvBaeOmgKHZoUfyU17QjR8sL1
UIigehNHcURGJXCJqqknwB42iqafmkgZxOe0bNOpGQ5SP4el9muaCRmPSxLy79QKG8e5dK3+zMZx
fGp501416IhRX2RY0V2d+Rfq64FcvKsHC5wBuCIYNaobFli7AAQrT7E2asAUDRvqyzvTuHdBGEjj
hCPqh6GNl9RXjmH86Oa/S/zytjIB1l0EvHuQOU9By5V1R1eROwE2bO0S0y6hpQO+qMkF1TSV5Tg3
aiU8M4EBjI0NNTsDGG6e+hdq0SCOBfoCAYLuSE2aknnixtLkcVC0J1lXp/eaitryMrK3WGB0kLuJ
yn2P2v0LuSApE12gQbGfB7R5o29RCAAEhZqEDiKPm2mSMK+6vQXo8gIMEz5S2aW7SCofaObStrWF
qTkRRLYaf2WLMbgrsyK4Q7Vktoshb7TQyacyUWbHS3GhXjqQ83DgfujeTU5pjYdLjd/ANG/qgylJ
d9JwNw+ar8XVZYwEFLZ+yp0VCq6AIfFD3Tw6+HI+1wK5jIHWpvaXt38fD9laMATBy1bfJiLrdi6q
hR7CyPkZJWP+g+s+MgeseMpBl/Y3h7RmT/5QlJMDXrzdrhyw6VIzZNgs3TPwyCxiF5r23AjLM8s0
68VsNmOQxy9l1VeXPg6B01ZmwWW0TQEc3yAZZb3Mgz6aWK0niGSNY3Gc3oy96eMeiaMC5X2QR/py
EAEAb1E3QOUXHbV6t9IZZN7ZBRue2Or9FVl808Q6Jy2KbZBxqOE5tg9Z16xZO42ZPDU5loJxG7Y/
C8SqNNO2fzdIY5VsSF6dFkGNDPhs7LQFtodYfh+MskaxnRoeQOxmGj56ev2ElEe3TjKs9muFhXAV
PqKpbbwumbhQi+lgUxjbtFkagwF8h+oVnvzoDUOUy1dOAcSUGvo53vd6vtF9MJjGoLBGLACF8J2q
Ucks0KrgBnlA3t4DVxT2Ah0z9TchH6k/ALfbyrT88UgDMzWwpeKWsX+ssng4MFVWUbUevzjqjJqh
G+A+DbqTMUJrGywc4GesCnkiN/IYtbDYtgJksXuAj8TSc/IKGc9Bm2oDgiwpFrGhyzuj88oLsC8a
0KxInbqyLPD7LJU46T8jrDD1byAEBId5Zv9gjdcc6eUk6ti/QAZt20Z40y9rM+w2YNKrV/NSTw1w
ZdYeySRB07fRPQsgaYRHm8Tt34Ks3IN4R/tlOMYJwqXjawNmgSVDvf8VvFnazhF6t0N5KVCbahBz
ULeY6NV+7KPiOgY2X6QDj86ZqkpNY8CjJSSBptan3Wkc3qxymR+4BS7FmWQGsFDo+miCgV1V5wfq
yPDzWheZjRy/GUDJVejDuQJD2ov4XUpDvIRmH4IjF6xofuVbLw34vzaJIfsNOYG19WOM6Vb2i/HD
DrOdrHh8E5UVPZi5BWB8poO+qk7ih6wp6hOeOK/UOUZReQZF9Zn3bnayhjRbQRkXAouq6Qu8ARd0
SodAS/AIUz1Dn6KHQbhTCfW4azJ2zjsgcdnNHlh1yYAfXbSdr3+L6l5bFZXJ99RMkbGAOqZ8Sg21
BQPOdhGBGeZbkFQ9sBW6t2eRlxxRdeousRxaiLRpnsc8jM66Nvgg0AUMAEKy7UorvPBQqKZya5Sb
HlbRGfFKaKKFNZJhQGGtQGUTHaj56Wao2QAWAzcagQrG+h2VHWDYKovvvouYuoqYJ3otgbQS3qX3
eXFCRZy7+vRASgIlAImUS1d5BC0o5ckDmkTF97D6mIM8NCjOgYsIHMl4IOn3LZJp67FCDUhfVMY9
SumN+6zxNzWilFfyyOPEAuLA7xeIToFnlyXuuMDTZtiTs22hJrsZamCuMJRG1GpOhCPrtV3IMV+W
rrbpO+fVhKbWPgUd06JVzDDOGJRHakKkxnpyRPPRDPsh3sQoVV71VePuSg7BMNqru/ird00h4xVt
5KmXmrRbn53tVgZHBHWSBWW1WrsFVXDCu01cexpAyrk4NLblHXWgtqbsWBqAkqtHhpUGkJ1SZ/XQ
x9sBGKBppnnAn3MiUgRVwlUaYdljZgC6RXmX3vkp3mj9yG5VwGEChuDYm97bbOoSF5IIdi6XYZuJ
ZMmivFklWptupnYZjoqzPLb2U9sI8PKtCn6hKYrcTe+GXmB/qAYDbzfNn6HEFiR1/SGLj3ko0xNW
Ox+H0UsA9vmzHRVld8zrI9lpRBv4FmhUdaKasS5Mgc3HLoBgMEMtpRVo5oJsjurAv79YcoCi1jMN
CJ0hjI40KpB2UZw/jM7gPPYNYDJDfBWN5jySxdLGPegjxF2jTJ2lV4ukFOxIHhwZiVXdQAmt1moX
KyqUSjYVOKRoaAQp2QOKsfwFNVESa1z+hysxqxJ3MSAuNbLwvsgcVEqPVX5s1SHuLbTFEOXADI35
kc6ou7BFD3Jiqwdv4+eYkNypnzzLsQSfz5+n1K/VXbWGlFa8tbMwXZFu+D5X1WElficrs9blWQCA
f3ayLF1lumkde7f41QSpOBlSfBzCxBYnsrke+PUcOztS56g8BNgaEEf7dKGeHhV0oHQGr1qu3eY0
1dix6KgP1WvzWVluI81AJkpT0UFrQVGpvKhFrjRwjNpp4JTR+meuefp/z0X2zyvOc5n/XJFmNjm3
jqjFxuMTD6MqReUtIXi9zya2O+ZT0uKxMvdiOfG1Sb1IiEeZWZ9tR5Pn3myCPV5th9ZMgNgh23Tq
AaCyTwzjQDY6cLdEPbM6oMwAJKUvUYsdBHi7GjY8aYDfe4n2UrZV8c4t78XDD+EdVNDTCfCk08m/
uvSgZ8+Qyjiobq5G/g9T/J/7QAIMVV7g7147wnFOVe/aCyJ6yKMs2tTQqZ3YISwGZZey1J1Liz/5
2fQe49G0Xv42KPDMemKH+M9BfVJaL6FlxyfJUXwpcq2/o0MbswxamcvZMiIQd+fGakGeRkr0VVds
lrw0tkaMPaorjeHL0EwstaAqgmnKzgBXh96roIS6gorp3VVBZGzTAESwZLORoVzULeOgBuXlukNN
/T5gTfY8aOOWVyZArcquW6k/22VYfNgZGNv2FfB1z06BPeSnffb/t72oUL9G2asp8aWyV6C8hCbz
MCXLKtDWnoRfP875s6wzq23neP1yzp9JpDARhY29zZwUE3b4moV2fyTTZI+WRYCKMsq5jVqQniKr
fJwvLfDA2VZVNCznaeqg+zo1dQxGNk1NE+mgcr4TrrkcDVQINu6IwGAGSMolK113qdVNjjqAPrhM
PXhCDXvUtTzlykZ+tRlAQREIki3NMI2lCT5nkWD3QUGTmvTzgOXpNNNsmues4nSL9w07UidwYPeJ
k4lThzL+VZ8zrLjVQmZaeeDFVw42UrPK5IFneldkA6i6VJOWKw4PkWuTQXokm+uB4ACg8Ct1Tm5q
Xhep8M1s4+bveVpt8L5OS4N8DcGsRDYp9lFYBtG0HRitqZMO7ee0QYOtwlBiVdW3mrMvW6zsaD3j
hcBBUJPWM9R0vU6iEAmpiblJvahlw/2SnrwQu54OFcTboB+/+y22RCHTuxMIxbHGozZTRjqjQxxw
SMSm9ZaGBmBZx2tDDaH2PENQgODf6ur7P+zTzF8uMmR+vGAelxuEOLp9z8IH0+70NwYhVj9w4h+5
SLpl3SfeBYK/7Qk0HignHAr/u1GdycGBKvGyYOCUr/qyPHPoiKyow91a0Jh6h7JztXIrGZ/9KMwv
0QjsAVJb8Q/XfOxKY/xuoSh9BR1brpbNwRYpYsQeGgh34p07vOW63Szi1ArvOHftC3VgC4DaCtWh
ocRu6ig18C8HJuoo+urAjAjUio6CQPWNvCebbB2g7IZuuK8QGdxYoSavQRaZV6PWb41a1CZIJVFL
tlq00cCYD0VgiDyGjJkHRFX2VNQyF7pQE+rOzgHk51Mn+ZOdDgNSSwcndnd/2tW0YIfWDoXR7r74
KztdIB216IiCnKnzj+Go3kX+WJfTx5vrbcgNkEh+HMtsO09rAlN/Tjy5rLSmP7suEjo9MPnXLsDr
GoVm8X2T+oD9FlBs6GufLw3bKF9YU6OMT9bZm+cBBSAl/+GnIE/irvgtbL5K05xBP/QeyaAEu5Ss
WZa+FfxG6gww7ix97+OfqNGrnmwhhnWER+Op0nlxNJBd3YyejUUlyAcWYe61PywzXGpjlv8GB/ez
cAb7xdd6BPcReb+4mq7vCxul+wx7slvCvW4pW914G+xuL10j+62z8SAGv3oDaBMCXWA/ZKJZRLIb
H3STJ9vArtJDxZr0antRuDL8Tr4BSb8dyjT7pQ/RN5Elw3Mn+wG7T4OffEPYJ9zZxZp1rHhhAuFA
5Wq14z5mXnSs6thZlmEiQIHtNMfYM8aHtjEewNPhvEGjGWpOgd2eoB9W3oOm7Z3s+GMQlekqeeag
rbvVTQQgdeytNB/FdSDADC9azuNzZUTY7FtW9147azeJ+Q+AayCTpRzMxh22qKGM1omZ8jsUv/C7
IkCBFwIOJeL1Tn5nQHvNW5Q5PvGYXcmEGi4NmWnpW9Gi14pdqLXJRirQB/7V2s30sniBsLE8WOq9
N3UEqBYYg+KOWpEbFOfcjM7zoKzAW3+IYpB4fk7EkTBe4WZKNhpBRLCg/piYfFhkNIvcq38Q2duo
+DjLVAzHNl9wR1G+TcRv05F86PClXfbheGyAdRWGd4CEzcJxweJRZNZlwiyMkMZAcCDZEMYh5GZz
RoHGM3WSyY2Ms2l1H/4NEO5Ik4XOUas9Z0l0FHZRfyti27g3ETQ7/cXeVfyrPTHbb07WfPhXAAAt
ib0Cv5tvfpCY932IaqopksWDrvngd0US5MRccIMSJoFK1XLwL7R1C+6JwL7DF1M8dZBk2rUo4d60
g2V8G/HgDQWL3vEKA31Kk2qnQTjjFSrVHogyUJCsRiKnWzz1amRTIDAUuuU0khycAEVgNNICouIq
EoiOs39G0jV1BogijXQiT//WAHxEDljpofYiXOdhbd8DIZ5s8M/wTzKNwTcM8eqd1Vgl8gKRBbVw
oUOP2gK9qmWmPyBdtBlKNoaoSYzW4OgyfiQ2KguBmE2enVGXK9+U5rWQobbtxq49uFU7nJBnh/g4
K6r7Co95lOd1/BXLiMcgBbh3Ed2PogZjWMlKpSpivzaazpd/+2yjsP7js4Wl/uWzxZoGkV1V+0Wl
W1Hf5MvGitrDVJylmkDNtwcq+2pM7R51JM2+lGkqF4isgkKOwnVezaq1FYMxYDK6SNuuvT7SFkhj
c+xaW7bpIWa2jPoA3zoZmyLGOzp0TqNS8erVgQudbZoQYues7LdWz/hBAyTkLF3Rn+mMDiIpwFAW
uO5q7qiq4D1u9GCR16zfWElo7T1WRvfeoEraBlD9AnlyQoln+UIeg22ZyG9aT6j+kUvosYeHHo8S
a07rf4nxT6fkNMKJUgAsiZ2N7CNs+8FGNyC46zAPNShBtq4UrLixmnZhtEAGdoAFPboOINJ2On4j
t0AHzalTlojAddhrxHHbXlrl1oWo5VPD/+bW487fckARIWPFxFOd51uUciOvhztvYzrRuM1VU2bl
MoFuyEvKK/2Qmi5kx7VRf9Wd/teQ+N4dEs39FWzaqFhX/pbhu8tGMGSu1LS54FvyHxL2MW2BuPFu
zFHZDmptMOxuPGDGlsguxnva2lKz1JNkP218VS8qNuIvTcQy431S6chEV6gu9Qi4GsZOtzCMzln7
3NdPDqFd8ZLo3A3KM+4+rgh1mmPYIk6TjWZ7QpEJ6CVyEFWfINAZmJuwRFF5wXq5oX46aCz+nril
ue25KVDDgkPMw+5cNFWBUv7MAYOM5/YLMsZF8+FjuUIsy6ZB9ld5U4dgYQ/+SygtpCWSt9BaF2ch
A4AJoS+1bAtINMoUaH6k7nGKlVe7AeNbu/AQmuwXZKxVD515QMrsi4pdZ3tpmKD+mHqFtTJKAA17
rAwcvMaPDd1ouIWic5vauOfoNPIeSitLoHCGuDkdkKPKJEK6/7Rb8Atx8PqT5ctIao9pbECzfElz
zWMgJIRQvDqYObPWdp+52QX0YO1GBxf4pTQC66yLJ0PBvehAZjobI2kt3WTg6xgrFYY9SOCdxjBf
kktKtsHnNfR7Ins9z1DH+hN2JxFo+jzBFxpUyQ6+OtBZmDotB5OCCyP2c/6arO1Y24DvKi+H2VA6
b4Yd+ZDJdop/RtOUc5t8qFkUuWMv5x7XYMXKcCEoWUskjCSPPw4JopE16uXRznqvAuFQ+GuyZdRD
7k7Nik2Xa78pAvklSJnGMVR+IpCnt0Czn7B3/BrN/CO4SYM9J3zSYu0ZKGjrbGrgB5RWNEApfkjO
1ZBxcC8J7YYiNHNZtZGJGE8WLsAYyX/2YboGSJED+xFDuMYJol8iqd6L0G2/1QPy9pob6fdY8Hjg
nmx0/B+LdI+XVgcWnBrV/Cxdu3i54n5wOL6LRA6n6VSzhHYwaqypeFqhkkj10MGVQGYNoMXrsRts
YxNFe6DDeAXw8gaxzvrBG0v/hGLBekl2TYB8saij6poG1njnOz3WL2pABK4AZIwK52ijvvjRKyCn
K3X+FBZjvejByHeiwyC1/KSrw2yjppCiWTqZuSlGAMIlb86NGxZPPlCw940XLHWzjoBrWdUuz56c
vi2eEHkFvLEU9+QYFtkFKCnvSq06qX/2vBqmSaBXB1rVLMJ9qOYs1IYWDyK5p2Y2OuMKWCB7S83W
K5EeRIB7Q80hDhrsxmpvZamLgis03iO7YS2pF5l47VAVoLegXs/t4nPbYoVKvXpv1leEDG7UiaVr
vCidQd/lmmaNYFtOaxRk1IcWiwOEkvI0OOO3FZzpTJPlN/Bly51pFM64MKugQwB+ABO8kWNjmEOZ
WZ3RIYQqwCGIcZibf/Obh9EIcqFhc/N/P9V8yT+m+uMTzNf4w486WCPFvjMegggiyxpUQooFnc4H
EH84q8Iq+wWEErLj3MFiUNJXRf7PEGrP3Z6acW7S2Z8XyFpkJA0GlsP//zRR9fnB6Cr0SSbjfFUy
unVlFwvXNm6jiLF3Ux9iHkLNyYVOaUhZJi9Q3qz2mhUXdy2kIR2kgk5cMXbSoRwcoEC0oFwOpvVh
k3SWpBsNokbnQd0BwEaLZlOLFLUSn2NpRJEALdcz8zzbRx2122OGJxFdde4YQK8jXZleuBdhZS6i
zl2nZewvpyt+TowoFQq3weEt6dqZ4NglV0aymqaiwZF4zZiMrtNUmTDKdRRr1eTia/7FAgnRFgwT
4uAKXRymM5Z1H2d/sZFL79ksw42NcXTgn2ezzVXTzLNSx2yrwBK6TGzc8aB38+/LjoGbKgKTOjUD
J/XvhQkJbZma10h5VJBX20Wt0y2ps7I9/75AvCWvpH6eBkkBpUAU8SDyBYgoFw2/epZ1AU1K9bMc
nYvm6uVPW7BLxHDCYfGCpDmxOAM3k68He1b3TwRIJxh6qLDoiARM9tlEHmTPq/GKKvOFPmBDkDnJ
HQj07FsSJ+yCB9KaWnTQRrA5Z1b7sxvCFJm+Foi80q+apecGYDFgeXisM1vt5yv3tf08SxPjw0Zn
XWa7r1E0ZAu9yNnr1BtudcN/SIVIb47jpDfwXrunph2PZII4RHprAcS/BniWQTWvD5fk1nW3CGRM
d+RFh7ZudqlVyDO1+jhJbzUvXgrGwaShZiZT34CzwtXMcD/busKql16ip1tyoY5M5Ci6KFDEQzaa
M6ogJxq2drqarxoyYW3THgzU83yhlZl7ZvTAaxkePnBSjN7RdtsbDaM/CbiICkql5ZfZjQo0vMn0
EeY/IcWOUoL96zKbeFDf9T6LTvMnEyyIFwZoElGTii+MfBu3Dhaa5rIvf1VlBoCRmqCrIhc6+CM4
QBqjMaa/iiZlnQ/RvTwXy/myesu9nVYBtz7/pV3daQfdk9/mLw4BUvD+i2w/f7qeO/61CF9prul/
6PeliroO16k5lvYBDBtSFdPIPTMhkqAVef89adpHM8vTxwSSjQem60DoKjv07CytaC8j1uEAf3rN
pgWV0d7LS/tJgOiOnHTXNJatq9fn2HK0leYU+UJAgO+h641n2Q78LFXLLf1xA6wImJMr33io3b6+
80B61Xqp8UCmzgC1V5iH8ZFsfReWuzwu9OU0wDHDh97YBEIYYOIERA/r6i7Z0+TgxE0PiIoYC2rS
AB8/Fs01+huZuhGhxKzv6i1NjmqT/JRY/Bd10sfVYuOIFG54na7eWhJos9hd02QeS+VFt8sL+dPB
T5LvRcqME7V6LA+3ATM70IngDxq1PrwBqbKiTjIVkMhc2HXQH6iZjqW1YzGCdeRCH0GiMk4fH8ig
MWi8+NWo7+gDgNZDP4Six1YSeyoZv+ix1d1Gm4m7cpQ/A+n73yDtPqyhCDjswh7NSGgrkG4Bo5n4
/qmscyjwoYL6G3gKbVDi5u2x7GJA18zbZO6gwCeqCnwhiNEsP3bcoFDbTTi9GZufIvVx7Hi5+ALU
s5IGYuKGda/hY5dh8EL561Dn76IRxWOJJNtONJD4QZTWf1QOlNrGGvDdbt40BDnfEwcAyFTav1Mr
u7bZYL6KpB2gB2rym2vF3darzP4QVG6KOEWqgzXQ7h/TAcq4HAKdP9RwaJTav2MMZzmCwfiJBpvA
yvDTyHSUJKg68tjTwGxhpCg+y6L+GRoV4HKGfXaTqvo88xnSiAioTW4uau/JDdURH7MNym2eLU5+
BER0AMnjATTfKO/QFvnwM2cR0KW++QLZ4QqgRCPfNX2bPledfWKlEb2jnidbloBHXwQz9XNhDEit
WUP8/jlSZhCjoJGFGwK2bVn6SksSJIhCnj3TGQ/ddDqTf7H9zS/UDR3PzTL7kmfTXGs4ghls9yWr
N+XYnOFBc0Z3T+m1qZchS7Z2tAplJp85OnKmWbKq2ZG9T7IFH5HYvZRdWW5d0A+8mHk58Vm5mWes
U8ur90AhQZw3KyY+K6ylYU9aEGibvvas/D3EyVClBpiCMxTgUTZLaa4Vdn4ZuT54sKso/S9tuUzE
IohFcPRTyI4AKpMWl3x0kHAx5Io6kCcsLjE0BK1VMvYrYKiC4+wWDE60GcKMLXsb1ZwSQI2jyLvu
MZImX4OlrN9MzRFEbLZb4yOZrHsU0hhB4JqdqJMOkoEwDEVdN2rRbH1qfMxmG/JjttDSwk0neIuI
l2emC+LMgvzQSXpGfaFWo2fNLvHzeklNOiDIC2LOsLnYlQ/ApvJoQCC2tJWUCNn+MsfkoQb8e46/
XcWqoP1aduCejAa7fNBS40jcDAHUSXcpaq3WvbopoNEXq1i0vFYQ7X6w5XjUIf66xsORHaMmjJat
N9qnJi2sZx106RNtneDFASyU5SoEau4buQVZZZ8MPdx6ZtGhqN59pzumaSBcUSFmcWt1vT22Yeet
9DCN30V+LirLf+tS0K6O7Rgf9DzjD2og9ddpAQ0dE3AhK07dfZphHrcx3Z8hAj5R1Mp3ZEvlsrP9
6C71DANiriNYRq1ihIhy+uHrQJFFQI6RrwwkTzsw9IL7w9ZXPZ1Z2KpKLjyEC3A29aozK/rutD1U
3D2UCakDSDFFuG0A6N06rY2krMCTqMUyAvz+bNz6eM7cKobUuuJLm/4ZUTusGhdBV/pfZlGX3KAs
pzS47hxfd94ycO1CTFG+mWOvL0WaSGjphXLXup2205HpvEqUhC+Rlxtfq74/EYe2z8HeGRfyTa8y
yEGi/kKTSf7IUXqP0m2chXUJ2VA8kh+1RHzY5l4647rerCWvwQxk40GJEo38QB85cLPs5Fb19+kT
qz/FLUH2RR55JHZQLEie/Lw8FYXmPyYgfDrgiaLuQjm8KXum421hRpF9cBmoUv5tH5HIWBRGU+3w
+OvPWPD359FxJfSh7WKbmmW8qPQ+GRbUw6J4XLSVE20LOUDXTIMOgueroJZqzjaWZsMO2Lb61qlD
A2J9ZC9goyZ1zLaiYc2mCsxuSSg3wrthD3xjthvsCd822zWWjFsd2OFFRjSts7KVb9U35NaaNRd4
eoSaYV556mjrWJ2F7vBxRra/9QJYCvocYCW3CX49Bw+pg00zsvKprvlPC1HGn3HVbBCIk29GHqQr
4KeGi/A8RPaMotnwjLlLk4/aIvBy4+QRIwIFiqntICKHdU54IBMdmIoi0xnSFNByLUcI0QK8ukmY
QLWyKrgjEBfZQAAA/RvLPSOQU1x89fjlwnw1x1bfJbaDR3Kp9ene1jW8JaoUGuhdE9oQ0zGSnwHu
Cs90ne+lHyUrw3Hyi5/q3jEai2bdCy5Q6416cah5/rSb/PdQdO2jF8XtNgiKfB/mDpTS1GTkMVpQ
XI8b5ztC+8kqYCNfMd0bdqAQJIw6HXzOq3XAHHNNTYnivXv3w8G2nK2b54CLD+3DyAOU9qdxvkdO
AwWGUHi4QRnkw1axsxYkex65679pVgQWXrWqc1SpeMYjfQXIotQeEF3DtyDjsFxR7X+K1NUOuV4T
rzCoPIFIsb5FCMZMNmpSB9Dt7c5aagwECJ3dmU8oA+8OtlkqbmoP4cMa0hBz0wWBIr5X65xYIRDS
nusvU8UwDqnWZ7epwwfmtNmpG9JgSYze7j92UVjZqbCUPBMi8Gtw+WYQJSwXuG2Nd/BtCGD+zeyO
CXcA1wv+EZkTdw+6V4NwSD1qh+jDt4vAaGyZIrqPDJBXiwCJLOwNxzdbhzJPL4YXyMV82AmIAY7M
yU7+I0+CdaiNqDFo23RnyzjaIMmBvJ434rmIXDnYbVAUkmbZzkjz9ht5RG1sbxOI8y2w2MqXE/V8
q+n99q9tIp5HvgxVMo7n70wX1HCR20D9jL5SUX9tUi8i/nJP338Vy//o/WPs7NypqSpPE9sxHA9y
QNIVUujVsUcEYMNrw3rggIRB5piPP4vgWvYy+GWN1W/L8bwnkRnYWYZ9cAIKvJ7GiLzU1nxApRLd
b/pg19tEiwrEntQaSKgFj1SHzB+tpa5/n2um57rqEmQS+7yCuI+Nymvp5g0EigfxUYk9+0GTAWvz
Ln+y9UbH71TW4KbJrU3mAFwcp1V5RhE8XwP2VD3XzPhBpY2a+wOPrfTnPEaPx2ilBc6rcPHPpKo1
IIyrzdz0m77aQB452mQsDE/OgNIrp38h9HtRdJCmi4Lh4tmePJkCG5m4CozvTTo5WP2D3hsLZAsq
IERwSxRYYSIsbJcnkqHJVdNRTeq1OtR2Ui/2iuYT9f5tbOpGyFzkHASqGr9gmYB1JQRozar/f4yd
V3PcSLqm/8rEXC9iEx44sWcvynuSRVIUdYOQacF7j1+/D7LYQ0o9p2c7OhBIC6hYBWR+32ucY9kK
lppzfV9ZCAaMzWvZOrn+s41t54of7QqFWz99CPyZwNCGJ5S6TeN7Bod4hayGcacUuP6Nih0/+0le
rXGSms5QvpKDVcTWdipy/V6PCnPZmVbw2mnZNU1y4yfEfvCNbvsjKP8cbgct8I0u1hDy512BPoJL
KMZNT2bTeaAHhk/y5y/rNSOztnZR3dyH3FFL7+F2H7MMY6R3Q6K0CJqt2QaI4U4YEr03qIWB4Ydy
j4INSlQFqH2CK4vSDPujLDZj/laU1EPeDh9bx1+LsjUS0MP+x7H5BEanzNIV0rYns7azvTsvsEAj
4sjmlGlwlmV5mLt4+ZTto9gOTyqLT6lnELX9H56ZB/dWPxhXMcUXKYagZ72+BTYabWSvMZ3+gKXn
37O2vfWS1dqo02tI6DWvXP81F/oVt15ZXVib1qn1NRFKAMJDJV5CHW04ftfeQxbU6HHz8D/DkSEH
5XUBQZdeP09AxTFHrPVrk9fNMlez4XPk6l87147/0MqG4XMeykxKtkoi/mG5GK0OvikwZPP5Tfs1
2ij9SJqkU8OzpypfE8UzbgvKLlbTUx4FX+UyTW4QHFiuC0fv4oNcrLkG30HI8MVaqnlJXa928JKz
UvGqmJW/ZH0ztFA75nqjd5bvXWU9Np0JLwa3XCDYO20hzaQvNvbimeoE31IPGrSNFtslSoL+4kCg
BmrQBN8irAFMgfaGZofe9teRsRpO91mqv2SsbM5IMGVnVr3ZmR1ItDMH5ZOjh+FRj8KNr6XlY5JE
3b0V2wBaepxBB2Iuy8oTYidblc5sTr7vfLm1itH6UUP+OLI4YtdiGQqWl0TIZF95QLhuY/aZcidL
Yelaq3/+43//3//zffgv/4/8Hhipn2f/yNr0Pg+zpv7vf1rin/8obtX7H//9T8N1dMc0DTQsTBf1
EctyaP/+9UoSnN7q/woa9MZwI9IejTqvHxtthQFB+iPKPB9uml8SunWNne7Oqgow6a9NPELDbVv7
B6lz0ufZ905Z3faxfh/ERxgr21iusHrT7HZAzczkYk1BunWkrhx2qcYiGMtwe3MZjMPmlzI84ksA
EOZ9mRHFZrQiG5NiEIIykTz4sfexTnYu02Ql+I4fsCcGPTsfzCwdzvp8GKKm2uQ89FBk+rM1qdrP
iOmnO7MTrNjN1KrAIzndrYscKzvLCXBTEIu//+gN7a8fvWUZFt8s0yQHbRm/fvTI4+VKX9vWY9OH
444ksA9qSp3WqaGUr1VM0mReTvQTPOjSMap72cOC8wRVWwAT+/e9qsxTDmngfJinF7PMhj60mBUr
B9Osg9ckrLRVpMf92cYS81gW6GSM5KY+TYg+8/FaP+au6E+D8Z67Cg+nET8ZT/JnplbjXRtE+sEw
NJ65UBrs//C9dPXfPxxDEPXl0zGAhlimZf764fROXDpA57PH2yLdKkx4+bnxiQxF/oCjbPcAVf9Z
Pg7DOlM28pEni3Mv4FrZw1jgVawF7ldiwO3aMtMM1TQeTEFWY9Zgms1nra3O9rxG5KV4zSKRv5hK
gWVQ0dN1zI1jbd8HSl7dA7TfkLA3H/NZTb9E2xa5g9g7yjokw+JtU6D/KFvlgCocNuasy0/UDNfa
KjTg7enpkuBUtJ/sDNV+L4PyOHhoZuh9XC1rDxZh0DziXW8+/tbXUO9rS9s7OHf8trSXDnNaa7qH
uVHaz02dDzupJ+jB8lecVCP8o+rd9KmZD0QKi8qMEACjkIZWt+igHh5St8ietFatNoo65WvZKkf3
fXIbnSPee3eLNxqFJtaa0cQfxOW7xp6fymqzkQ2lJoL/8I0w3F++EaYQjsr/Jo7ZNjRkW59/Th+e
VDxZtBEpGf/R5BWFfZwYLr2KvLLkGYblJ9Wtta9yEWYo3XDyTW+4KIHLEk2psIKM4rN0lb25xErz
2Js9rDyt3KIoFs3s9hYCAsR7p4wwl4nLoxwkG2Txf6y7TeaL2NvWtQPKZtSdZGf3k3oUhqMe5Zkx
xHq5yMIRtBWJIrEznGj/3vyXPrcKo2q3/+HZ8+tjf/4wEYCyDGE5roYQnWv9+mHGQSXUJBXe1R7q
kVRs6i5U+Av3Wqi4gL5Tdd0lbvaaC3Mt17qyR1UFsPR6o0fhFuFZ0oiFA/e4K3Y1eYb5OVvNT9cP
B0hG567FvI0OshqPD4JOakA4zZ+yZRWryLtqIn1Q3ThcyGCLbBCp8tZAdiYkSoCsu2K02TIqCrRs
PDd5sMC5/P2n4tp/+Yrphi1MW9WQ3BWG/tunworK8LMmsa4Cu9yzPhtmIG0SA2GbXW6lJqpvRdFq
KB5Ca0pWH6SXcwwNpFyyrEM/D2Ksg5S8lFb27BEc3GA1q7qKFLS403opoYC5iTwHVsj+0ZwRg5G/
tdvCfnnvVVug02yBdWM/h4YKL0IUI1T8nSy2c13vwFAKRv0vdbJfMYeabp3nfrJurB2W2obyWs3y
3gvbn4xHHsP4imh+hFKXVe5lS1jiseVV2HDJ1g+9XaOuMcg13FPQavNXYPzC16nYRFo97TIToMpc
L/LB4hlBUBHVFHb8CPY7gPFNZ9HV7vCozQSSAiIyqVt2SnNpbutHHJSShrAcFmGBnyHv3KveHnPv
4tI2ITLzU+MdndT+nGRtc5VVOa+uVUIOYyOLskFNoFAJ9evff0c08y8/HRe/DVfFXMA1DXbhc/uH
59DoCl53o15eg0Cdo87ZS1RX4besB3ToDZa4J/MTAs8DAIy+XvCtQBGD/L73WpBW2uCbikqGbYVP
v450q06wgRlPbqqEcFzRYrH6qCImhVytLDrhtA6KdnrsAhtVET/bhLMjXpEr+RmZWKCmc5EdRrNz
7FnlZi6mFeKjpWMOO1mEaPQ2pSxihbwOgZqtHZ1vuWQEhZ5Wr8PJaj5Qr2GLszKqqhtxiEDVtE8M
qG436rWZIiSBE5h6o17jNpffebr5gXpd+EO9bvu0vV1CXmeEmAPuW4vtV02z2wdLc/27uIP/OkDi
edVbDadwIdITCAX7SfXLvRcU6iuqIs2GZ6q3ld2iCP3zglxX3zjgnTp2ELLeMpqv79Pq/kQEeB4u
py3a3CcUX5zq1pjAjWLdOJZd8ITmugE+h2hdZdf7sSYjAK3AXqJ+Ef5g+ZQt0qn0nuNu0laeMiR3
GdjQXZt32l7OZDZkAN9n6kXqX91igJyMT1bnDUsN0ziC03CTnfkg682qGde1qbdL1Zre6mSD7Dcw
ShdCv83hhFtMrOo7xyeCkhlt+gUB+IN0hmyi5mgOk/sKiNFaRvYYwJ/APtVuKnU3hATsVU3XuQMn
/eKE9aH2smfIDPGd4HH4MLIxwvMCg2sz757Ic/nY2fn5U55ONTYBRbeVRatM2n3dARyXRUyY9fu6
Fpuo1fMHIuzqKheJfdXKPLkTpb1Vx8G+yqoh9JqVp3nTRp/rNKOsce64dff6JLtoRbaXwVpMg1A3
TKy9DBgFMkM21zWDDTa6ExDCWSw5SLe9Kpn6EFYmQb283uteVf7stPirHk0OnNfaW7JNN+5LVa+3
RlIr4IEm5BpgcW6KsM2v/26eJN4PaVFuCVh067LDEi8Li2sxs1GAQeKSPBNRMiXHtLFOMn5S1MmD
iXGA7GtNPKWcsCQnP4yfnTxfTWM+PkcxBA2ntFRyLezYWd0aEDRyXqSzuKGZFCuIRcOhr5qKDFzf
9fG5jvJyWavCfUCfNNjqThHiOJOPp1gjOg8k0X60NBIFVh443+BUrZPUN376rXvsGjIycjhwAPfB
8INwC6Bp2vz9k1D//W3JqsEQuuDFYKmqyjPl1wchYaiy0QalwzBeJcTae6SXJGUAual7N2jVHVJh
RERkXYd3VNB0T1NjlRjeoJJv2YX6EHUZ64G+TL/nfCsBlxkv7z3A8Pskqr1wZ88SK1JnpUVklf1P
566lqEo7G9jKMywcMcZd+nWd3tYROujjZWuM8aUNGu1eNggyIPd//zGov69L54/BFKwb5v8sS+6w
P7wP7GEA5+2I9vKGabfdmUnKT17gfIyIF2EAXZvQy3z/0Se+vjIGvfz9YSBHFAkgf/nrDwr07MiU
Rcu/v2VD/W2dY6uO6jj85RweHsZfdp4wTVWMBsPoclvQT55doYTuh1+ICSdzUB61nXhbup7Y/lkt
3/GVCpTqr9U+uo23aqG34ResNt5711Fjr8ywzNBoWsswZ2q74bNmouWSJ+sxqBEOJuWxymI1uCp+
+XaGEYKx6ltoHpmvGqtxPnvvl2GR9x+243L/8B4JMXmnsw022FjolmsIyr9+nftxGsJqMuPd6EH1
Mpc6pizdhNW2zUKTAJJ97aceQ92ZcNK38T2gt+rTew9PMSbyQ9qw6H0P10YNKkM4DFg5BQhMJ7xz
YIHmwaMp0vLQz62yKA8+ieDRGvxTYAi8qv41PuvNGJ6wqn4T/fHvvwPaHF349Z/Lj9exUQkxNNuG
k/XrPxeqRTqSyfJ3Nw6XXixvERli++5Z8zMSl2ioVPMhnvwaHXDquzGD04ZA9SK2UHH02w5hPmET
tvY1fTui5RywX4C6+6H83i45YU71H77N/JH0ORrw4R9jCo1/ievqGhEew3F+j2IJXH1zOwzqbdLG
xqHFLnwJUggEW2/6n8PURQIP4LljVzAljSFcyHoQQPYGLUYS0GEWfHZFnmB2ZFoXlZzDc0peVHbL
cjM7+gFhF1nMTWSp66gXiDqGrJaHpjiQMfsG2Cr6mRYXFo28kTJfJyPlOa+z1PCSyGB7Nbyk2aSi
LE9N0tkHksj9tqmM6R5utr/iUa69zPN0jRf+nKa3eTQFpUeLZGJRXFQ/4AWCgmR3AWh/dvw4P2j8
utU5PNSiQOW350l5rtDduMhesloWx7acdrCfv8p6WSUb5WHsSm+lsuxf3q4gK+t5ylodukWbZf5W
1n24mGM323aM6uOHurTL0lMjypXZl/hNyiHyUibkr62WVOnHOtlHMat89kDrCFj89a6xomZP6Ah3
y0qr3PsCFcQE5hgujir8TCfJVrD9NPMUFRrh+lj1kMlrle4oy7mT+8vGV0NWt+M68WoLV7UpHpcI
KPNGsZr00W4D+zwZ3p1lBJTmqjbx1EXdCBOvEDMlf+MbR8VIf7736E3xExFsm0e7EbNeZCSJOHvf
2NgsyznceSKE0xEtaM2z7GEkZbwjNk4Aem6UdXpsrAldBfe3K6XuuEnHcVrd5ghZ8UZTdGdX27CO
UYqbx2m1k61VV7XXtxlyr3zQ8bd8n9RWp3AF0bPYylmNqfAuYeIfHFOY+RI6II4UhTfuEnG7TuN7
xgnrlhfZXc4zkNZfNAhpHmTRCxxjZu2A65xvQR5KHz2NxNJOcpTv+MquKvibyLuSdboGHYFc90X2
D40QcQ5PDVbysxkH74ue1+HJQRuOZ0y30QLDuCL0aFz1CSks/CTcdWOZQbYclHiBY0v6ILuAMdCh
sOFGGmpavtYio9m6HWrCdfI16ZNkM0xGuDcUrfiUTB4LEDv5CgKyXllNrh1xHR2uStd9U0sv/gou
iqVE1qgXx3fjO1an1kI2ZNbwsytt5SH08vg01U2ykhcgMn50Zjhj3o0XpPqQsR/4U8iLJN5TXrg6
6qtDsk2K3t3WhlJ8xnp7OYrK22hJDbXUJY2jNMc+Ksk9tAQDlzxdor0a2wKONR8ZkUexKIZQlEuP
h5in+tmDbFWtsFtZ7Py3shgoLngmjFdvU1V8h0tiNBfHbcUjhhjhxtMI5MlimVXiDkrj7ta3GeBn
YxWQb7xa/y5nswtb2WKyay7ZhauPmjIY11Q/yrZbTQYTIgXxdrtVR2myA3sWrFbmO9cT9leIiEAb
qnlpEo99u+c5JhqRrNvK+2hzYZx0I3u7595y7oATZ7d7nr8OG7QN8rW8amKCYJ9sm0z6fIH5IO+b
eHN/u6+/u2c5aKiVv9yzH1cI9pN3u2uyYdMrsbltK3dfkJuDg9YWADuUjqWFPB2TtgK2Sk6kCG1z
58oWR8lhK2YJtm63ng2kjsh0fFzbZlzIPEcPonrjhc5LrAcYScs6gbxocJKnt9qi08QCqJ2XKfEq
CHkB6PFjVJfwOSpU3liCJI/wLpPHMsWRsncfZAdAA/paQKVay2IhYu3KYNlRDsEBzFn1QZ9tZF3t
kCxuw6XZ6OM+75Ll2zDmrYMGXE5borutdcmj8M3mblSt7XuPtBxb/pltvpNztVPjnvlEsm5ZFsVR
9pNDK3/Ajk0M9V7WZYPoT6MRvU7l1O4dvUxWRHajrdEM5kHEWXr2h4qV+rDysmLvxDn2ViJLF0lQ
jH8E0ybJ7PrnmEzf2UFrn5yc5EJUeRmYcITvptpgY6k1/sPgoSOTdVr6RVMdcsUMAjDLTqfRvkam
jhB/M6VXeeVhzM1DFA3WHmnAbeFYyAtpk31souAPvddK0qQK4paWY55D3hobo/BV2HRYZo9x6S6F
B+ZBqdelgTBHAsriq+OLCxLac/qTqI0z8CFHAAWCUMt/KK3/vcTZ9bM1iHhp9KP3WKNPucKGQUD7
mN6uDYu/OPx23bD1nQf4ENDmgqD/BEoYgrMKouCX62HRDZ8vr4uNOxYomKN+vqnQAFl5CRY6Waey
4B479SvEvIXXafWrW0O1D1CN2wliGZ9cwzqU6Txr5apLZ8LoSB869S4LY3I5ciSxSC8ox0fPVYuD
jZn0Wg5Is+2kRc4XqCUJBjl9vQem7zxNrnUv2ycrIqarlv0lKAjPw27E73y+Uur6CH0Z9hM/u2Y/
iCDelFrlffGqzW2g7nRrrZ3ygyqIcGHy9/l2I6BmF0rGBxezIThr5G+W+TwhwKVDHrbZp8kJxp0G
FXyTNm37GhfjQnZQdPh5ePelR8SXyqvrYD4lL1WbkLdrVg33PhiIk4UC5ko2KGa9cXlqvrSObmwd
pEq3QTwoL7nBX36+JhJ35WoKnIQULogfPJLL28eVY6y+AO/iXy0FhxpvNhGWI6oIxA+BpNdmsvzt
MBXVDheS8dOU47Myf9Bxiq4CApjp2ZoUFwhepC0mXknPJKueyxEHjxA8wS73Y2zDbolvst8m2gnE
syxSl7MQjGxQfftRGTDnnN+mlRKZ12I+OAlru1KPlLV8fYZuR4PzPbCG+vZCLdJw2ubo/izlINmr
A707spw8y5I1tC6uGz2v4TzXtixz1QMMqoUNKuY5MRTlIfaLo+p1/stg53w4kD1vsciqUoE5iXRY
y1Yr9ZOVQupuL4OPIEl/JoUjLrI0z6iBonjO5hmRp0NYnfilWXLdP8niSYDfJKSQE9hT59SaHavT
rhy0XW+3d9rcANcNEtmHZmUodjz0rf1URHjYgctyTp6p/Xk6BhYuO9Pww1e/9IaP2HfbpQTBXD1e
BnbQLB3ekdtSF0a8xI5xq3WOfqnhm1ynSgRnPRV3b50zhYTf0KarW1kjXghDs2xwupknqzN8SEX0
kIRuciU1TsA/cP9orYQ2rXXStdbUfM3khWoj/94WjboGiS7W4J11lLis6CXxFWudKm6OsQ3FskeS
3Qvi4iSLg67twKCxiso98zGbinU+ZvGLH1RkMmZTLxbS8QtuCc62Et5ba5QM8QrFpnEvWzthfzXy
oLqTQxV/PekCxkJSFvcEX57lddLMKA/yptJ5fijj//6mZGtK9FHelILCJ4uFuNx64yROEuV5w3vO
xYwE+MJjJ3MTC5BdbjICH5ChvuIRYJ872VJM4H2iWyc5Zzh3MtN0WpWNv2ZLvwSWFD2CA5meddDu
cQM7WJZEn7NEQ41dlhxV3+uTiG+lpBhPup/397LNa9w79LqcO1nSfPFYIi15K4GqfGkHW73ItsxP
v6mBGd5UwwUO8+RGjP58u4SokgW/De8ktcERWK0WmTsCCJlvzmtzNAvUxDnK1oz3/EJNDfI0shX/
d35TCUjb1hfPlu0my1ScG6uK96TG8qfJsqNtrAh1JYt+IpqzU3mfbWGFfIvxKfVH1MZko2i4VK7X
7iGrlfxpiLt8k0WE6GVr7+npqR55ot3GNuikOMmT7JpmSJUTqGfhPl80aPtujeNDQvadiVwUGA6g
/5Oqry+JjrVAEqfqivx6fTFLfH4B5XAaBWAsRhwbNrfKMnBpKmv1Pko7Y0/oYcQSbp5DAARJ9fRz
1Qf7YQKjjjhi9qi6fXopw+AiFFXJAYtObNhUHTuhudUM6+bojSDOvLTMH2UdRldfzFQDiDVXhW6P
afy8ERrlBKMKa0HLa56+jB9UoFNegLmjLMoRWrEJ4k5cZY0asNYbzSTeyLZgjPt7wiC37rJHP2B4
3RZEkmTRIeyJcH93nezhC1I5zUlWNwqwRr6g3UEW/bo0YBpBF5BFeegr7UlvkuQsr+RO0CtC3l5Q
lrhReRDmCu+NFV+U5L43BrHWRdutedKUm6zJ7ZUc2OWqcu3/uP1r69KdViNkc2B5zDJFunYXJ9FW
C8bsUXY3MxKzmpi0t9t3fIM9kPnixvhNLeGLwsf3lzg7oext6/p9bM/IbMU5vFfJs3iwNyD5hrMs
3aow3CBtOAxbCLVvw9H514GOj90SpYN9UAz2OjHgOYygYO+7yElvB692ZsMF7+C2OTIzaY3c3TBk
b/10t+03rY2xnxsU4aqPffVMPrs5gwRMV/GQBN+9vQwzv7cLo/vbdjmeV3PK5i/JN2S57FVJiujY
NnDzpTv6e1GK6LwXoQ4hPzN3hqZIZ5bfz++tcmwNLHNVuWLYO2Sw7mpd/SlTwpYTINFWVdZWpoRZ
tZ1HjAiuDatQ2cuL7OexR6/YT3t3c/NQ0tTnrg2bB9dwy4dETz5JJEwR+c7GLgp30/LqJCW7GC1o
lZCM8+27zlaiVOkpYNsSx2FQgAL6s4vU2IqHoFwhhTOsxz6Px4XtZvfoHkZ7CZC61UmYlDU09epm
7obnNwCRYkAB3RIOHxpCysFkANnNIM6g+6c/y1YsxjA4xtchiXt/M/jE6QqlR01T1XJxDmJ3rZId
u9fnw4j6xb2fFt9GrYoPsiTrnVZ7Gyrr5EFYyrAa2bTdmTpaxyHi1MfRrrsnM27rdVMG9aafi4ai
2nsr8sOlbM2NyL0rK+MgG2VV0XUrVxfqgyzhl4M875jmRzzYP84m1E3oV9YDTtnNVYnPrZb1D+ps
f96npNBdrxEL2SbrLF/BxirsCQjN/WWdG5+bqtVOXZRe3gda4yAWsvjbQD0zSYszCD5YT5hieruS
HBClmbfLNcdJLhnrBEQXVEJYvr1TlEw7Zl5v/eWMFf5GtT3QXw3RIyJpRClmFgLwgL7szJMstYNi
HjHG+CpL8gDkf1xGOJ1v9bRHqLtz/GtHPHUeLKfxwkaZf93hqqtjVLfnGZvANE99rwRXKwAklWR4
QE6fNPlPipC1XhmB5SCByscnD1FVHRNdV86yNPbwaIde/SRLld13pyp3pm1C5uwU+gGOkvMh/teZ
GbrttonLV9kjUcu3HrI4JsnSNIoIW0KjQYIWEtCEZe3CRS370peJeyfmhnRuyA3ArAjCQtPPe/cO
svHbCNiuP6dCg65jJvtuhijo6mQ8GKhfTlp9TWeYgs2jfVcXhFFkB1nXz2JACljY26A6V4wH291k
9tkyh6UVayFg6cy4yEPvDtiw4aG76TBUYkNPQ+DMQOdxbjHgLw46ITXZT7YCLnzqcGXbSWWtzLWw
RLGcoxTWclU09heyQZbnVsXzv4P5hH8f4CWUub32+H7mK2OwKuY6xafViN2Pre/9htw8YXbzLej7
8pXgLOkQ/vwX8q7atSQbKesrPOgJm9XFTgxh+RqwTUqHwvrUtSx4kOBkyz3Xvw/PcKk5VkCz7xsN
xZoJH6cXNhIIoM9n1Vwnz2SdbJX9+q4Kfm913P5tbF551dLtA22rTDokuSZAJAkl/gMAlLWseq+X
Z7nV+OfWMeqta8bTk5F4ZwWTjh/zCZDJXp5gCn+rsSucfG9W5B5/iTZqg4NSqfeJxx4ilH85eVq7
E2Y9ztgTIOFvas0H2aBPWnBw/xzh8C+93KhANsYtYDz0aaXlQ7PtnVJ94k+pbPvEz1aymNQgjU3C
NgtZrIeYbRorBb8KtXapK9qm76MI7BBDXRCOi5Jf3lFpdPVJTlxFJYHVuRhYTOxmxNo9IrzoBI/O
PQJj6yLQhos7k4PiAYtQYfqrDtYTqWyvMfQXFMOQNIzTYqm6ifGiWBnRWiUr4bmV+ktV1K+jqSf3
PvHPp38zSFFHscpyzTpn2GorShSzVlr5PqhLfjGrUJ7004o3lrWzdMvcpIqWbUcw3sTHefnKol4b
7Kzml68sNvipLqc0KB/GMTEOWuIqS2Sgxs8C0aRl15rpiZBL9wImLTPwTJC9gsJQoJu5w2fXQbQX
waf0pHeK7CUH/7teugIXJFOtgGhI3L0YylnOUDTt22Vl8bfL0qtO+nxTKr26In+YXt4PkY4eXCHO
7zWpynt8ASZrWVVmcZINuItkF8jv7Ukg7Ps5S/kt8555xiXM2qVjaW5iMp+fu6peJTNmKbIxMfCL
xjlFKMHeDR2W5zcwEyO9Koqfk7J5G6l66W2k7JD8a2SppfptpEQ7YTH5MObNLsSr4mudbQcEq35W
OFEuyqKznk1UOtZ514fnqlTiY6UM2sY1rfyRSAu5LbszvrdTu5Cj4nx8bYMpfGkIxq9AlQWXwCC1
qprE7yDBxteo9oKlnyblt7B3UHkgcxZ7vFGVov48hW6JZksd3CEX2e2dKn9l0Z+uysEgFoXxEnpP
o/OFBSeY2jb8ORudxLDeXrNUtZdebob3auNpO8eJrV2uqySJwN9j09sPr4aVY2PDu1VVvNeWF0Kr
mu7FK9X8qYNCsCzwCNmpbp4/CVJV0D3daVkYQfHUj724a3BL5HeXP8ke5uDs/GlM7mWVVbn1MnKc
YC/7T35nbstUTVaylSB+c0Ee7UFeSlY5wbDCaqd9kKUm0F34RviYyLnDsFI2Fp7KSMNyM5av54Bg
iy+y75Cn1SUNTRjfoaJjphOmT4SuLl2S5V/0EIy0gaTPoXIcsLUTpI5azb+M3oiaZ2vwpcDL43Mh
vsnuigo2aXBY2Msiugx23vSvud6WO5z16o2sxsd01RhRCpci1fa5FpRrOWmnmIecH+OTlTVQ8nRj
D4Ysvsa5gW+PAbi7tjv8qfLO41VY8q4mmnwtGlBGwdhB8sr6eGn5VbtDxUshQTqX/z8H36aar/Zv
J1B9XECjJkd9ZVZsaGD2o2fxHKmIkbVqYS5kfaYO06rwe/3WrcqGD90aJ/nYzWKxtBesk89jKC3B
SSL+COPGXdS2il9CMxkvAufdDD3oT0K4wZ1llcFimh+irA+6rQs3Yy2LVmmShydQcJJFT3/ufKv5
FOiVcRlSPyaNyWSdZUImbpE4jLqFRc7/O2z2ldAyghMAm46R6rpfDB03OawTxRWxlm4zxI1y9Nyy
PULudjZ6WCgP0YjgWwDH+4vZtRdNjp9iZKD6sPpRZFhUDHbTo9CK93DhudnFLsZ2j4z1uIu8urlL
RwVVYaxIPpEg+iONuuCnL3ampnMfpao9O4kz4EbDb0+ZSWZRVKpbmAHtoQkm3Fq7zFyHaH8+iflB
we59+KZYNVrWxMTwi+x2sS683ahU/qqpNf05CxtnV5QEIWRxBFK2i5U4uhUxOdV3mlvHt2Lv8ytN
sT5biTwynhMxkC3Xs4z3K8XGjAaKVn7rbJOu3pUYKd5arcpvdjYRodvYILdZ5yUBVoPz2MIie1KP
KvaP811B70mxjVO6W2tqQiRtHYEK5dzqukW481VlvLUmrqds/U4Vt9YpibwtKXbIGPPMlU0iBEtw
/dZqqjg9mxqC43KqIBT6VjToqMoi7zZ1O7U1sgXz2Gzop61mepimzNdVO23YYt8GVWus97VTNDtv
zJ7xHhqGBSzL+iwP/HnfziL9zq6n4fR7D9ktgPK6IJGXbGWxLjAZzgIT06TZPjI1NOfsTg04o8K7
4+Wr24ijWOGm9BE/lZWynzz4efTNDkGWypJstBT0J9u030Tz+PeuUUIsKonIhb3XybNGE09ahqXp
+9w1zqxHJzAPdejxxpPdvAjObYlWzkpOrKY8fBYh7PEUlvXx/WJejv1IqeT3MRvyD9eHwlEjcpRF
a9n3/WK2Fu9Npy5O7/Wtr6QHtKs/ySu/zx1mmrMkMKbe5rAfPVuFKjrbrciDEuK0Eri4ZI8zq+zP
6iQJzGYhyxpWGf86NUmlod+C5ICupCsBwOJ0O5VdmyJRFkGDH59s+ZvpmiTcap5PamG+5DjPY/kt
uyJZNkbFQWLE1dZq5LA2QwfX7VV3X/p8y2XRMmObfVOQn4Xp+p8qPNxkvTo4+r6sBMtYwFef1Roq
mFUDdwblbDynRANkfZy6w34KBsiBcnJseciRgCskBsKCViUVIA9FE7mnaj7IYtOY5UZ4EMVlXV+W
JKnJ8RcLoQmDyNT/o+w8dltHunZ9RQSYw5TKki05b7snxE7NYg7FfPX/w3J/7UajcYAzKbACaVmh
wlpvSL371Ou8+yyX2z6wlguLsE1sbO1wI2/YEfhiXclK9tlqoOoxEmwb19FivferXV0FkfHXbar6
eW8bO2e7QnP1R5PLwzyb2h2Qhty3i3tVzHaCYNVaqCvVlpAw2oKDbjf/6kBqHALieq8anGrDYdbr
6vyvdjVC3UqaPNq3bJc//+J//TF1r9EGPwggrpE5Qr/5GM17fbVHnNcCXNdfRa0MFHNoJSc31net
qn6NGa1Y3+iBNh5M6aWhYzgJhtJtfPLqIj+MIs7fkih7VJSSRUYpX4vunyMCwOj/7xGR1nTbeemQ
hw1QEA36juBVF5d3pu7tbAuv3a8mL08RR/iqf93Rmll/tKrmHnpMcafaPwd7s+5thwJHO6fvuwe0
5mG22Dh2TMROAtJ9rXfElqoKm9npHj4b61IeAPStQq60VWsh2zzZccbWt+oxnx2Gh39Mhpr2oq82
Tqu306TN+ibPo37z1Zb6wvM+65XybvrqMgzkVEN1p2r8R7+qS4kWxr8e958Dp/UVqB5VqCe6hv9X
21eVXx0Luxrjlw2OMPsMAto2IOMyhXU81/cTboxkdqpGvzRwU3RLUFU9fSTNfht3LdxKPuW9anRb
dzUFma10m7Von1qjfGoSnbnETLyTH2SES8Y2ezT9d9WnWkCcpkePyOPmq8118PFISth0Rua0TwKs
wFP1pIarIrcCtu26733+DdVmCz1FNETIo1n549EodDAwRZHfE4zL7yWxj6NABaKJKmPku+tTqh41
BixnBx57QMd5Ha064E4a+2qwkAwrcvNcOdkgX6ICw1+nwQov8OPnwkmmD6MAs946RUceusGULo8B
SJRyPs8NpHo2jvEDQpoYNGowMDOOzuFY2PMviPYbSChjHOb9CNbICsAs2QgK5En/okUk8QarRbrD
Q3pbz7P0pK37LrhL1c6a5umlloDJExdlfcPPTp9PwuiU4EqE4GPPzy8vymu0FIiodvXFckzyuN6c
12SH/ldXV6qQiayOtrQQe4rje/fvgtAa3PeJaa1IfPOg+/JDdX61/2vsMjVixbb95zO+bhWZP5zx
5NupZ3+1q6uvtqX2k7sE2ez1FfzrL321qReTLUgv+7gQ/j3UL+3k0LglQluxI+8RhsWo3out/eQX
ctemC/j94jHwIHJqVee/1KX5UGO/dNNJpL7I3ljCxevyyzAWwcsS9XJL3MXjPaDXlqO7t9j+78y1
GqxeuosGBEc9KR1aA98Y8V11OkgFPUX8XNhz37WZU2PDFvNTx3udMlrlbMlAgWVQdXWJTPp4BtG6
8j6m4LWI8PnOp/GqalA5n4tSH2+fNWET2PKnh8+a6x2LpdIfVS3IiJC46AaUlvcN/Dm04bFbbqow
AcLuysjSgSjQVjb2Xx0tiEosV3x/1+lO78LwX3sQVQljZqjj1xMadAJuaSwOZZ5gRv/3kyHHB7vS
An0ZYMIJ3amwd2iPuQ8doJsHu/LS42x7MMuGGmjJWlhERe4LrOfNiNMIu1Laeis+WO0ysT2lpsam
iW2GrZtAV8fe56HHNCnVpjs9mcdtQWTrByo8jeH+aFHa2+pZYd5ZWu1d54G0mupoYJvj26l/DKMD
h3PpfkPI8g+z7KpzgVkDIoBflynw7DNpXbls0tiszp3h4t01adEJSwdizhAqXaetX8QADJwVvj0R
3KtfCjY4hxYr7K3qLSAX3rdj8UYwOu82/biEfp/Ip3pNqqIys4SOh4vjEAeYAsCQwlakL/WzNKLl
s8jK8Z/VH9riFgj9avGFqBC8lPUqWirxj6rq+Fdbvo6r/RILWnWLsXQ75hbn2AIHmoQg4zEXYucJ
vYUVm6SPhtPChGlk80MO7ksw6dZL1k/2MfPsaJ/XQ/RNg0YwAaX50SxIjpbD3F1TvbDuJ7Kdm6ad
ytuUCF0e4hgmWgnKCz2MMToZMsMrUprRg7kWnJqa67gS2VLC/TswsGzS5YhrDJ1qGEv0b8LX6Vk9
QxXCTQCBx3toqeDShL3gbY6UoW3Nf1h1jdImiXRcofr0kAwgwqPBEdcUHYdr1Qg0X2XkEomg+tUh
1mphd0CfLEyYvjo012nuNYCbXlOinFtK792KI7SWRetdXIjF38b+h7s2R3hAnfo1OEiWoAlBMMdH
A64rClijhjuqq91BHrZ3Y1yQ+Fk7VJvqdQyOuYi1MwY4bLNBgzDUisW7BR0Icd+zkx/6nD/JptFe
aqBdR7nY5j5vSu29dLSNGjDjsL3tm8y+U3dGJVAdZb2CzchTYejkd/+yguicnNUus26p65g3IpLj
Pi40HET+blNXbSqazRrO2M/BPMAh5GQ0zJPPF5N7VeG0uXkNqhdVsSomiLAA9HeaKu+X1859tmPf
ne9sGHzbr7ua9f7YqodQzpF3UB3qpURgH7DwiRGZX12xPaj4Wi/F24zn+22ojTgkoU/AuV3mg9dI
b6eG+REpAtcOWHfX3v/vu5whaV57zJc0yxweECcaHmAjIPVh4ZNMJunuq71PShLFy+JzHGSY6shy
Xb8jxHpSN6l2/l9EH7pxDXF51o1sNxH20Xe/6Y7+rkR10uCA7oD3W4sl8v2GX795UnO3QwC+zopF
d5I4Rh1BZlk3p5Z/3c07+g56+E8r7n/zuPj+U+dPKQB6qzSNcHBxSiIMPb+kAVVHN0y3Ms/0rZkb
gIGlfz8bqKopRap0MA+xnvj3qqba1yY1KlhEdPhM/JplBeDPdsVzPZvRo1Y8ARKG8rIWC5ZM27SZ
kr2qAhddbZSb+dCkC8KWfn8njW6+OUuBkCVZ9w2UquWkOhNvmve4MJc71Yvf7XQpSnx4VG9boOg1
g+NSnaoJpgVQW3u+qZoTEWOI5F3E8aY0t6vfdL7aaQwASrc5gPSNqn75VX8a3aj6tI6RjdZtlKe1
7vkT3GhjfvZ9ZDtNDSNTtrzLswarh8PE9DqvNdWkm+YbMrH5vRov+coesIln1VlH+MCIHgdhE8Dn
YQFkCkQ2QIqZ2OiYyRV7LLaAE7NPnT/Ousvu0U7uyUvpW17Q+IisncnGNmTefJzaoQZcaWabuZjx
29MGXAL697hzgofs7DLZPHpwu/N5JtuaF97BJrq+973A3dtV/l6ntQZI39U2gvTkkXTsCSHg5DGI
mNwNOIp/+AS67Q6FZsO0LTQu7OmqrjQHuFFTI+BounysqTYW2LfXq+hxsCH+xCpNKJbIGUvyqEe4
HcvI3vqVSRQ3W5HkR296nIN1RxQg7Rvz95HAmKuzZbbL5tVMYHkjn3Hm9z+FwNh+VkjsPdW6FZ9i
v/gIhvi7SOPgECVGcMwijdgWx2FWyYRv0fLqJHN+cFc0gy+nU9rW/K/o5/gJNsW2E87IST3UMBH3
AtmDLAJ93hgvvWX8ERimH+ogwrZ2HxHt1LywtUgQ6TPAnzHuN8PIr4coQYnnVIdtF5oh+kMQ6Mif
kycMzUVAACIRsQP07EE8rSe5JdOxG8eedVnP08sEbDEUVXffE46Pidj/ypwSidnG6nZxZTT7utOK
cLQBmJr5sEFXEqBT8mG4/fK9a/oD/oUnuTg3q271SyDBtrI4DbsgacvQSOY/o/57W6K+zNn3N1LY
vBfyA5XBQxqU34YCMIlZ91BxqycTtFo4tpjLm9q3uMw2TtuwrDQd9mPC/p6X7+h+7S3emTLANG/y
5G+dbcLWsd9gAzRnIMecTjB7Ce10IGSgaePGXMocgJXzh5mYC4Bv9pRBUokNAz4gk+7qkgV2LjCb
aursmrggq5eYvJ2T4VEwVf0BtOh3bSzLlz76s0FC9wAJ7VUjOso+YbnWEwGkIlkFp6acxWPxtrph
XsFj8p8sDapMhBeASI6/8zRur8ZsYYaWv/TDYLxa3nkAQbnRIvFiwAvZVigbbCfmACKe9gl78au9
TOdK6DhxZcV17PB8MqDI7JaMD4NE73BIwJOek/gUNN3OMzFPjKoWixx7fOyNpGXz2TWHxEV0cBj6
B6AfW7udR1DI9tmofC3Uk6QAadc/e0tFwnKulm0fle1ZpOOp7cHmIrVEahb4utbrx3GEY1bZJcBX
cF3I1pPtTzwsVGrSRF2PW9yAK0MSuVffA+aMa47oG/fQ9QnamYm+cUFACqQXjssCj8HGAig0otI4
cyz3N2OvsXWP2hMx7NBuuhkUh35OAwE/vGkSc9fMjTz3GcLpN3XZwHvLw3/0LaZOQ1m5w0Hq/amq
CXSBjuQu9RRDdX8+IMYjKI3MsJiW8QDZo4TtbLchVu8TOhqLPIsgMfdOr990s27OAMkXfmGJj10K
5+OtnAGZ9Ob8m7XKhSazBI9SrGry7AxCVr/47JqIK5TxJqo9PKhy/9cTfk4fqc8BbvaaJCzNH6br
PYuoD01yeqcYrurOS4efteTjEcHyUNsuAr412s1k4KtyFckeglubZwn6wRivuuKlTJZml/cAkdv+
d+GhWQJQ10M2ta53i5b4t6GNTsXia88RAr/RnFwMq38tna7ao1zy0ZW5tvMiyYeHsCPqP8O97oqB
FD6JakNWzzIZ/ohbu0PJMHEPmUtCpR77fTS05YbXm12KYjoECW9IUaPZYhbOcN9UvFlGLl6Kkby+
2XB0icQhS4v9QkD56Ap5VxQV0j5Z9TrW+kas3jD4VGIThWcaGc1s31XRXVujKpHxY9SN4aGOjPfE
9AjVyPaic97Y9Msw7GAuOmfN1AQx+8w+5QKRi7Zr/hRGVYV4Ult6+ycqPWk42SnW5DLHMDV+7ErL
OKLQ28a9s0UBufLks56Lt8bWkzCwJo6+fnFNPDfet9aIvnAMNrUNipNpsEnI/Oy9a4Ml7DN/3njy
ru7y0HdnNxRBieF7Ufv7inTPtQey2Mayu5ZOTzQXORLE1OBhdUJHk1L2r8T001AMzrtVxTCyCDnd
hB4cxxzNE1+eK23+HXjoXznBhzMW2H9a46kk8xQmgnQxi/O0mR3gfJUZ+BvC0NORk1dOdg01m7xo
LunYMQf7k73HPMMM+9Xp08qNNwjdE9jV9s6e/WCb1gPeGRnkVDGmF1UMwkkvZEcvedG6UIfdAhjv
8OxnECyILIWFq4V91/6ZWs6bM84/W7MjB5bYd4CxLzUsRG8mjmi7frNFB+GbxGx055X5C7LiznVi
uQ+7Nm+PdSyLh2IGh6cl/aPol9Dui3xXsKnbmhCzEMVKcfgyRrC0hbvpDZyVG1NYCAL52bEt/PgO
W5oItR8ruSxB4ZwidmpnkWTGOR0tGJpJuVyqNBuPJSLId0DDrYMhxHw/JEXMZhZaK/CYZj+MGCOS
azJ2dZp5D0UXJ7u4vW96aD22cEmmYgCJdgZb4rLB5zBB/HezoiA3XaaTN7eBxDtCOC+uFWAXuIjm
VcrjoLn4DZSp/9qRtN+0ntOjtp+gMdwDA7JmLJmQyNe/LQ0nJ6MZqnetIScaZN10qh3b2UJ5lWHH
dPk+OTB9Engt79CKO8DJYB/AqeL61wvrnQUMZ0WoWu+T2/d4+Aodb00H/wziIu8xgigh0/r4Tjyd
A1vWDO9GEA1hAUrqPXCQQnIWv32PK6YIdAybdyhkE6LaSLzFmnXGcNC8oj8ZEJDwoq2qpmIxr6UG
i2hK3pcuqzfwkmww3XG3b+yJRda2z4nLmTiK7eHaIeJ6lfyvl8lv9wDOOCuzAG3roIBqmXvOPXtt
IkrBg7a02kuX8ZaN9mZweZVIDGVIeU8jGsmIwvSxtUZBUfMBGgXsN8ZBz51sY+MCGd/ruiYxTpHf
/SEnxYw2CBz/6pmczrwf0BPZghRyN7hhWeFgWPmtcUYvnEVm7TJCwKHlDAezygI8ydNxv9TXIWvm
Yy/T6Lrwv2ipewdm8TVPIvFAILUP0aRiyWo1/YYUOop+5fLg2jMLdtXOGwIJoOtQ7iYxxUlWH9J+
A5mh21urCWpfphsY8dnNHfvqFCw4rSLtiAdLvfxR9RU+I9VyaHDl28118AY4eNu3Ywrxhd9/tID4
nRtf8K+4YEMwHO4W0Nqeu4uyJA6jnECrbNHBEVzu0xTKkIjQ+DLG/MHVsqu5Tt1xTuDKLfp226Md
qqHDxsItID4QEECLNXI2fVB4oV5UJCJZHro0cp/GOiCo7hR72Vt1OFYENaog9rcZBnChJLO8k0nt
bme/Hc4Idbj3qTBSvnQLuAVJuMywmVBLttA3r0rvSqsBpGvdzUjT7QZnTi9wO5oDG3+HV3ZDN605
GihmCE1Gl46fKuJQ9U/bW3qM2IRzHJCiSZKUEPLsGbuui6pDFYt8Y6ev0jWah3iezJCI2h/M3mSY
RzGfSycc5qEOExlrN7eW/XVyJy0sSdffSzGKDZrN/ON6cE6w3igrwjxZ1z4Q7Qbc0AP8qVoUKEsH
A23PMFCmR/MyRJTW143sCr1xz1diunaSbCM2isE5jnwcUwv/HiH3wxBreTj4+s0moLOz3HkOjU47
d0H1KoTr3ZWd9rud+KAmx7Du7bopd3LOfkkL/E6LqDjOOQ9V36Z3+TBOoZbOXjjhMtCx7qMKwbKi
u8UZI+9oN0e4B4kBpnQfRZiuId0hPO23PdnjxY6Ab011skn6ydlIwfekr83irIkBCqhFYHSeqpM/
DziD+FVzh+bYVW85UllARSwsEU0sNwDLsiMThXtppwBHl4nNk9EO8gDJdpdMGpS1RizHwskl0Mr6
pZPVo6YDeENgWx48KT8MkZsbqzVsfmE5P77Avi39BEtuiU9+jGvRGhPthyTbIQfNDj425q3O6aMO
EnGGo6STvVr+kNICK8e2YMuPAg4FPuubZZpwH+qDjzwq7bDzBmIdyDRNOdrQ0r2RKp2uEyBDNIvk
PvfjNw+xmt0UmLiZiny3TLHLYXjgDRoGsXfjSN8JL3/DEGjaNoTMdkiu6rs8AU1YaTFCK2Z9V07o
YcmIJapwbSv0kITba+ngbboi7TYiSg7E4PJzhvSuq5vuhT3+HWaXHTLm6YNlGNqh5ocURvNDDoBj
LFLxKDnPxg6JZssnbyLglXSN5MSqtyY7fU52tRVPh6J2jW0KwCYUPnKy6S0Wk8P2Rg6bAoTk1vGy
xyQQF9fx212HRC5560LfD9DxjounBzB+ETlhDodKM2TFvkf4fendCjmvFC8G9NT30azvpOe3IXTl
fB8FDjNJJOIdKk8fBro7u6aX47NREBYqYN80ponVVxDgWWoh/NVE6bTF/PGZj8onxuJ/J/yZ74WG
08Vsbb0cjExMUA60vtfiaNIiaGdGBTCfSbwlxGfguW40sIGA2rt2M7Cl2DcOCuYNShCgw6vuqcmh
cFkkAgNy/u0Egj6f7DnU2UnbPdZgzD8/kFkYLyLNH7WoWTaDbkT3Qlofrk0efhnqc9pn4lTOTNe2
BpyrIptRexePUybU0wveu1sDF7pN0xgoIlUR1LkInFImz51ZAvKacjQd4yaMEFg96BpnlqFx2s/C
WUBB2FWBNZLrPEZBtuzhaGKGkUFI7ReNk/pUpAABguaE5WV/nkYxnNXVVxG7dn8uUqBTcGpYqT3C
7eDbD3OZ+wc+3Pps5Xp9dol37bulus6I/Z6RRFrOacGhLYCXtFFP8zuSAX0+HRoSjMjQXIhe+CGh
/qswgvacNeVb6xcEUEp7bI9LUnBEDmA1+/mMLHE/n0erR8vck3jhukZRhI6DOotZ2qdBWw3x6sM0
L+WZVaTkEDRFO6ev3twEVEA3xBXPJ9Qi8dkt7GqjJVXCWcqPzqpg+8o+NMmuDmH3faTp7XnpW/Sy
RufQMh2eWz0Du5iwLQ2btnpJs+6n7Mr+871SV+ptShYH7fM5WnyUX3pxiFY3SnXOUFf+Wl2t+fi8
t21dTrxoCneKxrMbv0JqqpnodgZS/5wuyMoGXvpmlXFpbKTeZKeuW0i4L1tjzB4NLUhxs+cfI/nm
IEOJEgQ7eCmjaMMktb6A5jZU8pppTBdI6G6SbI6KMNGj6LDkzXGUDcIKJa6IaXIaO3iJGps1YLCT
dVavADEP8sLe8krarsavwvKXjbqURlJz/I2sMOkAUSIVAv37pSoDjlajTbwGQ6ozQAfzLOCYb2oP
Hlvzw1/yH8RdfN7ZCA25wXR8TsfU8cDCBjURJ/VZ1eZUndu1UFVV2Ih58DVfP8r/6o4wov/H6NEL
5H4eBcHF8mDU4waz5Q8OJ/1G2qjC7VzNRmCkzI5DUwQkdRgQ1/h/V36KWPoctkELPlN4DZA7igHE
337+JfCUIAM4GVp3F+V9csq1Ajn3W49N4L5Phscyqu8y5oEzKtk4pNXFd+TkYgLlEppWj8fsYt4k
2vCEwzV/52WtFgKMJp0Qp8tT1BQlc/dS7I0xfvTIikXFM77rr63uW4dhDRPojlOcpxiZyLY1L7OB
tc0BIoL33Lf8hoPBBy9ZVC+BokFiP1DGECmH8aRVbsZPx5+vYkaQzfE0ya6JOGOAeEMz5OdIF+hy
dxrbKshYF96aE1owmhMuZJ1DbQKk5VtmmAWx/YziUVnX2Tmoll982PjTAFo92WOJt6aZdtuEFJk5
dsF1FIt1IKhcwxrbpBwhtk4rq5teQGocOEZtRF6nYZ/H1c1JyTgjZIVof3mAaL9sycIEjELw2ZpQ
tsXjxvSX7B3Uf3uJytTeYIlcbqW2NHcZwhmWUWlvNdPs3pta/5TjS/SIdyY5aWfpfk6ZOHhLh/d8
Zz97nqgO/ATKY0Qc/a0qIxQTUu17H9n1BnnaAcSoyK+azrlHBsOuzhPxPa6TVyJJGxy47Y8hFo8I
onq/C0E8jXXBLDX3lkdsX8o4bcJWx7bNlu4PIvM+sQDmKE/v+iPBkidSg3Bc+gaiFdGSbRXL7GSi
OL/1Cns5omK6HBZSB1tQmtZ20Tq5Y/u4reoxPejNGu8IiEiVRFo70btXgP7YFYrhqYRPYqVV8hFp
tQsTnGSC+ZzVerWSV5KdbrnLkxz1j04a7+XYNaiTQ5gk208eBq+W1E8DdIDGcovmcvYo0qyA3JrN
TFK7bi7yS1PU48VZo3czUN/RaptjMLTaK9bXOxFYhFRh7G2jPt9NcRq/ghT8ITCaurdbU3uxdEfD
PkMfd35fgGx0qmSft5P/0RK/bgMfbL2M5guBz3ib28gpDWSQjyjyb32U3L/LYLQ2XuYZN04A1qmt
E3mQcM+eE7uD9U4m/HeLfLATpL9aDInZTxvWY1Dl9eo9Yh8DaxCPVhMR2tBE+TOvfyMrkJAjTepw
ad3gGbRxtI8TD8Jws+CxtWTLjRDDr9nsTsssuudRdv5jj7BFUoJnxmi6PaAEznSk8t85L/asct4Z
ubQ8/Kp/dquRqlHVVaGGf9391fafj1Dd7hKpeR6xMu0UE/mE/bGaGn9eViN2x6qurtR6MyQ6g1T9
H5df/V/DVZsq/tWmnqPaZqMrt5ZeTyFnuxztt7KsWVTXS91jC0M49X+t1mCzIVj7cw3I7g4/tr/q
n7d+lmImDag52j7ORHNWRb0us6NdIT6m6rac/1dHvZpd5JDeVbMZPzmGzs/BL6wNIKL4SbXVhcvs
ntrjQbWpQoebridjdPfZVLjZQ8w09nVTh3PjyUbN/7NNdZRyacnvrFrH68M/21JNhoYx6KevNk6c
G8TsrVtl58Yu8ev44NRIjVda41z12tavUREkLH1T9731jbcCIPKzqWvTeYlEsXMxIHqs5oXjUzyH
SLxVHwmIi0OKAeSRxAisZdiJmOxtDTMYtkObE0uJynu3GuSdneYHnzX2gpMnW6Qly08wxw4ZR/5L
iWTrAXGX17LNvSv0Q32ncexiWond+7GbUnb4+n02dWfEUIoL7r0CSx2A3KColp0VGC6mJwX6cdXy
XXjITvJGB88E9O/LrtU/0Fsrt2J0y52+GA+km3uOmD0yjVU2bSTqhge7rcj06AgyGSZEObbe22wY
9NfGGwGMdtnKpiCSlOMPhQVVbL2n9S9L9pKTMoDGPnbeltGutwXcuac8QaSgnqofxPLni2pqY7O/
BnlxUjVVQBSO9xLq91aNV21db74GztDeqdqQVAsZpum+6+YAnFontlWRjU+liEposMm40+JxfFJt
ScVmF3DUVdUCXDkvSVP8RobmrwHLhFQ1UUkwKOszVFGYfyajIx7VY4J6SU461oXh14Chx+7B1tr8
pNoafrd3nRZdA0kOf6626CXGD8ZS6Jh4ZvPe8+M1PMG0rdpiJ3ksSjKoqsmpBlC3efVTzeuqKRmX
eaPXhnlQ1XSW1dNMVPzzCSUW2CZAJYV5VSBX4KAPaZ16x1QyvyLZ8j/Q7ecQubA/N6JvX+3/HkeI
vwQOaZl79byvgYORPE9k4zjZFOMGBafqHslA+2RNq35Ok0yhalPFUOnVfbcWcaoB5zTnZdV8gprz
d8fXYCNbvGNt6g9fTepqzqPq/qvNT4vfetCy+2mTIPRbmd5XJiljgVnv59VXm6t1gAja4KxGaGSY
PoeVcZMfNRMwTGeiOp7WNmYoetG9xgSCdhF7hr2qGqIqcEPo4V17jnwVUbSCfNZY4To4GUVxTIUA
VL1WR9HXOAaDM0GqibOXcF+tIAffVtlEmNeqTVL9aEqQ+93Yu69T2Y5HobFjU735JLNj19bzNrbh
yg+d652jlk2JmxGd0zVDIJKWuy/eUHIEC8SbqjmFkT2veQJVS/zIfbFsB5WkrnhUTVUfs5so6uVO
VUFM2Rs8HD8adB625tQEL04yaEiCJdrOCQL/xWBrdNRLNnWqWiH1gv4amxw12GK6eIDBcFGdEYiO
l28mX+thM84Wv6u6ftDXh2Yd290uCMo7NRBbYvZ0c48zEsaFoWobWXl2QqJCFXC+D5J6gETDkjep
hU2tTb7pRYQ71zRON0AX2ViuuRy9XO6FN+RgP+PkUKIW8hKPj3XdFvtAwxg6H1fdy9F9JkjgkPw1
+l0FKutVywaiU7n+rY8zVve5LF4dY5rZ5zPLYRqTsxe3vMuSQHdGRzR/HbSJZEsQvSEHjQXHhPhz
0NsHVWvqsX3xrBOzY7Jz8bL0QAWdPdMMoG9lSFGXkXiVE5GsvCElBY3GPBpl7G0EOYE1yudtBpAu
uyS3+z1hrDU25rOdL57n3io3tlnEx8DcIj7qP7irH4wqzPxo2drNKttvvalhxeM3840XjQxHNRGv
zjm7aBa0yJTk8SZ2a6iGJhqCqGZV37tyeIiiRn/ByVAhbsLWDqLngrhW1rBX17WG92c2QBethboS
6x7Drez7uIzzzyZjipKzZg1Pqcx/1q5vHSU2FlfhoA83s8W9FE3xzt5b/vRtcR2mwviNzcY+C6TD
Yekm5yVkQ16Sw+464BJOFgaIK3+LV/y1KNswxhvj1U7lKQHI+9MoEIbTHnJsTJ5Mt7qgzFvuK4M4
baml5c4f05qkd/KNTV9zGHyIDKILBPr0WfdgD1VLIMBNfrbiux4v7iGQxorOL/3trBMjLFNRYZzt
E7TVQca6i/m4pGP5Mvbpyi7MxVlV8wa9UUATdzDv3Yeon8lD9WMDV8OaHpLWXvllqdyDCk6PskEj
xNHKI3ZPmDjkbnsk6Nfu7JVWzsncemLrz59fyEGSoNgCgtqlGol+klp5mJpdQvDGDW3zEdfBp3hh
BrKYavdxZFa4fZegvjSjfjW9Ds3aonx0OK29DotvPHbS3Ks+pE+DS4+Hdji5v3om51dbeMFzUSPP
j0XG6+BYMy7amDCvfRNCcMSacTVdazp6i0/NQOR+rQ0ki59KnHhVDT3g+kkG2V5EtfPaVQ1mu2Vx
UH194OiPXtQeP2u13Tx243Ky9UxH1sI8Zk2+XIu16PTxsqSdSbiGWt3LYT/4mouWkeleJ9PwOPPO
RUhEB80A1WitPanDGjPPxaUwW/eqjwa90dwtOztJBgRr17rqUgUJTGyehquqfD6qaKRDUrUijFqM
4jgOBWFJKTBM851WQBhCOUxVq/UPkARwuXuFPZO1AE5EdepMRi++vpx6Mb98VlWP0dbDOXGya5EP
73aVVqeCiNd1GJq/ChQwvR2+cs3mXx2jHkz3Ji/la2xneYYVysloQgDkSIusT0k6gkGTmSIYYEfx
zcr8aS8GyJRGrsc3fkmQBNxhme9WDyPVpsb5WAPdVNVv7AcYd0QZ1vu/2pdGIl/0f4yd13Kkyrau
n4gIvLktX6WSV6vNDdEW7z1Pvz9Gzb3o0JnrxL4hyCRBJUiSzDF+U9sKuoxBzVTO13bh5IcwTtnk
cZsDMIZiOaQlSeSlLjIZPRECCoBz2O1bZuWfSr8KH6TkeZO/QCtxJF8ODm2sHJXBjllI592bauf6
vY3vB4iRFtALLSpgqSyOX6UQ1uSY0Kufr1LUWqAckPHSoxTLKY/P/uCBHF7ORMYze5yH6PaHpcq2
pm1Up8GLlKxsIMQ6oIkixQjv971tLoHo5fTQtsoLXAx7I8VUd6ynGgqulOT3tYF+Su2sfpLfni04
r9GKFfw0l9+9AIsmXSv3Uiwxl6dr5rjdyG+zM2SQYoSglpJcLfL7p7QkxEtimdSapeXqVqma+mKT
LCCQPFWM1WbRnFSbzFCA+ecnZyymTRwEzncAxHc1e3jS8T411vyHuMX7RCT0a9lBFyEpH77i882n
nqnhBo/O8gEER3oqC9u/tMYc3vm+Ep3IQ+anAhHPRz2L31Pk2X61k/NiTvi1O275K88KG8vlZLxo
JabGbgz6hthP9OtMIr4hgs/CQAvc+CEd8xgkThDckSI9xuP8Zs+5sUGOE/hGmdr37dwV8yarNLo3
b2qfZo+yUWw7fSQaikS2/91B4XHbJzDQ3aEinxZUPYAroOdw6FQ0NjtYLF473gGWn891U/3ANlM5
W1o2vVldRbcbnzT84N/xXfuZz+6WBD3K3aV/CO3wd9VlyWMUR+jWpo5ygKavvpdWrDFpbQ+aq9uf
QvtISiz9bMzzcDCUKN67SnoXKN5Ppuvqxayj32ZU/OjG0CS9UzknDcQoWTYX4yyExsY6TlFggvzg
hUbybSBJlE6WCxSpIlnp8GIn1ejt9JD0UgUQ4KUojkTkY1J+mJ63eYz5C+rEZAm0z9UceCfLI/MJ
8D3dVyHymKYDWGkAC980vX+1vrmwvh+GXHsx1OYCEb3akIUKDmpBRMxC7pLAy0i8V2VuXjvG4zh+
03E8MZ6L1nZPU9YhfzgCUK63xBmVk6aQV4PTVB3gzuvIg/jG5SdQD/UhJQK2Q1/J3uV2vvjIzmc+
j0hs2sHXKnPr11nno02V/uiQuAfc7YRETNko5hheRy/+OeWYLo4D2rlYLf6ZocGUre7hBhg0W6sP
22eSt9rRqqzwElg5UfmodHdBrhrvID9/DFZc/jFRwSQX9Dvqugryd0iwvigRhxjabqMiUnfGuW94
UQsteqpAqUhJNpXVageI8wTHlhay8UsdpMvo3fmQVV6QUdGA/cUnsBH7GC+Gx14z1deJ1Ore08l1
S9FCSPEhi9GCXw72oAtfBwMy9mj3V6kyYB8cnciudo2baK9eb7SgPAEQLSWp0gwLwbc2TS5ywvL1
ORt8mZm7RKdC8xe1z7J7nXwgrWZUPksJT6pgn7o+FjrLwZGVDfnq9iIlT9e610hJQQg4SNJLnY5H
yLn3chsWDSfIhknJgVcDe9HlhMBVpn1SJSpoBFowq46fOp3sw3JQWTbjQOBPgTRwlhaEuoeLX6AC
tV4ycNML4qvJ7Tdn0VBsI296nWLCHZOl6a+NjzVaXoeXNAv50hVt/MdubXSlmTu9OKH9kg6/Sjxx
34hpbifDGrEmyY23cix/hglCE3KMEK26RZzSO4EYNd9sDT9DpfeGvbTNDT24VNjUbOXooJLpwX7d
OvrmE9/7EjBMPWUXL2QGARUtepEN4ijFvkr8Yp/8p06fomwTVB7i3bYevUzBCMrL99D+No9pGBmv
btEZr8msMOiDaTlLMVa87qzNwEOkiTbYxisfsMnJolv7vCGNPKLSerKX06ugPgB39xFEh9tWKZ3z
IpskbhjtmmE8O0HsvLRooz+MsQLNXAeAVpgB7GgcaY7SmIhg+IyWHGsav823oH6bPTdo3ANs/ud6
dfenyBR/D7MfYBS2KS9w6XQs7pruVpS61qx3tcb3TEqYmBbHuQJgdyvqPmfN2dEHuPEoVaMxk87r
YhVbjyp4lbpp9i9azoshpbpV+lNr1QUt+KOy6e3psQQccn+rggWJo9XgbQwnj54cl9e8RTvLnnRz
Q26XTLExBC+y8dTwqBbG/CCl0Xebh6h2j4WeRsl2bpYocF05GzlaRHzlU0sndNYk8WGtM7zkt6eq
fPT6snnWIlhlvx28RcdGfZEN/QgFj55s9Vrnm8OnOlLHK4o+6ksf+PG11uwva4OEdQrKG01zXOtc
7Mra8XbRph8QrEBGaGuN9nTVo/ipHb3sgW9g9kAK/dJDgrhICaNMW93IrpeGL1prtue/6uQ0qyl+
1K0f7LSyygD55M6zbNyaKKEDIQCGOnWlqgDSJRdTD7sEjuprHfvlq5+UhNe8ODpKXRblxCpjIOZh
XpTbqfLVDX3fP0tj08CjtUCl2DCB/5Qqdlgpw+w+6KL6tZ7Ll5ZA4T16r/VrkSBya4aKv1Whg+L1
MNw5ndlzAzgYAp/akUgFKaXZ9as61fFjE7tnOShV+IxpBO8b76xNQ/kwmeOdXYc9z3MwPjXmUF68
se5ABU1Bdl8H5T4v94o6lLumceqdZgUzwCO/OZiK4dz3CRSNuPeTxX5sj4/b58bwC/jw/dUv+3ur
D1BsD8lJwUv44XfxwQoRPEgsVjoFMwCv1KrTGNm/ZjcHwVaf1T6AOaGEYLrVXt+1zEG2DbOP3MNf
SM82Myjh7RgpEEl9vuaS7QMfA7veBIOuKsMFxMQnrXaiY8AHgQC3CiQdkHLf63fqjNZcqykGyQXY
Sa5yTEf9nXUXgw3ohV1pqA9Zl54xo1auVVdCj+0H95z1EOAM41PcDDHLP5d1MmjPrA/d1zmztMtE
Rpt4R0sw0Sg2WT61cKY26oiTLurEpG8n3AC8sk827cw3ksXwvdo/a2HjPS0ifBMkBnuqTHiPgXE1
m1g9KBijbIrofZ7nNzJCu6jVykNht+5dn+EGQyCA3XUzDSjA20Z1h2jZZxAWIy50bX8onRAfV133
H/r8F5cJL8itGBt0n4etYxpkbgtFu2bMVTNrVJ+NlCsPVTbfWQjOBiEgkUzBcjHR4eRNyanRhvpS
d369xz5y2DWOE1xTt553aqt/Dkb8A0BMdftghqKhzuWzBfzjudLNT0ocVacMtcYrMongSvim7NPG
aa9lURAl0Qf4W7O/DaqpvwIkOHU1goxtnWzzujx62eidc2OqdinzBpZWZrgxcNPa1n13sqoFERh0
2t4c7OQAQPgHUk3fFzPRk0mWfMvd6rfA4bot6mxE8Og3dqMA10va9k5ji04CcC20JFixdwZfe8OG
baP+qBJ9gldn1ncDQIOzsgQ8jOZZZtTaMq1mikI36siDpCHCLHmCZEQ0tOonPfve28pDmsLzRRxl
m8bPoJf/zK5RXci/qXwJkxrNNfUyFZX2YsLwMOn2pHvtekjA3zjV1sjD6NrlVXAJRmYYmcb7O4X4
8qRdidzesPTeMiNk5fRoUjjRJ4x6mWAmxFDtqq6PoT39cE3VvY5u0m4JBbYhodAb2AFvNXJLtnMO
+hBHiAAyjZZjWlbUS6TkM0SAfDvE0a8mK3HJjswT3/I+AbGCvFV94Ib+qVMsYkbC8GQfMOVoK+uJ
wIi+iUGX7fy4efXcBo6Z2+D+phrFOawZB2PF3M5D32zLjphAnT+haape+yjSru2ycUwMKx1ImGm+
CfXA35sdSL1Q01mhKE7H2Gs1+yBJ3C2grENUBL8UMg8oMUQoChHK+NlbQ/neImvOR/vU5djYOS6c
Jj0gB6KO0FM9psf3QQOQZ35mRdJuyXtWpfmArXm2wQ3gUxqrIX/esRYI9W6CXPw4egTYa72byAoH
Lwir8PlsKxBKvtqBwzfj6wjycoNtFrMKFoVdosLhMVuC13MaHGxvUZ+t+l+B62cIlBnAG109BcRg
5gAP/WM4Y9WoQ5jfdBpUpvb3AGkwAva7bzzgfLXtEHV2NmbeqluEpou9WnQglDsFAxZNVZCPRC8m
CHwSC6X7OlXTyxjazZVQY7aduwlRtKx9hL38QqS52VjoyZ+9SQcFqvvW2bHdi+L33kVJfPdiLTid
Ku6+N653LSOGWbNRGMbSqjrNKCxhofptAIh6rLruG94HBpxgO9grZTLdD3gVXR2Cx8VCIA5S/TV1
3DvwDxOz7NHnDg7fRlbtRDcC4EtxvNeNzt80BSSKLK4IVLSBSdattE6VWxUbK7HbI9D1AlCcZwG6
4WNwgMx8cXKSUnqB5hbSsa+l1blEeQptl8TxsZxa89jXlfcl9d7gMnVq6/+c7XoH551vqbdAZJSf
kdFvcysLLvoY4I9Yqc2Olbp36gGeHS1woOBOSEkpPou3DsK9YxUEPVRzx5zx3hut4Skd0ChyKCEm
k+xbM3jLM8W+WzfVUDi3os3M/2zXUMSw+XqwfOaO3mCBY3QzgJ6V5x38wPe2oYf6msbQt2XJvNHV
gFfRN427uY5JmzL7+JXm+j4Pkumizsg3IRT1rMXBb2txiIKqc0W3WDojqzM+xMtmEc8x81G7qmbd
Pg99Oz208TJyU/LKoH2uI6a6VZ0ey8BRw23q8BjBhJ2VlvVH16fMPKzoPUl1dA7N4skyRvsw5hHr
72Xju/ez18FDa7V433TPqdMkl5DlwSX1nWhnFBAAYGNHd5ZtPuuBAXvDG+lR2D0OIK6I78X7Qamf
ZwwqCeyxOOsWgTMtOwkGzF4y0lCFgSWa1uJ1BQLzPxulI1/Uo21aeNhlGCGSWn4JUmPMvJYwC34N
DrLnSyJAmfW97mPriuEWHAnMQD041kEPGmsKhokVp8+5hEauCEqf6ajFXWNOT2o4j1A7fHs3okqz
nZYiMgXTtjd5WGbqAjRzwhReSYf05KyBLvLM4g5ExmmYYKQAV3rozO5ZafF/ys042emYaM5bwcyF
C4HfAn+2d4Yph1Mwuw9jqmlMBbvs0SM1d4mb6n0GbvQJrw3QhsX3cIjST2qOS4zX/nILn84tUQJn
CRXUs85KJ6VDOZ6r3ctm4hMGwMpTdr60RgMce7VStgpgTx+kwFTn5kUug2vlW1QH+TmLS4bssXN2
GHYDDyGlAAiumLcFimmRU9i8F/bWZMi7HzQovTVAAfzXhkPS8PeQHPHvYwKsp2QO30Ok4BAfPUxY
y+0cZ4TgvuCNAGjvEo2ni/5vqmzTvv7Duqa9a4fsWI81n0lQgYmDpbWaQBJq4XHW9dkJvxZ5aXxG
Qh5FzvFFTwLrlA7Ky0wQYKG3qsfKXIwH4m9qZ5xibwzJ1u+8ePbOYWQ9xKTStqmOrFKr5gj/GSDG
7TvX1KerlsZvo8oqNawCZBRDKMOLSVPlo2uTNPw9oEDvNwWIIKu7g03CGyxXad+EI9LpTzc42iuw
XRdpbGViIWAyTmsLrj5P+2ZXpLb3BAvAeVSntxkE35MBGMHOg+ZQxcnnkokB8pUR0MqSZKoU51TP
mPOVGQBNRTkmnRsyfzJS4C/WLg86Y1uVRX+CHVG8dWbdnEbYIlsp6onTgDeuLfxCleae6TL/T9vZ
O70Mfk22Mh2LOJ3vEP546mfA3qZrJ48BUi6PQaPVZIaRwnR6J91btV0dS2jgRgA7Q0mQmMv4eQtT
wx2QCnZCkoxFsHHmMduzin40iHMwiu+y7LELAYt9z+03TMvac7ZgZsoFVxeCsDibzmO04EZrY1LP
ACPCBUkqm0mP3hXF8Pfxf6qkXppny2tXX8qA++q10Ok2WZGyFaBno4Oc1uoq2PmHCUfIkxW+xQ1I
Af91bIL0EEDntVsDbtEwviJUjrohnnc3XQ3BCAluKDNZMLixg5L3IrghBzo/hSQ5/pjcJriAy7Lm
PZNVfonsyhttVXDJTrKbzESQYGHx7w11AdrXbXUUhErlOC2QQuay2aXogVsHDV4P/iZRtCWOQG0A
FmtPVuWro+S7RA1wyP1l9gMo5uXGNcsVZW/FJ9paos57gSpK5ThnU3aSlpHTcmeQRQz+Ob9dLiKt
tFCdNraTpTv5lQla0yRgET5bXP2OQaMeRWHE8baQ3IczGM6f3fL8RjNyTjlq1JIDlk0i9192Y5bI
pLQwvpNillXHsFR0/GeW35SD+wzwzjjJn5SfgfNyGFUD4iR9tffK8pecl44BHPPlMd6esFQKXir3
ybpYC2l0rRtLvTsitYInE6CPG/ZXegO0WzLU45SOe1WvvwseWDYDMOquhl9HPBXJkawabMyIKidl
jHebvSS9bzivUA2+9TAX914T8kRtJEQPbdK8yrO3E/dxIO5zmGuDYd0aIvT2mLqT3iouqcPyrw3R
bFsfGthhHQh1E+zkccnTkL0Sj89kI7vSC6xQ98krdxuv6PMLvo4e6DPZXTYQEegbyrHC652xZUhm
gAjAnLEaxgj0r10528GRAiSya+SX2+6c9qCh7Ogkf29sGmLUzS5uk8/zqF/kzt3uEtTSTWGl007u
tdyVpC1Y/7ca4isLBkCeiZwhe1J36w5Slo2R4hjSdCEQTUQfh+5FHvyta8qtWXuDHKmJfG4qMOw7
uRXyI/W+5v60QaFviaAzy7WqH+1iG4Lc5e3+mrnTzwCvjEPGbIBe96pVeQvTNjzkM0TnVp9e9GXo
kM92FtvOcQ5mkMDY8W1U6Jwo4TboCVlJXvw/f/iv3yC72F5BdtdD/dby9vRQk8GhtDf0nQwB8n3v
kBs/2QCyxpcULu/t5t7gFH+9NX+BKj7eQYM0XhHBmpybgxHm2ryP3fCb0mXqfr3DDIIX3XGhdK+D
i9o/ZZhYHuS39H71mNqzekCjsZ+3TRZe20FXgHks49DyWsuZsvdf67yunBEOCJOd9IQ+Tg9MYVi6
LB1BH5F2MuFYr91naWBXMw1MfTsgwXaSHjx21nCacotlSbXPnQHjI3cBV/7Xv2sX6dkPwQp7uQFc
YQGkrH1vju9dfQEwGoVdL/I2DG/LsCw9SYprXUH0ZxmRLH129r5TDWBW0icnUBgjpb1s1rf1ry56
25Xjc+UNJ68xt9ITbqdgK3BU3tuGBIGMhSzYmyMK3ef1DV/7stRJMVh6odr3hwaQ3jF0ooMcM6Wz
S4v1/I9dUMry1GTvdo6Ub7sfjkvxQ92t25aVbf8z9GArR4I/Nc8BXLlNCjymSAG59TYI5+XDoXsQ
TQOdheqkH/ChIE/PvECe+GDrGIM6j/ncPjvMDVgfXnUiFrNa4LGdPOeAUoa6u7MWrOo8ls/54HYH
05yZSjS6ulODgthNj8DMhgTvQXgHU77YRZrzUO+CqHx0MC9eH7z8VSneXqe1LJVrN/lwSjGk7anH
flA6o2zqZbiWPT2BvmTGcJ7k7stFCvCME5gVul3vQ6vfylsCq51a2f2rdnCNL7mFiJKsWyZcg/eQ
6r7awqUIuWFdrKRn4uBQQ+IF3zAm+qeoB+6OjMle7rFs5LHHy/QEoVzWyFP6I5/0ixcb2UGdx7vE
LBEo87qTDDIao3YLZ7dEPXcXFsHtC2C0vyDlZ2e5oDx52WOkbxc2jB0Nv+bBe8Iszr1hlv3EfvXx
PDvk0iPWwUDVVOfMeevv09tR2/UTxPv1LpaZw0iaLJ+ZzM2snW9BFxJSCbyAL+CSDWbiHvKj0oTc
GpQTA12UUbP2Nx0zmWyB162Ok+ucJ4A55HOP0CPRKI7sbYZj2G12dVtFRVpQkHPTtdsgDJf6oTYS
4yDXl9/l29F4bvXH2cjbg2oaz/JU10cre3nX/YyNKdqMRYHSPxTyfxZo68ChyLdfyreJHcvTEkca
lg9g/PdaZuew89t8uEeQ3TwBTasuwtoZoq660Bf+lGGW3Z6vPIl1jFkfDB/o3yn0THPy6p0FQRpZ
DMfA4aTgJXAZwXcoBO5Lbpk8GenWgUrs0QIe7Bf4hvxnMJcG64i+Pslbh17G+/UmrEdlT5r8/y/F
XG2EvXS/DvXyY6R4m4uvZdm7Vc4Rth9MaBFmkImu0tknFY9FaSJ/9jblkl0cNnnVbrvktf+B1d8+
lPI7/5pl3M4tc3cLLOBKQhB7DD70Mn8lOULoWl6TuUAOZhtM5je0Vognh31yKpowVPfS/LbrL1/Q
CDBIF6S3eZz0VJnRrZu1bpozUg4aSpEaMLFlEib/zrq5oSSl/Ndc9vbry3mEiXM/Fui69ew3wNMP
NlmqeYteb0ES6ocrP8SsL7qrq2eZlsmkTvZkc7v0Mi2UIokgNK8DCCBrY2myFmVv3ayPca1b/8aH
c6P8U4dQB2MYY6YMnB1AgPwkZXnzuOMJy/jl+O3Hz6VWbCJlUP+aRsojvPW8+XsA0f4s3TVCSRfQ
9PIMwq5DckN6yr/vytm3oQpQTnNyy3T3kQoSwBRZl3AfOCFC8JCj64F1DSgHZLO2k+Lg/xy0Oj/f
fv3Sk29kj/Wduc1nbp1Zaj0978if/Oe9k71bK9n9WJaTblf9q9XHP/DxLEUjsdHab9qM1KyMK+vs
Qc79t7q1iRy9zbNld93I81iLsifn/der/rWckdbS8MOf+re6D1f98JeCZcDHaK7uQhh9yyuOhzO5
imq+rVXlhZcNoRTImdCIWLwvYbZ1s9bNGZ6g0O9oU7UGu7dGMtzKxdemfx2RXd8MQAiRgr/1aHlZ
5D1ZX5b1pfqvdetp8t5Ju3+r+79eyp/zhdxfxKD9xp2LQxvT2mUuLB+udXNbya7lv2IV/9b8Q91t
PbFc9vYX5Dof2tz+wpB4V00Z/qidF25laJA1qOyt32gZQ9ai7K0TsrXxh7oPRWnn9wgG9D+1GkmE
pLAh8vFykntneitd+LYrtVKeCWWzrM6q7KB7xes6vAOmgja+lpV5oZFLWUZ+5kIBESUrs9xb6MgP
rHbeyvBA9B9J1gZl4H/oardBw1aJIcjoUpQzJEzE33b/NtyuXcGRRf/aZu0Ga92H7iJFOToGTUrI
woXpNaizuescPZ23sv5NABgQLkrGt6AdosPtjZebsm5uw+paltv1X4tyYH11pRgQSPln+JbyhytI
3ZwlYCe0hNdoHexvE+vbcXk+65kNXiUs3rKzRWDEWCIkf60c12ZyrmxkYrAWZe9DOxlE17q//nE5
8uGUwauU/Wzcgwp8qqFS4BogLYiUGxpIjuXDVeKI177K0OVnSZad5M6USZ9np1l1Nk3mWCd52dcn
env3/wpm/jVVWJvKnjzeqOiJ6N0a3YJcuYPoiRFHyKToaGUPs1eSjkHNRZse5BW9xSmlB4yzHjdf
5EX+J6pVq8Ee62xSJw3JwTzPzgkSwbDEIa3Jpm7IVm7Wsm8FCvpnobUpF91hZ7YwIGNAXiMflq4F
R1P374SzbZEAiFS0a+SuynOpM6hMelW8lTE8E+GT68sDnltEd9pbPPPD7Zeb+tcjui1db3dd1iyy
e3vNI5KTs2dOe7nL8mfXjfyAtSg39kPdbVUnRz6SOdeWcnj9l/Qw1Lc21nobbAyxigty/70r4vFo
IAS412HMUoR6hgBpccZnkqOWTu7McJDpWY56HjBPPUnwbqqD10jLjtpyDTWps/syqNuNtJq7bDwp
c2nu1D4DpDcMxaaJeNVl42WuubU9AJ4amKJrmrgHNQqtfI9kEIbLrOz3RCVBDU/OudGD5hFOFrlm
RGMhnmcO7kWxek398W1BtL8EyMC+wL+pd6jGjahyUJS6DMGjLCE9UY+oQMR2lb7EnoOyoNndTzFa
CA6whYNObv/oWf78lFbNT/iOp97UyvcxN3HVSv1vecmUvMYH/uIHKkjxrHnrvdn67hGtJ7PrByQc
tBZ1nGHYBE1df65nML0syctPupraWxR1gFdFyHapxWILYBJKnnOrQr9JVXcVEsEoQ5XguDFirB7G
5QihJMwEBhwFwkQ7NoVdPsxTUj3InmyyonDQPctzhIUJwltFHOzKCvkhfxq+miTPjq26SPllamVg
R4ISx24JAG9cn5VbXMSoXqsQPg0fI1EVBcNdmxVggrx2YD3cFO4FpAbpNY9ge4vq19RP0dOwbCC6
RE++mnxDVlM5S1WZYdKN7iKqXAXCZ4ZFtsYJnhrUsJ9UMqFPqaJp22kcA1YQHIhtD2hVanMvcyxF
8ZDdTMPQPWhJ5z3Oy6bOgO3Z9C3Y1bRYD4R6lm610sEVbSA7Y06YzY2jji6M/3tKovnhVgLNgfKv
Q59bz68iy3tEZSbaVmG7QffU2DuaZe6mqcnReANMXxiaebEdoM7AWrWdbutJu8EKHhkMHMBLLyyv
FVS7a7Ns1iL985gUxFAHpI1suGmlfslnMzW2mmloF9kUU/C/lUVfKdvJg+XuhSnBZkQN3nofwKhr
j/3XZMi/GKTSwYVD9+fdMuEzg0wErVBUqMT082/SnZ/DPNG/Tk0CWgFBnLdgzIBdo4P1OGvkkq0p
se4qN+8veh+3pzSNiwcegQblv1VfmlGhc2Wpea8a/VuNatC9GyWPg101UF+V+iXuSRw5iD3upSgH
SIV+Qn4939fjpse4YzMtzWMtxZQvBsu1nEcGmypHgXbLmLH762Qr/+aks3knl6obU3twvPAEOQyn
zgxZtAMfnGq3/oI2SP6E4Zzcrlsbc/vYdO0+V5G12fpYLPdB9opR4UzQvmhYK9vmHUSL5gXuef9A
6PgsJYx22xdM6yBDZSNiTUsLqXOM8uNJifumuuhx4RoIUBvaDxGLZVeBQXdFP62/1gNh5TJF7UQO
OChZnJHBTECzcSt0U2mPiG1qWynK7clSdflUOWDClvtjjyNAl2qZ6MVHe/xz+3fSJPePdlHDOVvu
H6rTIPKyycOfnj4zDibKKbIrmyqYYbivZeltY4uE5F+VcliOdJA7dsMjwBkQeMGwAdeFpUJZMSjp
9Ze6DsJTbw8BGu9h9a0sD3I8HsL6kOqoNlWz4hCwVlzcwokHnpsgCq7dshkSdE9cwz/+daDvU+xk
3gPfjvdQGOK7cszwMFw2sid1JqtsLBtsFNViLWrwG/wvDeWUW+v17G7EHPD/ckrqDuArVO348TJt
VyBy+zw+lCrRwO2HXyet5Y9MRak317RdeBSkHU2rhQGLIuV9tGxyBCbupTj5PoqFkT9AXldjguvL
4VJFuXyzNpI9HPTu+PB15JE5OXaJqoRl5eGJMSnKxXm3gOKjLCVHP5wqRfnDLaqjJwch8Nup8tf+
OiPTzX1XAtD4eGD5VVMZQ3Z8ngv7S4o9Kcil2U3v2qlK79wxAnCiobzZZeQZVbIV+6QItVe1DIer
q9c/8lBTXwe7UF/1sH7oGGAfyE3DdEF0kK9fb6D/5dStfmcDLXl3My5FMqe8T1EzeI8q5TN85OBR
DpplcO8Xsf0kx0AK71MIdS/50nKs35NBM980Pyo+aclZmvDNyV7VpoF++RDW6XTtAy29H5cN4n76
sDGTml27mTeM2aDxlqK0gWhKIsd3f6vJgHupS+wS5lL6nnk1Otqa0W6laPTNcDJwTd2VpoUi/sa2
uv4FGyuki6xR30cQKt+bHlsEFb7eceFXvgMFK3d25punEcvMp9Ie34DQdF+t8vvsNu5nS3HbS1ZG
SCfZeve1mQFSqI6VPyGig5Zu2P8JHLv9CmRL380xLuJ2479pgM/QsG0H8J7sxWG7n7GGhS/8v1XQ
Iv85+KFOtxxQsdl8LQev3uPXVqIw5xRvmWLZlybtJjS3++JNhzH9gvX7Rg4qwNjeQGB8hsmr3kuV
7TfkF9yhPEpxRE3irHlTspViHbvm00yWTkpyxW5Q71W03nQY0XfBNINLKKzQuKvRioEWXfuosNn5
PUH3uNuBxUPWE2nZfeUPzkWO9K3v7U1tsOh3uJ3MPiMPgjHRe69W/RaOT3SRohOpNjCFqL+Too0R
ET6Qun+V4qxM312++Q9SmvrsifE6fzJi8D3+GJzCaFCe06xV7yMfGnHoY1c15NUTQJ89shP9c+m1
n5K4Ve8AKwzPut7yqsSoyleJe5UGUo8u4qFU6uxBqmRjonIU2RAY6k7HcLXAPTazg2dpHkNHe8rN
56YpDm7nVhgW1ntkzMs7e3KKu6iDLLeIBZd3isqm6SoXmVl12sVej+i4HTWPoeZgBT5ZbyiEpV9V
q/L26GaWJynC0QFSrxfvpTkiSWn0YAmWZlo/+Rs0/UDV5CPuymoLULxKv4Kizo7Q8Z2DTu7jq20Z
d7mrWK9mmDn3ZWIBsFiatZP6ewIteebTpt0zrdNwI2LPXTazlvpbIngN+N3/rVubyJ6ltL+rXteO
/3a+3gKA6ez4sR7n5mFUKuDShYv0Haguky/R71z1P5njYL83zog+UK4X1yw0bJSNqxRE3DB/7iv3
WZqORnqtI8P7Uje5unPr2LpPSw8DlrpGLQVd2E/QkX4qiF/t42LrAhu6qiUvlTvG3zsNgJhluM2j
Z3bBRbGd5BilofqKqkq9kcs78xe19JqfHXkjYERmjA7jZJyI2Zao7pbWs2ejOc7r7iBsqeWbJKsL
lHHRqLqWjKlXuwx3va/Hlxpx8n8O3NrI4XKthUcC+BkZ/506B2q8k+MhuMerXC12XCrtCjph5Zjn
W1EO656WjAde7ejWMtD0Z8tMrKNqD3C310tYjnlnAy+/OKGl7FOt0LGlGpyTBd73jNdNc9UM0znY
STY9Tfi47PpWbT7xNqpAf1znG3PnZ7R5lD+N9+YOCVPSsbAOz692W5g/4SQiFmkyztP7eGmzxIGk
Esz7uqrqh1hv65NpVMMlclsLd1+/xJagc9DHAqzKwAczUy+RxfJ7/2scjJ+SyFR+KyAtb38oyzWk
4grr15QO30NFcb5odpOhdqzNr6GNNjhTlOARCrV7zBZRcVXx07s+ja0j4YD00YUKBMa5sYifMZDZ
/hx+ZQD+BvlQ+aUH+CCDTmKGzSQ8CVzzd4Yyst71bwHWHE370ndgltEpbt68ljVh11faI7iNDngO
DkvwrpwdwTXfP+m6gQfV6CySBmqKW5zWZXey5zg1KUAkEO67BFkX/GteNGfw3vLU+6JNsXJv9p7H
PUC+tw7T+iLFzkB5Lnfi/2HsvJZj5ZJ1+0REYCbuFiinMlLJSzeElrSE956n3wPU3fp7xz4R54bA
FVVCmJyZ+Y2vO6hxD5hKIS47dCWtbkVj2U8BgnSnGkL53Fel/xTV85uqB+plXZqXDnBT1W/XXW3F
PEaK7t+tS2Ef7Nq0TO9FofpP/kwtsdCbh1IzzSd/N/qZ+Rbzqty1o9zuzHYI3gt1Vw+18V7SkYVl
TlXvh2AoXrG5c3s9su4ZR54weSgutS8Bzw8Qb3R9qDg/65YNUUHFGWfdRcky7oAdTdxEgNe0SPu7
2h3qwNRCM+iefndotFrzKqPTtwOWgpdumXBhTF6DN7K3Lq4bKNgWl2bGbQvL6iPNTnxz0FV0N2A4
6pC7Ky7aMjFA8R4tSTvnZjXfkwV47cpoep+ipdGjRc8BBwrkXqq+xvMwvY91pLvjsj5a1v/3/hbI
pd/9fcvnOLSnuU1gAXz79/F/1/+/jv/f+6/fq1YDym1bbESux+7AgP1aDlN9VU2h7oxlHbiM+rpu
yBn8/qxbdwEU2VzLZd3/+ixvTnBWkr2LVd6J60Rf1JZ21chbrozsX+tk7KPtXGx/d1s3jrFtO3WN
3iAob6Ws1RFMovkalXoINib3utfDsfGyUSlu18ko+H8V/bPqKE21UcNEPgUVQjweUusChHb51C6T
ddHQJET3P8tZ5fUM12A9/nvruv53cf3Eug623TGPaGj7XfVzpN/llIfePFq3Jafro8f+AyKZ/Zag
Z+KiKvOD7aMlVUfzfjJ6+0MDQEe20B5udcvCcDSBt1KkckT1FTUxwuNDU0pbTbXnF4gMw67jqCvw
9BlZ1mH9jjCjna+vWv2ME7Z98TuFQtdybMwrblXO2hN9IzquA5q2VZt2vFHrEGb3YrizOur8mOvo
YYE4l8HXumGd9LC6NxZNVijRe/MgUlEC12n9a2Ym0hVAdOepexsbsWSeYbposGOAkJvCIQRBFxOP
9U6qsn7H4A8svvZdifYdxMjwEsU4wSdd299GTa/s5bjNDv6YiksYqHhiSOX8nIbpN02H2TcfDrGD
v5GEgI6F9e8VP5mdNnbBpSqa5losE00mPAwLcInLDpq6SJEaWjb0trwoKbp4kMnyZrCL7rLuv+6G
wdMG08gJAzTgNMniyU7LPF6yfXINgHXgq9akd0CHMIjQMUbTOnnc4oNWX/SgS3YV0ppzkiGq0EYx
n0yLzmLU8cbRzIboUIAyPtoi0g+kPYobe5qHm6wax4MkR+Ux0wqMffw+OiWND+JpMK1TUk54vdYk
SaIu8bdx28o4MMj11rKLEaEr0GUAUP0d9Ylyk8Zmd/WhPcENpneQJw7dQFXfP8wdVj+YO4+PkQ4e
uRNO34UkpYJCfmqoQbvhKGvPo2XB8oZ7+oL3TO9U0TSefXyoQFDnqVdNYQQJC34c7yYEH346/0ka
a+PjR/ZK9bqBaxMtWvs5eqCX9Dsy5PmPlGh/SPwiL9cDEuWBpW6zlpezP4hdvxzBivHvoA+sxOJh
ZEBlTEA6aTH5U9CXqHbiw6bXgCFgNhxho453NUbqC41/BrpWn2196kAhcwcwMir3WaMAkgHeN15i
aC0E5eM+F1L06Eu2eTEV1LSrEXwoeiR3uj/s+3SYXoXB2ElRgker4E5RprwAGyCPrxENgJugHPr9
+ik1Tg61Nig3uakMHrnE4gZFUMxQdekM1m0MOfzW+VklJoCI6y7r3D9WGsuWdeX/3vK7+5itfEK+
4Pc467qqstChUcBzMxwDL3rZYuXYSt1zh4HlzejLGfgKTkkGb5u85YDSY1mEaGdvprbA53JZVMWE
aEnoxWFd9NNacVAnxg4mD4jkDJNBwTJR8xC/p1JM5XG0kwoHC+bWye8+69y6Dqdx9m5UWpSGnG6s
/4/PzQCjSgTq/3XsdfEfX23iI3AgEnL+se73I+v3j1E532TpazOF4SPPXN8pYlM/qD7aij7XHmTb
9HfaEErunPNvNu0ivjOqYr8urR8Smv3Qdpl91nVpD7povthdg6SwzduXfjQrRxvM4KMNpEcERfaX
UJRtbvE4gAPuBkquRuwAlLfL4m+SGbfQQeI/VVTHvHaa9nWxu3cTvSvP5LmPMhD3M0KB6pwrVbgF
Zzo7iZCr8++GdSsB1r/2E1jyFK3pyt0zLTI4Ny9HWD+y7vi72Buj6ZhDTc3yP1/yvw4tjQl6IdV/
TulRBZi5fMnvAdbFdJD3FL/iG88aJPPUjQEGRFiH4vgi9SESEtW8E5Ac71JjefoqBR0GIrR+1qH0
xVIptfYmqYKzKWNcEsug/n8Wl3U4dQ/naJms62jBVDb4olEFWbb+blj3W9dVtZxtxYArwLrYGlq+
icDCeF08kd6v6j8RwgW7kOs3JZiQv/Xl9GyWDNrrqfEf8jnvPVrF+qvaxdAwzTG7tTSgKjEQt/Ok
98O+oKsWgmNEzz62VQc9tWGCLE/xwZSjS57K1TZjrHsnw9olY0D2OtVricR6kT3x60KXnLf1khgQ
UPRZiHc8RV/9JjU+S92/kUlkBpBw0DUldUIo/VSUrQG+jyQDBY3ue5zsk5/nxafWxB+SIEvN05IG
erqGdL3HDUuAWtBBemZzNjz59dDANGcAsW4dzbA8hhlSwHVrjoXnye/nxlm3xmmY4XkJU27dOrVG
eqkl8Z4sR6Likd+mdfWwbouFRc4J0BIxeXRbtrJ0iXESYj7Q5+h2nVsncha8zapcHX5XrXO4oYZe
jI/Pz6d+t8pmZu5iClHOus5sQnCTVoPuFDio+7vf7/fIQ3ZuRGHc+LPKvnOMKxVKpIcxsUtKRD7F
EyVVjrbVKUcZHRWa9UjZpTOomHXDOhktqEGutOxTS9JUbX8/o/jSZzmXkO3+c5h/7KKbMRqy9eC/
R+ux6XB7cyq9n+Oum/005iv+sedsSJKLHZbwNMNGCLYcXhpqJIIoWP/xwXXDz1euPzDMZH9rC/H8
s05bf8Hvl092wiXom518aMLW+z//pt+9/3Vc5SsL4Db8/IblLKxz//ixy4/7+U3rlp8v7crsNgbs
ilR8p7eWfCyW3dYdfFGT5lln1y3rZFpP/zorrA50w/DHpiJ0lrphS7SBndrYnJskqtwaA4sgQmoW
NPmHXjQTDD16Gnv5YIT+vDPt7i9tuZOXAlaUo89eTbCOFAZ+FDZ8MHvoDmHaftWZb2+JmY4WCNOo
UiNPMaYFZWt/GhIW2XHnSDUPckCzAhy+ZZNjbHC3surkmXHmHhHek2h62+m57eB6TI+1X9Fc3D0p
wcjBkPlBxE4uvdyczBj9ZUXXEwmdTUp2qxDqR1gMJ4mq51RgiTiBYCiXgl8hUXRI0Pvu0REzTLWT
YyQp17pNpDs5Zshb4md0V/lHQSyCvdyyahh7ZFJpcv5Zp2Di4szFkB1+PxWQyfOyGuQSvqnS3boB
DdpHO6O4qtoeKef80FQPTSqGu4FAqDVrWOg5Q/JhpmUEeFnMDwmepBKTFRxysD2oOhOyQzs6I1JT
YdNvqKeXXhlxAFsmU+pf6wEdf1YczWDQ6fpnUpAtdtGYjVu1gDW2rsshMOxmXNZImP57XTcTSIA0
VXcVLnqFpfu32TIBR2GXZnXXGuCa0hYuzkgMczcvkyjVyr01mZOzLvIE0e5iaBQIhpqfVb/rG0O8
RHqr3ayrLKlS4ZKNM3ahTbFZ160TTfVVykQwG9dd/rEBYp42NT9fvK7W1YL67lTkh/WL13V+ODiG
3WpeO9VUrJcfuW6MEjk/6gYAwmWVTlr9YpqSNwRhfC3KTYEg+K5VlOhKzfx7jCr/MCjaGRB5ehox
q7pbJ9YM6x+slb79XZdOfY6JG2T+RJZiCUmjr+F53d0keqLfkezXfz7bRcZmLnzcj8K2wUXLYtDm
p3gMzXpp7X6WcUiqtnWRCpc+X7aHpa4el+A5bqzb2SY66OeKWlHViTvbTqRbPToGy4IWxf+ajHr9
1pG1vJlEugwL0fvg/kdjxu9+YwLlKJ159K4HMuXCwLsiusPwrruUxeT9XFFzGQX0GrcOVOTmtqiz
4CpIkl3VuHgo/WA8rrutE0Iy1cEWqNyvi+u+CpR1T6/oHF8/ta5DUZEiSUjOjOFG15YD+y7NNfsO
Lvd8o2nde+DXUEKW9aqZ9ThJxY4fWyj/190gYB6o3IfndQ8ivzs5UrRjNHP9FVPU7qXANu4Qi5p3
OIhVGyW08DIYZ/Nu3aC0wD3lkuLMurhuAJgiLlVKwIjzhgQ5NmwpJWua20c8f5NeP/3uG5I7xcys
MXepWsVba6JjApxleC1RQ3jYsyQbzYSM5ppt5W81W4McDr/lCuo5uoq2QRuqJeQPRvKhlpZiKrR4
mawTYpcZtyzcPNV5JNooA+zwJMxC/IXU5wMe/tfcsghf7yVv8fLDW8Om/26xVvExh75Z57Brzqhf
37SLSqhbWhjXuXUyrI2Sy4RBLY2T60rQtd3OVql4jzHAl2J6DH8ar5Y+b5mwu36V1Zk0S8sodhE+
/E6IkZE6rMvZqnroRfYiFuFRtyhp6uUn4E2E8shY9Ud6BdgNGiRJAbi7N+tErdpxxuCoXvgb/5lV
U/szSlQYGE0O9nHd3PczCtF1NgY7A/I/iSlzAM6naAdl7+eMWRMWJAmckdgyKCGuZ/FnM7CX45KV
2cE+we4AhRnyBbGRJk1CYtf9nTrx5UOLSItqN2L/5enKQ4Cv403R9a8mp/UYYQe2bRXxHk7C3oxL
V23CYQr7yBMn26x/7+/ZXufW/wA1rHAjAs6VhEvaUe5Ur04CsW8xarsxtKI8GAwSkiquHUnudoMw
nlL+al0fUegj6pD5D3MJKDUxuQWQfpZ0L64RMS+itHzpuDaXf9Y6lwFt2FRgQXjv9spNA9kiqAwK
XVoJiS9Jx9M/TgwSZc6bYTcgFE3FlaTMJ99Pwq0K9U+RhdJG00/FUI83TWgMPxNNROONry5nLpve
M0WtbpD8Vjd2XgEdX2dzy+6VzTq7Wq+uc+skMf2KbicbGsbSO18sdiylViHQIej4Py+s0jbzQ5QB
Alg0osufuU7WP/h3scs0yDIKvpn+omGalx7F9XQUq+Z0nW1nEl55Zk7e739mvU5/F9c5Wxmwt0LA
y8O7gBPIRFva/n4neifCXSf0Y7L03q/XwTqJlsWBEsd2jprTuqr0dcwdAotoZLU16FdHA0Pq+f/2
RXGfKk2N+6iWowFbVGM/s2anDocEyBciec7pwoeoBDYG62RdjCMoxEokfdeElMMRY8jWmRuzxxVF
isejaRWehk1XW4yTE2RY64b4U3uyVTGKUWV/R+7ny07HR6VcwLrEI/jGFhjOIaWfKJ1v1KxHN5qc
s6IKHRhlFErnMjwZ9MKcA79zqbc3zjBll0zhFZHble7ZUFaPctW6PDJKSuhkFsuqO4AbWIa2s3xF
fa/u5wEHIcPCk9Z8aes23wqKMHSxdz1eLE2wjVqMKEXuSH1GfYQ2QY8XLg+N+FaoiuFOyiRtfKnF
FqZXt7D/wdPNT5pID3lZkr/DkihqxFs1VHgWTukW/FK00RH6FW13CoNadng5okwOi8JrEGSE3Qnw
K/0kMSVdSab0GsQkVdBSuUDZou1QLR7RrUYXLikKitPuXKoD/sZW45UgKhqLXGM/fjcmJ8bqbaxS
+Pzc26dgSmI3wmDLz2MZrikWpZFCurqXAd9qMXR8TDOr/jv2UWTLdFK546xbOx/WjVS2+1YNOQlw
6CJhcKZFiFa8GQR9McOzbS2pS4wgiceaL5NX9/JsURTYMaZxyJOdJk0IgSX6/btB2hFRzC71x3eC
53BjTej3S8lIYBPRpmPNxJ4CbY4FHo32Tf7wILenfWJdRxBIeyqe8olmWtwzLBwY5Jx/dIlKF818
FwAMtgJLxmurEzCnUD2F0nfr4y1Tj+flClJjoz2n4fxXZ6ObN7woKwbZkulfCrX7rDLoSCq3qKsM
PWZN00C9MTRxzJFj4ZEQPRVJgwOugU4MBbeXkk7QBKLwOZFT12gXpAisZWdU2xef94UH5dXBlxl/
0IwSjsV3GZUdwYSYe5eunAmil37uKmmbBY1/nSCuz5X1p0xx1Qvk4GPqpW1rMRAclN5bAsDe0MIj
vXJb3Q6/JDisTjHiTayM86tdkbAgAalIf00sEuEaadFBU8jk2bF8hbhgudqUen7YP06KtcUIl/aR
kFYsSchUWxkhSclnUinddq7GzpvCtNxK1nMo5bmjx5m/qdOc/Eyfb3VDKk5zyAGHlsxgpCi3wRi3
oCmnQyd/MPIPXXsy+01XPzQJVq01fl3k8zeGXb4pbQ+eBUCSpWF63PbPdORqwI7i0MXFM3OIBhV3
hr/q2BimOu00Zk5shntdSLLTg+wyYvEMSKwSNEmC+UqJjyrZy2PcVyyIobLS7RUt0Nk2vQR2/+EH
VQ3UqfiK59dZTYCvpeEnzbmZ16hPWCg+9fRLUnWBljocbZCpS22jHTvLI9c2Tp1JyowmYMNXv0nf
gDAx3uJBvxQjRfvUPgmV3TJlOGsy0T/P9HjT4zrcls3JnzsMZPNphz2vgbtsHu6nPzhnk69+TPLu
XekwlJfb6U7ERP7dvOB6CxKBWKNT6BM8oXMgkx09w4ANA64Jty46gGDxR89JcuoSU2BJkw7lSJAV
CqVy2x3nXvZSk4Q/lgJHrdzWme5f8TZsN5R2YneszCdjzDwt73gQSGBo0/QVj/vUU2wK3k3dRk7T
ZC/0iyJybBlDj0mEXxLdm0aNkfDiE0tn9LhppPQZmP8VdJrlNC+9AYGuihJ098PBitSvQkq+skj9
bCoNs8AaMr/MGIoM9y4fumlrZRQLIoVediuljyicgleFLOiYAfsbpuJBjqtLtSSq8mkpxP7VGhPr
hYEfHNIq2/TCgXtXb0bJWOTO5W0fxk5UGGRLlkbdKhgPhcJLIaNHyADeB+uFp6YRuLFyqLPo1qQR
wynT4pIlxXemmYeqMj6aiIHXKO5CK808Iad7GlXIB/ktfi2Dj67eGm5a3MwCUNVeRQf6ptNiiDxD
n3iGhBu9KrWTI+n56Pma9GlBNgr9nkb0SNsITKXU1jR201g/YvNGGToTO7IAO30mkxnmT/kobwWu
3lsrNOgfpmcl0rnMpOLVlov4pneD0FoYYve9FkIbT5+nuU09+DOPYT1/FqPxohbTtTdcNTOqrRGM
5xk0Z2JAnmvwn1QM41yAsbaKBs5goVJRE80h8X3atI3dEEmeFeF1/zZF5bsdpI9G2Z1Gg55GeXgO
23Tf0IOTjFwTcdtsQbKBpulPIeBAGtoAo9Wp7iUlI3Cp9rSa+xOqvJ7uq6YYSOJOMOPgQwMNwLsi
0N+ndnzHmzpzzFR6aixANm2kvjVZ8jmA09Oq8Q192V/adumL1XZzHx06kT1OyMjdVC7uyw54eQSH
qU/oqOZ8PAhMxHYFZQB6/jRyR828owAJTK05BF13xdMID0GL/PjQmn8b0YCm4A2LxzZW77kA+QtA
2ZHEgOWlnINtSk9qm18T0DyOMg/6Rtj2bjTsw1vWAOiDNnQoRr2Ft5/QLD/RHhHio4kb+xFTjOKC
bpgWPhNsusodWfpkdsgKt/qnnLWnRB5eO34UQ7+XiCYMSJ/ps11LR558DzSXlU7XmZz64KLgTF/o
6q6Nh/1Y+Ntm3wz5tuG08JBg5E/tcHSo7UXE/wMoYLO8RGSp9i1+anKDsdhon5IC1menJdRT8u0Q
cfcOlv83TbFQTuhPy8f6xejak2q3d52Vuvg5XMs2eNczxo1IyLBuGNI3E009fNKidynN4PIgsP6c
uTaoCICNzwkbamUgohk3libTYNztBOOMg81oucguWI/WxAGRTK6K26V7MVqSynNqjQ4cnts0Hhun
MiECyoKGIy0LHgsj/Vu2Y+1kbTp4ld3hGInosA7lQy/b96ZGEDmFkLPzoD9qDVF22fnvXct9N3fq
1gDmbTb9WSN7Bzkl8UDcGVJKNbTyQYnSOwVy9wUGIY1OASk0jdxh3WucZJPTiOXJzANdybxONW0E
/5bl9PGQedlDk8GI6hNJ3qoazIamju4xgG992Pa84Igkr/aXPHbdSQFExmhM31t++yiJCeym3b2L
FtL4JEX0vXTvdWNvgx6kaBPhUWwntpeSIqgpcKQ0xnu5LHHzEIRVInargIxAJ8sZGetkn829dcBk
8sWMgPfwBu/68ktpiY2ngduzgK8TRychFTjMDTAUYy6XKrpXePx4qJPoasK/Z46qUxAV35iMho5Q
OspK2pPfWBiV5H8UyHXWXKOSUHAE8yMLf8783AXV0SBYDNr80tsUDfEXAXV1RkD0TKz9bFG0cPVg
8YpQx89JZwSQWP14sWxeNcbkJVa3OAzyNjcwkIobOKrVS6JW3B2Da9SzfKv32UgwniaOsIjBjJS+
jSD67slnt0e9WAhZ+gjvbRye9GLYKKo+ElhhmhGZsB2M7k4axvIQScmdFhCQ40mbq3q+08hMVdU8
ENCG/Q6RttYYmUdC6MkIgz/wrWCnJvTshUrFHcBFI32T9PuIiuTgG9qIM3BLtfKSlWDMQNwLJ6Xb
dj/rQe01EDHtIXbjWT/XnU1vavdXl26wWj5FGLPmJKEBPtJ7l5QbpIx3cS/EVs6rNyALN10+Q3wu
FkTzeyUwrh5tBbF+ET6VwiQSogfKIkngVHJA3FlEYCZpQc+tHU1LOtaQ5uDGBuIeY0IVon/EHQjI
fpjwbDfUrdCmR1U2TlXMHRhyhhOBqQRVyb+66fde2kIczjahYuwiY3yfxxs6Z55SOlIdfEGqTaZw
nrASv6DEoG1kZrxuoFVqpyUFr79IkPmW3jYXesir2hwlZWtgeOTYuvQgCrHtAdwuD6nCgYOKFGqi
gXq30OVw/0h4sEnaEXTgWx9qf1RDmra+2gNLRkIK0ZDhaZqCtyMi1G2u/kJCO0Bggm1iiH6FGL+N
QhhJifatGW3uGCPpfh1qEs9NUog6eEFVvkaWrEKVM70El1NHsrlKTF39IOHyFw/l8tgnVK1VCvcT
VkWJqtwD7Ms8WmUQUGqKJyeFvnxgE5Ej9lSVwr6V7IQOl1YZx72p9BZxQFy6oOYa6Cnta6xU4Kjb
oxRxtRW1cJq0fIrTHDmScQMY05sL4uehtXH1JUnhGGm4G3Ach9o5Xwxa2EvxNSn2Z5nNsUcjW8ll
2l3NfHgzm+ETkuh+nibXUJX3Yox0aMkDiF7EF/5Y6/BJhtylDiKX4qFPzGvXWMgy4uzcWx0FlEqm
kG2/xXqLo32mPfrtfSdkUN0wRHEQw3FHNn1vDPNzqouTUAxu3aDFz4k6Ri2btyWjjr7IBy+M5DsM
R57UHldMu8u3QTjdh77e0wtoXimoYOAS+zCb51fLvrcMiSYRdWHxZe3otm1MgE2ACb4u8GK18CYo
tticO33dUW8Id1KZn/P0CWyeTbHT33NNunUZapsxVhiJ9Qq7qlG+kVRDc62bJgDYSdKP3gW8we2O
npPc3AyV/CqlKaWWTt35I8y90ccMLwWDVpmdG/TtZ1jReq9rB+KLJk8JMAbT0YkqGX0Nt3JyIJLW
oQ6nuFRFtqsUvcHX4IeQ2pLr05ubV5riWlb8NZnha0idcpq6zJV62ICxrU4Hc3opRJRufHWXCgrS
OTpUNKjBxsAHphDda5IHS4aakb8f81+zjdrlhUCtpFbItOJXJ+1iRKSTkTyNI29vHVfvbTkQcvRG
S5mwoTwcYhJtmzYM5a/SxyMjCctLG4RbDSORrT2NxzJR/6QSgt0whvy+8Iaq9pOOpCcK4sVWokfF
qbjjN7ZkMja0uZWGobnk09aGAjxNpNvp56o8PwmgsxXIAiuUCClVrbhB+5f65EKi6Kvw05NsSkDN
4xJnIV+n9BQ1+xDAhkPTkunUhfo1aGCn0ifFMPNdUCjvpiLtzXkkf2LTzaOVX0UB6hRe9xe8mQ8i
6mFbqeFlBjkM2TdJXNxgoRDMt3WIhevdyNuUWxHBYf5BSwyt3/03/pYX38ZiOeIZpWB0nvXms62M
x6kGRgJnDi95rb7ta/GR888CiXKNElvdSYvlclhOp1SXob5HebeNIsZpMrF/WQ7P3KO0gdBUvzwO
jU0dTDs+RxW8CwDfhgdshZ4SRZU8HLB2zwhJfWeofLqHvuzxpbK0F3Lbj2bWEW3SmKrPdJxhXY10
4pgmNsNUHlG+RsDLvUmTLbneqqa95k021PdKoZcqo2eChO19wclz8kG7SmlCylBorz11SyUYeg/3
n4WnYgenUBePwWzslZQAXQSY8vF0IgKAtMcY1lJht1adRqMxJGESVnd2GFzLvzx4fSo/A8rKMeyv
qWCkZtToaeIBWxQhv4Y1Rg2TWuAHNTwCIE239HDdxWZ/oqyA0E9KLyINWo9B4GlYyK2T9qB8BLn1
YXbNcyNzYSb6M94XD6qReyLApxALYCjgGMlON03N3YKsiw7xfaPJr12r/5HMnrwynW6NhnddLJOM
iXn/m3OkoZjoD1V3SSo44DwAaINb4M3Km78MXi0pOM2QCkFqnxLVmEncNZ9lNW4rU3pOsSR2zFAb
3KEg8JZ1uhl8rhaimC4vbKTiQnZ0kd4UfvsnF0gowm4GSkn7U909mKk4apnRuKrUEVPltN/LAKrH
WJI8sfjzdrayQQqOFX1cfIZZuAdccVNH4VZO9K/QqslT1VQBcVLFSjHaqVN5SQwMResqPZQ9lqmd
XG7oCv9IlIZ2URWHbj3axAmF57il/83PAQfrG37CsQtvzSinSXg45ZIC38lQQgfRoz9o936LhML3
v+dcelSxEhqNInyUkneYibk+q64UyHRjDeplgj3maa3yaXbtQbWjh2Kgso4C8Kv1l5Mdpu+T0r8k
Obpq3BagXxX8zdFwmZLhXMS05/nBByHEB8aqoWMW/VYvp/euXHR5Mi9yKbPpCJwL2OMq3XbE5kum
ctxRxQs9bSI1K0cqBvAq2YTw3dZxpEia/JSl2CkV+n1mDYIKuvQ2B8NJrkBI2/lZ5REuTGvXFoXl
ZgOQu7zdREP0GqW1cL8rvfzUtfSPX5b0WqrFNYPW2JoZDxejxm1Jb8HjHed82Pj4x9PlhFZbKY/o
jB5Uqac5HeUvKov9NIAlDPEGjWOZpF6X91yN9JzPQvNkaqowuAK0IPngym47jzFOiVGynQPziILy
wxDVezrPtz2cL8pqxpk75MVIoLVJnWfnBT2YVrBT69g1h46GYwm3qHi+IF66gVo77ypd2+jgDXj/
KPhRpq6lcnf1s9zv8XSAok8b+Gh1QNb5o0rNvh9Nkjcm+RRHI6LjKs7PWvrcicTDQPWuDtvXsKcE
vlyC84TFFI0l8jYwuFDQT1zm1N+REX/1zfZC5vbWB5TPKAEdWlopG1yIjqnIHtpQfctGQzDQCwlr
0VNZNpQn0fJizKOHtVUgkEnKkDwu94zGHjDVfi3b+JPR7yMq0PYANh9P5dn30L286uWpLv03wgP6
MUJCFJ9E/UmikFMrmK10k55srEzd02VEWi+eNEKGKsAfUjoVZildGGu+jBm53bkzt/hl516hGwNj
+tHeZjMomlmkyT6vz3khUSDgABsrkT4Z9zoTWggR+dZ+nCV0kxnISkyygtEKbvpoYNAIOYHavuSW
sY5t8aTvpiZTbqSUClaFEoFKhMlAzQpl5BnKbprs6oA8LnLqCQ+mUdGye2lqgMabSbNbF3/WgaGP
uS+b1PdMJByA+EuVd1WL2biZFXgZLO5P46slImDcGFgY5ji5lT0dChNJOiKnd4M8siLoPzW1Ttrz
92xnhUC1Ez6ZPiD2DG2e57Rudj0Rej3wDutrEpBR+4C/8EfXpouyi7fPLA0HofT2zvS/TTw73SlV
Pugj413T0O4WyyLA5zh9kzqAqoVGaG8Myl8/t7hpiLAz3/+jxaJzSRFZHtgAYWtAnOWcv8ngsWRV
N9GwhGyhdAxNevh88zO01c++oX174iHsd/4BEjOAdDJWra2+2AnQb31bTtK5Wr4uWiowmkH71AD5
3rae4eeBPcxxlphzt5/i0ywb91l5W8aid+J0eMgDqs+pZR3qUpDSNG8TFTW5aX3Vow7EP6juJj29
xkvpwJYy0oZjfRRyMLhNrXFH2LjAoyq7wR8j96qgGqnhtx7B9cBtrR3yXmCoozN622tBKIBN0Nkh
GxAJFLOEiZpoJoTGoN7Eenlbx/3rmC1Gi2Pc73wt+x6iuTm3kDYC0tuyzkhZC2xesJNGfUDTNnYo
v0aTebaDb7XRqMnW+KFZDDjLyMp5PMYP2fDsaxF0IYsxWhhogYPE2hlbWA5jMbqWHTN2NvXBoaa6
iyNZeUlsntawYxndkmIZM/yhlOgoOrIvRi8ujLEfDTl7aTIr3Ui1iGi0CF5hjPwPY+e5G7eyputb
2Vi/D88wh8GsDZzOrY7Ktv8QsiUzh2Imr/48LHlZXt4zGwMIBCuwutXNLlZ93xugsLv6FjaTugTo
wTQ4gw4dbIeIHBKkapdz2HPd6ZDVdb5jfc62TgrGkFaSbDEy5Sr9YJAL26iu/TLB5M96QpV+R3IF
CRUo7mTc+2ZgD6fgu+TmqbtMbFuD0dQ9aCmCgKqB5EtXlMCqCFhZ5WsSC7Rf8n6XjsSZtdTy9rq5
b7KmXYwBial6IvjkOMlLS5CPp02hLHJAD3VahPsg7uYFtP7ZguKyIFoZIHcyVFc1y0is6NbXYk49
+V8EEZalliisXZtjTcwSmGx1E0ANbFmM3Po2d2VeEOxsVXgn3bmDX7cEo1KuvdxCJX0k7WHPjjWt
IOIXTW1PvowbBmWEZFuFqFSwvFsMVdLeCjzTVzX2RrMg/4G4/CmwxDJtidsMKGpoPWFN1lLlPu4E
ih88EUJh+kvRRuqp6dVNxppyMTowp6MJx3JTvXilaWxNtRUbFCL3k4idhZ3k61DHsGUKeDgEgVkf
euLtiQvAPU6GJzsHZKo2j2TN+P7zCegPEVk/quObtCCszr4VndrYxnql26DFgIqEyKNj45A/FRVB
+9IYFEix6EGmXraeGoOHcV9/QqJnnVvz+rOAGjd1eythJk2j4im3J2Pn6AVoZrMYb8x6zglVwGmw
3wDD5yQV69oUP3G4G2sz5LZQehMCdk0gkB8a2yzbesrSKls6Wu4vkVzJwXLCei3jJZZtOQJQ80/y
kg68RDLyEzbSylqapjn7KYijZcbPjc1n62uNvYujBAATP3toPk+VzX8sLF4SPhGRmMBmWiMlY7vd
s+VZAIuT7IjU53AIiluVEAp3VL7w+VbWYVIj911XbPd4ba0cNxiNdGSdWWU55HrWtlsWyzjodiYb
d+yFMyxWWzPfkiw20IjZeN2pCDFvgSv7otpmc5fp/rqLx2ejh3XZOd1j7cP1BAZUbXOMaJiim8sQ
TXRSvpu4BBHWCb6Wht2uHLe9CcihEjj0dIRRgpGwuV2+ot/MRzTG105tFcynXRgwnYvtRg4xQZTg
aXUidDpmIy0Omzl3suUjt8YPCdZ/eTLHhulmyPU9QiXFxLLC4p4zS+11CKwXVf/eDdMr0jOYWyAU
bonrVNsqyjg+cWj/BfEtrjZ1e6OmMChIGaJeU0MyIe6h9N25J8ds4+ITh926DpXPXmW661arMFyL
kuJE5s9Zp5OLO55JToe011LVWOmwz4Hcy4qVfe0WYR9ziSZGsuKxvY8Nf7yxfZXcBlsfMweS4wTF
sFHQggeHfN8oqbqp3CsaFywM1fGpG7TdVKtEhYfqsenIiNh9s9SDvF4OvaexUEwn3n1wCuvmc2qT
IjO+6110ddntswnmqdh1A1AjtgPtQAI69BTW7LsK3vglwI9EKTCzxtxp1dfKa1V0n40AX6/UPyUt
2Eqzfe1dAvplTAgedOVDQ1AAvzcP3d/cJvhhPHY+28MY9YY1BJ0XZWavhc54GBysC7I4vlXMEvV8
a+SWm8piUQBFWWkdez5n1sSvy/xNNfqvTaeyYrH7ncbcs51Ft/si/Qp2A/dK1E/J97Iz1p3qjv8o
5q4KY8IvVroNkcAFbLhKlHiXqRg6V75xFbUX3xQ197YhVgEf8mIsPeCBJME14VnrsOn7c+muDdCz
K3cwcdtoX8axuPCEjVkFGwuzhD5XFTk4kHIzxjNht2HfgWkbAPmpfI0hWbFViO911fOXoSD0GhZW
xBmBkzQo2ktuw8xVvhFr778owY7sq4q0k3nuatJs05B/c5xZm8Vka1TVAOs6vhVNnbaBN9WXaD5Y
RN8ykLQ3sspOBVZGRB7KxOa/rWcLGn/YZcAfweTqzKUYq7uKh4p/1Y2rUjAP+6X2ELdRzH2gPtfI
S6w0XXeWgbFzbdtamZP3HEShCcuNmHZRZ/268tnIZD08iHhRDYXYi6F+6Jxy2uqxEa27Kj0PQMbI
HZOdM6pUbPnxYGzstgk6wgO5WjJxLOGYY2HpI1NBdHhtVHV77kr3Ls35QPMpXWSlVp0brynx8N64
PPTdEk2WhvQGqmOXyh8J8hNmbMLha99qqIg7pOXjVnsybJCFZf2lFCi5wOhiKZStvcq5ZGTEVuVk
1ksWrWsf6mBHihXNnNloo3+Lq3Hl212DfeFNUrXDBuFvkIv+2ZuCU2CzV2Fbtkn0Mlz2SkI8Rutv
NPwHWOQMb0y5iEc57lUzqlvRJoRh7OApHcl/mjyXAhSkK2X8PuAfHPuGdo4so1s1eRZslBRnBKG5
3x0LjGbWPA1N5y9MZJCXzqgunXpkfjamV3Nwd5WBTXb83bG5Qacs/SYGuLWq07D2UzAxysfg0Bvl
Y5UApmi4ufT6AR7HwatA+AR+uPajChWPVl84nvltZpywEEedpPZ0Y+nrzlEHeZ2Sf1l3gb33gPzc
QFR81Gab8aBUyLYXfACO+VqnkC3hERUEXzeD7yJqE6cPnk2eWnfwKEIL5MYuxktnkD2wTP9zeAWB
wqyy9Ptp3epA97vqNLZJugWWsR87/4JdCNQXYhGJNgDVcRgzGMfnLLfeqmk4mWZ7YZWKbHF4SHx6
cHcqAILqTWK23N3z6ow8ysWOQ5PlbJ0ROTF2wmr22oAPejbcK+OknVqwQDo44E0R7bKKJW7jGW96
YrSL3K6flaKZiHMlPAz43HSYmQLQU+WGh4ZcGjG3F91smqOGWWwcuuNGaRpvVU/F0jND7pboNkWZ
YRkw1xfVFlmlPZhJHuWJqsPvL7+kNnZi/mDgOK28BVb7kpjJ16YKJ+5+fdsLvhczwrwQv/WNPdVf
AoMgZBzPdPqYDJqBx5NeuMHSRKKMCAMZW4uPuau6DcAnZtibuIkf+f7vnK9VWXmrgHgBYVqC/rWn
LpSebZUVvA31cFfrzluZNs/uWN+ThfCXeqygk+9gnOWhKCV8tgOmNqN3yKMquAbbJpBsLA/cRZtN
gi2/StbZ8Y0DQmlfNb93lyIHJzZns/IGej47tXSF7c6+G2zEH25GY9w6/ILyoNhmTNy+rXwy2ug7
4mY5kWcxbAsVWBv097B6y536GZ8potF5cRHmRvN5cjKno67s7TKzQ/04/6onLtj0Yd26EZA61Szx
ZYB3Ws72M8oIwM7XXh39jYSmuw4n7zQASVvlGtIIQK8joYLp9cKbwZq0RRyFp7JQcK00sqMNWy3J
RbZtRktdA5uzWF30yza3t1o/BKiNlQILFnGnMzAKa/z8E/OmYlMawOjE3TGEeO2Jhhl+O5bxW1iI
WXSq2Ru5wv+NK6dpE8VhecsmbPZAG/snbQq9A5GN5VDjPe5akbYenPwhLKur0WIEgUw1byNa9RlY
V5doOXxv62QnbIUE6fJlNKoYVxnJEU29W+DfiP4NJRmrgSTGgLkTyKmtaJRy3ZeXZlK1Q551mz5X
gpVIWJSV9a7INdatxISjPOLbG/K1G06nKGMC8kORr9WyuQlcjNsDFdsFEEeap9RrL1WgK3ef0qFa
V13NEqAJrorGor/Pi9eAhJ6IMaP0AiVaKaP+YjfiYqrNLvPScd1orHfTJrGJBxmQhVIUWfz+2gTG
19I8BAazJj6BDumw7x4Yh8K0oLl33hseKS8Ev0zhPpFB2Q7YwMFpORhsSsOAZcQQ6BcIK5ewVy9R
34L20PZlkGYbjfCAndnXQfdmKA/L0VJgpDiCdS0r/bkeogcQlixH0aGymg6iRm6f88m49434zmRO
2bhOu02qaeuV2o3Pkxyy6LItSJBhTbmOY6KROHbGUbXQxWCsgFFScgMWOyW4mDojag6XOyrC7dhp
G6dpWJUQbPTwLFiUSno0h+rVj7vXpCZXEU8LTdylom350UD584tPemi/RoP11nYFev36ylDTcov4
PfmyEWEFwa7dDr8SkiVhX+YVwTPlYhTTQ2g5T7Ez7FTd2IuQparS6Efkd6B7mGB0Wh6IVu22i+N3
zVTWQi15YCAN0XnmxhI8YdX+a5UjG5h8NQ0TH7ZkT1D31naIxKVN8Tz53qoaJ3MbNtqjhw+rEN7n
sJ0R8VF4VHqAFADtcIHIhqOV4Xta6AS4M/dRRcWt9YsLgkcdyKvuXnTEYpoAMmzh2CeIYxja+eVd
BpFh4U3jMW+9VTRZuCjRhYzJ0UAnhTSru7Hc6s6wspeqxqtMUR209gGkqd2DZxJeNjxoBZZ73zca
CzZrxZRLBhqNBGC45mOCQSd0E+TFLKN6ydV2pYBSFbiGDpF+sTUHz1B0A2Ni7m3p7+ZHHnmB5ylP
rIUZ5nDTofr4wroVRn22qsFdkmtk241p3UIRxjVt7Xqdg+npXZCPQ3PQW7LBAemUSvmGkgNWj8RW
F32FgiS4VN3hq+3Jl6epxr7U2ROCZ26MtJLn2rRttfYpUwmBoYo0M9K3CsTu2rNZlLBQ7GGrzGlA
9KQiZCfUYCQ4wOrXr78IV9u0lXlsHQc9lBJnyIQ5G0ELpyCg2TanvjSbk1ZE7YkAxERar1d2wEf6
Ra2Uwz6rzfIuNpXkjm31fC4rihr+IzpFPDZtHy1IPwy0ZWWp9fZHMx2VoVtjaygusgo4AHkIy/z8
MUjcBzHzuDusraku74jDiDvgYveliniHrDKwdz0LT929d5h7pRiYbni34epjIALpsPR7XdnLfoCt
h9tBYF8/jyoPcEt2IYRK0ta8M1lX23WzBGFnIePyV10auUsNUZ+L7IF21wjaJSagbSX9xRy6Hwf2
dreumfc3v9WbrA2Q0ulJaP3VXxM2KhbmkTypfv6oTrFWOwcgjOSgsj4tRqynQuvKXmRT6sK/xnh6
Pggf4FRR9s2NLNpekcwecNM6GuL2wauC9KALYol50Lc8ORr3Fg+EZQr9plnmznDqVSZfeelYefUy
AKy3l8U49eItxAZz9T5w4PdHvAoJms0vW6WoziXae1f5Uq5XPpN1MU/ylfoIy8bJdwMCEnTvW5Ht
2E4rS1mMYJ6eek9/zITC+1DViyG0+l6Oo3EloYxKHOVAVg6oT+Sev5GtTWwtRzC9sGrS4lYerFRU
m6Tip4VUVhguW7tA66LP6qVsBtFc3PKC0a7Cg5lZfO6TRVMI6oqk1sc4ST0O7AfyLUEKfdM0RnQh
xB5uin5Ir6TgZ+RAWd4iUeesiiDq7hIkNVc1qgr3YyXspQ/75oG1V7UMejt9aoi+8buz+udwQs/O
SS3nUz5Y+SJV2uKLWZVvmMpCl6zyZ7eLs29DmUMbjI3XfALInrrF92ZgRZGRUyHDUSw7tWTimNSr
P7CiWVRHolVAcjNUaEw7Bn6ANTHLnY7eU7ENyYW8kYg4GM0kXtPKuXVA+H+N+vizm4fVi8qegNVb
7X3Wyd0ukjgdN1EZYI3iaeIWM3l0NVOHKWg2XJZ1QVJCqZwUFj+dELeyQQs0h0nCL9eyKBuqiOBQ
HKQKyx2Geu9XBsPaBmK2ksVmHqBwdHfdDS6Kej9fA6/nAvg0eTSrF0W4nCpH3SiGhgrx3EeO75ET
3A7C6t7fqmzIa7/d5jU5LdlFjj8oKjj/LiTfXwjwbDDSd1OXYBdJCvSCW1C2a4UVYwlahid+Zsq6
UYb4HhGDaFlpVvMlS5WzbpV9QI74dnL98LvIrBcA3t5zb+suFsgNtNneSYmqeOKg5IVxcPTe3bB5
7fj9Zzp5caP71PvdJ6tAyiW01rAH+IKmZLrNndL+PNh6sQyCfrrztKjYeHaG3E5Wdzeg+90trs3+
BVvTemWIRH0CURgjmBRehZrc5ZOun40yQ2jBsHtSE+QC2yQUZ24cEkVBkZwTtk5bA62FU5KY6bYV
qKSkOQmuLOnHU2IZzdbIQRXkJsn/1tSyk9aO+hZlm+Ckebq95YfiHJMEIkDBhMuv7CYHdLItofbv
DCsOb1mNsKTTHPtbkN6gK2G/NuzDF3UTjHeya2RNClGZv7oOXf1bVwOa852Kx/e2ayxm3za5Bz0V
H/E+2/Y+2qaoLRPOkHUEPLedKPtw3WMXuiorlayf399meo2zcuxPaz2a+lt5wF7WWRrISWxkUZv7
aR1M3MAorW3J1IZxd0wsG1WfYK9HYni/LowJKru6X92QBH+dcPNDqIpIP1j/a1N6yN7AU2I36O4K
XFTAWPaQgeEl3BqoCq8A7QxrWdcXrn/L6h6MPoqb5IToJ+uc3lj1I/JMstSHfnZGomwnS3Ig+Gne
LsY9DzgzY8iDZVo+xs38hj7qwHNWpHJtfd/+7Ef+Y6UjbXeRVaXn5ki6VbuiwkJ9SNNmpeo96AoC
KM1GiU2+O+wgwzVsRPiYypQQy9Lri8NjASDAXElsMlm+l2tRIcBHHPe9pywinE+oaT58DCEbCito
LjYpdTSnXWRg+vqi+aO6k4H7XEl5E9yY/0NlYNnqTtEI8csLZUd5kA3wUEkHzxdPUwl8PPHsfTBv
QEVYGeeO+M8lyASwFlQDvxA1rEnyWMVVLxGqsCb4OEVLwtFw8rdcL7zbKIB44wni6bI+c7x75D7U
e29e7goBLUYJW/rnxaEoUYWyRtym/TEXa1nfhuyI+rZ8JovjIE40YK8ak7rMLCxntbBXDrXD3bSQ
p82Ic2k+dEiZW8pBVlVxQqssv5/K2o/2zoO4lmbK99/qZfG3Okt3tX0mknXvEkPF92o8hPr446Cq
9W3U8r9OJnjxLHSsT1oM+UAtk/ILSbtXyyztF8XJnxpNa/ambZhbV4vDtZcZqH6gAf9kFhrpMxge
ue4ynwYaukxVGj3jeImpMRMmqAxlXRvjwUVlyx9jYwUqnPkvH86jENnbWCLq2db6p8CqVRCkhcuO
vVdu+uedrnXIiqqk7hdqbwQ7P8vZWjdQu1w9eyk97TP+5ModgtnFIdeRGYycCUDC0G5EVqbPnUoS
bVRSbaNA4fpi+0sGyNbtc1cF5Y0mqnSjQhDbF22QPbnjuCcYmb9ovVHAevL9QxZ28Z1vBt/ly026
yzcohuLiFFl39gOyDMN8wfw+QFCS04rBBuZ2YG6Rk/waI0l6kgcjH9qTMFvgtZaLxIHCLl0AkDwZ
emQOC9kHLud8CkwbDpx5+FH8OYTsnpXlc5alxe5j6NQAFmwqXbNuBdSAYZj26LZ4Z1nKEwhoTofs
vSzGFSgW4Kn73q3PDgnBZl8TAQEdpkbLQijV89iRV41zU3x2JvLW0ZDWL0WaPQPz6L9h0XxqWY++
1Z0NJSsPcLAvpkXhQhNYKGzk53C0F8BvyQYQMm5gznT7DJ54A095FpcrHIHCnK6Viwhr6a0sfjQk
qZLhgwzOsiPcfYmelA4bcQNB6qNrh8Lb1CUQ336w631otDeyJA+yizX3k0Uxs4vMPiBe1ji30aAq
+9yF15XBUmeX3iGioEO+WkVzs+xTKb66TFNiopVl0YfH6je29MrN+yW6li4rPbAu7535ns4azhJW
ZTm3EIYY5OdrvF/f+1nFncVr1EAKDkPZ9JtlAw77Lkiy/M6ftxyRWoHV+Vnn1m2zSgiBAd1BEg7m
in6tVNc9Cj2ujnBZntkTWw8qtCr0xuxrWTtIysbgyR1uxKNstFC1X4EDKXdqCU6w6YxymzvgXdPG
CB4jv3DWZYc4gh4P8Kigd2Ke00F1GzL7YUpB2XhFoLxtyK/5b3nHktSoGushY6w1ANnkOFhGuCrj
FAIRSIF7opnrgbGuhmVY91PlEzh1dHaYkOzYmyPqbphNvJCtjkGmc2wc/0h6HoHRKErPZW1XZwfE
Gin0KvoqnOymymPrqTJKB05FgBzIlEXPpUIAYe7g/P1Kcqk1QXU3/Ape5P1KmxlrWY61fiW3RMTd
EelDn8JQQsAzuo19H90orSlIkaTOth9t/RDzjAAOk7VktOPiyPzWbMdMdc4mn8/aSRLjtkixv4tU
xXkYZski9HgXQpjutm79aVxkswdD64zaiVRnSuAS1a25KgfBfyrnw3u/pjILvC2UH1fIlmYccUju
TR8LQsjt5LjXIBLbO9tow/vSRrMiQuhtLYvyQAfTsds7VvYzCwjhoY8Oso4Omkk4kAhIv/e91sSZ
tgsOdp5Wpz7ss3WSpc2THsXf5FetGd8jqw9fY+5VgukjRhfzNS5SRQdzviZ1iClUsVk/TcacPuj9
NzN/vyb3Um2hu9mPa4QNLiVJ8wOUKu+gNaN3IOVJfqvXSUiIOA82Cc+GCjdsmnLZ9Pspi2BjpbTR
Jh1E1mJSYMLjw1V3UfPfo/KMj/oYIMKwsFSXYz5XfByaNMIAGNTrwwSRdt0OOK7X0WAci1xP1pEV
K8+Q5C89d+GrFXVXs+6NZ3gLOWnx+l+6+ll7kUtXMxyupRf96PrbqOak4rFeiIQw4ote5caj6lfl
Q9D9Uoi6F62z9fcWzful5fdrSq/st3XlA0KZRIezeK0OPGNh/JMQVc21PE00BAGi+VB6MQqT7kVF
t+tQJfN+TZ7maNAqeKr+vVaWUYavbiaDkLU3Kje5FRygjJjblFTxDVl55UbWQ3wneCortWxw0UWe
e5P08/KF7NXaWmvtZIda1spTeRCuRa7MaeNFiXLGj/6yZdSCL61XhYeRef4a8NPYpQOBOS0T+dXP
tfwqz1iFPjUkU28+6gc/0HauQeJeXvr3vqBNf/Rt0O5doHHQIjvsBid5sBD65D7KzLUjMrRLmhbu
tzz96FOPpDt+7yObbdVCrKXDWCYCZhg8KIi/H/K8UYlPz6e6AuJLnslDHfDsAp4ULj7qOt0dxemj
nNhTsokzdMzkxVAcUWr6bRzClSRp6tpmunLJkf0yBgsnZ5mPgwq+poSrhVxf50VXhAzya6CG+VWk
owNH3DdW3qhnvzbsmg4Bv4/a0jCcFZlWYyUvlAeklfNrvavmnrKi7sGH2Sw5tvA0MpxmnifSjSfM
EMRCFqEyFdvaQGlJFnUTyqgCV/Moi5EdrXhA6g+lp+vXJDMfZHUfod3amHjIxWM+PtcaqV62EM5e
tiqWesFJc7rFKNu8r/PpfWgvNdtDH7clekpcRMZjXKMrxH50fltaippgYSnGucdX6Vn3cSb513dr
zu+WZVi4IZM0PH+8WzlkwrvNagSaBSz9rVRCz3hcbJoiABc9i6W/q6PPeuofRVGHMNE8IDSyVTZM
Q8rMLsupmn9OtTTfydKYiQNTJRSfVFt7MWtdaIFRdEXbbVjVxLPXQ+2MQJnCbOkjVHAuWAphneRb
pB8q5LNk7/cLHSMEOy3c2dcjulpKHV3BmwVsLfrbBP+LIwLyh1YZ3GdV5+VHb4B15HlX0SWP9Vyd
e/BsqoR0etMm7vPQGPGSQHx0lK2NHeOJMSZPgQZ6ujGx2Bl6xX2uII1t8ioeNvIqXe8JR7ZxfPaU
1Hua4qN8SVfp1CNKr2QA55fy45hEbpUrW1kck/HzhO8sGlZ1+VAH/lq+pNeQG9MmnK/bLtWfTFhj
SeSemtQg46GqkIsxsjrhlO2cemGRe4k12wcXat6PY2oiN/SzeVDAMHxcMk3TyCSKxL7Fo9WwYJ2E
3X0Qtt09RkuEDlPAoX5AEckbDGT68eWjh9b6j31spCfZH9eTemt0EC1lsZoHnLO481jymr7KrCWa
It7WM6xt047VZcjh27MAAGpfKfxaVUQyW8MOXsPbNuyKVzycMnCCwew1YMK2nRoXon8fP1p2/dUz
lPw18XXgL7b4ZOiWWDcoEx6JRtqnctIEHkie8yVWxEp2FS55Pr1X3bspxRtuVCOeJFbV302l1y3k
69mQFNPOFi9+CVRREQOLMSWxDjWkynUR2e4zwIGT7NrE+ufOVeEg6rbGmyKiI/+Hwu/F0mEf9df/
kLCHev8fiow1lfwfKlhDj1EuvgLf7Ta+SMxNqibTDnBAttIR9niUxa5K8pUeqvqj2dQ/WicvMH4p
qokudiSNsg1sZ/IkhhI/qfikr9RRrc6A4fu90JJ6h2wyOqJKlK4cdPM+jWP3DATa/O7WhzpVprdG
ME0gQh5DKOfqyfOrc008s2gRXOiN/KXPRLhFLytD/i7tyyOROSyj5rPfii0iz9gMm82SfQC9hehH
2BHYQPtNZp9TzVj7gxIdSRu5y5S461rWC1cHCwTROT8aVrEumh7LiKDlCsOLMH7xBvd9gH5vOCau
Wtpsr+c46tE0wYLOJREHoHiKanxv7KpQW1dVhyLB3CC7yFav04sDCQRU9GMSVCiBbdIqsE4m8c2T
PR9kMUx7+zBhLilLsl720DLyRyR9HJSp8xjq+3xtX+BxFFrZJsT1ZikF2GG6PpYI/d9HAYDJWgNn
IYXQnal+tD03uSedHr7Xl6mzbDW9/oLaBmzz7hW1cZ5hwF9ug9L0dwHSQVs3TPP7pCfJ0Shq92r0
6hIB6PZFRbVphYyjdkY6FQe0No02g1Dqp0rVHoMq6ZHUwShrzL1nK8ZDJdac5NiWoscDxBhR7R+D
K3sMyNh5cAutvD8aemPfWvPB1MEtWsXtGEf2rCjWnoBgHuD/gbWszKTa6xPLio/+bV1HG7Vhyybr
5GVdCAp/jNpsK4uyQY2qN2TrrZuPbg5IKqcusgvkTfs2FX59cTtl+dEBZRmWZvH47WOY2nDEtpkg
9cmLZEPbRsMqSUMfygUDyTqtyQfMrqNsL4td4dubPCpBQ6h443iB9eyypTv0HiAAWazHMVyjVKPu
ZNFJiseGdNcVMpV/D0N9Uzet9VyOAQQ2704bYvNE6gIJ/kD9DgxL3cZVyZZG1slDFOX1Ec4VtGX6
qlNhbPypKvdNl38GCwz13PP1laa68V0/5tbV1L+2xBYgzmBXsUfGDMrr3FhURXKnmpG6UskOrWXd
e4NffjZGXTvIElKK1tXLv8rusiayNHXPovXXceK0UEFFNMq6croOImlTfw7gUL2PweYCuLaYPkN+
cZeVR2Y6JvWvzRNQhN7r/UfJ999Lcq4aULn4aOv+Vvp5nZzkfvaU15Fz6u/1nlz1PAH+7Pn+enPb
LLjz31znDQHox6DfB/2YnGA2Jicr8e/abOx2yLEkp496efZeJwYSZj3IBrp/VOcVM/1Cluup+5YG
APPxZzj5mVWc5Jk81GJEU0VPWwzE/mrwNTUafimbTrQr1CC7iXt8KN+H+Rihq5VxrcWzdt88vjzI
sVgUdIs//vEf//yvb8N/Bm/FtUjHoMj/AVvxWqCnVf/5h6398Y/yvXr/+ucfDuhGz/ZMVzdUFRKp
pdm0f3u5i/KA3tr/ydUm9OOh9L6psW7ZXwZ/gK8wb726VSUa9dEC1/04QkDjXG7WiIt5w0W3E5ji
QC8++/OSOZyX0dm8oIZm9uAR+rtJ5Fo717uOBwzwWtlFHtxMuMu8Au8rFkrUeyxUMAlIN0GcmOdq
soz3QzZpZ5Op9YbcMJ81aknmGVR+uVW0oF189JMN5Nww0CwiJJPLiKCole9E7vYnK8+Gkzwzfp7N
PVBOyVnGgTsN2ZqcfF3bN1Fb3JYRUFrfHH8pebm6t0Jv3Pz7T97yfv/kHdOwbdP1LMN1dMN1//7J
R9YIji+InNcKG9eTrWfFuW/V9Iy7xXwOe7smvzHXiLU14kwGbGNAOmQ+/KiOKw/ZQFH7J4Xk5ioz
VQvBm6G+9SKnQkKBusG3LeCkahfC6vurXLbVN5FWLe4z4ZMArn+JyIY/qfpTmjTtowFp6i4Byy1r
3baJT5oPxVAWU42kymAoiOfP11hwD9ZBWleQ91vrCaxFupycPD3I1rxIfhl/KH8ZXzHUfd9WEC19
DddT328Q66i7E9Hnf/9Be8a/fNC2pnKfO6arQfkyzb9/0K2buyxYg/yNiEiPXgyfn/yEg8zjQ7WQ
soDYh1qe/Iw/mvsCWdQ6z2/e+4V1C1MYHdGb0JyqI2Ed+LAJN1xmjy2mmXNl5874YXnq++Z86ug/
epWW/dYJ1l0iKL09mlXGunOb6aVpFmNNPHzCIGajZnq7bzPTfbB87SrbM3Y5RMz1Eianb58r5I2X
dedOL36dPAzEmB+YA34bMAV+cKd6BkDD5ZCiWzpZw7VznPDY9uVJlhAJHK8/6rsrPs8o8HVl7i86
A+VHYC7Gyjc/unBpY+bvl+qKWa0m1ie7IgblESIdgoR9NNypvngYB03D4K0jluQ28/8SKJ8cZz22
lvpZRf1/B1jIfi/aY3TO4bDeGy4mQVFhZRimcvV/N+p8eWWghSBvjf/42/RXy+nwW1GOVRSEzW/F
fz4UGX//NV/zs8/fr/jnKfpWFTUggX/ba/tWnF+yt/r3Tn8bmVf/8e5WL83L3wrrvIma8bZ9q8a7
t7pNm7+m8bnn/7bxH29ylIexfPvzjxf0swizYs4afWv++NE0T/safJRffkTzC/xonf+DP//4f1Xy
ktcv9b9e8/ZSN3/+obje/7VNy/z/7J1JU+PK1q7/yokz1w4pJWWmBndiW+7AdAUUMFFQVJX6vtev
/x55nz5OfHHv/E68oWCDsaXMlWu97/MSp+Q53oq7c//6l/HX9Uue84e0pCelcJTragAcf/1LAf8s
+j9/teUfdBktbkPPtl0Pr9lf/9Ji1Vm/ZP+BJYPv1vwziieh//r3P/9vu9if79t/39WEJf59X3Mt
ix9n2vhsOGww05X/cdPXcS2cChMNgH0NuyB30OrmLeWp+5qx/Z56EYf+KJ0ve9mrditxxZ6k17yr
qTb9HubOMZTzNy3z99bLop1cdLPm0doEE4QvHqA9ckJihtH95As7lueI4xMNtN5E+JLAotwlARma
Q6++hzNR056RYISFwBgyxEV/SSKqWi67SNMSwO6DStOa3T1pWnRdod1VqfVDT9sgMdtbEzrgNsrR
2HcKUk9u2QSmlOp3OtjyW4uYeRSMqhGl3WducMzaLthR56OZ9WbsA5PpHgBIb3hbpq00pemrOSI/
wROnzPSbNP/ADQlPplokIWV63vU1SMNhgWajywVdFID2tF3MXfsY4XjBfYtq0lQ5fp0y9Y4cz+c4
TVBcJvHD4iIXHz2GCEw47t3y3rM0naCkT3zPzC1U1ysWMQ+mbdiXvwpX/QqYcYAzQMFPFYH+pihu
xuVmXtAORmVB/ESGTv/OGkDGlT3NW070kAYu7YDbFCfEQSXz65iLb3S17V2RR989jG3+REtkP+d4
phlNNPtl/B1k033XBA8ZM+Idmg/z4AzApklvkFvOrce0j0mKGxGm1qZ3j3K/3aJlo0bH/TA41veg
TGM6CGazJehjH4TxHjsYlHx32CO7KveON5iHcnQvLuBEXYeHxNPnobTrfRVliGxh9zMYmsKDlep8
A94Hv8sczdvQ9Z4rt3A3ddM0h3gsSc6sEpCjxUeJMgUS20m11UdD3gFyTm+5CwxFP6sz8TR7TXya
vfaONLezR+m0lTLKdotZfNSICusqfGmTgyoQ6YTFV4KVvo+mJ7abAg40Jq6c+aI7fUS6ZIwnAZrm
BJvmpgUJPTzhCLOOndRvJr0aTsBD6nee9dOo4xev9QOvQrSmy7PKwO/alvpERPKOIg8hSM+7W7vl
p1pl+eFIkyLQWBtiEuyOeSjAs5ImIRfaSoT7pRV4cUHPEQJ1zzygdt7NKv61iIZWRwkU064cJPjo
Y7FuZVm1S+ikYok1CAnLw8+B+SKAugeD/DyG6/NbYosjcLvDjPuBZhe5F20IDSyn2IdqtEQmSdDu
1xBnDtYm5HRF+zOIsOOkwDB4QcVjO+pv+N5s/5VgvWpf8Kw3PYPUjck5cuoloUA2ZAiAedgzDVVj
2UqTm8HBCmYnAFqD6AsyA3WVo1k/8KHVwv5wEhfkYzA629KTewuLjbKIxGtcBO0Q/zdj8VTKcTjI
ZZCHoY9foz5hIo4gbeKGjkT2WploOekDRBxEiSLmXACKhTypcoQd9FSO6cWK9VPCHdcx/XRjcRc0
CjY++/C2QA61mYYe4fTYHPBh7AxtnIZMPRIFAON5RAPYJ8fJqfvN1DKeWhqm0Wb+JQZg5nOe0wDo
tD9n8XNo4EEMxXgJvaTckFAodnnt4UYd0h45+vjbsJdpY2T1u9sz9VsgKhtQrDQhIG0WRXdO05yC
91pOI0GKkTw7Sb+1KbuPMba8jdW5vwN6qqiOyfUMn3SFGyENanhR4oyT9SeuGb3Hyub4MTLY0O3y
bRk6kW+GqOE9czjlQXYWRUNKmxe+pSv5mz2Ayxwf86Yc0KUgeHkfi/kJYo653pQjqvUChklgE05M
pnyOMAclf7q1h+lCWB9NTsZYWwEG/6jIJ4PpAnRXDpAryB2YNnk8fYyzQYCluyKk1A9s+Y3b/GS8
EiKnSTeLqoAOtCjjm4hoUN61yVuyfd4n93ZaA0lJYQzKsG12eZCsbn0sXXheT4SQnCNuFSpMtAHN
2hPrFthOrD7HNGOAnf0sJybeRBJuyhCbYozhf8lMc+elyOmA9gyIkgffoJl004/hk4BYAIuMjmIS
COzlu6EyLkxS6f8yVt7GhE+ElSXBrFcUpLLNDpPLlVFOtyv+JNKh8BcT24XOGjpINvQhBrG+RYwI
FzQuJSsqgXgSPrPv6vw14NTIZgbQKWpj3wY5sp0GKRlyJGJX4tCZyRnbi1wYnxNDiONUlGyxpjZ9
GEP3w1S9xzGAUm/s7qa6JDKjnd6MPjNPU/9mdFguM22WeF+MLUCBhQxRsnhdC5sDfJMGHzOh0zOL
MrZ5/FnjwQ2IGkc1gK1iUzZTekgokDHRTThIbPcVuuRrLbGQ1kNj7BI3D3eWS8MxCbBixTP+9rS/
y6RARpfRThshBW5EmH4SdPwC+XV5RcLWOp7e9eQp4w72B0iBRZj0R5jjzr5jZMg1Q+pEj+pkqu+L
YcFA451Du613TqEusiTaqZfxOdD2sSl4SKv4OCK13k2W9zrI6CVGgB8SqBZLj6maDcW4Gm6RpvBU
+5B3dnGJzl2dYBHLLqahDB9SwG+FDs8ONIC8eq0124sMSJirFr6xWgy1HVJoEYE4F+kMngMlfsdz
NFhIMIHHxjFGBDcYXUMSLlnfaTA/zrn8CGvsuM00npbY8m7ccMQphROhQTITNNzIpZkdrKqPLkEi
b+MZomWLwrQzyyMHDBw2cf05A0tMxE0RKCvcVM5vz6648uc9k9L2JUIdWYUla+4UMj7xyl0fe+au
N6J7sQzZxbppi5Cbz53sS4Bf3Ip7edJUTZBL613ce0dzCX553fc8cSHirv4hMJzHqMOAN2X5CVV/
4BtqfnDve858uOHqD2nC2TSIhbdGenOKxWxHm27ZdPAGceCC4uGCG4MeoKzn/EDolIJ27t8Go2wZ
hFQH2Wdyt7wps/uYSye/NQP9UFK93WT5TO4icdk3bup90NWp9rVQVEBj+gwWyAPQwq5N3Gp90nRo
zgkvoOLs6Ct4zzs7b98WTsqHyKkuiv4g3/lMysN6VPwl6hRFHuiRcmhPwZh9OmkOI7xiJy2wYbIe
sVi1uPWPylxO2vEehfAmHIZUgrTzv88xtlxFICMWDSLszLqFiWBOE4UOoLiwE6ekMbg8egsNWKRT
xg1WSH7mdAJ4CnWoizQO/uCkYS5ty2WhZoLhfKIK7GFQnCabdz1F47ezbAZLQ854dYj724phxK5z
sR83EQDsMPCOved529yuBth90WcGOGObloj1Fn3HvgS3oaQZHZIdzhXJBZoVAWNIPE398zAN3pY4
ehPZhQ/GTO2HIikBSIk3V9WVXwAh1bqd/qy5UkxSM0bqk05QI07BGWxGBRV9Y7lZf8w1ecskE51G
yRYIRgLMdERl0YCPsCynp16y453Zp4C+K58cjXsCC0J2sJmnVJuMjqpjFzRPUWyHyJXp0idgZCEi
bBqiNHrL/o5eaT5ZCRbXpEDZbdq4Yiwk8LjzFK0ebzhmnXuAJgAXnDcTu7okTc8Os5N0TD9d3jJq
FzT1CcDBqRkualEfjPx/9CCsd/iHfsCU8MUQtBsrITZiImESSzhtix6Nz8yRgzC/4bfVhgo4FSE2
igYVBnklfaeG+4eymnKTUjNwwI2VI3Ph36Ndfc4EgCMSueSC8WZMXNsm6u23GtRKn3bOzkm6c5XF
LYub3lMi6nNdesDVYUUn1b4dK3USFgPPoe/N3RiRK0umEoHhxFXbqjy77fScDhWtqgpNiEufAXWV
RvDY1t62MYnEIKX6qS1Z3l0oJ4sayJLo4Ch7HSV4LpLPGNNDQbGy7oZwdzw8q57aTJKkiOKkfmoV
+q7ZW5vBKLhPGjijo3mS2XBT5j+xBRobd6igYWh9w8nVfJ7Hk0v2MLbzZh+X7Re10geVXoG+nkOP
0/vXuXVqKr+Z+9bvpmEnRWjhx19dmbIkMJQA+o2QtT/IodxzWQc5UDyTY8tOxTOgffOUWL284MyS
EDGCr0WO5X5mz+lVYfsFWodt26Le1wYpURlozX0aDWqv4QZtSR6k+Mq6e4ZbG3cZ6L+7YM3S0rhJ
uQEJjhT3UY8YJUxwnzIUx7mbfOQtGo7EqC72gko2X6VHtEBXpMR4g1zCe+zn5GJEXn+aGBVDoh/f
zR7Yrd0sx6ayf2d29m2oWUolc/wo44joweVJSs/PUvM+bEF4rtbWoL0tZMUxprG1Pwp5GubmloSL
k5Ga8UHX9muo0KTU/VgeZJYRoDe+LJzCNmq4keJ+CKklQESdUX/KbdiQQzt3yy50jS+7PJgdpWzR
DsQqpzkkbi7kvRMEu8ZoARgZPxJIfBt6AQBsS3Y416Ym4bADhVtF0V6Y4dnBuxCRtBSddVYC4ATD
saGoZT+3aAVGFGLbNEx3uq2BqhYpAIIc/yHb6W9ws3dRq9DCRd6hxL+BZs57jx3x3TKDjim28WQW
kHWT6kh2rQPN44UuKPtoHIz7kCN7MXM2qZ+citO8twzkG0g4eGE1b4RZfVqpgA0DNnAvW6qsZCl2
wJMcUL/pswdFz1uTDbARPhteBHWwmeHroSAwn5PE3rQTZu26b8p9ZEWEtcTpBupVDwWyfsV7SeLO
3FV+GAPNa92XKkl428Wb52JbjRJEKWsZBdHUjWjEjmMS7yxClfZYZ3dDJs8pibM77I8krsCqsVPC
RobyvWuNYFsyI9uL8WOMIzTdLAVxofUhicQ3TVxShoXm2ckPgyliP5bSpkR4MFtNdPIKJke/AiE7
9b2wjbZl8oU29nuia/eW+cUFdIHesF9O1m/PaD7CPjjTxN2jRakPms7LRrSjL3KAMoHV33qunLcG
DCcZjQ57SGpteoHXZ4FQQgsiOIXtQ5F+jN0Mtntsq+0yJnfKHDGh/xaj5+3KcYHV1IMhdtMB5A5A
78nAKyydAufVClDs1L6Qk+XnwIKg3N0piQ0BVAkt3qk5p8ImHsFCxtPrC7Men9Ob4ecGEw5XA1wI
muBIcss27zhV6trkeDr3yKzxQ5RZR28Vd1/U06Nqo2JP7v2zGGt10vbyPVd7QPkocxIWlzKw1sRf
ceyoeGRCP3TAYkoMgYZjpaFbrnVJGHBussHKWq7hHDo9M+mezNdq8F5QiWIF7l4leoe9LcXXWEJ1
JDW5mh24jNAj4F53EYNufIIivORV/jyYLFGxR9diAAwT5sm3KaphvkS0ZbZYPL4hgj1zFpsvXU1r
qKtgTEemKbDVxG+pMNsnK8JnnBTj5+IexjapTsq238Amby+gJ77hHntebG3zjrKAxU61BYNcntue
9/rPD6+fJ/nPtNflyUCPfKzhdVZNx7azPlhSHyT3HGIfPstCUZ5rq+gO2gkehEk6S67MUxAV3llk
i7EPevN+iE3FTdKf2hyEQLCG9LizjheuJj4cM+iB9N4OkUWyASNYskU4TOrG8fZZCOI+wkn7GI0A
dOvxd0HS8wn3SOOHInpolXjt2ybcVXoojjbHO2vAstaxIn+NxoOM3P4H8Z6nOvPkZmjdAo2FJ7dm
D+A1z0aARFDneGYTC1Od8XqGzReQt5M0FhoWbs+KRuwtrzRhOogNNpZIIQpxUoy8dPaNb6YCPWaa
44MdqIsxSmrIOe13cVid1tk7UoKYIx2IsrabnwKjJJe1BUmZdU+GW3+xFJF3ZcuLo/MzeoIPCaEF
gfO4Kw1zi5jgTqibJnZAIAA7XmIEp2UUwBHh0q40tGhPLHgPPmKYp/wRA3ywDK7IrMVT5mmx61T1
zvbAELk710kCtilZloN23dugItEE1KBzaEAsA7/Td2kn371KvFVe/gSBqKUbNHz1+Cew89zEZW5u
HTSVh6QOUbuifeKiZ1lZKhDuoFm4aM0HtJMXa8Ympkpl0Z9lgFygpK9qtPyzaR9dZBPrqDzBEOca
6aHs1kw1NbzldrRVdhBuxjxPzyOBkFmcYKm2900RbVPlRhnqtiU4hFl6QzvhzrHFLej2eu8OhCIx
1Ow2Ux/1O5Oxyln848EuyFu212+5/psbBe3WsKdiqxfCmkfSLXyhCQzNM3GWS3jfcikdrp8Fdf4C
iO1HPNA1Ibiq3S1wPTbXm4N8dQKcTS1YZAhwwA19LmOSurqzycD0XHiAxrJR78DmvdmZyfNbvJxN
b/3ikC3zrnUkK9X6tIxpWSOuOfstylpohPBv3TUISo0R2T6kLYRD+lE6y2OTUPJrV1fn6wPol5IX
5R+fW7xRZiIjdAzcz9eHGRs+hIn180TA6avtE1zXm85OvH0d7po1XCvxMFCSmClBNgbNJWwF5PZ4
vf84bRIES/bt+omNxMYWQ3N01r/9+iOtENnInz99/d02w7kTQVZ5f1PzSzKjyA/Xv9hVPQCv6+tw
/byIvGavxPzk2v0PBECgU2mfjMzbDm7fHIAzxDl77TSep8WhnOI8hu6JJ8FhLBzPjtedxhhwn7EG
fl2f6XUVuX5aNvay1eu5qVn/6utTb+zsrWa3Yosh1s0T4PLk4ByZt3THIih9EAiTH/UjZaPoH7s2
cPYTSmz6ozlSMjKHWHDhOxV7rLxPTCqK80DcfVSVpHPQqmNd87zqGCULbSlSxeZ8Mg62bBm1xgmZ
0HHg3FgNQJdhikZMuul4NsOOZJpG4c7DBpiy0WPNu/6eJSS8xs0Wi4Uj7c7KUO0ZwSjI9VYcpeFI
c0tzca6Oa4VxXX/TSHREq7V33Xx9C0H0OcCeaIdF9TlIeLh+dH24XnEmmWCLOeX+fE0aE7CkA21m
xz9vlev9sj5g1WbBrBS0CmBO577SUJmTdbH3+J9xzrRqx/S+58q3A4KbCrlJeptCLybZqzxVcw3R
pXJ/5WEvznnm3mk6BXsT0Of5+mCrpvTdjlteqWw421WNCYQgCdJ9vIa+UdCG9LtZbdYIxJZSncNV
ue0Bo6ZTEt9gKK12Vsep53ozXh+q9Xq+fhSRenLsILQazZoO6HqECYY1qcvXB+wG5fmrlz27rNWX
9jmsJvvcyxezwOV2fR8IyS7+9o7QzdHC+DIGl6OgxAMyevMtR73ltkUKuHHDpDmE5vIyCVft3Di/
nw1NMOj6UEMa7g0xo5OOXgGr2JdJz3/7mtUYBzeR+qTg3txm8PbhR5m+rjgw5XQkbqWm05UBPrt+
QzFO7Y2Q3eb6NSsfb1sZ/B4dNHF2bRycZpwPZsoIXIzhQFZV3gwHmxtt01RFfjc49hFWOnkldEOt
oQEiZwRudKldehDu1Hv+iH7+diorrNPDN3oLdHAbiiSxPmmzYcZVGSRk5RQal2jiWGoMfGo4C4nA
Pduj3YMhdMjOKI7kT196L6N9gV7+Esy/y96KbqVo6SHRcNss0ZyeCBM4avhS+6Tj9DyOMwEmXOLW
hSVTXIamR/YNNIaYhuw2SusFv7MBCHjI4PdEkI218V6Ha3pGQpezzG80INRy05P3u6sm99H0sHtZ
U/5RkZq1c83srSduwncrLgZr1F9xkz8QNETXoR0S7MXU2OZtrCvouTK+tVxR3fQkfW4AQrs7abUJ
x5MoXPO6mngLcyS/+eeDmtAc2KSk7YqA8DYl95H2HmncwpYcSA3CJjfj0Fw6apCQkLGYrU535Q49
ijhryJuUQnzkJILAdSGPppnlN/aisz8fSJOhCeRSnPXq1zSDJkDa6MdeSVzHHIqz5djW+fpRvX56
/eifX4jaSpzxj4htysR0e/2CGTlUf5VLovI/fsD1p1y/2bHi15b++r42DXkeHCHP8CHbYnP90FOW
cYSrucsMLA0AAa//+s+HZizVn/9T0cC3R2SQbq3BpkSb1LnoOoJNl3UnoU9+DgNTnydTpPsxN4+4
X3cZFeG8BhSNIDU2wPJ+0Fxx+AEWzM3x4I2Qsipg/pMHc4itgPeF5TG0SZ1j4zxVrKpoyLpzbjgZ
TflRbhVBWTfWTHZiMiJezykmQTudHMG61hlpuXdZBbB/WV8u6OBBtt/jjqibjAab7N5wzXB76W7f
l+1znHLGTTUO+hS6ILnGCE/sI+3W/q4Iop8Z4tAN1Odoa48Vo7fGFy2g1bWHebbT7MMaL8k87tyU
TtogG70jNvxrMuvat3nJsqb98hQzb9353mQ/J96bM9MYjyFkbjtnfmHLXhFnHVkaI52usvmmsOOB
DEvonHScsyGQAhQ61FH8HJnE+dHMcLccj/ypxBvZJvvAFnQebaK/e1Y8F/Bo22Ks7FzabUXyoNvo
HKABZsIWPQ/5R5wPmnXt3p6NFaue35cCBkKVw7MiKLFTREw5GeHaALGsgvgfr6ZYWKKVMZIB+S2q
O8SqG6uR3PXBcNYi627Wtuxa9QM2+k2GIcMvdZR18mDPjrsTiq10ybof7AzjXov7zJjOzPEfcKsc
xiR6q2dmbF72TOriemFxx8hNMxbPjQrWVE+Cn5aSK4CV8uB5kyTaeCK2N0juF34YQXV0lBpeoy4+
gEikY5yhgwOH6dwoFkXy6Vx8Rpulmu9yOMXH7Lnt4mY32CRZswByB+NC5IC7FTWQfHMxL3UQvHcW
bcq49ss6P01kVlZ5/FkxCVA58I0CpEHJNAffqSC4kzmJ9DLIA7uux5fWBcWdtLwN0JBTNHk/B1Xc
QSVgpDDEnwg3/Kn3+8oe2NEeA61TbKdQiUtioCoyjQ20RgYcjDwqt2O/oxux6/VwsGj5lQlBMV7l
u464pRFYclQ1L5AcDqiRzoMNBANyKu1zR0x32W9DDMe45V11GzgeywX47y4dcWiI8LWR1jdL3gbK
/YlBPc1Jj6H/920aV0xtTyoHWUY3syGnnYvperMMNnrV9eH60fWht0OBoZu1NI+SD6wABFko6snU
WSKgcfl34RI9m8isoNMfRUzWo02+LgHMHGru8Z6IuzYhIhluD9Ubwe7N2Sy47WXjjWtxxudtq5Zd
XFJ1jwJvcjrBYU/oMPajU3OGY+Udw9R+j6g9sJnOgqMQc7j1nEmvgjezo1t6btYHEY20pao54e5s
Gz8O1V1vwJG0ybDtQ3xplsc5NpaFpqFAWXh9QPT52OZLs6+wsGabeC3mZqxgy7adfsjFTLZZziFG
rSeOYSAOPVDzIaqCVU4AqhdrJYXP+sXpPmnxZ9Jxxfi9PkzXCi03h26lvvSw+0AOipgMsIR7pYiw
HdYO4FVVcA9fTXeGJLDAZUAHnw2HR7HkUGNSbztELmR+byHRb5zMgomuHBHa8ZBz5DmbH/Zab3eL
8U0X/CXkELLlXb+pIUPmGMliG2HyJeBX1WcOawT5Xj+ckio4gUqz0gx/jA6/i7Hjz8njhmrRvf5R
f1aPDIMw4EDpz5Td30whxZ7oc1rxa4Vqt3PNrlFynvnn54Xlnswx7A5eNzLt/eevT9YnwmCPSTdr
yxp9naeO3soaheCfmdjrv10/uj4YorwtufWpj7zpTKmiyBUDHJkt77bTdivZ7dUlyeaGvcCiBUeT
qSwUQ7oSWFfR929mG9MSHtZhIeWv7M3+TCsQrq+CdTzHLkMgCTjz+hAu3LChMR0KesPn64MbKV+T
+npEts5fCFyx2GWUPHQCErEF2kIby0rifVzhNTFYFgFeTOPGUmWzkkJYp3vE9/laa3P24rgBhtNv
W1ZUPuQfs1Z257Hzvv1/sd7/jVhPOIiz/ze13n0Ul/+q1Pvb//B3qZ75h2s5HoWwqVyEfzZKub9J
9bTzh7aU4Ksw+AUtXvEPqZ5j/eERXgX/zVKS/7iIav8u1dN/2J4yLU1LAzKbhXD5/0Gq5/y7OhcN
oYcKTLgI9WxtCUf/h1AvGI1wiArXPbG2QKd25vvAwy4+uDSH8tDFBjVvE/1DD9ZT5a1aJQ+49NDq
txomy951HEbLI2a4xiHzhU5QhfcEU1ey7MmWe8hKjGVAJYNzqdRyLEAkuV7ziNSh3FSDpjs3whZa
ApEya2V9j7FhLTgIO5GugQccp8x34KKRr+hsb9rnggyGeYmOoCbY3lvK3RbP+7+8e/9Fky/+y0si
TF5zXhXBBG59W/5Vk+/1ugms0XNOjOi9YyhiewsD6g4uNVFVhnGQBYI+iuPAnxb7zgyjo1jSD8OC
JZxUtINn/tKOmGyU+gV/TXjrVSbJjAkWibSUe6wzZCN78m1Wsjr978/d4u37N7m162i0nagJpUsA
kpaO/R+69gDBUiX7uAZkGbzlcE63lZ0/MsqkI9h55QFGLNO67wW9CuQ1tbepVU0F3OjvFArjwWpQ
R05htg7GCDVUJTajcSYtJPUlCT8rgmYn2hjwSv1jqCpFF4gAl5XZWoYRgZEu55SMMC06iwdLLI+x
BRy0MJpfOZR5DNYdCZwEb1UlY9Eh/O6I5YLZbdhEk34TA1ObCrEZbtUTfGl6JBK5AMd7qR9CyNJw
snuww176stwiTVyOxiBOuQGdMdaL3MLrpF9G/qWHzSiOtuaCVgBf+iaSw9dcnPsaIn3O/7cdo3tt
WI3fhgZEG8yttOV/CnIUkLak5AkF8wkmf+tHImeeJAHDEHZptWi0ypR0F+O1qoEPD/QBqHsMhhCd
ex8xw0YnNWNjp5HQBbSqwt68rUeuljFCMuma6jQ78rkQnNIhWNBq54eQU1Nv4955dPLiC4IxujHE
aCopSKycrc90fp6G1KGKcT41YVYau0ZQdw+xqwnHqKiyGuBsKdraNEejkiXvyyJ9b61mybhjxuZA
1ozzFpbLYu9NQOHswwJhIpr3dGabdGnkLqDD+6F5q1zGUSVWZ5IMECLURG5vHL0D4HuD+pHUzQ50
NV0KFEuZtu9F0OPvg9IZWAxV6/4xpV6gM33MGoFTmD76YgHQJDgpV90P0p/IRFvoqS/OPoqLT0Pm
Ez+SATz+iGK/lMtjqIsUcuP8ng8v8LvB09TFK9ORj6Zrf6gMBCnZbEpPejN0xc82iR9F1ODHj+P7
Ju3Ic+mH77Ku3hGwGg4xop2a8UMwrgh1v4PSfFMh0NxMpvOmsA5MpbjU5tJsy0Qc4plQiLQBElxZ
4UFVZLWYSw9kqdRrWTWfzKjeI0jYpN1wPw/9gUbb7UpB7pBDauQ4bdp8KfFoe8OZTtJLy+TYD83p
01gHBjBOUzvxl4a3RaO/K+FwwLHiToO5qWdFQixh6ICYTiS7AgeFGOeYznedqucsjc+OsdwmVWT6
0ZTkTA1D81g4RLXmAKjj8imRMG9E+06z5uCE2d7lTqIe7D86TR+P+D1go8yM0ElZHFBSD2q5SR2r
vICFFZBKSdNRZT9arX8HPJeGzK/CsT+N1fwgOhZ01SZUr95DPLhvCe8nOKX7NIhvQHwduqZ+mSjY
auIzkaR/oT6rNoXzibusOSC13AVF8KST6pJ4HB3NEO2i4T5lTuNjp6ctIzyiAgLonks+HPLQ+lVw
5200ZyB6DNlLn857aVLcJFIR6mAyXUUQCARzQtba0lRpVfmk8C9ZacrPIEeBVWPOCY+278uCAd8a
z5YPj7PSD/GUPiZyvsN0fKyUx6CVunN214SnjFaM5/klAXsoqm1UgaRi2aU4weNDiBORIRn8EG5+
axTRN2/umq2cp5cKXRoTSjoBwWg+/Pl7UybmgUR4PYS4QxP0NApVlPNIJwOaPLdSk8cnWHa+nZi+
NYMXccJ3ZvtE9g7TL9jNGF+DgRfJJpLUeoBe/7h+IfHUW4pEWk7eD9EFT6HMdu3YoEljhoG96UNP
9m2ob4IUEQnE1QBY7nJCYxgwGaUfD5iuzJaJVpEJn7+ny2bAPjIreSgFPTclSe2II7fe9zJ6DkbX
AnfZnwQaum3USW/bkolmOaQves0Jb/h32/Wh2nI4VOpOqpIo94b5ofvGhD+hq+MAQ/w0kUDt6ni6
XeIiIcGn8QuCbCPI4jtFGAipwNohD0o9tw0CDdeC8DovCIA8TauG7W0LgCBg/3q14aQAix39qRDj
3nbs+6xqXgM4J1JBlwgL9YpwE5pL+zOKyVTyevsn5iFO94waaEZvoFcTRJ0PUHb5EnFQT5Xj3RaE
QeGTWw+j9odA7rZUGZN/xofE32UsIQay4/waSpNugFFDV16G35PdP0piJ6cw/yHNyTyTFTsembCj
mOSYE8ZTsy+x2+/F7N6HHZmEyHhPZdY/TwYn2dCcWV/Ye2ZGYW5qfSF7RWodlISBE1qqbJccb7xn
KEU/KyP43kRAtwLaUoRCwuoIzYPtwOIIzEuuOIgIgRGQDCmszSCSPVwHl0qkh3HW3xCYozZWb7me
vU2P3Wr3kVQx6j+4BtK1P10KEWRk+8aAHoroCLp13BV+2sAS0hgClp5Lserkw6L5A007lFvckAzl
UPPFXfPgxPiPTHosCpXFRld2dx8JyJU696qLLGLzBgH4z4V5ej0NC0q2VazMBW9wxkSEjSIJVR+8
kmw3yvIXzuUGH0YJ2MRu/XxODqHlnboQ7WPe2YGv3ecO9fXtENDxy4ZNk6sH02EKTN7pzwU066YW
80HM4gWPQnFwYBOwuEAtUOp5JJ0hDfVZdMPdZMI0roD3o+cMMClo1q1g6T4zKZeDyyVx2btZQoek
/76QacVanNNUFrdj53zLJnenSIl6X186ZtQIJHk/Rtd9C+v+52JwE+cERY1qRCxVjGBJMaBY+bcc
mSEXuuW3pfWmGgEyi64VWTo/h2KgjUa13XFwRJ5c34Acfxj74cNhQyQizd6MAUHIAFS2Q9aUmPbL
Vx0SVPI/7J3XcttKl7avCFPI4XCYo0iRkiz5BGXLNnLOuPp50PRn2hr/e9d/PlU2qhNASgLQ3Wu9
QYsffLPYNoN5kdTuFOblCAD3ieXnTmr6JxeuDcYEDa+m0dkSWGI7jvOzZzyLn47pca4PE5JpiLfT
x2qmvlIj52qH5vcqJP899NZLbgWPLT+hqVekBHRiFQ/mUJyINvHFdexm8WN2sUGpSxtcMuTDc9N+
HdskBwjWVGtszhzZ1JZm3iE4DosEnIK1rXtTm7dd8qhlpGB41SuDuizS/BmAyNsIeX/XdMqml8BJ
avGAXDT0yznyEQQny2DXZ2Mx1wP2z/iYYy4J7CY39RKhcTJNeVLvCfycYwvPQglSDDAiFdqPqu2U
0g+WZUL4v2nzAzKiT0ptg8dW2cFEuvZu16Gy78CbDqQGyK0nz7hIslaYhBl8KIFh5KP8P1b8Gcnj
u5F8VZp5mmJ26xrkDEByHByl27IuaTZO6nwPvBJ/6VH25jYaB7OoQ/9iUEcVYF3ZzXgOU0zayod+
aORLmvZMhF6A7xQSpZFDCIB8PNZwSQPrHVRVXG17ryJIHFeYk5Ya8AZTWfSqMqJbj3JuDKKusCRs
ADFDHlq0rVNPX5ixmxytpLiifhotSoKpi9b3902sSuvK4PGQiqTllQYMMnZ9fOkDlWCNNgSkAip8
9Qi0ECGcDrJNxuxeFSVlwHnK7IK16MQvhCRSmhYL0Xk7AWXwcuxZGZHzvl9ClAZ5bFdWK52LhhR3
1snOYoAZBIp67WMctJWaKf/dBoSDSK1iVaki9C1NN4w4qNMXEhcS1bxXzynAqhWyRyTq2pKwnChG
MpqxnZtjWWG/9VM+NvWn/KTR5UsrRNMuh3qclDjUaxaCBUGfgsEsoY6xgfOQR02vFj4vTTi4T7qR
82uZLj9dRpTER3jw80gOT42xVIBT0RVSCy4vJk+K0IoGzo+jPNSeRV90hwD057a1umVBTmCWh0q6
dUpZxmOs8Wb4C44PoTPtmDQjX2tYndmBPu65ZfwTYGD/1JPMXkkDLCQUPdNljDnF3CMh9eAjqbfs
O5UYkQea13LHa9czKfRurV4sz4sXZYgCNCsYVnMxKsIe+qkL3STFp0i6gaaEEuzUJFJwCirIKhBv
nFsJiiAQiWdQIaQjDscF6/bJxzoK5VPkS0vglZ9Zj2Rb3UOCJ/CRwUqknlViuixidTUAjj3KtTae
JVxgFDtBJGgcnJWk5MYqgnG3qAz8JrrWeCO+8D6WY7RNElapCIrtGmkV49C9DRIMi3Up1y++Eu5I
LzYgJzEmNCveD2nOVFEnQIgr34g/j0xIdqhB58vbcl9M71ndhk5UeOVjouvlXlVK5Oa68qorKoLh
I5speUKI102q7E1CHb5ZeielD9irp8aWPb6+rVo3fAQqZWLRhsR/aqVf2/owRpKzy3QmsEpK0n2q
sBIDClM9e0g2znwAAgvFmtxggDe+Wpb3mE2OI2oE4RBmlffUjekPreD9PeHhMHCpt6SztN3Qdm9F
lPRrq4OgyC1iL2y1TtmMe97GVFvWmJa976BL7KEhOkZ4IfNP8CROcVR02e5BOzzpZnuOotBZI3Dz
1cgAPeeZ/jUmyomxDFyy3gSon9dB+FC7dfAgaaD2XG8ykSG7N4zF8CSZErzDtOVtGasXw3Fs2EdV
usVBG9YP5gbs6s1zP5Sg/qN8bGdtyIoVgpB6yKdDK+tnvMMhTjpKhOZ9rT4HlnmO8i7ZBE1/rAYp
PzuO+9CFSrxBiLrae32HvX0Mq81ZuONone1FmjbhpVQ05xDE5gbrixm8leEyDGCVwhJnmC7XXwOz
NPkjRth9wPQndeLhDGBCmEkdZlW5eHVZjSyYxLRthcjKNsZaQk/K/CHHTW6mJyhUmJC0A0M7QwpA
rreazHYc3Iziikxu96RUBB5G3YQn4nsnVbUqvI7UbN233i7Q03TlJ+63uo3yizJpnKWttR58ndwV
LJatpIxvLZyXTQBApZezbZNi5NHK2d7gzi0rcyUh8JAE7c738Tu3SOuvLD/95GJ+cLHwo1fcstp3
wFQLOQkWucUN0Y4ajnzoHXpEZVCpwGxqVqdu92DA8tnaZv8YDIqzygzwQYUeGfAx2McjCmQs6kol
1ztJwIFCqVsbV6UyhyvVNN/DuPZPeKO9uYn20jqsZPoRAa9uKB9L7ly/QC9D8TLMXFGBVvxqlSMT
NE+GkcWR7mIeXAaftSBrL4WH5UuNr3IyidZgoYy9ZrtEHyNlA5JgNxwvMIrZ5xByoCYk4VIH2CDH
zsoJk3QdhPGOaCmhl9rqCSgI9ea93kXNfobIRvkIpOIcsKRR5q6t92tzQJjKbpAN9ftU3vvScGI9
Ha4yiDxbV1qPUeOcZBl95TSNpaVnDQ9uNKq7EsdcbhvVWQe1Yz4YJkkspOJBTcgu4XwzfTak7rVu
FflYfiqQwHpq+maBZ2FzdickQM+CMZGNiwyNiFVVrC9TXVkW5FQji9V5XWYli+wuWiRapS5hEiKs
2ts4xiTDeuyaYo9h3cIyxpWa1waQ+HaVezahNVN/xnK93rRGy/aICBw8OWeTy007L+v0UEbPpRoe
sS30JqM5dzc4oAfyfZLleHzGYEKySn4kZjmzK25OrHFRiCIZ6zg7azqIUoBrIaLQO6mAozIrp2Jf
HtgCu8yOKCp6bbjphhYvXCcflq5MLEkqe0BEgLia+UBuaJ5IyC/GfvEDc+thWcnAFkLixTNFdppl
EA2AAAWU5lYMJkANC5p4l0D+SDsZMfg41hajPdSsP3jWELmAphONwLnYwNcJllC4DAw7v9IX/iTN
yA4DTaqpSRyGynnpG0Id2Kd2wMMCddy1ltr+LEZZEWxldHPkxMAAZzqIkmr0pMBaLDpvdRDJUErC
OIGDCsJHL4E2iVLKPpwVPtClndnjFEe8ai46msDD/aSfcs3TwgUgP9io0ETVKyshYU1trli63LuR
wkfetIqAU5cmXq+QI+6d4gLi8KHtXpXlELRgV5IdKj32oPdTCov1rJfK8MF+fRnRq5Chj28Db0Ul
J2Rr+F6yuJ/92yDRaEsmNsNVgcfJh59AdH/4CMdWUMbw/HIuOvwp3Var4LXuH/DhjL9d5T5E6Xly
A0Dm+bRa5EWIZ7He49kJoGycS6bhg/v2w6XoRsyWX3s3oSjD8kJeFkIJCA02dRwsN2h2BE/7n3V7
auwroGURZI5lDk4UUkuCSIDZkgIuBukap1jtOgnuY9MdwHP1jupntTSyIZOX3OLZjrQGHd6Ux3Sx
BASQEF8dsGjQ6Yu1pCX+sEeFhaAAiQVCAIAiQ13+3Kfjtmy7b5BJu9VEMfDcY0PyP00sMn+tywQ5
GCqvDA1IPfdUAE6qNNpn2EfQlqL8ChHzh5/lJ8fAwlFzzpnifTGRsZpIvw9EYn+UDRqMwbnoGyi1
TQAIzwy2bLtf22Dy8jZweUm0ryZahVPAp57JpfSlUfj5Rzy2wjHfIKX3HiUJQKwcWpAvwXqwvMkp
ux6OWib9cE0WwI5yTTv9OYy6Jx+BJfzt7LPIIMAoJMIbd+8arqEYPtZzU80/lfp3uyeSa9jtiXT1
Rk226JoTbSo7OA9+jSIvpAcN0RM/2icSTusIrarTzwy2Ma+0OZoXe8sIXRaIPp/WLWrWfyGGhX2T
gWX00qsUoVXQw3MC3I7g2yw19JNqNC8BwTCfYHpcvLSDcTEyvF8z7BbqQPpW2ToM3So4YV51tZXx
OcrafqPoKcgPJzvUZbXJpXIXs3aLIjfa5cARcfIaLriJYCeMEXc2sCwq0IDxgYcOblVNOr/HwkOO
KzBxIOSlpsMfBGYHnmHWKewGnPi51yBDFN24svcliy3kJWxn4RCHcIpRm1u8kzC8Y/nvScWlLp6H
aOh+qGxNSaSBWP08SN2q6N0too4PhdFtnNY51mnBaxJfasjmiI896TCnQFk7V2sSKAXIh/Vu3R4L
29iYwbBw6s9tV+mEN6V3HD4OERCqNeztlzx8ydXwU48pHUHYRlvbeYjWe4WdJFQUVq/BxVZVd2Gb
+ddMS/jKFdRdXiRrLdTAgsK5XXWFaay4eya8RaFwGQeXSZJJU8oLvT2SEImWQZfJjX6jQTiNbHya
dLzYZt60kTGzDFGI5Fspdf18VNtsXm00SDwsoiEXJ1HlzkY8xmZ5h5moM7AXZKe+syEeDhdHCuR5
PtrfrCY+6RbKhmrvRnPA2tyM7qNaujlEeaBAhBSfbM0clpbhPgeZtU7l6oVN2Za9hDlLWv52ugz8
wtONM/AO8I1gfnnSx33mx9+zAAJYdM1i5wfcNXhlWb5zojjANQMEoeuonyvIhDO96hdjNHkdE1Gd
q3GKFBPA7lDWkfMmfq9+yuKSoGRiEQiKAzISFabGcl+A2eqzCNoxYhXkn3q9sSEIF/vO4vfmeNEr
cr/bBpI4gaJ8NvIryFMJl970c8wkt1KnZy03EzYtu9xQHqb/bogcRMzSlQCntoxq5lf8fJ644XnT
mD63VomWQ9TYizIjZFegK4WoF5NjBmFSL3t/3ssgE4PQnGc+Fr7o6S6CLgfxPqIXgbT8Q0KqgNkM
eSFX9g4aftcmwrvyIGEF6TFzx11KoPgNgqu5hz7or0ZbG/hpy36RRZVD+hajVTt6LQmPLLUEfQCt
LK5ubOFeq8cnVE8IN0mvSY/N+djxXJkWATvzM14XOG1Pv0glBNo6GgkuxcqELrmiaPe5Mpz3kngI
fw3lM5C1sleXLjoZGJF8r8lDIh57AS65tDo8B13Te54S0mS7ihnUG1grZrwuuyJYmhO8yYoGoOjF
pAWDHtNMicZ+ZkHcAnUXbqHV4reYJDpUyOnHrwFj2gUr9VIziORZa5QS2THr7Ad7zeQDDW1eGfK5
lqQOaiJ0j8Kv1qE6eMtC3lYk0so44RZUdXJ++o/WZjdcGHujlU79FLBHYTqc4yUKr81bqE1gzgEa
QjyR3lU/PERx9l5O8XQVgirZjzLbH20H9HjruLNck4K1ZW6cvsbPQh3eC54gBDhBmigvbUDoph6C
N7f/0aOoPo9SbVFl5QN+OOjTjtEs4qaTCZ3K5o+IkMEqzycXX1LwNSLBvjGmG3ZOEGjYzAC5trMB
5m4SrXRisLMmMN4ChaxxGL1rsQr1Ph6JCALImjte9ziW9nvEOzSXjGcrUvZ4b2J8p6gnKWmxvlT0
L/VEieX5LrEj4DthQLpIJS2Yu6l5CqOkmZtp5cxs1AR42vntmzaY3HwXFuJPoT+RWMvnrlMmvKgG
bghXLleJI11sHkuoM7UCzanltnedda85GPhKyIR/L+MiJm5AZqcxpJ5J1OMZ6IuXKD7FmTMuhrFT
Z4DzwS6qx6bByrzPrSVKBTLyMsu8GZZgK4+OPPEEQxZJxcjiQI29m7ra/0lo/ZuElqz/Iyjnv+Mv
VfTld1iOIs74icohqQjARrXBFVtI0sEt/g8qB0DOf+m6zD5FNVRHdUzwFT/1syzlvzTgFTLziI09
hGIg1vgTlGPQZcgIOWoaEreAvfX/H1COZvGz/CYLOX0fJLUMtNhYg+syE9OfEBQbxVUMHmT9+1jV
P8p+8A74OQYPbRPHvLiV8QvvZRB+dfitSBs4D76iwQeqwq1iWe0aadE55JL+0fNRB2yaBHkew8iu
PPDVY8OCzcVq4ioOhBAMWBSJQdR1yK9ekevHxrDPlgUpiwfDQVM4klukMTgDV7hh1+jAg0Z2vHM7
RxMX1WXvOOYzt4rR4vx1sCbpTGCeQEKGAJmFqmNKvneLkhgjSm1rSQeSkPfmVHVfSitpVvrEfqv8
QnnF2OHBKMrmO/GO/aA0zdtQ9umi7Q2ki70o3kWylqzRpQmuuky6qWA7uMRbh6g9ezPY825x1Gs3
37iZ+3xvEu3icG+De7KsCjRCRLsUmNWhax4l8hUgvYu836fToYq8fi+q3GnxhjfM/2q3VXQtuiyP
mV2m0eJwq2c9JpAzcaHA7rZMWcBHxHjCH9NZJAW2KZyomVVWZLuyqnr0iAKStZFw/SN8sScaR87I
j9pkHw0ekKqPRZKeyV7PpXjrzDUrWhIT6UjMockpSmOXRQOBgircT72ioy4yb50aqHnLIVFxNDqL
twCA1sJtiXfpjme/5gjfEFN7c9zcW/cZvrxO0z/4fYJezmDlb4pCcjQt9Wpvh43+omAMZ3V58QYx
It1YWumtxDAIgo/w+bWLFWL7dj+9gLACKc/z17nVwKFh+xXsbLs436pCb9R0AR0lWJkDxiL2AEjl
hCKeywOSt9wRhbQoUIQ5WUrmnIzpgNXe3mc2gYv2n3YMr1yEjbxH0SQOzTg6Jz2O2kWQdD+v4Ttk
bzIPO6wqDbtDMx1a2WgPgAripdRzf33oEEPubVWATRUQWXaeVmjtK03310CJPolaM+o4q4nix7ov
xXQhVGjt4zhhh9OgCnkfiR6u6i+MVrX290YUDpdu4eG/gNjhRRzglmK/J1kPSdrUlyZX6n2ZTpkm
J/zWKqAdZD/5ouWBQtDc8Z6HCqEQFsjqSc39cQ3nOtm7YZfvrcDrMRhwmr0n51L37NeNWy5dNZEg
5gOqkYqBpF07BOfbIU6jQxorJGN+NU0lyS4MVo2es7x3BK0TnL+pfe//PHcamISVuwQFBZdfzeDb
1IWNPrbzJMiy4oCArbQAraDfCLSijcjgwQklxDKavsZ0Jm4Osi3dTnKhkG6tIAFynqn6wWlGnG2T
tagE4Yje2W9Ff6j0w+Dk9hIthZ893XQaSSO/JYPs9kiDKIRyKtl/sAePvVGhH0Oci4+E7fyHemo3
SP7KvG7ZQqcD5NrbuAax0Vt/UsnftEQh7M/SU6p1FNKmCDc46Kl8O3RqvvYq1tpFESm3ttHi7Yjd
2gEbF+UCDiGFgRGhzfSfk2qf5fSHi7JonkZnXnsqPCgDwizDjmuUpdQGJR//px2HTeZ2FXZwMMUI
4dMhLDh+jb23G0NarRJJamG5kHcW+lyjjttGF6rO3O+N5N3OFpIUj19l5EIWUpNER3vAyLEzfs4K
/z7ACBdZjojTv0Al5Y+TLGo4mgo7nf+GrgH1/HOSzQBoZ4j3G99Nx2o2Nb+8Q6+VyNEaaGuscDk1
10VSP0uqIjezBCmzZR3gxYFMinJpkAYZoPidvIbfudIa2Vae0hLl1CnasAmuZxaQ/d3YBcZRScJt
opeRvSVP+TUeDQSBZeLrI55fUI6f4hbjxnxIV6ImDl27jc0mebpV8uAg+2Nwrv1OejJqchey4zQH
0ZmjsU18G303UZVRKKvMzJlZyNCc4tiQdto4SMs8lsNPY1yApUzCb4hiv0ZRozxnZqChuR5ZJOzs
AwZy5jzvQvkchLq1LmMNYayqVY647WGO6srps5KiIeJXfbQmfNosQmy5CMalpL3aVr9IDQfLViBX
QE5Eazecqm38kIzeQdTEMLuKiwWYWm01VJZ+uQ1Dpgd8lw+j7pzZlb6GWigB+A+sZ8OST+Tm2q+u
F4FCVZ3xPGIbCy/PIzqR9NlXkkmW0kDLh4mKFhDLH5zXH/75pkGR6cPKzLEsRzEsHWlVU7Odj4Ld
5IwBBMEK/9aB0V7E+EBcWk8ZH7FYj0KViHPRgnIZ6+Js2kOyIkZUA/TqkycZbMKBjA7wGS/s91oB
NUx47Ih0DGtRB5kasm5F1ro3gx7RIYaItnv1Q9v93A8dovr/bGOFqUJCxo8pUNNljlH6MdcjaasY
NqTaVm/PiYRSuK9LOlDl5uqQJvxR4iFLgM57b/xEYQvuacah8+G6G1al7bpStuHcTXVCzaBgran1
VhStZm1Ua9UPDrfh00DR7qhIL0RBgytcaCIwgW7FFiEB4p6YmGDiozmvdlafBiVzvwdSulbaIt8m
mMzOFaeTH2K1GZddiC1b1SZU62RE/mgq9jGW0LkZwdRhnGgaAOct2cMzzUXWJLBhfO2LyDnUGs/a
iBMIIB1yxghQRI9exEHOa5k2VgX4oUSPWitFeOL6CaI3VkGsgjYxTiefgooVpFtRFQfUrrChCofX
e5Pet6AyJitVfuULtezUDZ+Cx1Meac9RmU+yU+ZeHHSt6CCmYEGWTkuHe4coibYqaMq/dzdlpM56
1ce9+NcFRamG413OzEr7gj1DeTAd77se98pDPymIW7GDs6wXPCmj1139IVsi4yZdclnKDrmDspZS
+8pX09I3rmern6wRt16/RSKr83z5yuTyLgaoEbRJw6iujgEUXR904vqSJn0iQrHW80756rheiIOE
053MyM4PzD7jQnTEay+N1t6oJnMwqESf3NE7RpDTj5jfZRUyOSo5c+JPLI39a+EChc582HeTv5yS
STjOWoiti05xaKXyPJSk8UTtPqIAU3gVZ/26hhihpql7u0YdetjNqwngJLwWUiJzLtpaohhi4reT
YPki8HUv9ucROcq1Be99ideP9IJn87hgG2dsNN+WXmSNXJxuMxuIXpNImAR1+epHqXTpEqiY0yhY
WsX6315bf761LJmJztBJ08twUEz2tX9Oda4f9YGE1d33SHXac6aCtuxCt/qaR/6+jUqCFNGDEiSg
k1uvPYS1pT7bTabv6lA6+LE9Ag3VSG67eZytxOxmR7G2qwY/3gH2wKY5rLthNVpEQ80o7f6FkSG0
+O8uCTpfH1KDPvFkwLfb/BR/fv0hRueUsKP7TerCY+Gk2Us/4KoKBv210nIiYp1nL0xN019DmR1r
2xZsKNgwPxVZsh1dUAIo3ASbIEMVS1TdJvsWa1V51mxJesQH4Ho7O0+tlV77/lpcu3Cyx0o+6qST
0u5z0I8VHLm82sslRHA49RRv9dr6WYqMIk9WBn6O+xrg8TIb0PjKsixsT2h7Ef0DQxY2Bl9Cb7aR
bYBHBd1v74PYsm4HrLHRahP1Djkm9FRUgJKJhProNPvp5H2DurZf4flVq17N+q2T5eWVZ+ibGFDy
dM8s5AYu44jrpUtWcgVyu3qLSQXpUCe+ID4QrfCl1G64DHhp8gowrraUW1N9vlf1ASWvUJMAL+re
MVQCH8ApJXHwc7abtm03KHL90RGM4AT++e4VYuEf/vzseTWZmUez0Db/wFFSNBTbHFKu39rKLsnV
B2QO4Ewf+0Q+VUEwXDQHNR0N3eiFD1wJo1eqoiOWauTAzeE2zKs6d+t7eIOYXUxOS95CMKxV+xF1
D/cxKn0H9a7kpZ1cqPXJ5xqEbrQ2PLAGbZxZ4RxvXm0eYVG/FmeIgaPnfeL9auzFGaId3uF0VdEA
Ds8WVxU1cYa4aqL46vx+FX+C0oRGEazFuIBkI2CilaYVxg7lD+Slb8WpLkri0Nm+sQPswpZGFJtJ
dIToM8KAUfovhhmQwf7XS4TAF4kkTSeeAQftw0sEommMMKqhwm0HvxvgjXVKyvjioASys1BWP4lD
OyjRKQzwZcty1LZEmxgrSmVtactOcdr5hw6wcfW29YfXD+1DX0YPeXf90IwwcXRSvfBQZ4O/v19f
DENWEpRLrEm3Txdtt4MG+gkVSOn26feOilTTRq0BMNzbRCmtPExo2N/c2+8fBo5tbaeKtBedoj3Q
62Tn22W8TtKiZenvc6iBE5GGmuofi2KAC+87nn0s/jbWR3kANcyPF5vqNUCMhZlLzqIpe7Rs5dg+
ipKVIJIM1MoIm2vQe1cNLNmhQKIVq8kGoQO/HtqZmvn2QfSgcGkfRHUgPrWqkYmdRROt2JH87rlS
lU+jU3kXIlD9A2pOk/fqKL/FiVOhxxAphxHqzlMeq3vRzmYaPEdto3zgB8qbal4GFX6RSZRqmyvI
/IpRf7mqkhbj4p9fH6o5Ud7+fH/gCKDKtmmozCG8z/6cPlAGR3O2VZNvBD34C5tuP84aUtggQ8sV
kqHRXtRgAfnyAsoXQMrBQ6trGvJbT4dMtxsXt6YakzoZzrztsAQFCX0f3I+ecxtT5TDrB1jOmPw0
a7njvaVGzTpQ+vpBGTv7ESVL1j9oTzhW6jyKJmBS1U43YJnpUB4f1emQjyYpixCpOdEmxkW13cxl
02zWoq3DRDFhPt7aZWqARuyMvSjdD6LN9BG44xXtzUSHpZJHuxX/dt5v3UYECRDxw9046Rd9uP6H
6t8uVVRMiYO5+NtQp65RvOB3tEeHSDpkViodRCkIqpc2MgBx/dneT9V7m1ayAnYyzIq9hjjy/fwP
4zrdy+dlB03zQwfGEi5yO9NVKw/Mnc23hff1q1Fc0SREtnGIoyElp8Oy6TA8J+K+H5092J6yWkk1
7aLTxmEbkU8tMG7j7mcQfXt0XRm+/6+L3E8T1/T1deBeie7KB5vvspSlunupVeNNm0LfUW8inwm5
ygRwOSeIUKxdIpdnCJvL0rSLz/ZgjwsMaNhhNIV18CsSb8DzUHIjUCO2/Wbs5zMJTZBrr0LksIoQ
2avQX3RkK2H0jZvctvIXKBreKY/rt8TNipfQi/JDUyCkJ6pN4E++p6U6v41NGnVdNmO4jKbBXbmV
rEMSTEKsaYMSXh+W8JAgV+SGFFzx9WnYzsTWN9l5C+0eNfECliAGiOMFSTd724Y2/lKRNs3ozQhP
Z8IIhKWEXxRtBqK+5yGwbyeIJoL9zSqF07TwvHBEVY8ruZ726OSZfxQj2h6d6Y4QFy7TRTc3HSQ4
UUZFWPP2xutBTgLbIAo0KAVbed6U4iB672/Ge0fE3CIQ0/emTlzk/kK9f9K9TYxWfl3e3ShbMW97
OG5MlP0I//Jphr/Vp8l9UAxyGop7vDfdp3/lL6sBMe6+OPhwufu5/Arin5+mK53/L4uFidX+5yvX
0HAfVAzNUmQYS1Oy7ncONR5hkoVlgvbuadLeLLMYQEMQtRtIqvnsVncCH73GQq9mfVhnm1ujXdj5
EeDp0qqHyJ75vuajtzKaC0BbykKcUkcIYpfZqAPW6sJToQPkwshoIFVthifRJg4mwo7rClbRTHQY
Uy/UG2+NfZOLldw/zzLatPr5Y5Ix2FyZ0z+UqMgsfuBda+UE/4KA9q6X3lZFduwQ5666aorwe49D
n7wyiio/3Iqe86nOJWvH3CC/e5L7lDFvvSg+Yixubzj7yrGqI0t6fZGUGbCAqPD3VqMgalyZ7XEk
Tf1kJuoq8GX7FVWtdNNasMx6y3dea735kruVCfXeix89x3sjrP/4zz/rlAP9+LMqOAtZNstBWTE/
Rk4VYElqD9Pr3Qx7JN7D3rxgjTAbocicRU2WbXWNxrYCZHRAvDkxs0d4EvlR9CadCcpKTaAm4Rq2
gkSKpqM7untopC4QdUq51p1adOTXokbG00RsaeoQB2OosAQa5F3nGagEkpbbFRKIf5hZqDahIolm
Q88igyjEkw1yed44MKXx8vXnfmVD+XYNiGSeyYFIqrQXJdE26mq4bSyEJafOD8PE2CZqoaeKbqmc
rhUE7QOg/+KZZaexQp8LKnNYSC/1ALMaOZdqJ6rocn1CcN44iZqsLop+rF9AgWlnxMgeWYGGN2zA
H+5av5sLKh/TyBbcOW5IFkQyq3lV+RisdCVF7vPSkL4GEnSSJpU+a3GbPoqDa/QxCZrwzNcEJsLu
Xz4GMprig5k+Yj2fPpbY454ifMEcqXDBerieeQ5sODltAG68+WJ0knsS11Kmq9pIc4+yXj7cP8MI
+JvaLDHF9US7FJTPnpIu6ghxgCb3Gv78rrNvXEPZZ2E9rmLXRK00TMAedW33pauVDdgj/Ycdd+s0
Nu0vaoeNEc493nUIx3rVKilmNpFVL9sScDzwlAeRCRIHHTLDstHgINzbgtK8OChuHESKaHDS5hgr
xV9PCppahuvOCdZ0griGZPfNcfqU2scje56D1vvtEwypgJrfgfErsvqSJEVzLIPyIYjk+iKaeCiG
ZeFjNCWqCkh7tKTRpsoWBYIQB90tv6dRnp07LXAeQQ5eO56q19KsxlWD9C9PVWO+FnBC29YJr33i
x6eyQ0kjn9rbpIcFN9jxNnXh/Ydg1BZE7rK9PsQrs+6k4/3gy+bPaln3z27UEmO/+mqr7Ylj/zyo
rq7t48aAP+x6lb6NjXgh2sSQoU60vV/5yjqSiRWUYdZ8Ut9Lq9U+yXUxHJNCJnE9VZGx6VelNpgr
tP21TyVLglnXpt7Dz3PQQNAviueba7/ziwdbK9De5sd4r8zjKOco2gKMgvXSHtACzK7mQHhDDrFa
GowBkUVJBzBcD8+AHzYJOZfPGtmXpaRF0G6bIHgNgSGI8YmvWDyduc6SktOB6k4nv6WIXW4I5Dbz
f35RKooqf5wJeeoslB2YA1HYtZWPmw/8OfIyQRz8K6rmylyDuIdgMIdi9DFoSWRU+Kdq1+QlyURZ
3ZQ288R9nI8E5B66+KHotBq5NCykGqtX1t7QOJ9ar1uGrTp+CZ2kWnSy7R2whBh22pBuPUktz6lh
MiGl5tbyg+osmmodZhD6Lsrs3iY6QELyAMft0XU5sygdQMBJpqwMBMTJtmvALkgXoJ/n2zqJZ3Ak
oup5eYgfWDl0+1tRtJpmhaH9bwNEMc/J+YRhvxW1errabfR0tlPCYA3dyNy3ukSgVHLzq977waaC
HrEhBCxfvNLEQWu0cLAOrWEVggg/iAPsZf8w5GkBhRnR8HubKEEU+X3chzYt6qK9az7dR4kB5MgG
lO5aZ+HnFTJqeWMtJalAv0uPoZg3pqtujWl75k6bN9ymVpWrAFGZmsCcZSDYkBWbaqKpatN4R2IC
RTDVDc+q1THtsxHVsmp4K0qQYbqHYVmTm8ObH/h73AyKJzeOdNJ+GsJ10zD+MMYstaPgoUtd7dKW
+kW0g4YBSzlY3lZUVfZ04Zi8GUhwAGCaYRcV7UMDtHKLe8ET+vtI+iErBbrnemv5H77Oa8ltXUvD
T8Qq5nCrnFO3OviG5cicM59+PkI+1t6eM3OD4gJAylZTJLDWH3zw317c5zv4b8Y5SpN87xv1Xu0b
qHJTIyEHDj2xC3cjUtsvle/JuzJEoEeM+iOkqlwe8q2EPPZiCL3gBEwFfTAsMrFdipqbOsrOjC26
+63DCy2odfcnFm7vlKTL964CPC5PJxW+hBmgZ4YIfQewb9UyYmsoDq2UXeKjkajDz8WhJrvuOg9L
ZLQHv9AWKvo4VKFQ7dFrXOawl4JeLCUbUduBzob8EDintSj8yEmKrV00ILoZee8sIuJ5Pzrx0YWE
+UIK95ROqQvPTQ3gs1K/0GHB78BqWxdfrx1UQaWtiIo8sy7iCFckjLAy82THAVUJu19FyC8g2TA9
eO0A0+NaDT7Fc9cAbvh7QMTJCHR4yNX9X89naGm3runxHQyDnHdU4iLynXVXC5tOtNHV4B47FHrr
KPE/ccH+YUGe+N5nw661EwgPTneVIpRZm4jArFvo21NjF2ZyCF1zKVstLHjRJ0mGe8pS5SMYNYrZ
YkBqHBWeXLuG0Cwf3GGksRPlIEK7jkdclqe4rEx87C0ofWLe1PUYFTE/D/lxipjHLXYRl+qr+ByU
4IoVP9TnYyijNDs1Cgt9YF83M6MC5YbFJA8QYXA7jXmZnx1zpb2LqHHT9gW21zcj9uU5xgPpKrcN
9ywapwgrDLNS3rR/+hozks6d66wwozQPz34rsqZda/uTT5LOqlyw5+RZPlmiGspKdIrJctqG2zJM
T5GV1dvJuuJj0JxNjYjOCyZy0N+b8JvoDgM9WmMW0KxE2HKjz0IeZmczde1Xp5YQe+Hs2rZQB4wD
5HEVO/6Iel+ZD1GA4KXisdE1M+VLJuUOuVQeBOhqOhf0ewGHKU751Y0owwPf8a5gn4AtaJ3Lv7ft
VvrQYl3lSihsTk2kmqiTPuNeGlMMkFD8bqfhRAx7Yd7sI1Ot90puxduJI74sQim9WI6UzCsIcD9Q
LbL6uv9Ojbef65BszgjBmlRWG95hUWy99Ul/FTMDVX4LgdzfDWUYVlKMMZyDVdi/r+XZOiKWZn6x
uhHmfaxYxUoc6n2kFZhA0dvrwTrPcUSUcTXdo+KEmAMGjI7Zbi3PLO5FotTQ3Ltg07JpvMtuUC87
3iArlq3lPRtsvki/UpZi1Ek63vuuIS/EKPKq0bYyU30uwirhkQZ1W5qJ0Iewcmha1ikixIkd2rRu
3ryxANGbtv5PxwGd5XaVN5NdkjU4lHwJXeQ4A8VG1b6qpCUuwi6/jRbOuu17mw4LzmauoAdzgkPj
L7HWUl91tFRmtZUPOL/K+6bUpC9Iwm4piXmvZuXbl1EbllTIwgrR7+jTNavkqKKK+JrJQbs0Gh3h
rVRPt5Rgh31m8IYZkoNo0GAEFvQnbBQrOYDo/j0qBiTX7JfQVEl+1d6wUtIQFdeeAtfUkPmu97oP
g3NW2yYFrcSW1lKpN5A40M8STeagZdOm9ddnlzgapRKKR5ApGylJsKrWteELXMszQJzoFZx8sRf9
3tQfytJZwgCtb0ttj3I/+10Pxw1/8LMTCeXsJI5k9MFPcTv8Hh2mUPSJUScGCtNB1/jQhWbRIBsn
zeyrY0nJay7lFWJlpTQfIUl8Dl5Trio8YrdGXqgvueZ9VUdWwMBFN75Tl6dsCMuTOFLJ9y3YZJtz
cmX8nSSbYTGC0C7lPODhPI7pew6Ik4fKQADfGtK1GBB9jysYaoCiQOaudbU6OLzGQOgGZ/B11KwL
G2uLKRwqr3uELql65MbyQ1dOGnpjOezrvCvICFnRZczbjgy0zD+d7fLMhKB6qTCpxVEN6Q9hpZ7a
RkFOMjFmZRBq92coodywcgfSeslX1864iYtEe5Vx/fxsNYj1uEtqV72OzVVf1Po+i+Vq7zRDsMb6
L78C19DmY2GSAMd6Zs0vNz63jv6GGoa81aZIdOFyD1oe9ia+pCEqogalcL4WhhNEvJfYhfPFlsXR
zk3/pnTtuK5NS0ZXH2yvj/JpMprNqxK01iGXY7h5SdF+1lYsTUS3/hio5vhSq/rRSezmU02zZNUj
YIHxPKeD30GTPA2vhRSuReGeBIW9E8V60UCyxu1tqt2LgUyU9Z9zdAQxFqlRLBUIcS+qHq7auK3f
Y36fe2xZvLmr+/V7iLbzqvMl+zHK307B1KizDmJUxikx1RL7Va8L95IW4PrCQT5msguLMc7cC2XZ
8JiZgtHhXkSXaNL0c0Aj5awDFLyMkpNvo9i5yNEkpqQm2dYtqupNTQxUKpLS2oswVvuvNZT7k4hS
V0U4vAhvIrIn3nPfvMiJGczhRSzwoTEP1dCZh6lGN1EgORSxaAIEG2GxVPHyOVEM/BU2GMOBDcv/
cb3nRf6a+9+uWRfUQOWuwUMUtN25Ub1go5XQZQISKxEEYBg6gQ4VWI7eB7MxYdnzs9KxecQouDoX
QSx9Vmihz0dN827ddLe2nTzshzgn8551ykoZ5Gjj9uS5eyVN9kZOOb7kKfLFM0KsKqX8VfQHfvC7
P1Xis8ES6aa2X+sk8CFWknbL8778VhvFyQp7783Ai2Cjp+zBqsEe3kryD2KCZMbT01/vz8EQKgdz
bHJ+H171LUW5vgeb9gWfZH1Zhna2U6BH3RBUhKkzXdsOwx+emuQvqLxoW72x4hWsl/5zzDASnSZo
JX5PfT3mFCN165RrgKrTaaCL8Z7Igm5GaRNOTggWXKDARSPw3wIqLo6eA3/N+ysUkzEriOaICaCF
NQHMnxf463rPz1BZ0IPMG3O4kHK0MrKh31TFUH/a6GG1TfQFriQQ2Jg/U6jY0ReSPPMW8WNyodoI
hgPtczEtyWoMt4zu1TXjYJdqEjZl9VDu+84q94EcVftn2E59kS01LHCmQxE/Jv455dmH6iRivlHp
Lv7bZB95oU2JvsBcyTKklDTuAtVRXpsq/O5jE33Up6gcEFKPOgONT8nVZlLAKwuBPQTX5yKhxNdj
oH8duP9IOdl9sC8C038kmWyHzFtYBe+PDNLzhEccSqhtT5NRwJTxSzT8nYSTDxU+hCnguf8+mvok
PSx+6Vo+BwThHDTTYlsyNSJ8NpkH8L1Wfj57/po16r0xSed1wNwaJFyz6hZN2LgBLBFwvhrxwilU
aklncRlBXoWd8IpqfQruSvoMcWzCm2fE+S+LlaOkRPJCypz0M8ZK1I9c88ekJaWZXveWeia6cWWl
7sPEko/olGJtHiNc3uWJtFMxNt9a7mQzp5nS2dShvomm13V7Bs80WZtK7F1EXy119VluViIYQt21
ZtaAVDxJu13lwJSDrT3TPDn6qeBU5TvxL9SEUBmzqW5JEbsCtCiPPsW4XTl2yXq0u/wGNBENQV7Q
32Ko5+Ik1kgXxIBMZJ/1cOGkxnBuTIDkWq8vlaBc+a5TQZse629FuxKI56CwLWTjiuBkTqg+1Hm2
QzZmVx0ToJmqp+q3epTOfh25d6UO9LUh66xf0eu+67Z7qzDw+9Jbxn2UE4QNoza9yejyotmHq6wI
xYAEWTmBk3ESXZKVUL2nEFhr7+yWwT0o+Q8lqt6R64bsYlX1SnO8fieP0Xhma4ggOlJH3/Vsb49R
8SNpC4rUCIlcY1cqYB0GCHdRMH/1ayS0xJRqMNcayuifUDnwzSss94Bjt33oeN0tGhzlPo022YjP
JSHOjcoa9ZYbpbmsJmmS3hx/Nxnwrn3itdAp/tPv2H1IMikE4V+wbYJD/5/JzzlDR7kA+rU7ayLj
GrhyuA77wn9TB1yX895HrEKEdoVMhM9/QoSjEqKOjrT3ToRGpMm4fsnOnmSa/2ZMbj2FEpVHMRrU
7gcJaevEozR4Yxt8ynuruTwuRKHdS7zoJk5UIPu6XZ1cG1TZHu/thBJWF8FDFS9t0dd0IVXTEjev
6T3+fL0DkusKssm16W3Z8IX1TccPaA1c86sCFREduyEu0AscvwMcHjeNXOG2UPBDKXC0f2sGmLoR
BNofA0VmdcgArRRadWrIJH8JUiNFtrRobpgssBGUgNqabpfuHZIX6xxbtitZdRmPsChc4O/q4kg8
gOUpwFrnk5qQaJwm3sogoU6PCMmqU2lKW4Q6oscEWzJGCOBtM7cwUJ8cfSQj6o+icdU6xrxligfn
ox3D1Vh57lvmoj7U4dIz16PReQtUdKDU1EKRagrRPrJwckXvT4xi0fQDATT7JE41EPtrZNJlJD7y
mxYbj0mmnaM2pEUjrjBcAgG2eJOiObOUa2/p6ixNxk4vD102OMpqyK0CvVd8FrSwgn4Odbc6yGEG
K00MZU6mzMR8TfwJkiFHCStGnLpiIXRWGrtFKj65iigzvPr8735ZRU6LtR9zUTbpxFzNV6vHNDCr
/7iG6BddfTB0B1JV90xOlmIzRBVLXbYNNXRLTYL3Hqtq0Z/I0JhhypdbZ+r/93zR35ZZ9lp6bDlM
zd03bQOKfDpSE9R+VCwQl1JEshxNsHGTIXEHRZglqGgMneLG2BV7EdmW7VzELYsKV02Fb1vkhVRS
Xune/8/lnRhQa+NnXik+66J/rSefS8Em6hRyzw3iF+YHSZPukwx4u0FBz1laU4i+2Jn8KAuhOFRx
H6PUI/q1yOHGLkfebbKZvras80v2G56q3SU/CSC5ITgqJbL0GanSl9JtDYR4tegUOCUbganftFnI
sTWfhJ8cbN6y1tyhOufuuPVIdP/hbVSKFc/jaKg33kTtYL0hXVyMJEUkuB95CIMY+m+/EH2JZeDO
HmJFqyCrBhhFvZR9abyEsZVPaufFmq/XeCFpLu8LU4tmXi7pL2LKnxN64JxslUMgmo6cvPboH42q
hbrxFEVoj8yzJHxFn3uc4W6xa82RtF1a9+4psRIXmlFy6Q3MCMA57NIYa5UWY0nWD/VxmOB4olGn
jVdkWB9u11Zb0RVOGzR/akySWnMQnxEFGkp40uiimit5g7NI8WvaaW5/fIQiV6hH+THITTzypmxi
Oao8UG3seakTrlkEuS+iAdL5rvVmAa3AcV/GCLFCFu8WUvGEjcuKRc+lL3pUW+Xcw5SZ1dVwEXOz
wHEQJ2mkx9W0YMo7W6EBl7SQXvCdU1/G730nY9ooodCCzCYCWn3dGSundMytHr6l4HN+yQhnIslf
f3h+7qE4a/4wA/SE1DBhe41lHEUM3TzJSlhdy1QvrwqGgaIrTVv249OMuq+tkxgU06Yu21V2cDvy
DTtAIHTQge2DhTZYuQiU4EUuMVpnQYMmmjoBPcTwY2ahjOOi17Rq/o8zxSTD835EHf6ePWm1W1lp
V9Tqho9RZqtP+qhdiRC+wJeYh9cF+fXHLKUmp2bXwM4DNopTw5qGm3HE6fjZl3qpv6VCWkBjrHVp
hh3QrMVQKZyM04quCvZub/p7EYpmzLyUshL2uUWWsxQWnUos4eIrDiMwOJgPT6eLM+sV9U3Mtyuz
2MR+W928wod/q1vtD6BRHKjtNzmWAQOUWnWu3QavEYXXk9uZQAtb6QulifaHGqrsxZVrEsvyLvGS
xls3rUEJPaDab6elfyRXx4KqbcaL1sn4z5apdkee8oCdnHwxUlm790TRFImxDsaNGJOnmdNYXkbK
Y+x/nyfGlAkD/ec8xKhAk/voSldRjrBMn1JRGxCEBmXerXkN5C+Z5uC8NcGZTMQOdHKCoVkvmyTQ
v3XgomZDk6gXaUSNoYuKbKmAh/lSsDbLR+1b401/cvxqqeUG0QmYqToXA9iwz/HWjL6UHT+asvK1
XWDU3KCFxatwunYcdufek4I3XyFtonZKtlHqSDoAYopY9OoG+geJsavi9vdRb2Yb/HL9jZYlE/Bn
mvIcFUfP07C7x7s7dcMTy/VZX2jmh2chrptHUb/undj96BOMcVI9+cprql6qCi6dJo/nV76mi8mD
b+b52OBirNO+uqUPOC1q5JUzSO2rFEY9mfMKzZFptJUr+IikI7TUcmtyYBX+RVp0M6DXvsKTJxEs
o4D5vFJlgVfPplOZP4OeVu5LN2oOuC7i09AiO5OLsLL4409Na5toA4vDx8SpM5LCN4U7aS36n00x
elfQdlDtc/Sl1aL6VU45B5gNP1jyonMY4DiVm5YHgLbJD1UfyHs9CBFkkfoTwsn9tbWS4drHJUsi
gAKiSzQG7lOqXzVnEZHB7q+PUXGCX7JCaHHLfV6jdHh8x0W/e14j0O1h7yCzKboSHiUnJe8ACU1U
YADqiEJOdOF6ap4hAkvvgYzPlScYxWIAXL9cr/SJPSxi0VST6FETFsh6cIG/r/qPOAy8W6HqNoR0
I9kogIgnsUv5TVeBYZi10q5dr0ZYRCmQX3Z6Y1eMSrwdpuQ66ibm0k+DbBWnfnL3LWdcY5iqLPAU
iu9hWqhbE/3m+dDJ8b01Iv9gppg7P0IflpLqZHcRFRLoXafAi2t0omJfhlqxF0fPRsLDD+mSaTik
lmU/ZlYe8nshijizIG+UpSk1ry5u3LMEQb17UIXVruzx1xJhaBrxPkULdFbISX/PfKQYXF2HDzpN
tnrJPrSTjn9sGt29C2zjiKTE93SKUtIdpzAc3sRYXaBH7wT5RZwYea52GTx/L8ZiPTCuhSWtxFiW
5xb4RZQGpqs4KW+8OsU3k8/rdT+6o5JeeWGALUu0Sa1EfxXz0gHnsZKMqPhsq9MXlNnthd9UaDRM
coZuN2wjg1IlbIHsPvr1u5w51UmM2SEwYDXso4MY5GeezBOnDHdiVEJmfKGzot6IMGvJE6R9jx04
fiBmmdv71M2DY/7vZhgWrdwpB9E9NmVOhloff08LFRKvSDhg4RpM+szTqXIoMWesx3ETq+X1dyhO
FOPi7LAJ5ZXro91IRsbZ5WYn71gOkHPilQ2kx4i1g9ag1yNRTF/Urubwp5o6u6J0wZ2KSTYCx7o8
klzssB95NiNi3kc11GMcddWtMkViUPRHA/lvGOJOue7woZ2JzlSBxT57TiJ/HiyrspkWNNKvNgfd
RskXpG6HD0LWm/FBNL4HMLx9YB9Fazd18hhKivQWDNakx/FnjjiUpDA5WHzZmTX058hCmEjFVnpX
6GH1FhS83VFo9MjHEJZqcRsjObyISG+wZdba4YXVC1uN7BB5SON0ZZEtXJUCOXbD2vTE0q9+gdkC
8s/eIsR4DVsLF6SW1mbZKtK55+aJRaXdk6mbPWKldM5+Yo+HRFf1q7iOnfMCT7XLOF0PAe76ZAwu
kHM+QnRBuBp3Q1T/El2P/hHbiszXq7n4R4i+Fiu2BcrszdJvlWylOJ3OqolnZDR61dlDhinSXQ3P
87I6l1Mj+iUkKHxF1o5iql50nYG23u++5zRx1p+5oj+xh+KgIEGHYFkwfHHxAkH1T/7oscnZYIha
r0K4faIfr4rxwy7HemPIRbNy9CKYsVDxD3oRdvO6KPR1k7TtbbCSDs3ijW/X+lX0sEJRN+Q5Jfzd
cGiZhylOxpJtVFvJs9obmsT6RWH//xgFEAT5CEekuTjZT6KfLVDiBTLF0VvTF9s+TbAbaeIIYqEJ
cYUHhZIE9t3/KjqrwG5eStwRxAlpT7oiM+u9GDNZ758daXgXYx7p2qOqYpPQIAF+s1vjzRvLH6qb
ta9h4ZkvubmqJCSQ51zuLjmudNSnMTOuLPR/s3ojpuKINq4RK6l4WDCajK5z+HMddajEdcKI9WoX
QB1G8OqsTTujYtot5an2ooQdYnpT5Mk1uaC67xBxZ7PkBCilT/PFIOZtxotcGX/PJ3/bLcWgq40l
DuP6Gd9FQEuxG85GTGN2Zm4glNbl+o2XlH5DrsCYhQP61TjcGLcUU6nzkAcbMSim+UqvL1DsjlfP
s4zuJYOsdhXnqDkOmhjpGPPnSb1S3mxXDY/iHEze7Z09fbA+feZfHyxCL0S+qwzuptkq59Ioq4Uc
+e4bcim/HAysf/raayZpMcxrmMeKrY6fdeA1oFU0wEe8ZlZFaSASnrkk1iQ2QRkIyWtgDfW8s2zj
zc2TjZe2yD/0yUs1NaWHHr8jgZBJkeR9cWwWEmpgHEQkZlhFhbKwo9dbcZbTJuGhHJxvlm4ZOExa
eOWCSm5AalndFjYwml0o5J1au8eQyWrPICLQNyxFG7iOd1TkTzHj0QX1MjqJGCv1Jcg4ea9MXaLf
HNmcpGHRo6natOdMq9iCxFHxOVZauShkZdhVlea+d+WrnaiY/aAnu+naulkaQVSQg4whxURjxSNU
kueFk+e3bGp0F79Zf/TzrejTFIWEL9ugxvZuEACzG9rYCugO/D7EmJiVI/QAMaM4Gl2rnbWpwUoR
UTgDRT3RVykRTjO87M+Wb13ZuKi7Z1ehNfopUK5qxbpgJk7PgYrzg0cJOYmg1PwYzcg4iEayHVJd
4jBrCw5xZx8WCbuj+XNS1Te/p1PvNViB/if0vQYjBxUvLzf8znPjZ49YD3nPcTwo6DjyC87aFwi/
FuV82f2amtZaUTXpl9GiyO7JxbfBNLVZUifGy+BHzhL3M/MQapWCyrXcTrBq74rkwi40PHBaBm72
lfXpx7hOKRiNrJUplCjeoZJkvNuaa23DVvGWWUSRPfORpIhHV9sYsaS9O156h2JoXFAuDF9Hqqui
u4p8xCf9tMfynFmehrFX0ib6/3uSlkfp3BhL0Fskp3PF/2b6hoq8ea3xaxi8s5d6M4L8g33lpy6D
qml1w7gVhXsQ3aUCL2Eoy2rZBHHxkUZY1CJmaVJg7oM3KjGPs3tVJY1oJc0ltpNdTzHmk1QMCh7g
hFZxPnif2uBf3A5MnsRj9Ewav0BSh37UbpQFP4wpuen5n8W46kIj//BTxWShMaKImvUuWxf0o8Fb
4kRLAqVlx3hsFTWYS1N1u+xIAQ2tFh5BzkavvF72osxdBn6LrmJtrEVxHH7bvKPK84YrdrEfcoxs
xDQN9g+8tzI96yh5XIfB+BCXLbIoWSKBBJRp+pRmaTdu8VnF6FFZZh0uRWW9Hd1PKtsduc+q4omK
n5q46JhLwcIAHbCthm9GK4fDTNGGF3wytE1ObTLDIcv2Nymcp8NoUEeImtpZy7WvQ2uo2/pUt1AY
+rDbk1xVFO480ZcFxxrp5WyKDL1tV6yHo61kDtK+zDHLqrrEeQ0Q7T1jHHMQUaTp4+ukeTIN2W3X
7PFsqae0BWwiKHqHrKROHzTwF11Fl7m7Mv8jsZ3veWtIP1y0OilWBP6sZqFjd+XwHaZ1jBxFZ7yh
HRNMAKMCaG7fLrugL19GqR+Q0iqQnJjCFmbyxZH9xaAoNeltDbRmCmFhidGEe8pVG9Qa0Coe5Leg
7wi6pFhEGiIHYkzy8/7o6wUkTQb9KmJGpPzAfz06RFAKVnwuRa1Iq+d5y/5iLBL9nDey8gCBqT0a
3PKQoB9AUc1igbsQ4DCl7Vcpm/53pazyjaYbYN56zfwsM1KuVfWVX3G/jHGNWPJo/aW6/gAvpsBX
tUXvaFGh1JmGEXq8CkbdooG+ASBTHDKRw2wwrV0xNX+P/2Pq83ytbtrf54tOcfpjuKzJF2DUcrUb
8kZ9HrVfLRlYiCUjfxqBVkRbAqC2fw4cyf+qeqk6K1rdeS0LGN8gYWREhqnGOzBmUWArq70U4nmm
yWaMCL3hXpGcate+47Ni7mv3Kvq6Bgli7mVt1aYyieG45T6M0d9J87FYN0CeP4bS/GqjsHQpoTC8
pAnOJDwg2K024zwaTZDIPPfMZdOTJALF0Bxcters45ADY3B8vL0HCpAp2I8bpvb5RvbVbAPuRrr5
Hb+hnHXTXYsw71a0KqG25pbvY973qLMa0dGYQslB7NvOgjuSP0BMW+smuuu0d7ZRnvgLjMeqd97x
LqB8rd2IUdsxfkHLdU5iUHSJEJ30vY4Tw73vu3HjdJG91LtG+SQjdmxa13hRU8U7Wn71GvU2rkcy
IvCAHPhwVQlxPO+dpTqFYOxK3NnTCDIqIcQEaSe5VMIRuAruWpB7J8Unry8Zn2nmv8vGYLxWVaqu
wIply4ov4FVzJyStVfrztpKMV5vixEnPw3vcIeSp1l2/kkrt0BhW89JOCM8UgRoAvmG0HyYMKGpS
3naM5Qj0AKNiXlgH85IF4FVE3aCiB5EAubQL5wpION+BszMvPlAA7tuq/640BduLNPnios65ZG3P
8ka15VOTG+pczMhRlcNB6HtN1mpe2dTj3RFUh1VaOL45yDZVjYWk9ngyi+CASUP6YYWKD1osanaG
5iYfHSbEHa+he2OhHt3lPjUEvoiPNjbcJStRda2VA/beHvkRRL8wH1OAuGStv4wLbvNAheZm6Zp0
CkF27vqc1wy/f+NV9dBQ1oo8R+TaDzeJJklHp1N+N3Jc3Aw0ObbP/hrkZaz39XZIMX3WuMc+pTE7
N2Ccf7nYwZSmHH9PAzJ6JnLsL7Auo1XbsE+Ue7nbmyMfLKuJeatz1Z2pCLd8s3IV4yRj+KV5OBCQ
jflSqVk5lwfPORgGrlhSVCJsDL36LdDScIc0D7aYU1j6prkGs0KVbgrVCEUO/DOMFfi08o3CLS5o
imVvhmnUVEkYmXpBcmcaZTEEb7nmLyGRnHgbVQX9szy6iivleJWZWdW9AtMZXgcNm/PpHFVT042b
Z+YZid+vALqaX6691eW6+kkxOJn1kZLfTeg0y2rQ02OikNw3fHwoBvK8Vxm45HzwjexrZJcbOHr1
LxR5tx2Jli+h75XzNCjHa6QGkLqlpN6luT8cdTnKEPho1Ls2lWptyKo/zWbO+q/+xSPgR2JG8lsd
xxZgAifjjoMTH0O+XfcoN1wMBwSwGloro+J7BMbf7qT0FdCoEuDwVONq49aTBvRgIa4d6lG5F40Y
eoamGgCqstEt+8c5+F+gmVw4eB9ivHYqpwbN43ihlF27QHMyO5FfAsImhpXKjv4xErCnY8XOHDEK
q+XusJOo+y3+mNL50RiZx+qoq1dFh1GV6OsKF2BGWqmfCGa520aEZRgihZ4CWJ3OlY0R4xqcaSi+
YLtNRRybM3E4eMp0OKbVOnNxbhMjRYvxZNu6hb8Sh/+Y79vngQTL1dGrVUB25H2UtfRITRFI2RQG
tYe2uMbDQXExn5UbVVuQNBk3YpQ3dYG4dtMdxShFdZS7JPnFGIriZbpkXyvSm7hk0IyIOk+huCQK
0fZChB7Lm8clRYg6xNrQC2vDb1DeVZPvhAcdC5EyGY+QP33iqMOzaWd0ZY957DTybMR5z1AcPftY
sGwqpz5S4dERE7jXeQIhXGvtS+PheWnD5YrNbDw8+/W+VxH0BjMhZrC/tS/xhEqsycRSofrPqSp2
ExvVbLuZmNfvdI2iLM9n7AX9xj6W05Fih7+PRB9bpd+jf837b6OAEuzH9bLYO7qouUaRau1q7P1S
lIhgyNqOrutzcajrI6sOcfiYIOZSzMOM2W6rx6mirxTni8N/nES5xNrlymSQ5lsJRAGp3OBnCrMp
Lr3LiMAznA2FZWUJTKdIHYqPfwaGyPJO0OfxKGXas9+J0JjleQHcnlS1PRPDta4eQRV3++c8KVSD
XRUMH71hWNvadeSVVcn9To2woG8NHcNkEY821quBnLn68jmu5ynjYqrofMx/xKruqeACAYGi+oTS
/Dm10/Grl5nlUo7TeucHQfeiKvWH6HfxyjWGoa9UqPks82LV865JpUiX1EZBjZsdEe3KxH6u8LVq
Q+lRRq2uR3R2xO94D8ryMVucwuLSOUf5qwio/XFWZ0grhxLXUfSJRovBFgPh5aki++6staspeTqx
ZGddleokeSKHX1YqYTQXQU31hrurJfU1l9XiGufRm57nwweaCagTrgo/l+/1vXSt9l65rcaxGrXt
XWCdfx+bGsKTiTeeoWnb89DM1FWHRjf7K4SigCz9LLXGOqhB3L8GJQhNDCwNXIfc/pWlrrdpWIEv
xKhUZfGxGp1vYjAuNIUl0h5cQtzMg7FcKZp31oYWRKNeOEfRJA1F7pnhDvW6lRx8+UT8HBdHVtFs
ZD1Wd00TyQ32wQFuAynZVSfMW9TeyVXMXFdq9iK2pk5x9FefHatQ6clMshDDuw6xF/A+thYc6tby
zo3d/W4MC7ngPhyL1V8DEAbQuSpsefYcIL/nnRM9DY/cL/O/+sU1XT97GdDq2IqoN9XuUGJdKgg9
gu0zKl22NXR8vP7QfkS/wSYNKtqTSMScrca8Z9fjyIY99Lyc6BPX/DNXdP11ddX39opZVBu9x5kN
NjNiHYaLE2OUhJjABc1Ama7Lsi2q+tMhsThKUUqdaXFwUP2cp4/laickvPQTvuQeGkLDQmmlHM9L
FyFiJUiVRSiFKaD7aVRn/dBhHV6N3ChglfnflUPwPqjcRqneYqExhalrZAvEW4otuOHwXVPCn+oE
bRKDkXHjV2LdmeNeKDBeCkUK3sEyOjuzRc5QTPL6ouRxVaigG7ggP+t4Dh6y2ovJve8eS8rRV9s0
qadxT4juKjFKZGmxohInqdiNStKXB/QhT/GYM6OLgDSwRqmu9MDgiS9PpAMY9L96MuUzjNroAli4
euAl/u/rPD6nMj6e1+h6yGLQlXdNOoApINGME7LsDhjN+xLQsKmB2Vgv0jHmOZHmDXRFqQkPCYTV
gziqRec4mmzOVXxr/4ez81i2VMfS8BMRgTfT7b05Nk9OiLR4j3BP3x/aWXmqbldPekKgJcG2gLTW
bx6DZH/U6O2f8Y9R8oAko6KO1BnQ3H+cRHY/DoqdMDkJLCjRYUs8XEs74b2Q4FWOoTlY9VnuRn0e
wLAiOHJBctOA1ADaz+nA2EF05H8Q+WRDYl85RmRHsBO4DN7P1vXj1ZxGLBey6Cgrkf+9KCm7AARU
8G7YKEa4wUgTSypvQCAFgmqlz2jSmvX5Q4Ht0f7b3ai90l/+NgcMl3EZnbXZNPSPmlWaDMu+spLj
oMVtsP1UcmuN8fECsUWV5fK3+TgDCkYDcjlZD6lz6u/ah21Zxl1ualsX59gMgduH3L26sFH2kVNj
r5UL4543qXlPqgDGiOKry8+Yxz141SRYoMizyI7Cqf3FqFNh/Iypqv3FS6b2KM8k49xXVw34cWhE
vAlDK+Kb4tSP15Oh2jVzyrPiSR4TOxBuu1bfR6yxIO+Xw8louV91vodRaI+BTo5gh+CF+5itWlsU
u+YBox+slDIeDsF8YCkHyV0/oPCoxS6ek39naPXfvc/Y5+Ts/4z9n0OapGkXALrEZuhY+EzgGwIR
1FcfODNqw/PG7m/BaA0HwWMes6k5VhXOGxlYcy9bTlLX19zQqqvjVT8HqwJV/TckR4y6kYIkwf9p
tJAiTrpSOaOyiq102I3v6QSdchB++zT0mY3LqOKfvbbTdqbWpAcdAedT4054ABVtfcM9tF/FWZS9
TlPFormz3LdUDB02Qir4KAokLjBNNkE2ZBjPHbU88k66H9ApOvNPpxyh62N8MjEcVVkYq6kV34q5
sBhHsXNx7W4tW3KjcBc4pEb7sxuDJAaGGvXb0qsaGAu+vWrs1Dw0AWTzIAqVrTlO7kun1Cxac/3Y
WmAKKWnfvOiCX32C/CObhKfxvUW6N3Od9ipbj3jgHVgLKicKENPMtWu++nZkHeQINU3Tu4v48oLS
tbUznQC7XwgaQBJwbN1+nl3NEALtcwrnn7GiwY9wMvCek6eRJxSVGLeU1flE85uy5g3mPu2+DMNi
8XgLnmowN7C1F7OZxmCJ35hxDtsOs08+gTxM2EZ+K0if/uenww8WAZkM0Pz8tuVwdNgfn+4z9PcT
fr6D2HQpicSBvXu8JH4rM1CF6cPna8aOgwJPTgXu81W7SPHXUOH+fEJ5wjrCY1F+wse3FYUuUr/z
p3ucW7cC5jt8Ojlanl9+wgbhtM832c+fMGsfv9/ja+lLSODJ8OfTyaNVxzoogQsqav4i5NFFln+N
9do6fJ7eoey4GGolXgHDq57BHc18V7U8l7ZwnyiVPTe6431AvkFjD8edQ6751Xuh5cvSVrJLoXvm
2puwEmid4sqNyXrOdTJy4eRzl4kSqp6pqZ8UDb/1uVNuKsAYhoVVq2zVHaT5lgToRtZD+zgUJ7dM
fn6O9zTyhzzzmXC66koYOIKZWAJt4gzPtiZ2tacwKPQnlK9OGOEo53hujZXTH8KYr1Z2ymG2j2Q9
s+0QHUyG+G2IHIWL5PF8DrnR23JYZ51T/lvMT5qNZzvN9fEqY9yQ8/f1hXwZeVRrRriC2GV2kM1B
G5sL4OZHSx6F85CJ+WCFHOnf9xvqPegDzb3JUIzgww4xiWL5+X7RDP9dqPhayhFpG4dnR28e71SG
0HYnDzokIdU+PpCMGR9J0InHVwLYv9xioAiM3/g6eGfDz/NLo2ClbIxBdJV7VppBncLneiebjpWi
5F7pIBAis40x+P2P0V6iDnssot8+TyBHyA2v4Ofjn1f4DNu4gkHG/9crfHaklfjzKgUkFPTjmQ+p
HRrJapitgTKT2mbSgW2zYkCpD5I903nErCdvOFJ1dim319XF87BKGNSwvRugC1bUc+wXJXSDZWfk
wxer6cOFNhjj97hoz7WLj503UavJQ6zAlI6qMlMzvKddHfiUGv5wTO1X6wTKlzDzXPTIRP6qw+tZ
Zeir3qEusTQ1DPXC29W2dtg5R0fp3L2Xu/V+UPjnGoUjbViYeWn+Dy6u8QRUqxSLRm41pvyt0WV7
2TMY3sw4yqklY1yVjadH1DG8xcCDYA2iIucnaPmV82XUtOT7FS3dCCyaARDmczlbu+dJYz5V6A9t
owbD6FqLyJl6wVX1wIOAL1YQoOzSZaJn7XlqbPUpVhssFom7QWKs4qluD9zdNTiVxiovHeUDPKu2
8XTfppDMsKE/F7pAdLc3wz2XhraWYVaIx74a1Jf4bk2hCw3MTrGJ9jx4lhumiSQhqfimx34w02PT
lC0c5Xl30lGtcC38izHUJb8YriK3K9fTmGevnk35TAyYI7iOnb6WeH3jagm+QzY7AeUqLtTfsjUp
rYtCuneWR6L5Yj2hkr5EG5ln8bxx8x3IkvZFNvqk3KLc3t7lsVk8vZpBpF5ki0+CErGPjZgcmvaA
AAWp+j3pA+UlY/2551IoMVUrm4hcPRtj0PDZcnJjPUXRn9iUwedC4boBKGyR9pMD40H/V/c80BYT
FqljAd74b7y05kRDpybcSKe3BLcVYNVV+t4po478P09+2TRKcp5GbAaHAJDWO3OAN9Wq4ht09elN
WCs5SMu99GqUHf9jzuDqMXwmW2MmMB+SuhblfMUHJTD3jho3R4y23bPsnah/g0MKXkfQVXfLaC91
m2bvpuZGx6mNatLxHFR0U7GxwVhs5EFWqSqgfCMWDzisHFHv9zfBzJiUm1j68ngRPjzpbNkjgwZY
QrKjSMFMQV0/x6S1xkTod5EYNWrLUbIu+IY3srMfXf9KnfHRkqFa9MEyT0cuoflwj5L2UWvxRzWG
kgIkQqivighilgmciUSwt48hF4Bg/q1ZzXeUHYD9RDNN3HTKW2JW1tb2p5kzNyB7qPDI9oTdPLc6
FoxIe5ffGgf6lDaX0TWBWRTQpR+2j0tbkhXqaxnalFpMXSeRbXq7HoWovadMM56kjNZoyRavTcrS
jD9l/4P82upxpipP9mXfmd8SE6aCDTH8WbRkvdo0ys6GWlC5S4ZgF6mOfw0do1i5WpK9R7byM3Mc
61c63B/nwfTqrmC18iGsvgV81Sl3D9WH2UEcl6YhfZ2wtXqJ8IN46RqcoBInf5KhuDEnfCUFyOq5
sxJZtSlIp69lL/fG5NSZPRDRubdET/mlPX6ei3rcnNVK2pPsd7wsWwuHP5nykXuie8E8eVUh4Pwu
LFcDfhEZC9k0SsvZ2KGokO5um3dWYlg5JQP0iXmwkfkbCh8ooPhZ/QS16hEe7Cw85sWMjp5HpQXX
HPSRYTuqwjr2SouNOWbV51mfYqU2Yb807Wk4y5jcAEUYzum8meLWXmHpxJD5iB7p3hHsKj2yratI
tH52y5jsRQ4O9FRuH9UmjZein/xLYwfOuS2cAUPoyf1GCu4QDP70Vk4YOBR+U23hZEZfAnPCWyJ1
vykQmle5PpmnqNPiW075Blqv7nzL4/Fdw3wioLKxCP28B9fYR7fPjdP654aJzhEyY+ViH+ol+0mx
w4UckkbOn8FBhOqyqebnxIbatLBJ1S0qq224/mWb1cWmyvh6Iisfb/gBo8w3e9RLdkA3pj/qCWUl
yRzAF/oHkJ4QNSdYBaMX/VBtEV0kO2Dua+eR/4/j5FlMa9i7Wh1d1QmqgNJQiPdxhX4Krd57chvg
I659l5FRJemDTE67kn0yZrvtZsB5+CpbqZUku6ZHuSzEBC5f2n5zQ6Z3OMfzyQpfdzcTLlKRbtlP
IR4rSGhmLEyM1n7Si8m9pw4wF/pkpLEtZe3DZ1+lRYNqY5zEawMCyFkDle3WdbyM46R+04r8z56M
QbMSz+NQLsFQRF+9/rdhF/UXp7TzvQPBbS3DfhAdPUeYFHu5W2Edg5RB1kdf40n9AWW/u4eJKC6j
MToLOb7JMfxkJtFfPEPN7r5u/pJxyyt95gGVjWwN15nnVicZ597aop2ZiX1sZcGX2KQ4P78dpVfS
bYoE21Y2eXfW33fX9+6wLuZ3gcLMsRLOn3fXMZVa9rq/aZBSiau++FU52pWMbPFligtrZSeDevZb
rzpWONJv+j5KXqcOiAJ5muIXbPBl0g7mVRh6thKm4SN1GWACMu99bjKhjFu7S06eLf49LseaqvkW
mG742nXmUUtt/Qsu0+iQ5Ul4rjQBPV71i7We+c77oKdXP3K1n7FRPIGKy96NgI/V14VyjI2pP6NO
AXPUDJsPsPL7gLn3T80vv2LNZb5iBp1vXLxkDwbO25c+mKJZNNP/mijYy89DkUOKANCXzUsB+3vT
mSI4qFDZr6hHDUtdG7mIR7NDfHz0QbVNprM38KtngZFIsaD3Ka/bRT+N6VerjL6XWeN/J5NwKRDo
+FXp01rlto/HbXdG9KSIF8JG/gbGyALqBx7BWf3LC9UbZmriu9FFv6YutHaK7fUbFeeRZ1xdRYFJ
du0Wz11dsQAdfW0jY91k1leIY7u86IvHCOQKg6WXmqQxcJgbi+gpzGPvWkYWKOZ5DyZ+sxIYjK5b
FzmRdYjiGL+Ad6x1itI8Xlk3WlXy9OhtfXhJsdtG68RBvIhyt+A8/zrkEeNbfRwizx9qhbaOh6jd
pG6nLGIlVa6+2+vHdAQolwRF/a2L38AfO9/TWvhLxMa1M7+CfTYRWl7Wc4cYf2TwkL/Fdh+vg5p1
gD0CUSnVHnm1JHa+T2YJI0OEX8o+6TaRG6t7pbTUJzcOsYyaRwyd/WLAwXyNcjPYoQ/qAt6z61eR
ac9yAJJE2QJRPyBnTVNvdSXS+QqoFwHFBF7XfHHAZO+UNCs3NUYwjkjCNxT/9T2uzf3aHVTrqz2K
VeTk4ztm6eYOs3SQVXO8Vr+3Q5R+COzctgL40VbzIvtrmmXWV8MlozCkqrOtRJ9+jOl32ZfAcd6w
cjZ2WLZM76PRrGRcs1ioxk2mk/MawjcSyjv5EuR3nFWE361hp8qytkKszlhLHOVeOTc/Y7LDDOv/
NaQ3PRM+hTBX/zh2AGl/QMceR0sk/uSmjsEpV1GJu+/fWJ71xZU3EW+pFOBF9LcjnTvwJ3DR2bZ+
/iOut1Buw6A9/yPuB0V+FiD+u8Qelw2s5WXf9++51dT3amYuumj4HP+GYL03d8xpHiGqbDVJJFix
Csva0MTCvMRR7x4UlrFuzQHBk87zNqVhlmePld4OVuxwVFt+T8ri/j6wvfKYFWG3a1D5PFs+ijpt
UlLBUHDxS9BCvoVxgyaAXwfPmdahEBszGY119QIMoLjWtqFubK3zF3lu+SysH9+FOu7QSGBlatv5
Vcbknp961gFm0EW2DC8OkDLKwurcUJCK8JS+PmJxnWEhmKnpKhxH9RkyeHBopxoAq2+OFWu9cAkA
ur/LXittq5UTYQ8qm0bi9qdyLL4XdaY+N2YtLogtntLAR7VXjyMqulayk03T1PpFXsb+ozfqp63p
Jf4T1dPgpdXFSo5yJ+Yvtck8XoWtCPALrZnRmqgT9n58CmuzfYvMepmMBnLMDpnCyezEWjZFm/yE
Gz/e3KxL7jlrT6tNAYl6prEu7apF95KDMtyqCiomO7XA39WxreapdskCm2l0FmraPiWtFZ07Hv6y
T26Cvq3XQg/rtW1rUwoQWtxMy1ZxQGZOlEd+dpUbzaySlVrZGNoZRf6IRe2UwVYKQlxAbeCM82AZ
k3swOOudKihwfsZ8JfRXqL1oC5CH5bTu0oHayKzBk3kiO8SQmrYp7RvHIWfXCcENynv1dMP/HaUH
Hhjur7jyf+tiUN+yWpmAJTXhtS0ad4cifITWom1eeg3+bmmU1ZsWlxH1jar7BZbXMgzvt1HHL/FL
XqsmT6jRfmzazEGhrsvuVVJgafqf8W7u/EeM3IYFM2mRWuHvygoa/eKBZ4aSoU5rbNHTczEZGtjI
+BcC5yOqLuN4lHufG8fSsq2GFbS0XvMm0z+GzENgPc67sVG/dDoV4k+jNxnXFXj6MvYY/Hec7P0c
PNRatU5V098psNG2mK2OoI3s6F3XFAXtQNXax00QvYdJ9i2yvebKgzt6N+cqeNq8Bb4zkBrOnuUh
U9XoB0qG/VIOSlnBgvyC7UEWlmfKyGNj6mEWWYNjvNqxqa2yZGyuqaanO02tMvALhn2q4jTdhPWg
PTmQxJY9dJKPfnKeSLLPQH6mXxStFj5M9shnGhKaRo2BfNM+mQ1PkKzS1JOGVu0hd5VgN1XqdC3D
fFyNGJm+9T2r5PIL95zsZFolJYC46RckuNRkBbw1PQUzTcoTUCEXsi03QPJiEA4Cm260BP/0yHPI
4XLM4xjZ1hUUW/vuY2zM7B7O0tfa0BenIa+QYiMUzyEQCNY57tutDMlNb+riSq5gIY/5jMs9fdbE
fsQY8Rj69/xIg20fJ1Qz8nRZ0lzdMC9Ocrw6RcrGt6YGIJbhbS0SW8epiqtDW/QeKXgRnt3GMDbg
25IbuvjuioXL+FyMVkvB2KjmZ26JOZMRrFwB78xMTO2IYgsiBtmsFqLVLd7sczDWcrd67LoBCs0+
2bTxqI46EDSN9XQRiOa561OQ4KZPsjpTs60qeoQRh9Lcj1ld7fM5MxmjyLiZvDq9lYpMZevBi6kW
2dJWm+oLPsIhOqGkFjuESWFz5kyVx60/L6IWAAvXXY/XuuEXztZxx4U1Az66SokOLMDxe5ubTij8
BXwJ5RSnWff2d5hwQBe6A4yZIjT+DPMb28e0jGEeZ5NxeTZ7Hgau5d+HMQuxwQlM6Slp23qrpC7F
/WTUnyPbru8hd3C7Da1q6euQAjoUCQ61l+rPjp3ruyKwYPLPg13MbZ5zqD3zULPMiqUG1m0nh2pq
mx6EAlxbNk2nxfDSq/Rd71ASQjZIfc5ClDUtz0reyoBVj5h0+0sbMxnm59e+JRNSEmGr/VTyjjlX
itA2uYqFS5orXgT1lmVGjkZPlK+bJKvuitKYy0ZANa/jDo0mkZE6pAjwDRL5uQgFeYvY3QV14f6m
PvfqD3H1UWZWuXSUynwyQMltWnRUz3acGHsxZsYOC4buIs+I1E+OKJePanY3hN/qgtkpz645d/w4
Y5WB3pnPaHZeuRxnkUITWNRernH+2yroHzEqYtUhzEhtT9YuhKQYF+aQ47AzZusM/SFUuhWjzO5R
Wxavlahei97QL6Pf5a+8ywJwo0VGZu6clAKpO9eoD7LXEU2MfqfV7WQvVY8KdSffxp+TY0nDWpuG
XPfQiAsYmgr8u5F+uJF6smbXFdtheRL43pfctGe50UhcvLgBmNlpPsvzFkJYUnWLxnDaX9PGD5Ty
V52mAwARJLHUsv+A2uGdfKX+s2lFM67TIjUW/+j4R9OuG1ZbkCNlfIoKtEM8LASzyfROYUsaGvF1
Fq2xxQq/ioafzMgQZB763ygfvmEoHn7xMnSC4RX11zgdrF0DLweui1teMwrCK2S27a1tjt6Sxxtf
+7wREAyOtuaiIzcY2IvLYIErKsbSY0Jl2vJ5fk3RIjID89Q3jf/iB/18oegtxow0s86r17WwsLyY
B+MSYG8nw0RuY26GwkPHGTPkx6mc0hOXUBGv8tCJVfETgkdLZx5qt6JfMvWJNinrCXiRwZSsypSF
Z2Eog/EuMm4/zYp1wxAugCQPOD9EiA5YqzIZ+19qqT3nVBm/+Z3dLHTH9t5wMBuXeO5mz6pQozXC
00cvc9AJDEc0W+Op2A8gcVA+0ZRi2dbdgamGC56dXs0x061iuemqSPz8OZs3I5UFKg13GVH94OQ5
016l6xyGtnfWtcKa8O2GPq3afrYCItSrK9lfj2SEiw694kb455i8/LIyB3eRh+pL4sC+sht+95Hy
08b283oplYWkcFA8E2Dbopyt44G1qlODv0qqvzkmH89N9KtsqaTQQV6/4Kna3DQ0hw91kderIHes
j7ErfjqZld1Lr1EuyENT9LZ6riN8HuZs5J1qcvM9C8VPi+/sg4eLwPsSWEBsiGiJYvMNt/n+UkBi
WkeuC5LYc7DM1PpmXwfQrX30JkfcgjAYUqcTV8tXbeIGiQ8IjndtF2xsD4Qlem/RT48fxqgVbZdo
sbIjAfh9rBE2z0wEyCv00P9wWVCIzPXSeTdH099idZJv7aoU99Auz6k/6tiQGSz96+yH2qLsQtI5
vDlxde+VMN4PQ2QfEfFGEXLeWOk1KL8VVdgGi6CHL1pE3e9e36iGuh2iyvsSFn6/bg21ProsIK4B
b3EZCyZZBgoOG1y3zWs9iWDZk4uELVTFKEV7YbJoReJA+1Svhiamb9pssYp4Sr7wnbLkHzVuCtV9
D9Ha/e66EcoqPYQzHijx1q5RRvFVq3/3bOBatRl2PwJr3NZBReFOGC9dbnqw9JR7YOe71kRsYXQQ
HRkTfdm2mEz3WehuEzTJj8XQDDvbVQ7+VORrbfSOU9p0C5WkB4kYMWy6yLA3hS++hE7e4vDuRosm
H6Pv6DLdXKtyfpVcPEg54wGLDPrGU9r2gPTrwYPffGHAbGYOQ+GSj+DSE2AgQxDGd7lBoEw7Kgmq
9HMoURRkxTLXWlPb0c69M2pntS+/DG55q+ycbHxRv0AfT68IO6uvhaIh4KU5Fz0um/No1bc+BspT
ZnF8jLxfsSryk4rohBcP4z5wUEAB3l+YJ+XiC5iKoZ199KAytmDTkWaam8poX+fM1pOtd/1F2C3E
dQVQm6nE0apWRXjUPXHWWuGiWT8jDmdgYuixxxThZ1KGYKRG5AtkXG4gY4Gnl0Nk2wubr0z681Xn
j68DbkrXKo1fW61oLiRauZKmngpf33RvqpvHC0gW2baOup8ulZA7NsHGeRgcqI1mGC2ZbRQn9u6y
E9H4/t4NDnDlKflOWp8RvWaNey9KysWjHenOsBgbPQVUl3frcnCrt8qIxRobzHIrm7Zh8/jxNPRl
gwn+m1eOy76FBkqWzciPj12HVevRN2H6LWdQxTEJzCdKwcoy7LFdDL1D3oy3aoytq5uBau3btekZ
P1nXVQs1br/3ptXdpjaj7FQg81lHH1PNdRgr+nIUcfO7N59710HlJwm9U0WZaYEKVbcaEsgzIsaK
PFKEv8Maj4QTl/MtQ8nzls97lKFvmZ5WkDgJyc6ugCjV99wrZVPVzeyiaPX3BFRPgdPZS52oHc8g
ZKFk04mC6Ty6JMt4zr2A+eyfMlEsoUHYL2WhZosImACF8+Hf3eSmuZkmBk/d0P7238zk5AjZ4fF4
2Bsjr/7Xs85BKXuM0t+VX7qHoUL70RX428C6yXaRCcMKfibM5BptMpbc48Yojeo6ubUD2VIV5HCC
m9dWxa5gqn7MXepyIZf/jmcIxbkCKQUED6croszF2o8i9UlMiYPLUK++lOm9rpmAzna9966L411n
4ggfB157HaO5+OKl9Yfu52e14kpP0gG3deBMZLmMpe1guW4Iy9wJf1J3YKVxMi/0dK1ZTrXXbM4G
uHt+ZPQVlWnmpbCW17pa27/cMnvWRmyCmkJVsa1R1r0Vl79Z5V1C7oUfQcc77MOkQKIpErt6bC8u
l9I20d1+O1jueFMdN1ihAa2/qxQodTuLf+f2mUoW0HEu5ps9tM6HE6JzWnVa80SBSWyqtC3AutRg
o0ljMedqbkVjimXeOMn3qhiWYVGnv9SwxgQhj9JXG2jgpkP65DhNBiotFlje0Os1avrjWW9N98X1
PI1b9oYsV/UtCi3ona5aHXyzd8AT9r+0IOFG6TpA8a3GBggv4iNSxPGazM14yTy7XHSW9T3WyuAF
KuK40xBO3SJ66r2yRkcqMg9+IGMBgDDPxqcxM3toP7W6qfNOvKOLepAjIrudYK2Rn9P7ptiKodmp
TpDu0YSw9xr1hxO/ZULpr7WvSE94qwgh/7UYSLqPejSectK+iyHy/BfLNEkH1cNhxp70BgrB1QBa
cGjTcwRQD0ZN3a5rC5vqgO9yZeP4uefhoryJeAoXbudS/p57G+HiOGOZL6o6a5H6BZOilgdpDaTC
MLt+LwTZ68nV8g8vdX71IE1vlRebt8IIf2LWnkOA9hYlOOolPD4UFjzV3mMiNW6HLsmfAn3OXBei
+WEjnpVFQvvFKudXpUbOa4X001rTkg93rMsVdU/vls0bMMsoqVI72vm2oitofjTaaqrBLIV+7d3k
QM+zgebHFLE/Y6Uy2GR/ubHMZ5HDUvJKN/dx7sfJUhtzHXEdup5ksxKEa7co87MSNBgQTCnCT52R
nkBdfHUATJ4jw1oXYfOMBHW01Cf9NDXe0czI4zqeq51LTN2X0xhqK6tth52XNvoeH5LxWs6baJeP
pFxAGUS7MvCilWkL/d0e0dOvh+E3ZLgp7FmxI2v1WpNvXzStV6x7BJK4XabBdKCCsAxNxcIoqjR2
6giILa1sjVxN4Oz8RMmX/OW5XrX0S+jpyMC4mMAYajmeJsiqy8ygHB3bxrDqrYQMvTo6UOqE6BZJ
K54RC8p2Mva5gRX2ryGNq/fr3umNBbORs0mp4N1tepItjhm9zWqUqy6zjFvihd4mhJztZ9aWitR0
gmCU7wILx5ter1D8idpzXxvZM4oKzKtdFa0l3Rz2MqZlQF9QlwUOqrg3lgLOL00nDTXNdmTuU2Aw
S8Zt4puqKOMhNIvpAB6bb8enghFB6j8JsEdMBJMvSkPZoYeEu+4QYN5l1eDeVQxNVUfvWPTgNA/v
lVxpxBonjMQyDbLoBGY430cTCQsXmMeqciZ9ZYSej7hL/xSQDfcsmxL+FCv2uQWh6MNXuytFUNyZ
S89sZ2wjJptZUwB699XGCABzw5BJXtrWr7h8kURPzBf+PzYYnSUK7/nNFbOTsnh1ICPfyHxmj01F
XXpVoRC2HudRsiOuGv/Slj9kA2tXdU3BNFk5Tj3dUJjyFobWDlRZjOn2iKmWvdVT1wT/yhDZwWrB
vFpAJOdI2cfJUrUwcG8VUZ8Gz6lOQqR/9lKkFlDoRoYR0WtAynLMY5c7Ef+rVO02KU/Cc23hZ6yo
VrnNNM+HVcmGv4G3F61D/j6fzlZt8wDI4ntbKQmXP7dFZrAOHrgodGNsAoWktpy7jLVuQaKxQbY0
dnWWSY1PkY6sLqi/7aTm+aqoxotADuimomywNPwwuIe86y2puZRqYY9qfjDdXMBEJy66ptdW6Aqa
PKZ98+iVerZtY/OjC7vkHHY/SYLXl1SM5cZzfdRiIhyIGh/RTbmHpjIyOXL3c9M6l6EaRlKn2I8M
tmpjNOGgV62kHz6qKF8t7C0Wlqm0b9zvtWUb+8Fz5dY4tcW1f7VV/hRRgmhPlBxtgRuxLiweLXNT
bnpEPWBBesVQLGSXPpC3zvuV0qf6zWieInMWZ1LtFHsevuCHdpNKOm4PK4zyxQSphFWvPqf6MHCT
AktyU4Ua04LQFhstUI2HgFPdCuxXBx19oVnCSY7r8bVCL9o+JQU6AmUcpCvhaOahjeDre4C5XrTQ
bp5YTi/UISteUH5cA5NU7vNE3ReN9m6kXnWqs8h/NK0yy5bx2McbBFzwWMm7QVlj16psU2C6T41Z
/IA6AUYs7/sD11q06KlU3a0iAS/npdPW8nwAV7XyFuJt9dSP2dIUdfMSjGP9UmTurURM+FIGSv3i
Gb217MZRcIel6bqav6VEEa/81r9YRdmfu3L0Lzn28uhzxu9BFtf7SA1LiBtB8m4n5CbJQ0Y72ZvA
owYjT6lM9voKxlV5ojyrrqk+8fzYyfDgdPkpDQuQTSw0AUhOIeINVDAto0lX8CHsVytNEPDW0Q6H
UWW/Zg25b4Bm6sqdm9aoatuy4PGuJI71msFSAhKqpWt5rO51wRaFb7F+HCtADvO0N1D4ZTAzvGZT
TH6AThqnSrohQrQd/pds6phUrlHmVzdycN6DSTeRHX30qkGSk7oJy+3j2GHwVwj+qFs52IBMsapD
13/0pnYjVg40+50crEY9oKduLsPK151CZWm2bbIFN7qzHK+7dsHobLJoKk9ucizI0L3g9tVpav8y
M2lesnp4oz7nnQuUBXYoPKCubwz9VbTpHkq7d3QMBTUWGWu1b9UEM+sR6ow+uZggFXy11COkS3Pz
SHXk4PZuf5Xj8zpKV6yfIwzbcTdx8p4pXkSdWI1TbOuoXWTa8CMvre5bWYY6xuiGdYWXHu8idKNa
ymE3YSWvQsUqzPZy/UD6vFvG3hC816SONwY6BxvZqzXYfrRVirvI3FuYQPqaovsf1s5jSW5eidJP
xAh6sy3v2rfshiHp6qf3nk8/H1CtZqtHuiZmtEAAmQmQqq4iYU6ecx9ErvGx+9ZUWXDQwwLS8oFt
uziz602jVPUe5DLvLTeYp5OHTIW1jS3nVzUVVVPLKn39JuBN1cy0cpeIbK/AekTcNvho898jaXna
KNAAfTT4tj34KUJEoqVYg3kXB9OjbMVzXtxWoPNkC4yVdTFQ6FlFgk99riF5cscRvnMxKgKdxk6w
a21iWzHuJl99KUzl6CikHC5mJvzlKfUBU4qgxZ6acC6GU2Sv3zmKIFZXlZ9N+yVYhrAfwVrHhmv+
9XJ+z4LRqjXtA8IEO/K7py/ubPubufWGy6Tl6o2qs93V6QAHY9bI4QTZRCQUhWRRCVkhWUsNS/Bg
IAw7OygKSZv2WksLccjcI0/7ziGDpRfWXkQ/xMiyG5q/ATwKEFlsZ0DU11Eb9paBPXEo1a1AMm+S
ac5PRRO9FOQG5id2vvOTrC2OJW5xvIv7L0KW4YGbQXgvx1/6yeYSs1zpvwh5N9TS9693+derLXew
hLwbvgmUX7f/1ystwywh74ZZQv63z+Ovw/z7K8lu8vPQ+gl9xzB6lKblNpbmXy/x15DF8e4j/9+H
Wv4b74b6052+C/nT1d7Z/j/e6V+H+vd36gZhzezQKBDtnZjaReJnKIt/037jSpqQXjlnhNde13Zn
JsXb9rXDm25/vII0yqGuo/yn+OWqy12rAyo028XzdqT/NN5/uj6LGZbegxkzO1+ueB31/efw1vr/
et3rFd/+T+TV22m+t6qh3y3/2+Wu3tmW5vsb/WsX6Xhz68sQ0pOKP/k7m3T8F7b/IuR/H8r1aqhz
a+PbpFjRuVN6wZAI2OycvhbSk0xTddKNe2mWFllrZIcl1vbr+CzdNQdIRy9Fls0YgsfC6Mx10Fjk
VrWW8lBEKQRq7fjMKhgiW9FKSzIJe/Atwi/7zJFpnzh9/0f6pd2HJ2o31zBiSZssmhG2DNsEBNZC
tn+BLvoOUo/0rnKV9Di4HoLPA3m+rp1cCxgq05syh4FURBlJgpKc9EaOApwtUC9Xm3TrifmzB0DF
zlkHtYwcqgxH8pxLXd1eA31YJTeNFbnwJFvklxQzEjus7MFhIqa6CxO0XF34bizy54fqzmTTgHP7
mOwe0Zwip7qrtLS607TO2AdmBXRd9u6NZjr4FciGN72d0QOYnHdfIBdkRNmxsUtkiaz2YRlLDh0O
RsOmZnC+jhdlVXeJ8xRa3l+XlGH5OIw3OhOLa5g5s0Rz9IOn1iNJzOgFBULA/ipWDz0yKepvhOs7
lfyreRr2Fn+3M6Dc4BI2QsteCt5Lo+y+uCtwIp7imads6EBVuGVF0mkO00fhHMvKCa8NT4s80DDC
XgLHheCKzatrD2lcuinOnKw59Gi3b/pcI5up3g5plp/fd5y1KTx2sfLwbizZtAr7hp1u66g1Flr1
KUJrszoEt1GXBbeyBtgrQLe1DvY+kFnOtfEuDhk3eHNyM5NZKkKXnteBjP7RdZOUfdPIPMliZuvs
hDKyeZI1BNOmY6ZkK+nMXsNk0zfNICfhhB4FydGIzSqr3lOBl6E2FkI81lX6ba8o2q209ojJbcHU
GmvpuHpFuKwNs8qWtx5cZOwSwYmTvVNKKD3Aa7zELt5EC58QGdLZsP3NacyFeTB199tit8ET6vBp
5QWnPL66l57lYh4ahqDqBihMxF2/3te1mZOqR6qhu5U3YTmBzidSZzBsuf5JFlZRoFh/LRfrkNhY
C3JC2C0UsRnIFoSvJ5Tv5nRQ3gxgViUbBumQKtcBr53eDFiPcL0qMDRsdJjRz6Yo4rjszrIpa0vx
zkaeHrSxLMTWi+N/GmDpdr2GPnq7Amq7nIVPPV4ylogoIOvZfaiG+X1s5ayuYgQlpIP9tgQNakRq
hTglvLTuiVSAOV/JNtjTF6Njhc8ILag7aQc95p2WHktsLYUt5TCy7xLzrlkGI9kYXnuc1eSL0uWc
ZJQWTG5mnDxFANSOrsOmgco37FPVGwcZQQKXx5rbC+8dAWPPC7LrSjutgVQ5UPgLOEkv4CTdBKin
nEubo0dRlcZWeGRtiZFdmnHnjMg3LaHS/KdmJCEqy0ipOt/6fTs9zJ51b7bZ8Fyx4D6Vpl5vpzrN
vwWmxZESACu2ziZI3sQRlJr4nysL4GpSQb8Wt62/UtrpKMHGEoUsi7Zx/bVledl2sUnYck5W3TYD
v7WWjis82ff8eG+4fPXfgJ6Dtk+OMC9+vwZ2ZHE3EYy5CFz5J6/yvBMrVzNfyaos4GK3gBA0aNpf
rTVp2mOlWztjiYTs1EeGU8RwboRMrChkd7dqIwCWbAuUdjPCGJpDqK7OQYtsTtTc1iW8z7Imi3LK
yLbNTVAdfvPiSF5raQDIASZncy+DVcNADjoJ4URtneZuzNOPse85kA+nQE6VdEI35Jct5ijrTjpC
UfubPRvzj+nrGEn/zLZleWm9MrmB+z+56Wpn03hsfULq9WKSzrkaZvAkjVYeIaG9qLM7DSsZ0wwg
qDn3RBk+9xLyA8VYWd820V5W08766UZ6sX9jk5eK/ynhBb/IusKW6TgaGUR3pnfKRDHaGoyUS1vW
0AlGl8RuDu/tSu+d/mQbrdA/KYg+oekuYq6jSqtsyz6y6CdST9bSU1WTeuBUubds7d40w/Jjy35z
qAJkt9PQ/MCuR2t35ccgyFUU1Adw/WrxUUNC/s4a7CfZIy7d9KYumTSWJru1dseDxiTl+hzmoX+W
tWwov06Ba+9ka5gq/xw0QJJ5uf8KiV9ri20AZooajo/6hPAujmtnOY4c8d3lWrJ1NnmbCU783/ot
wS99IxUVCifaqWFU7KvZDB4UtYaFvvLSz+zefbFGU/sHcW3PMjn6dYP4KXWS9ovXJxzpxH34GMYu
z0wrVs52a6fnd+N0kH6dw6GG74Yv8UVTG+c4KCX7T9AOrFrEcy4R8hLTTQcr4K6PgV6CRbDrT3Gi
eNsUtq6Vw0Y5B6ZZsoV3rLt0ouCw7m2x2GSIpmrbpHaV42KXHZamDJO2vDTsw5x4aLX9NqRVzm+v
sPQ3Yo4j2iy79y2LRKgUcQcHVvK9bKZqmd16WXoLwDYp112OmkUQorYVGi08XyMKXJoRjStItQYO
zn8rCvR60Xu14PZeSVc8aPBYy2oZZKjAVmyrvTH6VWFvjSEG5eY13S7SEk2kHIRPsuhMCCTQun+Q
raCCAGeJGETYQETkzL8imDWBf9SQ99aqvNlw7Bjc1JIkqWpTpu1+MW6lEerM8GaShEipCJLGv8cs
fZaYRtAuSUccG8FBBasHg1BpfIArJPG18kPfoET3q/HLUymVssvJjiIZRjz3jKDYxlA5rOVjcHkq
FhPMuKFwLLbrc1Q4zMlnI108VmWxDLU4lm7LUEtwgWAT+7VZznO9nZ/I9R9XLifupzlBL0bPnICz
VlKKUsfvqnUDV0nY6Y+jcEKM4a47DWS2jB0V2zpHjdC7LYy+4lglOru1Ht1Jb1TyF8kzaMxl0+Fk
/tYMRiEkpD7V07YnP6YBSQdkQcidu4Wx8Ts7POYIXVwyBxYu1kRlspFViMWnZuUWIDtJQ6137ZSP
zaoy1JfQq3/pKmtDJDgYJtYqsskuO9lMIyC8RCkeXbKNb/3W0J4nDj3XRuKYR1BT2nNYOy5s94GP
4nQJVZhqDmtbnL5aSL4eLaP6Uc2qy3JV2MA0BoDAuvo4i3NYWZiBZh6jtv0hW504s5WxEak7f4wV
Yy7dZU2OqxVKfYSlKz2PyVCRv858SuNzuDNrADPS1mtka7ae7+3nqlBuS/J0t1PbozY3BuV6bDLt
NMsibQA4FUJOcCUNb1zCX8D1cQqy/qUmQ95EG0n0OS/U+gB6pz7pKsSSr2qDUnJQNouoOHMsEp6l
qZWqhE3G0Zmt5oKC/5c+oQyubTLnlFEHeoxk4Zseo1aeLdsJztcBpGcZZc6hu9683sbUNxyUz0G6
tqLyJ0ep5RMnUNWToqRfOevvL6Zoaao1HoBMImUlIspKr56KqNtAfT7fy3itmhEiHkmRkk7FspsH
vWXrXnSXnXw/1QAcofV9vYCbZjdZbpHbb5TlemCrZGUnXnGWwaAI5qM+kSkkr49ChHqcXI4lIa52
euNT19TGjaMAj5VNJ4BUeW7JypHNynOalWomzk0eKOqnlz59rxk3SgbPuF95xqelD5PY+F7XUfsL
4bSMnPR7BgbnrhAFR5jaXahn1nYU6qWLTToys0AnIUHlRzZlIUNCM3oaQSeeFpOskTM62mzOLONw
duie/BzK39fLXSN1cs390QPrKm5BFqNjwqCeh/vBV9qzxdqzhG1Ab8/6WB/sIZgOrta20NNiSnXb
IGtFtmVVWq99ZHe74RARKG7VbMMZ/HPXFn/oUKjkfCaRctA6lhCySPvAB3Ul2o2q6Fcj6S4v7iXw
nW0WPTq78146S7dppPpeA5f/fmgr9dwMbc/fhi1JfTkYE/yN8IKkmwTFmc9a5w28aU1EOu2g+Ky5
HyBFdj5CdFbfNDGSgc6Y5p9zfyq3bkB6OUtsiJ5rdeUUqrbxBDIfKej8bAnkpqxJ2wwQHVix8Mii
eK3JJjRpuD0rhZZnEC/eYjiqzJkv8FJ391qY9fe6ZvmbYUDxZrHZahXcNKW/l6aBpEtYZgWlqzG5
41EaZRFDDLG3AXQInuvufinsp7j1i3vQmQ5LRYskzqKpPQD3XLCKbfUms0CzkWK6iaHXPJScVn/s
Gj6hJraQHBZKzOT/kl3td+3ZFM2hBcFKhrB/kV7bDb8Nkzfdyq4gYO+yWq/upc81y31n2umj9EVK
uwKBkz5rnuZ9GJAfhuHFs5XnCKa8ewCbzbnwQaSKVga1wbXWeSkiBFrfHKVjtIL63qvd7gCTFvMR
Ebw4ulA5qprZIXhBmIwFxxbsugBgyhIrR0dErkrC8Nr76gtr4BiKoW2VIPB33hDCQ5AGxZ0sVAtp
qLlFQFc2ETR+cTRlAzWNqga7JTgXXiQnhk2YlFDPvY6SjFpxF4S6tx26EoGgV4fsYQ3s2sWKAxmT
qexsmLaPXMc+5hqqMYKXUhVaeshyoRUsaS2X9uJGuBDCS9me2rY6NCbJy2Ey7wvO/2F5Cvp739D5
vomakdzEaADecab8Yon9YhC7PvyBZIBw9GVbk8EAmJTd4q2vpOTpxx48gRDQHgevde4nUZCViwpw
ze5YqkXOfZhZzr2l+c6+HRNntdhMTdEuZDidpUl2lbHQ2KzaXA/BKDKadGpBEF0vs9iWy3g9Gcc9
3DRnL3T6I4nZJKen5fzJZsq9ycyO/UjRdGGjIm3ffBh7pXlKTGcfqPoM1qQPzikI03Ukm6aTbNMu
aA7SG1Xjt9gXR/Wgcz5UfHtlFNwqEN+zIES0gqGrRst30HJEe9mc4woUpRZ6N7Kp1SA+lfxTboTd
LW+q9NoJfRaYh2Fq2Mqo0rCUVV2D55fN3IGwU0dw26z42tplgdICdEDHpnTyPQ9d44nDBp7kEAn8
K7Kh34YQ/zscgePaQer77l2sCU8AWizE5ikq70wfNyTveptWnY1zLwpZk0WEFNXZqUK/ggMdjwLc
atUbSQvhJs2kbh4Nr40/DUnrxc9l3rWfSrX7qXXRznWq6qEcVP2ZtHTgkXXDTDEKjecRtMcmsAZ/
L72RyXof1RIDAAbBE8rf58QHJpWI4Jo9xHtSwE/SKfvH1Y/UZTUkLWEZfwlqBYZrEa2UEPvPEMur
lqVuUn5qj7Ig+Uq1wsfB6stHkjln9pJUyC5nP0nXbspyNTdNiFFf49u+2BuhZd3qjv7TzxAkGwct
vRsKnpRMJ2HHB41414lCOsY8t4/BmH1o7eqXSXTIc7e8qe14fY3v7OAUh/NNJylKBfm8rC1F+wfb
lFn/KW7pFsd8/wulHTdmGiRgpX0YdyaTjGGRXqo3oQ5jEIWs9SXnJCvZfucGCxodwsi/SPt1BNnl
XdxiexNTwtWx4/fwU1MrnUkGF35zpaWLrL2/m9xkb2hkWrf6a6AccRlbxhmhYm0rniowdaMRsB5c
WKX51iblzhLc0rINtUkEeBhA42IbRgMNozdt0bGTRtlnKWrXiU9lOSgPAAetp77JfyiFNVxkiy1X
fcfazNr0fG+eEA45REkxXvLO1VDJIVNjsmMdfdNcv5M2WfS5Bcmlqxdb2SyVGexu1c9H9mz5/nd1
+BE0dESGmtahFVjkO9ObupskaTzyVKLgpAjmVwZl4xqAUDjXARj0ILyTNUvnbVNoHezIvztQGWP3
2Lc+Sbs9ZzE0FCJES/9pBg6S5BhZ4YaQQ4w6jznFRkGW3NDrwDK2njgw8H+kCJOcszYtzs4YP0Sm
le3jV5O0V3Ydlqv31ZGMdqx80Nfe0v8m6HU0afv7kKXv/Rq9LYM9ICd3qw1eftOkUQ/RApkGJTkm
q8juw585ME+SiP7hL/PZgBvr06wV7cbX3PSuKGAShNxPP0x2pd3ZzNE2dt+Va1L3PQ4f2vkSmsCz
d3VIKpHTOOPmjVFWZWEEANT71vCBa4HZBtutz5fFPUFx3606n48J3eRviyOCHhaNNTQv1ax45G3L
4xg6UtkiU8I8N8X8RbZkMZSm+NIM9VZvpuJR2tQIIph6dvlxY/IRzeaoNtpKnylM0J/o+1kxuvVi
y7LWXU09YPVloDH57mtol19HJR3sRJpcvJJjSFvuwS3rp2O8kzYmR9G60qP2AM/IXVFOSHwgs/TY
e/Z4A2/mTSxapMlXjxMs/DtI0+aNbMqCPfyfAOVjdicJSxvLu/M58ZadpKkl23oPs0G/riGGJk94
nECS+UgzjqV+l4KON8s5um1FS9r10DbPzB1OsuWqswlKUZ+qvYPk1koar0Wj6ne+jlSY0cE0J23h
oBq35hSvmqyOt7anVLdRaXE6CzXvIXU045b/twvg2dE+9DYHKGpvhv+aSm2dQYZCMndvnnIzKr6F
FYmrLqxUkB0pyjaZK+diwlBy8hrV3Dtsitz35ENuoGBRP1lF9J0TrvofJ96jqBHseM7Ue4fsufvO
0+11UQXY7K7zVgVz80vXeifptZUExvt04iuO1qh9UMFCHlMkbjaGXtsX0uZ/QqkQkkChIektTEux
2Gw42g+F2pFvToS0K+NU9nBZ/+pG7ub/y3B/uqq0iTtk3aVvA5DytTi+bEXRiZNXWZBstIkB/F4W
k4wI9EnbdbrKH1TESpvsL5skgj6Cd7eOsrWMS5ZMDhfIviBd6tQBKxcyy9lz1ackizpfobL37hpO
2KYmrw6Frka3+dCS/WsZ9gO7QShPeT7kSuiQrpDFsL6OVvc0JHyDlbFZWwNnnKzyz1d+1TdUq7I6
eZm+rSuTVBnBrKobFoWsiUKGzIKdtRO71tGc/TPr5XTHEw2a6zHsv5OscqpIq/wUQG60J7+8P1SR
HyNjo363+I4dcteBfqdwio8jCUh7z52nrWw2Y9tvEWrK97Lpz0O8US0jPsqmpwvyK4QuzhOPyo8B
TFakG0G9VamqcoP+M7jmHPq1SnX1D6OWvzRrsd8qm17i+VCR9S9e2czuS3M7BerPfp49mF9tFdWh
1ATr2+YJ6OiBFYytoVjCf2aTKb16I1uyyMJMEFnoP+PByLPt6Bx1m41+tg0M0mFU41oTk3USY6qB
QyASzaTDRMrh6uWnZpKiJKLT2tK3pT7APfvq9irLKDdyxOuwZNauptxXti1SMes+7YuTlWToBCIX
u5nBn39XLUgYdO+rMg/WdtbC6NTVbv5kJMZ3RDyzfRkE4HS6oLiRheuP7WVw72Rjaqqq2yxOQwm0
tVUjsTR21XCA0PCjn1ckE3q1vvJ0R7lthWAIpwHBXZ7CtmRpxht7WeWBuRpcyCejtmPfgDDZCwba
/jj3KF1yfBF/6XQ4Km3L/dYOAS+6pIQnvicvoxvaHs6IwvsGTdA3rezrJ9OYkhNTJW0LxfPwLWF6
nBreN5OdOk5qSxUsrK49mrP7U/ZjHcDrm7STh5GMR84jOpP3bmRdKcnU8cnUbO0rGaVodwIROcql
oywylkKhU/KaEqtJWUQVaZ9qWyEQnjsuTMPl7NyUnr2Ri1A3FnJtebDW/Fa9a5JYvSsa/0sdBdpR
tmQhnXHirwZy424Wu6Hr5qUrjblCqlJtvI/2bMw3th9Nq15FVHCGZG7r6aO7l81MsT6g6rxGjRVN
DEFbY2pxyKemhxdZS+Ywa1ayGgRu0qwWl+q2LFpqDWQ4Xd4EvlSR/VuZre3B5jiPl1gUAbsw+aY2
hs9OYXd76UB9y0f6JCo+2WZOxmFZhw1/6wH0kKyGgnYnFqIW4oVzuRaCyefavgZ1HLlpaH1BiCUw
0xIV3cDnprH8DB00RuGlVtgqRs911g+t0O5pgMvzVo+NQ5vp+ge191+8UN/Fp2lAGY55grsily74
PjvJvo5N8x8Y9o9N3LHJB0kDy0f/aDdOcS838lO9mldqkIdn2Qy0MNxWKtRkbuJ8aMYZfaRk/mr7
brlL25HNR8+pPwt7UenTV1JmoWXlK8zxzroCIXUq1DH6bLoJZMZe89xNsEBmUf9Tmt1sCPelMa6s
7GCzRjvB3A1Ts6iZvzcnZRyEfCHua/UaHgK3Qjoc8tzXPu/GuUZryAvkq2XMwHMeHPIg9nXuDBcl
KAYE75GysgbtrkPL3ETMF5v0Juo4XGRR1PmzMgbOPmli27+RNqhBwNDoZb2SPQCZRGxPi1GrfE4O
Guc/JeKvaH2Tk1Smwy55TebiD+jMK+m1ovhL0ajdYW41nawG0SMKW06CSjsiS+81UGaBQeljX6z2
G8vYJIHasmdCUzIJqVsOMfZKndi7Ej4z2K51Td0EQftPWbKVr6QVOoHkvZBZ8Uvsnf8rsu/d8OKQ
AvBXm2DIeOdwc4fk12UYGS1V4q/C8b+P/6dhFttVPv61R27BrMJvl7uJxN1EQh5aRi/3aoX6Y2Dm
xkpTmmrDHkNxj8JYfu+IGvgCEpjsO2mRxRyiIlcPtvMm1EvbifXQ4drldYSxmjIeY363lT3l0Kar
9rcTe1nSZGZ9iOKFZbKNHIXxbo6twFtpvFdvSnfYarIp+2VlWnCcqZo7NSBtnDS/vrtEIEKXO5NX
J9/X4YE/9/vF4bVdf27YdLzehqkKETBlg5Cz85Cx7dR5bJTqVuU+pI1n3oB7OUmfKkzF4EDUYUzM
jkRTOtqyG7a15nkbPWYevmYF568a/EIN2rnG8Ee9syHvuchReCp0D6jZLH6wf+0RVpcbx00ObtRZ
t61VpLxfM45AtUYFogOzwW08m9atrLlBbRyDtn26xskuwZD+K/fz+ZDxz2Djmx4OP4lD2xjRyhaj
yrhlKIELnZyyOF0vqcGVEZGVtRnEaePQdwEpeGV5kE20zhECtkhFkk03g+qj7p4QDHDP6Es41+Jd
UzqkrffiaFdOYQzzINg/Ix7SFfo29QMac/VDFHPmZZY6GV/DVPMxU5Bn8tYmg3kLtpt0gK1DNmWc
7NvGzD1MNpivfd+N1zRhuy8bcrE1VM/PZtG/FF7nnAcmDaTAw7REMtUvh5AsrxBCgI7Tipui3sFd
DucENIOVVgUbOcKbqhxWRkuPD4MIPzSkkWYV8SjEN5HELDM04dvYu5AyzSbbYKGWXg6Zurm2yUJ1
L9eoyQtgsLDD7288luxUiP6wnrP8Jk+QaXjKfMWsfeU8k1XI/IrCSkoFGWZO/SD00bVTMpbRJSLP
FfZ54xRn6S5gj/MQO6RVzWVlnTiztQ+BOTwqxkCWNazIK2Pu2x0LqOlrwi4C+afTZz2AE4FvSLur
0/5qz+16vtqHTH9jl/EzcJJrvJl2yg2qilCyjNAnDVV1Wwt13TRhedyWU3Sahfbu4CAtoCGgt2uE
2K7BwuXALyrcSG8ANevFtxNeUKJvlU/2vapEh07EIn3gntzA/wiF6fzQ2L2xampYe+CCW8HYbXwz
tA55jKCPoDM3SXHVG32Vxl5y20dl+oTi0l0Fm/gXYFb5zg4aBYI1r/zikcnM/lFJsh8a7Rz4o5qY
3ZCiWd9AXY2AUIUI0ODWV1NghxAUcZJf32i1wl5aBjxbBssY6ZBNWZQOeex+gCJPEArOlyVQ1hRB
6VwMP5bhpVkOstiGMPraOV/SsZh3tdEE2q6abZIWFZZrG4RIqzXP0YZplHBZcVJdxs7gKZ55cbpj
Aylb/V+9wFLFJ8MzNtdB5HjXIDPpP2mKUR9iI45ul8IuQFEP03qxQI8U3cJjiVbCHFnPbEkGR2lb
QmStKd157Wuaslkc2uTSjV3TYG/1GXmH4mJXo6wWNcgO2Js2Rmq+vQvDYSuuK7tvbp0Mp8Cf+pOn
Oi+FtMmmdCzNNyFxpaSrN+3XYZTZN9c+slpr6V06/3UsR1xYacvwgGbzEWqPeR+NTriqBYVWC7M/
VABuuSkVzzjnoQf1lqTaSiCNukk431lPVsRmr19PKiqX9FEL/ijTrJ9lCPQDEcxKCDAFQWkdxtRx
mD3Wypdh0I5kzsHGrYYjh1+Cu1zYq7n6aSQwdURxqN+WrXlqwm43KP0pbqzie5i5DW9JQ/kQxWa1
GRtluLdVK9o7cGucXaQn1l06lUjb6ZDft+23rHHiD0apOPcFicQ5dG8ffM5jnovgJF2ygPoBSLPa
oBtINPOKh6YxV2ju/qjQCn5OELdFuUJZy5aFmNGzM/Ijc5NuMzHX3jjGylai5CkIu/4pGbN442Z+
u08zu39SiyK+4Qn4UTplMQb+V5fZ4kW2oONw9o1J7massi20ZjBXDOY54ctgc5N2ezaCb6au5cBv
LpjDCBKfHoZsMCeiCfPJ1mn1fZXCBhRFysBL+JcSjxTG0dIGYmcLfOniqJryGzIvDhTL7AIoWcgp
05jcS6QVKMO7qs2SewnCEr5GtKQviOO7Rk3V1dQy63CstuS4MFFXYPXLR6cwi0fm0iRL5HO+l03p
MAryhOPYuZWmxurri946z9d40SlQhFxqwKInnfo4XQ9m+z32gu4sQzjJcO/a2V4vHTS1Xas8JC+N
Zq4Sh0lwUka9BVVw6h+9TLmL60BhsQTw8xbJsv42GxrO/9WUpBUfKs+94ZCzgEZRvfd9zeBD9Jt1
ZYUckYmXaaoncBvHyP6IliyksxARS9i/t009KnxjQ3JvomwL24WdkDW1C93Idooz9zyOYXWHRkm1
RqU1+/GfIzLGGH8fo9MqNEmMIjhUSdo+NZPy2eceL4Vo1XkXHuZh1NaKYjZPRjG2T0n6WTfT5FFa
LDRGUDK0hp30RZPn3JojPElB0z6ksQ6suTJvWZuizJ31/feBV3ZoKfHn1vGMXeMZ0bFIVPu242Fg
D65/rnnN1aTrUh1nT9m6JQBIVN9d6DBnxJbmVv8wQb10beq9rX/oet9501y8MvhPfXP2/g5w3maz
3l5k4akwH/DSLaBy/GWTNbWD8YKtYJ9TkFwAPKcMWV0VZsnN1dgJNGncOYfMNubTXMKOLUnZOxSQ
eCc5z702K4ep74Dq53r0Ra2MNaSf4XeAk8DBIveD7sRIJJZgcJIeYlcjurUGRb9NYJAhuYmfySUL
yu3Vacetc7QD9VNISgNHPf7HouER4dlzt+8RsNkU3mw8V6HZnDn+6FeyqUMOfh81CSI9tdKtDeOT
ppfdk/TVECwkShXeypZWTuXavZ0jHuX3cOC45ylRkjUAAORFJnu66avZWCO3FH53DGfHTMn61Lcl
rCI6DFn2pIQfSyEIJgJkz0QIk9QjjE6yJ1Pr6PtcWbt8cqxPwzCU+z7ZhgHU3zOI4fpfUYXO4dRq
yke7H77XVp3cyZaqf2y6Vv0ApK574HDtJk0LlL87n5NMPQ3WsqnnQ7YHCmxvwel9zsiPP1a1nc+g
7JX5UIK61lO2hlRRWOEI59RrbcxgymAxMOykQxZamdrXOAfCjzOkYeulf9pwiIL8UdfAAOGHOydH
RWt0O1bG9ZTcep2q88RMtUeYmod1UjYuH/ocrBqnNqHjMsZ16QbF2e6qyr1WM78szpprsQXtlDAy
Kj86A3ZuNtwKpIZGYOATb6nCGJDF6drhSfeFZnhmxj9S31+z9dj9k8X9vQkZ1Zd54gdjGlV533pJ
eegHmz1CLdNvjbhSN6HGgT2c3d9kp8k9lrAQ/XSsIVuFal5/yHuE1mvH71d1gAI454M9jKL85prJ
rA9tYnfP7EkIrTGw7dJbF2HAIY/5QzqdIvCe+GCkSxbInX9Ev9u7kS3Dbty14Q4gzsTQUBf/cSzp
rJTZ/X2sCMET09C8G1N0lmPF+nOQZuZGbrv1VpeibhS1L/t1b9r9qLjrrINxqBFz61aH+2OGD+YA
V4T1nGqxs6v6PNm2Yq7dxzXUtwpP4F401dGYb9m15tyXlqKV+tOYPMiOcjDHKo8oeAy88/AjEFSR
rZV5ZzmWaox/vlLwoQwiXj1G4F+LQG8toKNhEu26vulW0uP11YtbNq8xatZoR3Aex6VzXLKyCOAP
WmmTwWO0BuN21m20zYCxchaY8nwVJl/QnquhNkXIMlG9RmcR4FpFi08zFHmqq32x1BCYcdv5uyEo
pq/GDPfUL3NXwbQrzarzR/Nv0XKQXOzp/RYtzWEc/8sr4DYeVbc/sHKy9gls9M/mFPzo7Xr6AUnI
owIB0UdTjy2SqyyVzM2a5U83zysZAc3ibug9sjn9sATQ3n0yYm1cG5zA3zCbhHlVVdriRrY7cOOD
4IXyhh9MrZHtKsx/8qC8RVfG/TLoNWpHFbvaDvup+xqenZPTdMql7z19OxdD8wyx+QCvXDP+KGpD
PHjMf9gY2sM6vOpyb37uAbbAT6KC8RKfmlUD9/iDHQ21m9Ys1efAhQt2sKyX+AihqCV+sYv4XsT7
DvFyfPmB/h6/XDdgnHfx8n5+j//D+PL+a3H/zlRsRw5Qng3P+hka3f8h7DyW5EayNf0qbb2+sAs4
9Nj0LEKrjIiUzMwNjKqgtcbTzwePKibJbqvegPDj7ghmCMD9nF/0X1tUoKc4wR/GWcCkCxH8N7Md
KQPxFf/0b0Nk2AdEbjsWnKa5Qz0o2niON76j14YUW6V8sgWax+Ucx7x4fEeRZ2n8iGcQ7W7xefzk
GN2O7EmzSDFcOdZGXFWLJFWsY9nrNgYenVjJHnmQHR9NeVbVOlN+686j9tAGw7D7iI9ab5IpC9RH
bJ3RZUpj8VZ09bNDVfUP9HZTxUZvrJ363YBHzXJAhmWTFG6FtB8H/LSqk2zKM3lQesrlvtHUKKHw
SFKgaBVTcycPceE2d+F8kE3PHMwlEi/N6iNWGS15bNn2lSna6IY/LeQ8OUV2jAWqsnA6K+T9bfWt
m3Ss3ir/OXfM8NT1tnaLjxESJ0NiYaep4kjC3sA4dz3yL3GSHkq7xUU9Ac21dTPcvdFuV04keuHN
2VCRJ33Wv8umxyFke+PmbLfs8RF3kOnRwbsASmmH+eIcg3YzYuzKgiO0oPlZ4gq5bXxsBhcJXGAZ
KB+7Vbn0BwdGQSLOstcKZ54VKLG1pgfTY4sQ17wbZjHZLHVVd1+jYPykoUv4RxJfbZQM/YVlgY+Y
Zp4gsvrrNmHdInJgB53avgsYbv0W57ngjATUvMXUe6x8UeIadqodgAzQEHZTy+IgWwOpkYs8Ky91
Vw63c4Vn7MoUCe/ZABAIDj+sodSHel7CTLyrsmLIt1U3smRGUG9JcXK4M6FtZWhBofSjd1+8Ol8O
xWigd1soa19Nw0Os9dNDbUZIziIstxtU0107TVBvnAHHWE3xh5cmngUfmyzYi6gdXkYn0hZsADN8
GOidypgnCgZ4RhoOuJSUPDF+HDCB/LPJ/ig6KG6JHj1aQGdoUN1zbbdL1iJUTSKN20bs44kzN+HZ
I3rXZato0PmTdHtW18zBEpOCX1tFLV4LZfYQr2P3QsGtOhqgS/CGUjr4kkGw4eLNomxgR2SOI+7l
gcX9RVc1pAx9tMtucWQHDKW41iC37/MEYkooJmS3/5pihGVP3jB4/QhNiHTuVJ2E9sdlqJNibMOT
8Ta1RphymUxtttI8jJArwDh38ST0T0jxl77afMpN4Z8dxDwXMqzGAgcNw3rVULWk3u9ssGAHNxWT
UFwpYoYrq9m+iitXWbVRxR4pz4zN1GnpxYn97HZIsTrBGBoJbAsoyjkHWblVdXzYzLodL6nfWbBv
NPsdieZNYfj597xvXvNKG14MW+3XiojqEw5v/Slv8nLVi7Z56srUW1EiD3e1Fk4v5BeA0fgV5Ite
G18Cp31XwJpAE6Sl+ibrm7R/NLLGeFLBTvHxTi8ZzjzXYHIf5KBy/srAedAWdojSssjaraIO8aY0
0O+D+zI86517UnjufrYcdDD1AXBOGOI6CSUTXbqhbz6XIxS63E6c+wFlsWOvgQMYQWp/Lkm+6a5d
fEJ5P9n5th9u68Zs3uaSkRyASy8auGPWHapOiEcRli8tedetTy5gV83Cr42raU8z4mgTV3Z4wMYX
EiRiVkvMvsSXQfmjFMr4DUApdz/44g+Ba4c7vQj1nVN76n3jo+2N8Nj0DfwQAlrK18p3EnA3tbj6
NrbVdWdjOQvUIcvr6OjOCtLy4I2TegL7k27GGVrxEbudOYhMOw1fqFuPOQ8MNN5iWzcI2j+uw3tj
YYSKvVpZZMPBn2xSi7+fyrY8CMMYDio0kn8fpDaKStnZ74eDGZVcBQBjAEYIqQQVkJkeat3Zr0Lz
vqiG7hq5nyNDx1Y9SYPs5I/eg+yz3ca8D4pO3VUZmNQeSkG0jM3AWHe5pVHDmts+KrNLbs05sm8M
dw00Hgtnm5ao/I2F0HZTRUkaMrvNOlij4lNP4L8xsOzaa12HwP7V/ixbCN6218JyyDBnsVjLmDzM
egp4FWhnjEy4lIw1nnhNNaU53EaYryL1D2QoJrREO7hbOVgLvGNm/GMp7Huq99ElUV1MZgLnPtVL
+z5LzeaAp3a4kE3fHsQFN0VSeJ0zfa61/jAIkC6KG0+7RjGMDYsO9Q0AIvKnyr4elHsyT939YJfx
wTGFu/A9/w+jiOcl3+xhbT5aJWuThrrZYkBB+VnEUbKqvbLm9ROMAEAJ3tk1CxbbhrKuppVzbAO1
pmKbdxdvtitAInZ8bFtQgqOhpK++j22zbSNUZ1moC8Dzvi+8Ov6Ci5+/6FIDY48eSbXYqQVmEBHQ
DLtLn5CLxQurjez7lsTfehyAH0Ib1zZNWcPGAHiwszKhHzsWvXu/42101PkeoVrNzpj6+A76N7ci
a4gvWC3yWGQXcD/OZialX0yP2JuppEcwZBtsx0R7ZdBe8U+IYRzyo7YRsm0Cu/xmqOO+yGYRfs+E
MdxOWBykwbiwOs1+nizsccO2YlPtVzCkRbxya796BYGEM4SeIz6s29VrkSzYC/mvo2rlJ6REkqUc
ldhwvvXEwXZknoTky8pJMmRRRd2dzdqr+E1bFVaopfLiBC6kSJfsRC66R9NXlup4CsxzlxQhnjVD
dhBYKH3Vi+ybqZrRm6oBXwwjB19ZzaLumiQTQFkLqYvUr87Srkcg2m9bTlnoC7Wvu4sz08gkk1Yy
bsFidsjhdw/OTMeVoT72UWdJOnFwnaR4nOAuHjCZ7hZlFXe7AUzcBnsk9RI3YYh+hXaWLZCyAFPm
A8qFzTZGn5gnpG9E61LvxUIpUusBORaxGAfLe+/a8oILhOMveNRas6Atr3oXZjHMkTILN5me86Ts
9VgBHJXg6SoiG2JGY9+RptKnlQ/hinVie7o1y84Tm8ZEkMmhLM3HEEUbJ9ZU9aDGNT5byIwuEuGV
d/KQzsWbind+uAXjbId6jXGSnWpqoD5Cjmxdmph5JA6okMbwo3OipxtLQfp+BAfGzzg3rlHn6tcg
78ozBENUXf8K1fNZg8KkN4z28SM+xIqxtOqu2Ghh7KMTjWHn7nY57ohgd0bzdil5YSxH21Nd9X9o
9YS2/hDk39Nz3TvNdyU224XhlOOjU00uf6nRH9jZuqu+yb+wArBw0aCE3KlZQCUMip1sfnTcmhSv
YrfO7n6LD0arriJ0tVdy2Mchz0lhGNlVRgwnLZzVMGrtUhhuth68gyr87kEeAoe31hOdupdNlMo1
FH9R4hnq7kHhW/iAzGW29R0Hd/l5loyhpgl7XYvcgxzXNxBf4snb3CbMw3IRZJt68saVnNVXRvdQ
VeoLlqT5SYYGB6/Zro7OchLYvRy3kWBXUKE4az2JuFHDuVKvepKxyPJz9xRvip/6G8PS/QNpZe1B
m5B3lSMGu/5Cdkt9rFWn2ldm3W+8Bq9gNY/2dV6YOiYvwjuXDXz/1jVPqJIg4YqXwMo0ZpEqrAlX
yMBWe/KWzqvFwyUsbOMlCLXo1INBWxae5bzqQc2tUK0idtm5+WJ62J+kTrBschDzmubE+zrVtRP4
tHAbRVF/yZumWKM2qj6QrbeWRl1HL2UZaujLpOjSW+O7giHE17qL9kWs6zzbnHEbepMHr4RDG3Bz
drNRsLshG295COsn45tnJs6ymdzpWMad/Rwm1jooJuLor2y1Cd1UM9OHt0yQle6QdfXIROBCrlMC
maePObCwoBiKS1tM1b0X9J/l9MIR1io1kWUXVK/jML0j2azvXReoeVsM3Vm37Wwd4Lb7ZJaaCYU1
Cz/XFu7RcstT9fuw660/EDl4Nq04fwvzvFyqtSYesmH0N/KKPVuP2xVtdFvPStpjPjVY+VM5DCbQ
fi38bAbdnYgFmyiumIGq+KZR8Rq/zt4zugicNyvU+Tx6Sz/paWA8Bj0wjD6x33odKIuC+sDeQEX6
UfUTdpEIFEyFmmHold1QdH5mtEfuHO1SouhAtbbLMfviOWWIAZXnLCutEjvfpdl3CWJJfY9rMvka
MNSNsQ0VLMJl7xCzQwuAZC9lr15CarehFuLtZx4VVzgrNIv9L0mw5uGvfSlbrcG0K1VPZlgnl1Ex
spmqNjzNCLMiF/uqtsZn9vrFwRdRsJbAsl/j4RyXQLRf4wXrhf8Ul+OVoaioSKbmTk0if5O6WoAF
vR49B52ubNsY/QPbi+LnXijFwRKYX8reXEsU9h0jT6S513UFbupDcjdpcxGnqb9IuIehdMmh75Ep
+EB/yBj1TsrxP9AfymAkBxmTABHZUZvUBWrAobaO0LGLQ9udM+mUkZVIvJUOd/ZaWFieFG8Njtcv
1SygTxIQhbN5aPLdjDdtDqpRZgqMsTXO8kzMZwj6XwZlSg4y9BHPM6vZ9j9myQ4K4n9O9Rrzp1ki
mL5VU23shKZFlzaN7VUO3WdlFqisy5g8+FAbdqJwcbWCxHOpq65lgQv3D56XseymuOMv/DEFd7Ct
W7bO8TZOXsvzIE02M3Hlp6CietbKnsA7tGYdKqvOyKtdhdDtInHrAMPN+RViXkFeW17nNnt+BaPo
7FXqaeSd9Na9tyYNpp02VN9c/XuRR8MXs8j0JW9DeqG0bB4CDMI2ArvdS6DFJh5ptb1WUpedpdZl
L5bawc4pRbsb5mZmVkgvx051kL2IOXRAmYL+NKph9mK26bsb9dYZTnf2YkRs5flVHZqAr42a8Kr1
pBZvYPiQNwqM6BwpbvoIc+gi46aT5yA0IA1POCq92X2xGl0re8H23TgWffjndC9FYixERf2sW8l/
nO4Danmzpvw2HRF24+jbrljaqQ4aQw+9ZeyS7Yn1kb2A00af6vbVRdToualq5eonFNJTJ/rU6oFz
IMXT4GlTxJ8Gdq0b1a5BS/GZLFzFqrdi9HCY06vgPDS4sw/oQ+/qEYskxR+7VRMU5ssUWn8UCe4U
ZXIPNZkl9kzCgK+xiKz87OjGcJJOu9KPdw7xfceOw/zLovdHqCrxLOzTyAPCWrX7KikfItSp1S2c
gOanJt4x7R6rqIeyVfNzEFcwDD03XemGgQLifEjT9j1BLmU/diXGgWMTpRcNxfFlZNvtRjblOHXu
SEdBEbHSs9sFqqFauXoCCq/Tx6fBI4sQ6fUrDoQlFfLRXIFGmhMKCG6jyZ3cDTzUXswmWcRm3Lwa
uqUevMFRlnKW74t2mZrYRMte9XVE3u+VREt4ShOc1OB4N6zeo3Q11l5xqEPVWpHWDDZdwhMcjYHO
gsfIDsw2bqc5Qt01gNwT+CGyJB3V/zio070+y+SsWHs7i6aveL6jUbYk+xg9O00MMguv1O9pDVLP
s75FwBBIG9vTo55hQzsMhn80TPhsSEWEa8WGc29WOX5FE+lmqunoI5pfeu7ClAZ9pC2xTdgOXmHv
4W5b5zp0y5U7JuK1EuZFvpARBrsYLiTWcDxIC3UCapB70UWeWXX5TVECm0LgL/GyalwM7HEXT0l9
7gaFDWenmt2ps+r+JM/aLPrzzO5N5aiGQMUZ8BH+bSju6P2tt+1mXRWrIDEZUzaL2yDduVhZ3cpm
PR/QXSmiV9lZzHCRPFyMiZM8yeKXrRifWSpld7IL/4BsJfC32MpOliDJ7Vpl6CqHdKCcHMTCv2Ji
Z64wagLaFMJmlzFvPiPvvlZUQbkYl8JbvPREveuo3i7kiI8JSYi0lGsPJSjNvy4SpvxXnBCRn/ll
ZFzOijvHWLkxduSy46er84LGJYzU4p6tRPtcZ85dOHYgQeaWo6XPihq6Z9my6/ybl86aHGPaPds4
uuM1WUwnc24W4JkXpeH0QCeYqSJasxS+2x3aeuqe4y4Ylyk+eXs5l4w31pKRMe3k3EHlhj32gbG9
/R80FEa8DtcEOdehyLVpdTXZyN4+9kygj7O/XokFZ5VaWCh2ffHiWdFuUoX9bhmKtUoAP0AeCoon
+IPXWxxVjlXMfv6kDlnz4Bjis4zL64RjjTqn20xXK4N73TWT8z60hsbdtqkuQRi7Z0uYFmkIDQ3B
Jh1W9YCtZOkE/RUWZn9VZnp+xWNyUl0gZz/ipjCDFYVLkxUaI2SHb2qYVWQosMwhv1AVF2HX8ZJh
VnKUsdSIowV3THNV7psI8LfGKn5dumLcxxQ2n/p8um+qHp+ghlzgaNfdk2VDRsQh4NTPrVsoQM2k
QnNWtiL4aniZJ/1RNkcvytZ+EowbLwaD6LSttckkc0cNvHZRzKeYx2+MqgvmJQyxdmb3aOB6i1UT
BYBwZhyuNsXb1J0OWWErbw23VDNlRc7WeofIKN8uEJFvTeruMFHLn3lI1EcUYmeHXeJoBH0dcb1R
tUezz/JgNV6DstSOIcvsow5PxmnJkAtu2guzH6qHTMncXTBGw3aIkvEpFcNXUv/W18jiPoJewqe8
MJKNA/LiQDI9vCKBi5yMFVtfnezBUof2SyOw+LU9Kzm7GqCAugb1qtipcUQboV54rHu4zdGUBy/u
jeOcmAHuPwd/OnVlVG/LdEN9GM3Hub8xtXjpzltNlvdLDAm8E/lrw1n1thquQkWxV23a2GccvFv2
PBG/lqAod52u2+Br6PDNGsBoZw6QFLlZ72SQipZz6zaDALKJa3WLAaWuVauhd6Lq1vSAd665nY2l
sPAam5S78fAdc5cKm4ZoevBdNpyIrJxlS06geqiuhnmrqipFm7KwbZdlUldXOcTjGbafcs1a6KgB
P5jzwReIb/hZ7O5lU+/85ByoOxjPVyj3pPWrFxP1BX8Bcf5B5b/8FvhxjF1SmD+qcFfWaorFQIEq
y972pmDPbsk/J26IHxK5l8fAL5UFP/zmvSuTP68oqIH8dcUa3aytO2XqGqtQsTO0GE2LqvJeEWL+
Xll6dQ1gEmD36L7I8KirpFfSyd0686jC1remCLUndtsTpu/C5LMm3qGPuxrAch9wpqpfs3Ql/w2T
Uz9YOlte6HR2XsDFToafm7hbKguKUNYyHSeMlnqjOkUKhNPNOJ92sxWQPNRaaeMdwpgCAZRmIYMf
Y3SUe7dmkarLMCPtKJ2BNTHusoZCVcRvcmGC0Xwe7URQB5rgAfu5v+6rxnlprPkblH/CWMw9+334
x60FaHNXs9pbBUabfxrLtOHW6mV731PCleN53UYpwV0LF6eutONJ5fXdlq9s/pohetLOiVsDCswq
LmLsPxGivTd9O15gbTZ9bkGS8gRLk3sRxwnlUx+24g+pRnkmBRdvqoy3HjbarHK9zce4LurTZWil
+jLDm69vs/46zoekdMij+8X3NkUDRLZkXPdDWKTlyFoU/eXbMDepykthvspRH+FmZIFjijzdfXSU
BQmsyAbAKK8mX69WOw28q57Fn4veXxvcGs5JPeBz1Y7hQwaWZyksUKhjBYChD/LyXdOaF0wvw++Z
TjVUtNx1XW2btVrBFtDwD8KpMZVSzO/6GOivbjkGZHDS4Un08bDKitK4dkjAbEQd1XetgFEiemMm
dPbd6gMv3wVDu3QKF4oeBTMqLH1Q38nuGj4ozjD995oN4rYkHYwUTx5jE5ffT62Fj44GjCtTCnLv
scD8DaNJPu2wObTg8V5h5snhEXmWfdzVwbKq+3zHXQrZxToyVsF8w5WHpomK4NaOzSqrFnoNk/yf
//jf//d/vw7/x/+eX0ml+Hn2j6xNr3mYNfW//mk5//xHcQvvv/3rn4atsdqkPuzqqitsUzNU+r9+
fggBHf7rn9r/OKyMew9H2y+JxupmyLg/yYPpIK0olHrv59Vwp5i60a+0XBvutDw6127W7D/Gyrha
iGe+qOTuHY/PxSxViGeD/YQnSrKjgJysZLPVTHGsMN/hLacXZIJ30b3oJFt97dlP0N7BG916dVaW
SF5eZEcuBqhVZY6umYNQl9El67bRi1ffCZ29MyXNSjbRGsyWlZNGp8Eoitd2BaI6fY11ikHJpCVL
OUiNu27lkgrdG1n4nDnZeWqG6qoZXrFz/bxbaHoOfVwGs9KBrhZ4J9kipVpdK00Z11ntxiunTKtr
bnef//5zke/775+Lg8yn4xiacGxb/Pq5jAVqKKRmmy8Nyjlg6vL7Yqy6+17Jn6UpvJ6BKcom09pI
i/moU1/kKHYTCZtpdgS+ln0vZs6MPJid1uLpE38Hmlfd85ETj+L28GOUOWdKfoRU3zJQ5VXbZeFH
w0uCbsXkUS6QLbDBkFHCl6BJ2odsciDzMsZXvPocmQZZkevfvxmW/W9fUltzhHB1RxOao6vzl/in
L6kA9Dh1bBW/TFXdbDSjTTcGa8M9aczkOerzi2NE6ufMSSmwtGZIPjuILoGbKAvZUTjGM9q63iN0
4+jQpe64jocSm72qecR8FMvKKQkeuiZK9rdmMJcOZP1AJSG7bZUI45kgaeFg/uiRNYYRPfe4x6rs
o+Igz4Si23cfc+Wsj4v+NJj58nXliI+4NwBnRTqQ7ztQjmORjf7Rhmme39qBjo0l79ZW9lrzkI9x
COQFtxmunPHRnURpZi0xnff/y11EiPk28evX1dVtTTeFPW+eHd369ROqVa1Gzxxyd6eE5aZPVRf3
IPR/HBdCJWkG9qVYo50jr+pOReNC0u/y5tWuRXjUky67D80ou9cS3D+T3jX2MnY7dDA//KDAkHQe
J2OI26bkLrp2K5vtaGX3fSEckqhJsxnli3teQVE3L7s1lBAPGQxoyrGhZ81iqBR0mfWY0xJEPSlS
p17Gtlac3KSAB/PTaYPg8C6avKun1qDdo4x3vE/MHb9N6zQNZbwdej285FEi1sBG+/uIX8QKI8b4
ye9IUbFL916UoodiNkzKWxIEXxQV8LkinBN609MTXKyHytCa3QQwijRnG18Fuc6rPIMr840LoMz4
I5Q3iBxGTfpiuNPg3CYUpQ8zMwUX+jG/6aAVeqThQoVfYz4Lvk1WXsafSatATLYRWfLV0l4aZo/P
rzCh/c5nsT0h1S5P6yl0b0HZBGhuHJo/zJjar78Eqx3P6cBk7TYBEGZ58OOd4YzKnuJmjIK1UutL
zQmwAIBEf0IC3zslStMdyTdDgKcl45ZfsYb+6RRQ8xo19unwMSZ3WbStZNsS1pfI8Outlzf7UC2C
50Bti5VJ7v2UT4ZzdqkPL/U52d2ms6FkYr7yiMk3VA+NPYbc1Ee9lnplZY03mL5E5g+ej0WfA5Vz
BvKPnUuetQZuJDsB30aXvoLvb3pTsTSqdFyMaoT91TxYb1zKrFn4Dsa7OU1ur55BS/55yDIMaNjr
2lv2qZNY1F2qniMNWB6y7Rs5ztK+q2MTXOwmdu7GDGv2wbOCd7eH9RGPJtuNrjav9oCOm5vr4XvV
5RCPPCcBH2Moj5SZzkbnec/kZLqFGx2oEY1nxatUf93hHUlZExiZWxYXXYE3gCQt1tnpVB5lLAPL
idalVlzIVDz3BdoRFTtQf80Wj8QO2M7diEixvy5MFm1KBi5CzpNT5JkbRBBpEv6aj2tNDoLwCT+W
dRIkvLER2LK1MXnByma5vNYawZMb1fgzLIf8aHqVdaltYV3GCDTd3z85DP33+5KuC1UzXE3VDQ0G
t/HrfWmovLTxe9v8PHjeWp99FLT5QOatZdvPmYm4nQc27a9g6QzBqqI8/lNMjm5Bhx3jXDFQG5ln
y7Y8CwZk5dUppfg06UgLNu2G7HfCFtKKz1XAbU8euiGL8MuQ58gqqCpCPIySbb9yYRX53VHOkfHb
ECBEz+hZ+Sjq1Jq6yM0MPpuO0fXfv09yOfHL/Vu3bN11TMtxNWE4cpn40xPWLCPcjRWr+KwYUba0
yQpt87LAWxQg01tnomCHrt1L7jjtkXwy+gVz3IlQSlQLc7okk+JdfdP41hfWiE8t+xeWE/XBFIP6
KSqLhYwHnh7uyIYWG9nUMixCQXA8kbXTT0YwVLfLllrBgrxR0/NkBukmEVqP8UISboTjO9x7Y/tT
j7xRPINif4un/tIo2vzdH2Nn3WMMtE/QXfwUqvkNYByhVXqL42befkrIJ0ug72/jM+ISMOyGSoSO
wzGsnPxxrkuuiiw0NrKpjE1+gZW6i8l3FQgvCxjeQZfvozYvHjHIpsLS1N/HUdHWf/9pOf+2HuJZ
a1MIM/m8TEEZ49dvdVXWukMVM/jcBS1O0Fr+abJq7z5KS/vc51W/aMy2fxvaAPyA71qwlR3tGY2c
DZbY/ZvZDcnWaUW4NY20WdcBSBcdfMlRmw8OlbWjbMozGQtMQa3Gtg+RiLMr6x0kXVR+NiVeyFfE
ArGLHbi59KVanDxt7E8FZhnPzWhegiqaLogS5c+uML9T72juZCuYk5RNEdRH2UzbsF9Wrt3vq3lm
6bNV8yfd3sreENz4Wk+reuO7Ij0EM+QMDGR76mY+kTVrx7fLpu7rE6g9oJYyIvs+RpW9QEbcYbeQ
1ShNtVH/jZu+Ndf3UmFRHyO3+cBzrNjFUU0yJVFJYcQqQ/W4m4fWjb+zPciZtTvadzZSbtPCNHL7
Lq+Mc5Wb476cO2SvjGuNZf+XD15+sD//TAU5SlNTbV012Kxpvy+Ee6Sou9719fdR+NUqtwoQtabS
3w4xX3jUSNyXvIqsDVuK6M4qHes+nRDetRFYlC3q4MnF7AzgoGyBZ1Opbp17RrjIanA1Y4+UmTyg
FZWdHZt7v98YCotRPMcdVKdItQznjiXx/u+/1P92qxamrvJ11lWYsLqua78tIWPDLB1di7R3W/M+
1ZCa7xruMj8dhh51PviOGgu5yV6kiEvfgRrpV0bmudcyFfkmZnuPkRIapGaWe4fSCa2DCoRm1yXT
dOd1Q7UpsGa+Qj/rF70+Nsci1MjFG0W9A3QNSiiZ1o6XensD/N5BnhVq1N3Osh9n/6n3I/YxjsJa
/F8eaf/24xemawlHMxzddOfN+2+PNBZwE3v2sXqP0vR7ll1Iz3t3QxRZ53DG8kh8jinSeIXikbn6
iMmzuHXEScNg6zahRKNmIU+jaQYR6+W4kReQg2UHSjZz9sM7jhStxz+h3h0KA2UwBmitOP3dDf4t
T9WhnqWaxmTdkwMFdwBhVADogRsm6ostdUzmmB222t1tCKivW1Ofh/horizQmh2Rga2za1WnT8Ix
jYM0G8KJOLv6qtnsTER0IWDRlAc5Nk/j29gUvL+zMMug3fnKsOkjUUP3dVpt0Q7lHUh55z1QE+zp
HcB4ZEhsNrHmq9H47rvV280S5gLqIlrvXKsEMVYxdyA2RDo4D7ILyBr/UkweoptzRzayxmu8ETNw
M8jv2kGd00N0RFPxyQAQ+fc/E1v+Dn65B1isaVyArbbtAELUf88MIFmZaGjZvlsDyPGyDkl+4S6w
jpTefikNr1+ZdW3tgrmp9GC4Vb3J7mQvj27ce8kKj4VpPmUsMWV4tMBO8XD7ghqo/dJq4D+c3FCX
stMV2LB4/FQ4zL1Ofh/0/RPuROXZLE37zvRDsWxRVv4CzB1GlT6+TnUB6g/XlH0W+sVTpVSf5IBO
yeqF1Y7NPXKP8THwp2SdeIPyuQkXckAuMndVuMF49IrMxSfe49E/Xxo/vSf2AdYTqxh9N+gKbmSS
eOmkFmk/v+fzReZoq2pRfT/OB+g/f8aqzKju5QGplJ9jcvDHXCXq6tu4j5iIUEpiTfHLtX6/fmmD
CmI7KaieP9q2eg7ghLwlOvZCcTlk+7xW7Nc+Qje+tt+6Bg5d0qkVak2e9WaX2IFDWWQB34ErwWAE
kTPi0CuhJtSZde2yAc3rBGqo65b7rqDwh1BIws9E97GLhu4fQZ+rxv7IwqMPXty8eXQE2BeR1y8u
BIG7yWicR+Bs+rp3EXcLcSN+HP2qw+YO36MI6YolCxcQ5kN7kWOHCQevpFI8WKuM9TWKYVU+JQvZ
ezvkzdJwo+k+YeN4MgdN34ofQilS7+Q3+ZMPkRWMtKctVszXj5Cc8Nv835q/Xa6F0bcqTWEt5Fwp
s/JxvRTLsYNaYGmU282663P9ahZaQ4GDl9Xns2GOyV61cMXt7O/H5WiGb1yVGps3Y9wtCXeXp37u
PeutZdw6yE1rJ1ci5GWvM4+WZ8XgA05hXEyNaNIhQUysxUBRq9G9POReg5iBF6bLGU1zizWmMe3t
bIYLz+Pa+aA2LfyWWFw+pkZ2q5zF1C77aBRr1I2eDccd7211qpda39Vb2ZSHIdPaRd856b5riule
xrQUeLAC6Um2ZLwY3X3uFOPdR6g1I/Tz2+ia6WZzNbPvnkapuE5wNCLVOr5i6/WdeqN/dRXNeBi0
4NyM9vBqlpYOmgb1JhxSfh7Vx9xpoFaex7QAlw9jcBmNelouE//sIW324KrK8Fj7EdkGSoZbv5uG
R1GO+mnmHzpul5XkJ/GAAucCUpCxXa44kFF4OGnxo+AZgS7/eM92uXhUh7RdW1ov1rI5unF4n43l
UrZuI8ZSWxq+ULYwlkkx+uQSEPay/z9n59Ubt5Zu279y0e/EYVoMwO1+YOVcypZfCMuWmHPmrz+D
lLu1LTe8L+7GRoGxSq5ArvV9c45ZrjVX1w6B2jL669ItMZHmVuhGV+3mHfND3CH7XNtCm1hWXenM
R897alM++XFe3Co28OyiFt0pMi3l7DYIkhCRFi8xALIErONTliTpJoWnuBVylj8Q/XUzH/A1UD1z
75uVFECjw9dh1/qpt6ye2tPQX7DAJmfMAM77EQojmYMU6cePI+bDvDwlRc2oUSbrssVgubSoIvhE
k/ein96zuDwoHhB5P2E1Nmp3l6adtoLWUEDWpKBj9m7yogHQKSKj/0FQEcJiIjVv29EDj5PUxtYN
5YFrr2W+HxLzm7MN87tBU3l2V1zTNBl23I8TiBVPDU4vQvp6AIBV9vPBnlY/tuWJzsc4GS3XKNxs
x6eX+4WovsVMDkhKE+6ejBAzLDLz4svclmdiwDjEt2ZSqMe8410e8w7iM9TGr6M1WZYUqT8nMiU9
nTARVWeSivJ7kddK8RXfEOoj387w0jTNM9ZcI06LryMi/41bjflmXo3Vfd67yMP6odiOg16t55NB
Qi4yfG5PnSSBd3KjYTVv96tgW4eKeMhHud3HnS6W89MopXmWY8qFbtqBDmjgTsbC0HELuv2zToyx
U5hzQNE43BDk/nXernhot9F3z8EG/ZeoP/jT4WotyVubwL7VfFQui4teGbR8UUCfNCOXIHZ2/fMg
ahAAhRORt7boIks8GHJjOn1djV9qr4pIewqGbyL08K2X6g8tTLe0STxEmNJbhjcypKBzKZix+w5t
7nWXJeVr5CU3Ut9qN6MXpDimRX9Nkc0vMEy46yhSJ7av1LjbQa0zxnq9X63cMHZK+IkXW0ip62gK
DsGSt3QdpR6U/PBZ9WWbGVZRSie3U6RTb8IBi9TiMG/62D4vyZ3b8Y9iwPlph+5r0mrkxTZlb5DQ
NUYXKw7A9uiS+zCkWoyi2ZaudpZ7N8xwLEfDwkEnlm2G16Vnofo3tCiPoax1B61X9Itce+JCXkg0
YdlW86b5IUFoQ0xL3+xpRVLBbhgy2LLiP3QRglukLxEqkiZ4gNRhXqK24HrFTsON+jtPe82KIHjI
ZbVcWkNC5pHd16d+esjVELxDWm5lN61PsmXyMC3NO+fDCl3LFwIT32re9um4Iu6JvTTuMe0ox1KV
x0NnJwUBOlV4P/a0wT3EF68BuRm17r62wg8cF/QU/VZvXHkoxt5PwsBXrMNYcQRS6YOpAo5VcKS1
ACu1divp9fV9Faq8fhwq6DCOudLx2z3UKQEGZc7PJBRJ+VBgFFwRDOZvLM8oHlINnCVXdZO0GFbV
QidI1MqAXk6rgWmaWx+W9GJetZq22DPADN9XISraB3yJ6I+mg5PRkE9q7v2I1Xs3GuVvSMG/h0g0
n/uqcB2vFOZ9XKrVMrMM/wb3X7YOu14+9VLRU+Qf5H088CHFRg5ihTyfhSGrzRWHbbSV+W9nKEN9
xpQnll45KEyy2x+K4ndv/DSkMo7fQkZ2TkQ0wmMRDP6qzJEIv1mpmiwjI+YXIIeGfewKdUvMIj+A
XDce0yLV9rk7DNdprahz3inPTx9QAceOpGgjEFM5eTA9HUm0J5X7ea+tpDAX4dojiWev2vYdlDt7
XM+rdI3DTUdBbzUOafIAj0p3kkaKjnZW+RdVVd64GLZPgZ9k2xyfzcoATPnkZbZC2S+XobKw1279
o+rX2W2dcgURHmCbabNZ6OUBN/N8QW2fani3q7yv5M28ly8LlPu4jNFn8ZRdtyyRKT3qYPQuZqf/
5XUxBSar+Ryt6dcq8YyG3Fa3JI5lSJMLIrsiIzh7oBaXVplUT+DSn3Am8f0MuwUdb/vFGl2EWtNJ
Au/JpvcFUeHTSb6FUksj1vhp9OP3kwyrW1hlbr14XQKgwgyrW296pUT1//pKiOCqp7T0ngzJk16T
ov3LK+Hq3Y6S4XAtFahEp2b83KKfH8qkXv/NJG+qdWRzs/69K08bTdVlg8IZAqTf6zxN6ua+JOOn
MENfA/zZRAe1TNXHRA2fRy+sLoD/1Edfi1CwVuV9XzD06QZ3OR+EF5tYY6TW76f49bAPdVRF8+ok
mNxAodP44HgKq5e6JWwSbTs/I4hIVBZ5RJNu2jsE4SUiguaqMCvfU/0Jzlnmpls/JmeB0RrgDzEG
R8+OM8cPmVJmQY+7NOlJxoqN+/kIr3+C+dbezft9Ykd47fo8rwUKt6JkkOP9YPuPVmUbAFM0ZuOy
sXFLTZqEhNYRbyn2oGm1ktJwG0VhiN6IVTsuevCatrmdV/XawBma1+rBt4Y7LsSPqmWkt2bUprcR
Uw6UmHQy2pzfwsIL+fEGaXKY96IYaU5//gQV7XPnYeqE2rYsqNUYuITEp3JWaHI1KSqrY4bXDxsK
hKNG93bkwugmwLFqwrTDUyNk/WCUKV8q/q0Y7VwazcYgrm76ospWeJuXWXRbEGK9syJR00YMMZbb
sERlwMSbSg6k1ZDl7Re55cbcJFp98SoL2ko+7mJJbb+MbTduR4GM0wcO96XQIG+MlMDOhk5CDvrw
99Oxh9Q7q+Kn003Pljc4ZG3LKE4d8SSPA/Ls+fQqH7N9ThedAC4OKyY5Raon5TFBffpk/XxN266i
g2Wn+mI+yhMA/RSujof5OWAi0dQclpIV9oueSuBVhTB3zQlf8Li8nT822QJNjNYDbZu3zQ8uUTxr
Hbru+6ngnJWjXhhPMiG6R498xW2mJfDepqWPbf9t6c/HmaH98/ns/yx9epYosMUG6TS9VvmmaiV3
E/pBsGCCNk6ztPFGSfx4LZo2W35s85RmXLaNoq3m0+Ydra4WCz0x283HNlNYANMGtViLbvyBDhw8
ZqUIfnmevBMaZaxRdJCqq8C6hf+eLYzUb57VVtyjH/MR4UgrNmBgkq3irBVt9fXP3+/fGv6axhyB
tpqBC52y7bz/Lw2j1GCSE6i1/wyoJoj2hrmttPQeg1f9aljNRgyV8lX2LLHwVVO7FDD1d6U/GhvM
/tkxg37vZAgHHRRWfMmnBwms/9KIUILOq2pVn//8J2ufuyaaaQtTo7hpaJZu6eJT4cxQZC/w6Up9
HYd+GdpjhUSEBz3OyXw2zXrLNDlyOtn9uU3uTSK+ybNz1ERvn820OmDtQ26uYLGijYB5Kkm6Zw+9
vpOIRD51MMPupCG5GIncPeclH5BKpMw28ZfYpnMvVU9DXVLa7HXytbOYm7xhWwqxieyZl+aH+UCU
Ch25VUH2N1INzfp0YeIfbpkGEGXD1OmK0mf8tXmEix4lRjrFDxhcMEVcZEf6M94U5M2iOT0kqpcd
3RzPOQXs3aft8+p8xMex87ZYZLBaY52sv+lJPh33sfpxbmZj3MHVFMKE1btbDbj5wRf2M8YBaiCV
PhDQYHpibekVe6dDcIIuepzz13kTaq1+x5V0hE3LzvlJOpkYp8oK9C04uv5WzosOmMZVhBlPKbV8
N72ygdoynTA/ieQWvoN8wjvMT4LDbDhHRMfNO0XVRCs37/S5UXKIqREy5ETGEE0P81Jd6ZkDZrlZ
fdqRJrDanflAg5/KQlUAyZZNboLTi8aFrwXtvRkbw5k35LZJWuhe00PRP+OYiu7e9xuURhkkV8d5
HyIWNU3rYxaTeWMUNSxXz1fIbNDkY6wUP5fmbfNDNO39dPC8bd5b1bq5Ex50mm708oNsNxQfhvhG
KHlOXfzfD/PO0QJ4v870IT/M6x+75RCkMU2DniatTd6uNEprbbrzKtODjH4lVJrkbE33YWQ00Wms
00v3fhtGJL8mrLVBpzDtndJ8QHCmdBJRVcxP0haJfCOa9bxvPipIxnIHdXVgoDLdy//bqyrtsAtc
/eerhkkvL6xeINlIxhGCLgGNMci95wrFD6603L5g3LQu82qnDtKz2lHF1wAwHNteTS9JWn8jX1g7
Q5XXz/OS4erMAEnJMIpcZ5o4IsKZd4TM84mRqIrVvPrxMJ9RwnX92CTTfHAaJQKTUnfSCSEQMDY1
tda+bEinedvHg294/sLLg3hP9Tg6wPAiAXBamh8qyR0yZ16kaxWvYaNewsaPj6GXQsCy8nRl8TEs
yzAvVwmYDagS8KApcvUY35o3r8jgZ3RtelfV1K27QZVX76tV09zYxAapmu5mC5GWlF6KvCWPjoN9
u2vOaTgeKf7EJ48eHthTYTlurWtPfa8aq0ZU42ZezQgHdPRxiC6FX3mPJSMWxY71p3gcWgzLv5xl
tNcEkwzDzTqkLqBWL/ya9wPivifXyMpN1jH9yTI/h2gZ3M4HQHobHNN3jWsf2O1B5BkI4d7OX1CD
Tk9g5ZK1TBFOHQALqddm0Edn3oFU7IZKSf3Qul4OXQagbJSiXg8sdT8fIAqY1BJFl9YiTzVfRImr
t/edzaTVhdHGzLlcTyacb/0ScCIiqwgDG0NmbesGqv6oV0izpt2hFaHmNpivJF1prCxf9PtJXIzv
C/Sc5EuHYibO9fIyNYFnzcYML492fpUn+HLt+tBn3k/Dhtq3P+gn5DdkoA3nsihoTyHBfK70caUE
tXSBtzDcDjZ1pRwN6TZK1f5WhbJ40+jHed+8pVTMHHWSbyzmVWoXN7quG3syFf1dFWjaOpKV7MuQ
Vuv5vTD6pl349Vidk7ighTcI8f72AmJepmmWPisaP2pSeeRd7/fFnSDwaT4zVSIQaLnAk1AhVJJ0
z17Z/eB/xavx/kGoLpC9zoLRqZHVcZHjIl0YJWAEqQV5meqwTasCnxzm1sJ+XxjmBZKE3hf+s2uQ
/3+O+f0leJ60asppWPDxEpKnir+5Lau/35VJptJkRK66qRn257uyEF5tJ0bTP+j6aF2iuLkQ31E8
Kw35mC2Mls28moLtMEqVgllJZ3DRNZQgh27pZp7URrw9Zr5IAeJhEpRCJPH/XpJ002aUMYSbeel9
b2H8TWsSTMmv09ZpZEVb0jAJyEVCpH2e8zB3qIocDfW9XnaAN6HuyqWmbE0dGOe89LHN/i/b5uPs
7EJqqDNICV0pmDHxLqA4vW/HgspjbLv7Vs13QzqG2kbpXXM9NNx53tdJp1nDM4aJ0sfPbVPHS60q
zX1hAxQV1V1oSjGjMiPdBX6QcHlmNRzaH6QvKlesTBqmv+DHfBQVgGSlWSSZzaule28iaXnKkVWu
28oqjXPcpwWsuSB/UhvGH5Vfk/84rQZ5tvQ0t7z3klG/4ffHmG8S6AwmyUuZTeKmz0zPitx440Ny
unR0eY+m26/ntSFq7Mu8VDaWDGWMPL3IBD/tzBslI3mGoOXuPg6ez6dKtZanU9+Pnc+NG+7G88a2
J3U88DRcspribrxALhirdPkTJWATJUAe7+d/SWjbt3QudYq3QfvQ1ikVXv5FBnkFCzzlPcSt1BTP
eRJ888Mx+R6M4bNeZjrD/t7lC2qhACUc8n46IOA+8RCIgktdZyOZm4ZL74vzGEodIj5ZZWiqha7x
R3wMrEqlyd3Fx1AKQimZC7jjNmOjJ2srGIsd43HrnjbxjaYF2rdcuBHERE87a5qfn72i4iY07Wj8
8Zzzw3qw5dTbmUHZrouOC04Vfp/303r2V2NMJL1ey1M2g9utNIb/5zhmXNEpdv5NtcMnXF4tWD9V
7GnkSst5O+/6IiQe+MvEUt10jVltzNyWvvjAa+YDYvKjVmqnlXv46uF9GlCgmZ5Q9vRyYQ2jdcI9
rF2qvKUlM+1oXBq+kKykG9Wt3MOYJMXSSIR9DTscLnBJH6syq8CX5d6DYG6Qe8rw1JpmfhxKHX7S
kA5P2DyCdR1oKYp89gY5YFWJ6KfzvLfE82Tq6ROUpf5cEpvAlISjomAcN4MnAUNqgvGpDptoIRN/
c5hPMm1v1YBuu5eqTrqaKUmy8wvje9mZtt8u55MIXYyXtWsZO5Bm1akMYbOMw4iwo5pmTUGoPXys
khP1c7XI3fJAaemvq/PeoKTkMJ9bT+lKQeFR0k3oPdo6jX/hu/vAa8XPRW597ZRPXbh7BRu3tPpt
33yG5IqVFhkympBdlLqu+FL0VQmyA+AcQlVK9hENmlY1dnE2oencXCZXygwP+eCKu2i0bt+3x7ZB
1Q0lsVX37g2j6dd5e8WQZJFUAAEwLcXXpM5rx5+kJtJAXEviW/rFGIvujE6WPIgQrG7bIKwBzrsy
09rcvy+SV2Pu53WXZsyG2E0YOdxkgeHop3QAY1kVRPW8bysK4xTIo7T/i7hm2uYpNwOSdpeLBcNX
VG5tGLyUnXdrhm7w2nbFhqTizHfy5CUhIDx08ubCzFj4ThaFEC288bUa3ItRWt0L6Ts/xjJTntVR
76GCAbjrKXs7UOLB7LqmCVIwZgaBgc3mPiS78DRbiyLXtDgfNC9VWk1WlGUli3mbVGKZcSSf50jm
56CDEGzgd77Nuz/Oszqix3x/zFatm/SODeYcr2nkrSSj0M/McWXcrIqyS+2wOaHbAhMn/OpO8hkr
W2PZfoUUd3E91IqOtPTStn13NwWTqWl2Ns0uJs9LlIM/ovyZ/E/1QDSFoSWZ05a9iQCNB4p92ERy
MutsL2QggplV5emvENTavedXX5Qpn21+sCcnceMlJwLipcO8aT7U8IFCunBOlx/Hmj7Jg4rwt3FY
iqWqDt5FTeqR9CpjIJku1k91KLcr1c7Se3KxVLy3mvei9UhgKsbQThvlywisz/esjyYCn6I/2AHw
w/mZSk/5+UzZFNCqGZK6MaRSnChtZSLwT9a0EjMMPSXdGAN264pgXZnSlIvAHjPWQ3yI5HMuUEJS
NQnrLQvJsZ+WQqVIjl5e1tuMBML3Jf8/2z7tzbyqW8lY+VEHyHub2ijum2nRN2R5Lwke5tX5QWhW
aqzeD4JsKFSCNjjUigxlkSl5cG1Bb8aWFj8h+VH3lt5US9XA6gwvAzKYT3UAu1pytWKNHNZpBzy0
fNnZjbUvPN9+LONmERt6T0YKFom0a4f1vIrua0eSnLgn2yekXYwBLIa+3ZDnylvN6DsLKvcroe3B
IskmQJmkles0DtIjWF60zGB3N8XotTeKPQ4L38e9Lsc0H7SpwuRNtaa6C/SdlZZPH5vmJavo9GUw
pRnKBP4oUWIdSSS3mPTjm4M0JxbqtDpvmx/GnJGLg+eQiEgLOB/EoJuSAthCoR8GSDcHpTCvj9N6
X3momOZ17uL/XveS8kmXU5hfqfxFRj+clHL6xgQRaGcqmC8hNPAj3bhFK2ysfSsPDoaZeKfGmhpO
Ul0+NFkK/QKy72vzEsdR9paqaEjLUrUeJC57CAfi+uR1pbrPzCTaxEVT3DLrBPGRFPFLS+DmfJbS
5hdv4GqFcM9dcGnd/Lnyp4pf7Ul0CXXbVGXKwrYQmszX6deaFzVKv7Xk3P0usgl/MGreIaHWhwfm
Ta286iWJxtUX0YC5DglYX0TBaVCJxlMqbMWSUIJLo/Y7kpCI/CtcjRFZdg7Csto19lIz82CT5Jl/
66e3cVRfMs3T97IktD3VAgJdsjxeBG2DAkbHlMGsSV9m8gD1q49lLh08HQ5aGJ/r5knRJX1ZD/Db
qNvVG+wnlJO1EktN7RNroeyNSXxjyrinAEp/URXgWqn2JXxFOatdx+yBMDobpQ8EY5X+JslRVnqU
FVfZJGXzINkjQUUeDUy89mJLNzVZYKyUDmZ4R9EDqrfaVRcxkMTlttiRAijSB0k2ablDSHVSclrX
CcrUZeeST2X58cIVSrbG6iavOzfW1qP43uhqumsptaxM6uMLAch0TQW8X5hlzthbNDt3DOItXly0
MiO6oUhkDoheDJ1kqEkBf3KV0eOJBAznpHB6ORjvOqDRoUR64+Bzz8feC1NEjcwVOiZphfAuXw+a
pTqR39G6j+piKQNkI/kBlozUqd+iDGRfa6TFKvXc1JGkIlkmnprfhqgBkRSoJyDW6qnGCxYpQUMi
g7+AcNPvERzbBxIMAZ9XGMnoGfp3EabJRdyrlBzJdUOEWJQ7OHxLeJg088N6N8KxB9aQO0ZPxSAc
m++JXGhH5DMvnq9tTJ8xk1FkYeq47VDsqYZ7tZccE01/7END23u1bC4jAb6XUYu3CBW7JjvSqOix
3DOrS46Y+ZNjwUV68IG+NjgyytDN73w9vxeiTvYioFXt6gfK1xewWMYXrr073yLcndxxy09PmWaE
T6UUbxSz6wi1CqpFRjvyRkdM15a6E/sm6ofcJwCOBD2csqHTtm19aoz9iAxiNdE814T6nprYGk9+
hkBFMumKY2E75i4pszLOtbXZ62KfF+FjlrjdyR0oykYwMyyldLfNoN5YzEcdLsnWDmwpUGi1v1PC
sjnPD6oJObEvUiL4/BLRVSFrB22okMpp5jGnG3vpUKIsB8MH328SQ4vYdtG5o1PLJ6+wxCM2Tcfy
/UNBFXsvJVK/G+z2OcE/ftLVHm20xseoIXBdqBrBwszoETein1y2JYAEd7TUTc9Idpmo5iKQtO9y
V6zUQOX2MvT9SU6Ta413kXR69LWY5MFjDFq9jNKGIPTEX1GwsDexZ2ZLIMpLo/e+GarW/s1lTfm1
ZsBVDSuAJhSBGByLwm+mSyprdhbhR/uRgNfaQwA0DuhHlqSah0QExdCZiA5xnRSXqkPx0CWHOyZg
W7XwCwpr8eeLrK38Mvmf/xpSwgG22rZC6/Ozk7xHcq62fL1/2IyJoXA0JXHS2Wtr+ZOFZqiXo25H
jhHCDbF6602Tou9NXffHprPHXaZbm0I2GUFTxNoyUun3ruQjf6oDc634BZTzEbZh0/pfUCTJ52r0
z1FlKkgN2uCUNGq8aciFEKt5Mk5w4pOUBa6j5uF90BR3XFPtlZd3CflasdiUsvYUxMQOhjoMMd2I
YJhN5e6wsRveLpA4TWHIK8Vrd0lSqQtfyO1i8JSS5CgTU8u0WhpGvKo68+BhRCKFIHGSnmxCsJFv
dh34GxHUz2o6AvrLs9vM0u296in7LpDuIFWFjxHfIUex7JckA12nDY18QCWib1OPy1kmxeFGuGp5
CL1VOalsm+ZNDPqFbyeerDJeDR0009KNmqMq1zUKT5sIATk/1EVTn+KEcGDDy5oF9NzIiWQroGqh
XEH5S3QTAnIzq2F8+/Pnr/x2j+WbOH0fUafrqmlan+6xGdxOsxBe+iM15f7alnZO2JOrdwu6DHeV
rzJIz6nxqtO3My8y/0ZY4d/4Y5RfC1Dzd1CYAqM4dTRCkT5r42HzpaZd2ukPhHjqUzagMCRNyWwl
LGq1KVGGwMYPVW2Vu7yzeivyN5JkzI3PGI/koOioyFG0j9CdNEE74KPnbvfnt0n97WcyNUsRdfBb
0ehBfm6cKpJZ9fhkxx9KFn8nBq0+IneIwbElHrJO0CpzN1eNyhPKiA1TFm/nD0q/ogaMXrjLrHUg
1BdI/s2pJ10WlsogHWJM+OGQysuua9Xj2JGj+ec/W/lU2+OtBdUt46S0VMWemoef9AxKxPwLIZD5
Iyj5fciR+GY3nbokqQ+qhusVu9Q00JSM9aPwV1S7d9DGta+Z1e+41+GCJbiPu3benaU2dyhX2vvK
HGIntID5Q/9fKHytGDtayn1QKPJq8LMtQCV5WVfeQbGANbhk/hlVsiRwxNj13lgtKTVam86iONbV
MWCShIBN0owmLnb85Ep9ujY78MU+zd1Dgd5yVbgu6BIvaI+mMdAAoe+Kx5cMzyYLK6cIh5dUpxno
YyFcRNLQrAavN9eZsHwmblm7rMK2wD442Guv0dZ+JsobrasTTPmxueoJulq7uh5yC7cZ3gmvoxw2
1hjEtGJZ6l69cHNGenb4DSedXxUvkq6LUxEzIJMk8m4Vi6TNAv+7Y4bBQPHIvcdbZu86PXhrGChh
85kHm/2wg1mbb/OqRn5LmWLDLVbZA50NoOx+lzVycCFqaGVLEFVW+ztjak7pzE+JiwyIZPT1XdV5
/aqD+bWwDZHe2WDMt3bbvArYgwmjAFXZKjjIrnnF0O6CYocJkYzQdO8OR1vNo61fdIoztHowUl5I
F6KIFwNZ4VfNlMhhLYA/drLtpw6lfukmSL+kOh1/ohuU5EBAJYOpVFl63Rt07uSuynRjq7fVuKip
2cpCuUKEn3KBsN9lY139zZ3qk4Pm/ausw5MwqVfbcOo+Oaga2bX5XZruD6MMfIYfbepEpmSvIyQ7
a0UOGrq0bXs2DNGedU8hEDP0DlmMZ55ry7rX27t2SujD6nef8KH8+Zem/qr9mv86Cug4fBSV5r2p
fzJ3KrIal0mRh689YYqkYBDT28nZDd+TjJj3oduqJsFjOa2TRU65dR0rlaN1iJNn8n4+ArIKB3I4
tHitKUa1RqNApS+ok5tMTu2VPPrqepymJ2nUBXz8sbbSE0FsXuY/1Vxy/uaf89v1zqS5IGwEB4qh
mr8BZjS1G8eo76LXLmguyIaVO8VG7l6iMF643CmXQ1PG1xoaGjqJdqGoA440xVIWteCCLWmkeleV
kn3trQYFbWRqiCDD9s7s7u3Mehm8Ib/36Pn/nVjE/jya4Y3XVDoxmmbZOheSX2eMhhJUSUVkwavk
Ab4ZQSp2mflQxyFDBfCla6NXe8eX3GyHZ4f2ELLYO2jDVzO296liiN08mWpl7SRVPXq9dKd2pGVl
DfMdhXwKx0NdadZdddKUfBdSONwoljcBSzDWQEyz92U3yo7mVhuigb4PKMWetchCuFKXpzBxyw21
4eg+aUvKZlxM66Z/+vMn90nBNn8RLZ3JmyULFa2r/UkvMyYN5IQ+Cl+tRK1WdmR43MFdbN+VdaMF
eXQwesVY4ZV6HSSCopp+Lw2VOCR9ucK9BIC4809aL5dHkfg5fGvli0lw/VWzpB2Jha1U64+YfUmD
xKyxRL0YOEUVtwuKKrBPQq84j6n7tZEbrtEukyp8rg8uvp5D2cAi//O/le/Pb583+h8GLarFl9RQ
jE/XhLJLRGV5afoaCyEvUdJ2Z9zANkHbrWfuAoaZlySIluhk0pM9end67b+5xaguIlkV61i3vdP8
kNmUdiH3AHsQKCuxW4VNE91w5XV3uVU9E8HcHyXKvVadrAKpPBOo3AOqoDyKu/Gs87dddYBDAd+t
ra17ZNrHkn7tafedo/Q5MHfcp2PSLMlxgGqQ2pojcgu7q6w9FEazcunRa5GuHAglR8tftzKkXVLC
GnQzKfb43OTWSN1r63qhv2gIDXEqL52aH0yxxluRpM6gGxKhJgmoFAw6F7AP6bGeqEdeYhdE2AME
R0vDHyYa6VEa4mJJi+KCfjE7q/19XY/BlimnR53ewNSdpDkpw228QAiuLkbtgSEhEs+qe22M5mAX
JVk+3HyAgTs0FaNLzDDaGRG0rkIST5xk4vAboiSquEjPjNntg2VkwYEmVubUkS62iu/2+8Ea3vqg
Uek6pMrenRJdXTV99ZsC1AV1TIfQgP6Yk9LhFuRS1rD9eq7sa8GoC4scBQ8ZuM9UCtXFVIFrW9Mh
eubQtyVQsTB+NPSSTMspgVe1qLmhGcIboxwqf6hOevtGg76+xAyGHDAiO1hv3UZ3y+gRof/eLakR
Z8OLFUvekSt4se49qN4l0jonHGBHUBuXD2J6wCHtkNCaHz03f4FR9FriA98qmTgDdtZv9abptyY0
1Q4u7UUNkFT2IvmeNuVJN6DS15Z37cjZugJLXVRKcktyRPZmetzajTO1ffMpVUbDGWg9HFJZPfdC
Ue8Gxd8MVh5dO+aYMM+Gestlifp253dECPk4adHrbY2A0j94UsYWeWKvQkYmBxTvw8lrKFWNll1d
PfLP/mZEb/42qzANRWiCm6FpK+gNP12HW5Ip+dbpzatBfMwi8gdGcQm+LMtuuIYyArpYVsEXslqr
ZLnnTugBPDEUb+kTzLgxgvF70gdiE0cA50MBePwrVQ/TAZNl76JwqlAxc+J2fiQhEjMIKDwucd4J
b4YTGWlH+otrOKqGTdrrBmupeAP4/qQbjnL1NYrTrYbo8xZEQEaAYNqcYJCIdZgpbzM1B9fIhuwS
bSd6ekDgy6LnpGrjJdYx7iKNzzSE1+qSQKzxxKgbzAN4Q70gO3RAtaIp7zOtyuauCVVlMbb3CZ0v
uGt9uJJTEEr+mL72Fkojo2/rjefSUIqmr7BbBuc2bIdTYIhrPebl+xzmf36hxlUzRe57BlYMMVj9
afVf91nC//93Ouc/x/x6xr9OwXc6ktlb/cejNq/Z+VvyWn0+6Jdn5tV//nXLb/W3X1ZWaR3Uw03z
Wg63r1UT1/+m301H/r/u/D+v87PcD/nrP//x7UcSpMugqsvge/2Pn7smXb4mgLH95cYyvcLP3dM/
4Z//ePpW+ZDz6iz9L6e9fqvqf/7jfzk7s93GlWzb/srFeY8CGQx2r6L6zpabdGa+ENmy73t+/R1U
7kJmuerUxr0wQEiyZEsUGYxYa84xaUZZ/3AhZTF7dFzDNBVrWGCB919J9Q/EH4Rcc5T8z//Ji7oN
YfS5/9A0mCw2CDRLZ8sp0JBauvzK/AfZEDqWZ04PxSxF/59/fvq/2H+/vrb/zAJ8Ny9WdEssh3MM
4wGSXlz478413FFVJyh53/CnRuu8TjDqtcGhDRDDBV0GS9UwPSbW92yqZGcNBaOIVmyLQc+OTemw
tqndPQZR7SLS5G/qC/+mkOHdUVlybU1zlcUOejcdCcxRpXbYqpulUzKeC3VJF3556wjzECFrKpT/
RD2auQOxhQjUReoxtuj7LmiYs2Xoy5OAqbJPZRviCTHCM/0djeyflaEP4UPnR0yVcxYcVk8qgv/1
jwPhr539J2jxPbpj2bkLZVHTiCmxrX/TxtRBCyiu0NUN01b5qZ7BKFak+NBLKJnNz0quAz10wRms
OmP4RNBZ+9jq8pRZdnhmxRadZZAeKxbWxHqnniNIXnVa/dUtWfZhel2jNs22kaQc3eOKkQvKxQ/0
VeETkm6Umn3ORHr7m8+07PI/bCp8JptaD4Oy6/DZ9Pd6H2lEAY3X1LhxoOe7utFsr6/tAMNZcOgI
VEOOp5uUvgGYl4nj7P2iollNkgZoRn/YRU71SgRxdQKSyrK40q/IOmQUYVWJudpZsHvg3OqrEdrg
31xXlpPm3986547ijOKsel8pysvc7wKc3ze9RCVjifhp0ndDVi2xmaD57aAPT/lMMSCakkvfpePn
svFah8xjUxC1GdG25/SNdhQixq3RFdlqYDm1G1jC4FaKTiRIXJgVk/9jM1/CehM+OEgs2mLQTqFy
SbywEeXEUeIefTBlW46NDvJ0SF/BkQaHJCnybSbdTYXKxksGcPMV856dGMpij6LeDEiqShVR5DMM
X6Kz/HXlw4TthKsfqikgh91yL/dNAuG7t7KdaYWdVyfaBeZSdEAowWKXq6LyNQR1QTF9dgvgOXTc
33oBACMWKt0wVIy7RvNpCcd6vFVaSybUcmtI+sckbhOox6J5oh5XXLXKPxQ6mN9Krt1hsLAaJ7DZ
0bvUY6JvsIS3qymuqwOOsXo9iPL7ZI3ugSjdjzIPhhVEO3VDjbs3s6be/38cqhbJjCZscKqU76vT
zuBgNSPZ8iYk3CC7c+ggg3b0GzIBOsQflAmug6GcQzE1r2FkGhuasDMlogKQofR1+hzlrnOpUyX1
fCZJ4TYgKEhILjLA061hHV7wq7h/swZ7b7O4n2EWy2eLpQnv3H1XdbNov8Ujs9/bjOOZgTt8ChLr
wbCTbGl5O9sqlzFffOCuYIXkFxU2x0gkz437RXM1ia0u+kl0dr0fWOmRDORitg5RtlX5vJ7CLvqb
xb7+HwYEDBYGBoPFGwKb6l9XzTTm86RKRv2G9L161FChOFPyORrSc9hRjnacnMVC7hydxT8659Rb
g/gVGXL7NzAhY1muvRuZUM5oLOI13o15P/3/sKf4k91yaeJb6vL+uUp0da5Ru8XWuYiMVaiJ7kPW
f0oKeB3RnFwCObpeO0j5cN+VE5DRaBpgsxEfuZ6nzgs8gWTnUFaslBYfDhNhcebLGZDl0VscM/sg
o/6pT1RxzavpOBCZvA18vfFqu9LOQiyRr3H6MU5C8TfVrP90iNANVkwpdBtJ5vuRTCqBjUIj8bEZ
o2+qgzMysMxdzbT712lsPk1N8tMqnBt9z6XuPaafaTNe9Km36GgZM8kZbccCAFF9aJMQ32Zav5rF
uJtd2m8VbdfVfz8VrX9tWy3TDJs60HLN4Idq/bultl7G2NaMXt7qhlWvRGtIJ1LfzXb3jcWH/eCY
ylhVuLRXnZ3Q0bG14pTVMUVLQ667xHzUCWnaqGL8Zi6iCD1MkjWpLZ8pX/ceF+CBIdRANC3BNs4G
cHCrN3BzvFkt+DgtRJJHqYtKMf9h3zXGMXQttc7KJtzSF6pWvW5nCC8mwglKTu6gONkop1nmO+eW
xfrGiWt9L/AGrZIeAq/TEzHQH7gqOA9wwdu1lsvHvAnMnyLuvDwq9ZvoSHrG3H8s4qX6FRiv2UgA
gC4LdTTpfd6TcX3LIJgirDd3fYesjX773/e7+tfC4q/9TllzqeKbZI++b9DEaeB3zuTqN9ct09mz
5/5pQll1mu2adHlhjU/C7QcvYn5xnqa5W4XDdLCKyd30iHH3mAZ8ciDUkabITuXi2nWE0phqrOiK
0SmLq3AdOMV0QqAItNLzKaxtywo8p2V0uMpb5ob5pJ4DtPXIdHGWitx6cUhhSXN5mo1OXpyiJLpi
ol8sE5J/cF6XTpE+9xWmQYgX2yzskKtwHYRBYJebzISBLwsM4P99T+lMtt+PHqSV4hHTFPvr3+Qi
YpRdj11Dv41l/qZQ/wOMCz8mKQdiU+mYki0xrfyBlGZYLdnJnJD60X3A/T2WJ5oPFGThpuTG/zOu
27GA6SmHhYOmm5qjvxeyALOUpG9NzW0ojeIU44J4RPKSr9zk1a+Ec65tcR7J9SJBMarXOk2PHVUq
uJ/wH7z74VuyWCXso8a4CKX4UlNwXEVdr50n373MshBeQCbDTslSUFBIUGg0M5mGXQjw2tgHndKe
BuNtsLguimHWcZNaap/Y7ReRp8NBp90sZppYqVltCgXtfEzL3VTNgDsqGDaq0TyT3Ev42lbuaeDH
vAxt1ujT620jN9zqdlEj9U8wDgbwdoxMG9eDaaxxSWPLSr7EydSdo25TpgzNzD2odhXyQ5Lp+rZ3
iGHpyzLbEhVbeyHVM68JZONRv5g3pB8QN5FH6d+Nv6RGvDtcWC5pnFAGo5pUtuW8G9BoTLs2nv/g
JpKhuGZixqJKAgFemdD2CnE2zeo7mvR2a8+TQ4hIdHSNPHxpZxghg5mkXmh/dcY6uZLvo+ClQeGF
SEdVg6n3wbZr4v2GltaEGSgAOdbXtAlY28S9v0Ferl2LJtp2BAg9avonJMn6U+KPr20PDaErSMNN
HrReBGt2mLYL4/pb1Fm7DGHNuCLEM3yiYWg9Z604JgbFRhmDA8zVZuyjcetwSq+MpdOYT3ykXlFZ
Kyjbd26grbnixER1xMF6hLQSpel6RhISIgPdW9QmYhz3xxLZCVW9Kd8Rwqqts1FJr8nt4WxYVEF/
3ZLdbczUEQW8sQkWUSmV942WENBqVsOG7ni1MkRt7+w0X5dBV1FX1fJN6Yw6YkT55M6Df5vwanXn
3Br8dVvFb/pg1/tYFsexdovNnPhqVc8TR1o6N4jus1Va2dFDEDouPT+cTBAB8FKbGjUeQgHW7eCz
GOsUjBRzpNVZTOiQmPReq/TjVCM27UDte3ODmosuwLGvBD2xEqxF3Wwg4+f72h9GmENl4OmAVK8T
jhZiQlxrY4zZt7lLCJWoQz6nqa4joZ0CedUDCtouqB+MKCSkDNbrujcGapS2la8yrS02tEQ8AKQ/
aCukJ23AfkMy4M5y/BHKwuRZs+huauDo4etNd2Vmf9djLMl1OInLPFSe6Wv99R4UCm/8c2PM4NLJ
+yTa3rohHV9xzdAP+JseFVkcdRzOjxHcN1VkETRcDohYiS2ZBsUe8g+u5qL5rlIpyRqb4yVjWHup
2wLQGXwRvjbcUs5CKJ/0PXoBcDNNco3EOG/ikuAlLUnLUzpZjyWnyn4sXSgna9Y//s7Nw7NTdD8c
nTa3WzfxJdWnmQu40WwJuWquGIRQ59fumuZEjZbIyU4SmjvlDJhRPtdbFwjnam6G7OKXzaWLbG2l
KWe8EZjWrUspvD7nY1lUlODAkOSEYrTcRhHpKwXuVUD7WY3Ep7PWBJNwOEDe0vTkOqSgbzjBxtR2
97pWXV3es8+Uqwia8TIZfkBEnrLWMHSLelUxA2dArqnoG9apteCUDzWdBB4iv2gOGizHMzZ8Gt6b
ONRS4hDKYFOYqiQpZMk10sYPiledhabllAaE8zYKPn8/0/J1W2LalfaYtq32OC0pHPHBzDMEPy07
iQpovmAA5Cpzy5xyKdr/EhpzWygCR0MLl0ESbUx73kftaD2AVK92adGgRTOF6QUOKio4wRgXavfb
BB8o7Y3PBFKKXR83gAXHtktXNkf+ZhyT+WjMAWNt2P6w23i8usvGJuiSKCaKQqzt7JMf+lQxx/T7
lAXB49wO7UFIn5gm3xPVrF6KxSxQ+2T5WgZOSLfuKefXH7Iqkc9WAMlBTDNYy51N7WHVGxKPE4ft
VxwL3ydf2LtizpKVTnbueS71FZOx0NP1ejyV5msIXPZIEACSIrKjsP3Zj/e5TBDjd0QHc/Xt+ooo
KtwHZYYpJrEJ0UoN5nd9pTwGAhJNm744DjbMLsu3H7ti/FxZ7RHqRPisErXxTavZ9Mb80Qyp6WcV
QeB6VyVrmt/Fy6AeSgLYGb70B8apkJZSvG8k+Rh22PhbuBMIsrPMay2Ll0Hr2Ie9+BG2unHoav/R
wNtI77xTr1SUX0U4j5vR8ZfseLNOSX8q6uMfN1m9c3+HBCs/spqtjj2ipyPLovLXXdmMxX2dWx0d
LEeMyoRJuVF5NHNn1jbzyFj9674WWqSbIXp2ac0dKzn+tUE5dJF2Y29HwW7tKrP+Y1O7Ry0qTSh1
iuNjZJTd2I787hPCdlQG8yLL9hHHmfYEQ52NHczTkWy6laCttq/0yKu43B3Doe93UuK5CkjXyKb+
y6+HyeELLUm+VZt3x3rZZIZPnEqUSSomhKKnVdYcM+WvbZb0+2gc0ZVMomuO902oG81RaGzaNPxm
Yb3cWmmarny3QWSBFHc75OkrCTqvtdXVO6dPmE7lWbqJHSOHCYT9yKATuDZ6PToBAaA7VffairTb
ZxkyUGcyS5kKgX0aTYQZbcGHTP7avLs7DzGpZKIySV1vYhCpNL36Jv8gxYBWZfaL430z233569b9
bk1QK9js2HPjsGIZyYZrcXm8373fCgYDIfb9fjwW21oXDRD8HEqM/hynKjgIOkNg2m2xGxjs15Ks
8hp80rqzknlXkH2rK+qgxOI06z6ZHjXEzQA62hMAXrGxQdSX1mUYMOwirrZY0/YweB0LznQ1g64I
Kn89KgRzbTXAjRzA7RBVQaTUS0uNfRvYfrIRMv0yAOgkLtmEm2zhFu8Ta+0P5da2fMKtUX53oUka
91SoVYOoHgMnTGmbesVxqLWfwhVfXLLUI2FzeoascJM2PdTxsKkhM49NotZBP2xspjhnCDj5Aan3
wam49qdKr/ZR/iUX0RaeSbfGvZoxjQg6TxT9WY7pfa2eeuTNPlsmXd7QbylnBiXRgLqN8s+AiK1A
j6cOB0Q2IGOMJgCTybLh8kX6Wt3s7g/FosqP9+fdb90f+/3cX6/9X3/9+y/gYZm8theh9/5/Zg1D
KtjWf/6bstJI45rG0x9/O7k/R1Y9Et/cPpb0nv96x/fXlcusyA9pLjalnDf3/1owPM1e0rd8IzNr
vftf+P3uf/+/Xx8mKCVz/mBphyHRreNulebjNo45Qwo61Zx9LJCcooVc4u/EaGg4d4Z5LV3fgHnh
R93xvpmlrL2OLplnxi0D/qRv5dS3Xq47lTdCqgfqmrC8NG3tpFmJs05c7HLUyimGlfJbGEcWKRCh
ecz7yjwmAwkdq9x0ta1ow+fBcTiT77++bzrWQUfHdvEKYtn33Nwguvb+G66CJmneMULqeN7dn3d/
6L65383MXO2FiXJ++SP3xwnA/utWmWpUDbTYXf9+ATP5lCsxnYesnGjP+5jXHNEesqSdjyb4B+St
GspSwPm0E2dzH38MBv/ZzExnQ/mpwA5jtrN3v5lnAmlUAyGHYW353X0zWFqpbeKAaS7wHeA/lYEB
S+cKcN+4JFv+unW/G8Z+xgVhUeD+fg6hkn8+5/fr7s/+ffd+awwa4j4ah9Fn0GYEkrakiCCXU4Jc
FWde5uwvAQaXraQHwAQoG7Pj701eWRgOf9/HN/7nr9/dvT+vbaL8j78QTHCdvP/1L9x/wXQA8Jye
VOuwo9bx69kZttu/bs7GyLv4/c+w67UoKLODSaSeEUp/7zvRP9/876f9/qciYj/+vnu/9e55927Y
78f++OD337x7yeBWAAqNi2uUjwB+KTj+2kljh5ur9O5/hy5x0z5ryx7zsyTL9vc9A6Urz8jZRMCR
IRK4f2e/v9H7XbeVLMCyImX76/b94d9Pvd+6f71R0QczRZblBX1PvBVW32zeGXG07zXJvH+Y3XLT
oJCvWIh3y/gDcticN/cjYJxl3Hwcl/GQaGhGG2sJINErHBJj06xMoJ+HBMTCEZn/X5saTlW6yP7/
uu+bgfBEg+Sj1K1yY88mKwwOrvsfDZcrqin1gLqED4Uli1amqLeRhrvqvlfv30vNxBeaXPFSsqo7
+MsMRi5f8Ny+plG7ue/Ad7v//tgfX1F5P0x/7fXfN/HycthEXffZ6YJvtojoYpl06acCq87cQXlx
Kzu/daN/Gn2AaikEzKcCF0sA4Mh41JytIxqEu3G5sCX9ziOWr1ipZEg2ZB0jA2jbZteDX/GwJxHJ
jF/wQgviMlayejMfhUXYp5PffN0MDok7HQItsL25CCBEh/rXWW/UtSq0F3Poo4Nsr12i1USUq1vl
1HJPoeVrtI0ac7oqOyGJhSGYax5doqaqN4WsMJF24QsWNpspgnqJhyreERXwFZ56u+rSWMOm2uNp
wHntgdb4XNW5fi26Aeu4MvyDtuiPUVGfGkv77IaOte1ljDrJ0cnEAyJJmsCqkxnUEKTtD8lcoa7M
B8/X8LznAwt6oaYv0Tx+znFNkMxCBUrTWDzRYZLMDVxrWzcJK/zElqvRKMaDq4/fZhrAxEwJd4c3
MHjUmk1IPvQC+o6D6YNpFTaMAPt77mfTFjCnu/dNUphszX2q8iB6spu52pV9/Npnqt3QHE7X+lQG
a2MqnA3Ib/OL7CmYGQj/dk0QHQZOhoegoFqFrwIXeVRc3Fh7Q5IPAoz0AS/KRhJttfqKR7fzojr/
JnItv/TlSFo61DrqoI8MSNVJzVZ4SCOisGKrP6RWclOulr10PRJdU6mvo5w0DIp7hPbFqRC2vXUF
6SWOnHad1TvMXfr44DsBhJaES2FcoaM2qBnwfXybbePau6V5irA55f5IKI+Mf2YFdUpsm5anNTlw
/ipIV8eMPtA568hHh0SA5O4FK7TzBemJWAWyk0iOgnRnQ1dux+6cWAwKpt5Uj7KZyMGEZ5I2unuu
CmfltAL1lfDnDeySh37qqr2tj9MTcPa92REaZJvdTbYjJRQDQGGVOcmJ7DiysbC8fsi40AnHvgJA
QVwY08SM8wDFNm6O9tZ2cJ+7XjnntC8/BL2tH1QRHareT7cdIYErDeXbGhMEKav9ZJ7GQXzu9mmi
btOYuOc0RKOmoSk9RfpXkBcD9CfaCVOD70jN5Fj7VmUeDMvcuThKV7PEXC2j8upSxN74hdN8z9wg
usau/oH+DTNYVuhbXccsPpvFdSQpQZuIzySXJD/B8X0OS0Oesy8zLecPrftVltBXoty/6ZH6bFRq
fAxGH4TAhGIqsbKricgbwb/WH+oCPNFUNB/qsTafZZVcUlnH50Ybv+U1NaqgC60LPIxh3Q30kVwN
Kw3N9RdHkLKgxeMmB5Wzz5viwwBN9cD69IAoQttFxnju1UT/IuoPJX0TEmLrU69jhZEy5t2xg2Hw
KrFPp/kVCkT9koyr2JfjY2JsAytobsRsenVhHYk/TikV0xXVU5spUiq9GIraro6UtqNpM3pMNlHS
iUA7O6FVADejf1AtsXVuZHm5aSB/4rpaJy10TqQnp3Z238ZepmfVzLPXS7B42kyNcNJmrMoLbpuJ
1+jlEC/3egXqpLQ9X887z8zij7hf4mW1L1Zm3X4UBYIuMqX8i7DzH1ObfwxLe8tT8q0hfY5urStP
1dh1T0gPnmUtqSdwd02aF9JnZmX04r+6ZENe85K8rTBpDpMtPmmsiq+4+Al1Jry5NKzomKRzdqbt
+k1qxYs7Ni9tMDnbAKIXeEdUueXHAkUnasVxh8Z8Jdzxk4bkfV0gpdnEbu2vl/ajbvzQ4gPQh/qL
/lGS4XwB/bOp60Npd7gfps8RVMRD0avPg+ysfRf3T60Zk70W1/sRYjKWSaq5QOV61rIvDR3qFZ2G
+pBNT06EAq8fLctTVo5xsqfCaJD5lxsWgApWrQCcxasutb1tn2Uay5fQcNYj7YCzWUlAuo5re5kQ
wWpyYP5PwAaLsN725vQ2qwpoLYq7q9nn8aYoKvA99rM2ELIb5IA8of2sx7h3dsJnBTgJO9jFiyIP
9xueowGbSyouZrdWbVc+y8ahpGWUD2GHKcuJ9O6czV8LYk1uUM1vnRyemcpZm4HuwZgOQOOb5GIY
6blBcPfsBla408O4OlZNXTarfAhfheH34O4phM24L6bZ6hDdfoO/VH8VjVWty2qOEIxy0FKNzFlG
46a3bUT0NQpmakBJeZtarmlO2pRetzT6OCHIfZ4JaFTd8f6IDzIdCnT+A+VgurdUB720sCCf5GdH
mWI/N8yhJMEUGBU5Ycoi3kUl/0fFfXkhI7PbDubAedFlCaVhHKMT0cF1UITe5MDrapdounwm0Xxw
azZj/jBmZnqso7TecEx4jSVPINM5o60S+0s7fbfM9joVyE6DKfoitNo+BPkybBOWhMUC3WvNpJKp
F74FtNeU7qclz5K8QeZQj7bV7o6GVpiH0RH2Ruux2WkaqXJpYiFEVz+xwg0fSjM+JpoVIRRJI/Bs
QbFqomCnFfH8GLrJFyOcikvTE5rc0Kc+tjdh0wS0KrWNGeh3tF1Yyit7V015QL074xpGVRTMRl9Y
wyulFQ5fAVyhBmh09047lrXMlYYvFOe1XRqzhMcf715U7CIeIkbPHReAyXALyk/8y/kwsBe2kz5/
DC3sq5MWgugSfUPn3pg8X1Ey9dkzXpkj4C8SphcCu0NW+/ZKT5K3IG19OnoSIt8goVxZE6U5XK/b
0se/opHQixs0/ahU+toPihksJVbXrwhzjgaL+cD4kpi5RFymku0wBA9jTfUTxHNJfoqBe9RJ94Mx
YW+MBMWVoCCQ6AvNO/2q2d2OHXmHSBp5o28sM/gR1HTm7nbccRRMK9vwbLuPY9Bba5mnzwWk63Uf
4YdqdIZ/pjAcFdP8oM9GfCQohUaR3TzMutlsrGD8ELFqpoI8Ry++1V0CDJJeZZK+MU8gtX2FetX9
TrB3utN6TtcWAdEmtpurSFoCF8kLiRtlv2nqJ7O6dO/KwV7nZs7h0pU/aOY8mZ3UvhsiopDsWm9c
vcpNMtlrXGTyVqb2azhn85cwsPwVtky8QAaRk2OfOCeVWMRwy0rsXBulrTAH99AERy6h2getyr/a
Zblxo2Y4+pE+I0ifBWU2vzvP4BvOpZU9gCliXo96ZBOlXbRvElYaNXPpM0vxzk3sG64LZl5+uu8I
1dyRgnibKyjqyNwjsvoiumx6WWzxwxJGN1rrMFAdZWGyZMJsQAARJyyUk9j6BHnosxOCZDdTqzoP
eo/FbgxOWjshEE4GDWJx5XpDYDw6eeY8mvmw84kQohcanWgJ7illU1dR86fKzYoTKWSrhnbMWu8o
wxUGkX5o2wiq6ownTB2OB/2/3VeiYbZsJSmYp4xXjzTsUib7YWqMHjnOZ0QJ1IvVSH4Pln/hY3tu
0w05EwiRXOexHN3pmEjt05il5TrVuaDYNFXzsT8zVWh5B6WxL+3xe2XqD+O0LQeLsTqz/VOVECc3
Vw9Sp9iiV/khmfHkthnK78y0H6u4+FTqySnqSoBkumxA12Ewjum+7Rq4ouQluzGaiLY/hKjPY3wh
BxffznoUzk8mPMZJ1KSv1S6RJqOORZ9r24O03ENdDcwqeienhDt+sRoaMGqB5Zta8pCp5jiOZBgE
VjMTvVclm2RxdxeGyUmvWq9NrSsJ4tjwks9mOdk/SHj7oopPkaGNTxZe8bQzPsE3dx9st3zL3QSv
tFTZRpbNxHxz8OkCmuZe6N2pgIq1CSOkfmGuZ8SnsQLmwoLcss+uaLGO4fI3M7NNPelZlau/9Gm5
N/Cn0GmbnWMLqUM4mvOUMP6mmHZOadHiGiYxiNVKle20spc7XY3OBrXtT2rjT2GYs7MKm6+viYmu
s6b9HOifisG/MD1qjti+8f8H81WLUBvUOGuTsx1knyo16I8yhK2lVxURqEUxP4x8E6vSqP2NA6zc
N7pVobfGzp/ax6l1ukNi+sdCPVsVYBm9bU0PD0RxkWF/S2My7Asrurh+iq8M1RS+svIYuHro2Y4T
7u7yzCAi6FYJsMaMrx71koYmh1nTDTJLApL7cl0vk/GEdI2vPelE9IexgdhcRnHee46mEU84Nd90
p/AUDepz7wx7zWnmQ2cVhcdemGgBz3B1w2h9P8aRya4JlygPQzT8RIa4gzDDa/G3oCBJ6Y9K2tXR
yJwSjnbVpT+qoJ2hPs4ak6MCLDHqUcvP9KdwFXwIHXGmS1Ncg/GzKBFqOhQhHxFEx+ug4np/3ySI
XS9VNr0Nid2Rfiqz85yZ+8yBr0g/P/NUjBIpdfCRqinbs7x5aZzFifKxqRVSSVcPCFAo/a1CN7IZ
BtYg97ZTIQnuHXzjEvvVh79KA6kwDkEiTgUPjsmZ5/XbCbnpbJbuOWc9sopZOK8TLjb7xHW+0/Hf
Mxh0p6pJblWS6KcgttTWj6fTZNh84ZoJRNQdZs+vpLXWR/GkhukH6+tmLybzqxyhdAHSCPdDWOiA
MFi4m+ZHGnzkpyehiyBX+17MJeaEORdbTZnNqevClm4FbtO+SOiIiWZprfhrbQHaxqojVFVRFyqo
wSvS0jw1AGYkNa06UAKWBxC1CbX9UaEjIGFB2G7E1S0pNk1e9F5M42PHirgmzA/tMGWb9JQDxyIg
Yn600kysF6FNV9O7yaMK45w7Ikba5KivNnhY9jQijDez+K7NzI+mYiDWOasx05VvHDNwx4ynlqrG
LUncqyip0rRQZLddiD19AuXQLtRLDtNoFQRK3UxXnKgvrBoV55e0NbZ5kBl7S/Njxmgn3M6lyxTB
73DGUHk9ylh03sJwW+nIurZBnrXrRkVvDTXFCwkBvgd5rl0KXBF4MdvdhZMGVM4h4ELgQPGwnacn
/tikfE6xqZr2VmOhdquJERVLgSRtm+/kaJDtVwaPMugfoGK5H8ZWR6Kca/qJ624LT9NpVhGrRQ1h
4DEn1BSVg8r2LkLBjQE4cKPMbkPXt4LXWVQ7+PqxJzCbb4QRj+sCfq1o5ZOa4h/FQI81aPJxl/hm
d3azxN2bNMq8vNV/igYno92Q2tDV1cMwDFAtoug4c5R6Y028NDkRsI6X5nbop/pVZPt7ok9Jywsh
pJYBYtJGMEDuAMIuPlrUZ0Q4PODlfi1LWLfGRIaUrbfrzoV1P+oT5CtXrdosAMhCYqWoas2zlgVJ
UJnxNZu7t7kLt3afyO8DZq0sc+XKV518XXCDbmtFL33d0vjt7WvVyOqzm/XbWqXfIAcErMflc2WK
iOxWVBTwBKJVZnTZrbOYkUBh3/pioV+DbGJmXroUK/JH5JfGwQeiZ6clwYb5Ei7VWvHGpvbgodaJ
12gplyXD0EU1Lc9GIqCz+4scSR/JC7mxfcvf16WvqGXROB/qfOGVTKzWl0lJrOs4x0vWCLQv6bSX
9b4KEV/OEWLH0hheDHPiE9Lmp2Hgy80Y48VokyMMQ7xPvrNWsgNB3+kdHQwsDE2rIvp32heXGZS5
xOhYSfmxTxJx7EwZP+kGzZBy46h68u6WBMdh8aKp1OJ8DfJ1HwRflZn0tBmfAoaLayjyn9kkPRIJ
4z0uRqQ8oZttJhI4Vw38C3hrqebVLPU8+ihi26fRkaiKxLPzIT4704OYwpx1IyQYK9TnndO8CmAg
m8SJxIEWvIGaiVjP1pftEj+oU9ZW9jFpJ6ZpCSbQtoh0Gk5qyxmdI5TkRK3p5fniQeYjratabYJY
g7cB2tgMUTelj0E7hodyGWaHSSmvtfGhFn31nKS2gwj8YtDC36Pzzmj4qu2v+prWPMUuM+oap97D
NLNcAJUTb/Givk1lXW4C6UAxXohexvDI1Sg6i8b+eC/BpDaccFh8+j75ZBSpTg8XQVDhtZxusxpp
IvbaugmSbifqH1FtYsmMBmibff/dzKyTm8KfbGINpX46mGRtmc9mkwsPMjOyiWpidlC4t97Vp0MC
XH4fQN2kSlr+5GPfjCp6zfJArv8ve2e2HSe2bdsvYl8WNY+XqCvVtmy/0CzZpq7LxdffDsp0KLUz
z777/bzQCCAIJIVgrTnH6KOhZLrSzZqZZGkyOCJcBzIOEo7QV7+1AmqOA8QN2W0LBUkf+e6EuXWr
deoxksZ2nOpoVyLiXltTPm0h9FX4zQvKfzYja10v0wdNpJ8coMsusdeHIIhGOBoMQAhjybaqWxjb
IjNvxjktu6SJoN4YhS+PZqn/7JBYnCE0AhCM27Xrop6IVLy+6G8HiGAKeMGEJ1zESGU9RfbIPFkk
K7w6DDBm2GNTmpcw6bNTnPi3Q65uHbswvw/lRZvIMNNBe6+yGPeJGU8/EqUmWmQOtmprgKFdFPmM
uYufixjeH50XAJfNM4ggUFmh6UAv5YfcLHkA1iDXpvbJHMfhF5kdK8mMCXEcFshevDDgim7bSaPu
V4/pRXeKu96KKDYW8K/iAnkq/CkVMNawygZsmcUcjhiI/IG6LdD5yLLXjKY+tXGF3ztVUA9E2E0R
HH0lQK8+VQEeic42ok2d+poXN+SnyapB8eCMtD5q62z51kqqGZqkuDjh+FPpbLv09t0gfJK0JJDq
og/JC7GKK8tcoyru9o0qzlNaGhcfWfSIU8WQjzINywNwpWBLWQmE81x6xHM9eUp7pyUjVXpFJluj
jckMUZMzKMPPvU//xUHzCfKmvG2iWbzoKmtNp3uaDyI4Du5Dacf2aVngWuY71+BBncHpSWL8DJmj
IhxGPecNSv5dxjeMkotznlgjEFIb3WkI0ivE3pAn7lNpuI8kJAynoHE3VuPO/9UJxbgxpcSVhO0t
SrjmViudneurKff4jepQdlUw2dhu+qtye3Vjl0RDu0150cngOtFkaQ9yAuYcFmF7NNH8i0Q5V2mX
forGOLmvX7Sm2uVRkXzi6SzOuSQNq652hqLFjyrK+k0mJC0bYciLCwxIIZR9Nzapg4ijJtJyri2I
+oEpirJXhzLaTeTVVSH9D9Wpo736Y4RGeap67vaJrjzmLa+0zlzLVrgXmSUHmEU2kvu6OmKA+xZV
nbMRWc1/lDPDjx2qvOTreAODWjiuOIHbnBpWSDZ3QoIIBZtoL+MMRnso/D0KEeRCMqO2lDnOCv5Z
vmYyYq3JO3gEVTLuBtywbTjn7dhyp7do9QpSCbM8+daSngfco2we8sSmujYUyE47SKigUA5xTqFQ
REV7qpRwV4yaCrC4+MyvoNwYE0NwqYs7PeTHz+lQrhC3Z9vKia1Vl9vGWmdEvEOjWx8dKizhWCDZ
s7SzTJUXZeitXe6U09Yu6nxbRp8Bo4370B+kRw4VQA4zuvg5+MAg7dtz6gSl549EC9TJC4DMNbz2
7HvM3dTTka/g+AkuZdIOm1zT460pYu5GFnka5oiJQxmE/sXsKQ4n7XNSpP4xbZQnvWzLmybgvkV2
hr+rarEOR3e6r8c+v/PHXzlN+U0fMrug5CPvrNCPbwEkeKqdf6nVsjkWWMaQ5qnIaKKpRyObg03L
S23Tm8wfNMcTQ48/t0lN8j6S1yyo0kPhSOWWZv+jm9L6oFxX34yD58A+mSgGPfLMcUGPZ/apIbmy
CQkGw6W5790H6t7Jo6L8glpS7OgZ9itjnuoMZXIeqYxcUjVFiRNEfNviKDxbiX4bG0Vx6wo7u0mb
T28vtJ7vBZLslRIh2LMAKJ0UHcGqkg/GJjIMfslMzp4ibeBLAhHrrLcEEfWdLL2hnuz9YrgAdBx5
WsOMklZRsYN/QGvKcs5VT8tKC5TiPMj4uYPrDSZEvStoWDVhZ21SkqtWdilqKlHafpkp8iOg+o2V
vd20/H1j7veO2SKwteydFk3dylalzxyd4t0Yj3dmwIwz8O/rUIy3XAEjdAec56Clm8QvRniLCJz4
Y60Y0xAYS3LnBQzv9ymL++3YIeGoAniHRp18Deb7iW37ORGdyn3Q9DH6dDnu0TEqa4aR9h5e34ZJ
9X2a6wPw1FbZVcMY0uag7Vg2PPZB95BZhgk9n0esOcNiJDEzXpeHA8Uux1PwX3g5KXPQboqTqlgU
n3gOVwKCaWjnm9hvThUcyg08gYE+PH4zfiY0iW2/czoKcsEoPvcF07JqeKWAmeylIcOtP2TOSpS1
7RkRcn5da3VyL8WpVCdSIFIEnbodmSu84fQicgDlkCAouLameKKg31Pppsa6N+1BPhmxEd8H3LIC
KRG12PKRmC+OUCMHXZlY9eU8PIsEjDyCxFuUplMMVEwWmOP9ukOXg4UGpID2ZOv8pEh4M0PDXqNT
5h2c8qcFnOKgMC6+yclsphAH1zKyvhEeYNsWmMhOb7kxdc5JzDfPzAYVo/J3UyptVZfSYvAnkjV8
6XqvFTb1OxJ6UPPhog1NNNKzfTKiREgT61gEVXzXU89YQWJEJNHG7bFEbkFP07opHcgzExOuc21p
REp8GwOr/cwf61M0OAP9inrwTL1DXWCNM7AlNLahoX3q9eLF0KA4+85Oy9yG+TMToNJ3GX9Y2cMU
Ykge611uduVXDS4h1v7HDPDLRumsFkBndjCqeFWYsDOXzlyS8q9eisHZt0Ly19OigAeOJm40Iz7Z
8qkzEKDLInW5QabytghHBFrW8NV0dH5Il8C3Qt8rzJTOqfGiIMfdBV2wpilR8djs7DUdzGAFHzg8
tYU6Rwom/ucsbImewD2SCwjveTUNm6iOqIYEKJjTyQjWjdTLXZ5Rgm2HUyf74e4pQKx0IsrBy+LP
DJ2qNWLmmAdyrW46a9o7UEr3nWLpB43MQaTS44kY1+Ek6RSNDayhbkiqS41gZec604utB/lJ1XTy
1+a1wizz05CIz0FVl8SMF9MxMFgsayO569OoSGpJaXOxFQrbFkbb1kQnUAtfrmAdC7DwAcrprngY
sA/RSebPnPcQD8fYVWGZQEZTk0k8kWpZryoYhqs6IOJswT3XtO8Xe1lOe/Vxil8RYt2So259bZiv
hK74Wo5296CnEaE4Q4X5HcxYaSn2SU9mU0FEMbAppovWt8O9Hn9Dlmg+tqCADZCTCMw6dZWdirKB
DVho8GLaX0WUfQkZ+e9oP1DVRb3OQ3myt4xtj7TMGH9lEYDz8YuhZtzmQqg/rqMziczi74s+Ygwk
5ekhIgXMALSCUhp1+UAqROU45c4J+6cQDM1ZCblTUob63nEhMVo9DzXFL9GalWea/BvXqjXrVdpT
bxifMzE+IM9z10FcvMbRlO2Er6zB4IqjOYFF8Z1iDTKhOrhGt4ZPxsTQ6U817aKT62egVQgmGUps
vEbBqFtvO+wabnGkZ/wpwPd+ZJhkrVu63FRPeTq09uQtOllYYzdRKfVtNAuXc8UpaQem7SqFfbwq
8dFt0Hc72yajegIjXVlJEMOaXT5BH602gcNdIld9jOd0p1ZxLttV0gF1aUYK5rUrKCsOrY8tPYk3
DaBOWnsE3RCBnqJPhdJ0QQNJendT0Yznbg8PC0VKZKfURnP5HWl4tVfNY6Ao1oVSFsN+Db58o2qf
nNQmJBJdFM/NXUbnJeuaCtW7E+G6pKY7mSbPAVnsEVYN+wEJQh5SeK76vT6o6l7JXjC6FLu+iG5D
CrIezpJm3zTWprGGXdLF9uuwh0O9Idiueyi0+tYJh3pdmwrZnx31T8ASFjzDXl+HiSsYaWvitoLS
CtJyQvL1hTxpUAKGYXN/KUtPK+0WlBuzPBvRhHSh4e5dmIi7xrLH7Ri4I4q+LAWP3r2OsaAu6ScH
XdqfKkGLpLIThdQyIHlGmw2bdmbF07fAIlhoYN1dcWGCcl/7oj4SLvg10NUbrWiApJraVo+G4NI4
4k6Sx0ChNvXX3AiBKwYY6tVcpR9G/4n536x5BA9o2OqhnpqHxU/QGuIJgWdxaFvGRcD1HuO66PdT
bn0GKwlUqLQlLhXlhznwpMjCpNoo0nWx2wDUdug6raxU6Oe8bb8HddWeoDrOAlLzzfj8v0SU/0BE
mY1v77yV/wZE+b/p95fv2ff3NJS3t/wBQ3GMf+EBxrcOVtLQBG7g3zAUx/kX9T4NU90Ve/IHEUU3
IaLYpg2HUjcsy3ZBqPxBRNHVf2ka9FnXtACs4Mr774gof6WCIYc1ibGZL4OHkYaT/AMRJRalZjQ6
Cpk2a90t5KcYDq17UqKB8NwAfEKZ75sqUKmb0iLEHhSB6fGT9bvf2d2bbf09O0T83WWAM7Xhs+gq
4MIPl4HAr5b91Cv7Cpq4J1PNITWje7Eb9QeKUboXseZFTalsusSx+adS4nWowfj6D5fxV1vs8ttw
BUmnhobbEWfFbOx+Z6oHjhM3bq/7e7XGq+Sn8CGkULSD4q/03j4wTfxCutUd9ZAvqazR9IOywxfH
EDHPlV2j9/3NEHHj+Q+XZXxwNs8XZuuuhSMWWznkUnX+/b27sDFpzErYgKWpxc5+ua7YGXF1Kwrq
QpltcjsYDYrdYagc60kjn1COgqGBxlCd4soseLWKDbnrxM7i0u7Lwj2LMa3Ptr1L6I6cGy2f9qab
3Q2FZpzl70Va2vU6JCF6jcgbf+xQmJgjw/F2wg4KiEE++1VW8oydMRGRUlyQy6ONLdSfSuVYR3oO
wQPIXGxr47CTFsMxZRqUA/WiX64PZszQsctWPk+uttnbVXrxRcr4R9XD+YHWXtSs+dGPrmdOjKX5
sfOLGk+PTlH7VG9efYijoIaL7YjEMTj6/dDuHDuloyZ7SjgH4WyKqO+xIIFfYYR9Y8c/XJncGfEQ
ntIkdcliRpehV6k85drwBNo73jod07bGZe6S0b7R8nOqGtZWuFgATHvvkLUMYiGJCfvM11Y/0zWk
Y2w1e1346cEJxT5FFbJKsl+yUrODwlAS3bX7s53/IHP4BvSRzLTwMrWE1ZGl0ECMRlk5wRcd8J4z
DmrXVAh3Qz9P0GX0E3V8MPskN2DCftn5dFe4wV2FWCY2qKCNfXUfP+Zp9TLYc6AUSeqruHDX0Fba
26TBK1hGA0e51GVNSW27bEHV9+eAVJ8GWZZndZNEoWps9Vq7m/x6b+eM2YRrPgrdsnaaiA99F8a7
oGfGUIaUDrPhk6NRc1dk1W0UUG/Hcqxe8BBvMZGJyf4W2CQklpTR5wCUZ3eMiHgQFEIUXb1vx/YG
ke5PSkxz84MAizqb7BXlmsFTUeGuc/urKB8jMYeh5DK6jdWXYHZRJyat88lTQwxxeKbVnZ4MP8ci
WZllm0LQZIiQZyjwaLGlWxuNaubn46WTotk6wGzvjAwkSFqHfCtkuBvrmllsZr0CvTZXMhbtqpDD
r9TSjFUiqOCnHbNZYVn+uuloa4s0aHnQB/Y6NqjS5j56sgQ3blQ19EaEVjPW0I9Fp5vrENnUUUFv
fzRonjInmVfVeHi/yOijryuy2wlNZ4diVi8ySqdNNqvFyzG8RZtobjHotMdlUx/UaMmX18uCwecn
4Wrpu0OW7cn8/uUd1/cu264vl7XaHKddrJjgIbAg5CDGp9UwGs9UKAk0nLd1s9R9WTO0yd4Ykqxx
JAPTpp2V8aR8zHP03weKIU69orYZAM+7lwWChBDg7fyarwy+DH6liDQUka+WN75tfFsuR0VzCXQa
dPoY85vq32daXqJ3c/QBxwkX9+5KpKqGe1+KTYtd2TMqEb9d4fXagI7O6t7lEpatcrn45fT2snVZ
RevA5XILyVeECNHNS1XPjAn+0A2+XgpfTyUQLwMzIg9thbGjUoa0LqhObRg4NOt9yIvqbhhUTOsB
49ixHo7h2D9BFfyRdbe9L+PPFoXAPLMoJudI+arps6F3v9pxOJZpAaiYoa9HLno7CyuyvT41xK7B
F6VqGoaeCAIHZ3C999XgwcBYuCHhhuACO36ImTqBPLn1E9Xdy6q91wLH3fV59y1NCV/qQt2zmtpY
hy6WHTMorR0ZwjdhLv1znn8TqkMH1gGBEBOwyf17wDlY/mx7G/eChe6W8e0KVPu4ikzCaUNVPLo5
Fd6iL28UuAZHcugPRi+nJ43MeV9pXhtbbih8aJs6H0BJmjQe7KC6RzbjMG5tCJEkesaLdOp+mRub
a4owkMtnebpEG2sDUvfbiKLjgOqdFpy6KVJUBskIbCaSzsbGF8ntd7oluAQ9hDC/Vt0t6KcC6xy4
l/YHxi36CJGFWsPKYwpPIx3idn5o0avqLFgJtRNsyUTvtpWHNrndZpTNPLeMJJDg8ZOECQWzREMX
qjCJ5gHXjKF5Z0/BftDmEHoQmszmftRD9tOYppderT+ZSp0T8WzTTVLcvZvwqKPIVN7mKa1hPWjs
ldrR0DB+Md5zYYVIr2ir3OtDma6qpP+ONCv27LoT+BqjghIAz1G1xiCcUIt21ePY8B9Wm8mqb9En
9nAplCkTXmbFlVf1GnlU3bpJ7zAm5yi/7MIry/AXnpdjVomTWVc/hFMOWxk4m7K6xeD7JXI1fa3Z
cXiwK9ovdrexh0h/trrveR9pEMnNzIuQWu+VQnkUnV7veiOjQBrBnxPWi5ZVP62RHmkZVdVGwqVf
KUy31kV5EtZI6JIxrShx3EyKHgJKxSKjKcgkkRyv1NgnBohvgFbppDHpBxGbe2lqZ/DUO4YYe3VS
jTVf7FsLH+dWDRhvQv8sKYhthaYhg+nHDWYp/BBtotwVjGYO/fhzsvl6JURhbWN/2mLU+hYV6MWM
IJVeEN6nUfbKv/ihN637KLEzeicmsUaoT+z8E3ZI2mRF/WSZN0X/gNZ144ztQ+Yjw1Zq7XvdI4JC
q7ZBZQExzSGkIcJJrjpzkhzWZbe8jaeUhh4Gj9nEnY3+KnEruhLYQs9RjYGD6ifDmIfe0h9k1n9B
KeMgPBpBjvvxFpCavdIskm8EGibmjdNY7BWsGJQ+xodakAtoVR2P3En/5c6uP6RHY6H3PC1BlYIE
2TmZ+m2ssH0imHo18oQWlF21Hg6IAL8+T7EkehxcyIZuz4y62+WUiVEnjwggeUKBwehQnoigYxZ8
ULP2qKH1c+zqrgEU7QFc8Rg4fWXSeVEN+3MNMgUXF99D5QgbqOSuLQmlpf6CXPzeRxpmiv6pcHpw
vBEu+zpIRyRm7oPtU3v0w1AHftJtRtvkIVwTe2IWGnq9/pksMKq4AbkVOv3dPkzRIFbbNqfmW+nR
2bLw+AXrwOqjfTjKs4XiF5+Ues5TuLUT0Nd6eqBZCqBYo2wEY/YbNBgEkzgWYnotNAb1J3s6Ud7l
r+iHF1VNn2Rs/XRG9Tu1kUTxsaJb+P3qGzTuXhgXj4ELMQEF0pnkgB/5kD1jkkk9Ndq7J9mBzLcy
O1zrxHje2OkcDZ7LkeZDZembiFyS1bJn2fa2WyBQ3wWW3CRF+QSzX92nvfZlOQrsbL0pu7FdSR7/
NwqDmB24oxyOjdPywwgFmkWWQ412JaZew5vCTN5opbkBdEPcZ4WRO7HcDI0keQtRXfLfSGrk2q5g
KMOuo7aR1CvfUX9R6S8qedaDyqbRkD/Uhn9AT4ReoNXsyyAY6RWTGLdEnHhRiRcCwH699tVyvAjl
CbElP+F8JYbaTrQu/Yy7qj1LFNRk4+rAwmt6Q2VHgQg8G4I1ZN56wWKkpGr0/XcizPqVRkAmf3hJ
KJEz+pfOlvql5++NqPlSFPS1tTa7uKX2U3PJ9lKUWdOmr1PUQ0yR/HPcjs4hU4u7hlrXLs+NS26C
JtCm7sbJYECoevmLohaBofp4nNrgdtB0nYdeS8g1ET62n6aXFxWLCm8pDmphAVrqu+NgghoeRIOG
Tr03Uw0+TdZQ/ZPZGnldw3vtBp0qf8Qyy1D+pKHvqRriPtkIuXHw7qxKsz/I2t4EWVR4ymidIK24
aGDKjkSXIb+ho0IpM7lpMLrvhaxeUJCTT+q3Jxfe0dEdpwe/GzCzgQs8Crs6BlnyK7S4RjfZ6U3P
x2R8s5LZpQNd5yJ6OQ/BzeeKUGXMS+peaNW6aO2vjslfJa3Hkrmf7G+0Wj30ibrnuUR1yslv00RQ
S2YsvDLMnKrVhHHfdxXo5lKus4YiuyvBQEOFvEnnBQLpn4PTwKlS+aJb0+fUJecOb++AnsZqGblg
wJMrlRSKG0ePXtxgHPaR7yDohIKdpWp58LXph1PQ1nJfrGjN12I4LgsaD8NRKWxJB2ZebToxidWy
C2yPw0OKGR3W3HIGKSxrMTac1Lu+XjYadBNTZBYcGS77mcj/cfzfbmwMd53oU+HlXUGQS8hv22pI
rVrWIi2u//nlckg9v2NZu753edv15bJ2PZVjSO5VKWK/5YOWE3D/NiEYHLBM15AcoEosa9fFP26D
MwiR4u/eV3Hjj6yCQDdjos04n3lZ2Fo86zd+v0a027zteTvX9aMizf3zSCM8ZX5vHOjxtqodvx3/
bj/icpeO2XxSsAn9H1e0vF7O1+EsrR1Jm1itW5V4dT4zqVASbZbVtG8OaaB9SieVUQE9Z6RYKQNP
PX22TPKAikDcDgqYUewtDarMMgWhQSuU/nvv5baD7Q5uMg6F7C6Mg3v6vJTGJ77VXUoF18qKdQ3o
5yI7u57ruw3tej+9OFA4EQBh311eEhyXXiIlzJi1muN2KAcQjo3+OVZNYzfpTKVTEos2BtIlxEBW
hy6lFgfHcfSzndbepNaPtiSd0Yj3XV+TSx9G6bkM63AFdG/bovsg3abpD06t3sa2O/cIZlsSsYBA
YFUt3EoXwcNUnOk8fGIiPp17SGPnZQ2bK4OEAuHf8lLMe3PdOWJFjg+U9v84LJjERJ9O1ttEINPN
9V1VciWT+TXKrPwSI/zwJsmcoEkQO5U6tpAW8Z2KuanWLUhPqR+c23khqF00cUD/oKoEMr+5c3Zj
KDBSmKkcg7zST1pwl/Jg43fECZnO83iZivHM3XREEZQ9VZppc1/miDpQhnOi4E+VSUAubArzSbHB
mNlOSoVhjD7bWl1eJsdJGbthriYE9xVsubb1u5KGc1PtndA4ZZNqnpS+3fsV08MJa6lHGEG2s8bo
u1+BBQE89qV2LXJWnUI9k0ypnpe1ZaEPUj27pjpb+mkkxQSLUPtRdP4E/ZRoZFrPbyppHGypzKRz
dJV5qrLcOpkkfONTtNdS2K8u0/mzjfrsCCZ7o8yvuvmbwvyCOqWBLvG6LQSHhj3ca/rhocT86cVT
ZpyXL9ay5vRDsI1NrfA6UkEYOLZkhWGIM8lvPLsDwvYkjp8n19DKNfazxBRnLOs6cRMsrKHEM93u
6zBl0EdcHzXbYROoxXQwS2aUEv2KgsXPs02sTyP/JCRpZcDz5rU0cBwmYFG+cbPyEmVnG8fqPupM
pVrrppJv8I0gP9WOtTXggK8GSSsUXb6lpcmZsMavtb6j/0mTZt4KzaaGgYgwRymc+Az6548jl8OX
he2cENg8UehMsLYm7VHvM3dtSJ7E0fx7D7Epr5z5d9jOX/plIbqoWE1ihgQ0KLBDMz5NIfTPZaGQ
gVwwAuL12yrRgdhe4QF6nTJ9XnaAW4lPRdx1fzlw2bWcbdm/vLRVYJx6oou3j7nuuH7qsu360m0r
fW10DHmv264fWupNdpTdsz6nP0GiiZJ3l07ILlMAw0Wo/fv6rp94vbxqufK0p3Lm0wsgV31Gn/KF
c41Y3V2Pu37s9VI+XO1yyIfLWA5ejuvb6DXtaF/D0NgFBiLXUSdO2CyTx6Szz84QdrjJ2nZtwJW/
Kyg47/VS/1KkhnIT11q+Cqj8bBilR0BzQvPihhjFcKDf+IVL4sP4qtYKUgiM/WgHMEjmJtLRArra
meLjXWBO1p5RfSjb6TaInxsbTxw1i41WJ68a49yNY7kuNylmugZgLU/nv9MIqMeWKtwV5pbhNyfH
hpfimZkaB0/COB2NCBcsGdV8gzVonp3z1c+lerG69EvIvGZHdYPpqD5G6C9t7cBFoHtuFsdy7GwV
cQfCKbhMfv4tU6Xz3IffyzbclgCHbm201HVf75W6v8977rNtC9FbMnnCSNfXmyRPvoYKj2WIMMPZ
qCgkDZ1OcmjzupCY50rHpo+R+rVjfNMa/dfGd+4yU0X8MZN/kuYUi2fmaZhrZIogHeUH93Mfz7ag
pOpApa/AQihkmzz6pqqtCuKQFAXfIfKJau3jSWbc73uBVW4nH/xq5RovOC7aVaUOBEmbyYNWJCYV
dNwebVAnOxeL5LpEHTTWbMqLdqAaPK6EQWjPBEIJjY76MlTNt1Y1xdYg6rCYDBra5ZcpNoNHkmZ3
jkuELl8SKEo8/gsDZQqY8K1dj7cKMV29pKDDv7JxTPfTaCRMwRSva636XnXbTZ1E5abrlXzvIxE+
mdPkDdGt0lrNLlZx9MDLP49Eyq2LAtCYmXX4lr/FPvqroZflU+tGx5byJZZioqu73G+g4HXmNlRE
jGqosG6NjulSkYENxY297fvSfBBxsM1r7Km4NC8DcrkLwIZdXGb6McVJtk790DlV0fATdLfcsdA3
jLPlfmyHbkPtLME0Qq68n2mK1/hd4/XwPQ4MSGb0kLIhM1FuVMiGq9hWBNqaHoSOnJT7UoY3nTN0
ByvPqHJ0UEIR02j7Qsa/jNABZmkUwK75RlFp0ynyDbtUBh2UhH7YhinhY106vDDr8+LRmhCXm5hQ
MueQCKt9a8v9b9P3PzV9XYPO4P/5M2ni35u+dTQV+V+bvstb/kzAUEm0MOjVmQ4wYlIQ4aX+mYAh
aAgLrCAmPVfHVS0A4n82fW2avkDQcc/RkP1r01f8S9ccRwXB6gjTFc5/l4Khf+hzqi4TP+jhjqOp
QhiG/gG6jkesacbEGs6OnnabiCbYcVks0EMRadNRowC1ysugX0HnYOaADf244O7e1uaX0ZQ+5y2p
PEPLTN6TJAMcfZfB67KGfoJ5c/jWCliaCUsVf1kMS29hXrzV35eNSoVtwNXCgzrGzKsL+RS+EXtm
hpOai6D+omrTWQtbfxvP4LrrQjQN1dLldTa5rFKpfF7aFku9fynvh1QH6Uy+9QIqBqABjd31wgRc
FlrVjhNltxkUeF3VUvc1SrRmg20o4YY+7+577utvR8ZZLqdVmsTYLHtqJdYyt1p+Yw5YvX1iBED2
5vnQsu1tN9S3UwP2h0xpoqOOpoSK11oA8a4v0zSE35crYYx6E9tiC0JoSkx1tawGw0QzaFldFgQi
oFgcK4NpXY4YayrIRoeZmx+vC24O/PgBAgXiUuffvDkxT6a9b687WnMYk2EJ2T1+9I1DQSWlTWCJ
nNAqNi8HXI8i7fyziU4Jg2eHK72qHqRkxooMujkua+L3WkTZGPLHX3er0eiLja7H2VYZxZPvwDFM
2pJf0nLg8lrrl0nqddf17O/OCfRhfldbVV4qM7H+8OkQLf486XJJyznePmlZvV7n8sasBPTBdy1R
knkm5Ii3NcVotaNupgQnLavL7mVRTTinDfo9103LWjafYFkzIefuSWt5O+K6/foGUDMZeLNdpgho
vvlMQGsCcAgo9+b1ZfN1Yc/flbf9y8a/ff3uVMtqBKRqm5j60/Uty9rbeT6e4t3n/tsqXnoMvcXh
4ye8O1NqSQvaJ6HS7979bv//cPHv3vBu9XrR7976t/uXIz9e2scjIyuGS4Va2Qa4tdIcEKHXr/ey
9o/b3v4vPu6OUj3ff9ioAJx8+4+SdtpNqw+fAGQYVakCtIBxbI33XeOWdn3P9egPp112WNM99m3z
4MwwTWomCBDnNZFzK7m+/LCN5CC6R9Z84L+tLocuu5a1ZbGcaDnl9SX8f+6Ay2tIpJxuWTWHltX/
+dOXA5fF8jGIbJ+Ubki3yyYtqaz+y7LaxyGWlriZxE4d7J1OufBozYhXsq0Z8sezfHLZuCygG9Ni
etu1HLVsbSOQbbh7K2bdVTzAYlHi/rTsmtTYmh6XVZX6RHH77jSaFajeiPN/nQGwSL23cym64cFM
rCN/m0SMkGUqLq5SR4hjx5eoNr4C2KHFgl8V37SGTbR7SYjiW9XtOG56mMADylh6txv4hvhgy1zD
HhudaPaWGAPyCOWH12VH3Q5e9akna4FHECk7Ilv5NZX5d1f59mNIg+aTjOpws+DpGE7mx37pwc+t
8n/c1vze+3bI/I7lvf/48g1x9+HU/x+n0R2z2xE7gFKaC3KXh+3ySW+ry9blNATMIQhYPuAfryRT
o2NIS3r3/mrg/G5LTT6Uy5NM/c1YXNYWauB128djrruvx1y3vYHxrq/dGe/44bTaAn5cNl5P8d99
zHLa66dcT7Nsc2MC9BKggNJl1DXOD0705uAh5rVl2/KSJ/idiAH7Xrf3YUMm9nLI2+qyK16eq8t7
PpxxeZktT8hl99uRy5tgp/zx2W/7r6/fzhkayKYVEx6+wOhhF8qNyXTkJNRv4ahkJ5go52JGjIhM
IlzqhjlfaSDxiREpdclmXTjYMyd8JsQ7WUBkQpIge2taO9KlgACQamOFmCMDwi92dZadG9ct9n0r
dm5JLH2SON90Ay12Ca6q+WYpzkEkZXYYHBwUha+FK8N+kLlOL1JVIK801Ws89cy0GGFsIv3GsQJq
DpW/a8rROSZ1Krw0qp5UWzF2YdF8SSPldUmrlQKbSjGZN8GgOkjBplVgPjdujmosoh5hYnE3k5DS
ApqCFItwn+a9Z7Vy01ThK9YcnyGxtdcbhQwRfK8h9JysHAFqg3va4hTbl0l15yvRr2QmdDDjAHZi
WWemCCHSd9fyGtIgJBpwz6TjewIgCCXPso/0pJ4zHUAQuRJnEojQuM2sHst+7IcCVjohdWGtY6qF
X5W5xIwarUQ2MEQPlgAzYwVp4n2HEk9DqytC/pIqU/oiis/RMFHTib5ThAaDNnxVm0cSxO4qA3B6
tS8yNduU9nyfM8Md4TvUX2TPaDJS53Qa+K+dH4Mzxo1r3xvQdCpg00cNGtlKJ09w1RFgUwzIaJz2
/7F3HktyK1uW/ZW2nuMZtBj0BAidKlKSyQmMZJLQWuPra7kH7w0+9n1WVvOawKACoSDc/ey9NhzM
oiJxa4mNR934yEfPOBVhPL7mDkM4RGA+Fb19CxDh3bLA/w+M+QzLY1REp1Svb9J6/lkXGoSrpg19
C/Ag/0VN1FcPeSWPwemHZZwc+4Wt2dIS7ZCdpp6baqMa5c7sOoTsXkcNTcdq1XjfU1SUWLtIv1mM
YuPZTbSxPDB8saO/jzHV7Lagik1/vDGBNtZ1j29A3ZuR5WwNxNdgbhhLrndDwtey1+k4T+57KbJ5
xqFeH4fP7rM6D2QwELhEcU75oaBXImZpl8fqGwb8at+GAA+iuAy61TgbOAOqchdZtePPHs783prN
QBtBMdSYf8yyLQNKcY1fMgAT49E/NilV8gQD3AYaprOJm3GjJNgswxA8h4W83/D69ygbftaMxW+M
hkz1InsYVeJ5l6WzHiztJq6CMfPC+9qAXOVGYbB4eA3m+kOxo3A3efkuL5DYg+Acgn7QQKDWP8vG
PFtDSPBdzemwxWjbbc01qfdedm5SVJcWkrXA7gjpxQ0kMIK1tynCJNl0sOT44ejZmDYSFheqtRC0
PIFSoIZAovfWBKDsp9N7v86PNoNE246MOH/QkdSJVyx1HG9ilQCaqjuXYVRT6MwPgJRuenCSBddH
lxXUq83M79L0caC179fYM25sjcTXEDd8pg7F2dPNU1Mt2o0OxDng+0RbwtC/zwDot6jrc/gWS32e
S/u4wBs6tLmnbmrXCOY5Hx5rrqpgSIqRpz14M0tLijMSvthHuw0TeXFfV6gNWxVMLLSZkGgUI9L2
jWW+6MPc3DbgoFsjdg/reirWhGGrBfdXoFUWHTKa0E0WdXeqS15SbO1nIz/PE90/4rcWAAOw/wFo
7Ij8OIxTVh1nc8Wv2JEoDqZ7i/Nrt6bjV5PsUn+eICyg4ViJaWmrHXLLotfbrUVyxmBF807PSkRI
Q/0KTd7xrd4wb8MGY6C3fDFojJBLUXI/reG/uxV3t5YDJGNrbSMG7juz2WnuTcbZeLTa1R+scbNY
3BKstmZYdcg/wZ4PjInh95pPtjHM7g7MmenbY98g5ESvt5YaBDJt/tz3YwEjezrU/LmwDuMfyMx/
lFV8l5AKYafzc1giRglJesYEDSC3cXa1RrWiVwjAmqv+pdIVToqQeApVyeN9bxjPo0GUES67Y5m4
VDqUeTlPKRIZlMokz3LTjeM82/Ugqf26MmOSIeoddIYBg/+6h5q2bZr5PjTsz6jUNKA8FQO/XuED
InrfLKX+1Dj1G1cfCOCWOtXkqRhNWeq9cFdNJv3RLGFsfI1uUr1BcQovQ13KMZiL6JUUlHE/GF+1
CpnFBD000AD3+Aw8PROkkpFnGLvB0iNXSkFBaYp9S7bniwbnhMOPt6r1BZhCua/1+EBulBC7YtLW
2uLZCIvVZ0yX8CIgB4wh5nvb663nvA6wquo3KOWaRrkhqx51a0eBEKeTL6CIzVITRF94NwDKdaTO
rruN7EfgCtomASWwnYgnwUyHGn62zu7Q3zdz1m4ah3NvygYXg0B2xGrcQsEOeDSqIbe7vs++0EFA
HIHM2es9b1cBK/Mtu0bRlSEp6zE6Ys4zj62abgZ96c4ZMaaLsGhmkbXhbkew9bKYN0klvG5zvhki
Rw0mMf5tJumdgfdVkE6HcZgDsAL7ZQzfVnsBoTR7b4uurtRrBa+HdPB+Cb+2AKtGHaP4lFGtwpj/
o2hzZQMlMQm4Uhh/pifgR7X+XM6Jhposabe5c6PbsYq2FOJlD7QdTzmILlDwkH1t/b1xEe15LZYs
Bzql39aqewCvWdOFr94ZUSuO60iLaLCTnWLZr/O47GyteEU2hgDaLYlD5h92upyoPW+9bVyzp7fe
vZQDgdyDQQC7Z8T3mVtNjD9bmd9opHd2bimkshFwovShfVJ7fb6n0rQjS7E/VVwbThZOFNoYEu7H
r+OQbKMQg0CCeQFmTsTjRgeukqmnBqEiw+/6acqShQIgrj6KIG9kquYnfK/3zmB+M8d5B88kOqlu
LM4MDxun2u7Whcht0CF7MyFG0l5uQ/FL19p4X5UOnaWaO9/UM/4uHOpu6xJal3zUWpJCBKKh0CEu
RExgUpuv6tZHHYYVeCSCMi1fXAaIBu7HJzvydkRQTHdlmiBxtPRha6KggXBkbyOj1iFFVM8dLYem
sdtN3/dnz2haPxqNIO/1+sGy9TdULzdE74CVIk3DAHvnpLAlB9WHXPc8ZNotO/G3GY+zpeXBWkS3
iT5+qxnlN1VKQSVpZAFenVM7hs2tpsdP5pyPnKO4zdL4I5vfbEQ7iz7/zCeg4o2j6D6I32MntK+G
CV4gNYthW6DADeafxsINRG3yCoef+ep65GcZanwfjqTEoS/S/AaHh1/i76SOoSRBkpXhERM2+VLV
bV2vJeYIs8NyF0B4qXwH8ssQI3IYkNjwjsE6tGmQYKLYmI2hHhusb2tlGgeB3S80L7xDEIu8cfw+
4OQxMw3ot8sPF+fJLkWeTcsH+FZs24z42jdNTSLEkhw9Q91EHcJEHNe9t5a050kjSmcAhwAhPARx
e7oPgW5+marGeOg0ceskmZ3K/LzBkvi9VKlM23HAL47KKHJf6FrVdOv2VVfvF6rmdFyKp9ksSRQq
AYka6pM+FQNeuvLZGoYPvOoILYnOq534c54ig3DnWL9VzGarJvpwiIt5uzaAP6o4jW9wVt2D9Vnm
VQHyqX1uMUz73AztbZrVtzwHaW7ZLj93nQZDhZcuoaFQm/AssaOY+wbcIXhJhAfNhCpA/TL2yxfF
GneRMfS+ZlRPhecm+7wvQiqZ0WHI12WjImDgnrc6/pCkRAWM+kNqt2fq7D0UWOUIGia9q9Px3ko+
WlcH7qnbn4zSCWAI1ag6tzMk8WBNfyyCyNKPLY0jz4q3rrVyjlLpVhyTEZMczFhvKxjNYWrBLBo2
zaRx8SUoMZOMlsmjpguWRajDA+MYsPkY6Q7JjE7xLvuo1Lc9mUhgyVOSdFVAh/0Q7Z123U7RQqx6
rAIFyz/FA1jwsl0zf6D/g+Sjhit6Y+pmFnB50TrQgHrkE8MdMzS6Lou/DkvyokaVvSnD6afeI1Tw
Ru1IBudPO3plOJ6CcLf8nIrZeLPiZkBpCUFu8ohEmzSMsmnVDXf2JtV07xCZ4Y3SRbc1ZJ+tN6gg
WZS7wpu+eQR93jFytIMcjzBu7u4QtTZBu0bHiFHhA2P0X8ntQoPTEwg4qkfwFeve8YYfoNEWCnrb
WE2+j3pGgpUJkq30EmStVOLivP9oi9DbNchx3cXyE0qXZAvyUKgd77utFBtUBAiBvTvL6fYmSB8X
rTNlv+jRbbO3iliFSXNfzQ7M9kgn2Tewtrdhw786vGrRzMFCVLKOmt2PanfLXZpEIHIu3Dbd5nr1
Bg71awzdDf0boIExh8lV+nWWrPeEfHd+hnjoMOIv3Lcef5miPbZC+KymVniuMQ6dm/DGVDxH8eWq
aQa5PefZ3WWd5kC4WKupOF5fFelhTEl/pqItjiQ3jKvxtV+dedP08GHj9blrnrvcnM6TNu17pyWP
BgyxP63Z6E82YSKJEr0q9RgpRI6vp7QZnO049rM/JxjpuaoYIrgftTl67MVkyWFYgOsooYQ60YSc
XkwYjlyDdCFiGtrBr3WlvTSUnQm2Uv9eN6xuiu8i0fcN1EAiWMKHQkwGTsYamTIXBVkjpPHs5kLH
xyQmDM3WB3dBlCUXO1Aw57R1koeJaq1cdV3f2eanhObvSa5yoTGc83peN8XUEbD39yHBbetwXAm5
krv8toH8aIPmy3UNsh4E9EtVHuUbyw1hTFSU1xsbOqc1EW98SLkxydTyBonms1xlFXVy78DkmKI4
fWSssEJUee41LXmcmvnnnBBDDd3lTl3S/BYypXmWE5dw+wD+jbW7rsuXkXzMzoAfgWdS8WuGXW4N
ZThlFrj0REzkzkNiU84hxWiJSf4rSxdjWJhDHIDU6CLiEsst3NRdi+gDzrBYjmtLp2U0n9POfVg9
7iHj2kxcO4N59rwM5EtyE4kFg+7NZULX6n0geu+0mDlHyKO1wxRn8HD4e78ZMPUBHSAedbHOQZh7
g5D2XNTFcF9Xy+ZyRuFqE0Du3vfyonuoaH09moobPeootuswmm/kbnJiNxVYObeswVtxHsp9NRdX
KTl+KrBPXiXX6Yueb5QKOP0wY5NXIw99m+Gd0Y2SBGcMX6Kw9c5yve4U44MNkTdMXZXvIXYLhwW+
uR7fyT3oBZ7VRDMYtuH8q5akPyiRZ5/xtzrnuoybLdQDzOIzqW1yg9an3VGthV9M7Cc3gDEj9yJv
AiPNeoWGf9yDCcD5N2K+xDRi3V73jZsGB0vWOXtS/3AxLpgKVyWMH+vSAoBugnUyQL8A0uqbcGd4
jL51TZM8DmJiCnAUY0qlH89AbmVt/H9VBP+NisCxRV39P6sIgiqv2q8f1e/e8ctr/pYR6MgICBH2
LMPWDN3F9fuXjEAoDGw84oyo65aBjuBvGYGp/QtdiE0z0CABnQo/Jua/vOP2vzwypTxGCS3LcDTV
+5/oCPgY/xYLSzwvnUDH80ha1g3u6OYfrm2iJ2o1VFYgq0I25ERDc5o6ijQYfn/NXdbVIpwvXXAS
+JOcl3v9f9vmkMZEu5AP89t2cTy5KCcIoJoTfMJpF03euc8GvFyMez/GI/AHmSR2iQbr0DcEBeyM
S7yYzPSSk0tU2GWntkxBV8vV8qW5SOO57vrb4a77XDfLOca76bQP07uwyHK3pyDzT/tOZooq4br5
n/a5fLJOceiYeLQYrvuUWvdJTeH3KnnPLaYd911Yoj9dp/aENzmjP5yFwgMr1sqJY3f/tgwR5NeW
lY6sppCyI18td85HStDai5y/7ng92HXPy+7ibX97g3/a/Me6qCTttMvsOzHkMxDrdbweSc7hxr9z
1MbeUdqkDI5lBxCtmJUTbLK/5uSiPhP4jLQb0LxcHgyV55SHw07+ZNd/8Y8/VS6WMirOjfRVjJgD
zIVHvQatKaqM4lQDLhJjCXQSgktFIVCepFVRx6B4auCfYke5Ts5dXidPad1SDIagtXt5ni5yndxM
cPNNY8TZXi7lEz2PIUF29ttr5aw+mWd7cKadXLpcHOITycXLQcUibrpZU+4JpWAwNNFtLikxKycJ
9PbjkH8tk3Q4YUJFJVKITKpMTGQQlVw0HeDOCww0OoqAh50qJ8pGzvbkfEOVio5aXJQbBidmPxNS
GzkZupm4Gf59GrMQ6R14AHJ98vceahYilGvVfStiNWU8FenMwrf497LRVsYW/fe7PiOlkRNZvJVz
suqq5ZR95SL9qk/rUrt0gvjVcYUFtUdK3WyJiwlvAVM3ice91zogbMgOk/XESAp9fps1Enr2C5fH
gjgSEh46GJkKdkkNc4W8iGbVeLSKM8MN1q6x1Dv5xUqpJZKz1DUJFcqLAl6WF6ZBqTt68UACCCnV
qX1IISGp2+vHd7TU2egNQCpbnLu1+PpAd6uTXJQTU2yQc1nR3Lld7O4sDzVCz2Ar8VWrSbFdBLSc
CpTRjLV0j/JXkEVwOSffTR0QmMymA/yonSkQJvOJHAKQSyUkt3nCKesjfZxOUdIwa1k9ZbOstPw8
0x2EA6QV1Emt+EvakcV3+VxgyXJ+IM7QSmdYUH4o+Z+YuLeHsNPhRPA55T90/a9C6NHk8eVUxJEm
5cVb3ZXR7rLI4FtD+qDAWYUi+lIlvDchDikSZ1/oWG/e3KAiA5mfErG0J+i5O8ltcs7U9K1u5vnh
6iaRc94sJEOKUKI1MdAszRg+3H5qc18aboxMgTl0teeUa/qsuVm9s0SyqDIa5InK2VDEjco5tysS
TqYIdTyyCqlpyPoIVdhVHREx2O/T8OO1XvSZ+iKSJzGRc9dFV0TJmWv8U64ahujdJbNmG1cDp4Sj
ON3JzQtaYdF6BwG2P8lVcdTrexw7hzlzP9UmpoqrFedPa86MiMrXZwWHc/xvBqTSiEFSSGdR3Ws6
Vs5b6Xu6fku5KL+vtE5hx9vNbhvuE5KoA9Uck+Aq/HCk5uM35UfViPzkST/IWMZB+GwGPc22v52v
8uyoso48WRuRrCGTeS9XsLiMvUHZF7Gh7a+rTLO4b7B77HSUeqfU4BF/nUQrlSjHgk8g/xVAodOu
UcdzKgLzJhEWKUP05GKqVjhm5bKlmYx+ECW2vagHpPRATlS3gI7ZNPD/ky4J7BEiGMi/euOIcx6S
3oQZGm1QWoxwnutyPsl1qMe/OFWf7vQB0b6c2HkG37qC3jdhX9gYK9jIQePpOJNegaxIPCcpbiHk
y9r52DrP2rS4vlO6NgaotTthIJw5HdSmI/KKyTjjZvXUucDFofH8zoT9TJ7gl2V0iZSpvJjLO9I2
tnS6yb9fetzkZAXmnfvNMrmYqz3qtqtD6Ud3UBcaQiHUKypKGuCXHrBpnnj8fPLklnPXxb61tW2l
MgTq4v51lhXSs5hEkfbJGkHpITFElCmVmWLiiNDI6zq5WGFTZaxVbJE7ys3XRbnOSKN4ry/2jVwy
eULjTxKHvszKtb8d5zLralNg99z3sDQqROc1t1LAILUJekdEsdo9Vro9bgYKAhtTy4zNqEAJrMgi
w3hZZBu95jzLRVOyl00mreSuYYqVnZyV27mpPFBLAUOQM95TCtHMJB4ymJn4lHJWrpSTWmyWcwqt
ZoriQv9yfY1cHB+NwUouB5Gb5Fp5IMbpOWYG4ZQ6JdiCy3IiDnI9ElavxtcTq8ScKy48uZm0NUpC
cpbKN61P8RrGU8qTXMykzua6/I+bCxlxKveUL8pxlf1+TPny61tcNv/xbun1NZaXVnsisC6fQL7u
t0952fFyDEcU8KPQhXyZ8dCv8AXwmJ546MnlUDfHTRT2SLnEOjkZ/p6Ti6vLo0juLOeur5WLw9rE
p9zy5YIZYcC+zBLxDEpb7qyY4nErZy9rr8e5vhVPRBUkby6Ckv56v+vby7nrzr8d8XqsPz7iHy+5
7jcn3Cnc5ECJqsb6y2UrJzIv+58WjaWg+EVt2JdbdfFsa0Rr4zoxLVzlobV8yFUqoHDUyELWe93l
j0W54T+uI7edjGoSODFO80YkSHLAP451eZd/3D6MVkjcfGP++sR/f1H52eW36ORN6vp15Y8hN1N+
Fs488btcd5eLloZXcWwOXj0Z+Jub4PIicXT5400EcKEL1CZEx5n9XNclho18GDGyCMF4MY53cVQ4
u0600pBzIIaWTT65fJ1cVhIPCsGiQW/0505QIZBYykPKg8hl+fLLSrmsLvm81chGmFyGbKn6TEE9
qQodWXLm+xwIC/ldVFBa7OOMEKNKsFqD+MnacahQKAxty8ceVf/pmVHwDdkaHTRsUUHVWpX7FdeS
1LQPsi0pRet6HPP9SY+HZKupWFQGD9YUnI2TnItJIr/MmcnoYO1zDyhY6DOK1gWQVO6PaYlWyzPI
s15I0VQD5UbTufUXssU3J/T4UaPQ5ErE8zsSE7nSViAvjzqUCYDjT3rstbtcxVtPrph7Uud+2Y8D
kGJJKh7Mqj4mPflJEeCjVPRaLtwi7MFpSpuhFTRFiVScnHA9dS2GvaiyvpmDOpxG0Q+6TuQ6mxbC
xtAQg2FbT8BnNNO26gxyMLs1DnIFV53WpJ/Xlmp3IR/HrngSy0m34uOvqk8qt2BuEeKXsIQ1XP4w
ck5O5IZcOCX6EbQyRtvpdJnoeXzoVncH01qU7eWdeRW3a+l/IF7yr7VqmdxTE/V20jkBB86jr5Hw
faN2Ofy5sybu1lcbhZzDbFEb/BlVi1PgOhGevd8W5Qa5LmlI5yW80dqUZfPLtWGnIFwoNU8M/7Lu
ukHOzeKnIpzG87Gw/fp/5dx1MopzQP7ncp1c7DUx6HNdvsytw2O8LsMuu/QWxAHlBvli+TpAW/e9
DQQUyGhxwVBJF8d1UZGPzIurg0Sa8tRIRehvho+kNAkMIgfut51yg7w+kpLjka4q2quwO8zLMBIU
koN71fEj+5VW0+u1E0ama3wUk+NUm9Goh1s5GZqJEdTBPTjqDLouIuOSvgoTYK7oL9G+bkZ1AFUj
7jwNhrG/bldiudDUeVtTjae26y6n3Gg2k2AdGKKLponJdXFYzRheyd+b5ZzcR+4tF2tyAS4IxP8d
rP1vBmt17O24tP7zaC1Shj7+P5uvOGr+zfj164W/hmw9+1+WbUBr1DXTsCzT9n4bsjUZzQUVq+rY
woT16zpky2CuCiKUzaquWqrDQOqvIVvT+pdHSB5kTFV3BaHzf4b7dAzIofUFwHn8+H//10TJY5KU
ZTA+oVkUvw38Z7+TJIHY0MKcHf0WjJkcaRGTvE8MUG2oaRLV0YkLopUDubA6ET5EX/e6LFf2KiQd
zJr2Rj7ZltYoV9R+J6KmtePlOZe3xNJmE6w04HfzuiU9hAauI/oKeD3B8dK4lpeqnEyTqxaHxBgJ
8kQwJm5wCNma8kCBihaGWLZIRTfmJt4PyECPjQcILiieylGPsEUXb3nlfokX40mNAOqU4z1S/vWE
XmtrL5p1DMeHTMHSWaYrHq2mfiXF9KWge3M7URVVJn3roWL16a7WuzR2tY0TuQi3TPdxStIb4qsG
ZK0EZ2VkgAPYh1DOv7ediZekKFdsooXItqpAoBKXzXeDap2v21R5EI41bvYEPvVxUftPudUwKGTR
gzbydDu6K4NHhdbtEWsiTLHC26bs6qBPvJ82qomWhg4jXWgBElcj6aa/8waSbYrpzuwtBfeI9YkQ
twcrKx81I/li1XZORb54LHF0lTqxkKv6ZKtKBc/yy+hRsAR6Om1m8NXFnK57ccA+7j6h5WUYMfMX
2JS+VRQUm6cZT3vkLTv0xd7egRSI8HM06To9VQqxK7iQESYB8kmN27gvv9QRvyodkiLI7Bx3NjLM
OGnfa9d9CZfmWWvas9s5r16svXWu04BFSw9eYRMwEvK7A3Z1mkddaVFqt35m0rec65tpaiG8Rs1H
0xOsXBnlhwvMnNAMP19DMX547Kfp+zR138GGM8qJES3K9nFabtcuP4WddRqiZMf4yM5gpGTjhUiB
HRuVmTn7nRZjPSgt4q/M5qeug2Mjk3ndxwOJl9Gj5+gPea/9sHL+rbx+YRiAIaUSqjJSzJ9FhCw0
tW+gSYGVcqh2w2EofLgbNwokOy9HUbM46K3sNv6STM3i8/xYdq1O3Br6vqTJnWCavG8U+vJNO7UP
Zfl5Uol2BD7XBhrnAyXX6ln7xABd43tagaAA/Kg6hrfG7MEtyZ5qFeS26j5GGsiNXMS36mtOsftY
Tgrp8yjdIQwqjv2gj8BSGJUYCU1Q9pPIpSJn/gOw0z1Rn0BH+vRhcFV1T2ZaHAwWr9QKokBIQG/U
7A32PAoV774nMywYVJFcSNsTWc7sK7X+YfbqmUKy08NzbDJGGWo3PcD8zAKG0CtOCJj1df1qTfbH
UHXtJgOTixMclVubP7uqucKOSI/eOj9AJUa5g3RooxsJQ3NTgJoLIU1HcpQTIjvOw3sLN2URZZ8a
D5HTkB1alDqBuhh7TU/I7e5fpmzKAmL5tmbJmWzrsD1KO39DeOr6KL5ttE15lYL4qdND+zyNLn8y
anMzUrfTYt1ZhKduhkxIaywEC7NxQ9bXTUwaNz+qWuoqoY967ef18pM3eC8S86zETe9nbfLNLECm
jQXZJe1zaKffmE/oUtoHV1Eg8yIyyo7k3GU7I0Rk30RPSBnHAcBrhW5OfJ9OEN+o/01cpNmMjqpo
Agp4xBzERM6h8Os08nCj5mfaK4fIuy+99qVv1Scvqsku1bimx9Q4D/Fd3jo0wPPu0TaSt8kcd0qH
ZhHF9xGDu+2r1XTWy+WJWN6cpwSnV/plNBBWUBb42bmYOdY+q/1ImW8Akz0jeuVOZtFKcfrph2rd
4+49zJH70OXJj1CbNb/Op6feaIF2lf2LVmEJMBc92yARi0lStLfuyiMlHsLnMR6/dyin1Hr8Mtd8
SGOFHobSFNSnt+ebb3BSE7ZcHqeUMAlnKL4qc/uqTYzd6OZrRQuxM1c3gOXWaCXcuVx9CnkIOOPy
U9PLl2kixChJf86ELRCOuVN0XCQA+5eg700yEFHKJd4GM54QcGEVbuqtXt0rTWLzBYmSA6eqcnjd
ddKtGmo0WQ3AbIW9bcNhT7UJEVDKvWKIz6lrfV8Xc97O6Me2epLceW6+bC2yFIN1RZXZr+Z9Mpo3
UV4estT8FCbqD0ekdVSmso1XAiVj07kN9XEHE5kIDA12P2GQSTjczGq7NQUoQLcQkxUz/ab8azzt
VIifapjlQdHfEpyOpPRsFiFuEEfhOQj/rR28U1KZAcKrfZ6Xj/mY/4hS4261IRx54/zVBSO6cWey
vBotSMTVJQKwSH4FyhCjtbYQb0zWApcyjH1y3DcTEX2G8gX5vuszlntosKH00TRusoyIetor924Z
fh9Lskw7rXYJ9f7W69HbPCdPkbsEgBgKvx8a40AOAZ0nR/1chj0lDgPJhuIux7mh/OQ441Fv2ttZ
yc5LTHNiIlPS4SZfKiEY3WmvAkzUimHxMRQcqhCtlz1z3My8U8vZ3aR9tp8ov5AEQ9XG+QRfLkZX
NRw9vdb2HZkdZD0su2jW32FxRkHUGd8Ko30Eu+NHSbr3is9lTFL8Mv/wQEgrhXOXT8ZrrVnIf+F6
OPPwnjohOcwuQLLVCEBDl36ldE8N+Elxazj23kHr3BjlXfVoVPoTg/43rteDa0VmrjfZzmvtM3jg
MMCYNLvli9d4u67OvpqTXlIdSt/qlRNRTQ1MhfjCFXXYOFbN/W62fORgzb4qK8YnVgxGpcV5Q5wC
ZZSemId1jYkAbD5bU4Ga3mJ9rXLmliFYV5oUwVSpPN04Qwyz3UfwtGzoG8gGTqPNB66T9dWbi5t2
EnE+3nuijckxXe2PONP3NijuTTop3zxqhfDsHqw09o5TZtz1eYwxqcm/9PgR9lWdknJoCDG9S7B6
hqWdwKe96ZX6TWLpjMDCNqqT8sWuucTtovlqmOlLuXDLadvmB4KpbOc2rwbc2m1aIy4rc5BZPe2h
sCKrVDVeq5HLNa7dN3phSJFekxEZKUKWT1lmx1vi3d51N39Y7ApCUpU+2QWmgVK4a+lCz04q9ASf
6CkSs22GRJUk3G+mHoLM/M2ocTXokYrp5dtKWKw55S+aVxu+817cjyZ11kgbR7/NuSMWZvdC+lga
5IX6SVEo4hjEjdG7jHZjx0vUyv00wxmh8eP46kisE3fMk2nOFASGaUSgWQSFMVKAqr9b3hk9x5fJ
cj+6GF9U18HG6lxC3830DiILiTfVawhj3UflfO4cVK8pQkzXIBBS721ByTY3CumU/uxGD+j/BzM/
DipSRiSk77mRfUsJRCGU+z420qdeT++xK905C6GJJRlxRqf5fVds2rXiRNQJb7Lj+W0pyZAv1uZ5
dY0vpWLfVJbl+VqePw+5fUuX2PC7OaRgrOyKFEVgFZFKOwOEz+IbqzG476alz+0P+a75ouiIDBTb
3LZe2m3KZP5MYGHIzas+hzSs+SoDNla77TdTykMojh4qS4dRTnQOxcU8+yg1Dd4lGTmFw0PLXb6n
QFLUiMGy1ilRwWLxwrh0Q4tcMQs4Vla1E9d5M4UvSUc2udurEO/i5E71ogFGlGUEzvhYGZEZpB03
uCXOn0LF4r17JG6qxVAcuYxfI4zJtrvSTClDI7CWksdZV33KtCqCvvq97MynFGGgz0Dw19mdPjvx
+LEM/Q99tTe0tL8lHpXXWuW3Yqj+aVAIEyLj5dR6I+jcPj1QNn9izGy/WNOt1oY3ts5QKGX6L0PU
ubQ72l1S7ak81ZiWDmnifNbT4gbW2c+45xG7aPmXSXc3luYe+pkG/apnj9qAQwxt/fe4J6NKLac7
jUBxTyMv1ontbwSHB2HpDNs1Ew+8OeA5Tg3SDaKpJVXXLo4uusn9ojY8/odn6ErfjBRlqJ67e264
M1YSWMKpjw6N9v+AQ2hx5+/ccJ6M2PK98HFCgp9FDBn1KXSiOMOLmGJeyZrHieTTwPAqYtzJuLTS
V9TdL0sU8fgPwoJkUDiloC0mT8OjQpCLkpoIjGkpC2poY83HxF3NoBr0hzV2Hsh1IQkR2T5Dnce+
mekEdXaQuMVu1Ifbppqe9VZAQsfqMKz6BpLKdzNanhA+Wod2aM7LpL2pNQyoOr1VUpv7iyoCVMlu
swlrzDsEJOtUBBPuFuDHMZn39gdAz8dMcfftDMopW5PbWMhfG+9N18JoV3VuujUSVQ1Ux3xoDeFc
1d4yJ97arrVvwnH2x6k4pE5BOsJLOpmWb+eiVQv3GPUsD8AEO6CS3A1dG+8SYx4Co5oPxsI9yvMg
GYfv4aT1RxH1o2EO3GKaV21tUzqAA7vFDU92cUvWoOOHhfNqmPGbG45BNTn3Nb9rVGPUq/IfAxAs
rRnJ2oaHMv5I4vAjWqfPnmN9G2L7LTJpb3vuif732aydn01WP5KVPW8cfHxzXGM0oYUUe6Q+aNb3
VC+PmgbOL3mYNZ6X6Mr3buWNfh7uqb4fGp3GwlwIAtu0VNsEq4EfQbntGgqPKeOHWUmnllJnG6xO
/rVo6ESuWIbp8cXvcftgZrD0o5rHvKfEt30Cpgrs4hYE6Y+UiIUherF47un29vswIVmazcQ5lOS6
STWHnPym7kj7kNwo4MXbi9ijaPZxzbk+rwWp5iUR4FG4rBejuhSLeBH508107Muxgedcf8jX5XOk
+3WLJ9SDwvtLOVKJty9DL91aNiJ7uaNcN9f6AFZ/jpcATx3udYqfUmAyjhreEHKP5y1Oga+hGAiR
k4krbWjLDpKzIFMUzWQTM9wQ/LPEbrdVRPk08hKGFNBOfRkn+CyXgrZtwk/ps+5Z+uftzEXVjE8H
X64YjJmS7Ehqhy9FJ7mDrKePE+K7xRi0/Lal+F6W1UUbVYywXg3p9R/Gehid4cHgpPVEXdZDBpjR
LhGzYvJf7J3JcuNItm2/CNcARz9lL1IS1UuhCSy6RN/3+Pq73Jk3GRmVVWVv/iYwAARBEI3D/Zx9
1i41wK8pNoGU4vHyHtHTqb+F1yTKvF9m1dbu7JHHV3qhy+xCIY2DZ+VFvjNJ0V7Qym7d+zKJy5m7
nKWYcqrSzuaNOqXqrKQd7/y2M4i6yNOszr8612pOrbvcDmpZTczMx8msjw411FcwXk/qVMRKMKRO
jRIIqJVq0kwjo08/WzZXGMAFAQCDXdDbJtwx2/W3jqpur82iy/m1CpfCBY3y3NwPbO46QiBFdxOa
0a5YymXTifmJBpYkt5zkiePuF6DlITXpIN8ZAx2QRfcOwMWi/JcfVlfrFwyBC35kRVGSuGx5uXpx
pNOHHkyxmVQmWEbR+kYrDxT8baanLEvjy8mdCPeRd75qojzhYjinTt7vZ9Cso/syphZjaXeg0HGC
SLzoU+tz8PzyeVATHpEjUfSCdxx3lTprJWKNvBlRmchjoYbqnDmLvqt0eyAHm/Ogj0LbXTaV+1Hf
VDv7t+t8CquhtZOHVHfCkGTEEijxUocsJsc9SGcUdTOo20du4NQLG1h0i6twhmnPzTv19niYC8CK
fb0tXMJSgSeftH/7u/CGb4LIIg1WSD6ifDbVT6qjXZI7j64bXcPSaW4ud5L6xzI5oRav60rXIt1U
722BtUbgImmJ3IyCCKksuN5+16f1l1v0Mqs2ws5gPPgyDiJPtlpFNYG91966FptmdVWLOmz3Imxu
rk+4+nvXp14thvIu1JECQdTnNLmwUeVhW4p3oba4fv/3W1Atq6um5i7fUcuX2d8+V4u/rbvcthcC
h/oIxSWh4wz7bWwFV5k4GMS4cSt1wPXJAxO+3cPAb1eI9ndJSzkGFMjLFR8d4W4d94zbxKObpIQr
vVtBhdyilxgbpo+FR4K46U9KAkWs8bHAvLBF2oifSkeMKNWbg6lR6V1r/UGbqadUk9IvyUYajUPm
U650Mw95JTWO48YtXVi+IjAobiFjlDo1n6jt/3m28IJqN3oCl/ZqucmcF3J/0QmNcHQKYlyvV2qZ
StQSJ2y5thfYfsToKuFVQozF0ys8qQ9CNA1rx+t3Tk4LncvHR018eWteF6/rJnOCmqs+vsyqjzx1
21+3/w+fX/cMZLk8WHCJof1OzbK7fv2X3V1mlernl7WXn/5lxfUAr3v5p3XXX1efTo79iROPF+7N
1t7+9uH1+5efE/Kd+9vulwaRYhV3r5fdXU/Ob9v9cqjX3XSEwFajYCx1/SkYdAdEkV8uqXCV1Pxl
VuU3RQ7nuQ9A4/+VfjGkzlNN1Do1p5IzahFS364PdG3/j9qNWQk6whR7YukIuSVozmsk+guQ98ty
mlfOmkAVnVDV7mNpTjdGTqhnpN0L5XvUb6pmV5rGo8rM2EoVpHLMOi+4rd0yqFGZ2GGBmUCawyRO
ywMJAyA5TpecziUT26VDeLBSDzKpVOoWbRTpW5XQAexSHlGursq4gPyqQFaKKAUcGt2FXNZlulQt
wqL5zMkdbH9TfdCT2I/R0hCpxFI21pcYZqCUVzaFDrWJsrQNzq9/pvKrv+Z+W9c0ussodMyJaZDB
6qRmT01GKeG7rEv0aS+rxfWFem25wUApxD6q6UvKjLfSO6g5Q8oXr+viUaAbAAwB1y6hCqxp6f3a
UgM5KZ6VusJq2WnEW1CWwVal11S2DS8kEm9KQXPNvs1Vk64ZXRMxljKVWk7UnEIf/rbOlP1Hxj7f
E/UiuGTgLvPqQg8FMbXO89fqcqpLfM3IXTiJl2X5EnMoccU6AZaI7LPESmepZuecjAhtMkJCajF/
DnFVbdUVtJR09HpF1cqkKInN0lftlcRniZp279DKa1KDa0nxUqCEuWo5nOFA1nn2qmQWGKKX46kq
ExzunS8KRamYitfJP60jAoONSot7qNQaz1JZrCZdQRgA6xkK3v5aN9chohNqFRiiBNZGKU+W+BvW
HNUNMUh7C7z9w1ZyJ3WdQnWJ1CyC/tdAhNHuQqK8Xgl1Ya5XJ2oMBqnuPK/VJbhOXNk4XRcvD2WH
Z186pz/VZVAX6J8ulWJrjqWoDiHhLnVRKsffWVXu4FHFk3a5ROrJ85LBXhdSHapUK4OMqFMfeUiD
AoVbIhU/snd+Y2sJnkWk0vBfrb4HZBK240WVjdIBm1s0rWr5MuuH7rDWI8bP6hTq8jxezrecU4uG
NTB2RM+knpY4ER4Ieu/9qvrwQawsa/XwXJ4lappvnJL4GcQVFNi4r65Nrv5F1wXYV6z1zIXgoYv0
MBXjlvwlgWYlu1CCr6CYtK2zVG/qXqotXCBKObkuqjm1ztY0Eg90INSdpvQ9mtSY/f86uKKLu/m/
SCuIFKKC+PfKivXXLP6D1G38N13F5Vv/VwkHNdcAfYuTpaN0Faga/q8STlj/Y6GZ8F10URaWAmgn
/gTqWpTP4a1KyZvOmEOKJ/6SVZjif2zT9Ihe6/gzoMb4f5JVCP7PL6IKW+ewDGE41NWZOnl0SxbK
/WLPCS+rBEPVT1i+m3ghlAxvusm6HTDM2YcVeIrSmoqb3oq9TR1Tjqk1drMyOoIspH2eh6DMkSNk
34ES3g6Tj929WdzHTrSpI9hSojjnuo95sDV/xrhH70mgDjeTbx1av3odCdeci2SezgSNnN0vF+If
fFltJDC//zFLR/fkwjG2POFQgfjrH7OKuUr9qB/uQ2Hm+9Hn+eus74vV2IeoC4vb0sX8iAxNAi0A
k9S+b73bZpyMexzefnbRUp38aTiXDsZBwiAhZvZat/PE4Nw1RCR1+uEPrjSI8q0xPVCdS7xdOnME
XvCDnAJxgQnRgdsbL25ekh4X7bANeLef4Pl0e0cv/oC9NJ4ah/D5bJHBKQjghLzZTjjbJ6e0a/v1
5FITO2M8sXUmAxFJNAJd07xNy6vmFdMrb4VkJjrRtyk0yuJmT3um2TAPhUV2MoTF+l/OqfN3BY66
WSzHRQjEIMWVBZq/ndPYjQDaz909hPluR+FgTIqOtCAYmPBlCPW1XS3zUVvAIAAqipFqJJ+8+1BA
MJSL/Vqc2g56GGZ/52EAe9CVXb8tHKA9dUKwsrGfEyoTnoyQfMHgiFffJ3fXBPYHRKMBsC0pBFh4
xQkR5haNywIGPyFZHuvjS1rKcJaTPE9ZVDhUCYVwLqLKWFHtVOJHZEQQrIJmw0OH/1xJ5gU170bv
hy7Z1HAGVrMYjRfT5Vz6y4MXOfnbDMZnAPO86ewquiOWfp5xWXIraBWU63XITO2nlFjvIYm6/E2A
FbL7mixn9hxflZRybpDFTfSk4vV/vseNf314kUTpLne5wzNsShnYr/c43oPhqFVZe1/Y34BwlCcv
bRBHDYmGt0aPaUcgYgzkbeduGqx4n4LfdIJiW4vo1AHDANBo3/edpd/GoHTMSNv73QZxsP72n48T
edjfHkXXcF1ibya2fLg+CyXs+qWNsfUptHCLL+51obXHJMWE1MltUmBjLIlh/n/5OWW5fBWKIULj
9xCdEb32EJy63m+PfsX9v9RNVN4T1TKis4bVIu47K00T9tZoDOt+7tICoOLiP9c8UCuwNBvH78uT
r5O86S39yX2CdhO+dSZeMgAgac5cclMM57tYe6NSB6BPE1T7MtALDHdn965c8ga6JzyQVg+cu/9y
/uQB//0P8awJW1imRdyXt8lv19k14ygs8vjetsxPN4uikxtx80+e0dBchfU6dFJ967r2sG2HSrs1
aYnwk+sJMDj1ExnVEGlnBD+FL6G7349tZTyoSWr5P42ic2/MmEdwNpZ0M+pgv6al6NZt1OxED71n
MPh3+PeOu7FnhBLU4xFgX45ieDCO2CQaRz2urV2LhuNed4MaqkbivuOyB+klOqITiO6NpHdJ32Ue
fhzdOvSXliagandhRZcusNPpThuztdFRjFgYYqJ4AONcrcVjtAUypDW4EQSGsDaMGY1bD8oSCMd0
OYRO1p6CksKSyuqK+/983m1ZBf7beXfl69F0AOrxIpHP3y83ru70dgHHUbubvXUXkLek/nikmrH5
GCONhndICMo15Icxe/yRGl7y04TlDchhJIvpGtSGWM450hL9Jh21Yd8RonxKZm1axXLbocWsRJt/
9H16D1LsZhJO8pmU3rzK8fk9A5OcH+osT/HOzGiJCsf6ahkBqb/qyao9KDZN62/xHsd+sZ4fsH8Y
b5d06TcEuvGpLoznUaTWbha1dYhw91gvtV4cNFuvd4U1WXhAOQxwi/EwLXG9tZwiu8cYdjUEzZch
naozCJLmzXIfG9FO715rY2ltbP/zCabq8l9ubdMyaRGwQfEN5RX+91PsNF6sN1FHeh7A4ro2MuPk
QyU76e0ESCOMUYUsjndQH6jJ5AWBBtOPbRoNH+fd9TtGoH2vFoIA11W/bGK7iYEuTX7xurehzZP1
4OLkd9mv+jjIEn7ily0XR9PWkPiolHMwJFRf18YGASY+xr98UX1w+Ul1gFGuBzvfst4u60x1BNcf
n328rHCe7vWbNuo2//ifrlv/uV/jB3AAGBryTKlvqLlfDlZ+cDkm9cnlR/sqPyfGxmhQb9mdB1ZM
bqY2CGCDapczrz5Rk1mdfjVr8cim9X3EO35vDATPAwhHmhmcYok8sjexBCANEoU0+ECREolH6oa+
X4/0Y98Ge/ljybp0N3evszb+MZQobfvUvE2s5Q+KKJzNMMcvHRymTAKZonT6VuW6vUl6UI6ji0sp
YKPe16vXoHfvkxaHUnKeIRTX4l3gkrqDyHmHdQAoPiPc90REeeEDiJKoqKTQtmBvZFIbgUOlgFI1
3YQUxpSQsKl5ehwlfCqE1RdngiCr029GQJ/rpQs0dJfWKvSAV4mgoZ5Fn57Hgma0l4ir2HOJqwC9
kvCrWmKw8pjaP+zAJR4LUcS9E/9A+3M/SHxWDEeLywYeD7IWjPlzj0p1myYjmouuwB8e+O7GlfWl
Cs0lIV0CzVkksV2hM+x4fD8tkP05XoT2DM80HjwM0SXyS8K/Eihgg8KBeYDBcur0K4kKSyUzTMLD
WokR8+GJLQosZh5TVFBh2EYnrcPjNyvxZQSfdmgkr7RoxK1doxEloPyRBvoqkggzI5t+JHb1LKym
35SOeErC5s6vO29DROhpkSC0CiJaTYpvT0ECOoQXrJiDDQSpNeWY2wKWmgtTrZFwNUBe3XaSwDXT
+gSbTKQbEFs3V5DkEM16kjenOcXew8nhVOq0jMaGdju+aaqDBt2tkZg33tintEccCUUOBBwsOFtC
4QbocEsyfUev+pS7BbZvHq2kBMlVEOWwztBvZrduN9rEDQbcD4Po7jbvy560k30zRRCngLPje9sd
MPfl9R6BPLXnPSWbwU1fJzDS0wJEVIdBmjGhARZtBK+mT+jd5DTFqftqSEjeIkLsT8FuZlND5KvF
pHiBkeWZ+rRuBlygJW0vl9y9BQCfC4gvm94sO/nhlFA8p2bY2lbyVBDMu8US5VhKll8JPXJXU9ua
gPkz3egWTx34pvETOWo8egACFoABB33lSU5gjJfuisJdQV0xJegA8DL7bSJedR4rSEhR33DJhodG
8QcZ6ZFmeI4kmbAvHRiFDR7ZNtTCUvILCUSNdy5Iw0GyDX0ghwOwQxPooe7FIVxcOIi9JCJ2ko2I
JNtedRZNK9bCPxZroKZXshTxh10kW7GSlMUa3GKfo9y0RszuzIVcNURGHTSjLRmNuMxgZBchLkq9
8Dga865I3G+Uw55psLKj16Zvc6+hovMrjCqEeZyDudjaqX7MFSFSsiJjJ3y0SjjMbp9so+ArWlpq
quhsIKzzdlRBEOOZqx1c7fl+eHGT7GyO0VanQQSAXQSoIslqIS8ZtzZ2V6h6BQBm2JYJkMt6YDyI
0eet5pYogFwe5QlQ00L/ElBW+Upna5ck/uvohAl8l/LW0Nv8phP1F+6hGo9uzzuYKfo3mFn4HI9Y
hi61/UVDF4d6fki3VZUKSbcO0IjjwzWlt55TNls3AyNc9tazoIe64rVdHAZdxGuh1dom8b2fY4um
nyNE0RS7J4ZD33AAQeTPmY6pHt1anvamxWgYsep9H1xrz1BsWleSRWotexs06SQZpdg6438CtjSR
/FJdkkxtyTTNGBUtknKagTsdJPe0pXwvAYQKvzHmAsBGdSQltZK81ECSUxcQqpNkqfZAVbGZGqFw
rltJW8269wj4Kqw5D4EUPNZGkll9EK0zgDVFbJXs1qSSFFfJc42cx24hBGdK0msH8rWR7Fc4P+A0
McueMt3cWwZFD5IUO5wRS4tTXq3xrLSfY4CyIe3hOpKMWUvSZgXY2SKAPxtIEi3jIuniVewN+7MH
VSskszYtzBcbwrYbcIUXsLae4ttK0i1o52ch2beTpOCKEh7uYH7lARv2WR+/pjSc61myc1OBhINe
9SKputUIXxfB2z6X+F1J3p0bGLyNpPE2Esub6k9AfZcvBbxNoqAxtL/EWGvUZDRAfSH+bSsgv72k
/bpgf2vJ/+0lCRjTbWCFkg4sVfP4Y+ewRiAHl5IhrMfIICVVuDfNZ0NyhmNJHK4ke3guu5de0oil
GGKTS0IxyNtTJ5nFBCYeoP49J8CMKaC9Q8//sy/Sn0ZP1NEYpgOWZ/kacc0HTkck9CUoJ7ZGIGgV
Qqtk6u9qSVC2JEs5xFGks4t3R1KWUffTWgNedgAwt5Fd30QSmN/saGDiyrS+j7F/oEbc+ABQM2wp
QRpPQ+hr90VbUoMpt1ATtZiCDjnr6AFPgb2AOJVfk983ODHfvZDfHpZFe+qmfjoA33D3YRomL3Gn
/6H20Y7zHYn1/r3mfbqzcl0cR6CE51nLCnLs7KPwHoc86745SRpvStuI7qeubG+zHidS02+0LwO1
ympfLjIdUAm+R2nIVN4wFMv3Pd4zpyQq8PxDPuQCuPwhcuNEqV73oVlGsfWEVt4SdhnvNORdG1/v
808I5ju1Kac+A5MaEh6JhpnR25jeUBPbPDboMFaXvQ13CRSg7wJd9TqjZAvlv4e1UqQNOwjs5mtQ
+R+2/F29T++GABjp3OvtdtLD6HbsO/suTHllVBb07CXMQFs69Y/JpdRi7uv+mS7PaWLUvJ0DGHdI
goxHvUe/pDbTrXfTqqxvMxLgtYm17HkOJ4OK067ejXoTY5HqvaktbQTmSR6J9z70pm3sTjijwsu8
jxDiWMXG8AftE8jipiSj9cMLY4DYjpk8+02jwVqYxcEFlvho1cJAf8Z/sSBXUVjbfpvw2YOm6UXn
3i39o0N96k769TKC917UCTKy+oHXVU0tU2tueQ7GU53WeKUjntiUUtlUIjJUm1YOhGkLVvlTlVKN
5JTWcCj6uH7KzI4rK3/Yp7frRV7wVbNjVIyGZt37ppOeNC3Dgtor7TdksM9q07APn8ZEhg1q3ds2
lV2ecu67+8bM8RJweutrl/l/nkgPyTO69OHJCJb24IVRdTDGjnqBEjmv2tsIa7zqPRC7Ifuw29zZ
9MZc3bZ6bd1384QCRs/L76P1ri2Z+DoEkb6ph0a/hejW3Quig5cNCu3UmFb2LYGiutG0JrgdNC26
nznGdTCbxXe/ZHw5Gt9yJ6o2ljWWd7M1mndDaUh+PT+Rr6eBGw5hX7LJvG65Cxy3vRt7J9/Uyex+
oyTkcihNT3S1c/07r2viO6Pq201eSqEeEkdE4Qe1FV0+e93xW/flpJm3agPdT7yvs/akjscJqFkt
5li/x6emu/VbikzGZWm/DgNxP3VA0YKKEMbR/VwZya1eu/6m6Gzv0+ViqS2IQzRrKnbqM42nfYpm
kWy7cu4+26m9/GvbJxXEoNM4ZwynIQa7FeTVIfgScVeqfbRNGK85QdFD6Nn5KZdNkxzcf3Hikk05
MQuZSeoOA4DgIT7HFOOIrYRGfimoG1b/JQCNtxKlc4gTVJSxWS/HIS6A5tjx/JFMZGjlfjrNlkxl
J33Ea5m6Zd65O8fRko8hLG7UfhAgTkjImumxFVp4nFHf7ZC7i3e6B0e1RRpimRDzSDwudWXdiFyf
dgnajF64oFuNcE2J3PQ19lJ/Y+tzfKptCgHsWv8+ItP+ysOjEw9wgrMX0dvXI0IarvyCLrJb4pL2
aybM4KA7DGyCSIyfRntSXxR2Mm074hpH3ufZFkx0u3O84lV9WJVo+DESdXCA9zrqHW0AfHKvIO2e
xlHvX5KmdTADyaxtCdr7qzPSuXHCr93U5Ltej8obP9PrV0GATx2+7nTjmrCWeVeEwXQ2shgvD7nD
YZg+O9tNn/vWNKkyQfaq1hfUJmVtN37BaZjeSZF0h3GyxduCs4k6xNKcQxCms3GL1an5YIeUfqhv
IlaM6etl3mOMFPc0zLTVlw8CH+lxH314E4UshdYse9130g/E7Ru1ywFl5cZbYgbtehM8djMeSr7D
IE3zWv+hKpCN121tPIBjMW+XbtTW6r9PVXRDmGd5Kwub8ZkxubuEdOOXSqdrT/70gTRHv3Is+KdT
1YhjDLH7ufe0L5ejEtxoQVyOZz22rTtPIy+gPmij5T4N3eJ1WJyKSpCUMe7Up187MDPyyvfLaG/r
NrYBDJfQiERAjFiUT5ezQ83RmhxzS1seuPd2RB2f2mtj9K8jgdFnYBUZLLwMYoG8gJl2ErzoPz1Y
qTvTLLhlptJ59ZqY4Smfa4aGAEneYn04Bmd1280eQ0OR7HURfZ8GXt2hkU5H/KSbrcm7vQs8d1VW
iKO6PqtumsT5xDG1OuSmXd+VUUjXpDCHvWOV7l2VApb1oADREg68Vfsnn5qTm8Q1u9WoM1g1LGM/
6lIe4gPbp+fnnZNueZq7xror8VvRPapJC0awvGK+UWqrPYgYjag5IgweWmoa/MmZN6RfPl2vIj1j
wN/PR698LT3/Jk7GaZUHtXmcBu/QFIwBEcIBDTQZVYdWDyQ/JvG2iOFZy6xPwhiHjEqtt15E4VqI
YTj0TidQ2fGMtnY1AQAAFkG1W43A3q0ukzAXCbAjP5UXDaiREsWo2UkK7PpBnBpZguxJddV1/e/b
qY3VxJRZ/ctib0XU4Cwn9TW1A7V+UQI7NXtdSTPuryEfW4jFJequxXniiJpGMorc9aC1hAu8dr5j
X+V6crRsO6TFG45CxF9iRkARrJN96XVvcfRBtaZPhzin2NQho932aCxqOUkpA6B3OdDnL1LoA0EL
fYBa40OjaxvbW2zU8U2/yxzsgPT5RnlMlg3Q68WCSDz0Wc9LYEq23nB2rd65bDBIZ2/lSZmXoCcu
FpUnneDUwZyk3m1co9NrQXj8LDWNP6QAjmoy+zWVrz6GTeEodv4Io6HPZ7xJh4+4DUFGxwwAKPVt
3XYEiFKfc9e8dSkT36vTw1PWbkUKkrdMgQpBHRGrpB5e1Z8jOgp8IV/lekXLMZbLsbO+gXYrTxoj
FbyY4ldjgFPRtt2LnkTTuk35AtQTzpWh4xifADSPjVLbqXXq06Kli+6Y1Yay4XRTTATp3QYNdOFu
6CjALzHX6sAowvE3ZcUorsykVAZTBcDFDpy55qVNWY1B1EOUB8O2FMO9lcQA8xlauj4WTNL5y/PQ
rFQz6pUy5MVbFlhgBU4fHIMU/SvRK5wU5P1x2bsNn45KSZbz2PDXyYRMMrK6GyNIDi0pw8Ni9MUW
5Qp/VtdxOyBrvXFsQg5JnGkre3HxMBoS/JO75rG3in6PriM5QR2c9qJ1bx2c3qFap1J50WQkRCpf
Q3M+vsUWXs9l7R3K0PePDBatDtZVpKMoMaSVWTNMBCGHGAGaR+FoIjN6VUVlm5GIGRayScnyFHwf
2/YHFXf52uublPSaeY9wpNo3pXPOFkT4YhrflABUqUSVQFbNNUq13mhjgTkHahXqN5ZD0ZhvuL84
d0F2i0jSfdDKOjotAqeNIqk8iqZs+64dsSrKWt/aNbXGOD2xrW3ixskmNuJ+H7jNAS029YLIMddi
SOe9bUBiNQejv9cwJboJl+Gts3ushxIzO1EjVD0tcw0haQ6dO9spzV1iaqj5MfGmUsR3dxiDmceh
N8xjQHkYuhf6FlPA0JhXA7Y7mrlHTVCcPfyri5oAMU5npV7VVPfML6E1Bg9pSeGBmWXl1taz5Ukr
iDLyO3CwemK2aZTER2Mmw5HY9bLKRsM4VHkmjpHl381d5e4U8C11MWVa9XWZ7VszPV3weVItBKH/
wW9h2s2luFUS6qsa/CIJ1yj4Hku/4e9o38M0fsVuuFvTAQuOWtm/OZhft+lEsoGAiILbKQiiO3xi
Y2bs5kk8RFRGHl0km1VOzXhkMtDZ1vT8ea6HeDVGKSdIGA1y1/I272ZxvE5KB43AAk90BXn3WxBR
H1+Uc7GOHO+o/oRCAk5Dhi4RfAsmcaBQ1YSQU3+M3TcqESYQ7gCGui45x0Vm7zKBoFetUpBUNTf4
CToM135bpPApm6jdoCCQx1CBUsWM/63uTh9hSk6caM1DbkCQaK2w2mT4oBEObjG9utznWHxIEI8m
vZGhxOLStOjY1aXzyc6n2zQp/ZUuAjpHEkJTZ35/mahF6RVNzYz8BAcQrjP2q6P8J2qSQ4PaBAB6
CHZFwXGRE0hE2TYvqFky9MhcU3JwXw76i9/QykcBh6Amnu7+ORf8NcfOTBx+yOWnCeWLnWOMRzVn
SSjidVHN6XAmqF1AdVY75VFNTIkNSev8NbREgmMMWjE1yWvaMcXsvK7zUo3MekRFngIcBiaSsgjb
PZSrUHlpDl770MHJbQHd5NHZOyoYYmQu5RpLswkrXnfCV4eRpFFVJ6yuM/x28jDfkHUjNOrRtgt9
JAxNClTslrF8s4aFQI2lPwZdYdKXgOUxGvh1dTPtRShzsFrXIXdoZKKUc6UmDr31VanH+eWU9HmK
N0jmE6WUd4X6OylI/H3AcF3XDoWJFnuK0696DyTSRoNaz8b4S5ERlGgCH8QMSYQED4TXcJVYzGwb
RuN0tCkYPSJ0wSLFH6kzXnz9mCTgTlI86y4QztzlUROFjleW0lfCBAGg12c3gnq7jU5UbW1hVJzX
Pr62TbHNzKDDQ0xws/fChCrlhsUuCvoXBdO8Ah/V3G/rQocb0e9qMq7cF31X+tsKtcFdsuS4VkSU
WqdlWtySK/RbgswUY0YepkTAvfYuvvdkdxmMidJ6SfFe2eHq7Z0nR+x6hrlfycEgm8ZTncA0pIY8
CMabsdZwPwqMux4FICHgkPVmeHDcJYV9ATM1qNtdPEX1p58LbMGC5iW3m+nkDWa2SZ8j25+einYB
j4DGoDS14Zj4JATNiNySRUp85YTQVuY4nM9jjdcaDMkCMzhHECDE9W/bipE0TTZExGKFfWvY5T6n
yPghH1OKTEuRd5sIBMW2SuRwBY8ZFC/joyDCu528Wt8M2Tg+Al5nGGXowSFy5p1YtILil4IosWM+
BF5drIVP6qaJo5VL8OXD8C3qbmvZWieTwE9ySG8NdGIrYzbLnSMybH3gq5Cd8QRcj9B/yYbkR6MH
1Z1aIhZPF7CkUcEVJ123vm29T4UF3dk1PntLc7amZaC+EHn8PuGWo9a71UAWQUTGjWOmzVuTN/uy
TOwnfyy/NHNIKVFqElOqO+cgZgQwYrFfKNdp3i3y/JAsDOnCVbTvpbHYEGUKkkLyUw8QeU3d+soE
04xPQThbq8yItBtdEnEgNTTvrhMc6c7732rL4HoAtUNYne51vYsI5ezifJyeuvvUSdqzmphtFSOe
mHzIwClKiao0vnZag3ggt1/CPugZGNDxaKkMe+hJtzP2eKs7zXujsjw+FGN6RyKl32plJB5COTfH
S76N4qk8NJasTgSIfGwx1XuMsgb7KduZcRSeyw3ar45T3dbrKUtm8Bo6MjfMM1Cn0wJl/dzc6JEt
Dm2R4SDW6wC9qurNB5e0zuOWYJuF06YwEZ15HhgO+g3dSudd+W0In/10OISVqb9NXnxE3B+tEyes
X1wxgXCZhmaNgot4sn6Pq73NQbi8RgwHRwqrXZD9Td0dStdp66RUn2VJyqvQ79rHps4BSBhl8NNM
cXZsQe3Qg2whfzR19daQ4ACYnp2tJUH0NZn3jl88kZkSL3Fkdi8YCGUuJdzx3CU3FLy254J/4biU
SnZmV9yqJz12PPwsip074xg18x2uGq+64ikrsv4OMuCdWjJcRHuaXpO5cXFIM0MK9oMlOh+0KbPe
3SnbU3uef8P8Z14HQxLeD9n0pZ6q+Za0KLFv23RvXM8Wj7acLMNyayfE0XOdYgI56lsjq+c/J1n3
gPZp3SOtWBlNM27iwJkfTXupboaIbFtgppugRCxSzCS0RUDfMxgK80MQrFxFEAjdyoi+eS1diaBZ
kdfuv6C7cjaUIcJC9MPyxfcJWzi19xnKUAKhyuqWBBGuobnv7KrU1kl9zPN3L5Okk2j54vsDiqiM
Gv7QM/sNoJ52p1lz99zlNS1ovcTfpzDeeJXr/NQS/PN2wG7CPd0zDw/4bktDFn1BABnuci/Kj2Ov
+4/9TJGsPb0bfmi+1rYek0Ck9y4QPr/aQf3novqUDCdJUpuuYtkG9bMz0ThPs/WBq9VCRXKIZEUu
1s30MTQGijsx/tHa+nI/gBQOBx+OAmKAk5fgbmtaRIBtB6NQopb5mjJXcqXxTNyE8K7ufPdz0vdI
PKIXKyARQJZkPoS65z4tBrX3TVLWK8tcxpdib9uh9YfeDd+wqc3ei2LGJFKb8nMW0kuiZF5b5U1M
HmdOE5INzQ5tYvJqxdMXPYVTzPPhfRWt91h7ov45OiWpmQDt/lJSuRcHFL1gsGZXNs1ymREitVNp
+hoi83cd5yVYsMhL6BHsNZey8NDVjK05DeMZ2PUX6kaWG2tpuztrcXF7Sqq3ipY9T6xX6szG55xn
vjCt7ozPUUHRl2fccBNZXA2v3DZ6mm/6tu+wsnHsUzV0z2UNQKI2u21iLp+4OkVYAgnGNW0XP7Va
a2yafgDfs1TDO9/5SBtYVF3Ng9GQKl7XFEhIw0dCIH7FEA2S4PtSTt7KatdpazofJhn+vKBuXDfO
Zt3ucYzVd7UVwJPRo4NJKOlAmCle285ogUArdPl+Lbdal9rbSBCXAZTVnskKM2AcxLS28IzYloDs
n5sZt6a2LJxjlprk9OzSPWKtEd4QPVqwYbfvklSnQjvEynXJtG+RoZGjSybGrv/L3pnsRo50WfpV
GrVngfPQQG18HjVLEdKGUIQiOU9mRhrJp++PikR1/qrqzO59AwlHKgYPOp2k2b33nO8kE1HQPJF/
yvHDxS2bQCxsr47hEq4oButG5v3LaNjxKmwq75L38k3goXsskxarx9Lf9EPhvYevY9Mme6k860lb
dnmOVGU91CyegOLheZmidp7nOXjPW2tjpLgCfN+3tzOWi6Nlw4YAmJDv5UxjLmw6dRw8J1zl0CeO
iQrLPWMRFjEzmS5IZegrZE2wZ/rVXN0+mgHUGdcckfaWeXH70ApH7EhSJEzq9zeoCAVyEvvJr+S4
CQnYeZdZvkONbOw9nZbHsFnOiuk8dkXmHE0sfec2Zo5rEXTtDN74kM6jcWOpYf/5k+cPMQPWXF4l
CUSNDylpxXBr4wWZ81HMzYfwLHdX8e1vEwnjvZTBu0YSC6GCrdg6IDnoRikGGV03P8sR4YUVZu5r
NDzXZKVffB1OCCqlcXVMtzqT77tIicyzBCDz54to9oHR/2KSQRhqjLDQwCc8kC59NprpUqZW/pwZ
U4AsChxaShDh7VT00S135YT42yJTFs3Wr9FbDCOpOx8YU+WPJeFiQoYnQajGKTGNRwls41BLSYfU
t4kxq4tr7VGKSXwa6zlW6Q7vx7yzsVGtPotpCcPtHJf2UWsZPZaWgQAmy+76CtnD6EfyhkdU0IQ3
paasapdPiP7JuHYxGyygrrl+rsyJDLkhD2+kCirqisF7EWm6ryJ4IWNstUeGxqRudSR6ZTV/V3ld
dOLtngtTf8soql7sMXHI3q5h+3Xt6zJ5fM9SwGBurv3tJCd2aBUDBD5NeXVbwC6K/sLJ0JPae239
kw7vrSoz+14XSbgraI9tWpmb+z4E1+FBfVgpX55qt5MvvkkvPamIRFxuk0HiOrKzbrwvJu+HiXVn
KeH1PRL76uyytV/HqZVBuJF7NdDgLZz4OQGHyKJdpj/jZUdpjAcfMwQADqgZ4b3jEAclhmH4ES55
6n2UbukXlciDrOxuHpb5fWxsTHvun40431ayyVjqYjpKc5OsiRfCklwX+cWTzqMbMGXxM2O+tY2s
3GhE2FDIxnhXMvtghC/fK80QqBfVH/RomKpZQXXRIbsl288eurDNNqWbNwcvBO1WOzywZ98rz27V
TAScJsERoE5zkKFlce5htq9mQ8+rzB6dg5u6m5aAkm9ebdJioV9fq4I131fRD5PFwgTa/NgGZKAG
0ty4gx/dZraj9uREDuepyZJzZSX+3mqYp9o9syx/eK2aLmF4W5XnMYASFSnWsCz57iWB5oBjVN/G
BuKNvGY5USUmjpNV5wz1nZ17QDXMgvmTRSnEx+agnOdEzWDg6uS+zQtry6GXWxpY1kPV5eYDN7CA
JquYjLouhZ8rLp9S8apOBXAHWWz8ebB4rqS4rkm337N+IIvC8Ht2OiXObcYq34jpmCDA37PjiBeb
crk161KsC37nLMJRnKmVbwwfTVas9PMoymtX9M6RvUm9qV1SuOc8dc5ss1jd5GuquvwO73t3Ngvj
WqZ2cRMWpI4bk5te6XyRjl2a6aUoATlVSp7Jmz1aZmUA75mt1ThwK5d0w76Jghll3b+oZJeVWXWj
QqcEqTZbR+Wl8Aj5paqwkNMSGW+35XRDWugT5OjgaTAVwC4r+jZkwr/Pum/DuB9pnTzkxPxCDsJa
OYwNSdZusQ0b+iSBdVBpww3TzrB4Rb1PDLY6lbe3GVe8OT4T37zx3jy/7x7ylqe9rCr/hwnrzGmS
5BGP2xJCj40myd7yfoCj6Pn1QSVq/KbQJeX1GK3JWSmPhuHKx8LjgmX8cQijBDJM4yW0/iqnQ+1S
P3I2aErBij2jhFkl0w/VL+Wu8zYmEMPyMY4Peo7GU5YVl2lgn9OIkDRknBXvClnxYBY1ErvAPvcp
nLpo4EzkUz9+w3hCDCZ6CgZMwfiNPQtCylg89K5DXkFS3FNDEFtci2iLL1wcPBoYS+8guX6+ZKPD
+9bWsIkSRUyRCp4+Xwpau5MtVjqrxm+6QgzV5Um+zwA+JokfYcExzBOA0/IqY5Zjl7A4BHmqOJQq
NU+ECNsboKDtG52qO+XE3w3POFCLD2yteBTkPeVr2IflTf1mTzzucrCbyKnCZicZ5yBIKQ1kW0O5
h1Of881OxZOaGdREVAJDZ6xYpaybuDUqOvYutXpWPRlR0ZxNurV5gnRbUdCQJTidsl4SHknmxdk2
yKnLEhMNuXado0K0VyvLuk6SMrMpg469iZHvEdl6XJPUbaMu73vfVdd8iC6JT+il3TeIzCoGzgai
liBAm63ajqAKGt+R5EYrBufkFhm765AZFUjw6CGUah2VyZt0guilbwKouWxH0Ig2JE6PXr17ociv
cbeU9S0Ck+0Q2PqS7oGtJ7cJgdHPXpoB2DT1tbOXaWAlrVuRuMGxC+vvlkitW3QsZwx33dHp/fo5
qK1TPXbQKnFQbrNpbGlW5NmPcQKmswcfED91etJPNnAwWxQfzLHUlWQveU8FXDHfiwjMjg3aC1XT
YPbJu2ugGbyaUkPN9HpGEKYK1rUMskPRTGLFw6M8KBUJNhi8+MS6rpQznnEGVRevEPmBPRCq6HGk
fdZAaQq06T2lSt0mtVu9R/CLEX8hSBHJY+vMJQiconmt24QBTuD9chiz+3VEursDr0t70b6rw/xU
eY11pU1lXqFjm1fkeOqkhXFRNUwO2lKvwYCwtgNfc26S+JuiJ3xggke7j/KdnvNdBu0t6ZzqKVZ2
f+8Y4cqraqb07EMrU5jvvQFtrjSYGfeWibiNqekRQDMto65yXszQyXbZZND+Lzz7xfaRC4xTUD7q
yqJVH8qPbC6fgxaZDtzumfJVwm6gtbGjrycsO75Iawgfq6C9pkW1pWkFy76hSTaBbs88nnQrmh7s
3szE2dl0dW7HwUyoCeQ3Xzbu7ecvpakMt3UztAevbegZsmqWmRlvWVbhe7aariYyy8tkez9dWlrr
pje+Vd08Quzv9F3mJuOd5bWAIbAAMrnpERExTc69EN3/aJYvVHw3WJW6jSC34cA8JlgphJcHpu8O
nY/Ev+R2dxsggVChnVw1dq0HRT8DR6PxHMDWnaXn7rCm5TvHcIKr32dnBM7tg+9xM9VGs7EN16O1
VTIUmWhO1jRVD6GVRnu8jfbGKJtnGLXcfHN11+FM2brkEyB4sZ79LOsOSVKwYbAatAxTe2AqhhhR
ZPB54zm5lm7050sWkY9Q1HO1QF7b96qCU/f5YoA9WWf4Amm5RGR4khCwspruEbG/dR/0TXEwM8zB
bVL6FTGmWYcAAubxPIbu/ZQzOxDqPl9eumrVGS4KpKDzN4qp6obwtlSbxatVI22cJgte0UQQjmK3
QqvbyVFxGjmamz5ZOVUOusftrW0Zdt5aAIO6zQTRq7j91GEwaBtO2tB7csiCraCTioGnDgEwEP1l
Zd1j7wfhmZZ2eI7Ifd3IfO62hk+I7FzI5pIZ9fwo8yd3ee4mVhbuh0qLJ6QhFPJS2WtDyY/KR2bi
Tum8afXYnrwSsYZPrBXRyOmJRA9UMPW7jKvkOg2fYtCpv9UZN2ZsPjtDr65ARo1t0dnG0bCSh2k2
gpux6SGUKO73DKPY77p6SKd5zUSaHjUaOCXeom6YX0efGtSLnXz3+SMCkYsP78gYaRGszKZOCQ2z
3NvWId7XtWZ3XXvtd0cq507rD62t/m6WCVaGBjVQTwv2Si25K6ygwU41lVSnUbdgYg+em8bfcncc
doU2zaOd9XfcaEzybXPYxD16UV/Ewd5aLtW0acnJUvNJD53cxsMywM5i9zx+vow3dH1IAWK02qxS
5DwH9LYnv7DNm0rDyxK6fqlsTQAr1JhXEEKHanb8+87HONA0hEM4/oebJOiK+3x80EF3YXcQHXRm
IrdtivyZcWB0ky1y8tARJ0+wtw6hRzwAD0OpTU+vcFIQUAxT83gVxDlaSKft9/UE3XS264+sSyh5
MnlTQpBbcV0MR4uGyinoB7CedvSAbjpfW0XqwujiR8RewybAmns3h9ZlbGs0a4Nw1kXIvQLV5oqa
GajACAiEbALzCpzJhHlq80TPWRItJ5GPQE8rw84e7EDKx4YtspHYr7Vvms+Zz6lIjPrP//v8NWMI
BWHKzj5QBvJJTFePYLautFGG13mixdVOA8ImS6zrUUQ+QDgeGRYaJMyogGSDZHqjMfroaDE+Zp3U
tNELDAA+guVeV+LWk3a2ykvgq7McvGc3RKw5Nb76zkdiMJblzXuvwmeRJPcZt/o+9Wb6i6a6g49K
kkiIBWqjYjIevXQMfywuWTsPUGinSXksTTRPJrkmACi6+MmVaKft1D8FaTneOCZmszSTi3MA7hMm
W3GyTSs+FbvScfUlL4d6E6o+fldejja+9b8PuRfsGuV/6IDOr9WXKF9sBFhdaRoPtJCB+s518Ypw
8VvCcPJcz7yFpho/+gp5QhMZyT3PT+T2BTa+ErkRPUpGBWU3po+fLwZ50pAxo+Bk66rbzEE0b3Qb
ZJfPl6xnwNGlzvtnBzdFZ2kRfLVp+/6XzSPy2CV3iqfXoTDG/pDTf2WePoTb2GfM7BjGtmHShrza
wgWZdaQtzla1R4kFczmuGOoO5IJ3CHco8Fwa2ypQezM3Fp6x4e19Zl8Hj7bvuhCM8chzowRiMnkI
f+BBi+4VDa61LMNqzzhAbnmkOevGo6FMRrK3tIc7V9v/P3n41/8NcYESMIR18H9GLlyaPpPZe/3+
1+zhP//Wn8iFMPz30PKBJ7gLJsH3fIIi/kQuREuQRWjzH2QFi98Bd/AncsFx/p2cChtVHnMzLNUR
5nfZ9Cr9j3+zeUNygwA12HZkYmH+f0IugHD4V1upZVk80ZheeQEdscD7atvOJqH7JrPEsfYGbDqp
jPahmJ66udgVE8G/vu0b2zotov3Eg9YbK72Duteuu2Fjpt3Mds3eTUFqISDEFGJhTqq766h6717E
1bOVlxvQ7DimcHpso1LJjVJhuI9bOvmofY6VRRfeVfuub1gxbPFaul2FedceGFOh/6cb0q8Zit1i
fSr2gZADRanCkvC99LMZG44zrOveOuaDEa2R6WimEMGFwS8DZJbGsK0kO9Q+3IS9uQ9rNAKR4CC6
6h1JZ3/wXdb+TqqVSPisjYnvZCCbduVa9j4Z0Ct2ItxYNY0+FQzmsWdlLtMsgazuALE3aORXQMtg
U72jwYAo3U6nsZuq3dRFi6OvG88Wz3Um+20U6lsxyYMJ1mI9RugeskGzdRw/ZPiaWuTYo/Gna5yT
EhA2tgN4jsZUhbRzrVlPNsmQ4przxa6CSov/E+8hnDvIm368DZOAhTJ036bCc34n2fwc/2fyq7n7
bTD+H3VfYbyolfyPf7P+6wXiuj4sDq4SrjnHWwz1f/Ed51MoBvbUtP2c6ImOA4ya5aUMZU2TXMK5
n/poPZf9rdlzUC72oDnD9/Z5Mv9yd/03x/IFMcC1yoZ2QYO4yHgDy1ws0n85FNsg+CfBSHjUBmiB
rK1fHWvtikNj9Hd0dp6NqP6V4S/7+3/V+kLvWP7ZwLEtvPuhR+638+UMzL1vzTL1y6M0MqTcuPe5
sNlTA3gUW0VTaj8Z6BFyDTG2FR0FutT1PtYYuri/j10z/xNU4ItR+fOI3CgwLZ8blmiJL6CU3LSl
rmpZHt2UE4G11GVmrYB3aLUf2U6tjB53lO8yUcMjctY1PWKjLMAszpA8HN+GXBz9Gkaox74/W/sI
7cXnW9G63I6OjSMqzh///jQ6y0H9xcD+edCeC97FtUKXTfiXby/hDsjqKuegIzh3mZwOKif8mBKK
FmsOkxcRd7ZxdPfqW6jz2LJhLY0JpXYjktaE/dH5U713IsXKaTT3MMrRPXbPZexsu9GeVk26iW2E
JWWX/1Ag1eEdymIhZRJBZUw/ol4CxVhOhJ19IFZnN+VhlgPM+mCHHTEHZfT0D594uTC+fGIQwEu6
OxnyrvU12B1fFUPMwsyOtdJH5GvuSpAfvE/0cwof++JE4TaqkZuatpsj/J1hIhpE4mEyz1atDmDq
YUCl+1ztAr9LV6bwdlnvbLIRzLc9Rk8DJe46j2+whlFQtTwEorZvN3UZv0ctxjMQIMUJI6q5Q7D9
3jXjTFOWDLoGUgRiiXWWuFt3iP/pfvlCZuGL9kxmlLBuEOIFrHr/epuWlmTg3Tv5UYnoqYl6zSmf
b0Vc/jDQGuy7P2qkAbVtGdtRTpJ2vCe2eAlJE9pFWBo2o39WVDDryvLcf6AofOI9/vUr8UyOz0Zs
jmTAtb9QYwQYWkcJwNHddDBFEWCJaL43oWBJkP5TawDimw2SIJblwB4Y8vmtu6oTX64cYg7XemAS
uNzmvf0mg/SHO0/FFvr5PZel3PRDR0HDPnZtzeIPzzUJdLCf5mg6efU5DL27LrHEwUAgg5EV5Q7p
xXcyH+DQ4+NorbZCMp+9gdj/J2jHf/MI80xUJVZk+X4U+OYXOAv9UIIb/DY/zj6BF16Z36GCiNa4
FRiGzdk9EsmNCwtIK+ccoQ/fzBMRh1aXPuSVC+c5QyD19zfH13UFvgKHsUCl2Mp4lul+OSRcgcSs
p1F2TCFAE8Az35qp7+4Fw9m6DNxjSpbrIRnMsx3Bl1CBuMkC5AMSx+k/HMny4PnLNfF5JJ5lczmE
gel61pfrNa8wcgmD21RlBGe45AmMOOTLpN+hl8fvwXOomNLkNJM9kbTmBudhe1BVC0dHQ4Z3VPAM
xTRGaT37Ow+uC5b0fzhGZ7ku/8sxOtCOfFY+nibLKv2Xpa8HLSL8ZuRRIr2bSFnRSRjFxo2aF8MO
5RvhMnNiwhvIuvjQpj9AJ7eMyijAPeYHbCg/ipzgxrD9KMiVfRwtf22KJe8mrO5sAwVyDJeFTHYX
999cDefcNp77Pu3WzWTLazmy2wuJkjLQevzDJ7O+LAvL2UdXyJpu+YG9BLf96ycbJgvioaeyo+lO
mD4V8jAC/0BThckGAC8gYNKhaiDRUCM7thUl9ukYhw2evsZY2UybdH0Iitz4B9CN92W3sRyYDWYF
SVnosBcPv1ygA6yDZo6D7Khz8rsUAhKZN3BpjOnJM3W+HvNCrzN8QgSkWMsJZM7L684Vu9HuKzah
CQtbUHsbMh+MI4HeCNgR5bj2ZB3mUmL2sdZ+oMtbko66XTD4CMGXlDKaDAfmPv0TaTPWqqc19g7I
9+g5QFrKSX2MhdsSi27169jtL9q1V7rxqntUyOmOYZ1eqaYAogEHZh01WlzSUH3EhONAKOhvaruw
buuB75HpROe16j0EuQwmnFO9bVRaHiJ6fH2URHujmPONYriObQerBhwd4/7vb71guWy/XNYw5yiP
Aioksvy+fPlsV2ONWN44uGw/DprU9LKrkKXMfPCy9/w7pxru48iP12D5613XheVurrp251twT63E
3kuBRjkqyKsOGPF4aZXfTaG5mQYyUEVT/2oct9v5bvItLiN54H4mtSES3sZmm7nSkc6OoXKZvxYx
4yyzZUAv3Nc2fgrijaRyuoBLL3dijr6Tse1jLaeNgmkoPk6D05xmSR5raps0xhFCYiXg+TCeNQq+
ttd/aBmojac9sBkuEdq+iXhSgyayuZffUzndzqWe1iKkXnAwbicySkhMcHArG3Snk1igR+kgP4QE
XLW+MWx0Gb15iWHfo9W+5YixaYlmNxtNfnJpY4etF/0T1evLWs5NEJpc/yaVG3tV/+sXZEY1zuKS
s2RgzlyrGkVhXJuHduyJe7Omfe6hfsGJtepCxUZmrJ+ApiFTDJv71LMY/Ab2tTCacu0UroReK9X2
7y+hz6fzv15CpJxxewY4d3n9WhRkgLSc2JDZ771wp4fHKgbg25is7SGeQc1thqFn2ukYamop2P8k
XfM2ZWyTg8mROLcA7M4BGuiZAuwfjo5+wZcLHAl4ENqUDl4URuGXC3wKpSfdMecqE7ZLZqoZrZNe
v5V5UOxiBpLrdtTTmaHddIapRVxKTm90AXl8LnopXo2/PyDnd0X/5YQ5jhmYkUcpxaF92YeXgvyG
oSOOAFOcvVhfiodqZNtlhUf0TsZ3fgv3R1ZfkixD9tH+ikq7fXeaVytH2ds4jvhJ3B1b1bRiRhum
Z7f5xXamP8eBrhf1YLlLMSqCNBi3OgUSgpye+3rgrmCY6KyH8gXNKaGYKVI9BrR3Isgoqbirj3yV
13yUHw2I0itBDkwx1HwX2w33eTIgG+VM7tIkCddzNDh7n9Q4kafpZfTQvzAbxpmfswtGh3xy8uCu
Z4dxSiOOcxCbSbrhTyZX9lCvXCxJLkGAh65Ozn3JW+URIkPPRWmZkxIW+XN4BImo11XiohKM4em0
eYwkuZnHfTrIP/i65RqkDtOoKfxwBFqzshR8KDgjII3gJOAAPpiOycg79Ji5ZcRhpqQ22ai0RJJe
nVo/xKYb7wLwy5tEFcXap4BmkaPj7LfK28Zlol/ioNz1UrrHqBabbO8jKw7tVpxZUN+MQM/3zuit
3ICWhDdPJJvp1DuVS+cC7G+GYKN8DZCZnTPsoMvwmv1sFdeneXBfme557PWyTREFm7Yw/CuDnPFc
hVgeOlbfQ9T7rFhYlsgWitN9I2L/+2zvC9feCyazR1XZf0xzYT/0Zf4ezJOmDzQZBFm5jAf9ZQ3x
w72vHXdDtpZ3U1lGdIVic5RaxTflQjMhIwRT2Mgg1Q+HnR3l9sGJq3YjUjR1bRAtkBZgFoiA07vW
plHruPWBOHtrT3VjI6jnrp7r3jjObt6Ssxabm7QJXhLL9DdTW99IPRq7DNf+ujNxVZue/4pqvlwv
dOLTlEV4tjSZP27ZYl7TxYVNf8WmtxS08UfxRNlc7fyePrrpTYzCIDXu4oFrOa0bdfQF05YAhFVi
+DhGvRauRI1VF/zMLc2Lq7ukgmSBPDtjUR2iST+7c0fY5XJP+4uEocNmKymmAJdAoClb/+xGkraQ
lv5GANtExns18xLao09YiJ2DL/drg1GawqvpgfCHTYxaKXPvbYfZQFAj3C56UkdnBpubfMR5XDKj
Oo1Vdzf3yz/hB5egbMx7FB3w4igblb39vekWdbzLox5XqkW+ZOgHAVocVD1Bah8b7OebWBARbiDR
aQUcojDo7a0IHCwKcRHu6Ll8i606QC4dFwy0ouyuLJW3miXLlxO+NEOX3QsLq0pflMs82ByILZ2s
F+bVEwOjZxzj44st4f27SOygGI0xAkV4O+OQ2LvGl/siTuJLTziT34JnJfKZunZ8HOrJR354aTH/
HiKDmYU/urcRBu2rWf0cTMIa4X+iri8YfgbLQWcywpQdhOsU6NhKBhZbMKrkXeEQZI6At9tESzIF
wNkOx8ONPf30oehNXWddi2E2SGtFxitcxMFGXnsXs2aw2PbQvrJ5eHIr+5A2eQ591nG3psFSHiEq
Zcq5LpnygC4cIRPgybTr1LxnerBhsDC+NKLS0MxCUgvzfnxBaVaAZ52fC8u+sH80DmmF7oqRcreB
JBp/S9X8YsxmtAqwk17nECk1XIBjb2fevtKz84KSCz52g3ZrcKhyWQ0zRGtrbqtdK7364iNzXQdZ
4X6rbSaFjpPX58lOmCQY0nztYtQoeeHfYfV295TunCcUBnTJ5CErmHdalo1ecgx/NtohcCdxDU6G
Mtc0fR5EYkWPiFBodUy5fba8/K0tVbJnp6bYSt5MQcYolZby2M3fXcGjp+uHTVmioxbxr2qga0DV
+GE3mFQ6z+mPjjSG22wWnMIqQr2zxGEGY7qizKbCqZNDH4HiqScXKV598IL0CfeDuDWbRm3czKmp
x512X+hrEN/yVZZH0PM/AjLbaVCiZSz7JSvEGJwb2iTfLTYylafkSadZeq3q8owMcT+X3b2Xcg82
wjEArHgjz3rGoyKXWNo0kVNYHB2h3+vGfVHarK9F3iIGFWhoWhe0fZGvWjrjN5/vOsogX5tZGDM/
1AI/N4E2rvXmjoJnlfbw4JUmgBGCxRAft9dZ2kfHqdyNckhUs/3q1NrR6XOabw6jJKwDs2aLHzPP
xX034R8iSfA0W7G1V/3wKCo/35UoPNYVEYq7yWJ8Pjf+QzsJ6zalHR70IRZk2y1PesZClDnCPFpR
Y6ImgJRkQEtDisf224/idemX5ylrkYfTdI0bN1r3dTdddSOeywBwWuEM38v+XVU0bz6jR0RY3Iwp
AXD5IpTPKnOtK89f04MSO54XmlhAQLSKaNZGeJfa9/OLTivBdg3zcuwQOdoUKasai2BXNc5j+gfb
SLzH8OqW/KtjbjRbXVfhRUJFsZzg4HbNYrRhJpna35nvWZc0MJt1kZ7MQHVbq2IL6ESs0W3UKMrI
Xh0wEp3b8ClKqR7ACZ+AwJBimLHcmqYPNCgP+6UEDbYo6pG/Vb04m2il/UwY2ziF/gL1wDlY0kC0
XZDWG83hczFGH0Gf1tfITU8geGgN5USJ9QiWkiKezrOWYm8MhKQWaU8V7vnUMf268ZPxtnTraB9p
wnaHP6Qy87sC4EDpgsuVFTOUqUi7TQl/rQ0GkBbSA9w2zvmakMajW0aokpnhrJimpLsQUxDuRd0e
o1y8hJl+08a3sfLRxBFHZvTTGp+Y91gsAw+e40fuApwhETtDT8TPRHsJZOJ1EBykw5+1E9e62BVO
nOwx62kzcsuhzeaR3EwYBhnrIHLX7d4v1LuZNch3gpdxqm4N+t8rKj/aTiRiGGW3m8LapwvNgESS
nabnBlBATDTaHN8HSImLyiN5WBnGOh5hXk1jsutVe+OgoAHJJZKdsAggdL1HttQbm2H6pcf9kGRV
uANAyhy1L39M27juf7SJwOhPM2aSzmsSgCMcYeiEbvEkaI2sTKP/3mtE+wPLwJEIsWQ1KGTKnlOT
bzX5cm3EbNvs4ixMxLfVHOyLbF6mzzDTBFmPcND6eMtUwDuATc/WgbU1R+JEBwQU7Tc9AB7r6G5s
2pKlOUP9rufvdo+tqEj6bOM6zbCyCtdZj0GltrqbPlrtEK9e+h+W277kGm+gN8p4Gxv5DjQHXRpE
RFPRoIwxXzEc7boCFz/o1X2ewd6jw9pi+23WqT1ezGhJhNPGd1cRF+BP79T2FpVPuE8l5XY5HsPa
JvSrKLCh1UgbY0c+pxRwCx0BJVi4GwYUSWB/fkB7PgeI1lbYvqDasCMZoICtcn+f4+tYyy5FsZVH
pzqChtgwuCOHCwmncQvYOJphLRgYv4OgItsv6DjtfeGtxyq+06g3FMxruACl3hSzRWYunf8Vq9et
k+xHMvkmUaxGCqc+DS7l0gyKWvs969trBw1rrYrmIgxAU/WE2Ocy+S55XRPyRcuEaMLO7Qba1yLj
FCY67R9FWD74AUJndJ9QHJ4V/YbVTFtj00UU6W59A02d5NfKPEToIrcRbRnMOdwupLL8RH28qfCT
zmi9UwUJjV6itXHigtLEiI5+kVibN9lU9X0VRoeUR8HGLyA5grixCTO1h71o08dWYAeYYk9cGQFy
S3Qjzo9ZvLE5WnIXPZTMaYScy2TptOp9vyTNffrzP+36hAVPgI7R/n/++Pkbn3/k88ffL0vOCPau
ZVn7/F8NE0GFHgI+3sr/DKL5/IPR75is/8zWmjozW55C58/f/f0H0bhF5Cubl98//uWfWv6aBoYI
bzRFq2sZA88cne+Rf/JVfAZw/ec726q1CUZeYCB/vu0kcUcukWv/+5D/cky//9Bf3iWJ7Md6Jn0M
tgPJd5+HYXoZzokkT1DgcCyff/3L8f3lLb/8mS8n7uup+f0+y9smff282PhXU3JN0AbigIXC7Uk5
3DIVPgw56gAdjO9I9g7sVfv9aODFbsN0PhmCfPBpoLMPy3JiVKoMIrbccp1Yg75zQjb4eaW/V2m/
S4vsHZUcueO0QWXrmYS87gQY5g0C6RetRp9LvQ+3pirUCi2T2lrj8I00y0UgVG46U8dHhCk1Sxvo
0wyj+KouWux8znBnzoVga2XgLMGlIsOWtAFm736AqiysqjsnOo5+WGzRnQw7CpB0G6YArX3b/EOm
UYLe5ofQHjUwdHlQEG6ziiN33IVHLDdsSMb5XWTlfTGm20QPa1xryFPhqXR0+zYOTt1NXo7X0sv1
sbQwKghtnnPh3ItpmUPEjVyH40WlKfHGpXloFoB0N5WUUkiCyE8WZM3hP+NauZoTnjkvb7bSHYDH
GHe93XcbPjXusiVIBa/CKnIOCSkkDwnCQGgGSUNacWcEAdMuTpqMDaab/cROtbwjmB1c/hLgG/wM
B8g3yiFoFfTxytf/i7Lz2pFdubbsr/QPUE0fJHChBybTV2V5s/cLscvRmyCD9ut7MI8gtdToxm1A
Spza5bIyyYgVa8055tHl0gHW/4XaHlEXr4YiPhxtqIRpUcSM3NQtwgnicHFy7Keqb29pTFD3DFFY
l9qlnKR/p3lHWY639DX+6Mawr0mkjvGyBGXHOShZU8KFeskskBWJX+7SllfP8udfjeHfO0yT9m1m
0Mkttd0wgkWjVGy3UQ/Uslb5Q2NF6K1jXxymaL63CxZUu4jPiVnvBre9jJWDBzYCm9Rab+aAwMsd
KESkyGueLe10C4Vcy4n6zqvHXSwvQo/SG3u2nMDgqg+m2pP7qMRGH2OtmJY543v9o8kCukubKQJw
pb/kJHCRsamlKMBrXC6SSY5r96cc9KVB7yEyRo84i2azuNh8vZ6WR8Ikc/arUFSZG5Q9eyCxQQPi
MnJyrvWiq7lDoM14vrCNRZho4vTQGOlXPlXVDnfAVzRnyX6aR+NgKNe7JBYw4IFnjM5kCU0C0kAE
Nvf8ad1tyTQBRiiOjkynoSG+O4zIoRaNXMsovND1ArECJLCFDFU1vhlGWs8rIyUBO6i1fS4sT8bZ
k8CSp3dXfSRC7qnMIcvUQHzd38MgCc0Axr88tctSHOTi0cC3upXQ3uDJ2C6xYjs1lz8O5kaiIca7
AhRxHttfTJHsFiVXIuZj7hBKkkC7kmURHQYBADux01Vn6zHQjUhdrha/gcVSv099xaVvpRDgKxee
sZJ3Vmb2a+coYNKc30QG4LeWiQB+GzbilnyJWbZn066NbbZ8eDqtswrzZomIoTXzakf6z5vZdQD0
1qR0xnTPXYdJgvHA3MOKEsJNd1baPedwth08VVaCwHLW7uEbtvxKTMnCqiCYzZUd6PgCt2k83LVF
N2P8K8mo1hvjICX5cj3AY6I3SOF14jIQKZoRtHf91mrUO8LLsxLGtO+t5UvPJoSQ85PZjPv0p49i
A+q2C+oF+JUrjB8uwHEzTgU1RGa/wg7YRdT5e6Cp5bYnFGrnWyYkrmU+RJbJBYgUBaM3hika/ByT
iR7Gu8VAqSi3xQc1xqRiNPGFfVrcQtukyse5zPklNttHvyJFkAXjtXCscpenr75OvrxJphrBCrg/
MuO2FtN+WMyTaft0Ue3h6Mzps5Zq7YaZYhwKMh2Y59jlvv1y0hHPiUcRig8xrDI4NVpJyAfevOeM
toUls59S8x48pXOhRfYE8tfeYnotpdwVsuMemYuHMi9vZ+ynW4YFljC+lGWZ206BjY7lmz+XdZDF
qAEQfT43ix7tszIjKGekB+5Hyt1OC7p7oRVQhnDylrAsWptmgoG5zeDX5HNX36NYww6jX1I9eyUs
mumENf6JkE0EZkEI9dzPjK6X+DXL7W9TztGuW1tPy+KesoqyoytM8WhhTRTWRp9GuXUkjKmOOyBp
tY8uY30YxbvWVhxYWrO+HZQCPOy8CqMn5er3rCN+hJSOK7DEsAXWSZep3HuGflpyHOaU4XITYeug
pGt7kLDeawLY+yz18pdLoSeVbuJMIdGxi2iXjZP7TCg1qeEWRhru0HyRqF5Qm9dpbW8Sf+Q8WzIn
rbPpoGcQYAtVcKCP/iR2oge5pYCeFfVt2sPhpYG781XO6EPsaYq+D4QPnXPf/MYNA7wAN9BSc0hM
I3/TNZmk/qYvjLEUWILvwDU3QcwgyAMNZ+7civOGl876buzJGR0wC0eALZYoqUPKfPx+tPPSfL4Z
sV+Dzq7jbSTVo+nS05B28dz1O83VLLw/WsZRNe1psbfHIjPJIkjWI17XmUiy1XPjc673+nza9A2h
HJY76PvUpuJnq8Kq409Bls6cB9sUhTDcLU0fioOj4p9ILEeEKmJPKcKyPDLZXrqWQ4RCxK+vKdxr
h2oEXrzzazZOPZnPU1bCrhqOTTUE9kQeoH50i94NqxwhngPlKKKRuYEP5G3MdLo37fm5WlnnnZWO
u1qnm8fyPbrDBt9pvhGxddJwPwX42ADC+2qLcdQJcohEw3qT6n5UbPmNM8SEPfNWMIYg5G0vPuRZ
UvLCYvnsDY2aBkv+VjdiZ1tilw5pVrSMYYKKMd2NjL+rtLDDpRUeMPMm3dITesz6ikhpowGFPz0t
tVV90RcvZKJvkFk0J+wD6Vucx29Yt1yaBB3FkSHP2sQYvWqO0eJQA7XF3on85Q4TWCBdTZy5ib6c
OvaYiwBnmit9whNpXrSxTLaABVgaBvMdV8LOO+HxsA+cdmjU4RvDNT2RPN9cUt/JLoA4j20GwYlq
ftx1Qq+OrrR2QKAU/uJTyMHNDb1SF2ffzG5n6E6HWZ8fpwjScI4CuW33btYOHGcSNonfZgqluQQY
TDhfafRERGuMhJQ/hK3VN5uisV+JyH2c6+5VJoyzZeK+9c1k7rCy9nZkoV9SADkpSTA63iLhO+PS
udcA58t2FMGokjuX23/DwP2SOQOcGEdGobf2O7vuLerdiZVNhOSAGBtWEiCxnMe4Roxpo6Zl63SI
1oRRwUaMb+pJPTMnyDae5pchfX9ICfeqhdhlGyiepFo55HMUDhlPp2/EYdHaG/SB9naYVsyRv6yl
uLxEepPcOhh0egOHq1nTj2Tybmh3k/Kfys5Vp2pFXtG6pSldpS78gxWz9tc/AiDgT0MchNWBwVIx
jUGpaQ1bbIOR1WRG1ceaBgePSJZyHGd2o7oKezC+HGA5zB/gIW2vXKLrA4HFE/I7SqeVF3V9wOsE
41UAond6nZyn9aG7pnrqFrQUHP1137+j9IsC+PUAogu8m0rh61djl55H90WlCXMCrVh+oc7d5lYv
DkaOobIBXLqPrfrmSpK6Pmg6iKnrf7FduRwdbG9z/bcceRzWub+gUSoRtDJNSHS4YxmiGmOs9rXh
HO1uhghLWwqY1voX/utjqy9FOMceE1cwg2QF99gzhgamH460mjRMpoBVyvkhsEZFTqfy4jcTHsuW
ltCcNdHx+jsrKyFB8V+/Pl1JBWXkH670O1rWWG39aml3/aI92f00nrpfDJqhZq10vOsXTROKtwka
TLBYEQu06jRvg3wDvyS51W7D+QP+ULMtjJYxepVU7Ip0I9phJqkpcSA0wEqvZGaHVcrFCDxQwXuk
rOAKAAeprw85uaSn5YJfG/rbNYd18em8NFF69CMBKRtf2l+fXM/vYtEZFE4fi2c1zMBWZJxUFmBD
VfKXMOx+uOZ8Xx8ytgoiYcjVMFuiUecUr02ZZSFq30vmgvpWDbAxqjgjIMq0PU3rQ46bq6BH4alD
S6DlFf2WzlTbo+aZv3JnUUcvzQ9ouZ0TNos/0pUElACIiJWCbLsSKK8P9LNDoxeUyqMEcllEICFq
MGzXT17/CwQCkc4eJk5X+QlqbIaeCWE4G2vtrYlheu2KhlEOCTrG2sExk4bi8qV2LaKoF/WLPe4X
K+AnuUkIoBDRDAWmSAGOpsLjrg36TwylN1iGEcz/mRCQV7uAw0Ffgy6v/rpwrg2QrN5jdH8zTOMV
+F1HQtKw8Uv3MUqH3bxM2KHN/khN/I37MYx/x07/LkvGoVbBj3aq6k5o4wMKzNeORADkOi+TSwUi
hj/64PO7DUkkjvwQtv0H8eXD1LocNhvSM9AsHUuvOpPcwpo00jI3Tas8WwoBO6XZwt3AqK+kZGRV
Ai8p5ps8WTjUrf/0r4eOfhRDhz4hOY/Yo/WTOHDlnnDN0/Vz//Gl0HG4+K4/8vppvVdi2064gf/5
c//6NlhK7J7rP14/xoHo7XSJoSYvmQpVJVa7GW8do4Yf6Yy3doHaRfrpO2j1NGzpNpXNjHmRCiAA
16NOQ6uHnnYus8g7tz0OMxf70xSVLril6gGm6l3UugEiCzPo5Mq0jXlDMIEREhM9QtBhjONouzj3
OcPqrG4Wn+o8RhtDKhkbq0Y8ccsZ+k8/1OqumTZpNZF4Ube3BovHjStO9ohzz8sJCvCH7NEqodvg
ppk2FUaxkztl56krJ0DA3Fbt2ruLi4o5RqM+JDLPfY3kU5rlgUaCSXy9fObYvwYMECLv2Cx3St+Z
aJTDMq0WeA/Gk5HJ6WD3WP2ciL0YEDwq6zLZW+7Fav0DHLXuflqKvex04lojslScRISO57f7zJvA
l3E28RMU1wki8z2dSM76yvgRYuIeteewy5kkZVb23mCobSNs0oI9fx7fdMMbTpj2/hhpoXam6352
hXcr3A4PUHHvqvjLBpxw1hMtjOObhq38ZczNvZ53zpGo3M0IgHacIV3AizhynH0pW89kNsygzijn
r7rzXqVpxTu5DgK6Wly4O15SP0FvYMTYnS0PgEvykXXjO6s9f2J9tC2Ts0QC6MGf7oWDyIl5/1JM
y6bMuc/U2OyGWmLXFku/R/L1rX1xzsLj5bnPhhuPW0SoIsQ78YzjRAHqw/6oqSLZuLH4aeoxAj5z
G1UdsrXWOjHHLH0NXXAb7Zx8ebI5rJSOaeyN8s1y7U9RVeBA6AtumKvhbUYLrZjGToLnY0XpqqUi
2aFniNQP5OOlbXlPq5cql8O5lWxHzTxAHrqppqXeORoAGc0eNrae3pMh91tYyf0YD/cZYgCn4EA5
2okfRhFpkKMvaV2D+ND0rUaW9cLvzt0zEPG7xWJ4laMkMR2Ab8KcnmODIXDVJl+atYBoIQikkh3C
pP52Kqdfdk65mlgjMFLx0Lr0KpTzqI/DG/y89yqBI+FMh4yevZM1fpDN5W9PoD9bhiawNG4LoFI3
dVX94d0njt6OH1w4JtRa2PSq5GjO+Q0Lvc5c6QuX9A0A1m+co989I3kW6D9TgaCtc0ZmJ3hGq5Jk
UIU7H3vAjSjnj7LzfhqE5g1CAr9tcWcq497qvtDAfAyG+9t8Vn2X0d5hoVxk/Tnr2IKn5Hvycppn
EQA/3PKXpLR+5cvaCjCZWXTD6+ybE2eiDLGAF3OLKjoUlggQuP/iuky3mS5ostfWZY71V7JYyW5F
J0wfHkzT+nPQi7QU9XHGZCg/W177ZHi4HjqmibROIDoC5w/Q6qwyQEGtp2+INTGZ3eIXKMzlxhIW
Q3qeeN7pTUiQx3MmVbMn6oBRvzwnvfqlCr1i9P8Giz7f9myrpQENUgwRES/gBfO2CQDi3yWTJfdG
ZdIGBXA3oSE3qtEPRwPX4+DSBSt4y/p8P7Tyxp0YbHC4vkti8zTNd81qG7LlS0uT142dGzXTuxLr
mmU6HSzKBDAe2T3MpGitET+iI8MxMwnYm8wDM+6pffX+2euyx7EbA0nndQIJkPX4GiuN1i9OHlYr
LsAMEBSiH3nQWu/AXbrqhI/Z2D30lvYn8r1HXuGZSoS9fbifY5aestlqM1EOQFC1Xt31ObDB2DnU
Jp2vETJOOb7SYLKE/oP4uerJ1PFF/ljX89OglrdmbCjHjIIUgfKmLRiAaLw9g4P+0aCBZaSfCEPy
wnqwQCHQAvU/cBN0m5QA100yWrsu1VHUOAO5TGm3r6walWuHlORPjJYu8Ifo9zLqw9bgeQBcJ/rw
HnwbXACIJpJ5ZW990Jo4Lw4WJTtqPhVsEpu+DhlUIEjmbwjS+qZ1I2ZXgjwZ1b0mqfvC1IImWk8H
OS3GbwWCLBgM70EHqNZLUtIjWNZCv0Bvuc2M5dNL/dcpZhTKpBBB3DZSzopGql6BneKu8JvP1Xk+
UPux8bSANMBx7joa+5uZGB3b7t4ZJtmbMfMwepsmNq9hQNdm6lQP03w0zeErUpxf8n65b13YBwB6
dSB8Os3y6kenLcrmOjzELYFoE2qCOZM7jsnPS/eppdiO+hxajqnU2RgALjC5p39UPpWtgXFMImoj
NJREPMzXWTn8mWNB7oPfvsWV0QVup/t3Md3UgFnyh8FQ4ID7Kd2mZV2S80LrXGMQgTChxJAu53DR
eD2zyFhQg9ICXUzrpiZiKdTFLMMB+qK/yuj1JjrFnnPxJtd+klibiZTysxp5hYEaz4lUxpzC3fJX
ovtZ20u9cD8jipqzXDpe4hGvSB+N+6WP5YH88nwr8tXQa8Wwjhrk64SEwYXWdYPxc/cDLudQ+Mie
0hw/cGKaTSjQMgYLWQ4hXjh1SpVn7yavkRvH8J8jsLdPKstpodjdQC4TaVJ+39OAhpJ0rpz5QTLP
uwEyCro7leYObwlQf+kQpFX6DRwB8xac0Ec8iOUmwkdxvPJrfIzs/frg1SkRc2RuBXj33BOYEXEi
zepcT7TI9WapzkRgVWGer52lFT7cFr2/W22YMwFbB/pnd26Geu764AEx00ywrxL2R+6I+ZR2Fpog
2vqxOzqU1myiht2XyBE6+mNsJZfrgzGj3NN8lOb2cu8xuHcDf1xdiYg+SdH2b4C4oxVxJ5yFBOMc
BlS/JoFONxOb4QZHf0sQDbDJqe/0J2rV4Ukcm0RfnjwHkgyEJ/Ps9rVJfBXTr2GlKihjKne4IqgS
s8zcexmXXKwc7cGqX+K+FvfXD9yYPDV46gi6NaKRbAeLPgSxMrRNFN35Cj9LloR91aWaaXSLnU7x
8rhmZd8kQ/Xd2fCGwWa6N8WCs8po04PLhG7jym7Z4Bbfg1m3Lr6AnI7ulDT7lUtQ0Ane2GK0t8to
qr1pctxT2eIG49DalJYaw/VS8dMGBsNLzZR/1um5KP8yeQC1m/mJn0K6qjrMbOp3eSYNuFlGjQxv
mDbu6PIz94Q3GjfxzBZHVOTKitUa3uRJw5nXc2RIluMy9/qBBG24/1iMEsqJIjOycz8NbFgu5nL5
SCp6QiPQ2CWrzxITHUOMRbudWqcPvYTa3e1R3iGPUSG3mc2SGoEIzRYuUklSYLwFWYKxt+ObLT3e
ubxk+8alEa819BW7jtTEcUB9gXgAEyVZLSmCys4C/L/AoCvs+3rIjgaNPyoorcO99OrpnD2uht6+
sdONHnebceHkN1o9/jw20K0NMANz+3zEfnAbTxKARAawdFHtXbPYN0tXVrtJtL/yQfsis9xGS1oG
5DAhb6kLDgQlLwR6HY6uUX4mpNFnMB2VgTexwiz9hz3PFzz/T3U15Mw8pyiou9gLE2o4q2bbrDC1
pELbOuTjbL1yjoNisH+gMLUHRTcPidN0EVl0Xv+/OOy+mSB5UfryLUEkxlgzacfi7EXmczOn8503
apw+Wf+tBojenPwCxPJYd1owGXGEkCVH4QXWnM01oedZe2FKFujGrm0zRAAFEKxaycm9HQ5e/AGz
EEGtNdMamOvlNks/i8rxj4zdaKCuuIaFFLm9XSHDTCNMaJrr3OaV5ETcYsmOfZpgbX6i8dqh1coA
xkfMeJxIZ0bmvuGSye5VPL7LiPIj6ftDFXNgW8bsxs+6cjuU9hlS/mqZ9gn2omRyDVUfYniVVDMq
OVgTJ+sM7DRTiXhnyjE6WS4BkoNeqEfLMA+Z/RURZU8NjuJ6YrR6jrLkvncG7Rgxk1axITcM+vEp
Jca5y+Bv1EDEN3kxlFtIoEw+NVvf9hat4cXP5XleEWYVGwaojmPSNwCBMV+RHsCwZ1geCqO4T2Tp
Hiq/Aw0jjPQG2glpqJO4Yz980afmF7eQfkw0tJ7e0vpHAT8Mcad2Z5r1q8kUau/26qPKsvHUO+kj
quLVbTLdzJl9C4HH4xRMfdFV42ubg+BwR1QnzDwml+YsJBZ+loKEkjEhWZbfkjAP2ooOGVfYB+yG
E5XZc38zRY6wUmYnrq+UXl5z77TLZpI95h9BDIsHSqlfkNLED1Uz2PjHnbNHwqiDaJmphPNWoIiw
nMHDYTJg6K7sD+IcgX7lHj10JhLbdAVX+erjao2/vmJlpYh7Su/IHeuiDlvo8tI4B12na9d44tzx
0oZVW3dhbVMiFgZU0ZzKCoU57k8UIvSBaVJ4dkbQnfMw9GA/rx7gq9lPH5VzdrnAN5FDtIJwnOXg
oOi/NPbj9ata1aLQ9PG0gilA7F1RgwxJhwIqkSR1eDBlHYUQwfT2YnT9PTYMqgKoksD/a4Ld7UDa
VXYrdOYm0kU4knsGHJdoXlNuLL4XvACZbVdrph5rH/FcPnPWZ2a2JAdmL2fyVSk2cdPU+UcyxvoB
9Ozj0i3GFvDcR2UjYkXSkvzltTcGezeOaOCrEglTxB3QpKir3EVV+2TL6gBBckUJYADHpIlMT7Md
PAu/rWbE5o1sdFvPeUAdqHhvMM/F4ldBM27DCfM5s/mR8GaGTSyjY2HxiqOLOpUYrYIOB2zvoplN
i2dbTvzqHKsxPZOD3Qz3vUXFVXR8exI1EDPbZtv5EXlv61eKnAPtdUnNHUkQmB39yoboOVYzKx0z
JORrnHb7GZKkr/1YwwB7T1blZliY0OQYqFusIeisNoBT6V2ZX6ynq4UtvzcaenHmCL7f8PgduczC
JEEKMZp1mGbDTepYfwRB7FTV7QX+LmNj4vhik3U+YX6MnJF7wbnTRlBz8IUeJRfJzLPyOu15KvCU
N9n8S/WcxdyGqY+W8mbbjb5N5ozCSENl1nXh+sowjMwC3ndGEpOWbiYUHjQ490BgQguYM2lyycd1
P1mkOBYkjc3Z/QC9K2k4OhCZkm6u7bvWQhPEl8JUJPZ0eE8W3juj1uBP1hV2aEQoKW/fxczubMOq
9m4zleeMHMtDi4EA+PC0KxMOuZ5JOe8Vo/biJmo6jYZ9kLp+WTq3u21lr25rZu4lM9OjyKvpuNbA
bjHKezg2HBxm+xeJUfb9QBmpT2aL4a/YAoUd7nO1TniWkFkbnJpxyg5V7/7q4rY4Xx+0of+dJGto
mtY4W+DDN1rc69GGztwQGhxCINyIt2Qk0RDZiHk7T3p6iBac4Kyjjwzbh/1i6o+No9wda4lztvro
jBiFemgiRpEj/kF64P4Lw9zIznhIei5RNWvb0WWTXC8qfSU6JL39rgmGiZlaXz/aaydnxplmk4gB
Lw1QEkYbHwi+8vfrmX+elAgQOOlH5R0EgRt7mvxugBaBwR0g/2LU2+Oc43i6ym6NfrA2hgkdoefd
ozAYAp8yYVxPamZrxltYYDgXGf1xI8ZH0iLeswElaE4UdUj9+ODkzUVMMZayJWxx93TQ4lYLENfS
qF1qKhkkDhRNhZs/2SR7IsP5xmHnha6FANvgtB4ItEM8N1IL6lZu5ei+qsZrOQZRLsWoe6pOvrZU
xhs5sQZdFyLaKzVwBQvQVMd2HJFyzM3+sVTrabQXnP3T9E5J7n7BXILZPcUtpJ8p5XBrVcdSMPWn
szZsRQk4E2TJGM3yoEOJoFJELwJSes8UmHrPZzXuu+HN0DBcR5RlkKjof3M8NGBWq6I94XpBbTuw
qV5fJ9d910a0abaBZ97EMXR9wg252kFMtaWP8ctCIRhSurLXw0AxyiJIGaLvEi4BhCnG9zwTGsc9
GWq1jRurRyzhjRFF60QjE1cdHQXu1VR3sCdWGT0DFiyT5B4WDezSoKeoehg6JA0zU3GEMSrCtElO
rUg+VvO/6oqPsuJqQkiL2NsA5j+vtnNveIoN9Qowm0qihqTyj0tQbxl6Z3i+4b89G4SQsGLlM+tj
tWsrecn9mf3RO6ZG8o6LvgurESMaVAjKEr6oVgJApsPRNyL5i97at46BnW6ZF+otS350KZeZNdkd
b2ldz1Cga3+Tovx0YkQm6AO6YG17bzysLkb5yDn+osUYBIWBYG5dr4ZuNyCKQLPP+tzNHPhyvtxu
KfkwiNCqNLMPv5tvry11bCRrPgp6DOChtOCyOdRs9wYkHkvuyq6JANVuyGO4b0R/m7LIkMXzoYxe
YiPmr2n0cruQQSGBQ5dRl4QO7fNAW9/Hv9bEnnAVIx8J+co+CoZWGwlgG5hwmJqDdS4yBBTO6G8K
ELChN99xJkkukilUUNK3fRuGROIWqeMdYSbzW4nnUB+9tZ3Rf6c0dA5ycvR7r9a/p+kp9mvzN40K
FM/VstyktpsdHGtpNzFm9VCjQVUTg3WqZX1Miem+tabhWA4c/nzDNm8HapyyWNBZ13O094lMwM0L
IaVCvom2n8sZ1qxLvCQw3ngswrTtJPPd6gMQKwAPoJPMoKNnEv0+lT+/mGZ1C1PgMhJYRGLMQFwb
+64OLJzeN4ec3mCsR595XK8eR5csUlSJ+roSTIDigohFxSrI+lAFd5wde7+Xfj6JAp+za+dv63rI
fYLqQGybJP1IRPRc5/KhWux3NSdfReEekrFiVQNkHNDV2CCaGXhLxZOkvLZGOoRWunb2C8pde72J
5MQv6moae4uzWiHL5g5S+garL5d3Q9mB7xag3kzzjTAoMEktVEdxuG7YEWdb3TxjmgPUGTtrBHYW
9Nl5OJut99Ho3jG3fdyB5hG0NfYs1XxGHUG8BheX3jvPk8ec3CbVMgrJcJ6DSrJEE84XLBWbrzdw
adsMUtj8sg8XM/WKRTus966Zdcuu5OlMmvc8KZa7VofRrmnq0uvUiv1aTkxWtLMlbmWvvosabgaI
yru2o9VNXMGlRocXXJ95uyZJZe58Jz3tqR9sjXE89jeqiIakGXP1BkNUQwEpsG8qn0UuwWs1iYvM
ufyvIKrr7RJnfoBB4lZDO01vkfc3xoTQ91m2cRqWpQhxPIaNV5JAIHqQiBUMrRViLGF1wF8bloA/
ahLdSBCHsVzwKtiiZQHTox9SFKv9+u/6jNSK0tULiwGpEJKhNpK8k+S/efMt0WF9eP1d69d2LHDg
kYI6Jqr+etxphA6n2eJO6tNbHFFrl55NJ6m6PPAshYaKdkhFErJyWWybnovCw9NUwM0MqJbWg1fx
YZbWqc097GMrJytLq0Mh6ChG8Sqwc/mzFz+bt3N5djz4VMl6ti+15TavnU+n4aQSEYQXJLSgRUJa
ZKHp7pbK53Xwo63Wcrjj6g+KAsvA1ZrrAfjjAlo7hVO1jXIS4DuO4mVBiSA8PxTAjxjuYMjQRutJ
mk4aIG9z2cXbtV0BeV/jKLBum1wcNZ500IEGb/EicZ/luDYq+bvmnSNCwn/pMNYYqfaQdgCUUnDG
nEB6joyQt+D963tDEhoXgUwkpPtVraesohVnNRBglcZs096aI5iM9xne7rBY0o/R5KZvbXdPCgEn
NiLSUYEgpKrL9hAj8UdjuSApWXxaxuv1OF75SPVAZJb2c1278dLRaDBQsE/1YVDVTN3IWzZZ1pMn
m+wiZvu7KD/AmE3vjEH1WdzgokOIX6Dpxcl8tAgOPUkDkjc4TNJrRdZskDXkdxm9ByKFGpowrgBd
RMxabNTeE+OcTTUmZsiP2GEURh6E+87gDjraGYHX/vSS93MSkjaGCGfuGPHrKt3QPBxDJD1bfTQi
gNWsWKaYnz0LTRQ3P26NgdGK9JfD0HWwbLFFkAL4J5md9mino9y1811Hx2tBt+Rl0atfGe2xwZaD
DsfdDzGuwaWBpwEzwgC8jdXUb3fK6tljYwogzA018S3Vspukugd7hKllzotHw0J5U7N8Y6QZEPWZ
fXYL6bbbWDTxKk2v7idOi48LAs4ePclfSJ//+W+Esu7v/8XHnzW2tDRO1H98+PfnuuR//7V+zz+/
5t+/4++36Sdn3fpH/T+/av9dX/6U391/ftG//WR++z+eXfhH/fm3D7ZXruBD/93Oj98dJ//rs4C0
tn7lf/eT/+O/RScUwse5/3+HE7KgVd+fKv3s1f+OJ/zr2/5BJxTG37iBwYgxDnIZ3q6Qnn/QCYX1
N2E6HL9BBNiGYFf+J53QNv9GpCN2OhcAhhDWiu75B53Q1v8G5cAFOOk4wjC9/z86oSf+Ew5D+UBY
kA7kzBCO/n/AYRxzdn23TodDy5E5UUzgmQDc2CtfLlnYgx2l3pX2k7fWo6ezizX1orZVD4c+zyio
Ko/+RIoqYTN41VsDKFpX3rM3ePkprproPMifqS9uBo/9R2juJa0JtQQEVOgorAScc8SuNu06CMNo
QSJiCGobqiznAOTXLfHoDMxZjRl9XEjoergeSRtL/CFu5wWsI+0rC79TjK5CI+9T3OtbByxcCPeB
6YGgYW/wJNsSajMqZsv4kxlVs5kB9erTSwSXBY2k/eDPjwNsMlwYNH6r53ZJfpLWvbhO9tGP/l3n
JrcjmemTqk7rgT031uIRGVHQ9ww/m6F9X5LmGXneIyy0X10Brk6ftsgV+pDI5FebSXcv8p+hZQF3
neadA+hPHSsLGwAvs3DNB7dxzgSq3NBx7+gh8Zxj0b6TigNVdWeVNLojAlLG6gLwHJWlvfcAdw1+
9l4MSA6NkZHpQq5EXH1R8WzbtYLXedmijlLG4luyCC/vujnFquSQVuSIVOdbE74qCTW8q3aOac8m
k7OUG8Qr9EwGamu88QfdrmhMoNghuHK7FkP25P6OhPr8qy5cKUhFRnz1WJK4VTr0WdgB3OuVonXk
fS6/DXcJM3gQO4ymyH2nGCklFfqQ2w+LKJZNY5nksnnHzEb5dH23o077spu3GINg0EAT28rJe8t6
CHTXAoB4sIcuxp++NnFwmmJQhFveVM7RGSWt9inoMLkjzx0vfUVar7VU235t0VuApUN9iV+oYkFJ
r4W+X1c/nQXpv4CJTQwHCCwuHf6/px5zgl50BpoH8dYqbzhD1f/keMohmuotEy1dD0xLVk3/EOdM
gty106mTIOQsOxsIZ2CI+V4bjE+z/cSlqD2aXRSSyogWrkeEaSWhXME7TnRCF5XvWgHhHgHh6LWI
jjue6+iI4xCJIxMF7Kdr9eX7ExOXgZ0fi+ai/+BRRT02Ww/Ez0DH1P1nOcVvoOAvecr7S8FX6rQe
05aSidaoVFWKBJ0cH7vk6Ckr/sxmF2d05+aomY5m8TkN0aZBXBy6lfnoK9UGMYKJXiEFFheT2fTG
Y3gLy+8bhESSlo+NaZEAPO8LW/9h7DsFi7neeDJHPIY6qHScyzTnP9eTgWnyqiBJf3PGNQQqiP4X
eeexHDmyZdt/6XHjGoRDDXoSWpJManICI1NAa+EAvr6XI+taZqXVu8/sTZ9ZVWQgGDoAh/s5e68t
Uo4E/cUA4Mk+ymTSIOuQ8BEh2UUg6hMllfNbhZRZV2RkvRLr89faXGUdrJu2eZWJY6zQiIXMCJel
jMZBt/b0fV3lF/I6R8r4j67PZAq76CE0ZlTun2kdknuTE9HGd93zLpAuM1ehvS13kMsf43ncGalx
50VRtfZcDppmwHgVLeqT/FgLekyEIZ87y03JmOTvjpd8WgaTa8ZGDz9j8IooZTr0/ISucB9Nqh5q
IoYLNSgorcWkpxCsBjKC8RTeUbwOI4lKn1QW321f3ZTXdVzmpoy1GEqnC8wqIoroRcvqrqgYgVCP
UNmnC7iq0vwT8wCe3a4+5hUDS4GUjCY0FhEVXhviCTV1jBWgKHZNZtz3JKBg7av7Q94yUcIIkhCW
xJLDN9Ux21f1aoohqicMlmXTfJil/4PUPzotbbaBEztuArRkZVoF+1JoZ8qS474LrTuEd6cmwi5B
3kG89qPntmU4Sl1SqiZpXWICgvg8rJbrlkqx3xFmwNSbk0F6tdTq0M69axic9ZhZvB9bD1B7AJTA
3vRmCpxGWlLfTn9YZR6gfyywYkX2zUIqpafZroEIYvUm2HoVTd4TS7NDiZZjbdirGlgFMDaWM+VK
z/uWYg3TXj2nmeuGPaGmerGX+FvWI8aOwSCSbEi9co268s6w4I1Zt5oKxtOC4mJWwdfUdPEYGukm
qpJvfZE9WJJfK7VfZYfgdXbTeVdWDbkRU/VZpTD+6X88Dpx8144VcehlHgo8NGiWUGsxxpKwNb9g
xE02od/dk5T0QDXl29iPT42DzM/rOgYLJ7xz02/LXj6yfkwj2khU+DpnL4WkuN5OIC3d8jYmJ8LL
EYqlhWiOtYUhbjlhLQsROC/8olobYG+tC4yGLI0TO/60hup2nLoPty9+RHhpkrl/K2t2A8PIvuka
x2JusX4AAbvPBS6FeBBHVECU82GC0JmOzjWdVISBwd4e7X3NaD8Regl1cVKB1DezdK9S6usg0RmB
lUAYU+u2j+0tkyPOUzOVJKd7RlgSk2w6fUHmBWWlqN/ifnbxaXEyohLDUE6Pn5wKjmUC6RtOTgT5
tCyKl2Khm+Qfukxfmko/GVjW4pHzJI3zSte/g+JnHRSM7x1ZbKsULx8z7g+hFo5DdbHlG4Zjoucb
FouBQRx1M6Likw6DjZ86Rx8X29rtumJntOg581jfNPADwPoxSFFn2/YVg490tcd2mBkqvJAiSG/S
8kGh34/jblYDpDOiaR1azsS6RaR5NpxrGqs44MC/qaqYhIpO1DBBi5NwV5mBIZ/fFfY7RQIW98vp
kIOHsikzjkzNvpKYMGHN2BNXjp8j1B7nqXslaCGFDdATW9Aw2Nriiw7IMCZkeQcpdEYNd7XJyGX+
xrRBs6sHTfJZIv9qtaBR0zKD8VPrBXkh27DUohs1dYkr8+q2NGRd07iZZv112XN8q2S5QsC2p02n
qCDE1R0RGPSc4naiICY7nUWzarT2Vg7BC4FNh0zYiJSRClgpO5KAbzxCcBuj4M6cZbTpEsR3EdlR
iUHOXQkXvomL75400MXbTgU+Doh9b9tbamtQCAJKvGpZ9JyXTJVSGEa9k+5sH51XSenEwaqx6wxx
z1deHNB3dufOHP+6qKeyO2MJhWU1kT+M99MZB/9E+XXvofJH4AA0unY4S4Tdpm1xrDM5lqcGw99W
kvOV6eMmQgHOU96jR/0IXTvZ4SgipDdoCN4I6ZPBi1Pbejtnm2LAkWmqZNaIdNMkESO9Bf3B8/r2
VE3EdRsF4dOlu0Oin2yxT6IjF8RnL+6EJRd82VwuevWHYEd6JERv8SkNpOSuRvCwU3cl1VpJtwZY
4jnNvVvhTPYOpkt38r3GBwNMb02zWnwrjbfTup3jSfMww4wZW3Fj5JGx12NlJEuDaCNEnWDjJFVv
n5vFvhUdAtHFoLHEj4959mQ3PnLm5Q9EeYl1h4SBmTfZOHNn0G/pt3FNkGBigPen9zgfwQNhlWrS
c1TcIIHXtwByTOplOE9cp7tUfQSNPENw1uQYIkn6uWilqSN6sJyTh8/p5Atriw12PDgaXeGieAjs
7ySIBg/tbDEB84evZdkMikoyXGhvR84NFR78BUqGz6vQeXondRt8WUBQCBHkxwxjxLZu2GG8Vh9P
3RBo0KbU1dQ1meI42Y9lK66oZvW9O6+MOXlYXA+JcjMs1zIXoawbQnFwq3NSxsDRTfet0MBQ1eys
axDXry7qAwz2hoUOHXOSo1OuWP3aRpFjbp0i+rY4CfQYZsXq51WREpTspswdiTDFRlaZJ2gGaEGz
iLhZ7Cgbpjkp4x2AkDI3L3U5aOcmEdUphHazbJkyZjnlh3RQRm+oEEpk2nm5aNWdf27K6tmKg2Dn
UOffslChFZJ38tz5nbE1JeAG3XUG8m0H1oYuk4AUw+3FCSIXd4AtVlMTUv/XbYjsvn2u88L5eS3A
iLsRHRWx5bblLn0dnMjAPtFSFtvlFks9yCkKDt4GVToSqKth2ddAJsP3ijdbjTpylibANGzrzo0M
kKsMfj+cZS2d66Rpl2RmFj4L+RDjPrnpcvtcSFP5v5Ca1G5vPGpt4W9MGDD7ZdOeoxsrp7PiSuZm
ldTNxwzH6aVVbgY5ZOBTjLzaZb7ipMaWfK/mcO+ObvqFBKZ03aTjW967+XPV+zQVCyYIaWEzPXfI
Ee75tiPXefytvnD3EyH4N1T8n5BaVuvCgRbpOOwsHj7bv6NcMx9YlCibHjhuW+wh4qq1KtoYOhaF
99g3zGosnWXJgPpFxJy9/l9eXxiebjpoey39D9iij8Bt8ruqP7Tu+GTP9U3jMplkAWnF6Tcm+yaO
rFXvRCf0ivv//Np/MoSXj+46RD0IAyjGn5xHJv+aiGHRHbKJdaJaMFKUpRtOvykU03oW+kGP2r/w
kn9Vl/76yv8odv2x+f9l7ctEE8zO9X8uftEva9V/VRX/Xvz663G/sjkwtBsG9VGXEthS4vqr+uUb
/3KEsFE0UZH6dyiH/S9dlcNI8eDV/xbKYen/okTmGr5vCrKtXdv7r38X/v72I/5z5ALiwj93J9+2
QWPzzhzqXwLp5N+PJOpbNe3ulkXqULLqlt07PoYbH1PmWhRjcKKSt/G1Yd7nBDsf1ColZBVLOSyi
lI0DCb1FwvRjuqMy1p19PKi4v8ujo1Uf9AMRQhr9dxA8NFrCuYS4lKIWDeWPoTSZWU3VLSnmJXNH
lgptAT4BguIUTvvJbcAracMNdhV9KncpEqsNGgPVX3WzvYSkuOqsH40JZX+0QyJXSQe17/pwmrdI
SN7zOqRU09fubkpQLyA/jHqk0qhLkeM+OKS2r5tYpBsrjMgcn7Od1AOanwPy/r5KCdpr4L55sYYk
ufRvkxSlJeHGxQ6v79rXAqoKmp3ejXbbw4wc2n08MgOdM306GXn4VWugZou8sx67zorprgVvkZXE
Nz7Nphs3IFG8Q2yxcUFqIAic5Rbyvk4CR34UuSVixAEV0MOEgJ/WZ8bvu2iO0hF7VxO7vLkadIpt
RQcv6DnZIfqkwIFV3+/atZ0O14nC24E16T6nFX6XRchmUV8orGP64OloV0ri1ovhe0OJZm6DNyko
u+e0NNZEAgCSUQLTWm7qWEkIytZV59N8QyrwcxF4YmMa06NRMY3324YnUhIE0ofXJbzKDZ7bsyfl
eLes/SorItt4TMvjXOOFnbXs4hs1clOe2PI0axuTsWlBkVruTZQ21vjZJ+nrPg+UKBKgnVYRD6jz
hAkiZGoZPrWgAB3GhKZ7ZVUadmM0igGTOGAVfEjdIvAsc6Iz9qlwJ6lZszROzp260CP510Ubxelv
m8tfl/std/mnzeUPgUj0/WiLy7KlKSE4redy3SQ9Ioc/XmN5vmr5y3J1zgXY59C5/+NtiMSjkzX3
L7XV5qdf7+LXW7HZq5E6g8r/dduv+/162eW2ZVOklrEFDUuQg/rMv/6wbEIyoo+4XP3t/f28pzY/
205GYlUItuO3O/52dbnj8jJzi3+Dgup6JOt2HdHBBwDORWuYHQ0zr0OdPOkXCSViJYbc3wzK62n7
NlLacHws8ouTDulvFwTaphfXzLgNltsaSXCz4VSbXkYpjJ0V7N1avi2PWW7tvXlaWZ4iPoXiZMv2
pSGXeFubZthsrKRuDxPzX62+xmNZwEVgVzIwVjCZltpluWZFuUcqud6slgVR5lJ09OWM/NqUqJl1
fKEo33RWQcTIXXzPsy6auvDt2LywrgxNq9rQnHmhvWHtl7+bnekc3Ha4BK4GaVlDz6I7ZrgbUBBe
SHAVl+VaB59l1U7TvY84qaXlGGjsWDORxZeQnu06QPwEJ+bft1FU3dIda06jusfUBF8bP6JtnFqH
WErnXKlJZqSmpkaUljuhvndmb1a5SZAdXSIqYX6yC5IGF3drz4ToeDq1Re61XOhOZvy8ZnkRCkmZ
vkJ/KBk8sw8Z1PneyunjB/4E0BeDLt0Y+9ya/D/p9SGPapSepGXiR/iaBoD0qL3nu0I3qmvups9F
RW2mqSVhSzXdjYmZ+VbvdTy4czmy2HGVQjby9n5ePuYE6eEz42JMTIreBum5trqH2dxJSgrnnJH+
JO3ohsBiKRwoO50B86y0j2NcHiOs0pdEXQxjYp0IREUgZ5PvCE3Ta5U/zuUJqQKnoKPSEjTyu0MJ
4jIHaJhEuGpaWpSS1coFNNB80VnBXtokT48ztpJo5qblduZg9UpHer5bNhO10y/XPmtxImulvEwZ
yUFetIsBgPN18BMUBEWhcyRishAgVGmbAJXwgFOi5V4PQ5NdAtStBG5i2h/MVWF3DwNFAwxt4jKN
ZDRPuTyIsnMq4JGpBUgIt7+lhfa+suznZceisjqiuiduvSGh/lqLMgfqycoeTnLD4pRNobXtbhJM
ygd9yq90UcqNdJV1qsHG0AbAPJLwSxbmdw0tx23penCmUtLr01D59ZIqO/aIUNYj1SYwbKFx69r5
HlJ39kLeZQZUObk1nchQbu/iNNoJmFNc7TAakZ2fKPgVJwga+PWoOOxglujbevGiL7Z02WLV/82g
/mt7eWCi4yZaLX//4+7LpsnPA5Gnv11emhUr9bI4dijr8fK/HvDz9Zan/nm1YPXeBma0A9+KK365
5/J6y33ILuXGRgbVOsSQs/7tTfx2/6agPWKGRbgOdQMzvFYDBVguCOj769qymSqqwR+3LX9AqRLt
iSbIMm9P+pQJYlF3dkXo3lg9qaKQHwhXTTjgnE9I4p/0J+uNntefzuy+G2MzXBGmdJt0iDNqlq82
yveRT3PMRiKjbZHma/j75mZMxB4xHk3OIAXFPTo8QsGBOpHB64mrXZtlE5Vz40Xzm6NDzgTiiQ0B
EB4xiyi0bbe6HwjijorpvjOgNgVy4DNr0a1WEZ+Yig05C1AoS9r0FvgNDZ/Q1glzsrNwJjFKzAlx
J/bFjoPugLWjdWGzGcYJy4BkkubVRyRYOCUHZ9N2PH1JBYbif7W1Q/NVwkjCE5y4lAG3eZPrVxed
GBSe9tGgZVcEL9EAV4vzcndwSmvaSNTNlN68m6RsdmlKfmuUa+95laO/iG2quKN3wG5lblrbyDdl
O8cbb4j7S59zqmUgXIFlBVZf0jxK9COuxn6Ff8A/YgbBOEyYzdoug2PaRWqKYsdAc8YjPPqQXirV
bbOmpWWFqN1KzzpG9jCthE471KgpH5YzvSOvxUlV+2ONZ0a+ACYeEX2ycE4t94vG74DgNDnAH4pX
eRriNLUR9sgIaA+c3I9qaI/pZO/7MKJTan2LbTI5cv3BMUj1DkVFJcCC7pu3r05It80JxEAmdYrI
0fdPQZYjx8BCuIk1zYcGmT5WNKvW4F2rXTc77+E8AHnTEd5Ldk/mYs7dZPf5pUib9+LZ7fHzzlm1
lxpYvVzvX1siKTb+6H5KV2+2Jg6CtGti3D8jbdcWKJAs5MaUGpOKkdqBTgnbAzZj6gnSEzK7JdLE
Cvxo74NNnkxwRulhkClIGAwaaF1f5jn4HvX+wS3beoPLCq5xTz16tg58Y9a1KcJxBclyHrJrx+7Y
xUABpfRZNChnfhki/bQhI5R68xS1Ozh4IQrgHy6drpAKtX5GAiNl8VHSgNrguDg0+EKjKe9wszgX
nWrctdCzvd/wDVoOtBiqunRmhg3h9v7Zige0KPRtaoNY+XmavjgW3fYoba6xZF/ynODg+shP7Y4d
1Kv020YbHnJoK0MMLYsT3LqcbezfKgLcQSmE0P7Jj0jqpL9mrxNYJiS/ZPs4o8BgcUfdhr4cJbkG
E7sIYXWPl1S66LewP0Q2//rezjDDJ1r/zyJB46cHIckEEF16qpxR78T4/fGEFC4K0gISuX5qcPRs
S6O8dQm3X9kD7Bcb7QDd8F0eJkA5LMhWeJRJwFjpmaDQogOlDKZngKZPjhV/jA70P3pj4SYnpXpP
snRNDWeldQwrdowasvAiePSgzzbTZLtAy/0ntM+wvdpuM1SZvw0bghdBUREkt/LnArW0Kfd2YVnr
IGcN2IahOCfprWOkSDijyFvHOn6nqtDW4NBKFkcJh2X4GvSZfpTt+Crrst56sruJYte79Egzva64
tXVP33aAkjaG7MyDM/raxxg12a5A1AiiFVbZxPvGxktGRp3H29wnnCGJ9J0dps92hk7RjEoyu6pI
W5s+308/oZCzEm2v5JQ7HSPgJvaoYRZBe1VTHNIVkDtk2b5wMfCUXeucYmpjZRhm61Gf5k1fadfZ
RtLFsJ8i2MMppYHXCe8Dx/fOZT9sqwzIXqQ5yEsmW8fgTIpLEXo01fmXStx6/PDColg5mucfbMYQ
LTFjJlK02A2dqXxhVqcKrfLR03+YgRscYjeHJxSGUAPTms/eJ7cYEDMW4Xy1kA+I/IOg6FbFRuPX
SGzMKVZcfVMOtu7TsxR8Z6QxX8TjOytW8H2DkUAPZKzysESpqV1wmOnuYo0u2YOt4drQsjUT5dIQ
Ds/a6hagDUIQfGc4dv5MfEoq76OZYvHQ2OtY0CDP1YjXQpo5dXXyahQNesIgO6G/Oc701Zl/iwgw
QpczsGdoAjxrazeeuxs08S3sTzBwqIbzpa/Cu9wpgnMAIQi+qvgRUcLAthz3ByvBnxw5J0YqSSf2
zWqaY5NFLNM18W5qTUKtfMsCOWJort+agpOS6LofVRz2azr6nAHFYG4itRyNTHmNtAjfexY/Nm7H
ykJRTwd6yjEZAQATaeai0jGIsF7Vdp4cZIFY1PO2bmJ/CX0NdR/ZaJlENjP0m9IHHtjTk6GlKXAV
FPoNe8HF8vJbmO73hUyvoX4fyv6qb8aMJqYWgSBpujOZZhDnxVtoZs/S5mdwjGTlj8RGZuGzPQ/O
vnDksB+K+0ppKNEJM9usyk0FzAZu6C4xkFRIsq23U+G8ixzJQznAQDJaUt6jr2ZSgo0Tslv7dUwS
CwJI7CYxKeBIzIGB9OD8USn3GmbSJvHclZiMandXedjXvdp5KDz9S1pw+IH3gMVctN8y2PqgVsS+
G+2vzhzp90L77uXDoW9D/36sUYHOrIYcGqpWbRwqe3htEiYW3nQnzZCZfx5+QH1M1lpaQyqLQqbI
Mxp9gsQrseNrx0FiEoI3V/F3WYs3p6NuwiAyriE/pVtQHTZ7yjnDubPOQpMfUXMPvoeWnBNjsXEG
ht3KLqGueiPy+p5osCR6c2P7wypgKVhgPU4Yeh4j2mdJ+FTl87doruj6iaknScN7nR0aaWWkkSgy
35Ylv2uEDSBk2YApgFZskRMG4E0JGTSUEcb7uO7WRgglolD+k71XVzyrBlmteO9qepg2PYR1MJSE
+DU3g0fmTxsNkJdS2qU1qJObISBTT0/L94IaTaGn95Ms3mlxJoe4A6c+TM2+mxqbSlz45CEdXS9T
LlNZAEXDCdpIWJ1mau0729i4Y987uXW4pyC+K6R9tXzAflmtlTvfHna149Q7iHg7+lqMH3oDVCWN
t2izX8oCWdTgsAQaIS9kXeXfTvT8WyiX5wHlf2ylzlpIGpV14897JDc+dq3gzs/G20n+sAlQ3I25
Vqxll4qdNyOiyPPope9DgThGPBS9/jxFjbX3cG13SX81stI6h9bJtnR5fE/TGb2xA6oxbgTgWu9s
jrI4j6adr2DKv9J+zfa57X5HTPw9NBk2A8fEfhPFIB+RjIEJgHObBTfE1clbDB/VWiOcwCkFq8/I
IwgKGVhFgI0Hn28VeDSwmfB2l+YLinYdc25ibDIytYg2FzddLZH+1R6a32p2znUVPR0svXyvnG04
Z/iyZXIXixBbI0KfdY4cpyDOcF9S6oBgm6GraLuA+XVwMF0R3koLxzpeoDZvHCj54odJP2o1xiGs
uG5CfFTEyFgSvb0wrytT4zNi0tQHY0rcDemeSe16q4xF6W4Vi3G+9nTqa47+Uyxa6g589CkZ97J3
X4grY3Zt5sOmn1vm09bFyOBzEEt0Kudm3BYwl46eATZZC5+Kku6PrYit9EOjjevkb5o9PXRDi1V+
rFEl+s0bxXDnCPM+6XYiNb/2VGY2tjlj87HMZznV52ae/I3RWN7a1m8zQ4CIxUlqRv3ZT3pOilp4
7cLqZmgHrDVaw8TaLgV81/pCGOcBehMeotnH6OsAVC8n4kmJyVgNNZa+6J78VKCiCWC/AsKfHl4c
BfwjpBJtOAzA3AQGmJt4r1y/R0mY+yxeMI4EGvIrSqUvOGC3RifVT8EKJ4A06LZUAmWV3DqAEKkC
t+s0tO9s6IQ2lEJD4QqZVF35nvCaB7dmJGBydt7LNLYExpTtcwXzMFXswwWCqHCIBVzEzACQGClU
YrY1FDgxes8WjKKbDRswAPsS3galjf00yvsYTNah0qKr7tXuee4TZ7OqRJ7A4d5PBGfrVlscMZHJ
nWWwjnEa+1gbQ3LT98VNppCParSoKkTkoRUA/qPKH+0kjEhfwSIDhY1En3gzKpDkoLq2QsElacN9
qxRukkUQBhSK/xUkSl8hKYkRbEaeDl/AWUtpHeRB5axC238eqF2/4HusTqPlqQ49HJkCwWb2QDzO
REk+9FDjpfexAmRODajMXEEzq/A7diIF0URfWBBxkVQj8I/c3noVFI2gyeKtNAqIfWOR78oiPoww
fDQngc+vqRJWd/Cok29Z9TiAdUhFUIDPWqE+lRof3xP0GoaOQOFAh0gZdoLb0BVErMArZ0+28Z1L
zCrDXeOh8w2IYl7TiERSF7YbUidYTLfHEuSwP2OsHbujROgxQyr1FLJ0UPBSEDmXOQNnqrVYEVDb
AxVRsNNaYU9DBUBlWXkUioiq0KgxjFRGcjhM2DhpOjPdELN/qvsZQIbDGDxwLoQfApOsVujVHgYr
STEkLC6CQwVozYfmSK+BNoWCt4Yuzeeu39VT8kjWQsEpvLsfVaZXOEhEA71DLY5e74r3Ch662LQK
FNu7MJEBx7oKIWsrmGzGDqXgsq4JZjZUwFk3Bj07KQhto3C0IMzWgz+ba9Db6zpD70rs33cMK/EZ
n/NbnBw8BbftIjC3EbzbDu6trmUDS4yAaBjXBRZTZWuEDsyDXXnom+nGp968DtsEDUBJrg0RJMjh
XJY2WEGnWR6G0XmkLU5ulULyVh1wXpuhH3fbWxiC7Q3g9xJ1qHhhIH1NH5SS1bN4htl0SpH67cM2
+lIZoDIyLISjggPP9btFydpon5usrleib8vrHGsTP9ErQa2sZuEMNxQpDH0EPAzXeMuKBNUsyrPa
vdcygI5U30+dwhZbCmCcQjL2IRrjbAasEkEK4RjCqgP3uKyAAUSQkGknh0kXXhvSv+7iLK2RTQ2I
zZvnAt0J5xMKOQqs3JE3aWc4bsIR6HKq8Mu1AjEPEJmtMOiRDDItNfXipbWoAc+juZ3T+RtLwdkG
6wwo91rBeY74xahx46qP7yzJFLqDNpiO9P7JVfsiYEWnMKMH2NGNJt2t69DywCc6YykRCQsuQL8f
bTDmew3yLHVVFqSz5TQAC+PHTIGqDYjVPeTqAoJ17JnXRiGt6f9VzORZq8bPFI0w8An9maoo/XrR
3XfqIKUeuZlYL64LmNlSwbMlIOBPFG9qVxOkBsuJNp3CbcdwtxNCu9aAk0lGmA+A/kBzL5Dujj2T
WFAEPRC8ZSKeJRgs9tCWVVk0/5il1W7RVnLgY/GsvwbhgMpGPniDBBQyfrNnJTydtFPj1a/BiEyy
KHGeR5ZP/SrwfyB9GHcV4PHZyowDp82C+U07ISsluUHHRpVPhcCQBbs8VhTzVp0dPcDmOo3ZlV9/
Zuh7gFo+WoMe7+IAaEdfGZSi0y+6Lh7lQktHeEXN3n2pFUk9EQUphsbWVYz1eP40FHN9BL4eKQr7
jAeY+irgrAAUaYaB8jIR/eMapEdJWWKDA33EG3fXmQwjqsfZa2NZ1TaqDGvNyRZ0kEnVlhoL6NnC
9w85Gm00onCV3OloKZZ8qW8S0PK25j7CD7rNCMZEBDt+FGQ+rIzJq7cOELOka6+UJzda2GYHLX8Y
2s+kjuS5tqz3vCu21Ujv1YgRwFqKeu+M35hjQsF36Dba6Flmrzz2A3wpvm4ViLIdQOiniqVvKap+
SBVs1SnSPl3R7/Mwo4cU9o3pMiOv25bKS3Fn+jSeI6FNGzgrKlePOCY8GTcI9oAdkbO6z0D9k5GD
oLHJvgG+jw9RDY7JtR2ajD3etgVB4arcgFElCGQMaBsNJhvnioJIhxJa+xxedYfkgZIIAs2Q3h5d
1Z4DiKwA2Z/8LCbTlMgMLxbxIc1ido16epo6xKf067Pd1HjkQQO/heqx8VUWglSpCFHPOy7t2UbK
C4xEaFcCvOmqNPmtSNrLpNIVGpWz4KrEBUtlL0BnKlUWw6hSGaRDjjXTV5u4BtGjHe40eafFhnvg
iKFqQLgDjhLOmSrvoZd4NNpc2yF0kyuhUiEwL96Bp3tzbOStRoTIeCj9i+U8ZbE/wZJQyyO4k6sC
axrj0z7Xiw9WVteZAINZ825lDcFoqgLKgtp7V1ELG6gU7CcPwJ2VtVfNiUKQGUm9nWxn2JUR/nKs
9EPxLZ5QXNnyaKqMjNby0b+TmjH44iuOxJzgxQcru5MqXQPjOPNZlbhBnrq7xR5MCofK48BmLkjn
8KyDbEEmNAZcXzuF9jVW1M1xG1Mt3ReaX7BDSSb1pH7Ewnl0iQGxVR5IM5EMUi0ZIRjnCG+gNjAi
8aLcOfR2iYPC+FJ409lWjPlqdIdjTPiIqVJIKpVHYhNMousI5bWBKfoYb8H6fiHB8oPelLlyj2Y5
jbtcZZzgh6AKrXJPYvJPInJQGJt/uCoZhcpptAVnNewyFkrbxjjGnpvdAUi7lAYppF1YXIo+PJE2
ksNNIn2FeMY7Ov8Ae5IihxVuMGtAH7ebMgrVQ51yLJLkooPPiVS2y6xSXlqV9zJ0o0MlPXpmJmJt
THZqU4etW2fxcW4pqU4aXpd2F7RieHUnZ6/pg7yLVcaMUGkzk8qdIZUGakFDFg0Q3fkkVT4N7YF+
z1mc8mc7fqCKfachcSB2YGD/aNE7LAJk8wKdFfnSVD71qk/UqQChHrjPyV5ShH5tL9cgd/x+n+Uh
3pIEtDxm2V6u/XrcchuuznANsUPnUOAZCKUi4ocM3GwHqPjht6f5+ar/+JSeyhLCt0uc7fLWltfh
bEgT+teL/3ykS9Zhp5KKaPiypiS7CDE9MUZ/vL+fz1N0BkFaZCD99rRN059ZM8X7P5952f55x+WT
tIQuRSp9aXnqiNITAk31Rf58oPoif31xy23kPEKGVhlPy+avb1RXWVCxZZzRrz4FKiXK9qlVxkn1
rjA0m0h3yg3iGkXJxUyKz4SVy8AZcwROiaKGk65pGBtcOAePOfOXG8dy4PiOpn8EPbt3dJKsQpVp
Nc39U8YIlxB2JYzwK0t+RVNK6hWnWLnFwc0wjzte+rTvzQ7PQZ9sxom0HLSRT35fg0NDz2In99nw
OWSFjsAk79Y2UVy6yuTKEYquJs2FsxJeUJ3jwEu+qhZGo/K8kr66Vtb8kaqkr762L9IUex8tCeJ1
EEQ7rdCQRMJGy2Zcx1YSyk2r8sMoUKwkgWK6xYCawB5ZWXbMXk/smDeTP8YBS4TKrRMyRBZDT0gD
AlACyxqVXBZbZJjF2IdVpllBuNmoUs4cBwdSlZtn2eWfc8PXW9LislQ0mspI8wlL61RqGkD9jDwb
ktQsItU4sR20itibLjKU//rDopY3EcKGTkfDnzBekOasLWq2qwGK2tqOG8BHZLhFhLnZ7fSGLIeV
Q7cLPNLefGLfBKYFImFhFemies6JhitVRtxQT9+kSo3TVX6cpZLkEpUpZ/QdlK/5FcroY6lS5yqV
PzeoJLrypSeWDjhIBPRra5rk1eH4sw9SZdgVBsZ6r6GBnsQzribf29c6mXdGeg5UBl6D2W0tLHLx
epWQN2QsN3qVmtfhQlnNBOnVKlHPFemjJGJPc8jao9nzNmMQoZDm0o5qPqdN2BPNx0ltS3a0t+sU
d1Dl97kE+cUE+inXWK0S/kyXrnw+FzcMY1tfpQDaKg8wWZIBiQjUiQqsVGYgEjjQ/a3zLIkTHFWu
YKESBjuwPgEnhNlvZigt5W03+8/tXJ1swgnzMb4j0qjciKh/08fe2doGNtGgc93donlyKowvv6kP
/0EaayrB3t9Dtx3TtizhCYupErq+vwv6okBMWdxTnJommi75oPknJNNEhQA4w6BCmIwIHm204Fst
h1ardWS1eiFVYcKGDCTxR2Bde3ooBgbYsD8bueZ/ESPE7AiuTMqOULrtA0NB+H9548afml76XKaj
sztYnm051P3//sZngjCdiRrtkUYwEZEODomCct5qdOmc9QARN22C4BUg+a2dRPFpsqDe/+cvT7mQ
//zyqH84lqGkkJiE/3gPMUgAAlby+IhYA3RuZh5TI4mOzPxAhs2udsC2SzQzqwOtZsrQ6ydQzFFR
vf3n92H96Ubmu0AqKnxhmLpnOM4fyelpOU0Cdmd47Ktg2kUeyJG+oz2PmXUj2+R1mMNyX2bArr2w
vnqpMR5iii1DJY4VrtHrAGf8woQeY4AnryGCGc5XGWd0I5JbETJMowg1rgFK/UDYJ6+T7bXSWpOs
T/rhDcBVwiGDcgs9+4PE7OEwlvU+9Uv3slzE6lqXza//+WP/w77rmr6FCdw1PJ3oAfXzfP24Z8nY
/s9/Gf/d45n+X/bOZDdyJM2679J7JjgayUVv3OmzS65ZCm0IxcR5Js1ofPo+jKpCZxfw40fveyNk
hiIkH+jGb7j33HQkG/kkLLvaqqGFsREWemcl/r71VrL50l9lp+gtJZQ4uz1Vc81+v1wo2+drXSXy
WJnKPVpeJU+xm/5BBuH2aGN5KJfUPk62egak4Oz/PPL/k0e/6PbXf/7H108o9KgQ2Nn/+B8ef84X
62/v8coe+CdTYIUb/Od/RL8QiH31v/4ujf7Hv/kXFwCpsxs6THzpI5wQKdx/cwE8kAFIoAMBu4dv
/E0fHf7FuQYzgGtlVdatH+N/YgGc4C8XoTXOB+HZNPmm87/RR7u+/+8HgumRshO4MPDBDZji34T+
RU7TaS1hR+22Jt2QnUCv0+0DEawqtPicsaPcobtnRrdxw6w9G1IAn+/qoyXVDDoX+naC+XODxIQ4
PwP6DIGyGwQyDakafkcHQdrP3vRTephhTC6yTndmwF22RZoTqcYeL4z4t2WRXpk+GXsj+QwEkLzR
G8V2EGK6sGtmOWvgjbS69MsMRXAYfIwhnq5O+NWoOFzvUoAjTk13nc2TxqCbXyx3loM7rGYtnuK2
kOji6uEDvcF90/K01rNjKj9dZC9R7BI3ORNMoTUb6DD137RjJrsije8Dh3DiRta0J7bpM4XFV4mg
kvwaj1w/z3tu8pKQHkynxuSN1E/pchE6AYLuHlq053e95cU7HVATVATFTuZy9E1ojO5QPNhJ8ini
0noOMvS1RXAle6k/r2StralfpgZKgoFJlClijyOS7dDWzX0fFuZqi0woCUyINzUOv8X2npWy293s
ooGOE/8bmoS+vHN60Z7USNHWu9avhZhoarr23iptTnsdggnEImtX2mQak32SxZclhg1bhjKxqVgT
6GwEsahQCHA2V1VlbsS45xr6XYB+2Tot89o+H5//2DaFxXu/R9X5VtlJ+Q8tO3jtSyrEVgYJw5QC
ZmRcsbBP7cde2lDoJvQMIfkT4CQlsRbNZn9DrkR2rFKRmRS/tZtDbzov0nSQaiDvm2DBVfSxcQyg
lrUEhNSeJrVFcE2j/dNqPG/jdaDTCiHarZdXDym/SLCdY+Y63oEjxwRu2481d3ft+NdYslKLEW2m
c/0scSMDgTWDbT+O25mFBytCwrew351obB7toLo2urp69LEtrLEO9yV9Foh5lqxkhq+AteQTo/+J
AIN7kKRLg+vAcR4LXXx2HuYZv2meJ0b0TJ7LtwL/PWusapwhI6RpFIOciKBEHf8woTJiclrm81N3
mx2EQz6uwiLmmcsJ47Y3wkiaJspqy9pXSNw2RscmcjLZ2mtUiglytQp6Vj9hrJcj6qCKz/imlfOx
UZA+RecfIcQCQTbUfJJ4dZMKF7k1w3SkNG0h+/Wrn1afkEu+CGsdg6zZcqlZ/c4DaAHpZUDNBibP
usWucR4TVDNT7+PPCp6nflA30VfXyhQHf2mfhaHHJ0wF+1BS8lh9+ua06PFU9hvvRVxVGMOVd4TS
EWwCjyDGgRY6188at+SuBG61cws8T0Q4gHbalUW8bWa0V2NJ22mGLUzBKmd0UdBQOAUyMgY1PH7Q
qWJw6f45aopeZqf2e1968YN375QpJknHuAePke7b9WwzsgXNWpzAS7LetZqbfWLKpwrycWSTuSRx
HNNw2sFmPA81eCG/76NYNG3kGmoA/tg9ErU6X51lZtSNjQ5ukk52qVP3uzpr3UPVJOvgkNNJlk9g
hdwj1uItwhVGDgVuRop0SBKpeQvlEpLCCFZgarZxlj43abfAHaifSaWlpRir3yWM+MO4JPVep9YP
PzsbFQ5U9RwjppMatzvTWIsU79B68DurRGCu7qV+tB1sArVVI7BKxbatiA2LzR95JkF52d7bYtfP
aD6oJ2yXrIcpFhcyoP1LPkvrVAu9kwEY46Sdpw22l+nCQIBUOB6A0439JZvs/mKrvGDQvPyUBZZZ
yjpHz2+55QV0SWhspBccHCKRjnrKHv15mA8oxmTUxGRXwNgQF9v2klM7EfVYvfXrwc+mcrqYxDHs
mjV5pjLN8bg02YVIT2tbxPkKremKK8oj1AQ6PZUB4bCFQjMYqJlDh3NUh9mysj/6bR3TWVbO8Nv2
YYa08WIgNiVEJCsH75BI+8GoPYyERA1sC7rjbVqSv5yWWEeKnF9nQGQ41mq5HyHLkACBtnrW5iWw
Ki/ipYgU+8RN2oXo+2vnPZyW/EABHF607NqjE4q7JiflLK81m2cQW1E2osH68yj69aH8+a9u+Z36
uY+QiT/BkDkfudD+8SjrtJgvAMDIlYa0sWAMlRqJzT//s8vEKRjfvLBZzokgE8Z0bOj/6VHjstsz
Kn+cnao+Q+T5s9oU/uDgxGDJSTIcm05DQyfIkV2RN/C78iBmNJptkE0ZXvKnsSgRQ0xroIaLpV27
D0ntFjsdLnflqO1z4tT1ycJoj2eWlTr0tG5m7/F/BegfwtX/pwB1aBWBQv2//XlvGej1Ovv6ewX6
z3/03yWo7Qp+Dt7cIPgfaKrA+Uv4UElclBYeRGaHPuxfHr3wL9fzXGs16glhWybUqn/VoOIvfpqD
MVT4gW1jqP/f1KA0QP/u0Qv4/bgB+Zk8DNMMeMJ/b4sCFDSEniTWcVy6R6plNpFFne/8qzdmXJoJ
2ZMhQHwOdZocEHZqW5AQcGBljU2ucuLxrNdNhIKPc7L9+0aiakYJc0Q43p4hdKC1LexdaPryXLXG
69Czd5fG62JNaFKnKQqREZZMnbbcegG1SO4C85OfobKYgnNnDs/Cfl2CQcI2R1frN3elJaadn94X
v5elf2/j+SP2WxOAPkE1Opk/1fCQvcGYYM2lLksmV55C+5kPyff5T+Rciji7FSgAxDUgbC6iY9/B
fde/s4HAbl/E+2SoCUDxfamPcMe2GSiSszLhvyc2WU1xLW7NmlY4NK7DIHJadTMCzWIKrsZCtbO4
HC9gESEQtYvmHrDAFq1/+0CCtlhpbsiREEmElmIJ1H2RKECaYJE/9eZbGf50vPAFyS9EfRSslhNu
KmgK53JlC/D2PWWx7PeJY8NqWL9U3qYycu473oz4oILQ10wJAoGRYMCGgLZ1Qcsqwy5oVg0zdkGH
AjPw06jva/cjN1SyXwi5HpfY3RYZj992HLHruexf47T7aDzEeGV90f4AWois9TYTl7LjaVfTZJzB
SWwQx2QP9kRKphfXzUV6Bu1/KpN9vSb76iQDFzz+bJWcDulK8U0h/UPM1dYbpMxTqy207AQF24qE
EK3QBbLxgvRZCOsY5KTr+PYGjey+C1LWxHiTiPtDA+P0TBeL8EGjWTmjBgRJ6izIOOrXVq8UhmTG
cZJiFCC+4SKZ8VqIGED3zoGFcsTg38kS9ROzM5DFXPyfU0wXEFP8nqvBfvOyOt0LsxvO2YyudRZI
Wnn7g9JEgMz+DevSL0+FL9yDDyppfi6B8T0lMXGvbAIyzFgHm97d5WXbnJEV6NpzDnVQX3tL9Wfb
gqmDwOtMkhQYY1Q6FU+LPRzhQ5blgMKQCJurSiGCDrbMG5oTYQ2Xomd5ipPHQiRYPbdLDuXA0t/n
GTMZeqP+HE7ymghZIIDno+bNropqOx9XJkN9/vOlr2a2aUYA+7hmP24k2o6SjvmXXNkW4/qFXR5p
rLl3DC3uWXP5jeztb64J4qn3jA1EU4ynP4ogOCQjKvu8r8F2uIEfVf08kA9mLjvbK39Xa+bon0s2
Y/3M8YIeJm1+ln713pONsyftltp6YK3s5cQw+iiq4UQg9QGusX6JjfKUobo4MEvu0Jv43RliKwEi
cODxdIC4Q/WLkJIEXbLpwtaPnPWFAR90RxP3SvToMe/nkhqP/jmXYjnH2H/PcZU0O1UDh4VBNlwa
c3jsYZkcllzcByIHDkoSZdd5xkGEZWS0OTUc3djgpSSDAEsakwSqpNMoYrKzHWkGy2lswv2YmONJ
i4kEg7DbtjbLcShWKQPzytwhuEWsaDRH8N/QRge32+K8ms65DJx9L81b160SXsJjtj41wz8eZ+ZR
DqaKFDpu/LXJIo/J+AEHiLFLVfoVpIQmD/wly2dk0BOCjsIVPclPc01Gtdcv8eJgi3gqFM2UmigI
rJHMpGU4QwK6bxOflxZIRdHk1WkuHZaIvj5a64XSGVStcJo1EI72HKoeQ4XBUtGov1SFkGLS1kOi
GPxPHAVbrEnftW9n+5ZESLyKrOql1T16FieNwfRl22VkBMGhadhG5/qpDIKrmJZ1XmgshxFBk+gf
XEYt9wEJciVI9IuVA8WY0WPOPc1nm7yQAl0fSHGSqJmUz4lAuITS1rlz3YNIB94Mr/hpa5XsxLo1
95RuLgC7s6gTQEl1cfpzI5p7925IcvSpSa2u81w817gJDzFCiAL41v1smc1TH4Zw/vr+TfcN51Y3
fPvzf5hg8r3vUMw647uibLuzLTguLPsAD5VGwja7sI7oRslMjhNe9Zi0tyQkuBA2nHu1OvsXc8dz
1Tf9I4MG5ZI2I4Nx+ULqf5/2BSjrCuk2LzbqyC503nlpwbfo8aLZ8jJ4pCG2i/Fuwv+zrxe0J33Y
QhgvHbTxIrYSe+MqdFFJGELItttDkEtUlQWRKLjAk6imUdqbpREfBwdj4NIQP8mFP+xDSHrEdjTJ
Q5J+dwl7vjSdu2oGyABO5+mhX5aAI7/LuOw0DRSfqbtmTr63cR6gWyzUsbCCk+c1/hnFkziLNLv2
LksXv1dNVM/F+zC65tVDpU/Id02m1gjOG6VnEQWBi9ShMdwdcU0kmifjsLOH/E3oMtnkzjCD5YvR
N1hlh5KpDM5hh67Pq+prMoGkafF47YpWieOsA3vNByfShrn0s6cjNy6HW1y3tzRsEHnA+DgUa44p
3DTw6BZjtKr8idiJdNW1QemK4IJ4cjqRgfWSKcs8KioyzompQSViecdy9UFYdVLemfys6M83eAnr
nd9OBw4lpP1Z8ZBm9gNAL/lcO7U4EOTzNGEfZVc+6ntQ4fVdCxk5A7v+RFuT7WMTIFmCMNdw3uKx
iD8Hz1bbTBYtQyssm3nxLB3ILb4rz8EM4MaiFz8Tmzh+9VAATWVgGSUKxxnK+JC7ZBUCsWKQprt4
b/Z0m9I16CdxHjwhQTr5vvGQq4ZliwoQ6ZExd4FOhIGMUEmamtl3hmOjeVeXqaeMs8KjCsaXJphY
w1UFCU26/DKm8MkxBHsa9FdE5XRXsOn6WrekgzHQy7zYPtOE3PkjDjvUQu6+Sdzb4g9qD0N4wjJ4
ClyZwCPgLy2CuqyN1beJmeGDRX5Jjd9u540BueNcsoRJIcQgYjIVzH0SRhi6XfbMuT4I5KsiK6yr
1ypx78o8PyRF3l9jhR+Xu9ByMfvndCHUBMtEee/GqRnpymou9uA+M9nFhFr1xi01dYpKhKM1+NR1
kjxQRNBtFvF8nDBL5nmO9KJgdoP2Y3qVblZtpz5vUOtl0yvB6h5nJmSvZQFj5vJp00HTvVbWxzJZ
8JoVb0+Dsjrt/bs/czEDTRbTCR8gVenkJGJ5y/O4xmqRzFYc4EPb75l9CJxJXNBa1gw5Zu/ajtnF
CG1uvqxDr3m+hopK49wONnOlNFz2E7IMPhg8BAfk3IEUK+eqkAQe4zm8mrPpRo43Oq8d1xezPoSU
KTi2nmbkloE53YV96x3zpFl1MHDsVYPJuXSr4HGW/Q0y9yPzkP6Fxca863xnuit8wj3Sfd4b5YVs
lHxvt7n/2jv2J0ffxmmz8TWbR+z3mt445YqjCgP+P7OOJZikJDOg+pHnWMMclsubJZ+8D0BiRfKJ
7kzeUkrEnR4wwyBdGSOLO+RNT84Ts1Jvx4GPAoe4y6j1wCt6WQtMo4z7gzH4YBQXLPrJzAgYv05/
BINVREvhQOMctPXctPw4rCDx49yM7wxkMc0nfvtq2uTHVOibfnoS0LVsg1fyjwR+yK1BqtdrDXhq
W80zpzrzvW9Djv6stozkUpGkuq19wfxMNt/9qpfnNeNkI5ra25O98VoXW3KkCZ1V/c1rqijTHPRu
Y4so1m25ytIAWMLN4O7Rkrg40ujkYnpLq8I8xYwAIw/LzLFYTHLPJoNjql/1duThZdOvoYKGq5FK
zl3K7XwsKIil4OrgdTWMNNwTgBqf4v5dxxaEzwTOGaWH3EtDOCcP99nRGHVk56m44IpYZ49sw0kA
CT5W0mZWCu9Ra1ltHWzlRMASkx1WJdlz3YxRIf/ip8RkvzKp9/3G+5JhYt+cVJIMFILUo++DeDBb
H3h+N92SPGHIdKAI1mBfqxTqn2kOJ8vidUfit2tHyC5lTWC2UcMUCpe0iszWQZGUIqj0yvH37DTp
M1FzLkR99V73UkWVQ3GILDdy+fiflsW5Az8JvA88GpUaS3wYXA+yjB+n1PP45Bi/69bJQcaw7WxO
mA1DTAWomYaxWZjOjHKbjQb59gmLvUC3xz8bTtuAncLtc+CwvxGvRppHkOqobrjyobF20cArmpnC
uKP6uiVgRK8t9H+s8cOJmwRokakhO8zziHRayMzMUWUzLUUNkgz+ISOScGtMVXNHdO1jNo0vKgSa
SuUb7GbZhnTBJCF35G2NkGn4yQiJ+iQ8YvvosMo4vz2ouofOZmQdEj5147ih3mit4anP0UroNF2J
vWO445TE8xPnUMAcn/DIpAJgSIWBYTe5n6tguo+/MYJQmwLcyrFiiLEZZpMxceU6p1H70O2N8TjP
wD4TmcGOFgzWXaK4r3aJp7DLyFOe7N0wNekJQNmHdtJDBULntY7NGzHEXItphTa4m3h/ioO75Bs0
aO4pb1ETj97MAFLV3c4rUEb4vYmIt2suRiL5qCtu+aoqruHippepWHiRY5TtYPIeDfbETW4ReGbC
QG3HX8vkdhdpFzz6Wnz1CYZ05UqcvPVono1lJr47UOEJR8I2yeHCEp85PRY4NlmGaDI5iEdNIJCy
5HBLosoJeJZapke85ISe5M5Rx54TBev8Hntntul0hUFHAmpuGntviWA8t0vwY9Rhc/G0gXmgti+x
hy+OASmqkFjdyNLcKX8JH8MSH5FsihejevIQiD8LkriBKVgPGFyWcyubJ8ab7KuQ/ZM/brjkK8tr
lVPoEbx9bVIR3lIP7EMt9ySDongcXfdi+D9NOI4XG4wivO+O97LszmbzrCaGjYXkWwA5d5Mok1Nl
ILsLbAzTnZ0Q3GSIvR6c+MXFuJH6ITKUpf0EfMYVZD3UJOB8AxjBFKfbz6l9P6z0cKvpyRVuzJwk
xh5ttVf0UbDecf0Y7mE1V/NxRLSH3W16nH3SK+kozWMSMD910d+kwu+3bT/5m9q1L7IJxkueOasV
ngIxGF50qCUIbSSgogyHiIRLe2ebWODRlGMgd8rj4JMiPXr5J7dqe1chwDqLia1VmkyndHCjnC4Q
Ybh4TdJ6OhS6QTlu11XUm4Z9RmOKp3duqFzwDuxn5Lqbgp0mqW3pm0CKf01wwkQ2r/eeW8Cm/a6w
QD/Oi4dKWsqf1ixf0mZyD3nhHR3VeTudub86M/zllbN9qKzqhyeKnpTZcR+2ubijGcb3irBs0/Vw
jhz3lELgerXD+qtQGGuWkN3LTK7dPpgYqYjubqwdPBjA5y4TJHVoplP7lVrDM6/EhztU6sQcnlIw
Jczl2AzcfhgllB/peN/ZtX6Pk8UDigSZSndu9VQ5wSlsEn0y/Pwq5fRmMfvYIZvndpA2N4+P+MUw
lL3pe3xQC0TtR4CkMB7tU+IN4w++YG4siEpq/ec0dyIcQntD4UdE0MoVL+Ga9nYazZRLtyxDvOhK
ne0Txk7CGA5QYLsrYimSKUX/TfgVSbaFu+5nXPDr+fJUG9nzLCk9dW/Eh+mD2BJJ+z7tVW+1qEUY
CTFogwNbt3vTINg1U/ukgHyTjC2n25gtO6NojnhqRqxVVs1Sa9G4hcnJ4W2qtrNg4Cetr26pmt0D
IIJ3qRrOm7nhVsjq5DgtJjQgpe8nFbgPHP3eQ1kJSe41N0oxtY8A3oOLMP1paxsBFZk3R13fZt/s
VJ5oqMpP4jF2rg+yfMq69K4KnYxKfSgoEcmUWzoAOX3PJGaYpwHVPvOXgKcViTT+CT6k3KLLA6HR
ayapBskuMh+R/y7Ow2DgTidpporYQkJlDofpCENhxAZhYMv19EBZY6XHnkuuazDu++5GOe2vikUP
S5kuQm8voZ+H6YOL7PGgyn7k7s/Kywwz7y4UFlRGPfm7MbC/1mCjvkvuyrqcsQivGRecykEN4RUA
E9k28RWxcnPJAxilzlS9sE7j8y+y/TS5z5mCGdCN9qXPpp0MvZemWwiZO2NBmYlEf5Lrl1TUn0gW
qkcPu9NC1ycSwI9qJnZH4neYBuuGWc+fzqT7kVuyhn9CUNtKndzBdEd0SSTkKGATDw3uIlbakS3C
atv3aCMbgyusabPvhlRbbKXv1uTedxPp8Jn92aMT7mNv2Mx9feuVM0UYTIIlHCNShZ1XXmXZMya5
ofn5NsfusZiZdVfZI3gcrAYrI6MO4PkChGKU8d3zN9w7X3svxHecvghbORvwRUyfiRT47WYComeT
gsgidbOk4tnU2r7NgvQAm+2Ymi6MrTFpcCUibx8jPsevidJ3ddm9pqVLCHRmvNYlHPq6I0zcLhB6
L2nKR2765mgniaR352cUTU2mMmYAwtvDNS42c169I0MIGDo37x6zEYN6w1MVgGx5nWo4ItbMvyJa
4pudPaTpqqosP7gmcWGvvrvaSfatGL5hm8oOtkWsSpz/KObCPRSGeWn1pI7c47eKGwDwSExmBUW2
jX/Uzq0nTzM4ZUaxEVjdowKAKmYwZ+umjFeMJ9/qWh6K418Yvr2BWAaYga6NCYELdo7gBVe3IRa1
/NVtBvD4Jb4pb6bJbAwAMbyQkWXMu2nAVNUws8QKQQphnX+bmA+CmRYxJSY5WIonS2DE79IIrkWy
RPbMfdKasfBdiVWwyNMk7hespg/DbsP88vsUzN99wozbmvEB2QbUThrwYGVAV7V2g5WIyB8B4BOj
R2vZ/RIZse0CaE0/Q6JoyvsJCzoGKfdCzWCH/dlHy2MhiLExR8LuK65TYiP61AiIK8tHPc+URvaw
deWojsEqnFua4TMugkffwqRnLnTvVjhc2GfTAhZHFz+eImS8YcxCMw3tPW8QH2SXviWc3aeQW7Js
33eyvrP8C3Cx72YJt4NpSrg38+niqex74qpVQqG2zO8eclNbJ6vDOL/mE7lEHA6B71wF30I1mURx
2jikgQ6/4s5TtwVZRYV8Wtmu/KBSwcnl13de5sNxV28+NTc56gmSIsgWWKV4aft2xvjdTt1nEZt4
Bg2/uJH0if3XWIJ9wHMDSA8dxWPircmyXt84SZBIf8LnTtpW7nb4xgMILK59nxR+cQXYsDec6S3o
rDMwB7+bqk8E0nlUGb/hUEznaeGKK9fpAsLVjTJygCRjRWRQMMd7QB9AwXxLbjw5vabhPB+6dngI
fZ+hjV1eR8cIznYpyS2UVGblyIXAeqN7wcJxmi3wNbKmm8U99+BKFKzFgO46S+k+a7d7pyXrv+Wi
pW+dJQZ8b3EiDwjWdo4RZVWMvFbVx3Q0QHRvoF7eBY53Dev2keoOBeyDsWBJtw3VHYg0SMi1QKDT
hYHeiLTDdU/jSRbofd3qJzGPbAbs1ftY2lE9uI8CVXhDnpC5EMmC0Jlog5INcaqIvLLRe+y6xnhw
mntr4OC1W0Su6IcXVT4t5tiSclIU2/we0BFpCLbjRqkIkJXk6S0BI3gCsP4Z2+b3yW4VVz5NEn3M
d44ba4wb/Bkss53he6IwGMn0LpOgNtJC6r2fYM4dBtXuyqFLdl3s9HsU/v5h4PqDEFFeAd3Up5r6
IJgG+OXqPdUxb9+QkNoIv8lROoN/g2kJDtLG7uPfcbb81oXrPnom65wwnx+L1VeZFdwU1qkV6G0c
0BlngEnMYOT1eGa7z7nlxoAC6iP1YNAPANy7+fGPeWyw7S/RJ96lyoyHuhhO49zk59K0xshdhdxx
59yHdvudK6KCFC/jtgVstpDabVrFXR1SUbBYSgjNGV8VRCyC6pfx6pSr1iuM1BgAOc46eAlN/5aH
45PoGkGYB0u5aqwQrjlU6KL8qpG/bJjMv+kGtM9M0kg0ZdreSyTqV78do2X0X4cO21IRN+jAzGY4
9pl9cUzcjQbjMscIv4cEhXyU5meTSrl3mAccdVevBlzDImAcejsDmPjYnSahaHPU3i78d6erXnxm
zrsY08y7UjlcJlac5PMtlf2pGtTo7ZK+okMk+sAyimNPlt0+y+zk0+qDnZir6uZXyZG15IY3Ioh0
nx7r7ENSVt7l5KBpPPnRIgiFLRmaxYwRlso8tRYVXthiLYwdyEMOW0IVrMhy+8ngjKQ/tF7yOOZ+
1NbnJBZnnXZQGcO537czswSX30TeI+KZuflVe+60b8RP1eImrlo3BSNHkp41U/p31W3qeMXA2juJ
zf5OUxaySzpODWEQhEBvTbnMPIzWYHszPY22+al5cPtYwnJxffWzEmmPrsfUj2L0H+XAudXNiAZ7
MgU8Ma3LENXflxbxJxrQpz09arthVNWf45y/1xcnwer16NbBiZH6EgllHxJ2b1uVVPrkDe2+zWV1
ttT0HsIw2bg2CR4AvMbZf8EH8GqP07PI/V3WDkSaC5IQVHVK0Ik9tNIoHnLKwrNnhs9JK9HAuMzl
UiHvPY7VxhHGjd2XaO+qfmyucuQma/rZyQdUCaaEVho9Qv2BJR5HBYd3MQQPc9U9UGqT6ZM6p8BI
rHujMItDtjqtq2y1z9rXiqlJTzr7A59hCuCO+xY3mu3gtlQX4HqgVq0NvY7ZEay5UNUUKfhmkdfe
B7W6qYWumxurbueTKLtH6ZjUhTAyph8ZYIljDRQMcmd2qM0VFzKVz9r2eN0yEy0CCiR8bqQoM4YM
GkYUlmCNvewKhVagW+N9gwUvfpUTfEGs8GNvZfu8zvCd4IjaupU8BAZvz3AUcfhSuPN0R8LQpuon
kwzblYNeYhUuDAv6FPeEPEzPg8/aP++ismU90qXuawJqiJsaZ0bhEEVH6WXq62KwEe3yhm2qP0cs
IcvDaHHUpfiAsB5iSdT7imP9cRzXsz1Ll4M5d3dLaJMcCIXMW9gCsD6ghufCTMfveYu3ycfL2czK
3CwWJ3RjDepehd9lm7DIXPSLaLhQEgc7vaSpBHDxqwTNGxUL60kITm9e/nvKnV8KJXuLY3U3l1m7
A96U8GQY6gVZTxObA4ZTlv/oJ/5JAyCs4B3hFX5jvladR2d881tLwlf0bhldKbuWyrmF1bJzVPyz
gH24cWvPOHWG70SzKr6mCrdP5z1ZFufooOJXtIRPcww5QyemfW0DEo+EQodnSWafffMDgAStA+l9
R+kH1ra2R6CgDu8G5e4QminBDPOXtERkSbKpW/9r9ifm7eVXaOnjjIIPUN1CFGhDOoScnA7KA/pL
2POrhSjzosbI72WVbsnZWdg23AIzfuQV3IsYBWJqdwdZjEeJEbdXC1SuxKq3XL+kBOnxwUjWzZUX
aIrqdjuF0C10rzBAOvdaN/7BD6ZfRvHetdycfVKdeuHcLwUezGlpIjQf7FwcfP7ph4U8NkbouQyQ
iebMiMISdKD0HupgTD/mpYddKFscbWXPopqu/hDUZgL2ad4DNbvP5+Wn0WD3NrX6yRPyNqYzGYe0
f2rM+il8XJZEvbLw2nsiaO/E6N1DpdnoArJc4NLQenH8VFTgLWq63nW1B9EN7rJdQCJw1J3o+hvb
2i6Kx/TJypK7oENBbDlzu3U8/4zomflqnu/sDGbelA3vMSQp9hzqgC0lJdC31Wxaw8MoGWCnNfv5
dFkQcULyFj6DjBLwrPYTGv8Z2hkmqbgpIZuILtgxA9rkmIuYjvXqaJCVorXd3WSTfrDyE7ss+2yK
0EBm49/K2HvswFoYpvMEv4Mi0y3vvAQZAxaOdj9VyUs4/4CiSQSpttFlxKgRSzpAstHGCOUfjlmL
z1vN7cjAjjg67UdBjuRl1TZRuxKONQ1KojEn5cSAYzpxRRx6E9ex0xHfnvrKOswBYDWREpru+4os
oFRs4lQ2e4YmQUS3V1zjVH8MAcHqtSIEAfTenMDpLEdxTjILthVtlzvPSFDK5mKJcdhPGZp1SFj3
UwWiV7B/2s55COa4Hj6nlOYJhuCmL1muxOI0x+iSCs2dJUB1rOZwY7b11/rdTM13bu/fOiO80Hjt
GO2RxfeG/5Cw8HnTEtk1KbF3XcQ5qXqcx+HNZLW5pMZLM0p1LVv7xTwOUNOnFM8lkU/RUISgXGDd
5YN4CrNqfiGLbQf3F76HXef7rkv3SQDkMkmaDmwKwmohEyazI6nYdc4D9HV7t0wsAtYS+L/YO5Pl
uJFs234RygCHO5ppdIiGwWBPShMY1aHve3z9XWBee5WiaKLd+RsUS1JmKiIQgPvxc/ZeW9hvs7wI
LFE0XXorZCgWvFYcrtfmhDnfIiG4U3joxv5+NCiSArxTW6mnhCLBDfbQh9ZrIyF0tZRImpokqFdT
1ixfmy63xhCR69s18w0u+7MN8WyHbDfaCEE0KVYJeuIVGtf87IdNyLxIYHKm7MoW4ihSjbxHIDUk
xUW3E5ctZeLokc5XwkftyXeyVs6AeY0OtpkPr8PE2FlJmjGNMwI5hx9A73uTmM4W9n25k1pFYDLy
1CZNeM7qveZAQY3cudwGX/xkfO78JRAwlho1Efx7qz6msBLZ5U5B7pzDCQIQRg3fW57atbQJs+1H
GAvwGS9trl71hq9BRdoKWCX0oYpmNqSloicKYtJ761Bvk6Turi3jKqx1vBlO/ToaKLI5r6fAwhIk
wnpw6WDkkdCU/gTkhStTH3+QzCF7jmpm3BOxG3BGNsu+u7W0fYlIal+Iyd/GRrqPGcL0hGKs2yJf
R3bqo9Q1B4AdOqqjac1k0r7TpfIiKq5NiFeAf7vswVMaBEep9oKYMToIP6L4hlLV1pfcpC/Gk38v
zKV1E+Z7s21Pnel4TcpQoR9BaXL+kJsiT+NtXPDObNgRqHjm+9hvKs+qHruZlFuCbIG/4j1E0X3W
m+nRzdRjDAEEwnTrISjY9DZNoxTRLkzYVzLAw33/rZ2sF8BlFb5i5DtDZNylWYyHcqIv4kbWt9BZ
Isijqth2BfGawBS1ZXibj+YmVW80Tm71InuEWjWmMe78beUYzOqCBke/Ox/SyNrmjJeptPJZvSbx
OG01NoljzMRrG7YjOcVBfsYqzfGS5wkEZ/6SJCXIyfhHrrJjPQT2ybSYOhGOtR/Zrhr6oFvOxIeC
cvFpqs74L/qvKgQyoCcAM5MDtRix9Ek/r0dVnCs9uZL05Okw3+ducWt2orkSYJD9mg8gAwIU3MDk
8OmOOIds29kXHbcTZVe9MqeyeMVYW62KWmwVq9dBi1yvM7EgxPKkf885n270TiMPEqvCxsoERm4k
CCwCaLkSMe+CUAGGqQinNoxf0Qj7lMHng6H7tA8s+6XD9xNllnFjaJ1xQ3fOIMCaxrDJWJjR3rz2
Gcl59Ndr3AopEphevegRRDjGt1gttlNIBLMc1JfMiIZLKm5H9zrCzPzMPsHnxmpJJCFOExAr9FQc
sQ1s1FRJVOBRxE1BnIKXFHyvZUIvFvwgpyWXhQzd2UzYpvnU9l99RoanWYc6NY3dLXdR5vUt0QqN
f5VqNcUpwZFxy6CpKW+ifra2Tt32BMAjBk3q6Nku14bWZo/1mF1a+sTg7fxdzjaDCj1AhGqRgj3F
ZFtW1T3KqJvJn6o1ZDOq0/QOM9S5r/Ivre2ka4v4r0QJFCsJ0dYWzGJNWIyjpoU0W0KJaAC2gcBC
X+rbycauvzdxynR6WlOGH1VDOqRFSF8/zdptPy70/dJl2A0iZcStqFryJqWVgh0tlpOBbKCJJpAx
ioyAVb+y2VM3acWUh1LIxRkzn+cMuSaUJPxRRsWNrbPuTWo/2dl8yMIlRlUomssda2qP4HDd2sW3
ng3/OEPeTDUX+CR4V44+OQg4iG+6619QoxSrQSfOka5BU5NjFuJ0s5BVHhOLfga4Ugr7+GAUaF/c
9qI3PBPEjnYr1PiM1sBKobz6loU9blJh2qs661mXudxwN/2V4KBOGITWbMrQChEQx/a1SwHlzKQx
JuipNpNT0mAJeQQnV57zuDwUtqtIo7ZYCRSIlCr76cdwUjhJj/qXOpyZzs0jWto71U39qbbr9qDB
6akLsvdUNltr1jac+eSvBq4j9ynCmIkGbgxQtlC9sVEAnXorVtcYUxEx0kdjS+UAlyPL47bD7cFt
mcHOZQTEaaylcpmZm01jfFeCFqcJ4z+K5tUAsfCPHhjCNlEhUWNvmogJaCgpVqZSAea3K7QTi+Yv
hxgTybTb6jG2tClLcO4sUuXYz44TfapqsoaDVrbqkNXhNfo2a4eAO4ZTrtcPqSvSHeGsuJt07pe3
gVqPgDDA3H7UK9KqCOdlB2mjXZpW4UG57bqSZXVEGQUKvKI5N4ZPMrq3DVhY+I/vzA6j+5vEM68g
MvuN2CtnrDgeCnryi9iSneAiYR3sXPKOLVNAF3UjcsNqsleBkABwLh/eOK791MJI0hvkE8PFtgiZ
830a4Cto3/qxVmQdhn5weHs7vmXTk+S3sO7uh1pHEwa6dZPZ0+KoXNTf8yJfj/r2jmZ3tdNKslM1
UWPB6H2CK/uZ+DfCU5imMskAfaK6284vJw8fsTnFKDsqB0iLuzyaGd+qNYWkEhsuLfHFxxnkQu1w
eV8kgoBdoUffIZjuh4GHw9JUtE5DcMHu1FSwpX5AIqx2QFtx8lj7IY5oTDaEq+Ae3TVZdtexD8Mq
WkSlxaK7hUrxWujEIPhOCPill+5mJjxqG/jTl0WJwZjGfpj1DgJuhppzbdSB9GxVwKHJsm0za19J
2OgYr+S3reEr/IG5veWxPaNDjxmLiq9AKPQj8yJ+VENxiCoGxCF5ozKghnHFDHdOJhReytlY4i7R
S2cbS8j0DA7/+VEl4ZEHbvRmJ52OQxK9WDmSV0MHlJCcBviMVheQ+RYZ5O/kzOrQnBA7yt4QjZfa
CR9n+9UEK4CqA7Vw6krPVFj0Sqlw1ItfgUbGIOwcJH+uD2AxjfmaHQegXlnJbYXEiTIzoZD0kxZ3
KAY+qZBtw5x/MoVhehWLnGv3+SGm7370Ex9AKVdR5LYGassw1vSkFi1tCC8/FWKRMOYVQG9uiTYA
/Cra8pUj7rMzLjbOzD6zAUbw2bvpWKRM+Z0ilruqre6QTg/bKLPvXI4DihNJNrQe4aP+Os3pak5T
eqLzDIeNNiOiq7Vx34zF0xxKUlML7cVqcBl2gJ0hpby+KYdtqo9/tM4TTVRPxi7+x4riaXolhwlz
QDsnhMl2F811g+Osg2YOrlFr54gyW/IHqIWDYCbi1M9HnH2DPII89F2+N2SnO13xJHRs0Yy3jI3m
0sosFZkWtZnevz1VBgij1SDCZlsSVqpJ/8bk78bnz235pnp++zGTMmyl2CtHbBCtdmtX+EzoiOu4
RapsJ5zpKTXcfkfR8TxAI12x9QS7aTFEawIFHkR1b2gy49j56O4m/YplG2Hy8m7rAvVKtdwpuq/H
JzkFIWG29MZHi4SQhCcgNEiB1KqAv0JheQHuiNFj2WJIIrmomeNKVfgvuamdfeCOe5M1yeqzuxR/
ws4IwBUxudL4fH3w082xH+I8XdysDKAHUEi9RVMtFtq+rZa7O5bHJOAt64vcvg0DuRcTh32L4c8g
Uxpmge9Vs0R5aWYHl3qKxhzRdn4H7cNvN+4+WuIl6m78QYOcfV/hd7XY0N8ewMBkSdDEwCRTo1kd
AUQK+mWRE8l9Z5DoosHRSq47Q8EenUaEYVFw1ycMVN0+DZB/7GzEPiu3bHjcZIH2yk44o/7LDvUB
MORP5oVuKgfrDR58aeB7eceaCFxQWiIYaxTq8c9ZySXGCYBQbjFMmkLyDOOe+xeyqjwiPBG0UJia
TdarSxvvk2w7/qM//PYSAIcSwEs4igj1jgCRhv0EKKAp9tCzaBgpWe/SKUNylOhnUVb3nEjwTsJa
0VBf0QqC+2u0JqBKw5nRLRfBEx7ihEfryo6S/GpRQtNqvivDJLm26JQR3UAI+xTSfRr97RDCuLRF
qIFUg0Rvgx9lWmce2zRrNxgLmitf2ogoWyadRtTWpIfF09EBl70dksyLDJncta2QCOOuS/A1v5jc
f9N73dkbguDWPkNqxJZDSGnOPFbPch/0VCcfiSLFEhCs0QTrt1oZsboPvTqkCVMDRUYBqx31TwAw
+SGQNSnasbHjdtS+FGh4zepQLF2UodKuxciwEIwkyRWlHj3PLqUl+U1bpCM4VABpxNA7Dp1sD75e
WhcZlS+iHrKrINSKU2RysJn8/E4ra+dIGwJbQd0b12+g/rKOWCbV2Gx7c9kxZ8e86Mt8kVA4QhG0
4IkmShowM+fUbe4AMV0PNrADq2EqgeSWBIDUR9BWxM5BJ9eLqXbqeoKldEvjp/UQPxi7QtNfUrhN
d5py7mSVzueCZvSmLaXYVlEJzAymv4c8a+lF198SPw9OI2pfPBLwzQyRald0Dn+wVRhHwjCY38c0
EQcjc07SN73IHggYylkEi6kdzygFtTXQ14tOMsA36INAm27ZJfJXhAYQ58Jwz9RSvbqIHjeOKJ8i
f0yu3iB3Wiy57/3kCgIJGz2tRVKMxIPQ8DmlcwxgdNjbZepsUbUR1d3L+Tlzi3pNVuovsxTC0zNu
JvwoE/rppH5y7farkRpvyW+MfadUP0ss4QcgsTfd8rvY6sn3efsHOTfU2RTA+Z2y0MFMV2nF/WLP
dASZ9utjhyEvsAVBust/+fbfRDmTrA7Y3D//ok4q7sbqp2nvW3QlkJ8lR9lC2evwsq3mWlCSqqhj
qqOWqBJ3vGvGut4TQLlyRrDvgUOMBPqBnEF06NiS7AIb/ueU3hdTUZ0LF8aXnsQ6TyW91JlKChUI
idM8k/l9M5zQDmU3emYH+xIyJCP56cp1B3eVQlnUwxYatFHVO3D7PystFOzsDTtAQRcDt1e+EkUt
76g3UVX7l7Ti1u+IFV1noZC7oMBZn3FhLyCZUwwaiXPW6zymEgeGrmgW3qE/x9/vuDFAGKJIOh/X
Xp+LtVHG5SVRv6qgHx6dhfxktMG2gQu/RZmpTlGsw/7G+JI4rcF2iMLXtmJ6gZP9zQmKeu+IXl75
QXffaEF5HnuLOaYx7qLSHHZtWWNb7GZaeUWdbrhmNflYM6NcGjkamgqsRPPWH60Vo46C0GjzOrb0
4UiSNBZ+DOSxWb/1mEgB67NmFRQhBMdxGE424YQbhtP1DsFo5NnW/I0Wbw2UM049shL3TupEGxXQ
lvlko/iThWIrS0rHYanXscW+2yiS2hC+tYSjoCiAj4GfUBp5fNQFfAE1CJ8DSvIT83aNYwZEtXCi
Av37SDCM0qMr0WsXo+KglOeYSJi1/KKb+MlbFIsT9jf4FRBky7UkLl4J/eX9XubUFk0+NFD70YjN
bRNg1BgcBnhovcRJT6HHdVkW//RZyglFqtZtKqhOland9PGwMfTbNKf1HtI+XPcE2HngR20gptM6
Khy1Rpdk0OhmXkXPsFw1FPS0OgvxyS5oYB1+9ykA3zoupBapuyYsKP75vzBIJVlitj4BpUbuV51l
oG4w4K0sDh8bZaj8TFBgWfQExWHIiqzKi8ZcMtFEkMfqM6BvLx8l2GjIm6+Mk1DNFZWGXjfDE/b3
W0KaH7xTCaLKFYZtun9cb2yIml/4NUr4GEqgACq5aUrd2gtnIJqmwiHTDN/HoL6tWqd+aa3v5IC1
ZL41BBDkGDscPzvBoc43o99rXpG5zzn48rcUOAcRN7ButnpVV3ARIyFWo59xYMlLRa2Kh4xAA6Ad
mW16/QDYzc0yT3CmePat8Wc/X7TJGW/LMkADncp9ELkWblmk/npLeyexEUbQ2Y/oJu1rnUne26X5
/0SoTwz5hgE84V930R9IqF1a1NGP3/z4//vf/K8f39H/A9LJIfabmxlT/v8DQjn2f+gdWGCRDYHf
HjP8f934xn/w4YNosoRu6Upa/3XjC/kf5DF0nhzdwvBhuer/5Mb/Y4WxTCVNaSjFbMrU36rpfz2b
wTDqM/twt1dJSo2Y1dFFiwuS2crqwojEoPwKQ7qmWnIFKwcJkSDJsgC9Gpc3EtnGSXTdtdYmKEzL
eljbqs6x8QsGTwGM2S5H7WL050ZVDndlXnkuMvZPVsl3y4vShVwwB8CxHFZLId6t41UVzHBUxtYj
LbOGkxPtEi2DBAj0j6AgbHgz7YLOtX/YmCk+eW3jHeXvnxd3HaUjdUUX+H6FrhliGEBBGOExpnL6
wqtSc17VU7hl9gNx2w8uJR6GVQJ43gf0/Nlp56PX52uj/oUxZ8n3eMTZGJNyAjHuZU5zY8oBBPVg
DGtsCSvqE42K41BFCNWjrNk6Cl3pv+71j05b7+6ft89v8uklt7fg4PXu4o992yVElrWeIkJ5Hdf9
XVADazInZax0GTor02xBvDjR95owekpD5JuZ9MisyjM89GaJiP/vb+njdwRtZXm4jD92m3YETUs7
sPW0grmvEY8wTA1ZXf39VYx3Jzs+uBI8Lja2UfK/ALv9vqk1SAbpkhEwPM4G7DM6LNt6tOInHIbr
xGqDox7k/vXc4OEXPV7dAVy1XdfjOrUrJAomlj/SDC2MCNL5ZMNdrvm/qoa3t2awPghIctyScrlC
/3qmVdULMzTAPjfVD+KZTTp84XcJ2GGa/AeGT8jk/fjTvfODFxWEewMdMSST0ndkOZ957UCQVucB
vlG4kl3mHDrmjr9f9o+uOnZ213Vsgk3UG2jyXx8NJTsN2CTho5F2SJeRj1EXVoMoGfXD31/qo6v4
75d69wVbUkeYqHC4OlPkrjoqwKCLf5Qx5mnThoyA9WgThdP5769qvqtK3748x3YAuAAK5AZ+1zGY
wsRyhoEHWtg6/hiEd3s3009tZGc72hVy1ePHiclfKcvhobUlsVZVv2dpIOgH7SuEWWVuB9LbtMES
8Nltn/eNys9i3XU6QgAmDoGVog/Td26/9bXoVx2Ys6f54uwjKl3ndfCrMax5PyU3tQMIG+sDeV0T
AWwMUoL21ui0r7JS0f6TT75c0He3ralLWzcsUKXij9sWcK8lipYHNxVtsjPG6NbElkK2FJ9KC/vb
lkYC2mRta/fuQ5Pi96PzccMI3t6MI8EhVn6fNszZdI3YgM7GR+MUIC2muNkEEfFDPTeLWJLJm3qu
1qkqrh173i/chKoCNjgL84pGTnweGzRiIKECZ9D3/gsA3xjFeXelifj57x/ZeF8aL982TA0DtK0p
FP9796jGSHSSGd+hV1R2tu26+TRU8U+sQsWqGR7nmIHp3CHwHJQa9/nE5dDUr8ltrnXmHSA5tCtY
IHnC/+v6FxFBW8ZJ/yX0OahFJql+rjJ2FoT3tdlaQFxS+8Ht/L2rf4uJ833M0NlCiGaf1KoO7yqr
Wdujh5OLhwBJ8ylzifDq8KzQY8ww6Tq3blE+tt0VAgk0WYy3iSk/i1YHGkYg1XiKZ8aMZghCJRqq
49D1t0HJabQ/JSMDxSKDtFzIe11Xj45K7+tYwf3ANrC28m7b9rShC7hVCTDvWmoLVLg0N4VAe9bJ
6Inhj2OUK6cddzi4H0mgv+ns/gL0kGMDqhBnGr5PJU5ljTj3LQ0ZhGfgy+zkKJwbm+iNTNujf3oA
lQuiQmtxMUanpJHZbiwfq8hGFiRTE1l2epR61a5iePIMczknp712ZzCZWxXu97BW3wu7Jg8JaVwD
DIeoDGFYD3KWLzZhbSuClQ4ZfNCVDwFp1RIMs6pRgluB09OJhGRXZKW5Yr3C41G3lzScPrmr/ly4
HLg8Jvw0KV14T+9WkLEJVKcGniP6ZLsyGz2nTzT6fQhrRuiXQYhsEUXAJ5XAh6+q2HWVruxlI/h9
03Fr7g7cvWy7+hPm7tuuSH91tXU9ztpjLZPnhOPKJ0/Pn7WPAzPVsQ0X9xqH5HdbDml6PdDqjtqL
cyLZ5nT/xvi+1gA71K/K7mcYUCe9JUmiVPPN31/8z6LTUY5YynPX1SEUvXtwA2gE8dAXfFy7eClr
sYsnoR0wYGi7shVH0HW29oN8meyTy2yYf6ySvDBdbepck3DU998uMBstaweus+yYJvOEbc0Mk20a
TOOBSetrxplhrWhJMjaYrxsWT+KW0lerf4pVZ3z2bv4stng3jmE40GsN+4/+dhJps2GVbuMh18Av
tiwbAVGBzFZA1mNuXqVDY1w3NllugSwuAFA2REITexcODyhraQ+n+ubv34z46KuhHoY0aChmY/Ld
bVFVhYTBZTeeMIWzThGTlUwKdn3UP5XB9IsjPPQPZi7IehHwYVx4zszibrJ9/apJjS+MJILVvpHt
MXQ0zD6dQcwZWPYV3+um1YMHIxbnNtLta0qR3hsHAOh+dq7m8Fco/RFvMX/13z/SW1nz+9boKBwi
y4mQyYZ630EJpKZpfmjSO5az6+WbNuiuDdvPtnnPVDU1oN30MUCe3mTSGKdjsp8bfC3kNfHgY4Te
NLr1KmZKFwsqLp6SzVCi+Lfcxt3OxEPbA75UXeU62bu+SYPdedBFgdGIRKHNKEkXrd0rd7TbvUIq
zFd5CEy21TFN9wHXqIjC7JPqS8JdflcN8JFd8FOmDRWZE/Tv6wkoATebnKFBOouYg152iFgeVfm0
x7mAzhz4jAoxtg5MKbs8J1Yn/BUjelUhBX/fSW1PeT5xCiQVnAMg8mVTzph/0EEPcfGSjVW3ipfD
LOrKXZt+05zhsV6wL2luYEUclvrHMjdZWZsroXraqaI0mcwlRyeA/INpHxlqNL2CRFGAYyVMY78h
awR83IBR4O83wPuhFnXC71fj3eo6tOmAempqvKAzEpivU71m6l2vChtqV0nQJeNHttGBtq+1uM4R
Igt8hOoRtdDl7+9FfbTSU4CzSbMKGWi6f/9mnAlRLunZjedmdu8NEk+CFAlqQxedkDFdRaq3caR0
/qoOAhaE1LhkY5FcbLc8uDLFJwImwi+AKqsSsUZDmIXtZjhWZ23GckmNEzPchm38TQn+EgRxr63R
9Qd8/CS5AYLYcDEe+GsfkKfGm9mmg446FuKqk+TbzIl+pXmLPtAWlxYELBEk1ktWKgyQ7mLRgBbh
JYTjwXw+4ManoCCDdoPP3sWZja0o0p9N6b8SSfxodTF7e+lu7bZ67lqGIxW8oahCU1EHPxwjTo+f
XNs/b3qmqUwtqYEtIufefc0gwMk2iFlOHZm8Bn5LNvoMqq6Yqen//kofLJIWxSeDM2nzt+rLl/yv
gxSSUSuvEft7ZZD/ikukPna5Z+m8cQamaGEJvDmT4Vrm8uHvL/xByUsvTNBidRnOQoZ7d66qmDCU
NuI7T+Rq2/XxAiYZ5SFpm+9IqPDnOcieBTEWVp5YKxXoEZFjnOR96vp1khLsazs/pOqwD5WjhXqq
jpn373zkZp8sux/c6BauP4Q5JsUFB9vfrxEJbZXwY73x8jBYGL0naDCvvZ7ejMRpZlH0q7GLz5pZ
b0XLu6Wejp9wHUPQmoP6/vuLur1GvhK4Fs/ou2vd1GEO41C2o81s2eCP/HYtLAw9aCH2dBnuhO8Q
LJX3m4G4WqBt8mY0McSEyLt2tU+hOUfTQ2QMp1b7rAT687zGF8kEhX2fA6/+vvyCItIr5tuNhxO7
3ei4P1gHcTlaOmgoFca//n7jfHjHckRyXAbqy1zk9wtjuXESZN3YQKw+k3R+lpJXFbl1zeJsrlLu
X8bWIxS9z27YP0/kjmXQJeV25QshiOT3F45x5RaGLBsvm9vnYZK3hs3pEGdysg7H+sJxBes7589k
JEHdCpBRxwAMwl7jHO4HWGCyxsK33u901GTzDKn87xfmg1YUb9Dm8KjzMDu4o35/g8PUqTlsEp4o
Tb6yqsCXlG28w1R75tz4M0RTtuqls7ME5zV7ui+xfDO8Qy1Zi5kOGTPdJVvl7+9KfvR9USHzTXG6
dRA//P6u2gCZhUm+mzd1QbzDZkXuSI4ooCGgGhK9fd20rruOo0DfYTVD2RuUh1LQRGSemt1MGXgu
Fd2b4/izi0NSLozgFplncx3kJ1cz5xN8zuuZleaqcqsOvowi6IlC8zpnX3Bj49w60K8jN3TPc8k2
kfeUcJE+WVuIJv1zU51zAtG20UiH59C07SvBhLC00uKgmbH9xOznxwyGLumN0BvycAQCy7Zm1nN5
BQi8qagB/n7BPrhejmuRjcKaSC1tvLu/Q82JJpVbeIWIczTnKN52cu4XKly4Ljr1EIWLRr7+FQ+f
NrE/qLVcdh1GrcjSHed9E5tcZ9r9tY3AfUztfax3ch9psAqFb8KVKizjMNT1se+z4Zj69DdNs1Jo
0cz/+5mKsxTDWGuZRvyxM+CGn5FHSbS0ODdqfHSrKtF1Qpzygtxd45WYIuN6KvKrWIrPcoY+aOST
h2HSzeUQwzD4fdNUzODgYaxUHmoJBTUp9IRT4JALgqssqMQ2Il1vHczzIYY0W4ZV+MlT/MEq4+q0
/CSaSkOSQvb740KllLcuoB0v7XCale7B9NcxtGAMghkRNvqnn5ij0AdnSSpsnbRQ10ZG+P4s6SQS
du9s8Jp95n4rBJnzQ9laNyNNmx36oPs0Xwx0Y+U+oGjRuQ39H6Yd4unEbu6hwHVvYu0V0Gm47VCz
ouOPwnUymMFNJ9olPxbgSrHgxGwsMqltaugSGrTONaHeeoMWJRltnKhwSnS/vBdh+twQ5r62mzp+
bdGPmVOT3jZphvfbBAzM086xNx+jx7wtkTGW/5iCzWfM2t9w+gBtE2POk94558BY/iJp+K8w5Dzc
fyQT6Xd0c7QHCVzLtwf1FLlJfKD95Z/9CINmUUjtRul9fTsLtBfdYN4y2Kge218mWMJVhCLi2TGf
EEHEP3v6+vVCsOmiB5sTxG0xINcear+HtZ9z5nZC372LbXLTgmA64U65mQn6eGrIvoTTarovfhNj
qbYLWkRCykvupk9UMt0Bdd98PQqdaXBnHNvW/cohKDmXxhhfOTPJw+yQ+dNI4rEOZGSTDSQIuEaL
zpC6LUMX9CoLlbJ2iGTTziAAE7zz62nqivs4sr+LsJy/64kB7yX90uJI3+WgZc+T3UXnbgSbPJEj
S1ZnOpNgUnTbjLANznvoMSMI1EtC6VxvogSrZWxkI965flzbKQrHGfA28LP0udXizjOW3739kR3O
MB59QspNfMHX7OzRdVsUkGdok7z9keEwAAcI46V5NFxhpB2uCl32//zq7c8wM22avvZRBiDIT0Aa
0HqEQLf86r8/BuKStuVAT85RJSGRRIAQb1BEZx+L/zmQxN8NAdrUwE+KUzjqWrFytbY4VXb9dbQK
Ti8zaPEoAC3+9iscB+k2TYUO9Ddg/F7U86VLkO+g23z7EyZ/0yVKYzBuc7IvauuqzX11898fWOPX
EbXKtZ01EGibZPRy2u8YF/KRGreUj2NihvvWzryhRYKJ5kf6q4Qj1dHtqyeyRYtdaNvBNiVV5l46
xc6YcuNZC4vi1IScZTTKZISF2l1bGtodoVa3fUrwCS5O7cao6R27Uev5owYkIlD+A2yb6hg2kO/e
fptR4p+nOd10zXioey3TwHImww1lQo3sCvpyHHU3oFNtlK2iCf3bKnXVqtHG9NCXlb82KqvYxboV
30pgFrc0mPrtOEE4nSeMgKXVh9ADov7kz6TatabtPqVwrL2yIA0Q34z/ZGEtX+eyzaitcGFZ4wyo
26CFEfTzOdf8+YmI86OGcOs20+v6KfsKU3Z+koSbH8Yu52Eoba/i+PIY+O50b7Wg1kC/PFZTDTEv
ITSjnE3wvsUST8SR+GI1kXl5+xWl68BZY2U7TbQzhpYaKZ7MGmTkbO/sKvkKwFodbQdLJTRYi/tb
riQsiut+JPmI8RrRqkYIdKG0H5ce5UokME6AP/RYRkzjHnUkBOn+hkiWZuvOfGyXtMXHPsytjT46
tmcmvHAfdelmNIbyrE1iPo1ls0PZY9QAwJie+7dt33dfwb289N1wMuY8v1iDMK+LhvukEM640Wog
H82AoNwqwx+hlU0rgcKGHoReQUNV0FQJW+ZE3Wb3cwY4wBmtL0Rr59umxxuvjVrzosYnpUjhMCMJ
3U6jcZzHwJ+zyvnShcdKTNZX5r/jbqzndo84LHlR8Fib5c8tkyo3LVtMJSPLqukUzSOapWktEOGh
70fYXc/xE/iNrywk6deccJu0TO5jRHA3jpFYT2EMvjPKnsZu6G5NJ8KX+FRK2AxO7RYXUpQeg672
H1U0J9dxq31/+10qo+icNykmfL8gVirX+Dbovd6yyazswPLv3eXH1EqijcJZnlJGoJsyxiRJ9jyo
C5pL+1IYOPd8vP0RGjfmbcX0mKLL36a2/m0cxmxdFXFz342hcXZldFc3fXPfLj+Mkf7BWDhiDfez
XRe9ou2cu8NxyEm2rJbfxl0b30fAEKxB/+qiQ/UqZ7SRbLsvo5knnNcsnkWRcI9Ie28ESfSt+ckX
Te472CU2H0feYBnhPK42NZ7Ua8ZywDzGxPEcVGdgZ+pqy4JnXSnNKbe4i+GhRcF0CZxqurz9qsd2
TI41YZkzeZjTaDLPG8mhGrMyvFjpk1sFAWlCKCZ7uBUnvTcNcl7o2NgVakhLsyDXGey9buXOexdX
wcmkv5aU4bU92cUpMJLyJEuI400Tu94wQfZNFLnQjWhuRUTIkDlK+1QJpzxlluQutefw8rbZFZJ/
GsYDB32YPddvPxRzAyNxdU9v6uBKuhUQAUOgIPVf56g9WSH5nHH1s9D67wCo2XPos/EBTm7fHLo0
hPoC62dT2OM2kuSOGXoQYHYCiZgX2VEsoiiOESsFRh2vhkdC+I8oSe7A7xIRlU47PAg/8cl54IRW
ShvkFuIN74K6r0czXOBUnAVWJVzbV03YPLdYjX1R/4h7fH85gTL6emzllz6y7nQN/yftr1vKeXhT
SFLIIGTP7xVKf2pILZNXTtc+C7z/87BMlctLagfLrstkyZcoSVB62smzI/y9nNV3IUJPNpE3iqPf
kxqZABjto2vyiX7M7QjSiwRPDakrM0+YNwuWftTbcs0oFP5vUPSLKa5ea3DtOQzFR6OYn8Ca3FRW
P28MKDJo0g7mlN724B1APERwWw4joeyreISHks9eg+d56oWXQKdSaJQJTv/JifO2xCu1mexariGi
0IHMJpPLRsmq+Fh4UOeDnpz6xfZtlY9JUhEOG6u7WOqEBjdSXxm9T1Wg6Nf+D3tn0ty4EmbX/9J7
tAEkRofbC84kOIgqlaTSBlGDhHlKIDH9eh+w3P3a9sLhvSNeMCRWScXHIfEN954bFjr2Me+3B3wb
CRtQojkHSeeHz0RoNhsNWfi+TalMUCsuQ0agYEzjmsq7Qbf0tvM8AJv3i2PXliegosScl9otGcef
yQy6t5qNjS4n/oeE8VHW+pVRCdAC0mZ1c+PO9J5+O/+JsXaz/DOPXb9YeDqWKiCksMFI6e0mrbmY
mZ5CAXCrdVOLJ11qYtXaOa5jA5+P+W4q7zq1CH963I3brMjrrZml7baJG6TkWrnTR0SurKpw3mo9
GNzKvNoafUQJ2W/X9ibpQQ5HguV+aihgN5UnvrQSRLRnV2KVzf4Vl+1db306ZMMGz+s4W8vUKvx1
XXTIQngcDP4BC8ZNtOoTDb+qy9LCmS9u3AMIiPGDzSLCa1SdTSP53s2gKOzSxupYfpWMkhf9ZauK
Ty9Nv0QLsHCYMSsrKouVCxIrK3iNrb59dXrx0Rg1AgOgcvazdUs0ltGR33PWkRE46r6EdKXxBNc6
AgYbPFHaBVgpq6wFDjOo/NKHpICYzk9UHNhJGzuDamFHq0b1XHYXDEc6QMWaujPu9XyT6uO7bWga
4u/hJutekHmL3MFohkBB5NjVvXssTBKBQ9KPRaTPx7ZRv0sugGk9Jfdukrc+xTiqktjd4PnDbD9M
I0xhvmoTfYM1Vh37lkvPKPH/zlEd1HCAg8SlzWXOaBt1HeSepSEFiQMfZOyq0V259RO/3FQ6M2Mv
Jdq3iGTgqQjHntlG/bqyGcE/7oSP0gR1F53FOHh7djdNYGiSiWKtk97uZ01g0t/AFRpqc690uALL
P9iAqAtcx+X0NEZsZvgmCEJjMF5ZEMuXxx6TFopqOv3NaiAJ0mhMYEYqa1Umrdr0ZO5xXEX6Jtez
NrAbJP9Nscg+JCibPvGuVZYdzIi8wzYsfvVRDV4zImKj6MHQq+VJyFKWC35JvqMWaiqIbSIbqsne
xyzbiZsbjgSTMMvhmrnSlrQL5MrkjTmttvF8dcAEirN7CHVIymYbPG7YC+IBMv2D1Ozt2BJMKzvb
QqJW5CUWRPb/jfTKAOvrm9TCAU8u3z3uogU/J6WbboGPBUnVlMFcxGUAqP7DA+i9EgphGYOoeqsc
p1m4IARIp8uz3GBi3xj1XAY8vBLvJJ/5rhDH1OPCH+t50EUyD7LlK2OI97Mdd4esVO9eT7oK34Wn
x001u93OKo3XMictRpe2u3rcn2IGLP9+OdiQr4XpHppyioIpy+Lg8ZUPm0kju2IOyeJrLWM44AUh
saDBrN/L5i2u23H391tw2jjwdKXWlrDxe8Z0eWRk5FqSBo8bWFdJMFZveRUVf+/2OsvD3ZTKzTDX
ebnrLIEftQ0RACqlEdWd/TJoTLcsM7yTUD1o7ai/iiWzI3bbC0RfD/oZOzTk+rHHdQ0ynNrkcOoO
Bq84guQkOxh0cFtzsNz1nGubhLTbC640bmCwwuvW612j1SYf8gzBRusSGBR/zp4RBgz5lhA/KdcS
d6PT6Ds7xCMKdAH0qD+vMTjAo2L3oDX0qnmm/x6UNqyNjoN10v0/k9ntRi8et1mY8G7q8FD4Rjyv
ITOWJ69g6k0/wpdzYlVtwIe4PDmPe/0IHMYK/3l5etyrlr9lN4R9iJBRBZr07azr8eFxv4hLgw/F
8tO6ozx4pY+7HzePX//4Sh8EKel+5v3907//zt/bx49WGlyfQi2pK4+H8Pih+vFw//l1tXSdDdl5
+GT/47GNjwf/+Dt/H4k95W+2Obt/H9I/fzEOY2c7jtZbZfYJNffygDPNPrT2yGU6qjsi3shuenyV
L1/98+3jq8d9/9vfQ8qRQ1Qtvz/uf9wMkTQX7ey//ypMnvauwRT9uGtOciBHRfWr7UpaZS/EjuK7
1ubx7T83c0ojXc0Nr/bjS850dbL80d54uThVQHIIOW7ttT80cJGq5tzrwKfRUDqwUu12l3VpsR8L
I9zUo+ut9GUXOKaTBWkbTHtKvMwYGTYECOc3FyJs0hzO+0zGAHLLGfK4Ek/dZLR4Xsrx4nh04jVL
7qJgOCNb39hbNcQcuLzwTofPnOyCPTR41qfezPyeOD22vYn+y6N1ucWMOuizvxXuDyo2oqw4yFdN
Mbs4VgWISouzx8nyz3bsrtI27whWkH2OCUCEOHyrmNivNGfWdvrsfvjuk23oELeaX+EY5ScIDGSL
mQbdf9h9z1NaOoU3F5hMQo5kcozl7Ox13/5WYueEAdgcaK2e5knsEh8yV0scKVw7cy+M7gzYCbKt
0icMl95GOCFZmNa4EgNL4ITsKdmTjNi75O9C6/6VfBv65k58OmZqyKmkZ0FvHJ/MtPrqLHtbFBok
rin57Hsj3McdjYcnuk3fWqd0bugq8DiHIwoLGjuGRQtGUQ6SCqmjKdX6rVFV3rkQ8G3VTUGQCrNm
2MvI8zYMI/0nlyCDvkzjbeY1f+pIvWgdWAelDwQjlGMQpfHPIt1pwN15ZRdZorI2pozltmjU3q1K
P4gk2oSE2gjaETGq5qdTQh6J++8x8q1nGFvkPibhWUOfEhjTceor1EhCx6oFjjLzU9JfFTlRelOU
kBBJxhDjNa3/VFYEg4IWeGfYhEzAfYaXnBjOqtd7d+9HkmjKDLjLRDyX0ZKb2MqMsZaRXTVNRoc2
nD/ROGZX1yKLC7djUPRjgo6sH+4C4VlS1G9aXrdw8dTIrgMgj2E1ZMwl9cHuLf04ZcmB0dOrxkMI
7MWzRto3a8DQG7ezlZNxQjzAgUSOn3S3PeQNs9pHrtnfiPDRFSVfqbGWr1W3wDxdCYoGSKmcGjaK
hUtDWNG7MwIjvI3pAH+QvNDQTHsoRv0KkEobhP0dHZNPZUJtgNQgcKTzvTeBSIPxmLQciYu+SVWh
HWcE9euHW6fAxXIm+5QrUVFTB8NNFiH67plJIqqo+IebQoLIZ5FsRCrluWM+1Hooswj/AM1uR6jT
B+8dJnl+8n5hGJO3hpSZUIIdsM2ripgwtKOWHDK9uuoG6o/eNjj643hcp4RH7By79fdoX/1NnFkf
Q673sALx8MQJ9T4sYkJYKH+N5E2MiEuTUtmbtKJxiiuKVBmRSJE3OYCtvGX6kSxGT0KJ56mc9lWt
nmwzx2PDLyEUKj0q1eKtbwfeNVgkJ4w/KvfMa26yFs50i9KeNO91WHEw5/rPRQNWa5JihGeHvo6J
fj5/YRr7qVXJD62qv9QwWidlzBqpu5EDzwy5FqGfu8j2Cz5G/Lw/duZWM+LfZNntxtJutpTcFcl2
vnshDWiJM4Sb05TIOW3JTpq53xmdEwBLBNtcOq1wZ8lxAhNSzfu0S7JNaA5/kqSa7pyACGF6MFqy
GdUpARi8A8OUreVcOEfQsiusaUZQ0LtHkEUDo6cAE7r5Cpgq3BX4Wo6kf+MTnzX/MPVh0CisZ5Gf
xt+6UfwJ7UtVX9uUPY7W22KZBKdPc2X4l4X7W8w2tZks+Ggvn6JBNMOxGY2bG0maOL8v2FG6ewcI
9aqiUIYvxA1c19hiNFd27qlzQTFojTy35Flc/t6YnI2d8L9CQIrEKAFg0Anig+wIKxGcXhOfqxKZ
ig0wymUd6LICZDhIsrM9ZCpoEc7Dy6aRMT32F0WEHQwFXcJwnZNqqSbNvS2joy+ZrOD/RY+glaDl
4DGXrntwplLbyaQ5dqGSq7H8aRmpQeIz1sbBi83Na9uXzo58W9bCY7hWsQfdrJKwnU1Oa21KGQz5
wwF0w8+pnOOjG/b8roIQDR+anW+YW+6FLw1ksVZQHL0WUqTudjn25wz2U5zsnCRqfw9F/9vUR5Ik
KXZKfcE5jKVBnTh9VqYgPE7sp2xymIWSBCA1eNVtiu3MTp8MkzgsepmVQrq5MpVAXSPnd3Cs1i5N
yre5Sy9gTCYI1EW6Z5ej8XbD6FGo6hAx9dqhvJLTSxtyyhK9bMNRi34wbLTXFLdod8xypY2zyTbH
l0GZ7Yma2ZedueSz88n0+Z2C4/HW8PRN8Y0yddjVJF2vcENhg80Md9em3xl5Yz7yd6oUN3/2fJS1
bs5IPcnXbg3AMgILoSOy2JKIR4+1QD98QhhcTY1PcRuQnLGuzM67ZVSAEWSluxT17yTDQOeTNnIZ
s/Y9Ax2znxi+7Cq1oCF4L1InR5ukQhgHWNTbNZlxgXdTBhU0wKEassBlmb7NObQ3ETyp3UBQQh+P
5nZiUg+eRyW31ufiIvpnY47Qz6WYy+vFEtPXibGdfmDpKJ57FkibNCuttVsCw6gYee0qCwGb1+3O
IxrxYx9lfwYjgpwIA2HFZ4IFTy5+5bBy9tYgOWOZdR0MOYfbzoXazELtyFwGFKySWdBKd913dXgk
SXpGFTX+0oiKDZou9c+j70e7HE0laiwgmdbogzpG93dlFKCfs7xZGypMnxqLHjYEMm/41eityJ5J
n+56Ms5guGzzEMHCizlt8QbbzmgecG7JJxE+91IQJAkKAj6K+YRGofyGNj7beaSNbwz1QwK0ebFT
sNhjnPzg49a8dJ6irLfjEj7Fl9mnxXui+ibQaw1sxfItyrhi0zlmdhJ9NR7jnBlDAxByGAfjS0vy
wKu7rfThdja2+15MkFERATIlcelVp2q8eSTkYm8AZqsxSrLBLR1ME3ClawzzTfA0L4zw4piXlJAT
v2jvawTWNfGHPfbHPPX6e+3EhNtE9bUb6+IlydWBEZSBHC3/6mxI1kLJaAfy/ivrbiki/nMz/GIg
0V6yFJtWlyOtjEv4MYWyiOIW5pbwlaMOIIxPl459Q1M9DFgyZVDA7MEIC3ZblJ1To+MQ7weWJDQv
ZRQCD6kdjnbKFLC0iJDN34mnAMz1xLXmkbG1kpAGN+w+TDDdzhKyYOPaX4eE0kMJno9DWu5G+JEq
m+adBrQKG7G9tybhHFnaHjDjPtuW3V2nVJITbRo9KYyTuYpggiWhDdoVwt5e6Lp/zhtq2KF8J6YD
eD/DS1SV/qGozV9up4ujn4rLKBgjiFFsnUFJnN6qP+XsmyBMAQhUnnUuxugTax0DUdcdtlkK7Swv
B5LoKufYxUm5AyihkPg7au1GFhfccMqZJ4zWQVQ7tw/jFXuU9EaECRg4w74niQ3TNCzcVVGDwzFL
JiIaKzCEJtPWSQhe0Icl70Lm4REpz3GOAZ/nHlm5gpNikM5OMKraALSojzKDe+KE0yvMaDsQOBYg
TyJljscC7IkHYHVsk/qbkcM3chgpV6hb9rVTpCsWVSAz0TvefMbjK7Nppw2UH9Ig2yMn0oj0wwGz
JPv42bPilY6surX9T8MK+2MPYsxuhb3qpoSibyBc0qTLXhPDRrXgcRnVCwsYO4RmI9OAAasG3Art
cjDT/SJ3DVkS2MmHyYj1aHn+RzSE/UXaW1iGMdlpmEVyBbuGRXtBcUG4h6jp7uho5UFHrC3GpjwP
0wnhNI1f2sJJgri3Fwm+/RBkae6MxzCTuD9bd9oNYAQ3A/jotHGvsnHWiE/G73q7DslzewOdHeSu
vKdLfqAmxt8TteK5rGg8Ga6dvTQEuIwcZ88LEx6k9UakY7jVklD7cIY/oVs6b0b6u56KcEs8ynS2
vN47ynJmDxeFXNSz+BKXOGAMq/xelGN7IfPQeO6HlzozMUAgS7jEqZddi46ThFE+sTFFfy9iCJsu
LvRLn19twC73yEM17RURYbNF291DKpivKZfuVUsmJtg24lVHoBoFiXPKa8YLvR3KFVQ63ETLTWtF
3U66s7uibPSvvn5n7XUuSH2IZAXrfJ5f6rhLz6wopmcJhFCbNXoNsJnrxrbem3YG6rHcMLY7pOCX
a6JItq2eu4hQ3WRN7Y4ZKJpeZljgF64H/TN0zVNsxh8DY2Km1j0bmhhVmqv5LZzUsKAv0OQGNRBP
qyjvlchIsnWJa2kGxY59hq5W5WifvXrwjlQMNVO5UD6Z80aBREO7uLVKMW1dRy93ILzSs4C/1GXe
HJQMireJqYsVkfCc0lrPOgcevt3Y8d6Au39faMADS8omHb0z3tGR5GTE20k9fCbN0LAzmgFm1eV4
smlYK9J9Nn3cYKstInj1sRntDI+xohFkeVR/KyGXNailMC2dpxz/hyBFGWo67L3Epn4PCeIh1ik6
J175lMUiOcQsGJiATmtnAfMybdlFVpnsRgKcNk7STTcBW2XNfgRMTh6qbalSCWiLZZBh/0KLqhFh
VHv70UgIC2Pg+7jRHpDCkSemrpLiXkzVlrBt46XnE0/uLsSRTOn9aUq8H8S1fmqYN59yAfybrumI
mArwVigGSsay3s4ZYZPTQGJMJU02x40THYsuGtcEJ5CMO6vmYNfkIoQOk7tpIvxCi5cdPzRu2951
cEr3HWm58Ga895kAv1wBq5nFIIPRTWqWIuU7xtiOt4RPyKpm/Jpg324Afw2njp54nxpes0md4m7O
Sl4LkqxvYVgF02SYm6kQxA1yCu3LIYNJ56SQNpv4bWpJIhIdvGWhIeALvZRSKB1c4l5kfrOjn775
1bi9ePOrAV2fk/+oNPyhozWmP5ir10CF1s1gOUcaa4fTG8MfaHhwFgIuY1wML4WRyktFSWEXyV45
HWG1nKNHLDBMB/ZZ1ycHPPYvZRzXm9A3xXpwoTzbnecQBNqpY5o1SFd8vbmqAG7Lp6dMxJsNrDnT
nl4sp7COqlMELrSIFZaYnKIswU52HX2Hh05AIXhDatPZq0RzIta18x/HQoVbsRyneyTrgtzHZolJ
WLOfQPiOGaSLqnoXprnEsOAiWacryjoSbDpEeMy1ZpNXfyEXSlVusoS0qHDbwpgmUpG1X1eDxq0J
PAj96lADh0BoEKt1jc50n4fzoS+hR441oves3gxexPaz3sPUsr4GnXhcZ5Ux6bfDRDxpBmT1sNEO
lQ6VN2dwZUJ/KpxQkSSo/RiL8XdkMgspVKTIsJqAOM+Wcay06Tb3rn+ptUyeDdJuN6ipChaaLFEb
w9iVwiQfbQHY1wOMx7EA4DK+ExZDmeKeGuijyK+ajXSahku9G60sP60PgnIqmYYtKXxEtgkc8k5o
IrlkJEMtgb6O9I+uYptbAFpaZWn83ihA+TMzfppU9DwgglFieddcztOpJjUAxJobRPbOMFq041oL
AKtk+GXCgTxA/TRX0IPFPpRhwTYk706V3f1hHq7vPdEA0hfxsB1YsgGp+cmazNlPEVzTUcNaQxW0
jUyQwYmjB4UN/2cUKnxuGC5NI/tahXsh0Poups3rniEMQhnIIuQQSrO+deVP17TyEzJYAN4FofNN
XNsHtfT1GoM1qK7E/GHvXWuAvbY2o3A8t9CutYbKsXDfYs2HPl3U5Z6weuK/6jlD7DC6O07DgBdr
xNcg6U30Rtz60jhhv8tXbFWhfE+IxCWGEtjls7WO41acLVQ5x2IoyKEhpaEsUyY/LSHUrkvN6XQj
8BWKd5Ca/i1PmIMkzNaStLFXY9u9UEFJ3qwCsUzcHoVnkuODl5/lZ0RqnvT3s14gpxhXXlO5GzLR
5VW58wtZkM0ykXJPkK0Kon+qiZ6aJ26AdnqJHeL2utB4aYgSOHHCnazJyTDdDD/VYBrrR7xoKxjv
xdDk/XhrNpRvUWX8isEjseUo/7Q07XvSO8K1RkJH1sZnJHbezrXTP4O9jLrMCIo0lnvbA7Fv4iLc
WV74yzTLW5g+5rYMsieTPVkbY/5VvKt9TXeORhnb5CmwfylgyK+jrtaC1k4pZLEWrueotDhni0/2
vDRZBeULYURct8ntIfgBdlBSjxfRfTDDWKcUIm/ucJw66Z4yowN+aae8OsDv13UMEQYD/8mfxU/p
gmdK9Dg7jbXTIeQ3IOH36thAOKdB5yihjryX4ZdBBN5dt4jWTRtPbss6TfdkucPSA4XJzNGnoUag
6mMbiSCyI5L0j1k+/ID6nwRRN93r0l1HsqnPOc6CdepUbAhn+mGvRYY12ILnmHogAQR7IgXnd2gw
orGyjld5sA+VC4/esclHyXqfUBBP+5VjJNbxtO4YOXI96CcvGAX/e9boOfhHmo5wdwvEEyvHmz/B
JHORdDGhjTYWaT17l2ULcSKnqCDPjdDdikQQJ9+njP12vfVDnwjAa8bOx8A6ECtiXSuGLELjxNG0
e2TYMCVMn3eA2fJBzuWbAK92wthX7etZd9YV66fRcljoA1ZERUKsYGx1fvC4yQf7T81sjdlf0uwY
XiRHdjJPoVdbMM3FL2pK/XcurTtBJPE1nhpvZ8TJxe2HlOtrb2wZCRE5GtL/4DjjBW5JQZK+c2De
kryB17/OgxqJZLMvab2sx7roBRbfQMGUpycT5m6Ttfkp0iN5LEf7Lkp33JsNh9acNaz31lwy4qhf
5eg8fneUa0p6b2EuKc4Hke1HIOvrwtdIz5vE99QtD4Vqf5pVm73UjIT2rMtQePSiuRZKvlBUTTB+
C6QEZf5aUiNNcSeOvU9KOEbwLRhn2rQ6JvcwGSCvZwxMJw+D/ZKKF3dmfJI6V1E1hvSGjY3BvM1o
BWZcGEaUnhqABmckc7tFyL4tx8i7k3tM+utY67tp8j9chGuQKEHuWXAXt1i31DqvukNjViIYp8he
+fRiXcr4LQOLwKBhMAB90tPMlX7xZ4ProFvvi4hdzJRp6YrRGDArP9u3lU+rg7+c1zh8vuZh7uxS
H6K71fApb2uTCU1chhdC5w76SMJZTi197HNc5k7doncy82vc59phBPoZ2fTlWvo8VW6J3ga0oo9l
MCbwfGdGRr4v2FOyghrb41xbtMraJa1asbZ1K90IY66PXQmzysPitYHlR2QkfVszOnABPe2pMCZJ
qRCTR+VWt6LWrsUkARo6WXv1owj0QR3nl4HPZSxG42QXFWKTMQSEgBYuzoA2W6A1czs5Z2HNy9N3
5l6WOadVSTbq4+D3erpJd0niqzrTPHLtuCYTpaIOX7KK0pswGfrOVr/JtbQPeDFd3kKA4qK61g91
pi5M5Zu1bKTzLXRYTsTS/FaV1CjhgPioz9gM9YnxC1Z1+ZS44BSrxvrhMWiB9d3ykPB3bMumEK96
f+j6z67urJdG6N2Tl3YvRGKniIFGyIYiyl/tPP6sHKf/rCrme/a0sPvQwxJodjSTeTr3S4J0a47Z
xTOt/ewToMtlEPA3KIZtRubRSQmyyHw1udc4Q1MSRhVJOL3aREaTH4lOrsLEfGkT/zkuZt5EOt35
RGzcGoP0hGSxENdOcv0IyXa99fVM6hgggopR3q1Zbia9yHHLyvHJWrLX9UG3vs+oxgk9e8Un5y89
LliNIX+aajEeiJL6KuqsWXup2zg0/QiKrGl8GnwjupLxUbBueC5DOl9GN25gM+fcwLYHMCDidG3q
ZbzVIgXaMG3tY9PKBBMA3ra5pu6XaGlTilp0cKC8rY6mzhw0fLxR9mHYxg13srbHthnvTInIjeP+
wzVmm4q86o5JNUSbLpHZFlarg4OK4C6YnNa3jPDCmvd34vXli+UrcWjoo1dkTJxnvddvw8jxA0gU
zepM6qpIsoqgp0XYYnmK1eocBoWs2bLMyRlDY3Y1jXMkWW5XnSgQkPj3Dh7gbYDmdsp63nU4htrA
c0L90ltlezVborWb6puwNcbPOHOOnpQUNJ29Nl0qLsOPxPdx8p8Z9nen3os3FhaB1VRF4Tc0wq/W
4JEtmjVZ0DhhfjdbPvCV8CHmwwFm6RamFwIMGf6ZGHTHmGR7drT0WHV/KMj22am0M+/V+DAF25tG
5c55dKL2qnT9YnBmbEiaNrf5chXRcka3TpSgvEPbNLDAsvOZ+Hr0pM+RVun3JcfJIWq7y39njKfW
zqi3T23/VHV5fs4xF9B4ZsY7wkQM3Ibs8ILNwxv9Yj9cwtryfggCwNn+cFE0GP9QHRKmMxHUwsxS
/SzHFOmiU1snQuI+6Aj0wJRcE/xEbAknuLoDBLkOPTmvCodTlvfx0zCKl8qj1rOMmAnJcuOxoAK5
oe4p1+8nbBB3QyQrB0bIyUqJeUxTIwl6ghLXXYPfqLWHFS3rwLuWm6ij39bmYTjkSu37PjOOjW+n
z5CPN47ebF3OxXUh+jlwGGAcJicaGMkUp0HDFlj7InqVCWPXqCDOgFcd1H7XMIC2svIjDylEgHUk
96JU5r5lO/rKbhuZ3p3JnmNlN7NAcFeQfO259WuxRGfhN2TCftCwDUEV1L+HLDS/KtFwCXTtJ0cx
6etbnd+6UC/ZCt2zgWLI68JpO0GJ2pDVe63mPqF+okWvslq/6Mz6V1GmvnUIlHley+QtbhjvNB5+
sYG4HsuYBB2tsbYpQntw/5c6y+WmQJXJHoowOiO1wydZOD+9yKn2sdN/M7XoJmMEtyorxz3ISZq2
kH9GWvndnjyCfkNI9WzNUuYkeXgoc8A/AAH7+4C7ZMB38O5IBp9ZltwN3IYsSkxnxWcSl0d4xP23
c1rT+aPwKTjhNquYTT1uUttwr1Zk6RdoTJtoo7EPes+tRgZOzhveyEr9vZOkS5Jc5QViQN6nwOLv
c60vLnWSot22bSIseXMz7M1eEVOle8aHtFQzOV51GxkASv3618SKaEoM/RynoA9qz7dPppiX3BYH
fWfLql4U4reHVOg7oRfEW012syb8g/zgehifJ9JZA60LP0fGQc9JmM67ukSo4D/mVSUa07KOScVd
vnVkW5y96ct1tXHcCIGyE6iMsYZwRz59t7gOklR8t+eBbBCzF6c27MX3xtD/57dOzfUOWty0k3mv
Djq500vCSnGchgmzQBF9TEok3/P62a/96rU3w+h5EAOaizS9+wNkZcAH+zoOX5jqTOdW+DHyPN+9
Z2UYvxqPXYQa61Mflmsf3+dLTLwP9FWXcUo2vWQVkzZMZoHMEWHQ5ohgcLFERb5s3ueQFRbmgvqE
N7PfS8nMwUfNBlhA+btM0ULbiLDLRV4+23Lcg0v38Jfk5dWe8EGWgk3uhNR82wMWJECRi2pjtyQp
V8UXowZv35g6CgZzEKBjJR8Jio3VSHApg2wQqEw1rbXejfNO+fSy1NbTxaHgX9fV0FPfEfHoG1Z3
62daXqK3zVf486+d8tQzD+xrkhLuP/KQrcri4VAiQ1vJjhBnZN9k0Ts+C1ZiYG4ZimIvW3fEoQV9
RMFbtOqLl5MBYUSQ6ZQosSsL4pjRZIknOl3ribZSYfkhDU+zx203VtnWepvsIntpIk2+UL9FK13L
471dUx8NJT32MHfz1R4ZlHWT+6aErr4jsaXFdYvpzmrHuIJg36jMTS9YOGw2kNOHdDrj8rjReoNl
Dx5I5hfcx5rsALSTXL9kDnit8hNqPeM5tE+JUtm9bkMRhMXImWbQ1jiueJmNb52vmW/G77xVV2/0
o9dYM6MbRJG30fFrEn3cCn9bPNyUbIdb4c1nHLChfwJ5k1qrmbnBrpwoUWeMr6yJS33XNrJ9EA0C
PQMOnoq2W9t1Yj4pK/+ZkjyGPKoWb+ikYkR237qejiQlYndXiV5e4ra8uRbQWhoGREBxz4xnTmVg
RNqprXnlgaa8ObOhDlbvglB0+x90FsYR45gIGNlFh3E0ip0/4pmR+VxufXSgDE4IQx5pVWN3a0Yh
EQx453CbydeYqfiaZffP3DKJT1BPThcXW4z/w3Zu1Wdfd89TbXib0aqGC6SKU18JG3hcRPZhowcK
4PHKnkhj5jrh7Zc84L+Gy/9PNP2/EU0xOmJh/y///b/9Hv9r9Fn9H0TT/Sd6g+R/JZr+/Zl/iKaQ
fA0fVpuJ+MMSgBGGz7b7t3/RPPtfHcB8nCNsPRYkJX/E/rSL/+1fFqhNW6nHl/q/Qi6CampDeoPT
Y/4/IUzhVeCN/U/MBAv/KpRksMs4Zy04ags18D/BLHyTt0hYefmBedlnlTYFuqMl2voLOuRp1MiP
JFbxOwDes44AflqU8N6iic9n4zI9tlh5v40A0NEIo6DPFy29R3jZgWznegk42obSJwZ00d63g3H3
lHbFlbmMSvgE1Aj15aTXG9z5nzMSft3RfIDXPYk0MXtwsjeQhqH4bxftv7G4AMbFDyAxBojFIZAv
XoFhcQ3Mi39AYCQozPcBW0G3+AvalAPBqeynWkPtj8eGYku0Fw08zk4uDgV+skeOl0K2Ad6Dl1cj
G9n8w0Qh2qQERLcZGTUJ1pDMvJaV9WEsXghncUWwUyWyTP9JrNJTmCNAaRcDBUaKaXFUZIu3osZk
0TP2SjLHZYNXbsGswXl1bYPNHAPeNI6/UQfdm7CKIaxUeAcxcoAsZASLs4PwGtbzi9uD/fvMo8QA
sjhB7Pq7WpwhcxZUi1PEwjJSLN6ReXGR5IufhDkxSQSRGjYIyO4ayhUiA84pJhRCA/ZZEbHCnbGE
kiWwuFXixbciMLDwH6EX98xhEj43aMuNecNz9aRjfPEWBwySy5OzeGIAO/RbufhkhsUx07ALVxJF
mevEqKf/B3vnsRy5lnbXV/mj5+iAPQAG/yS9YRomPScIuoK3B/7ptQ5vSy1dhdxck6wkWVUkkUjg
M3uvjToMO+24QOP4zR7k3GC8Mftg1WoH4ORbC1uOgz3Hx6YDTu2lCD3OBwGhx/lKXcacWltdUFKt
grm5uhh+Aow/FQaguCUESChPEP7uhv5esOfq7mflG0py7za09pvW6az3yq1lE5/WfVfI+thjwNhJ
7vAJIvHHkCSkxcIFi1LOdspWniVMAYtgarYaqk3Y/BvPJf2QqIibid0J79DWpjPsa+w1FoYosrwP
bWEni3FEkoFgIDwO/rQG9+WvWuWo8rBW9cpjJTBbOcoUo09flvMzdWjox0j312AKFgYVJhIzjjp5
D/HGNXB6VXa1n3BPLYIhO4FhZJnWBcYmLxjqSUeA4S+nWxIl+SaWQXTq9GRvp1MHv3EFL6/ecWHJ
7wGutEiQQV+Oj2PPKFdLpqUlGZkzpAkIegpe5xZRj0dSAnPqDelPJCAkmn30zPHU9xbiYMITnUSG
QIIQ5lghYlhWimTqRPjdNOC8pMEcalAeW9kROKxDFmcVJx+l10X7KKqJwuuGd2M5BYShpG3tkTXA
lDUS5Umm+nuhhf6ezdhTMlrGInYF8yomYcM83yVafFeWnLsjY31YLvNb1KPmi/rmrmjtaSODcSm0
YVq2mL/LFBEk5pYUoV+3I3hDWwdcpTadK+97L9Z3xrc2gQRo09DBgQRlv4trElgidt9Qqo5Fq37p
arx6RTLgEe57QnrqXchseqcJD8ha5G8Hg7xMvZPe0oyGEF58XS2psOZHhpGcRtFnrHLkq7F+GCcv
vcApYuznZ4fGdSoqpp7AghFnQcJuj0WYtqDWrzfCfU3BbZ4xq68ydqa03s5d44Rfsk2xkJbmM3Ik
sSsHDmzU1ejnQgwqvCugRNpsFD1EipucVR/ceWT1fT2gpPPK1WhWb1nnOhubcIFjxq6rKc3lPH7Z
cx4/OkD4gUhh7B36HOkEbbA9inoNEU5Jst27QYPaheKa30cZNLX0qLnHvsYVns9oB5pmXRsCs3jv
n5K2d/nXJn4+tatjwrNkY85oMBXPWCncFVmvm17t+SSh4WMbNbcyNPYhwrS1XmXkCKmgEe6FR1mj
IkU1U19EY+yIz3lCyhJs6KW3lhjLI/iuvR3F79xAMVLNwS0e8gWArfEe2uQqmi2fmdbY3A22xFsy
I+fV5iJ/bgtWSfp4SjCHXgyPG4rnB195ovH9m3SFeSNiVPGpJWgKe8lkVTiNs/QM48kkmCDHpraR
RXykjkZ5FiPF8fUhW+d6dfE4DUyAcNA9YOeAL985cU+UJmkSa+nAwyLADodNiD0gCFqGvnq1iKM3
DTbhdcJMEk26vcGo3i2YO+XbUI5vkduVkOnCZ5LRDoMfuwtUDhPOWy9aOgZBDq2p3ZxZJmxNddRj
9Q3bXbf0hRxebcKTz2gabn3pFIex5Uc1ooDFsjtEK8NTLkUZz0+lpl89nExHvLBIbcc631b+vCqT
OWLE1Y+vUWWcuKFJmjYrPkzVtSjnbM0uw8BkEsijoMGQSpeUzizLGXzJS1QSFFqkXElT8HqYvDNy
Uzqzi7E40WVbbfPmoG1XLYkOUZbXr5iGO5LUogtKyLMZVvO6dZg7Sqf85F4jXmaXWBzzMWv78cjm
pVgXpv/QF0g0Ta95Sefsq7eo9tHzuivOpd3szRuB2wo9D9z03Nk2uvstywZPphCvSWTid6vIpMFq
c2C/0c79NrKgS0w2ZPZQEmFSTfOx6ojM1vobrFu2VZl/8SISUcm0T7a+wUaBfIJVlnfpmanjifWT
T+lvm1QiaEjUJBOlj/ao84amhG/fEtdNN3atF1uUKhCevMniwOKrxZVKa4pNeh2S7Iu/1UItWqGl
darCX+WiYTCbROjF2/2UoEEZm2ErSm0bcFbtm5l7YE9w8FmAD6z7Zl/PSjjB7cQEs30cY6Lb8air
fXdaVm9E2nVnUz1Mev3hMR0w0EDDEGCol+J85k1bISxbCrshsqHRDOKsSKsjWhHdTZlzZHxzXM5V
TravkbynWs+FRJTqvgTiYPQ6sazIGVpbadTQL4k1hAGulrAst/wO0UvYPHfRH9m+E3sO4tKXtOZu
/Ri6JoAPfI2RxYapAeFQlspwGxkhMQ+zVCk47a4SYXqx8+0kXKQ0RUghN1rgRyhFdJ0xYw+ZJJ9G
7YAY7wRkal42btsc09L9iEIWJEakXuM0ww6InbzJjkGI98A2EVqZIaemq1fGWlTZD+WQz7K5Zl2S
ejAkGg7GrFJ0tdl8acyiX7eWQ0C1pnWbtuWtYgOVaQD1t5WzR7VCYljd/zHtYmW4u14W0audj8ZW
5LG9gJNEjVUKRCfEWlB99UTKzKiyYps62wwGcrHNisToQn4lnhXurMqpdiZiIZQ+uxgdSN05wykb
zp4hpiMSPO9enTJMzhygwrehZt1ez6R9agKdu8DkskbMdwAWyH2qi8XBNxtuzH126ywiTCOq2w1s
wdPoUuqbY7AdKgEF0oD0MqUlShjP3VRTUVxJziGHT96zDZPX3GzKS4spjCbX2aHNevSs7jFFLo0L
omKxa9T10o7ccWdkSmjnJ+SLZ62/ZuVqISMSRPsKROuyEy6nQPWJwiM90s2zt4z5a9h8CJKO0nVF
6sDFF+951LpkpJrZzs3B/0dyfEUTcjfl5pujxNrtEBXLpE9x6aDw9vTQw6XNTbrvZoPI5MJeVxW3
AnZ2B8MbL2UOn7Of3HfGs6T95Ol2npNL2JI2bLDDdprOWhKlPVK6aHmyLth6pEX/AaV4r0UB7vwp
OIFG/kEjuKvr59rwP92G7VfRbTs2RengfQZD+RO1OODjN9/rLlMMbbOn3XhufGLey48+dvYaa6ox
tPax45+oTS+abu+DQCz7oL2M47BrIn0Vukhi2lQ7WRQRHYEIHsOAZpIbBh7bNvaWZL9vtbnZtFq7
bcX87JAHTPi8udKRZKFo9uFxzzvbcm4EjipqmfvpdOTOhe3dKCvwESucJ320qczq3svFI3faFofH
T0/hjTWH9HhpbZouanHVB0flPEJb6XLEsYoWnXGqVpVTP6u/ZDKVhL25G6fy0CbDrbaDOy934hUR
Zw+l0RyliQwzJmgAEiV3Wss/ZhO8n8k7cGb/6Rx/HYYxxg8W4Gqehh5k2evdpiIZnaS9jddUD20Z
vgzNfeizyKnzxza8Omz7kYHhXA+PtWX/CPsqLQtYBd+wtuTO6Ok7fIAgfN3pWRrig36ubSgzfF8a
6kVqAHdzucdrxLuW9kMzgf/sjWIzkDi1BvKBMGqochVkudC8YJ0P2H7QcKs3CEvTXCmkVmKKjy7h
rGXJ+j8Ki+VUxTu4PCtajz3qgRYpJhPL2fa3Dpqr2YxPuS3bL1AoMalKIJf95x55e1sYb6OUr0Mj
EahvRqP+QMD6pGHzT2/EQZvnSiMb2xm/NH/az9677bovQRQxLM4fiy6+Id54l/Z41qiu43xm+V5t
7THaVbL8tCb92psmo18KFkwBnojgsYOxK0bvEbuFtdVC8xXr8klM1i4xun3eP+St8pJVFwr6tYcB
bzFY07Iy3LVTZI9On+2iS9Vwc50D5Di5NWFZwzuuFXs6smwZaqyXkxJrK44m3g1Ju0H/qJn5VQac
KRXB041O+l7rOgR8j/4lPzjUlG7JDJ5O72iHBnHrOMAHbaHd+kq9Ic1r3Smghr6AwkPCdwroZF5X
RrZACnFjlMvBaMcHoMmP3pzfuTI+iLTbsJ/aOJ1zHopWjYUvOnSPxnRzVufarvXqc+0SXE8bJghI
Eppzx2jgpcecDL6DLaWD6te2DrmM37pUvyd2052UVkS0h8Sxb0LrXmWKuhy/T9/LHwCDR1srTr6I
l8k8nvlN72zu0qOjlMj5++RaZ23yzo5d/6TjY2Pk1xpFAZ6YQzg/tbrcNgzeqe8WxG7h6kPPaRlX
X4RPxKbuYzch1Mg/lB1nGgJ5ardNkoPaQna3zfL82ozeLmTjHxaptwzs6a2Pkt9LZoHtTWbyTWr6
TXjRhw67OMh3AIe+8F6sdWE95Nh/p6H81JEoTlq3anr5iC0ySrOLjz5Od4MFq8Nlm+d7z47vyyJV
DSObAvkHuNK96IJ3kjx9b3x32/o55AI3p4L4UvHYZOK7jXCgzKb31Of2E9L8b7/VPlHTECHHNpZ8
3tL37xK02mJATpdv9QTUrDpZsEK8lQlePY/iLbKRG7NNyqNXaEyFxMFmAUhsens/1uHJLgEP9IO2
HAcQCrPD237KJfpcL0TU9ccceMu5tf5SjMynUkdVwIqGary2rfeUp85aav55pJggUep1sOoV17Rl
WPXnLrXWVfbWackHKVYoJNOHrozW+LbvJruER+EX204bF5pOj+50D1wwwkWoGSutGtd+VRw0MV5F
imwwj7bSqnd6O20TGgsrgXvkBw9JEu0T29iG5nTqHE5tZsJOdx2Z+ePFrUDruwktkQkcPYt3bl8T
WFUzQ9Akma3v7plB48UzqUYYjmFhiwd4KQD/axxzVQbjKu2i7wbtb91Dm8DORttugyIZnQXCqmOd
9TvDw0phd+mt5uqao9ReOr7Kchy/8yx5rkCrbUPIokgKURujQ55g7y/qVHtsuG0ugrw6TY15qHVr
Uxru81xxVk8VWtVY3xDmg8VNnFv/noCu+9RhsSGr4g1x2sZNGpq2+TrbtgJAIWDSb4PP0MmqN7Fo
XvyxvK8tqA1OUtCZ2jC7MrzKyPGShcYeNdR2TORIHhi4cDCd0BNGhGM1wJVv5btRintwzzPYwyLO
Lnmbkz+sb412uBRqku/kSxzOayOlNRrrlZM+2UP5VIjqOLn9XWclq4nlQSKLV3+aH5PceLAr7Dr1
dKpmLV8MyN4XFjanRZ7QEpUOa1GIcqrQq4N5W9IG2mLXcjERSbAyWWcyzsHZtLRM967O29fIgvuO
tGu0b441XBu3eI3yixYXx8Tmjkv3p0MZmAZk7qhzOuvVALYJZg81XUppIDa1ExySqHnFyfNYLSLo
GyHXiJ6QOkaPZ4zmvO1L+dxSnjexfPdEeKIAptIiQVNC1+nFvdME7Vr9X4U+3UVMKYqJQOQ21u5N
Qbp2+Q0lb51Yvyc+XqgdhROvCivbwbF/SGXFkNH9kaZ7KKB3p3O5Nv3pJTWG+57fruNGYRTH0ezX
nl7/hClRM5MJV9SZX5q6QNg6r7M5oMTpr0K4HDetwhcCOiqJwqU7jnfq9aq78q0X/bNvtu+5zM64
SLZ40bddiSOnupkVG3q0QkTRTs2pmL4zO/wTJ+mi1QlZdo0YVQymUt/q8FDTCtszmeaklg+qRmTf
TIJswd+e6KKETVRHa5F0rLkPxRDcG2Z7gOfiwvKpCWokTLZtHuaA7fVkLDINf5+LtMcc5S61i2xn
xBvJJBtXOdJulTa5KWAsA6CqOQWYbs71hoGK0tx3p8AY9DWJxM6KBv0hsd/RClzoXCmYMqLw3Ok+
m/euXzygR+Ny1c+vTW/hJiurLRKItSOKi66JNxbt6WJs+xWJxN+pnA5j9xMCzuMC/kx6vb2yMs3k
lM22g4U9bzSYm9Yd0DotYY0aMFfoPIyNDV09pn9/ZQvswrjljLYvr6XsTyXnMpmINOgpoZtu3HsH
G1WDlseElKJmhC8+rYda7NyZ6XaJJ6NMqI9Ahf7J2uJX+raTPiTWTiMhYOb6SSqmIufIjW1F/rUF
ZsUAhEudnHGJ1rTwoHfDYOE7OOsJLQ25qk17OoCFt+pb36Vzbj2WCfJhLM1mjXo7Wjsy3HUCy5KM
wkc6gk8it9NNLZNm3/WMzEM8GW7DVtbyECCaEUR+jK2PifCvgVGb28G2rmKwL7Ip8YRZ2nPtZ5D6
wvBx1hAvBcVz4ABIJqxVYrHotFXU1vYuqSASZqBEFr9hZVnhQxtVABDktsIACpIOEtVChhecJSrg
Q6ADBahA7luNLV4dzaL8odXDVhYtgibU1nZ9czS9QwWftCuz6xvEHoi5Qz1bNpJ+yjNxS8PURzDp
+du6lhyheNowZm/Pi6By/ZUf1XswmtZTmX2xZPhohrPdAYyy3aem6shMib1d4fISYvzRTZRy6Ezp
kDEhOeLOdx0qIbXDYYnI38Uby9AghR6LEiUsk4+oynkH593eMYAytG4FeBy44jLJ672V1aSjaPoa
yt90R8SSy6vRAYmUaIyCJHh3BsrTMEZ4p8kGDI5LzzlyKlkpEq5S9Igme+gSzhiSMyTyo1OmD1mX
/SQ9MUOZLze+4Mdjo8xNTVyjZvyTex63uxdkfnQA5bzMrCctsZ/LCIsSEJwHqc7kpmEt0nqKG2pg
aM7gzuGPaxdjSPZ3WWCybFCFp5xsDRLdhbLd5120olPFjaY0sTiwrEfyOZ4jBO32FYTx0a2KS1V4
69TglHV6GB0yGN5QT3/P9lZ4+Y7YPyg6WjBR/ePzz37gEqETThad4XMEnbDEYlA8VwPYJs2Z9p1p
gziqP7nFnXToSktDp8O1m4GsV4l3w8AXYH0ZqA/sK4GDn7kpVwQb1ehTuTDBEULIL2/018j0W6Qy
rhodVlAxYJah5rO+lbeK46OIgiAHiTeOcddDvityd6VH2tYm54yVN5LtFGmXuR9ZOiBw3g6j+4jw
7C2QYO3jcjFX6d4Wzh7N9FNAYBKibvDGPlJ3zpjz4HUGEeftzgQfFAzjN22VSsrCkZ9i0yjREwwZ
gEo9Ld4Mv99787AadOM2JPG3PuRL+KIPYWJ9ms10SiBerICPfOmjs0u94dmKaUpcd8106EkfuPv4
zZdWvli9He0D7ryyFXJp805mJA18k4HdhrMxgu7FL4udlO6iTpODw10xCSyBn0/7dEP9IJPqRu7i
kiHIIurHM0uuF8G0cDETHBpFzX3M1G/wbuxQVrUebHStAUgxNw/hmD2aeXcxYIjoSXRfdtnRaYPq
bmj1PRPmni4RrgDz6oLtfrusNHHAMssqRDR7htPfog126RiiyYJnGqNM8gfCqYV5qvvsI6S+J0rK
uR/SYTv2CKz1gf/M2I8C4IpI35ygfdV159JqTbeO8uwBG3Uqku+p+AkTBhoFdaPdMk53naObGyfN
F2vT0hbIfsIFCPFzQy4Qv8i0Q9D7gWl5XMiJZFkj7lYV8cFLMs8eJEhidMMf6Gm5MuozdQxIY/Ii
1cl5Cge8wAgaj75uoESpqh+sD4eJnWIzm2cy6u/j1n3ze/8pQJROUhcmjDIGNjNQjDRyjVHk6ml2
s8ib9jmsWSlCzqyf0ChfErf3ln4T7cScKdl0+ZMV9d4YiytGgXVstGxlbbzZrYFV3UdCrKG4ZtoL
KTbQXTw76gHKwPDXs98PNfXh3z73tw//9s9+/8Vf/18st+lksXrKlbFEPMRJaYCk4RA2NWjzwMiL
A3yL4lCwK2DFPN+KBNeMnQGgMtXD77N/P/xffG5keZItAsYi7hCnkPXIhp6iWRAgzathFEV18NDh
/PXw+yEpOO3enZ8avetbmGZmecDwy38APROgY0SwJ6zobEaxatGXqB/XHlHPrH+fEp5LAsrv07k1
LoHtjZvAi7ko+/mYH34fsJD+12cSiKoIcJxlPumhVb33nI6f9/fH/Otpqr7L78fV1KqBHTbKCrAu
JVxzGAE3wO0Y/vXw+7nfD3+/4Hphz+v+374s1TM3gxrB/WJYQnErdWaWfLIqnoETt2w04+rABq06
tDb8PLw8KAzSqD6wTq0Pv8/+/fD7uRxq1t7vPr2qvwba8J1leJNFAxkk8NI7L2QchxD2c2Z9c8Z3
MVEAoMWKBxSo9i6F6bnIGb5laCR7TzKrMoeftPUGulQe4ClB6y9B1xnTtPJ9YDAzl0nLQRabjxC9
0tQI9qFXXPq4mg6NPYEc0Lm4Tv05bUbQHY47LhHuvo1OhUeAmyDdMhA750Xvp+zQ0wRg8yjPSLJQ
P8t+IlwcOX8IdiRL/+hufbBGzz743TAhoZpvXjKkB9MO2mNUkq851Z9NEtW7vghAh7BNl0NxlnXV
nVu79rmiiiNbhhL3jLsunX7v1n2ALdvg25jo6rWUF7MkPhsfuUioSV1uVZ4mz+WEFTRHZ2jDft5r
g35vDYY8905zMkpUIzP+88pE+ksdvnhCdpyddFTSYdFa5960rDMsAd791ngINHGZreqPm6fxmn/S
nbGRrfLCPjVxLJST/Rq3o7d3DSu4S0kcx9u/CrTx3UBquPQq80eabX4qSup3iE+nLqJk4c/EGwOm
BRNHNfUZ/0YNV2pffgxjgzfWKouLJufiMsd/CA5wkB3PCK+ZLia9nq5bwasCH44SV2/xWKd5cY5c
Nz/r2iPbpfHkzGGziqqMlQrjtoKI2U1vYOenP3dPSNbdEzPSfRgXNzOsXUZZ9XQndgQG/bEYEcys
2Bai9glcNOcQ+wA5UxM3JkrVfF7hw6RkNJn3GxXtZpRPZ4zgi6nwyQ1SPwm7J43tHOWNoSMVDlyv
2/4qskvo5Eu/yhvuRH4GC9N85X6n7xjTPVKArHX1IrJRQmnCQiVnJ8ffigrOrLQW1vr3c399+fcr
KCnxwnclB+Y4x7uisjL4i/mL5XvfnZjvSlxsBMCXD3BzGKE1Z8hrh0QLnsYR9tz4IWrrR++SxykP
TynZFvTRx2E0HuM2zBetbTzjqq4Xml+9uyYEDmNmKlvPt2Huu2OeWStb08lJplI0BLhzFjA7zV3W
dXaorPhOFtR5SY25GmplbIHZdLHNxHrvLEu3f7FLc9eTlwPZ0azw0OESjhDIioA6FZXsrQ6zcUkm
l70svJ4NitE/+tyrtNG7H0AEM2yYrjWRDwy0DrS3QBiwCHut8zwEw8mb0rdBsylTaTx1Ia9GjnTG
aA7ZjtU2ZcnorwMHbsmQSBR6VnXJ3VPLGhUsZ+/DjmnS+AHu1gqSAFW+S5AivOMW5EH1NdQUYW6u
v3cVRh4399cD2sSVZhw9opsWwWz9cejtFrVBKKMTjrcg5so/kRyfQIhaYjDYG+IaoBol2DLeaGY5
Hod09pZj3r92wrrZ821WYI+oCa+dZmZ3iY9mIwO0Y5rpourRGccxDlftrMO84EKIgWomA6zutZeg
YvNqRgW73ZSoemf+CMBP0bg2NxJviVS9Oc6ZK/6j3xZMh93iacKIpU3WXV0bSKcdce8Z0b5q4XEa
VzBxE0Nydhal174XKD7SUkybyaX168afoir9PepY7aqNQEmrjpWabppHA1GoCKvdDKFr5dDnoQFJ
LvOs29iPOQzZhALbvNMTKkpp7jsWYWNhdAvZghMti2ppEJKxsGhyrJg8JKtEBFvB243i4VSGR5cq
bhVLHRRXnqLXH3HiWHn9Az/j00WbuejYVeqYarZN4j/g5xl3kWPiFS0c41iHH31kmC+dw8DFkYcc
Mv0+7kZrhR3rxdDONfVZVaJAsZv6O6sNLtP9oayiPwZhWgtXx63cZFef4qw3ezrjEK2YFhsYucDN
lDTQWpQus4Y7cCTngyolpaUfJ4eVnenGeOoblN4NIctYiOVH4rVM6lGKLwKHtoy8qUX47UlRHMHm
IFWj+VmEwiovI+OEhTl5O1dAz6PbLW6NrJ5QTH32dvKTdN8E0Dmb3pyClZjDHddd+5pzsGCPLEyI
3puRjp99wPgEd2laZf7kMjtr280HkXndpma83AobK2ntEyfXjhcjGrt1LVg+1gG6wFTlFDgfEak1
G4eOkpf7UiGvfgsc46eO5ouIcxPQQuOtk1EuCzb0iyby9fU86Ly3W2aFwqRsZugRTVXIRrPTcEIE
9iqyKkJJI7vj55HjioAibyHC+p5w23StmVhfcRuZ68ad1r5GvlYPqlrL5kdtTsCbYOmDknd2yjbe
hrrxEDnUzCawjCXann7pghrAcEb9lhU/o5YOC5lMtMNc2RjpilPiINEpcXJ4NjaDCuWbD5DdkY3N
7gztlxN5a9ds3js4nltRNfeMZf2d5RmXmKVU40S3TEE9LTYVBHWGN3bWOyZD3jl0MUjLttL3CWkV
UOe6fOcDyVh7DsS4MsPjJcfhYFndH1HPzzkRwPzf4kA4/F0XTMlz1l0iW36HY/9Yoz2gUAODN+jB
ugn0bZcEV6Ys4JvCmukzPjCuNjYxg0DGgtD4bLRxWOSG6hZq8VMyAV5QlA7rUZFIIZLqCk3aK0hp
Cq0UZz2/AvxSu7C9Rdwq03DGeEJBTmOFO62LfcpvtmxaPESTQqJq4U8hQaRyzbOAh+ELjbnvblKF
Uk0joKqRp3sn8hdWhgKu6gq9WioIK8GrE6tiwKy6K/G4KVhrq7CtrgK4QhijhIH3wciV/IQz05ds
6yjoq67wrzUcWFw72sFWaFiJOn/V//Jic4WOdRVENlWU2VSBZYfyhYwz0nF/P6MeZoWhNaNHS2Fp
Cx1ALWyN7CiamltVWAGw7SDZ/vUhmpNtY4O5Bfhhb2iyWS6q4g8o7qiguL/PBEPkHVaG9aQQu/Ev
Rff36dwwcM4VZNdStN0Z7O7v538fwPqQOAGdl4/anQ6vN1HgXqkQvpF6FkP1FQrvOzFP5S1Y7HWF
/q0UBDhWOODilwzcCiDBpgsu2FTgYFchhF1YwpOCCkcKL8zF/Rgp4DAv0F2lOMRwwIERKyxxBJ/4
91OpQhajLCmWdas4xoMEaVzDNsaR4+88aMemYh//PvQKhTxWQJFd6MjY4Ih1axDtBwqdPCiIcsYY
ZJUpsHLYg3GEtBzyiqMHBL7sKQwzkJKBUBfQzJhXyiPaEvjcCtwM3eDTCME1FjCdO9jOnYI8Vwr3
bCvwc6oQ0Mgd9VWnsNC5AkQ7Okq8WEGjLYWPJvzni7a12OSoSI8D7QmYGBYXSaMCRgFQM99mPaWg
1MwWqmMLpzobKnNr/LKrcUXWx/4XaK2OMo41qNYKd13CvW4VALtTuJTCwTtoKDy2+0vK/v2kCz2b
U4oheAxQG+tys/YUZNuFtp0q7Lb9+w1jJm4AuUuF5u7VQQhHFgYd3O5aAbwbSN6/P3ui4N6/zwhF
cFedQn9LGOD4tOP7puedZjRfpsKE++x8MwUOLyGItwolrsMUj2zg4rXCjGtzd2lzfoAY55TJCn6F
5f6uKqS3wB0JpxZeea3A5fIXYR5Szk1QzTnQG4zf2Ym1drXyAJ+jEwo1QOiuxzRJjOHKCEKFyYcy
GLKHjxs93tj39i0YqPUmv4bGKd4tWOuJgq5rutwQYIl/UAHZTYVmd2G0/2r8/78d4v9kh7CEQ9bW
/9oOsfsYPuL4H//xU7Twf/bf//kP469/8i83hOHY//RwHjimhRwU68G/rBCG0P9p2sI2bMOzHfc3
wfZfVgjT/Kep4rZwLLg2CwmPLLh/WSMM758+NF9PNy04MHzF+H/xRhiWCif8tzXC9gkvJeSTO58g
2M22vb9ZI3ThM7R1QvNBrxJtl03A6bSsJL2pME5pTN2WFXOxAOFyNNrOfvJmuBGm30yHNAcl0Rvz
swTuswKiPLCs0glSmO3x0MIHQ6etHXUk01QcRrPtfUl33VIJg83ZDx1r7qJ2cM95WnFH1s0jUooN
qfU710ZzPdF8H/QgG5B8GUusUkwLTBZ5mJ20HbhbuQ4HuZuMUbx7NDdcgVx3mfmKMeIN1i5uWVJN
xeDurCLAioTu9TqP6Dl0AY6gjMZ0Q5F0X3MdXc46EgowtOzTZOKd2i5cz1I81UW0Mn35UJfjzhYB
4CWtdY4hW/SxC3dzYpF5okYCBRQjdcUx7CSjNneapR4HIYYQIEWB25NwYKu9Sz98yaZaINOGV5dU
HbPEodsOmvhsnemFq3cDlNK9N+2mwk6hrqlAooY6ze8nnKTIThSvJPFtjNOxcxsqECu1275IL/jD
RAPmRuqTU28JDdo0bpEY1SLGhlU6pOhcMcCvESUUOzzCm6QfOgQa4Qm+aL/HiE7Ih7APZTn++TW2
D532qsX6VZbmfMtBp2EpkeFDEaPGclmdRrVdnfoGc6dZZfY+KfQ/CBeGI6z8r6T1xblxM0aUI/C5
UG/hN0AwqxnOgUuKim1VujXFMzvC/+49d/3rjP2PosuvZVy08j//IVRc5N9OZJWNyJsDfqBneH/L
g87ZsNN+S/FQ1LT0etDtHKtz1tGYTfSjPX4AA9Aj35dBcvJOYb4iBIw9ZGYzMY9Meel9JKMa2300
GuV2INjx3sUis5Jzb13ZdQg/fDRIc1rMkxce3Kq/j1O9BwqeTGtgKBvWvvF26IwzcdskVQIcJD0s
P4zsOsKhdrcIlBVtlqRWC0fyXe8PBu+ytY6q/lzmchshRliLrIvh7bDaqtIPt5/li6T49mf3uc86
54Z0ed3PwztFeLjCYRqSpC5QUdHFJMZ0k7bXQpNEUI3MzUSYgqqehBCWs23uP/zvD7ipq8TB/+GI
27qrLkKeh2HM/p/ibytPANnSq+LBrdOOzkPhdtkg0dlaJyvMl37gYHqJwkt2N2KoPyaTdh2r/r3V
SaxNgeCs6skCId41X05HwIib9QUAqLy5w+OJgs08xUacbBJ4QpQ+PIQ1CwAjRBYlq8E4JOPgLJug
wzGbWFcjKfddJFHdjZ8QeFJge/0LrmuPpji+/hf2zmu3dS3btl/EAnN4ZVKWLclyeiGcFnPO/PrT
6F0XVWfjnLq47xcbELS817Jlhsk5xui99TpCFivG9HQWM38mO4KoN3IC5aqUDhyl4ijIysbsQwP2
B/mVYT09ambwjCZe3jDIR2tVSWzoi5GNSbxI9mJUbxRfxywDwJT3C3sQ89hiNHfnsum8GkW1M5jV
Wyy25jp43Vvr0ExclO9C749jI0tbg8VtRrG+yQepduD4lM9zOB7VgDC2XCQATRU65FHgFXFG+1FS
GY6SYDwgzIMkmDl3+pGUpBhMsp3lEdB1SkCeQ+dMXE03M6RrpWMIucZwxIYjQTf3m5U9RhjTq7EK
o0AygLwLjsTM5W0Z3zR1WFOW8be1SeiEAGSiMrp2pmAifUUULYzJaoEJReZn/QZLFQOpArsKgUxu
kgnnIWqZ49OxPVS6dEel+8B0svYJcpzceaqhWLTx6IMCTrdg+9BSRQbpYwuC3wUkpBz34KirelsT
lg7Qm83vPB6EiOztbuCWXoZqPtQUW0pFz5+dOViNsN+pWN4Ci1yjAUS/XxuCucfnDEFTqnokUqp2
M81+Ww39vJ/nENePlm+40b87DFZ2Iw+C3ctMgWmHfwG9aLd5hsyHnWLWdeKJ68qBLObKmLOPdPTJ
pBKrQ89iIlM0nMbVEz5DhQrWpCwgjOnDNF+UKCeaqwfwQNjfZopRFvSzBn3NMiqUlbwYRWVXdV8T
cTjU9IXTalvkKPEsDU5BFszuMprv4NNQpcHj9aVK33ITsHEvcteatXYjoP21C8Ist4moWM6QhOle
ISphlENlA9OrdefF4PGUhsdf+jcRW4/MDr8wr43b/7wMMPb+b8uAJoqmbCFLRKinWIosW2uI6L+Z
K+VwCIKQgeQVe4xmjxEkfLmoLYriBB6MtuwWS23gOhLowX7fbYzewrTsRIIBTamk7ygyaEDVv2j2
UnB75cXwDESfVhWPd1DG0/cSitotzvfIH6q+n46tFtiZVu/NQtA3QkOjmMFctxegveaR0p1rs3qd
LCQx9TL1uxEtNRLQGSpPN8tHK8xiTzc20YPYMWsl4IaWElQSLHagQdq283JZQqigFD+QNki1CXvT
jmSJuSWc/cMiyzrwtAJCMJzeCIVi2WTMCqOA7z8RyquRGQUxBtffJ/iYcJuLan5oWtXtyynb0j7e
g3ZZB6Cs/VgxSMJWtPlIg7fHpymAgubGOioVAtFOpPtBThwtDT2DfCQYuUuTO/c7XKE0TQXtUM/i
M3SGd/DQnzpms41MP9cS9RDoAPr5AaZvr+GLb3HpR+io/YJ+p2eomuxYcTHum3Zxkiqh08sNfNAt
GVv/oAx+HHRg9KROPY0FdgRzJsUtt2b2ZRTChzjk9HYTwELygBMWABBLDWdUjkeUMHDWu0nHPVBS
9pbhuM6Z0u/SkPRNPV9jwYp81aDWERWhvcqECQMDRqBdIOgs86OEmbusq/zYLwY92vVlOw39X8XM
X4bl/2m3sF6U/3p2rRetwubZEE1dlzVMxmva7r9dtCPtbSFcmuCKzw5NyRBah0AnB2Lp5HYrqvJz
1eRbQVim66B9JYs1n1QQgjSUQdws9YcIg0UoMnpoYsYuGH2UG8uljMpCno75SDtbWK7C3CbYlHSB
1BHzImjZ/GYWCA/JGY6uTCJxelpivFGB8sc0vj1k26TDao3lWGYzuGqRT6e6ZC1TjGbxFzD0Rzns
LUZyY4CcZfnUYzinnZYuRCUhX2qV0zCBgDPM4wRFxNELFCoC8qOrBhOMTTQnTW/EZwu0yYKYaTsq
CzJINSQjcPQ67pzHhCkoctXM2BhElNdxL/j/eblQ13ribwdeXWsbSZdFIp20v60WxQItSYpC45rp
S+dNiTSd64rV8xURT/BYoGnfiGqEZB1S2Nh1JLBGh7KN+2OlSaqDmym5gqUGwCd4xBzSMMd3DKah
ehYDUcPCFwpOow7WGXMtDm9cfqUpreGIoJaYFRwkdga7oAwzpmdV58hkEW1BClMTaANdk1lJnyQU
B1lqvjVFVO6XIYockkiLo456E6tle+vCoHUXeNlQEBn/0S7b/+djJFni/3CQDNWQJFk2ELz8/SCN
eQNfUR21K3tEnphQfR9i6dIuYr9vokHc8DNfdTlJETBA4RP7ZaJcwSlUD5KKup2lTrCIO0/bHmyb
NkF/h2rt6irwicqoarpAluR2iUSHyFpOolVA1Q7yhnW70Hf0sIc9Tt2TUScvKNbVbdkeo3w4ipg2
/LaKkMPIDBHMEKeQnsMTbI1PJnXallVxeTKQ/zSTYu0qevML4anHYchdqTIBoYoruoUdI5jHfMKy
l8znTGWRS+NBZPLSImeh2VZapQogtDCPuYhZB+FRDzkcBSw05iSMo1dB0rQt5J2BJJxj3Kv+DFHk
ZOhK6PZzpD6JEkhiJV30Q95W5H02MwvJHhfGQJx8Tn0lY6mJhhEJ6oQGSOycupUEx8KFaDOkf9VH
bsuRWsebxkKzGxOXNOlR2P1zHU98oUsH/IASdPXQ0oWtwKbpUVJH8EtWg0cJgh9Jz0ScwhFw21I/
Ipvpr/GCo6ML8Dp1tX5eSnx9SSxGRwZVr73Ssmy0sL3L9FNG6/ZhpjC3OqKGUMCa25w9IRBSg9GW
8j3AQJnyAm5JkLngyVH+9PS5fp9AhA08wiCpCUiuz3ElPGSjZD40tUA3OcqQkxKrUGTtGYHjrhZR
65RY+UqjlPY4qUqNVrWcGMIesvtOJFD0WUlzzcYFMl/wtuyb1VkRz+IL43/pPk4rOLJpXWjRM1Un
xrpZjgG+YZj0O4FeaGIaj111z+U8eUDKdyZRAfqYZjF1aFl5wnyzIngO7URMa83cc1Rjy4FF+WNI
QM7AuMOppPVFzwySC1bNKBaiI9OU0q9a3DO/f6SHujHy5Esp83JHdvJXwS1F2StjdjUtnEEph51B
/ZHdEjCbsbspypz70YyfwuhC5EFTKJ44uKb9n+9iFrO/38WWolKOSqam/TZs/laRojoFt5gOKB51
NgdTbiWYinpj39JROfNQui76bx5LoT4YqXCTI+Zrct2SijFO9WYmngS1kM6OYp1RKVoD303tvTh4
FPLiospJ8bSKGeVuuYgycQ4xvlOaDZFM3DB+z9jUFRs+ZbEp5eqpS0xtI7Y8t3/XWaXpQJJn7biL
AnDWYdiPD2YafA/mcBUzxXqCQeaXnObzkAa4acArAzGFC8wzkwwEzJWOPJikVQdE/dCd6dHUSJnf
jmsYtKAH20CqInhqOvo8IQD8Php+gzHkICymeQ7qEjVrjjev0uuCHxwWD1qvHMASMIewLMjMRdi/
GdWyw02+POlSPXhZSIp8PcmaU1REkZIbsghldFeWut6moCbdTJiSpzy46db6t8VFOE2Bme0sFYRc
HzNvqgNWN9EIL4OUi6dg1XrlonJMAvTso9mkD+wUX1pdIs9kltOjjhxkN0QEk4ezmHhWb3zl62ww
7MGGtlHMAFBh3FSV28JSxoO0bmfCBAV/hqObEeZU2xpbpmsnLQ52XGVDtAceNI0nF/FCOyWloJuk
hd18LNR+lg0bUK6gNo08OMt1aeG20DUnwimyMSMohl0nIF+ZUvoao/AcD6ApiqASN80sscbBq/B6
Nh1lKWuHQn4iuq5GYDqg9wyQxwZlopF8GLmxgm5zwe2FaJEojwC5LEJ/nZZ8VNdM0Ko+3WYg123s
pS9RglihnkSFYX3LaCSUyJjMLGpYAG1Dos8gPOM1t/xr1DLpVupdutFKJdzH9MAfUFOg5u6glIx1
/iWpDzxxgw+hJNAg6LgjQ4nsJ+yYymoROQRqnp5jM96XSGLvaG4/adhIp3r9U1dbBytcrugfFKTa
Or7poku9ENoLaTbPObzHh1Zs4dVFiuGgv8pIGRYZnYi5ySm00qu5QrvTkvJbTf8Ezfip16Z+SZ6R
C4b7qEXIPm2ZQpSXWPiOu8h0OqY5hyijdx8aWMhI5zVdSSzNu7pkOWbljoilhPQBFNAaYmL9WUAy
h2qaZyWMZx1dJ0bwiOcvKZZEbq9UAqBqldNNRbILteJehSW+SrEQ95X4NChrwk+pxG/mkG/r5sQQ
p0RLrpl+V8KjVhLzMOdMmo0OmdmSEqcKaBZPdhdfxhBlmDDofogzi+W1mp/TgMuOzVEUdctrPSHj
grZQuLlG/uDMKn5kIpUykXyrppyYAJ1cIjnRjgOJZI/GKvYQhil7rNTm1ncMrzOrFvxSszLSAcBK
WAHtSbjv7MkE9Phhn7wUMTFS+OjgSpgWYe3FKHK1DKDAZSl6zSWjdsZxMB4TraLn0HzTp5DPUVhZ
BLTFKT7BaPEtI9M36qC2mDMkPw478wlImKZg/rN2AjKjo6lG9yToBK8Kt1nSNdt6HnGDtFp+0HGX
uz31E2EUarDNBbP1pYaxLg4kwnQqgqi00hM7xJMZGUgLeszgcdJonKpDke0Iyu7cniCJvZrm0Po0
PL9AwFCItzG6nAlKS1ePt7BEyyWb87RRhnmfE5Jn/26bZ+2jy6pmR/GOeWJOcceDwiuEWT7jukMP
sKn65CtLxswXM1M8yrVoLwIUcuBu8H9KAG/6TBLdWC9norWIEatqBcSfymZWlIiWlpQ3ozC2eALe
gHbKWxG50s6S2CSQgqg7aWyMZymp3xeaxZ6o5Kteb7wyQ7A4aNYjNwvWdbEfz1mFgKAulD9ZHaLt
wnjwos7FQ7haB9SqZk1T04ZJu+5b1jNK7uIVyMsC7kUT7Snq2y1RNsZfT8r/P1n6v02W2OFT/vzv
k6Xd90dU/rfB0l//4v8MliTpH6LKUIkRkiLqTJL+NVuSDCZICqMnejPmOnT652RJtf4BmMASSVAk
+cySpX9NllTpH5alWTpXxbphYSD1/zJZYhb19/3P+i1EPhczJmZcirlWOf9WYyP+rHvNCPSzNCcD
kbmlM/LUxAmwkOFSxRmKuizCf/T7UsXd4OthhOXUaPeZFLcY/de3vy9Ji+GegG9iaGnD7X9fFiFq
gXfx8vvHkn4EmaRZ5GejHG+VRkAeur70aLL2sSL/849/fY1cnw3JbeSLcU9jH8xqUH28/L6T24kv
qo1J8IQREGk1NdW+SgyeZ79vg5oYBpYzls7yZan1hhTrBkLBKjIwNMBLJbQskkyR5tTnyRpp4Ec5
TCMTtUZr4Owi6wARLwOF0e/M/BS1a+TKhGXHQm2qdD1j+EIXbbATu3ZOPy2etyxb9bCPMHDhl4uG
PQRCya/l9lHQ+FLTkbSqCgaikrCurnNID0cw+ExhYt772doZEEFjzNo7RaZ7nbb419mBVvtpsXIA
Yevbtml5S0gRGmNpokEvNNvfzylUOkGV6ycGGWnsIL3UWbjsf1+kpY424hg/TENbbuNm3oZowvdp
gxMB3X+9hk5NuOOyitAiieKy+0ji9BBRgLEYG/RRwUcCiNiFIfWdakw7gKS3PI9rwjDAT62hvEzw
i700kq2L8sbEIInS5F8voZaW//bHeQ3NdYsxuUym1PtQKMv974u4isl/3xmrovz3nWzK+pYKlAwk
tO2/n/z3xfiVuq8vwkI3c8pVzBQMYLCV8nm6JBn8MN3IzEtvhMFKNu5oA8NLmDj1RTlKLaWtXd9l
7WakzvRNFhbOTZgMZYcJ0WfPPwi+hNXLznyCUx3BySsgVR/rrEy41eTf9f2VdzTZLSIQnwds6LLb
QmITHzrCRsbWD3Raeod03R7ZxWv6R3Ix+byUpyj22OcR1tqm7HvcEvleuzwoE77O71Lz6bw3wAoa
xjUzwc2RK3X7aLBHpz7QJIB0jsYC+QUxjbvlU7xHlc3WUcXlfsXCZvDkt6MC+axx0MUdkzRMlRag
hcalO26oRERAptirhaf/JI80m+AyyACdMOOSgNHZxa24KYmvP+s9hsL1sGHs0dBXqrik3FjdZ+Mm
oa6lLRRZW5xUGTJ6HLOTXRtOE54r67P6ZmDA4XsYnuILWy6azKHXHbsbQCuOBKScNVF0o9YOUTvM
j+bVJW7Hh/IC1r+98nXSZm3D+0h3JN8foKtP+Gns6g2nJYOWDEHsgJHABeaUgDrFiOMgNlTBNtvT
sJnjRyggJHnNP71uj80XEUwGokLkzOmurJ3lS8QR12HCtDm6HakRQOIsR/xgEmFhJs689gzFFJTm
RJtV3mPS7q8KOfOP8l15gfcqaawhNjU2ybntRYEEwND0Rr74jtQksfAUJFihr3NvXitzC0EDCw/B
jczacVpmN53cDrt7KT6Ne/FsedlDQnrK6Bn9wWreCBUztti9Bc4ioWjBhl0eRbbJijR8GbSDoVxs
4lM2O+LjXLt550LqMZ+Uo/BKSiq/DJet+qH+TE9YjSC+7QHZ425yBroesjsQhPZdtn7I7UAs61de
22Q8xYmbn2SFlWKrPkMFQ+8c2v0lLW/DsX6eHuV3ZmLNK2aj0XK42IajWSHwtpHtZcAMHEShhFpy
QWmZL2PxI/nLONDXIzcifG8OXrwTceA/Ub7FnAlngk/E5AvpuNddVCZ9fyD5g7yyZaoBz3DSvf7H
+kKidmh/1G/CKT7ib+vCujO3nn4LgamwXbXz5R4ANBhseaQFcageW0zMnSO9oFiuHWuPlBwfF4g6
9aHYUiA+zAVCKoeCal5s0hU+8tIrs63J9ZDTvvCi77r1R5rx7vdwwoM6nPDM6y/qEcgkBq7hZLm4
lnIXVB+1M2LK1ziwEw/Kf+UA6YBx55LNQEGACpA1A9v61vxTLP78LALSR2nbvbbKG2tHMDPMtif9
m4o1M64asSi52yAF3skf8+KUDEZtHj0Z324iUGrxmjeJado2+e7CjU58ho2z9SpFLse8/cAO7kuf
5Q9gYQx8JqxuEhP5+RQnTvI637Uj2ccsi+Mm9NTdiAQW/o6j3eO3hb2+X25YLcf3IfGXXfWYdABL
7CbYcC6j1g2CsyjuqqdgT3B00W2zR+ELtA7ndxSYgO+594qnKXL5gXJMc8Kejv1zsOywkourOt21
BN/k9yhtsbFbsBzTQeuJ6aYQx1BsB3SznhIuSpznghfSS4NTR9afFxHUio8n2aaBp1+4vS/5KfmE
rG99hdcu2GsAcFlAlB+GbRRSdgQTYnoth3tSn1KsiTfsiJPg823IowK+NAtHQ3hvZzD0k0/h13xB
9X0NThaS5fkxne0hdMPnUSSn+1nT0Zc327IhcZvOyqaTnmlSiuKlnR4M8Q8sqx7rPNlYrLa5F6gw
Fb08+8mTrQigC63FZXqtoI5CFkH4dltuwfAutz8r/Ia7FxChbPhMaoaKKauFrqCy9fyR76HS4hIn
D1IIi8VKWWeMTlIkEa6I8CzODNKd9wjPAHhNyJfwD/9kO/7DSe0Hk8cvxvovbtib7aOvEC2s/cRw
7BJmr6l6AhfKx+2c5TTunOC12UOOjHn0HUQaGmQbIDgJvwb9iGw4zXcF0vLeh6sh51uaoXJJrOBj
2dD49WBCDuOGj4dLkfYA6YNSeUqRWoAvor2569xVyGjT5ca36ScsY67aXox0Anp2SN+svbJPrvph
3qpn5WF5CO7mnis6t6WD8GowjmeJSfGKwmIlHhSDG+FGYAjcaI2pOtNMJHDUk4ItEM9CvsmYxLU9
pXJwzbzxqfRxsPtAnDKCf3yS0wrIE905nQDxnbCPzAf8jv4zflDOoPZNCLMa+YG8nVYjol0SjtM4
ZsP2i45jSN0XH3T6+nZMkLbo1ECiID0UcAHZRMJRAWm2JbGnljzcEXK9GZOnpfR77SQN20F1zeyk
E2ZTOHLlhdkFJF1IeBxlIlfXlYXovn4r5MkPESAcdrc2ffifkpitu/Co1hsJWDiPXp3uIEwLO/mJ
04ucEPBpg7sr5g1NFeTG9E5HYIm9mzJeRRxaIw72EuVgpc8GqHMZUzHzdTv+Ul+qk/WWE+p94auA
RYNDdJhg37LTcMyXunL5SFcZNaY9H6eN+am+QEg7ZteZCfW6nHZ/BMNtzlAyESdsut4dNrJrbRSv
eO8uwma4LF5IQtm+37UP40F5q7cXHUDTT/M+nfEmmQ8V32PxooO6LWjKuFHvJuMpd9NXEdP5U1M6
IqSsA8cIif8MfIcp0A2Yfguugu2qRa2ww+U8pM9IfDqYgw6pMAXpcjgRNuKn9Sa+9OByRq+5w+cd
Lrmfgem9zQf2SnwKEnZgUG9IBUMVl+0RdJLodCG38jK/jC/NnePPD4v7QwWe1kbhlZMp4jnlrn0a
n5D2csVWLjDyDv5cdi72xrN0X36iySOIMC9OuBz3lAFjhZbOFmUv/Oofqw/Vb4gIXyX/XEOuiFCG
TjZe0Wu/C2/Ck/HNhdNspLvYvSBs0J4lZYM7gSEHRYQuvpjLjbAkokaGj9Vi+QyhEr9q3W2b4Ypc
Wis35CXW9DZ9RtBp6gP9PdL3TWyRWA1QMMV7culUmql+23vZthf9smeEf411rx82OojgHKwbkyFf
+QC7jjpF+vDa+qH85jlt4dbJfeWZUVO0Kb9xZW66c98RMuTIwZ2qqn7o7uJnTmL0q0nclZ8WPjAB
DGltewKoRLRQPrK7fRyuzbWRT1LsDFel3FjpLn2LyeEDMXyoH0kvgIhf39Ivfvla8UbEXQ74QcZ+
VryvH5mz4u5pQfnx742zLLpCvGfM3z5AJuKvlvhUpG1xVbsdMZpFBtwDj7mdvM+Ek57Th+CFT9Qz
kVpipwgfhnJDdw0IFGWT9Udje77y+pxKJVBi08Q3o0IKsO2/a3rq4yujWHT9jLRoee016WHcccxz
mC/HcUF0j0twNbiA7bQbZVFdyjKIXqtMXxnhEleEFZaSuf99MSJigVcWlWk274GSrWnSFgbEnqzc
33e/X/t9CVX+ryWq7DBM6AoZjUpokLqjdEHiNq082hOGNHb7lMsMWioqvvXdKE3/fJeTSodLb/0/
mUoWOAEih4n5NUi79S9OmtIV2//1X6sVAFhNH9lHalsjAfCWCq91Ew6eXLBTJIVg1d5RZ/brD5TN
tdhUONQWpmRCkfbFACxRXWa3DYpmT3Acj/3ft0pFiT+TmeXIjww8UHd25QtU859YxqrgiCdKtJbl
0YlDerob0mhzJl2DCz6gbyHpuAJ3crFWKeMPBMZDs1XU3WDszcouPomLMJE32Anz/LNIJUGY9htp
uNjFjCPj/jZBhGRTTJ4GEd+qIyQgHDZ8U1U/96fBNhz5pt+U0ywh8T4Ipo9zAcm9bHj5T/EyPwpe
x17UQgnLXt+rXjCYBcfICU/9m/xGgbQc+O3PCTpzW3C6rW5blzlye19960/1O1UnofL4GSKy+PCd
m9B47Kqwh5caJN8bDthH6V2/dZ/C7IY/zNI50OpbuTFGX05dzv1cI6PxML7JP8N38kiRWmVX7dN0
tQtgCKAUaXTVzqjjp8/CL3ZsPJiNVMeOtEB2SU77RwAm80om30/kS+8J+74344K9gkMHcuNMyt5a
PDNdcIK39qd8r0PAGA7xdvCUpQMHD0gY9Q7/LKT3gfTHsuXn5gZCG2sWSZ3o2LWj8inz/Lu0G85I
x374BLKCGYsb+ZzuqrNnULN2sdUu3T5EkWUr51miVeShywV0AZ9F/B6hUiS2lbJl75LthIh3pdXA
1LVKDwUX/4hvxXTBbV8DvwrIJQFDCwywIubWSWZ79MMjV2WVOMVnQqzM6A0vEYdz5FAL3tfkTKxj
8TF4MhwABTt9txC1cgoAQ3mtH+8VctmQ69j9pvskxl795rvWirPMTrGFD9o61ieAGuHWRV7Ov9/y
hatwrTH7nNQK8QfP9yv1s3KgjyIdJBaWG1hHMuEJmcE+OHqMrVVoU7ZxFaGKw9LClP9dbbOXJqDC
Z08FSBw5JTwzr77D5pNcdR8eVC9ELOIiESXY94qGuooJQ6UJY/MlHRHkBgQni611EneIL6dtf08e
yPozXuo9hkzAMA/le3TDYqKU7vyNOvESDJ6ROOG9C7gyHc6L5Q2fNJxReRICO1Ja6rEnf4MUR3vB
xJ0Kn9+D2RZC3OAm75rt9MLZqDeWXz0ENITeZNVO74he8xPVS79uArfxu1r5FoVAyhpc+oKyk65s
zi8VUdqhu8qxS5dURmJ/YU/AAVkxhFvS1njTtf4Efkm90vdfH5y5Q8NMkC6rW+m2As8+DEKfndz8
M6mOIpw0KBbU7l9s/ihP9U21W5tlBDut/jtPo0IBJ0XHgB4BIJln8Q+U4+FIHSmGzvi+HIPhAw95
xDCW50TLh9jotQPBhGII1mX/oX3mWyOH32UvdCcT35C9AKU1BMIXX3yedsTx0mYiyF7aTpENNxMg
c0F2Mvc4fbCX4o2Qo3DZ9PjtRBco6vQpYfk+oKFY+y2t076vV9G7+UMXAcHgjQsjTW1uw1WvG1GK
0xUQXim+tU8ukghcuj0JTv2uLK722c6XHId04mc0JF5J5EDK/lZBN0rdMmOvdhge2zMDFwMg6Usl
E6TJIsnnojmx0y+j7tLlSh7HdxQGtDL00KGPNWsvcDAFA+m/J/5kjde+z8BhOWjjCfbgwuM7dGAL
mn9a+l+ZDzErf0cxh+o13wi0fcJ4P54simnDbT8DDANc6ielt/Nnwqc3yYPRoZizl5f83brO2jlP
vbF3JcnJskuWPgWsTC9h6WAjHZpNOJ7aaW2zrJaw5DwFPHtpDoXHQPDxQ2gO9jnmqXizySGyWehZ
L+P6uLwMj+V+2Aa3maEQ0xt7udDWwtvgcXab7/TCTRIqNyJLyFlfFByNfj5v8mhvYeLRbfIW7vCz
L4BIGPXByrnnF6y49akan+l68SQKtMfIYqvg8chpPg3PONNBw4b1wr3bIYc4VQ/64/zIiFiHBc2q
dGzZLOCz2EPcQ+Bhr9/uAjmM81iTLXpfVwrg1DfOPLec8IIzy7ysJCdWWNKyq0+eGu28SRACKqg4
iJYmdeGensZH4x3houXA/xd/JnXbc8vBSv/sNTdVfHHNINuT7GnSCSUj27BLthEQp9jFGIyT2C+S
E/zze7w5MaonEmXmiOabK4rIETe5XWoH6uxgUz0QlqyRKoovHWGwwdx4H5XbvHQa2ZMoPpG01jNI
hw0tLPOHRy2K33jeCNmrnhx4QrGKcmFhYjYkSk27exqv8k/Hab5xuxGRlI8eLXF6d4mAmtdfg51H
jx+oqvCMbRQHAjeKbLPYR2fADdT+eCB7bmu7+IjQKTAJeEXdnL/O7+OJO40FG65SAk4b8Z50ypI7
6jMYXNmu2WHanBkfcjmVOypUjpUArUr2R8Nbtty1AnGCGxXu57rQK9S3fHaOt3prSUWqPb08ZhCg
Dso7WUZGAY/bQwhRA7smoGnyzfyh52r8jj3KY19DHhx6aQ6O60mfPaPZzhA4Wg85pki2wI4IdH5n
Vpbao9fJ5cg4n0m/l2+1T6j5ND854cFwiqptaDymMZJkLgWqSh7bzGWxXAdOXDrwSDLZw6i5XihE
Rlh+l10I/SAOxO7HE4+NpvZi6uQA1aFvnVl+7dHTn5kAR+yh5ENm+dx344/U3izTbweqy7N456FI
U7CnSvouL224KzeJH2uPnBTlRb2Hl/CufhPsbJyHwwBd5QV+D2YHO9xaoOHp/brSV/IYIiByhpJs
8A33qMoDtrIhEdYkoNviveTGRDzOJfEy/rD3ImKgYzjkIEuwrmroNA/S5zwQq2gvnxOHgu3cpXvS
MIY8A+EhIj50g0vLQrK2o1OqxXKHscUfr+1d3+cf6VX09PcarmcEvshGJUNDvx930gvyxT9Wsw3J
bfYjh7FOsROmL9Qi7QYL+QfLr8pleechCQRYvHFgg369d9sf9uLYkjqqOLJlqpPwwSM93UN+2pun
6lWCi/qHqJW58Rfz3qHTTRCpixs6Ninn0An2WDwLvqSujVWRliXRdX/yMzX/u2EwcWO3J0PPq9y6
d8f76IXPOXcAG7yRBx8RHFtwZzkSElv/E7ECWzZSKxFWnEcfmD4mNnx5Px3lP6y6KOBigo0fwgNX
WXcrvlUkKXbRuESvgas9zpeOaJwfmFys4HrlVPSBkv3C8GP8gQqwTx7ra7jlav3iQ5IW0XZHmqUV
WN7WrvfBTmXrtoECI1O2v5vP9Vn1pgMhtD6CxXaxIbRh5ACS84fHMnnxwKrubL20Q0pRss+O0oO2
PM7wm+iRO4rL5vzKGtUoW1nyMwZkxEho6zYjkA6heYwq6h6/Aw9fHinthk/rk5sTDObwwsUif8ud
y/GzwSo/B3uYNlz99+llTlxuKJfD9/2ePS3H5tbeWRQT+if0b55itgmevFPflk/rBa3PfE9DJ3/n
uaSpDyDro/mLBw3b/+CovAe1G+kH84vdiYDqFKx+souuEOrjJ+1S0dC5pTIfGcKbqx/lJ6hF2cuw
7X8y6p599pCeSIp41Rqb0EkEDsfioBoeaAvKPWSUyMi7hnmLLe8qzzqFhKbZ0XbySBcp2IFrHmIY
HwysXR5jT9lafvFoHabtdB1fpY15hIZaUSzBrll3DpC82cUTc+pzNho7kNlIeewuIriFnzgZhhtr
ZLuuG3b2KTXQfKEm2CHmtLXnbIJ4oRpj5WM3WXlNDerbVpFDH7UNJADGAU9i7FJMi8hnTFchQXXx
TTq8vQPQg2g+wUutDdKeEp3Pre/t4mAS51HAZbZTOIhk11qu/LA45ha5HdHHFQtrSi+KbsO+Z4ss
bzPJY4NIqtKXtG/23fv4NLS+NrryK7ErRJSvO+YesjLF4QNVHxvTK7w86R3n9q68U/EdGAjsKCyM
+2p1OGVnIM6ZSGAwMM611GjfRDqtLPrhFqEW147wEWzH1+mPyK9X2sKpfhU6v//qnuHyWQRmXurO
6Ul+RDPzbB7ETxpX2uCpL8K+kTbRdXoeG0/rfFoX5XfCDolPRTcfrD2xvJ2yR9sPPlGOGQDQ3OSE
/xdd57XbOLSl6SciwBxuRVJUsoJly7JvCEfmnPn0/VFnZqrR6AEKBStYlihy77XWn9ySFJiQ2F68
aJfIo3K05UNLalDHOOVDC23xwNxnuk7zQXFRp12re8BECQiKYhw/iIxhDGOSZzX56PlE0Xa4RwMa
obU12bg8EDkvH5ikf28aQsIv7TNfW+WvkOEweFt1/sqUnIkROcsIYsmV8NPaxp9yA/RAHJkFngbE
Jm2iszI/SanTcFrYQWdX5mvTeWWzxn8ipA1OYUBuiCrG10BIHERWG4xdRZKEcjxFbCaK3+VKsoM7
4k1yWWYm00Rj16uIrAF8nZ4lwkp8Kg2C62k7afGmE+6qBO9ywZzN76He8GT6gnRCfOYmT6zaeDWB
ZgQ/0xqXijXY4rk6wopBpubK63KXcfFQKrORBE+aW66Lz+6mfbWHuF9lEAU/RUbJ9bL8Jn/FtMr+
2ndzXDYqsD7da3bNnjAjbEf+lBcSN16aHbolGv7pQ/0b4d5G9hwt2ChbSLiB+8WVhiTr2RfOBDJ0
iMRSDMl3tXie5yOvGHa78e4v9rMrAEmJr43Jf4c6aGcmO9wiNRWLqhUgHQmuaW9LM4Etq2jZs16l
L0xfcnMjWR6gJaFn0JEH3GpMb27uUOSrGdDNBiaqV2Pn5YEnL3UEmCheOp0N77R6VinK4R6D0d2V
fgdqSg4OSbqNgNUSpueO+Ulx7B91eN94WG6HHQUBeCGNn9NzAXzn73DPcsFhtcyti6Z5EYHPm/oq
WevJpIBZxd8hduRsWQ6OjZ8t0/N6lYpOAhqcngA4BouhNOjnhsaFQAiuxWOMxG0lPgUfMusY1b0r
Y3Sz4dujAk7Qa5IKtLyD2VxlF8yLmX9igo5u9oBj5lN4irWnBh8w/FCoQYkPsAOPJfvIx6Uyju9U
y1l5yIkimIsNNZr1abxmip3fkp9AdznVs0NiW675ziTAWE0sRh+MmbLLeAiOwKftCxR9E3tXFCMv
9PAAitZ7DcmMgUn8VsF+ZAhV8Alc4Xf4Nt/Z5GTNWTaknkTeXfaBkTDbNzscTEMW1/6K9elvdqko
cbbGd6GvKjcJ15NM3MIBvx/d0+543sLbZIflSkrWYP3jhEWr29ZOPqEEhmgLSOUBHYYvTlWvQZPB
yzDHkVbtNxuoYuO2+FqYLuRuyjSynRNHvOF1chJYjmSQqZnaphqwlHVjYsUV8h2h4a1mzmthFb5G
6+aKbkKUXPwlzHwTfqTEqJ3L16LYGDDnVSbbrhQzsyMnaCvF52m4WbFL8iZsITzGSYIxpHX3lTDn
8XTGOw6wIOe66jZP01O+1VbChtER5wKVHYEvr8xlp8hZTGGuxhlTeu0k79ge1RtpD+vmDUfuUkDP
YPevMlZBRErnCAhCCDHkbLgttdg1uM1XCLWd8hFBvuQNAkMAZW1M5uTkU7Z2vMSGFQtSZejbIFzP
WPRCSAk/9KPuNruEIxXb9T2CbBC/kvKtutHnmNqEiPNP2UxYyUxnAHMAo4FoXsNhZEm5oQL6qgfA
U8IubN8Fxrp3wJSv0lnYZqfqJX1mU7dqMAPBIVzuB8Aoph/FoHsL4IAd/ya5iuop3g0nvYX0a6e/
/pv4NtH7Unhvq/fci3fQ/12mOsonw+72g/l/uStIYZBseV9/5K7vCtv2NbrycVTHl1xQDmUbbrEH
ZeTG5w6fgtP4lHsyrGCGSgtCh3smJw21XfpSv3Bpji+cZCx4crXWrsod1YdwGruVtLVQJsuHvngX
GWHcdIYxrTegsMjX6QgmaxutA9xd/ubKnhhySMmQGGe2aI495U62aaYNHmZpC+aynnxXY3kZHPKH
imQX45BXPkmYyRnbrsQFxO1Igx/BMnCKczN/rSec/SuEJuAPCHrNzk4xBUje0pJShuAv4Sg9sbHg
agD0xdFDmrUcXo3E1VVCSCpd0nv9G12zrxFV5y+A8IWX54xZnrVrQtwrWers6K3Z17+1yCnClr4y
DvFrqa7MZ1NcPp0CXxtkidFWtQICxMGFiAPhhW+Hz0i05EwZ9ibvO8d40k/QhGxxbz4vqeS1a/zg
g0NOIHi3bQAU4qsW7/V9/zl9JxLX4Cr+A+fYtsd6XLUVMa/eMNyC7igpLnnnxEnkl+CO1LRgsms8
GR6uQ1eR2lYF6PTmzlE6h3IjA7ODoC6tpq/ojabCz7waDzwQHcATt9uRK8mLy1/mvgzs8FK+pmgI
1sKW1UHE6Z8QqINVYGyywfxNcrkMKgcWq/yinoNf6RlxQvNtpnZrQ4t4TX8J6y4LxhKO/Mbf69d8
dmZWT82buFFegRQFp7gK7/rz+B7EG2krax5yre+GEuUHo+EbgzvtVQi2eP55YIuvxuSxZDTXehei
xnwLriwKurgQ0TRictCIn4Kj+TRswBlK3bYWTYONBf9Z8obv5NwCvgnnTlxxxpevyrsKyBNdU9Up
X80vGNcaw5999wJ4MpNTh9k8Sb+r6YXXaC/1RfxS98kJR0O5trERosKDjzLe5o/aU4IFam0YNDAX
vQIya4Qcu7Df5LvsZNfwg9MuuIoMm23zBORTTk52+PykrU6YMGxGj5zj9tcYVu1rxVDIxvAGpjsg
psqCd41f5yvcAKI/OlbwguSaLZ680L2rL4vfsQ5/KQfUOqQeem4WTrgLYKPXzHeAlQFu4U256e90
1dfhpdkvFfLIxgsRYAWF5JWB5b49Zif9KDh8pfFHyYW1j9b1c3mxttoZfe159NQvchSVYQUtZC9v
tLNpue09euPSDXeE5FzS4+CALmK5I6K7fVMZy1N2Xhxpm3sIsuQ14qHJ2MDDY8zCYP4ZFRc8eT5E
99Z+9EedTwt8+7OMbMlmPYBSzk64F4h24DjTroer/FXdpM964B60vwr7KMbXG1ynomrL9/zDLCYM
XPKEOm0FvQOiG6cvxBumDoCIxm6+KPJWP1FiJtWLtRP3GcsnW0914Lwsd+lrETnGp/7FfR1hc78s
EZwo0nsMnYbK/q1+kh2Jii2iInIq+Ty0bgxSM+GMCZ8Oh98Vn1ANPIXOtrIZO2PRzykivtQXeJ8C
kBsdNUEN8SfVe6m89BRJsyvJHqmHlrYSv6sDrwRZ1lTsxTn9NlxxpeZ1IiJiG/BOde+HDnF0L9kL
PlwMXvJVgSCHyTZEzGv7JOySl24Li0p/oPx0jc/yIZycYUulXrL08RbZMWkQw435BoSNIXr+JL0z
1/0dqaoOwS0/LBSxwCH9xJ+21qn6DLdcWjPz1DucEHAbwoW6VXoQ2O6hz7mldfJhxMKHu9V3YlXw
pcIdiXV7vFegu0yndsENRodw0C9MBVBu+x/sdC9JsjMvEMsu0Fwv7Xv1Jjo1dXS6Lj9ZsYkjwFZB
4fRRTuwg7DT6DtaQWkFDYxBuU2hK1VNAWuSFKts4SxMaJLugPK4v00tz1c7DvvbSZBuptkFle6s9
FpgTCkJhb72kwVY/ihBI2JkZf8zfAo5pDqSYfUxgBOS1NZxHxixUvVOI/783eZbDSnCvDWe8gXXX
t/hm4UsPqZeJ/8p6xeTfpPxy0SXu7qn/hKWMQV3LxJh7LQzwVkCq0x+qN+sev9AwtHyRgZfSNLnV
uT7G1By0NZWNhWchUym72U/7Saca9V58tD78a02pjeNxvW0zJxQ3eNpTT/rDPi+PsbjRv/XvhFxi
DhUH8WAYjpZsgNGjOz1Vd8d0cpxcHeBKPBkUu5mdnAf86zbFNd7kR4ULs7ONT+HMTpcppyx4r+Cw
KJxcKv3UsBGnQztsrPw5Si+Y7hArXgG1Upj+VuB/b9QQeNJTZhSMsRATr9vX4HtMXNlnzGFz+bBS
p6abFZuhdCvJHhOvI/qQSBhaPRUn8lUtwZbdcJbVBdNlcFeGV2BNmKJCiHoq9q1npx+8FrlOE/ez
tPSuru+M90xyS2/4ivItkaUQsveaboe42vYuOnOVQCJCq0goRbmTuSgcLQzAEPpcp037O3r47XEF
9Qu2oL00bwkU1WATFges3EjIC1Wc8zfEA2JFAY2KlQ/VTQGJz6Bps6XvaRfiAGZH81LC0t0wtwzs
hkAb9ircWC4o9Shyx/ZkbE1g036DITDR8OzTwNLrgAUHnen0HMyOMu4qSBD6Tu7WVCS84Sy9Sz6U
UXyESLmN+y1ekRKbCmAEtbW8HP5KdpMTQceZsEcM3hbPUXKSs6es3BBXLKEwpQcSbsKwHfpzPpH9
YWdgkAXAxG7sn5T0a9J3qglZ7DaZjGvyDWUJdRm1EEUC2pyaYQglO2W37JrRmrWSr2OO4eodLAIc
IdUhfMWTrnd05FAMD+/qs3WGntSRF90iBUMmhLB+RWGUl2up+AzULeJXbYTDcWNhjvRt/6p/9ecH
sN8taP8/nP9xExsKyC8ZOXj/HgjNYJmO1PDh+AX8gEl4QOEzeJocbh/3Tb6uop4yzuRNW1ssbdys
YzAWN1wJpcBQTp/9dhcFQ8cohZ+MEkb9MEnatqoPpqDSKz7uejwok7vqNC2j7cd90pzzMDlI3X9+
zaqxyq4qy2tVePVZLONxMUY/0rBw7R/31csDVQLV/vHf1CA9ePz074HH8/7zK6baLeFjUd86vQq8
9XhSlpoKK97yQo+nEjZIYxLLyY60hvoU9NsRh51Gxb6JPOaNwpuV9Mj06qEp1n7QehMcIDluW9Kk
9MnRczd6TbrpqQ6my+g3LfaRfGtFpmgnPY9OaRp+Wkr2rKjCpyz27VpNVdK3gTeiZNpGQuzWXK+d
fxrzUcE4hjCGMr37AmpwopXHdQqfLgn60ZvbJlhncUGTxwTBIv5JS6HFTnjbIB2VaGlMgza5gyea
KvFRiJJ71hfDto+oT1GcsPXp7Jt6FwFcNd24yXSQ7Wj4LMRC3qs+tCiU2pOpunwruFNxjDSxXzfI
dDkHGY0O56yVpb2lgT6gmECLBhZvKusSX+CJ+BOznj5QhTSrdKbg6Ho9I//KQydIYZRGQJYR/E4N
tkWD24A7ddAam4GNMMFjbBrEcZsW4b2PZULA2WIQkiB3BUMrS/w5MRGJYkLbUvoIDTEplO8K4qVF
RK4WQfKa1RgyXd8/Bbr824jQmfUQhn8jrecZvLwMB9GWZ+MnzrRPwksQvUaaj3AbL2ADZsJown0h
C2iL6I1QA6C9XpEkBzsTFjxBLDF/FYacjvVE9CSXMyrj/Mcc89gdCHAfo2f809oGtljd0wbEU+CM
6jw4GvJ4W1jsPKPwFtV9/uwXpF0QOnvBhJs8NwUHEyMsci/PZiZxTZrtGu1rnDZaLuzILWeRKMgk
4pC7DUFmKylKZzfKursvhuW2zP7EGOYDbso0TWM6IHDUdhZYQI/oIZKYOdR43B7jFhfldllr0vwz
qlBbSMe4rCApFCakhbmlI0+MD7zKW0/29S8rnJ8mOWUoZUowj0Vy3yLotQmfKFCZbcqkkGG4Tjxe
Wvgb3GgpernUtobSuUU/IgidZtjc5IsIGZiiohe3ijPRlQaJOSRRDbIMOTJhMYvN9K8ewnqPywFm
zMxEzAhZdZxzffhDKMLTQKkqptSuxgdLYPmnZsFPjF+xl6fsbQmJyCuZU7ZdQusroT/M5rQzZoWr
JKYaUOOGVGX2gpIJWtUCENWqLmBNqrMYyOmnRtyxK9fx3YhkCjkfrrNRXsWElqAXcubKPaiqyNww
iNnaYsW6diphokqZaE7NUhaXmUbIB0z+4exzIjl+zzBCDkwHbw7YuQRarvO/QUi6A95mmCHIimMt
UlAxyqLF2EjbdZQ0sR+Mnj8XiV1Bui1kFZ4h+vOxTUUPCbLGhlr0aYFdq77XOQB9xfQww+cZp1mm
4AE2chuEuvt2ruNDF1GoZA1VX14miFw/o2bcSYi5ISKaDELUYKNqJo4gwBBRMhDj1gORRsE9RAG9
KoxUWhVy4uGw1dkRgbue3Kn5uiG0gBkY4H+P/c53PasRDXDyVs/zTU3OYwk01YIhjskE+bnjDA4X
Lz6BIVYB8BlZgpMlk3gx1Kw9FTItTDJ+i4b4Po5812hkJ1eYEhda9ldT0NvjWYTluTwpJ1Nl5Cio
N9wj2KsfFKAJwCUWIdtmORxcrX4eM0F9Txg3ygpYJU5xchD261QVdgNFhIzN9MpozHaX9NEH9umx
i4huT7SpASsSnyWtByAdA2QJPiyRaKoultSuTAxO94UCTBxXVA6tpJASWxX1Gn3qSSYHU9ZJziAU
mLanVpZAokVFzMwQJTC+YRgzrbu5Rn5jhKdcCuSjKHf3Wu5eC1JZio5EtHYUaeMN5hMhidfHrKQB
1QDtZw17WTFh2E43ZwxlyeuyvsmC/yz4AThFJSQ7uIh44+5D3Pqc2AIktw4+S2Rh3sWEMaWfEX6m
o1CQ4qndYOvsCnr6ao2LXEHvPloz9NH0Uw4P+leqZ79Tq1selic9bvDM4DM31A3ZSXyoJbKchQ7y
N4nUT6jmllSQjq7SL3UDIy050L056C5R2YT45Vs3tVhCqVLmFFxmMOUavCVVc3YCznKYfnYToO8B
cR7yWN+m5roP4BtihoZ3ejTcxO55GppbU2CghpWlb4ScVCFeQMrkr8hk0zhP0ltkKeE6xDx9h/0Z
nGNcToBx4HgQJwu3sOVSxIyzXVsdxXQO8NHrQgcFWrSJqRDsOQz8NZZmJ3yyITdrauFaxKB3UkjK
e5Niep1NGKUwHjVxyVDlmSSkGWLDPBBmkGFnHmUpM0Zj0tZZ0iAQ4UVGOpwudrDhO+XkhrN7N70z
LWNqsuMhRPCdWmKLl10Pd0UopZVeM1wuZ8JshInZl+yLgBCt9paKDA0y8zC3wuyqFeyJYmhamEtY
PZd9jE9vufO1IHULjJ/JX0HaFwdM+UvN71a9j+7cpwtLMOQHQaOFgXgyQFkITKaGyoQvmlFfFKkU
3FATAQmJFrZjlalHo9P79eywKwPgKTSsCQViCoYpwMWGOVJNfb+q9Kb0AryxcU7QjtPIzLjYWaj8
7bwD348MFaPzgu+mRiiT4FmAD68WbyKAdmlM8ceCII9m+k0ymS4LnN9uy0CtiKeIJlF4tdLGdHwz
A+Qk/65q1ewq5/FNqMgXHFmQg64ZmMPTjIi57HQBope8idEtsZlktYFvoSbfMvU4KbXGRl5uhI4B
5iQmKLZaIgtrQNfStN50UxvuU2d++2l2xYB8PmZd3+yHYEtmA+RLPRr2moybA6YYkGEyplC1ZR6s
PPvUfKTnvQiKX8TnkUTsnTJ3r4vPDicrZQ3VXTngSokKtJlAGmNCguyM2gse14z2Bvwp09U7+Sie
hTOZHRs+jW/EDEsR0xQ2mvSjJNqtqCvJGUsRKx0SPAhed3r6F0friaUuJdXLE6gLYfM8G8YWP3RH
iiA1yFLlmRWBUhkWzo4S4HXcDGRktq2bRiNDLJwwSkz99XpGMAZ4UGby2hIk4dTx/p1WC2pSWsjk
EML3aTTDjT4sOaNTnKkXtRU3wcQ0KZPxmqqM3u1r+D9iA7Ktiqk3jk289aMZH/ThXKVF5OVK6IUR
0ysphMVfxBUypKhDrLi0QEKduiTSSU3PNh1Zx2CQpq3RMX2p48JJhN5aiyUgfRrGDrkuOsnbth4A
r2o6QkZR+tOG9tsUW54WnKFBT3vqOw5Y+epns7mtDpiGqNdZ1tHdSqsSR6T9THHizbcwjtQ1CnB8
aKVdGQHmqD5nrTRrhyHUAFMqgaQ+uEJ47BPGzZR+bOSKPudcBhmC2wkpKd4VhklWq1lmxMHPBryr
4Wm02CUGsJ+m0iXbmmBDDt1NUZR4m6bZGSLCKNcILiHUVxJfNRE1CjamtZuj9l0SPYztZFR7dVSD
5zJOnIA45KaGqmgqqr5Wq/bDsMrhkFnYWFq0K5ZWev34kWtPckm2CVJhVzBMIKAJD8XIeAsl7dqm
ZGZ2vFcOUwybMPMTCsjkZQrML/LmtY0yKda6ydtnch2DQ6aylOUklWiJQGIRB1RjTkpG+TbUynfi
rHxquuaeyRG4hlgcI7/C54iGe+DKdTIdk+225SiQsUdTkiJpUq5iJjpYY51wrZhWklcFprg2i962
WiqnKp8Pgxb+GENGnnbw5SdMdvxk0lyKsXXelhP5StIxC0lOEcirVdaqVEI5LhmqdXS9LP5WdREt
EJU2KhqvXJi9cdVtLaMSbMKGyQhFLTv3DDECas8GhUilTTd1zBArmhH5KXEjuZZW7Ssxc4vGfMf2
B2eXFPc5idkRecYwhRqGbxM2rDXSghcR0GyImvdsjBs7VAZ4k0NieBrE/GSv9zIttNzvdYX9ow0J
HzLyjJ8muHNioBAJEMFP05TajSKoGnVEVEr/LRI5bwttzie9tBUa6AFJWShNgatriEOHPoKmOAXx
2ieWEhJ5ciU3B4uMDqyWb6OwSQd2sfJsXCkDMaKLZp5vYnNK27ElCeKMlQjzrmadiNNOgDcxko3I
WLKnPM8ZnxIO7rJp4TMwbLmSreemPNQpdk/dMnGDK8jFA8epxEgzHLZKQQC0XwMrT2F7YabwKqQS
uo1M2Cg+X6Ag1cxAxu4j6XLM1lTTpZoX7KYVD/4EWitqGSxIxo0TZGlNv+h0QztJuwwigFg83eKg
21hJzOggxB0pCzD41bjYZXI8hjdNElQ79CVotdail21uiLvHPabK0eqk5rmFfc+MG6rawYjVQk/R
x0vfS3TeNcWMr8SMQivzqOjMXgMheJr9pViWODmpSyHkNE+c55lj4grpT9aXWXc106h4Lwn9mdy0
Jz44qT6YlhI03KBh7ytiluOPREmwc8Qb2elIsiPkF5agkTzjnlW5vdJCLZk4vuLyvWN7aisEVsi+
lb6JOvZVoUAmW7voFDOytHATX5y9BC/FiHYYRXCXkTiSjq9SxZDG1pI6fRqXOV9D4k4dfpGWuaun
NtnjYMXZYarAOnWAygdKq0lbEUwKoPWM2nZQjG0YPxf4PIFstN/Eb/8pNcOBqqXpscDVR7V1RANt
fz5wdEuGM2tcrgjEiAC8hYLmQq9QbU3TiI8MEwcrqRV4uvAR9UofnsLCWJeWNiyjDDTeMqS4SPY7
V8eJCxmSnG+7Gn5dp8453bZqDwpscpLnTK+D41Iv1jcF4ch1X/9NLL2aFU6HrCOXLsaABxIj7KPB
0nxH9f3h2CThpu/np1mUk31uwvsb53JvdW3jlLUPd9CPXC32L/iyMBqd5b2ywDsaUXsrNWtuemoA
wYmOPrzNAXmPGILcelWBzNU3RCz7MIH4PsONKuBAjbsceCCWOUreIZRq4U5POGQPmbBWNHQN001J
SUAk/oCYlxJmFY6eq4CzfpgLkTAhzCPpgt+gZpRiLX/P1RXfT8ldVn1SMihLqIyjo0x+GeIBctQh
dpQyDMNyqjZNQkKCJPhXsUYhgjkrmKybSulbqivrnpDqBm2FoER7ysILE5MZssXg5aL8x0L5E2L1
ZRs53V3eDRJXQEbKsSqs6lYBXpNTW8vNwtUji4bWtF7Ix+Ai1DlRDcDCgR7+JLPYIM4yvucoghMC
8b3DJmot68M7CqqWL7HGfFrjw4YwqqsyH9dCFYNzCG14mfQvM3hG4lAyk8L5r7NcY5A/xBYwZVjQ
o+luDHQuqd58yCJtXblufPXuF2hLkWDtxBaeR9qFn63IUCjGMyAuYmxDB8qqGJCyqao7lxwDJp/A
JkVU32ulG1aSAvFU1HMZmrv4pejDda7BNFqdDL0CKkBDxqlFlko6JD8hGZvnGaq+XACVFUsfq9HC
SdRw5RAcBIQT5sAIZEylgz9H5lWrAUQGwKuJ4VegRNIRL0CnIPHHaXqomkk55tdZEb/MUgq/6G1+
NJ9LWtJfcktjqqk0P+xv75nO7EVrA6qsU1F19YZxpjYG4zqooncVa0Ak4t3AhhqpiHmxLfc6loZD
BsNlytHttzK+ZFnlaQFFjIFXQ60Ma7YuoAkVr+chJWtE6r98OcZ3DqZ44VOdTH7to7ruSclMpfVo
srzlk/SZ+tZrPsfoV9LHYgX45I9HzFPfTakZvJnkvkM1kmbTpoLk6JFYQMipPvtBJeWDq7yoMWye
iGvaWxZ2VjF1SzHX+bqX/CcWuniPHbK6Csqc4YYpvZRWRW+YjQJUT0RxWndn84ouydgSpmhaV5PM
adefMXBsqubVzHNHnyrVGYsKWWqhXNWW9S+X1NpJg9IzBFHw4KjKJfIn3Osy9jlmPCNrXz6KNa4j
+Hxltbqri1zfGDAPlNToPF+gCDVRcip+ziqUiegRqJLEqEAnT6vXh6woZqviVoq9vBCUOJnH1kah
ttgFhfodZYJ1iuLyPIuIOgdZGdeE8eEKbKJ4yXIKeVV39VjD6Fpc91MLZmnlJEZ+DRBPMhZ+m46w
gttLeKHRgDr4b0qeu+asQNLvwTPC+LPG+f9sMo6ma5hWem/cLMh3GVI/NC/qhKmg8JerRCLopk7n
JpyMrv4JGLy5RQ1XYiiV2bNgYpDPG9iVT9m9TO0LMSvWgUF24YAx1WbwlyTIkaAmA4xU8ycKuYri
wBBgFPsCHIRJZsWQmF/hZChDZR0JXem69yAQbnFhaE6q0yWHZX6XpznbyFqy930s0acB+aHSLSTL
tnUyfKvZNVlIC4lhs9Kca8HEiiHImHMEobZuPjoyeeoGpzB5HhB16DV+BU2H0VcoEKwkoeUR87lx
NFyYV+3MOGJkh7NjyUo3sYz7eyVzVIVR/Nax/VeaTHu3iDWOzbj8iPXxU2yFo1zrB/ba88A3eyt9
bYdRH96FZEft4oZrMFtygPP7SFe88Wt8ZATYDPmBiPhvfArBwAcW/xZZFhvJuKIfYX/Wq+80IJE8
kkzoxRjv5rv//cdwqi/48yKo0jRCDiytiE+PpweVYU4A1UsT0Q+TQ+Ofow5dnrT89+9mVul4Ijxu
/+fHx6//r4//+/W5r3lf/24bJgjj4EnC8MefDNFIkMf6iH59/PT47xH3Wi/Rsv9uPn563Pd49N+T
/8d9/+Pm43k+bjNl/y0RmjUR2uc+UmP9pOTTTMtH/M+Pj3sft2dl5CEBv8u1bBVX+pPiP5GxnF0o
bv/dFmb//95WF50tOprobmQzWX4z9rTE/Mi2yihzlybtzKcU2q3qZ6u0JLvOHxXccpaUxKwnBCkU
Q203k/Lq4I0PZWW52Vbz/3kgWZ5i6GQGclJt/v3C42mPmwJDIU8fwv3jrkhT1d0o44ML9SFR0S/j
2/N43uORx39FVvPHaTqf40hBuE26HTeXv/t4uMWGe1vI35MqaxCGrR51K5bKToSL2J7CAZetxa3I
qADzcavGkrcE/VXj9trGADR9PdW2jsHk7vGfPLYQIsKinuE3zjBEcJ3BavJnFOBa5KbG9DOWiCdj
A1drELOwaYALCYNPMBvb4LeZ7+LFKAp7P06X5ebjvywboG53BkFzNUGIhdQjb3g80ge5NLt+mf+m
A1P5f7+XNiEb6tTpOx8fbC95vMLjtctAWJxHhH7Px4m8f3/vP3/l8bL/ec7jobEFSZEGjOX/vXjy
/97Z49mPB/7ba/9/H/73CqUZN57VNdt/z/1vf7OIzE2U1HvSc3obzyyWPzPDSEHDqjYMrOugQlyU
JXR2xtQeEkbP2EnhntGbOWCYEDG6/ExUqdoYlb9YJIdbMoTzLTbB9UHoBlClBByffPI+7N2YGBsh
gLdSFVh5YbHi+Jbw2dfin66G2a6vAOLrlFK/pnKh49TosnEqEHSdmRiYpezTeVq5MuIAgwcReUKe
D/aB2yzz9rZm8Ga9UIAVx2RgSbMqjGklUXSDNvGdMugrxEqA9X1eQ/zEf9JWR0wNGjw88uy3DyLB
rUs4UNQC2IljGM2IzkEuD7tIL15Ii2BWFOIMIsGk6JmSORTd4N3YY8J/VINtNUpX2chPlLeNPaYi
RIQo3qRswZtel2py+PDgkejLMPWHTmWi5yq6cyoVbGaR3x1HCWCpA8GUFGC6bmGDp4G164sRt9QE
0VYswCXW5nLm0sIUx4CrjO/HBFHSLIX6XIAt+vEp9OfUzmYLCo3U/mhBYrpzXBmObOFZHQ4d9FMf
Mjqe5YGJAEQ0rDcyQPDQUCMHg2wURB2MHgyc9Vn47DqMVOu8+RKNdZKmLUCjBqKfJOeGSBQ4ASUc
6hC9rv8I0Iz8vap9GJryKScd4tmGYZo6SRtNhzseFhADilOfQDc00uoNlUG2skx8Tuo2CFaVyZxU
SiKNLRAv+570HeiJxbitDHqHAAwWR/J6bwzCEZyg7tuXSqQuluhM2xwPE6JIbcDg45BIh4HIK/hj
Xey2ZvEktEq1HjT/JMjqV14tc1veDuabaM9SWVgJcYdlYI4wJvHzPyON9qk/IBwPKuEpzJmhsZ3h
KRQJHJNUPga4jChiT14jYTtuBQWGxE3ZzhPpLrbKr54IGzJvbJFffWIcwAUTzudM0K+9Xo9nZo8y
AZtuosEA0zXD2hj40VQMQ3aCKk6oppJkK5l0Qbkl7A3/mqi9dsEs90+TUfFH6StZ1DDI9Bzervre
N4RNWO38Fm6EQKJNmOV4oyYLr1dvvwEDl8ZvEFyzotdrC0R8Spe6ZcyqpmTSDLhCzarkQNpQYJvc
EB1gLNktEuM76OvwVjDe8n2rdMIhWlcDxm0+c921n5HNlURbhpmv8pL1XHGEBEsRGHUW2qtUtIc0
s+DAmSyiajYgq1O1Ta+E5qYt/Sc8g+udquasIwVJ6yMCc0RYY9O/V2n9IZa8g6yEBJv5l7KQzk04
0vpxvHvB7TVKQaWbfqREFwjJRicgN4zwBEzpMUk2cC2EBv5f7J3HciNZlm3/pcftZa7FoCdwBUmA
JBAUEzcKhGut/et7ObPqZVZOyt68zaqQJCOCBAH3e889Z++1Ey14jWJE1UshwtQhRNomr9PuouBU
LiCpybQnOjYQvjiuoagQdwX5mpuwP6go7EaMPW0DUonl3FNGaHyVkIdoavP6M9dpG7QQEh1FB76n
om+TaO0hfklbz4DY/5x3DSrDBKEMry0C5i4SHqjpAfhJiG7n4tAZcXgxevbkkLGQqhLyMinSu5lY
ImqYAv2lnN5mNe79NuUYLkWGRrBO8NXRQuslDSSGjLxr6nledZ9c4q4CH0iGuMfUhLt7GgZkMfPG
GuhMaSGiKWIlPW0h5LUyuvHalyNjy/Fat62ItjS6y0qv2DXNAq/T0PxOkixRw/NNmRKjcelXJ+Jo
WXazRu+2eQfvJJFdYTjzFGVHbslka3paH+rU1n4Bo5IxPkrYaS4PRTh2oPNQkyLk8BeB2MsxwVQB
DShPURrrgHt3sgJYSBOiMyESZJQQVgzOaxy8IDG7XReKZzJcUp9h1a1fCG4hdWtsCS2RTXofcyVh
LxRDdT+a/VcCKZVGW/E9JSAJxyYqqNLEX4JYt7zqJDULGqTMupsPomZibOsNb0h6WvilQoNHMVYM
aIHZop6ep05GD67GdIsFZyHr59AhrgEGnZ9WkRlXrlEOpCdVS+42eX6kT3oWxB8BekwWa0J26Fwb
jd+D+gdguKT7ueGNthbI+2EMnIYcJtoI05sB+hwi03RO6dvvx4rBSg70X54SBdMwEdDiRNo2gldj
mt4ynWG6qCcn4qbQR89YLXQZC5PYKHaoIYWfh/nYN0m2r715zB+zSmJNLawPYNw08zssvnrzKzXF
GM1M9awz1CoWUMu1zs6cC8a3vt6quswIJ82PzcgNRM+Oam+ZPgPyBEZxroDm8NsnON4lEUu2mWNB
rqMrpGBNQqpr1Tt0OXmNEAEKKN+OqFgduB1jZmxQ69d+/mAxYePVhnot2y48WJH2GmeQDZOGgIt+
JdiM64M0ppgpwuIWCVG0j/LG2s/q9BoJgCraQpn3EtUe8hIeGkELXS1HTpCggzqkdSHtamtx5LV7
GLSyP5VDsRcNDgc150izLSVfXPmePw/y//vo59M/nuL6D9o4ZjDn/nxh6GTKuWl95uYoXYU0A/Jj
jKJj4i1HF/mST92aXFv4lI8LDac57fambPIhg/RyU+qF4kiWAICksfwCJmLevCkh2n/JQuf5U9L/
PKgml4K8Pvx8GgkmHXQObI7aNf0+Dd5DtSe89edJKS3ocreb28dovcJTlf2gA5m/AQcPjGw9RNQy
6JJyffj56G9fIyOBfVPHYNTICc3J9fgkCBUlbaj0qC9TIs37ngNdsb6Xfz60a+Hcx1poi0ycbbVm
2LmVVjLrDyKV5CnOLIXoT20HK2F9SAwNKdPP5/EKZV1qujFWpmx1YUjR1RtDheIFMmvePA3kS+x0
A2KRuT4sGUJeoaszexTHlVQFLHbfV7jOmlI7RUbJAqHL8n7uS2X/81EjCvK+GnUiFGVaseHKiK3J
UqMW0zhy8NnPc/j5SOeoSzYKEq4oJmWmlvZda0p7dOxDpBMbWEMzkVNEv2EVYYLPJHXeRcoTY5Fy
X0hm7UeJCZStfVtG6jzOernN2KDmLSxFJwgFLDtGq+wrWVL2rUKWcs8eShIP6gODNK3Nik6GdWkZ
BEGvPLEsgKYAGV2vmNbNrUoC+8BZhjnmpQqC2Jdyg8vJ4sjrdrHwe1zPMT8P/fqRNAaI6ReFxtC/
MLkGjH+nyWiIwLQvDsUgYV8iLCGH6lVZCHGTGIUzD/RXd2W3SP7EfHS/rA8/r//PpwotxSynmcPL
HQLQW98DKrd/PlgTDBUTrYC9WMSKGBkHIjlSEJWOftmjeKkpeK0VJPznBfjz6ZzgKS/nJXD61iSb
Y3yrKjx1w7JqJZMlab1InD4V7PGs+8ZunKrDf+fq0EZqJ0wPMjDCxdrR3AG+GbLz0rMGPpn6xJun
LulHW/F9+Y44QCS0Cck4cuA5uta1/hSu5YHRlIhIFaX2WgvCXE4oiG0cTcYxui1v4MW+pzMTi+AW
XXO0Hr4xQzi1899AFNebcvJpezJBrPAlMQqYN4pK3A6FO8Nyeqxe91qswDEQJB6L+vIMT7oZAb16
vehDdYyGrfi0nLuvkk9nZIMbFTEEiCNmgG8yt69EjKPTvfKjdGZxyL+ajfiEGY0hYY4bHOGNfow/
JU4x2FMJd+IKpP20LYUD3qkucamcm8nHESKrRFJ/IYYBVlMBGr1Kb48ArNz4sqazbrAZI7S4CnRK
BQ/bebKCpszj/BVe5CPqNMAFLv5YiAQZo9fviu0ss/Vn/Vt7kJ+Fd2UfPNOPp9ZrsWMpsHc3QXSk
ZmBZkd+Sl/kcfE94w19GGNidHx6leKdi4O/tkUVb5yDpqbUjMMVCTn4EPrtUHLo35SvXAQ74hekE
U6Njdkg+cVxWxOq5kurB9lfhKGXoLTD2AnjohU0dM8KykccBihovVGKsG0jirccjagt/+gyJ5Hi6
W53XzUjljzM+b7NmM9yq9dYynoXM/wuu/fJHrNVfQ0ll8+85Y6ZI1phmagZZY+DYtTVD8y8M9Iro
gCRTJIya5DwISFbc9LdwKLfpZ78Pn6CcZugWPDG4xIYz5z5tReNonpYvrhDqWjR62cp2IdtA8pqA
smknZCsnNQn9yNwFxQVm51jBUHUUwRcsmRk7dYMvI/l7hWiCMvDX8hu6n5d7+RsUjhMe0G31a3gk
Reta/eroONgktd2TPcTa1+xDxeDiDw/Znr0fHabIBYuxfqv4MxMJ33hkMUNrsEU2g50a+TS+fQVj
0+zLo6063B02mDeUpYuKO6r7ZZzAME90s4/6QICKd2+Gb/2aH8HxRr8xJmBoMH7jgCIyXj9wSnMA
pr0ln4ghxW/61shfx2cGC9eaNx2rDaxi/oS7Gl6DgKwfKdkOw2xw1B65ZDvGj0+IzeoXJBbmQ+k9
YJTAq0tvOOP12yOJejNiiuxt9olW3xMelV9QMD3LDe9kqWHsVvz4mq2cRvnVVNz42O/EbeSrD/hC
1XcCCbFPuVjvu0cwgAie85cSsgiuF5RNLnJnzJHcpwZugM/EteMd0VF0J7nD5vOKALgqon0HTBYb
LtWB09mxswVmCeyTCXaEgfDQr8aLAz4FcOqu9MSwUoqodI60yKGLr/QGLltkfA+zQ5XhCPUWIsOO
XzH0lIv0nee7ejt9cATnqbKB+9q+fpsP1hvnSp/KzaM23wo4hpwVtPDwpr2jJEQh6u4T33T/w5X/
9wiznwtfl0VJ1Q3dsuQ1d/ovFz4g+xZFlzw+yObwgGcpctY1hsvrZliv8qowJVveKd6xzaBswmh0
w5HUrsTvVav8H57MmrT019C59clIqoriWSSRyfj7XaglBBI21jA+xDK9Qv7fibuocGdeIhBtOGzY
Pxx8dgl0DOZg56o7hwxwsVne8I/E55+n8395F/8x78IUzb+8c85H9/HP1PSHj/z+P/+FfCguyrj9
98iLn3/0z8gL0/iHaumKQnwFCTHEWvwzS92S/qGRhqTzZVO3JHXNKv5X4oW8/hFfVyXdULkAiHps
y76L/ue/FP0flm4YJv9kzVjnO/7/JF5opvS31Z7KXDYUixXfIsFSoWT794s+1mNCwKU2Avx1a0vL
2s3BCj1r0cS8zmqDdC4ngU2POURyPFSxTOgtzRnR9NQ0/tan6vdSd8KqOa4RU+I1IF/ZHmPrMrdD
vmfAZ3GkREIpcBJCpXI05RbWLymNALoOlZRov0TmfNJXqIzG81Rrx0WYADZoxvI0tgsS5pwFnk5E
cNH6GTEGENa8zjpPr2GBNeTtbrOFGA6lRTydvY5lVVNwUd8M8nHKUtEtmsyXxuTFmuH+p2YIwzer
KGM1tXZDkV4sYnTWrBiBRaVpxzbJfplzuBxEZWcUhexNjAI7GTYjEqDXUd8LPbvzXBTNhUBre9aI
qzGMZZev6aNMfUELKKze4QQ7IutXekmrXMgFDICtAGwM0HNq81D4ITbQ1EqaF3HCnlROjPvR7Im+
UjFp7DWFczxck8VIXBNh9sPPQ6fLO9RFs5uKyDiABFmZPBIkyPaQ0rsCX5Aobp6wrUJixb4bC08q
mtwHjZ/XNtXia9J4qBpYIPHM+U9aAtfSiRgyKvIAmI5WcDN6tAJQYGayi7apOt+bcd6JZIW5WUsp
YJIepZfTWV1HxRl8e2Q206XJBmOTjII9DSVDkEHg5J7gZk/RIdMVsPYL/Z04pE0E3Keq2ms+roDI
CdhPwaAx5vjvRTrmQmUsSQ6wzhxl5KZQACMx2s1Leiiqpm+TMkcE2y0m7yDVsZbkLzFJ3WYWDU4Z
VkCcjVcRLhLxVuqjMIKJoOBeG3aBctFlFu/CMN8DLRoBaAuAebIKPL0Ru3VJ6Znjcdkr1ghKR68y
7KBCe0pLpDdolZwCs083xXAD+w5G0aRnfzzwq2lzlD0PcUZjhQNx25T07atzKBdvzGAJswjgNcqE
Rggmc90xqLZ5bcZbM2YwqkTUPoXcl5dyoBAwWiTBGtSdFpfQlKaYQkXpydAbTB9LR+Ic0AgClk8p
Qrw2VCSsFMwVOoHGmDGHD4zqdkKaAoZRSvMzpbximnXMK72FXE2/D8FWyD7uKLW8w8SQ3HUzOhWB
9KlGJYq/gJJcwMVzrhs8rTX6IRp7pDqLkCY6+pt2r8eBI06IRXVrX+TxI1PkxJ16+kZDJ32ZeQiK
hamzmGq0LIkNFiwLwZ3Qs5NbeMsXQBHhYWrtUi0lewyyARMNVPR4WFJ36ejoqQT2pbOuHU0pJVMu
I9GsBocwhykTYvRT1rAfiW5YFvlLa9Ir66UAUxOc+NIQFz9X5ksyUKXVZZDakWruzCQC0VQvlDxS
AauJ6nsmLEwcgWoVClj8MgabnNLMKNeT8mwYPiJTZoYuGV2IenNg8gTbqznveyqcCQZE2jSPt6Es
aI42WICFll9Rj2GlE7ygywqIR2n8lJXyl0wjCxlZt+VsjqhSxX+qC9Nq6KzbB87XDwqIlTrbR6iM
iakHo5Ci92XKlNuR+dlEb4aqT95dz2GUj/J3gRIIb9NGvXRdcc6milz3tn6dzYXUBZNA5mxJSw+l
SrUJymjaDG3B8YlpglbQyheL7Hcdjs809mpUEU5ecxivOb6awQSyuJ9oPnFo6ZXoM0OCxouXfjZZ
vQsrZAhyN/5m+hA7Ylp+kRjW2ci7kL81E20vyiEFEeFmqFFSLnHh95aB7COHcFdyUk0iCdlJ8JyH
2e9hUPhX6kwvQwIBuZTNpVgWn/ywS2ZdI5OTWqQtL5YqIBnOAuT78rbmepvb/kGv2luc1e/FFF/a
LECLTnA0TRgGn9VCdEBg9u856sZ9BcXC1OSZ9gMyvoEmhmvKQC4MJl5TQfZRtIhOMew7QLY5J6u+
qb6LezSGlyzKpr08iw96p3EjT8ohyc2TTLhPlKMFVlFLJpEmA7MfsCBWuOwMkWa5biovcpC9Zxlx
mUY4f1fk61bj/DZX9LfrQXkN0wqAdB2/TKL0EEW95kuvlTimAP5DEnJUbNl5jA6/jg0wcHr7EoNd
Dvpg5KSJF6AWUSYq7fJMzvhvFLc1cnRbCYJHTRKR5crIvuTf5RKVa8ubgJUuKc9WGxpkUiw0ViL4
luarnOnJsTSYWXGvW94UAZNCS3oWrQezw/ity2iEBUJBhqr5RsJI2GmSNG7Hz9p0xHeSPWsPsfkR
x/GJIEpq/ACNO2vLTWjaZ3lkZw2S7q5qzcFsEsZdhuBNVngOtX1Q0/erClbuBNvfIRKW7UhKK0BL
MwBoR9yuAGYo4f6o0hxw1MyTjH/Hrfah9mu/IlZvtdyRGVe2pHkP8q7NGWRZr4moPs1hrZ76CEzn
MJf7WYifWXrMlu/e6jXYEvYNNNiHwlpus1ECA8A53s762RrND9IHf+kiXjVFvZvsQJ5MMvZIb5DZ
D6rJGdu4IjhVOhOOK0s7kp9xrTP0oIwod6QHGjGnSTIaQreojRQft/yWB0P1wNOD5qTMjmWwcSAS
OBoK/koEKWhL1jV87Oebyo3hYA7owvybW3XZCdHIXqyC1uEtJjSRUqY2fKsZSaOAzkG1dGC+zcl/
KO6jQkBozeG2jwdknbr42gYaYUcoOMNK/aqnx6AmzHHR8d/2OQeCmCoqbLXo0Bs0+xbdOFb9Em40
wnui87yoHC1CEUyTwtKVSPc+ZyutdGkDQ1WRIreKGR+rvWFHdf4pW9m505QTYshPudPew/bXNKCm
jSW/gASMsh9utXkN0i3D8NuACc/tV9qrbnDgB2gudl5K/bGk+cloEDSMzccy436tp4uVqU9SHZJV
WH7Ltb5rgafKHU1N8ip6rXqRZg64OpeYWCOYqIUtV6NXiUvk4wgZfCYtBSZ487Pof3cRRLay5VyU
jw3osqz8moL9nH6hhvKjFJ2+FBqvbcFcL9S+MVuBKAyMewwRbxwEcmsG8IMJ/Z9Ms97oLweMT3nF
GCdVTaVtR00ImWIXlznrDFsIjPe4qA6FwqyRAuEUVhoTmtQybV6lki6pfI6wPbeUflywtjx8LmCC
Geo9Gk34GQ7dTU+EvbnWlWKt7CFSKtgqJC7rmFyCOuJkDbmF3wktHaaVJZFVmyj4XckKXgrgpITI
i/NXoUphrPUoFDFFmttymB0J6GuAiWkalwOj7WcG8KCBQ/HWSetsI2dpmXLx2s/NjmjRXTqu0Ijp
ZckhmVGcBlsTdy44M5mBJP24RdfA3XaWT/cfLps1FmA3LN5VTgKAcXTqW1NEMACVM4ikl6wRkHEP
UAstFYbC4Heq/G6l3SkJhU8jMp80ktjQEYJaH9fm7IKUYwXZVxiF2pIEyfRZTgkGUXTtKjVFZY8k
vwRDe5LbRPK7jLefATV5m2DeUxY6NYYPFqMo1LFYQT1LRmBQNDqSNvS5ZGJyINZNRkwI4xN0RPr1
CIri50PN7AlQwZeA+oc/NkOh/uef/Hwe13XkmD22qZ+//fPw8wcyrz0sz/W7/fnw8yd/fmrIRKtI
c7z929f/8uN//vLPE/vb30nT5KDIPbHoWLYl9+fvscPimvj5kHUfb+mfP6rWpK2pjBHFOslAZf9c
GhCGf77xzwOp7rCG1t/wzwdGan/9tMf0sq9x/wbBTPvL/Mh/fsbP31L//a/+8TV1L1Knckymdd+q
TCn69WHJe1x28Qp5CUQaOz9f/Pk7Pw9aw3SF/kZut/q1jBYYz//+7//8dEhpiPYdQqM6o44AIPmv
HySVeurXvEI/IrwffV1UM42Q1tnBz9eMYUrtMUNrnU5x4LXMnP5IjPgJi4jyienOz4e9EBI4mjt5
79djdBROrfrAbrVoJ84TSXLD/EBiKWoVl516D4BiehsflWcaUefSrgHHHahcGLPfcuKl7epleaEi
BUBffqEnw2NkU0nv46sEnRtbnXnEU5kwceAUZAMEuidn6wEW4ALkeqqMx+xqXpRp2XzRpyRIoJmP
WGJzm8k6GamwoEavv3P/claBbydDKnlHe0ZinA4bYBt/jCw8uSuS+EsMxR4wDB92XwUxPQBVZgyH
Tjm8Q5ekEUq2MiStz/YUwKGyW195YSnBfeCRhIUkaBP8qq7pAe8hEVugFvHP0eMn7w+3JFvaKfMx
N0lXhHYRAxgcNaqr0zojreKSnc0L4MK43qR+13sizpmQw2x0zvflU9h55dPKowO+g+T1WOB/wIG+
k+VXaMITOhNzhup+4lEyNiaosTv+6UVnJsG3GaYd5x59H/u5T3O/Fba07Tmy4qWExtWke9ZRQvhQ
tShEF5SUdT3ZBuzqtnoNYAxcp6dEvAkfFwRaXeAsWw3a/yF7zt9ZoLNLvJG2pZ2R/Fc/EnS4QUGM
f9t0mCJtZIrcDZOMD8t7NawzqB7wHwHURPiVmGV6B+ZhJ5LbAZ5PRmkGIs/miOngTEk+oIdsG3d+
JVTa/eJgGh6tUzc682uBDfWdUf4RmKn2+AL09Ayk+EjzdKIDjOhHVRyOh5sssC9wC5ut6VwwLvHl
jYq9ld+RuA1bvQTfJEfTKkX2C87R3EHz9fVLfNJ3+nfxyX9JcLo3Lzh/P+MbdsXgW+i97kXFCJ1s
gkvoMvDZUH7xAgDTbbmuIqyxezKpdOcuXooXEBYXdsWS8Imd4OId5zDqxO/B25d1My/mBQXZKrJ0
J3UXhHsLL6EMDvJCE4lUMsNDH55tfMYoNMtDt7wRpfHeCbYnpo7ivJcP5/DpVUNUzODPPhiwP86k
6WUkQWlbHcg6LetgQ0fWhF1lTzbzVx9EG076G930h7vy9BQPO8G+d+BOPyuIeKWTnGMoWjaA9f52
TRyw5tJhIUSSbGk7fpwiP8Ow4OTcS4VNN6cdQWGmkD5r4U7QxHkmqLHCHbAhVuQ2IsQ7kG1Q+8Ta
TbxS5SlzJpLAPOi6RGuH76iT/vVVGhpeuAe4McCRKJ7IfBARLSiJAx1pE+4XIPc3vm9yrv36jteH
a5mwFKRkxehMdvWrPXJCkTF0+/RZ6PUQ1MjF9nVKjpPXOIOHoSQmrqU5ozVVWELms3maIJ4T87VF
gGZH3l0lmgKWHVjhGAq0+8eVck9t37IzzqgbY3aal6/Ub7bMJa70fNi/CRMgJie3c6h6zgwp4iQ8
4PcRNozz6NqttzNvJlfZATN5SKQG8YH3ncQfjzeml8y8inNVnIJwZ9Dj2If5QdxrX4ysJjJGlkfM
fcG2Bzesb6d6Fz9ElxD+q2GXp2kTvtMkYTbxwuBgw4TsPXbTPRrCeM85p3ykYOKVK32EhkP+6KFF
Mj4RyaaueFp2UXTwStK4wNM9vJfVRX7sfxcgFOZzI3gkR9ZbOOA6uheLV6207PqjfYifGL9iY4Qr
17zL3ymTI+kXlS6trHpwY5/+5OJIFQxWGLoE5CxHeKKW+jF8a2vg0anG1EZ00uYdgzrU5t+xeE6U
zSczRZ3ZJdRprfbSG7EwLzDLIR87wuqvKnYYVulEdZvoDHiamIHKye+l3wg2tRXmhHuh7RbIrgzK
zU3sAq09cbGUPq+KG+4RTM636LV/HP3BOPPqLAeAtXa6Zi6YjrFsOBvJBZwvD+Uj358rHQ+XOryV
J4m3CGLoazo4BQBFzDqbfM9diB8BpNVy5B6JXbF4UrZQ526Sg1ZCNY8duqmnhH4NQHj0/tjF0eD7
8BMm3vrxjhdoA/6emA7lk82SLbC2pwNOLBYHDN3lOyAKeB2hy2tQ++EjgUaZN33OVKro9kjLYfvD
3r6+97Rqyo98vxDaAqpG/FbAlHChnCJv2KrrtVcxwOp/EVYSrG97TImXyE80LrPrO3GZQJkef5Jt
z088RfEOk3czrr/0iaVnCnZxtOV+2yVMz3ZkW4YONOItfNuf/4cj2bEMdQ6h67W3SVyTlrBeu+kD
uk87eCwu8LNvJJtG6hbZH68EKQNjaUPNmHQ/+xLheZv3RT1rFLvkAfAM0N4i2KMAB3qL7ROPcWon
gg/bd7zld3YGlpEXEA0rIQffEEPIM9c521uwrzeiiwZ4y2WVfJu/dSDfCJAb9iiPS6jlXql9NiiP
nZRfcNoQxUHWEQ5SGFef8h29Est5Zn0ZAB1lO6A/x1g0ecauvWjneL9T2Yg8xLEkWO153Ou1T3bq
BpwHGhx4xMTTisSWPS67+K71UM/aihH/Q4XaDG1adLVQEHANPKRXDt6f3Yt440a9Rw55BOFeOdTv
hCTZLJ6sGaj4cXV+GocRum248cJD/7HGsHIbvIYfwbtwwCV8CD3AmbyC9uCxxe7L9gJRn658dpE/
wgMD1YkOCLHW7s/C5LA4OZPh4SjLfl1ghWDI2WCwZVj2wJvT3iDn8BKC/1zfRJj+/L6JQzQo95I/
0DUip8JcxfYuq+PqBdl0CBk+kEcvrHUk9XnkNiUY/W3EKweUijaHBmGl71MOLeU7igsKnlV3kW/n
/KIO2YHsB0cgaiFz9OAIq1kmiI6UnP7ZMP1qfMZ3AnMWIYS4C3lr9WSnqYeEse4TdCj77pu6LWwP
jugzDYZGaFkgrMnbdOEhA1HiLVdQDmz69+YceYl1qbaG6wce3Swn8JAk2lzlT4oTo0lxx8eJdIBz
WH8SApd/1cK1yUJ7+lY4TcqKdRKQe4l7ZIYCOXxGeJH6ClVT7uIkWkryFriWc5IeMGYjBkGHse2M
jwzdI/UeiX4ShqTlqlaZK+5QYrNd0aaajGdanFpwZHaswp3wheJLvjazDbQcqZ2MvNJc9b/BKdha
A9ksdBKQN+1ZdqQtsQjnhNH7VvlkbWM/oZCWgPKztHH797xz+SO2y8byKFfqGzbfeqIxtqNQ5cY7
s/JEuKj2/R3Q+A2zOU7oioUDrjeBJQyBWDyeWtXRnmp8eazbGmh9Kkj3azkMAeOYNTqqTR1J84c1
0cRdiDXm1ma7ItOEirsjJRIUnt08L9W28tS7eheqLcDd++grJmXEW3XmPjdeUrfbiQTx7eiYyCB+
eD7Lhu7KJn+SgOMgE+1cmsQNvDbJTxs60JuJFnSItY61wiaHOGYV446HzYdOBWUS9Y4MCYNZBJ0g
hvXFTuZulaf9pJ5pqSwZWmJPeAqSh5CowVP6brwGhG2qD9Pg8fIN31gF/3g9WPsQgfWpq/KcffaE
qtzxamdngYMHmWYkrlC60H4Ux12tYjfghbPRBaWCy+3fp7/AFSce9/MMIYLfpd5c1XGrhUcNNYOt
n+a96A49iS/HMr1MByxhhKISt1Lv8wwzzl1Qj0ns5oXzHou2ILkiZRGpUQAqNuS1sD+/ouvqH5rL
fANVNcqeWD4N5H7BVkwdmirirY23EAh6noFOkbZT9JPSPs/Cr2B6M2O7hHhMzQAB9r0TN1SELx0d
ZkpwbJCtLaNXwppgeQbRmbVLgTH7YX+mQF0OqFe45rUzjUaDlIU1BI08F4cMn/oUrK8el1J5y56F
9MpQZz/XwHN2xEyxE4yXzCPYpyQ2gUMYmuzKkbZDtW3yRz3aT7ALg2uWgFHgCGcXzsTQDYY/qxn5
4mteTfm5ao7FDH+AlymXXjpTzqyBf0TZg1e6m3eihHHHkwiczJ5l+LXqpVBisvIaAUeJBK8i7Smw
xcpVeWnODGlDkEIGa5tNWIMCwSEFJbw18kMdgsd1pv435wSICeYzvRBM5rQakRUwowOGO2o0v50i
ccQK1qgXWC5BwfCUJjy+hgNL/7xefmTYgH4pLJ9xTJo72lcVPSW7wthKno5YJTnOgPMpwthHNIdJ
z/wYEqobHWlHk8wNPyPFVo41EXbBU55CkeBAIoD3EAebGpH/JRlGTGpt3oDlk2qQqC+dbBj25Tq9
EJZDzBM0+QFjd3og/sdQP0zj0qBSF/ds2ZIMB+FzfFfpbX1WuM84y9zZlWTNvsvgBEnO67fihTwM
hl9HYFysXiFv1Z7ON/nosBGwaSTeqHhs04yOIauo8XamXhZumtflHhnvOtS8l0Zy8+g7QLx1Z0tC
v1fu4unKk2bNQeOtVPuQXghbEQUTa92SPU6Aaa9sD+xPm+7MfUM0JiNs70zsFfVrTT/co+7onoGG
s6ITQf8QfqQf3fG92pWb9+pbIWbuC8WYjqfS7r4rlRWcUDyi5T5iFqb5xJvwYlDTcIn+oi3QbpoL
Z9ltfMofE9ib9NjpzHK8+xCeiWqfnnVepA/FGc6T7iZflF2E4bGNGcdrBW/ewahS38xd8zm8sJYW
DtlcXHsSF/HU+C0J4i7TJKbIVKk8Fuf8lO75hTbds7ZdmwcwG71146Xr/pkIHssNJ72UDJqi2o5P
03ff2JQ0sTyQL7zFd6/RjOCqrt28fZ+4KitYi54l0/cw3QnXB1dmu76gdCX4DLWcuovNY8o89wLB
eDytG8n0zL3FT+Lk7tc3lrHysfe54WAHnME+mKxZx+KZm5c7MvOYldMvYE2fWIM2MuXTuCWpmiH4
TjoCaOMqm++o979xUqD9IdIscPCCEu3k0Yv6Ld6kR253fkrOoeHS4cD6RpmU3+PH/NE4lL7hUt7p
p5/nEw7n5Et0lyMRaeuxmSK/IuzwHPTnInlbjH1LvtfI2Rv/IZkcZvJQ0kKgLF4Hpv1NoaCyXpJX
zuSGRxCftpXvNJiEz9QN8i+jcvpH2aXSYYEsiDF2eB+K6cKl1Z05qUovlJe63b0BUcPxpnhnccc7
bvjNmV7JT5raEntruh0VLS8O9ujYlr5oHMVtSy1Ks5qJfhZwcMG7bXqr0w1J0rv+1pKDx4CP9Q+B
54miSbOudwMirCvfptHj0D4ooLIcwC6+5KBFLXccM8SU2Phzo5/j/DeAmxd+eDd6Flc023G9ykKS
zl21pqErXgWvRJ/GVq0RaxISgPo0ku7pkRfRRBuqWVW5AEIU33R6H/oFtFl75wLaBT6/gwzVwWbJ
IoVn2Q1O+tEcG3lTXQGTCF9rHLpi5wgXBhebw4Ws5Fm1AzovtRMeSQR7qb8ggBzHa3QIXprbyIbJ
oRN2GoZocxM92rCenhvjBcU0tOCPaQ90gXbiJveccnaA3sAmJ7rOYbOvcSd8BL8JdrOO+MOkCkLt
Jo2fR7zEusOdWOrX2HIMKMbDsRpexw/2M37Me+5r1ELd20v1OyeqT6PfxJlNFX5XLUNVO33Pnq8l
USjH9pFqpH8nNa4vbVk+rFBmIlrLLYoL2owddSzdgfY+t5sIvdoG59oCCvGuHHzridr8kLucMJmL
Oj09THmNcvV4I8X0IXyYxx2xQrN8QBaZLEekIrLHYYLtuXimFsjf5dm/GkzDuFKJglgPdBRh6zpN
SjN9kLXZcU9gWHuE5pzm1OeronwQuIamncBAoz2JC71mNzm2acvFnRu3KnBH9QI+qHqh51sBTmHh
oQ4120P+y+zOU/PEu34SGQD3h3TgVz1bDZVA9lmyEdT04JKwQjd8yI2jOL/SoSt0vBTHoMBY9Mn/
6MhYSHDW/zwowQFk7GasbpbxOLUHfa1D9fgCoGdL+NkVo68ZfWe5MwgHfkZPx98PfhdnrvoveiOW
6k9bMlhMQlgChwXtyBl/7Y9ADNgGwJBZWLFzkqL2ZAQHfH4Kpyvs/m/06SjhoSS/UPFyWqJhWe0J
r0NTz7hnU9+Cjva53b10L/xn7bhttRfrqS6e4FUf8Nrrb72w5eD1wHVP5krqD3hP3O5lYPlZKpcy
jFXjzEnDLD7EEXwYGYQFv4AzZSdWVH4M7WtObdzMEas65S+k/G3irTQ5fKvkMbjdJ4dLJI5IePr/
Ze+8diNXti37RTzNYNA2Gv2g9E6m5PVClKQqek8Gzdf3iNy7dx2cfri47w0UEpkqGbowa625xrzD
Dk8ndK0TzozYgRF8vhq3LEPVmknVRXFC4YdNFLZD0b4ga7OzMIiBhKq2015fkA+OqBuZSCmE0fmp
o2hWRNRhQJTo+rzOgMWF6faRWL1+hNx7Nbn85GqpV/ZaTGuohQHk6aePSY99afg+PMdfhC7si8nl
MkHSaFNvvb2VnggsTr/A74Xvif3IFjMl6UdNqKP++MnsNr0VYqf4HheK1AlJP3bd9OU9ktRgaGkH
nfzQRRdIM8O4F6zSr4Keuk9BERsMKamZUGyz3YHQ/mZK0IrsTBtXURNVMVHYKfOCm/SJXr4kw7L7
rsNx4paLnDR4z2wim2aIzXAZn+3NfITGwb56yyCTn/0jWrIzCY+GbA0bUP+d3T04Vd6S/ScUYksh
yFmxR8CKL3uJiBVRdWzYjAi5F+ndoO3koIX/xr6QHVXmrki50202biD3NDu2JSgjAK8pskq/RueV
pliUVtExPbwZj+REmTJ2WXwkpcRhcYOwfhl/RaRzfmtqaYNsutri08S2Cp87rijClIwQKTsSJIXv
83iRr+VdtmFte+eymelryD6L+NsnQ5NBqcC8+nPCJTcBWHxgatC4pefpk9/EtAJBjLwUK/w43OWo
p55cgtqVDxKkOstP2zpZTHAY+KKKnfQTmL1gS0lgE17S7M5zdvyyvAMie2txZYgtHuVePRYvVJKh
/eL1/AIx/oPvr6MzxJb+ExpH8Ai/ikFMlX2Dzu7CA06myWfxqWoyihsuCHMXhqEkewjUdTiCdmPc
BP4N6E8cSM3sxWlfcUul1EYxlPg1e+J7Sew0bC5AxzsQGXfcDeVQXNpMpIQIq7Ge9O4havCGnxvh
iK6nPR0gRBIjl6nd8auC8oA5YuW8Up3B5zt4r4zfPeoYaJxkmJIjufbJ/SiDrRvta/vAzrmTp8J5
NZj6OWYDN892N0f7vN1N5qwfnkRHHkzZhNbaw3I98lSW1H433AeMsvq7RRG2bWIDYtOapT1/ZGMC
dkNeNegcPcfKb+aNFDzP5NO5uw0J0kZfG863l8/8QWYyrkfNlDI98b8FFiPOurQ2ZBN5T8hVPZvT
yhZPKYZdNjScDEvaVRV/19M3F3UY3/lx/o4OV4BB3IDiYp8lT1xWzojzookba9QZsJTcc0iCej0l
MP57QV6j6zmeumct5IpzvWzam4NtStcbkn3iKwiCaw8K1UCyh7i45i6Sovzg6eR3Aixj3aOdqTLf
OOucZGOTvZD25wOHT2YdU7gQ8vU2t8hbM1Oy8hFSC/iQVDMdDOTIauquY+pydFwXD7T6s3PkprLO
c1VhCBgkNFCVM+KpeCNtgTFLBwKADmvDs0UfbxBCoodyqG8RswKPUugwwz0Y3SMtP7vmI8CjY4vX
2BZ9gqr2pvHbJm1/8UF1kkNTW/IkpCoHf6MfWn/jijeeFT6ScsWeS+8Srn+Zv0DXPYeArSc5DfuG
M+OZJDyppXZHZa7mQDnXGUUQLPwMn/gDl58/z8Jf4sN35LLy81TG9Q3FmhQvWJ7lRGNxOR0eernh
qBhE/A/fwu0Yd1NMaVifNmeLUzSHBsCQS8cl4BjhJHD+Cwi3SPtt80McLw+BvkmglAYs7mJKSNxA
YlBMJ3X5xpy7c3gk2ADNymTEafI4+MN6vowf/GH1SJXAIGLa8nc5Hf4t3SO/0CXN49xye8gLZ0TN
to0F8h2jwrEPDPlCnnrnMFAVcKACUwQ21+jfuIn8Mj0wkhUDtXGwuaNY9+SdbOIff8uNZYDwN/hG
bjtnyGlqCNBaubvmIbLwEiA7tFmwQUMmqesHyEDZ/a4Bb+I5LYJ9Ua+WcDtR1Q3W4snNTyRPjIxk
wiPPPH88RPVsIOXczN592q9wmANUxPmMPErsB/fecuY28L30k+pnEWEK6WdQJQSnSF/JuLPd4VlF
1vk8/nJaIFDacZij4Pu4DcKHgEIDOATZm1b7i28D+cwPxOZ5DM7U63g+uJUT3RnFrhE7/hI19zhn
w33ErZjfU2yC06hHn0fYx1Fx2MuZwgbDIqtX/XDiIevvhx8USKMWg8c1aPT+icZJsh51D56UbQsq
nR0lNljWOPGWaxn/pJmYo2McO/GGneM0bGlOMYNVXQiaWA4/lmDNdBIMD6p/T5GJdfSw0idsX5C0
mdYWSlNnXSCyxsuWptfKPFAaxwYOxVgmNpGzNZ1X7jGHqcInxp7XPfKR09UKLvx9kj378lDsPXXT
GmuheG4pc+kLS0cwEh1rQ/CEwnHBTVxf/hvs3csNXGueSb95tqfDX1cYwbbR79FUcn2A0hMLZ+1q
BD71Mh3QunFmM3ahZIOhXttQEXcMuFJXnVbtPbZwPhTgNcSJKtsLa81TiKYAYLRlbLhgeLbjDsit
40JpxjDtP8s2R/DJhWUG4nPrbHQgVW5qjjtFJg5Z68g1hQjIUP5rQHbQB2+25OS+OT/uK49lSN3O
1vnJMT8Fn81DyDkROPEwJkcuLGEeh8T5a0GQh7hoFbubkGT+TVTp2BR9ZAIDrHhelhN/Xj8EilTm
CjCRD5uahqpwZ5PlJCq7oXJh4esU0JZMSu1mUPPNGDSrHbPnCoJzAT1y/JG4bwzG4BR/oVItfujn
FeooQap/AP2elh8aPsqSlxFm3NhEbdX4lAU0/Z/NCfip8Wqi8bwOO9/eukpfaRgvzGRk+WhEb3ds
LWSHFG5d84yV4Gh34AJwadEX3IURsaoxoX+JiR2Yy5F3UWFEPbWeGRTzSckHJP3NE3k2lByBD8IS
54SSDNGDl4c7hoEePzbuoegL1zXyu3s6pavhzBe41U1zamEPqnVA4RwNy234whU1rQvKrpTMvbVm
BFTMIRixdnvXof9h3/qf+rmWD9xLEq0mBVHKng3NXyTqgTQZOBL1m6HbIrgkk8sMVJImRc5VBPq6
zbN/ZB62rIDZnxAftCb6flgdARaA60LtHXtX9Oss2jA9V/aRx5CzAExJAG2wUWeAthvsabCWZkea
HoL4to8QgG8jk8Gz6dMdrRSMNBSZfnqoxp/GF4oVpjH7VwMWFSLsj6LadFxTtjfBG6TsulujQdRP
EgA+3JB1e9PKvMCz77g8y0lGt1T2ouak4tNcwmd+g7Giq16kEuJNjCUwI7Q9MldZpJx6vdAwFrFZ
sX+SRggo0+zqZs+Dya3gkUXxT0qqTHDPZAQ65PrYZHlAauFHPLMYwTrjaaeIN/on/oupXe858Gp5
MD757McgmGGlPbmcQg1VaMVKXpqs9kcj+5FTM5v1WfCdFc6DfHTXNVYICCMhViG29rChh7Sy0uPe
QPv5TkaEP+91a0Yev5mKE+t2znK6qiyeRor+s55A9Jqdk0k7MJMgUF4wMMPOnGSQ88CwRJwedi8N
Ez1WXupo8atovk+gD33xwFMDCeUDQ7fHL4x2hWUDoHTihBA7MCrAvi3N2oUf3h/pLblZFDcMDcxw
ks4+GvfGvDVJnUfrmsZECjFwWtQJuDOJHC63UT6E7LiYWK6TEYO1vs/feWYYUhwZM9ECT5UjuE7n
TEbMHNyiiM7i/MBNY+YpEK24IGIoLyHUWnc/EYQwQbHeGc6Bbwe9R9zMfhmAEJq1YlWJO6axIbm0
Pjpj9uZAQVdsG/hj/FXWPpJlfOQasjljtJgTMeo9FRwnIG2viwzcVn6qiGjMQTN+CQSLHS056QQo
0n6BzEM9U+/3+FVsQbIdU0i+QJXX0IQ0IzusePqjEZrcgTFDPi2XP3+gCaAkw06Ms/e+mOTvyY0S
rBOv6uUb5QnpT5RF8EC1zKDvUP0dUFqQTGZxbskwAX9ecIA3hL/1J0CHqw4aDVR7Jg8nwPItauhT
l00/cTH1Z6MtqRYpx0359UywTbN0x6FtLFTCKTskd7xd/JwmyrL3jg7sl0imuLpkKDkxhEl2tWtj
KzDJI4AneQy064WZIqIq7eJAw9pH2tNGUfSzdcwAjIPayA7mGFPoNmhqSdwW4+o2A8uOz8ExGsII
rLOFEVo5SnOlwJvwsJM4a10xwhnB/Slxja1YuCPQrZ5Hd8xXUdh5NFZMGi9nS8AGT43tE0hpEIOv
oQve4ny3RfRzDFlkasnqHC/FbvA2KfuaKPJhEyCavhn7AHiRJx4nHytVvJD+/vHQdedtmPl31y+1
mSzY5JiP119dYJixn8jclLotqLSm/lh0gNzGJuGSDeqcWIgos39erGhBiHn93MceYlCrBrPTMHBb
u26OURb/3xfZ7RynYikZ54bthvnjzzekbvrlz+6A31dJEUi/tGqmp/jP5+s7BUIT+kdxmDWjIrky
Kq5vc7NC0AgnOIVqs5yMBmWnkbUzjjhTS/eTxxhJ0Puv+xDvp+vR+gaK0LbJeqz69NvrF//6Qf3T
KDv5nz9frLPwoFpisB7q7arFrQfaAwdxfQHQDK7wejjXt9cvOnXzGphUEidJt1JUmKDKbFY64O9/
v4z643987fq/169ZuErL1E120gO/jkPKtlRRg9SlwQgd+JsXRwYzQPPSmlYHyi/2gInQXhB149pU
jrOyXFTmwXlIfRd7aK/adSAlsZI0F8Rijq/T2ymZgXL6DSSpJfILP0Fv5OwImmMVBv1mbBwKIwua
tpQUWuoBM6hVGd2V2p5R2guhn26kiztynqDr2JJ3dDZpYyZwXxB2B829Ge/rngVZmQ6G6XmNpnkm
JMoxP9XdhL6dwa7FZCKY/M+ie2wdEoJOK8onk1IIzHiwqAUO336T4g5WUwghSWK37sNsiXt4XtVO
2ghfmzG86Se2JzOaw53TQs+AceESEpCfq+atjMH6JjZLWqWGHx26ypqslZ/h8lcXwwHSvJkISRGu
bdbhNFA19Im1INDvu3wkD1Xbm4Dmvk0xcaWjmTZvuKItAKJ1652zCGj8nDXf02CwQIPqBwE+4uVO
MT01Mqr1LEL0HnorqgoxFnBEhXhLUMfGOh0oDxdV+etRkR8NTJytRhQhhSDCgOj9Upn9AT194oJ/
r1Li58rzkoNY0CBVZJl9EoTuCDMPF5YPVXHR2ma0yby+yIDYoZzYbZrAvWhWXKuCjrbpg/5A4B6e
QvEvb2IZvzUzIIl4iCPYqpW9yyvIDWSAHJE5+0liXVfnbB7jkgLMQLLKDalHLeR2zAT32MFNI1qa
hvJSNNYjJg1rl1aIg08KEakXHbQeyqMALgeYv1YZ3s6Mx/dq4IgNI0MUaPjnoZ+cW5O1yxswF5/w
0rMTxJ51nL17PbtR0/kM0sA5RwMLXOHQaFon0atwiQzRMWOiauH2GqsJD8KyPAVS0SiBmZfynGqd
C729F1W4icYyv9AONlajgtKg5KW06odlHFBIUeilBWU5Cc95ayyJlEAZu3pI4OCMuCr5eDxG0cNY
3nXSDV4TnUJ0NgHkulMxARRPqh4nYwckXV2dHKO9eJ4z7jOsE9zIEdtxbNCqMHhXjeE9DCJh3Uvw
vc4jP9EPEXFO4imyOd53WS8jXH9621Lb/m5AzhsRaLDeZT9iqLLEqcpDzIDREuQm8xR7ON5Bflqn
C54mlYfjtkiHdzxNqAItfbZNBevvbH97kTfux5bGPto+bqXKrKOETBpVObv/OfzpSAwRjWzEUD2C
Rf1UNN5W2SI4t3Vzpp+mP9G3AmpP/JZzRwNNTeKMJYBaA4Ik/IAcR6Q7I1XA/uk8KkRzNJcfvUvz
bAed7VgijqDN7+ArDxWbNRMk1am263G7Ix1S+IuGzjds4GJXVO4uFDkrQds9j235Mbo5LW2D2C0y
v9VPOp26gblxjNzCxGz+9LMa46Uk3vgxLW8jLSqN6HYT+2872BtS7McEIJjp0mpTBmg92mWEn8M6
EvQqWS8hzd5YwMJ9cxpkIF5DB2zjeAdjYL/lWDDUrcg7Fjjg0OUTzutsiHEKj7qDMI3lMMpyfrDj
eJ/WzolHpPjMQ+vi4w9l9dX0jCnCzhtoc3NHKmtjR9owbt/tbtrbfm+clgSZBthEGsCmBSiE3z3P
Zj4dpCnPDbeGlCPq7yjGz3mQv5yR+IaOK1AfAbsiIebbifruCOANVpez3Dm2fG0D0ZH5WJJDC6Kb
1CKJKBD9xIQ0Ybk11C6jVdOhErjNVDFVZAgy0LnXlaRNx2zcx5n+1+Mc2eMuCQH0zlZZHhc2Mm5e
aY8v+TA06VMogmbLZJwdrPTZjSrztg/rcxAt8mRRz3KzxHrqZ0VRBylW1wIAwUhtmoNv0ETQzMbk
9xzj0GbJ+LlaR7ScHir/w0gWdQ7q6hI2c76DAZHQPWD+BKNGNB9Sz/Lr9mzWeI5kIsaXSxHnUcmY
c3ERxsK06atxa2RevBFF/cJTuqobo4ZL2BOeK8hfRuDkm6QzqAJGzqONA0q+OO6GltJf6RSe086S
yGmLfLXUbDurMYGLSLSbZ5RdGpsykJ8J9zSE6qnHI/IQ0aFD4UGnSOgdjto0uSRZs7W94nfnCfoD
BDY/wG2icBy1AUgGPMd67Yto3MS2M+1GVQMH99ShcWaWWttyt85IeORhR1mY+YtQEo1GNz8YXkRR
TOIyXOB5F1RVSeMjfnvWBAqwYWoZbGVtR9MazniI3MOfe5+q/q4tOnIE2SRBzqkzhOJo1yexIgc9
Ykc9d3ept+LiVTvDKjAH6iNv7bkOto/ZjMTFwPIqtMKDNamc0MJoj71DQ1LnklRoeit/ov3nbpyn
MziwWyN1oesvBV0QbOibGjCVQ7MkxllkUFKj/C4xkMxTZ8P+3f4ZmvQ+87D/KG1BqtzzDwk79D1+
G9o/cTjD/f4haEOOyhYvP9MvEXCv8XRK97XqngONZ1XQQfHHJNhaIv8rWdhtVv6AVMYlT9Va0cE1
SWlmpecc8O+bg202ERwKhdSkj1GaVj25Ob9hzJhi2Nlehco8VRe6Hqes/E3jPlRh1/lZL29Nq/xV
lIDRLxXn79LxsixBcpnjO98p0DYM71DuELPORAPWaV7SU9+007kFBo5u+DtyXDbmUdu/xMaPEdfI
dRZ0DbxE9Z0Ad30MqCyZVTKAE/D9SxSpr6jzwp1xkE69x9IALlc/kQZYqkNTsKXPRHGKW4yRnKz7
Er3atRbbjcYnCd76yxuOidpUg7hvnhnGH17Xbexo6TeOUJSbRcgStGS3YrrMMonPQ00J1U/ldhQB
BUKPIIcwHHoiAa8GzULCgzkUe+9tEhxGa3hnwfnhAgPGtASiBKa9jNMNnDPnXOM3OYmlp9tc55jM
6nEKkuqQooOb84mTtGjwdUjQy8CmPNhJ+p9d6K7N2cEF8Q6wanMBTEBaHxx5QIbAjxW2MlN9JwXg
rCyg9DrRiJPFYF/GdAmZm7JPvwrTcxsOqIPSbOe6DinXyYHwMJr4FHvr2FoTIzknMQGE9WbxCgn0
bhlG9yLy9oW2ddZJH/VmSkO6ZTHlTDPJvbkM7jOXWwkoAlWTJUH5xNQ5zbFeu+KBjFmfF5Bmevx5
FrO8lHaXkgHvydW5tbPJo+6YKtW8dMgWtzX1degOP1y3JX1h19yynA2dMqnSNwIjoqXF6TDJQY2n
A+EwgEb8j5wDwE7rYAcB9F4QkAOAHr35JnPmdeqJ0LTedbRhIwfmY+HneG1lzscMyQfP4/Y00mRM
0lJ8tHZzV2hm5rAs/UoPHjebwWBGXFzHtbUmly2pUWxLd5q3QAsd+rHZRhjMTDkmDWNFHiRM7Y+K
ve9GFuavooUpOZkjWE2wnacEnnTAIK2tiGlM8oBrk5x8HMQhVAW2lRUseZdpshzptJA+vbJh94Tr
mH/BMRTbZavaV4luQ0DwWQpHnKZwuTVNJfYWcIg98bQcF70rQLqeRZia2AtyRgRhBNRHkbXZw5AE
6S4eKK5juNDuq8oDMubO8myGGQA+5ZI1S0Ls2aeDO9J+5HsDQR80hGOeq5j1KiMnBUTRFotke7Lz
ZT7T+j1HLz4E29WSgflOK/EWveUeLfgpm/q16y3ZuYOZSxNcyZpnmeHt7GW6X4DySejkz6ZJXsS1
hbivfZphbbY2GMvjeDR1Pp3yEhaE7UVbZIDprg4XbCb76kQf469m9pJjsFQJmROsCdz6sBgwnos+
H7dLJY5hi3I78Lry2JJGKyNO1vSju15yc7VBUGMuBIYO2K/RN5GRzWgzjBRD1ars3gwDBJ60VMCe
JW0P7YwcnSiClFOC6r9f+uNC/0vX3xqWii6+md5Z9mg8Ee5K1s6vpe2ald2dlJuQsfGpNQ7Gj6r0
oJsRKHgDVU0zZPnOe6ropXdLMLQuM/k1ZrGLrhnfw9QuSsoO4NmL/k2F0wtpB4fwyWeWc7p95bUN
DRRBfQ4HOVKQyA8Zwf3Rq1vmliY+dlT6jdYMd1mTKXoiuZ20NO+MpShvsO/TUaipCMslwsmImuHA
1rnMUYYKSfeJGIuDV/Ty3h7VQZEeUbigXeLZQNqON8gtzyfTaSoXsMTYWrFPY7vtGt8WnQUnXyRv
U8KyasaMRp4WBjRbWG1FVm5bUW07ZK+dYBqdXQwz68j2+Yb2vZKjBPvZfpijAxYsSRiidU0lZ3kT
ifkcp5QKF0VZ3g/A/1o5pf5wxsnQKJuPOAG6LaeIIiVa865G/h83VD/iWBF2FdntlMhHwxvVzgxm
j7oHLlGfY4T8eo5rpBoGMO5e4r/Rxg/5Mr8sy0wLWUACeKiK27Lrnpe43Bt5FD3mzmun1NeUBoho
Y0LJmjQHWFIcxSxyt1ZnHrupoDsEBQn4f/QK/lH52SVuz1KYH+0CkqGQwcmDNoB7m+ujvVU/uqBQ
D5k5/pIjbSQ+pnkAFQLnpvOy7BGfuzd3fKmryvle7McyyR6KqQVLWy6UgdJJF52pBHUB6dbMvkws
SDBt+9+qCdS+D6jlwa1RrPRLsIOgBJpMoGiE3/LTWKgsCNDcCq/qtYGGbyOyVyYstR1SzFNJE6Wn
WiVfSZV/117UkNVt7lsRDucSLaViVfUW/zvoTIGLlE09sl9efg6+mG7NwcBFgosEt6LaNTJEB7CB
hW/di1btvawgphn7bckMvhrEdFYKRzgrkmz448tSQJcLlEfpol72E3SN1TTPtB0MgCMS91BYOuei
GxPHliTG3NckxIcG5NzCZsqq7+jxpXSBzxHaWfutDIJfsjCqbTp0n6XLHbeSsN7Ni3snc0FGOvW2
ncGuyCO2q31aaWyDbsChbGjRRzA+2ZBAAvq2uOsMHzted5OH1iNzSBWo2GLCplXAyObwVgX1d0KZ
su+L304IDHJw6UHFWtBgpgkD86dRICcSEQTIOaeOnFCMM2zglF37WQq6oDAmmLumOrR2xfRqE8qF
Kn4duu5tUstylzv3QUGnMTT6fAfzo0S7CFTJMNgxd+TSA36HkXcPfdbi9Dl2w83/B72VfdLP/wXo
zYIgBYLvf/zv//U1/c/oV/X/gN7u2l9RVf475u3vH/kb8yaE+y/bBdomXd91LGlDD/yb9CYs+1+O
6ziuZwrXNdlR/CG9uf+yXP4vkNKy4K8FHMPfpDdb/CsIgLJ50ndtcD9m8N8hvYnA1fjCfycKEvpy
CI7lmJYksWlp/OG/4Q2zbliycQiS+zL88EnBH0tdE4ATQ/vIOO/nHPfaaniJZaMhXH6/wrfl2Z+S
74iZnpwLlKJAU6f/vPgaOB2m8jxBhqCwJ+//4hRrWHErM4IA7EX+gig7Ou8+9TXpMxq782iwjteX
yhtofC9SSkTYiAWKac8lUwX2FuOLNHfdnTvBLykiDKO7TI2buiuy/SDRP0r7K82N8L4ZwMH1Mngp
/ZSmYGqdbujdu8G6jcb5fmgarK38Ai9Smy2/75+trrg4Q9YeSiU/E5o12HcYJ6J98Ejaar4Brkzr
obbFgYlM5K/fDRoe7VrTC4SQaN1UzCyqrHdO7txmysxORkzpWnV4i03hl3mlCOf+jIaMBpGkcEea
KSe0L4qaAjv1LUuwA/2Ol0BRZJH5z7GI2lMTRhRF7LZcRZyNkf5FHr5im8lJ/Q0ivr6DsvE0ZSS3
Qn0PSoBItGrR9dNE0Slbun69DLMuRgl2nFCwr+cQuK67B/hC25IPE/h6ciZ/7cYAZrVRI2VBEi5P
o0zPaUxnyjyjtpkrnybuNvMglMRIXUzrLsH5CyPIbSbaCaA5SSUzggtQdDH7EGWq7kYot1uPBgyZ
qGqPSe8eotDvdqUDjQ+HlAqx1OBacEm89hQuElAO+xhusr+1CrYxFI3EQQb/fun/4078uTtVktnU
mobf0qbehzZuL4IWQpE/0Qbel8Px+jKRLoea7/wyCXNBZozdMXJRmA2N0x5dPRiu7/68TEbcHa28
QpSA07Tkzx+vL9cT+o+PibSaY7vgZNtagNOAvTNRZwOGcn+9xcngfsyhmCXCerd1dW6Z2vp4fffn
o9BfW0h87H3SL1fk9BWBfn335+X6MFw/LjMdZMLpFFpShuV1MHpLGWDgo5Ho1y9enw7qJG+ySCRp
SB7i66X78/LnazL2zAMGelcwNzWQ6shWiYDgSuW+ctKv/5MvI+SwGtJrci34/PNy5aRfx3mRtDT6
4BCZ3DgedXhL2dSyJGEwPAdVH//tM81G7tw/2FcovK9p+/EVFd/myEVB6/eqsteJ5smzKi6IDmDM
O/rl+vH6YmkWva2p9DiOpTReChHuiBIxhql70thsl26CK9R+uvLtr6j7RlPvS/D3LRh8v5o2Q2WZ
+MMOkHikfIKsVmzhPoLPvx4UHG7N1Tf1YLt+QehLfn2R/7y7fkRzJNisUDPX5P5Z/4Claf4FqTEW
iHWuOf+ZJv67mv2P0UaEfKJaOG9eTO0MEDRYlyzYBiTaPyDRTgL28syVJbCKbDYfWDOqo9J+AzMD
fhvGzlvd4UrQYk9AIgPav76Qjb7bcUGFfnLxMyCchsep/0MlqbY70M4HeIe64hY+5tM899j0aIeE
bHnogkZjHux6gzX3bbpMn31LGl5qXQB5tCTCf1avdLQahN9JIPID9TgAB+hDrLB9zLVfQ5QNL6aG
VPsjfG0sHQrt7bBg8oDCM2jzY1KgJisSOndgbaFT6ffRgj/EMLIJw777UvteucMZ7x180VpM2Xtk
4y4hSUytO+04MWE9kWsPigIzCtkSvorBfA9nrI0rUViowwbguVW0rVI/O1ol4IFEJd0u4uxAXlHN
aolQEKupuywuz7l2xmAQJWdt84KEv9DeGQMmGqZF8lzbKk/aX2PugaxjuOHHQH8x6QEOUqD1xpfF
or+M9c3BqaNxxhOGjpQ4/QpM6RR3pyCbXybt8DGneH34mH5k2v0DE8gvQ/uBLLXwNlJ7hEwdbiGN
egh9ZCxWoJ6ThWaLOp1p2MRhJJpHtQVnpzl5QE9ccpD4XMuTp71JSu1SQuouypcYEF9B0ZPwv3PA
v8ON6o8zJieG7jystO+Jox1QOu2FIrUriqP9USLcVkinI4EkhSbh+k0taQN/okagsP5bD3KAjZD6
dJciDVi12odFSviNfpH9msVi7qJgfhry+S5v3fEpt6W1WfDZ6SvpoabucR/WcRkZ7XUgrGFvpWG9
bWp+6dzl9/0Ct5Mbjyi7zIzbCdz2IqPveM7dWz83qEuE9QBkB814TdYt81IBHpvETFpH23ExjqUE
KhW7fQSdqz7JHsfrhZyTYbQUHtzMvIlGn56qAnaacrLpcUxbGuxtMJUROijPH8TFrx2oDPAtWUVM
Oqm1g84iOC5YifnWikdr5cP9g7MTD6dK+/AspXWowJCaZvKdRchTsdRG0eEZl0FZKzE3Mw70Pkv0
xABSZfzegYlD90lyTtWNOBjlSD4iDzZW5hoXDubbs+ljVZZA0wdN1V6+RSnvPeyFytq7ZDnXFHrd
Rx907z5VwhBDopEUk+0xbjOrgeiURrejxL3Iyr09m0uxijNGZxzHOHIR3nWFcJ4Xj5rnDFXFciLj
4Jb1czbDgXQMlCITPZ22Qb8lxpxWmjbrUfO+BxuHJTf4yi3a5zozoqvLdIxbcqvYwKaYDbiMSYE8
JR7NfOPABTeHebgPiIo3mKa77AzGr6jU8oM8TPdLjuCnP8SueB07fEBqDKImF28IoGk37vTcJ0A4
JsP+nbWe81C2T+0ck2SNYPvjkQb2y8Vgyi6prWGR7doQyzoJDiV0smJT+/vWsKZ7KwseOdB77HOH
VQdv8oI/KmyQ6NAV7q90lm+LdsNyG/MszdDf2CYQjQiWZxLbt4Ngb6lcNHF9MWDbW5jGpdBeWz6m
W6ZsftcVS0SrzHhLEsS4SZH53Ui0UEthkddtvc8JG6/UoFQ0mc0lodK2qVTsriZMv3rMv6gkJkgC
sgfLy3602h+sQ8SGHlZ28V2u/cNichft1VHMoXdszBSaUe03ZmnnsdZHlcvUjyzVJ0XS1ODu1NS9
jtqzrL5LtIOZq73MZu1q5mJvJrXPGW6DPx3nA81MeGq1ExpUXJYiRn2vXdKQAd2PHlsZ06bJTbDz
xlBNaWc1TE5/LqThYizXYu29NmgXtpwsufCCV6oKFVhC4GMLlm11jHfbUJsnY8p0aTnw6ChvvslS
9AcuBPjU9K6mPTLQXnALCoDcWMVe6lxyVNru1TVO+8cZ2klu1J5y8uouN9HRKcHAWKzYp1kgUdde
dKylGuR/32qXOqH96iy0toN2sBt1vrfQrnZAGwlzoBRlEwj+FFFOTPESeIHen1w/X99d5TrXjyOw
zW422JL9Ixtib1r/pT+6fo0lsdyOXfky2TXb76JMN7w4N+RVS7JnbKKuL6NWyfzHxwrr8EM0IS9i
vydZTdbNMmMn0kL5wsX6ph275OQNZJ/qhq6Uq+lnrVC4BwrXys4dWkT+0fNU5s+yMuetEXR05eoW
60bUGHbk8VckZAdwgJcFN9m/XtKJciFaNAwjS+4S3ODu6NkOuZYusW6K2OqZQ8P+mOsX4Sj69TCZ
ucqUyln9zCJj3kirOCSjIotvI29qBbpHz1L7wkTWV9Ft45L/gKLHS2I6NLHJQj9eAWQ93/qe0ctB
tbJJP4ukdg7KPA5iBMr3z0uvd+VWVHg6rLu42rXm+lJrS6CihpcVuCTPoqvmTe+ne9uZQaboz0Ee
ztus8KhM+TW7RCIakLC8lXigHVO9K79+FCk7oXBr6539iFEfHhz6LXMXRD+TjeEw7vKpWgDQmqcQ
tO6jA9c3zDMQIpmJ9/xkRpdIgeexC/vJjkKEy/69UaCCSCgVUlhMvodYAqwYK+8ExZYmptosb8I+
naCu8hLG/a8F3/Jt7njz0RgLcyNa4qMlHoJxnWN5s4tDE7Yk2yfhfiXRTKv/rGpUkZ6zcvQjEidV
s5vHwr0Tat6TfY43Zez+RMDinBsFkwxC720Z1ISmhcTLwKBBynXHbose4f+wd167jStpu74iDhiK
6VSJyrLk7BPCdreZM4vp6v+HWmtPLwwGG/8+30BDrWCJqVj1hTd8DjOXuW+K25GloXxUKhgrSv2q
gZ96shwF1mgJC5BsXFkIM0fN07cSUmD4fqL7GVO/OLVaq+MtVwbrZM4XVUMXqBl33NIojV5COn6X
3jKJP9VCenVsHhh5ODmETJlWpOHZleFtt4osE5yCEg4n3R2vQwoNzyrOXAh3W6Rm/CC030ZTJ2dR
7eJ8MtD7KK2VkUO37VniwTFbOIU0NoVnF+h2VSL7FE+ofGuWv0Q9UK6aYhiumYRZBprw1PUZ+T8D
ZmH2M6yn0iGu2sOaTkV2AGhS74bagZYp6rM7Rs1ZFgPQWWSqMc+J4lNjhc5G7evf5kjRwA18z17i
Utue2saglDmKhyZyioOR0hqKFcRvs4ZdNw2UZV2m4MBlLBPfI2ekTgdmhR3AL/VptBFONVOaXVbR
/Kr0CX66nkAToBSOcBQGbeiArsao4y7Xxofetd9sRzyEctB24wSxqDfNazyE4cZJhs/aDT6UfDQe
2rHqzrnAisTOcbdUDd9zpfhFFTf1CkzOFyM51hWBWtZDc1hlRC0e4cOZAnJ6yM2OeA4bc7VFOcG2
0EWhhI/1BTNVzB21lIZGW20ZWHZ0oQR3NEcpzrGuHFTcSLdiyL5bw7DoPCPNETpxjK8GYjS5TIdr
UgX5tmOR7nkgax6P9qDvVSKKdZe3ODLVmrarUxSuY9KTguuamgNNPQnFRvY+LtgNMPiWI4IP2kBl
j2kphqHjIrrN3kRE8DnTjNdMlJbVxOdIa0RUEhCKOkWHLQCOVzAA8IyS9kiTQkn8qwjUW0WVZsvP
5usqgCLnpDkjc8ZoFwlkfmg9Gn5XFz3CDCby/SMC2sZ6zMTe1hrK+0N/BOCGzMX8jBQFbhctpxVN
zxzcKoX5nDCVvAdQcD/iZV5MJyWkPTOmty4Gtaj5anzoXGpASgFIl8VI2xdjtxH0xk8u4EZq+ciF
xLgLgUVcqxXAZR05dpEBWklA5dw0UBKvVWIiPlV8p06KYeKc4ygBxFDwZ20PZ1rrnsPBV29q/i5b
7i/a2yhVZ+q5s0CIMbsCk6+/NBVwsrBqSviuivqmnoH0aTJ3oXeSmKzX0kuTBtnFAaF2TpuvXg3S
JRbHVORbO3gqp2CvpJWzq2p+Io2LX712TDtYgkEeIk1U49mQBnUB5M2EQTBqi7Cu2kPRtp+API2j
K7F2c2UtVrGGgWuW+iWt2kZuzUL5JUtcraQALq3m1ktSFzM5IX6UrVuftdBEoBlu4X2ixfr3FmDX
jIuv2Z+1OCO9h4E+2P60b/Ma8Ew27oWK3vgkw2mFh9uDiPrgJE3IuEWTPYSGemY1em98rd4DpL5i
86GdIjr/YQs3EMAbrIQ2A18hqELUCMXDrRggINvuMxNNutNGHehi/12adXoaA3dYtZY9oCnZ2t5u
cpFdiO0SvdJex30tlJvUaRCvVR2UsJgjGTFviSDZrbv2FDW6dokSV4N328G4EDaIjwxpKsVCjQVB
7xpiZH0Zpl7e5mrqgBJHbH+3FkSsxkImX2uQ2kDZti+ieQwX8Ii+RK+q3A7dNihCbT9oX4QYwPZy
8KmqaWJCFiLWZYHRyyWQjRwu/KBEA2aAxdZN7d8xYfuzILqXFVlkqCiACnDsLrNqO+bjZ2yniERZ
sxJGB4lQ0IJmWdH95+SUuSagQSs9d0lhXgmvu2VfJwBUe8zrFHWA86q7P/iQIMlltVCfnBCJdQxo
l4HiI+NWEGDj0vZUQacfpxEoS9hDIBh0B6kWevpDFCFpSj9+OVlE89YcA6D4C8yj1s/3UExtUczL
Tfjnsmhe2tTBWK0utL1rGs8V87RoJZSKQsLMKAMY2TJIVixlR5yX0T7q4XhHI8UYgvW2pW5t+ghL
W5N5AhaKgYWv4OwKID2Q6fdQj+4qG7ub3eovuOG2B0MRBzeW7R5/PvhGEyZadlruHDOGeabKgVbX
p+in8NCnCK2UI2QzJL6zSweNUAtccXKRHcGY3CHmDOuVqgFktN1Drhb1SWvOZVfYBL5+t6E9PT4G
hu0lTdxvKUWJhe7a3brAkmMZRml4Tk1ib1tMCW4K0a+K7nStQXGXZfZTqzGG0zRkP826vEVJma3N
ueEcWTQPncF/msbEoKxJ4zhB1Pzk2jYFB1cFJQcmWrWVcDcR/iwjjDZOif5IJvXTTepwtBu0ZMkY
YWUV+o/bQnKlp7Lrp3ytIuS+ChL0A0KnoOvbUuiQ9APXpYiGA53sjVvXwcLQnPy5VtXhIg3/YonP
No7lq5AxK9uEgnTrNN9Am0NtwSx5VtqQSlRumoe8AQitiu5a1SoOjWbuMMMI3zMTKH2irCl/NtoN
ngLhZeYeA5pzY+oSI1azjJfCg+0XFW51SBl0ArQW64x6IjliPRzSYo2pB+LhMlWOgamCF6fxt820
fltqgkrXPGANJJISMcC+KoeTcBvFS/LyTa2c+lj0cXiw2Xu8TIqlxP4BvHKJTNrkf2ZBWT6P3IhR
5zDJmu5wU6oenQcleIz9fNs3JmMsp/+hxbOqUOMUngnMK3JbOOVZL6B4k/pkamAuWxaadQiEgpaF
QD2r74xt7+YdqCo4tSzzyspvDf0UzVtpqNyCGZhYSHHsXjnGuEjoaVNdN7UnA61beIUopzo0a0gf
KrmP4hvOoe46Z6NLp2t0qI5EqElVnB0oW2ltHuoEazjcMdNdm6RXTYkQgOm5ALbbwmIN0AbppMsC
QIq9dEYFtWFdLMMgRPRs0LxeuMq2q3RoMn2ODmfTQXUJh5hWkK3tsKn81rEPptbgtJ6vYEBszYyZ
tNKCLVHRhh48Z2RqkNecnFnOpCt3ZuGQrxV1vaIG2a3sHkpbmCu5dz/RGgx1YwabKpUP0MFXDzba
6Thc2h0r0ZRHGxFXOEVb2dGPYK5pKrYdZcl025uUuj4UYBXL3Cme1DRGbzgwlH0cuPTX9fZUZP17
l04asywgFn8QVBQzOaG4Qhn12DfJm8BDASGYyTj6GWDaasy+2ixBTxCcP5J6ako9MqdzYuTHyJqV
7yivomZeo4yN1ZymlAompnQsd4ldqjtTpelUxBfW5ODgtH4KOhRgv5IU5xZ5foMj88ohIjE0g5tP
bfOUA2eO+rcoj/qjk0Cgt3yox6BCrH1quyRphXIzY6TH7g9O3cX8XB0vVUNkF7Msk43oEcdyAkLI
KoPDA8jOPumRlZ84bEdGykXE1rtpSnfnz69aO34HK18fSOo7CvjMBb1hvWa2kp8rqRbn2NBvZTDU
qChCcx3JWddg+0Ffjf0tnx8Gt1mnubzhGEFNdIjrSyVeStuVB2EiKEzyoB8VcPVowxZA1qGAgEvQ
oCW6SQ9QRnvQQ2V4xFyAsQ6ccRUNgKI0oenIzAXuErLHjI6OoSSoAiE2GpbdVEde5BC7usxdy0r6
8T7JkJ5ruH+LYvgSXRVtdS7qGZ92OL5jhF6qdOAUaNg9xPK7H0xxjRmGLkvyY+dj7pqqZyUotDM5
L9p0NkmdhU5GNxGcpztRmM3F1Zx0U5egtvNGXigQVoc+ANzUBiI5WDlho0nhNh1deXLqVaUYLAak
povZAytPzHo24UHpOVXakzuQsVBxenDA5wI3r9HViDFnxhUesBCKML0Ow8V46k0dFyn4AEocRLvA
8TM07QCo2JWbXJKxu0x20O0hUHhN4vYgiopol81wp2jm8YoihESDQJk2IrnVJohdMnkuh4wWDz5b
0RpHcWNtWgBE8szlvu6snyiuf6sxOqUu/g7haO97vMXORYsgUx/jyVn5lVyb9XSuDaCaE3ZVoKgw
MQRer3jjMLSeSFnq4QHZmz6DrAvyowRzVnpOZWvgIwP5kpn1ESV9Y2eAeFlMow1+JNOQEk/7EBXG
9qY6slxicMW+DoTppSOfSt91jhRwnwKNtST1c3q9keYigWDvbNxAmwoi+GgaO3JuBockextN6WUm
tV28D9D01DPU3CrnCtAbqKY5Q+EVBVfKBu3uXFJRAsf/2wgGnMkrG78ys9hGMVhAlUWmkc1rbhXv
8H9aoFL9p5REts4Qr+/HIZ3K9IzJfu1DdP2ofqbbXkMsx0GqEbsYhbbbZfJfgPUEm06pJqZAJHxC
l86tTeNpX7TiqUwOGNcNb8Jk3elrAZbFlPu/evlzRSuZm39/+n73Z/f3Al8+hRVEVKq5FHuzuZZU
zt1Y2RRr6VOEKUI8DJ0OZO1cKVNcmTITgD8DSk1dKFfRu7dnDML9ddwANI2zYEfxUN2POE/AoEK7
HYMbwnchEN+aWX6RgJXiqME1kGj/tSESAve+/d3fmRgKGZ86XKkyApqgZp+Z4UjKsujH15e4BqoQ
0Dre93OlTE1de+EHMLybmaKIn1e2AuOkoaLX9qhh8gCZ6uy3LUrRlGr2zSiwpB0Y3BldrIOf1GTK
pn7lZgGpbVUv5oSwpRRRWKLjDkMG0z04xLNrluo6lDEsrSwPI3eIHSbo0RoSkQZjQktzJhnaMzfP
nVh59ckFjRu4z1qslHCTs2YB1wdVxZmuhx2aQMEBRPj9SO4P7vzVdC7y/XlPMfQYq63i+T/60L5B
lJSQjZiD3+/vR35/VpT58I+X9w/scoxXtUEnifSQKHhme96fOf9+dn8Zzueq0PWnCUZ5WOGPm5VD
ioBNl65HM/T3/fzg5jkpvqGYq26mA94fTFav3QT+6y9DbYd8D31iOp8wsWiszQ/3l5NOMBrHhYu3
AjgzJxkPTTCpxAGcjHnfprmmST1/hmEkd5BCwuxMVZ2mMd2KGY5pIKwQOaHXlOqbNhrKOpyLporK
Q3KvlxKDNHvXNl+wswk3OO3ACJ1pofdnyfwszFNz07Tx5f4WjUSso+yXdj6cYiY73h/assNJoUNl
4G4wfofLBJazz4oR9K2CI/JkVV+dQ9EstwKQnTPD9s9DZ0BA0bXa68IE1IjZQRa4V4RpDmpr14iT
rdJZlBGpZEaDeBCwNTb/HyD2vwGIaYLa9P8NILbLf0Wf+ec/EWJ/f+dvhJgj/mW7YLBwSHcdVVgO
xqJ/I8Qc518qd4MQquaY5l8f/R8vUO1ftunaqgpdThOWcIB1/Y0QM+x/2Xzg4i7qOq5u2s7/C0IM
isF/IMTwAiVr4udIcHUIDDo7+E+EmNSbMJrCQcEDdD0J6aWWQf8lJu30x5CarasuUxDm5yaGJGDF
kIrFCEN91NDLEEC4jEGw0mJhEKpRsFDa3NrLPvUy6JEwoD7bJsM4L9G/LCaPlci1a23pYt8l0Wdl
U7rsezL8grjyUBSwT9NMIjiY0dfpLYRnAHCupwIVjQq87q4d3lqJu5aK0HopgYONfbCPHL1eJRkx
Ovxb3J+z4uimOTjJsTt2o5sgLIzMG2H1ycRdFeENlO2qKv4iDCciEwP1gsFfYJkEu62VN4UcpXZF
s7Aj0PN+hgabHOkEGoaz9HU5ou2KT51pfxTKEG6IFpAWqNMDhEVagA4i7UHvKQE6d7LTkGpv6AcW
+zIW+S8Qge9xmi1hZJfrZCp/OkjSGm3oJj1I4Ao0NRN3pYfwK+PM9gBmx/T5CRj8QHCKB3Q9Og2W
H0K0KQxMHNwxrSjKbKd2n3QPficodVa6fcxSNAFz7UJtTvcqUEmT6FmKqnxFVL4FNxdicDO0ZxHL
Yy07LBOi8CGr8XTXC/EViLC9hMLCmzKxqm0RqI/KYxZqwPUbwIBGVqK6xZruhNoajpx7dv1BvVby
J24vrq4Hr/1ARSTrEVE2bP2bgh2RmyWXyBSAq3Wj6Sww3Mkm+zZGyD9QR7UuVXpNMPEDABajzpQC
eiWafGiolu2yVrkpRq4tqyL5ZVXIq3QT0jmuSW4VK33gRXZ2KzrUoImoJ3JOYBAxfnkrkDjXxkFj
EBs8cNRl+u0Xbrqn7uZhkqYutJ7ItrEV0jVHeY7wz3Lz2riGIUK2ssswlRqD/NAhljIAmVw3L8VQ
WDsdEWMIadrKKPpm51MBXulWeQTGtXYbClSKUUmgHCaKW2N/GNV+7sQQHEp/lCjsW499UpSv4KdH
BMgpjNOvTQsBvwa7pC4QE4pbKTC+ECkomBorRxAvF7Lftkr0kpTFYzOVOTTtoN/pTbNRUhupa9W0
tpY7AjlI8moDRFo1BZVwQ5EAgag/4Ih5tjDb7sXwJBFNc32W1ynQx11MjuhIRV2NuuI1oMDXWVFd
6DF0yyGn2yoztFF02z5qRbLBSwxUTJb2q17NwmOkNp/RZAFiHtH37mMsz+SHHsMLGxH+cSKUh8ka
b4oTmMe0utp97JyTGJREHKcJzVc1XnX27ySI4l2fdSt/gn2iCRtN/Tb4UlB7TZox9Nwp+8bg9Bwa
yghyq97qXG/08oiEAU0tDBPSjkpCRhCeJCVxII0rkvbYgs4kIGT3IF9AHT6MuYoXBMkTzrCttaEV
07dIeeBi/BaP1SGWDnLpCEdJZ/rOUwf0mbROQVyipjeUSPUF7VWa8neikgcqeotkUDRi9KcMOBRA
wWrh16e4Ot+qk8HpEi3wii6XGO8ZlNIgLOrNmXQBTe3x3FZgScnCNmqGw4ztI6FV4IZqlzO9xAyc
NbztbdfGJwK2cGlYJc5endxrKp2bUitQNMtUbOH7o8bo2A35sEX1FM3swIIMnWNflNsATxxQmUTW
g8S3T6RM7ZFrKIsWxlOnGTe1tN8BhBAyZtmhV15TXUabTCavioBeCH6d/LonOJkSTHXdirDawAg5
QdzfHUrkgducOcJClFx130JS2HWuAW2Z9M7x4DB8BpV+7qIQBkJSYKxc2ogagaQKE7yQ+ui3VhT9
1XXzcCkm5ynrFDqySus8FmizBmgeeEYRPPiTvA0RquIBmBeCGwJKigMLjSwODdMY8D6MO9f5CbQI
wSldPpftzA2MfjstqZ9F77nsTersykCrQci3KUMfc7LeoF+fCjW9wVK8tWr1SzjkjFGXtRu7d45+
ypIXjZRox+ECLm7jaDSQg3KABKKUHbp6lKhD6RFqQjGHL1+qZzr25UVq9nMeatPJ0ZoR2TfUfIzq
PVcFlGtNORqJq2ySYqL/GpfepIW/CfOHY2z/QKXBm8nd5cpYoZBj7MZSW+exJq+2kSJJP10MP55u
gnr6Uk/8tRykzlmIx20N7HMB3g+fmN68xO5oArxEsF9Nsf6YalxxG/h3gZDkrvZjgKezrqjqhRRq
YQwmfMJUwi6VZBShOlXHxpk+fZFTwCiTF8tW+7NbAlUoocia5VDesgEuReIgjy6YDZBCAB0emKe6
yq+9DrglayBDSGjMi7xWUnBC5e/SzdVjnejM/pEO4MjCCKS26v2IlKyT6fEJsRRMqBxdeqYEGZBi
mhZjQLqxTGME0OHSUlX7r8lAJCGulBfDqtdSuF8dvGBAK47p2bGOXEMmqFUW+YNiWnuN/tI+cqdf
SSe/YpqTqJ/SpKnafDwwKVGCM1jHs/CQO+bjGNOaUXwV3UEkD5Zy0no4PtWTmhDiQOro1qaBk6mG
8NKAxAvwkumpKmeLhDZ9KDPWQmVsZq0NFRMR7SksXQSNRqazthziE+2uRWwpFr3lDLmiOByXZdKQ
Ace4zg3ajw7413NK62S36jaAd7saUeIIJ4ptScYCTfF60sZtYgSwU0uL6MtQbY/+ASrhYYITSusg
SJKj8jC+NTVJZWthGBwFyclEbCMjfjrACHsIILySQnbi3OLNubM7/ZPEEaFiYCaAGahpi0bRPNNG
KE0V7S8tMIdjBVd9ZaYZjS6OJH4qKrdcakX9a0ApY1NoxbMlqo+2NFBvaFhGAkHTt4VAT4HmMWpr
Y8Vs6Gg9OBYle4XKJTZgaKhepqhDd7kAHjAwZ5eDstaV6StqqE5ocX6uCxPhRxNhYy0SL3qr6dDt
cTlJN51bv5QPqq94hZOB6sQbc6VRYN84LW5pMZmlDMDfqcX0HfYoA+hEehgnSPTecB0o7YwZvgRl
ViaVV46ISGeT9q7ItiGIq5nYEro9Torq7ggR2I2AULV+tfTR+Jw0ujGFUoKE61SMmLE3KFDeZomQ
O9CRoDFzYO1Sxd1NIQYppvjFMSqsobJTqLiPUdJCaqZmCaxiXIuqB+3RHLLYoRtJcx+NRDSYBlqK
Lhw1JvoBv06EkvoNsNBNp1ExyJVY39RooCCJSxRo46NF70nftf4pLLLynAgVthyAmXFGyJgZMmex
sKLxAEi48gZFRaEnf9RtpJCG3AErZNTUcewRdoarq7hRl+Vs+4C9AY1FoAppjV6X9J8iET5FPiyz
sas7RDuSAMqhqCFqFDgcOH5EMj4/zEWk/Yaaw9+v728SY4N5rm9G7wIBr8XciUuYTPlujBYhx6sU
EdoLphjQN+sHbKTmj/OoVTemVC+VBJ/FKlLt78/+28v/9t7Q6TbVWDBk9++mdVovy8wqKc7ye//t
G/e/8ysNIxZrkCkSogpEyH//NbBC0GJ/XrfE8KvQSdEn+/PJP57+2URgGdOCDg/41X//moJ78yII
Ch2+IsHUX7/7vz1KLcDeyyx7tHSd7GOsLMB//z5Lfx3B/aeSEjOIzFDcvzZ8f6+ocyS77MQBWApA
zUXvoAKduzXvQ6E2UFy/f1DMI+D+rKGAtEKQa/zHB2j5TPRjGWWpwOVea+nRWtrEkArdBCJOPYO1
7g9+nGNOmaSeNkOw5qnuHw/391xjCJE6SMCf5fHktTIFt4rPp5z5N0mK5nUbohrQ2HqKQkdehZs0
S5/1+YKGGSO0naHubjZke3rW2V/P/uM9IZytGnfSG23iloNembknXEzOxpQI0CzxK5oZNnecmW4m
qI6pNdlvmOMeEtK96KIIlwjKVggSsp0/D+O8xWIm2fx5D4jshoqzCV8bmsAduRdMnYLHQ3KMZnLG
n/e7bnDB4OpYTgBIk3ZJxg39cXn/khtat1DLEak3BbyOIKjgY9w/MWwgonpXb/8A4+7P/uOlPo4S
KsGBEX2868LNe5DSfPXuIl9/lL3+qH+FZYfH4lw7tZoRcB+L3f4O87u//Os9xh2isgsv2T3Q/to/
4FX0ENcMNHQCxeZVdRfejH9qwlu97jfJMV/Yp1eQjotgN26qVbNC0Bkvbnvby2Vsbh6m/Wu/8WDv
LyzETNZlCinz6PprVNf9R69L9tkxdZae/1ivzSv0nQ2YHcSCV90SuQFv2jcrlNbW7/PGjkzOoFAf
knr1Sn/mODsPvub26tVRNtZl/OYNuWKDlEwfTcocxS8N+6vkkRvby46v/mObUj7AUlFioLfEtXVH
FHxl39CKZ+Mev83Y/oFOjVGEtgdeukLhqV8hWFCAv3AfsylZ0kZdADzi6GibVSeRXzgtYAGa6aEw
vzk94K7W07RzzbeUOBpZmEvu9sjvowqrQ9zAen2NYJeqbOhugJByx0s1PVgQzHHWm3bISBDknNm2
f0rbYJ0SqfcP/YZLAvlhJlPExzTZokTY/QCWpGZhYx4bLlXg2j32zl5ylI7HbuDFWY/QxxeYdbAo
oHDGYYFFaIyldBdOsOYJL116XNMOR8oB4DQAjmwtLiFsq/6ATkVWLLgIhASWe3JImL+RetBR1OlJ
h7faR+evedcsl2WPWPiqTh77FpSeARZkD/fDzs8E//PGhrOG9AGV4bdJbJg/EtDaBsZYawWI4A4Q
00hFJ12pl4l17YTOiUtb6Ui4IZf5uLbQFqIMjKCD8+hcqp3jXFL/gRVrzX/itVjrHvOdfqW5YCLl
kK6m1ktexnEZvRgX1KvLJb69tB9u+UnXlt0p3CscKay9BQYgEAGQiHO+1G8VABLn2vHCL/Uhpezc
r7rfFUyLD85ONr74N2ZF2EZ4lHzK9bQJn7pVlCzHr23zpG7WFL6bI2ZB9amd2dO/y2KlKzvYFzjB
pV95dop75HCSF6TUapBcSXVSb3KBg+dKXbg/Pq6xK3CLzIHn8hTi8nHOn9PyqOx+BDdORR95N+Cg
pG9t7ON2JjNG6eMwNzCiaY9DnWjXmWGsCHHMdG/8DD8A4XHJOcafDAFg/xvV3kHoX9FBesTG91eJ
p/wLXVHa6NTtS4wQEC15scqrO6sdlk8a6Jbq2uTvfL2tF9jXcj7EpXEXAQwXBiM5Nm6wwwe8jXK8
MB65ZHL5Cs/p2+ND+Uat5EOLtx3UEpKVZdKsGUjptM1/XJSf0ce8aeBdMRUd1/HIgFylP1z+Eow6
9w2wRu0qyhODCxBCaM+bRD5jch7z6RS+cHD8JDdEyIW1m1sLOho7K8ygDfSVsVXGcxjVkm4x+z+Y
pCpoTx6EgnzS46j/KJiKtPKTkdzUO11bucoxDE4MytReGcgWiA1v4pzOzhycZp/ez1KO5ZbzXJVP
bvktjV+oZCHdvK7qXVHvVETLKWzVG34yio9K/QVOXvADpvOIW1emgyvCSRr/8lzzNAi5mvw0/AdK
/igI77Lqmoy4AA0fVf6uqoinFQ96eXIeJ21foQKrcEX6lF5J/6rlyJXGu45cPNQ8fiIsfr2iFVq8
oIMT1ARiK+49aoEmEPOVn2ycBdcdAg/eyN+OtgA+Xe/k9OB+OBeusF5vOa/d8jNaOpd2cY7Cm+mN
39zBlkYPcp4QmBb6eovIhr3N3Esv1p/G1fBKkHCo5i2SI8QqzeMZl8P2un23nudu5th3hhLb8LS9
/GZeHUiKZto8s27+Y/Jiza4c8xfqTCOCEEv0VjnSwP0sgSM+Kr9rCnUf3CoNEorf6qZcI+1fb0VC
TH5GxeXRuiBdfp+aIukZFAyytbFnELInw358w5vrzDmg7kYVw5vEm9RWVrD2L+Om1xfBEzNndOTC
4eLM2bLlM7sg+GMQaN0azNibM2zGTQoM65vZh6l04F6TKAKxLMJC3WvevHKIYIWd7LKcZ838hckS
DYB5oFLli1ED4Rhsz4mO1sVJWEkZ9cqzaL38R/koWNyVTbfnYlHG0S+WthLBOtthmMv3s/jjXTwq
p98IDanfnDq5Yi9GbcWdxO04/3z8SiWFadeMdqCxuIP5lKn6vnkj8xR7WRztcvlpf6w5+8qzfUX+
9g1PgA/7yvLHdbQ9TlD42X/zxEOMCt5vuEQiFiYI4hGswyzsKhd6XgnFitlB2yvP9HQd2pnIlj6U
OiMSKPyKxWy6TlxRhhb7CpVqmR1J7BkO9QLG2x6hWY9QMtnNh7xUvz8ZeSwX9hKY0L46sn45F66S
e+Wun1iJmw0U26N9neHarAfeq/1BGnYs+eGwX/HnTAqGp16Uk/Ks7blI/HuNX4blNyfBepzNClac
JvPEGecpx89hMfhZQrv9fJ9Cz16jppovtCvLi2kBBHxJX/RHLmNxZHn2H+0TNlUwN5ijPDdmyuJc
2SdWP/PKXYaJS4Dpd5gfdK7fUoflOW7Z4uSxlGGwAPzc613GDIOFnJRvMlVSZ90wizZv73yZGAWA
NErqB6bKufW9jY5ceCaf9IVpUNtz59EvOXJkzAFvLO7m6Z2jMD44GqBErKGcWexN142yYVP2x3vd
HIEuKx88zBgHIDmr4Ilhn+3GYI0qI2wwbiOuC/11sQk/cxOIOsO5XQt8BObBSs+HHbA9znBWrwwM
/uZvDfMgtYYNwyz9YbdY/NkEqfi0lfW29B+ab25r3/a4Kvm0Y8kekeiCNMa8ekI+PNoRRSlHvjli
De08zqNUrFPN0xno0LLw/kRA8zwQLIgNzos/1OIdor3gNjP1EfoYHqkfhBRe5TPrJnLOTvVBE3Rh
mv0Dp6A4Rg/xiMyBB8o0wyQdFfP84MvdXNNn1Lf4BuhcSRAjy8xGEkSelBvah9F24BSD5izd5kjx
o6NWEjYNf1fLjeisAwSL7YRKfLZr7Q1NrUoF2P9Qo9RsPZW0D1Id1whtaZ4+nUeS9AX6mEwNwzzJ
6XifLfvhHNjPD2P1lmNmvxDRx2xNrFINAOWKVrmC45K5TNp2B2L5OJ98Lb+HaJuof3xNMyqLG8Km
cs2y6nQHtEe1owXoyl4iK7Hov+Hnj1Qw5iJACdozfmc57fmZPkL4P55tDI4hjjT+pnBPZfFinkCT
472V0hDRPN/f5PnZHdaim4eBU5xKbIrY0nPQaIvJOYcovo4PROZq7+nFKWS4EhEL/HBVfN+Y/Ilc
uT634GTiAYBmW/bbIdd/YWm1n2MySgZwsDa4T/FBvVTENPMAO1bMI8T634zZWQ0LAOfCzraDu+of
kAVs3rtx6RP5mwtN9ei5V2+j3Kk7/DKYzOU2FptBbFgDkUENnXPLy+vgnDV1mcC9dFeWsfY8j0mu
rW/Kc407G+yKN+YrRsCAiDg17QGC8ikjHApWUXmC4IYrvFcgescswLSCTh4FMH1HU5AMg2hlWKr4
JHiGulbUp747sMNkHIwtL0R6l3yH5ZXYbaGXC+cJXUzqjgTprBjg2bUzcE9ig5Q4hUC4Z4FaGqdh
3Oro7x6b76H5wZneUq509+CVTbfW3OtP2ke14qa0PR+b05R844BkjENozISMND+qxD5V9lQdHioq
0ug9b+0vt9ZI+MP3Ssfx8RNwgSCVidzHFJmJ9iXx+GJAirqJsttUHzgVzi77wCp2sPfCXMX1OpSL
sF3iAp8ihHqJrsqa2BK47zLeEtiir9AdWvhLWXSEH6UYp+a95XbPPBZSotb2Zm1pWaSI2OPqsijP
WLp8c8sVMdg9IGHgSPhtc8aggV5btARyLlL2Oypfw8J9pd40Uo8HmEZ16Lv9YZmyD26+Rp9aOTGZ
cHFD4bXJqYhXgbJNtWV26v+HvfNYjhxJs/WrXJs92iAcanE3oTWDQc0NjGSS0Mqh8fTzAdVdnO7F
tfsAs4liMJOVwRAO9/+c850zw0fEzupeDZdj+o64Wx5QWlBPgo3KAJGtCwas0SfUDuBqDepTri0k
sY5xrbWnNa7pqOPtJULtxTGu6lupTG+hno8yOcvmj+MGi2tJTgtapcI49o8TXOmey5rnDqXbPETK
K8x0wO29cVawGJqHgZP3c94tzMuQbehVEKz8FQ0Vr71J90a9rLAnUYLwTWZkMbw1mHmLbQSxnD9B
PYpwrm3IvIjmvg7uoA0hqPOrgMcuMgL31dpa2fnaUjdQtB5vmJc2wWXemJDa4nD07l744Ng319ym
3/7TcOWCh53ICY9CPUZMdrGix/6uBQPOVTfF3Nxkp8hgG7Ilnf3HZ0h/a8QqPmZcBulBVZqNmy68
R2/HoZsyFvJu+Sq34CRENoHFukPsuTdvFYNhchyUZ9R8kmp1UZXvNutP+d4Caqt9Tk4BJbfsYReu
XJo3757Iq/EHXFn67L2TDGMispD0bT3AYiOrenMbf1F8AnNts31RbjvESBqMF0a7YhnT3r2Te6tL
bZnXBM3kut1FUcdVkZdZtPtw6+gnD1/wQ39g/eGtYC/4P/FaJ8autE9mfZEI7RIv1n1oXv3ucUxe
8XblwUDA6M3gATDRXRDITEWJCw3TwUmj++wu+RqNVXOfvXXvZcJRfsUVmFXySEHBKjwNK1q73EN1
4qqsE8erF/KT/5LxvdOf6itCDM0XeK8ZRlvtHVXm2B48saK0sWe9iNbEjvVVWK9LJm0YDz5YMSoA
OepUoEdwD+sC/Vo0xp1wHG4HwpvLibfsvY+b/mSeAla3dX3yNVZCUHRsDz6c7dnfjY90qHWcLYNs
7fOMtHsg0L71jnuBChIqyg4A8tgrc95bjsEHnOqravOZKvZimb+7G20zYRaoWi+ffWflnK0nhixr
ndGwehYmJ4wDVfT0F9KoBbgdpZ3BHTqquwGCWHC+2gUbjT0KdVdkqxPQsQz3aftlQ+/eKcfjkO6R
Max7/1hu/SdYASWlhVuA2SaDuTtWU/EWn/sj5UzGjjY4Y0dPyc0F6RWcApYzMNAL5WjewcB50FkV
QJns+lOeoXV+UACPxzxbytdsT5FVRElguVVLJgDbCa52KLbi1OyBzZXXB+9C89HJvlMYKSzsu3yd
H9Vh0T8ApMQoxi5UP6U/Pce7u7Jf9Y/hGno81Nrx1Xrz35snrLFqcIhWFADxjO94xLQ+jCfaVpN6
qoXgsvqi3TB85pRjXgg1585aVg+80FCXWD0WNBdCXp085gQQdhJSpM9ma5ufKeGa1kR6SVjzLwVh
sL29rl6jF1ZRKlHl2t8CoK2NfRixfh9zeurtRdmS1XkvwkcrXPEp1m6luIIK0mxImXtH+2HX5cgd
ewRVks+Z0n/bNKUbXJKffOPoxOWPHYKCL5u9WY7pQ1LfgyQ8/Zd8AM94wqf55KxBzax9OtH21KAR
nNGPQb9ImKvwWPx9apHcA6tgLetlc+pebSwI7Gmdl/QUYpB16PAYtvIFj0JO4WkCKXThrwvliJjF
qQpJB6nNwRi0oNG0uRfOaiA9OjV95DAJrQUBvr7eZ9AlekJZ207j0xo9sd3khD68xtSkkKEDOb22
3euo3TPqV/fZdGbHSbIO+Udo8lU2TDOU87D54F2gU0nMVWCLbDNE78SvkyXA7Euw6/4g/XFqotAV
vAW6z1NCYO/BXtcvrnXAYrEIn6GCEHcU55zSz2n19p9oemW92vSv8U/40nyS584Zv6+0L5Ppycrd
xQMwOUy9e7U6xcM7bY70MRk4JljH3TNgpZTa7Hv/B+4iaxzuAnYcJw1IAz0PPDnViXGAzhglWGOr
3CMz4Q9ifIADiB0CqzyODkqeo9figWRDte1QMHbOnk3+w1ge8IPfaHvWoo1XfOT3FO3SmmLFx6mD
cly5l+COfkot2yUvDtcqkh8g+3HL/okybR3vUwe6hGESCwrIjK36Q/gGso5JkTGdXoLnVts2lJZQ
dX+DQo3hdXDLt+KZkepXHd2z01K2qbg29coXF0JYWsVImPqgfNyxdMQHt114dIm2e+J8L85boyy2
5ZbjPTWvPKHtQ/1ivQWsokjim5yoC1cls9/50TVucK+ZW6wCzTfPAKfAn/Si598mkZ5anIxbz37i
ySZ3157jD51zr78eeYuAedyQVVp6co1IAM0leyk+i8/8yz2bB8nJnrnGHXYB3AJG+ZDwgca6SyXo
mq3KdwRRmNhQeKVl9si7I9zBBnW25l1f3PvMFw71QdV+vFP9GT4VL8V62pXdeY+ZsfPrO5+SVFzE
PZxV77skuDVa02LAJSmhr1l/csJ68V0vDOCsO5+O9NRe6/ZaWUOV4Yg+vSwcGbftZ70Y6SjlxGPs
AkS3Y7+rdz1eBAAMy3bHSuLfs709uxcaP2n/zi+x/UrHHTFnsQJBuMC88XBzL/47elWAj159Ux+Y
sT1/IABZ02r7HLywhQIwCXxkaeesdM6V3gX6WqkJZdlvX+wLNQTMxe8MVvJ44TL8XMAV4Ry/JYz9
0v/RGfy+G7f8ySO8ubBfwkP/yDvxu4yuLZjGMnoW/sG+PQqF3+2rXIZPNB9daIwlpapc4gNwF67I
vBW8a7ICU15uW1J9U4UylsUFgJ9dSzub+krb69I6sDljuhHr93Xn7eJuX7uPdq6casW/+pN46lOp
wGR5+rIzJi1IDuwhVZseug7mjVq3dHJNus/QKDYGrxbpo0MBmr/nluGxwMezjScJKxhGwHGzq0uX
jCSjsRuWv3+STn/n967wKUiI1MdazSgTm9S5+efnm/mv1gLuLqu+GeC2LFkH/v3nY11qe78Du4Br
vFas8q8bf7o7f88rOrbogWN+uHiG1hbH4alw4vev/sdPzn9g5pjLf/9KLulmT+LqwTQdzH8yWCPU
7rwStWi+8YlZTo507psI9tp6/hKoXqWtbdopqAWlU/vvv97+/TB/v+f6CjnV3/vz30kTGdI5BfDq
33/29+5fXwUpCIf5J37/JBaBgUOGS9PvHzgGCbTFfJ/gHamDonBX84/8j39+/rVxhNIwqgx8rCqf
DSSf6bRw2zXOKIZf0ww3zIZNW9AxIst0H7XlzoR8tkHZV7e6UZ79FM0rjJhdjcajFgNRN7qHiqbH
puD4Bwhqr4B5XgH9XEhqvuuaSzuggVvoK59Ers6V0N9du94OGT7KWmWMptDb1hgvgSG7pYFk4SpY
8QMx9TcpQJvw8mYgxOn+CyNn26aaxsS4FZu21XaqxFYQezYJdBObbBC/JF1EzWZl7utB4sFTH4vZ
6xO3tHuJ/gls5QS7jR7A6h9Tj+2ZWq6zdlhFGvgmd90L9pZlfI3SV99nn8KUo+PwZjruXql6toqU
LwddIjeuDDmvhHdBlW6ERnOqYfjX8UN1SNA3RIPNSCHMLp+KUPlQrfE+MwEc+p/EE9GCgCLiEbBc
/W6UoKTxqDiopCYkpKY+2w2gB2tkqOPRsoBddNk72RWrGXRiWdBWFuOO5ASA+spVhNpU38esVwgG
OlShKOcguXSe/T3UPeHMQv+Dk+Ss+varH2Nh1Ztx28dfmnbwu+Qr64DsgLtmExBU+FebnyBzPpGR
s2OjGi21kmOwDcJwUyi7scSaaJocp2sdm26dvdhDhFauUbo0HDCTkIxCZxm9Ux/qNwpZrkAXF2En
cUdBj4tRhCSYD3J5KcEj2VnsxVjuPYmrUehPjbttnUcLwC2NOPq6McetZjlHn5lnbb7zNH1WmP40
N7nT9OhTsNtKercHZuWvyVN2BVOPlOfMiLTvImo+K1/1EBsEuz2u8TT1Njxjg2WfangeUCJNmuoI
R3m1Bk8B6+zCLQ1a7Pr7Epra1xgjF3nmjVaw17SQzEHdhmmqkeAzyr41HyZD0ChHiCOrXuQZ1TD2
tk8Zg5kNZyox6dRsLKNIGfZBGf3J06XQAeb5afdUOFxdh9qciJZVv2/j6NTjB6I0tl9V0CsJzCfF
JazUt7GgarTUHWXVGpwnU/25bzQgG+n4DsyeJUUnIOpVcoUNQFnhDXzjrI/6RO1qgvMylFPVqfjm
nbTWtPrZ65yPerDuPFTp0caqQXj5qe/bY5uEa2nRQu60KeAG9TzY/oMdZIdUM2omVow/jE6/9c8y
ZaCTkEPcR2iZhV5TuhmKJ6NxCHeZ+kf5pRruD+H5dh/nPF192XKRHY5kyL1NV/I/d4eBi1fr0UVL
vEkhDLoOzAMR7cuoehscvt4F8ytp8vpb61x95XF4SArrCTc5aVYd9+1Q+uexNT+sDPtCn7OPRhEb
U7cEnAn7wx7yPxHVOYNnNHexmjvLeLxgfr7Typj9B9n1DXybH8/oolPXvJqwZ8Gr9weTxC94MtTt
AE4IbnQ3WyaExkHQ127HVdxx7qUHQonyZjVrf0Q1PuB2DvExcCz0vJBmqDw6WnQihBOdJdU7UuU4
elGsETsSh17z4hmcGDXO5ngpFOU54LPJs2u+hpZL77OivpFX3zv+gFYJNappoveh017aAPuXLmt/
qyqcmMPAJJwwGIyH6KHxqm5vVNYZjOTRCvWKE416SYOEnWrnX/PvVhZ/vBqdx0SATA9GMKqrUoT2
MrAph9I9ctl2BdMSlo5t6tOWEMXFG8KD6zSUjqJ+mgpjT4W1ZycTj4lZH16DpHw3i+qpzLoLz/ll
lPquZEPbNxGqqaK++A5Dr9h99ABwp+O4VYriGgpIYkrGhUHao7rw0vBH9A9G3ouFb1iEI/LgqguD
bLKVMJFX6fh1NUptcJguFbPF0WWpdGbGsNrb5EvJnQBzdf0jLMZbZULnpIg/YxbvZW0En44coz3W
4P5oexz5Wb+TEnJmEVP/wpo02PVD1YQ/NZUAVw1UrBx93OqChCfWaj6BY5xvUqcNGQ82NDdV5Wvc
F92yqrM742owCVEKHCzpt5nq+vKPJZALyuAtqT+tYOSjrtISkw8qEEfKATDqH/T0XvHkxe/L6oK7
enKVMlDX8oGTjSd3Xpeg1tTpsxI0n7ADKOLWJ6lrmtXBp23TJFl2eaZwee6eQmukOgptEtunvvAw
zhXonsWAgV1fKwl1ib0NdjYXyMAQPOBjuCRAGII4eHv7Ir8aGdoXVtxsIbzuRe3dYREKZy9zD1hK
r1d4qs0XVars2NWMd21TMwiR8aM66l/w3tZ51RxoEup9hrWFye4pwVxiazEOgsEyT0bEJL3m9Bkw
EVvnKd0wrZe0+0zQj9BVS8M4KM3JNjzkJhWZwfdIeBOj29FO5p19Ro7ulCS0jeHLTZhOqRUjozRl
RNsy0I+dS9rk3ipoG5dHi06SZeDUcIkxaC+yG2CPatMKajatihGAA4jHg+qvhX2/Cj1aFKQWLUPM
YeuqKb602Nr9b6Ts/y9S5jr2/zNSRgvuv+fJ5h/4Z57MVf+hmbZNyEwYtvl3lsy1/mEJ3dIs3dZc
W4cu/ksbN/5hqhb4amE48MGdKQD2zyyZUP9Bu5kLF5xcGuAYfupfKPTrXxDx6j/u/5+sSTF2QWP6
v/8F3O8/smQqRHOA4xZYAVfFTmoY/54lG9K6bjM7dA6lEb9wscYgQpypygCLwFahHwNnrD6gaCoM
K0JcsEFhMpse9A+aZsO1MvVfkZMleUEjVuG8B1NDlrGKqjiEh0qioUh+MLeFu2Gq1LJRc2jYIuZN
RIvOLXtq3zKo4eoLxzgWqjwRPlcvTffkSZUZRRYDyOuSR11VjXuy3if2qYeh6LJD6IfQBzOlIxvk
8dnpnAdRUJ8nawIpMXYIXzonXzLvkCQ8zalNDCAqVwtP1BtfGmslt6mG1uxwn8V06iaJ9RK4kXqX
6yn0AIOO3MgfLya588ji/OoVwrgvM+vbtigYrIL2OzRr5sfSPEHu6PfC4aIxNaPZSYX462HDFrmh
HIUYdk1Xv3WhoVzChhUP6/3S7OiWzrT+CfDUsjDEWRdN+mm41jGvQPLmI4A1L1P3WlPvKXgpWSzj
cQVLJ9p69D/TpaRu/BblU5r23pl64CCsM7ct7jrqokMRLUsXNkSLjGcMZniUhU0lWKfrpM+GEayH
sRMJiFx/xeG02vbmzg24WBpU07lTR50TDJ/W1Fo3TP119tRkR23IRbSNtu0puespuxOU3g162JCU
wrGfBAzdPPNPOTXkVRSNHLypNa+b+/NaJnLD1KmXx9d66thrLNr2tPHWTO17RM2jqfJOM51om4T2
kRZgXacyze07Z23j9+QAIH4Mgx2w19XHTJGnqFfcE7u+DVypOvO3o9ufE2gs9FQGsJLKdiV19SCm
7kAK1AC75ZQGmWG/C/NvPDiIWz6XjBhZaatGzRs0MKTwqZewpaBQyzxzr+s0wVHSyKgdliPJ4wxb
3ZT0MiuDykpz2bZUIOZ0uNiCa6Lqe380K+x2xpQXiKe2RLBDjG6nBsVCse/NqVOxnab9pk/PomO1
7yScYD+J+hzPWXSP7Efe1XsaMvam7bvHEQVwwE6V595LPtzR5OffW9HOQNrSICAdYt5g21ITqJ3O
q6kY43EAiUffmEczR3Evp97IlmPTKdJ+hOwTvO2NtzYzjt1S8ZA8MxRymwImS+s4kbHfYfysHlNR
NPvCldRN10w9iTMtRUxIO7BTi3H4l9JXcuu26Zs/1B27R9iv08jkgDICsojgh+5RKVYwyQ9LEOTd
gBqTUktZax3bHeWuS+nZTCncdCb/aKAyilRXTUujSiJo5tRSf+FAYthlrrWxOPqRXCUAKhykew1+
owtBDT9pZe7Mutz0NoY8q6UJtAFaF3aJj8kjfq0TgXW6ZVtionu8hwio0FGZaHFYlx0LlzYMFmEy
WIPIambF5RM6RUsc610bzXDXRfgTghShQteTtZpX94k+/ghPpVgvPfohw3lKYIFtqN+ORYVbrlBh
6xE+84Zy10fpF4/bQcqw90UO5iMj9g9Lk24uO8/RF8dl3g39Km+qgKI7WLp4CLxKWcMb5gUcnXWv
Bk8pi/YC/ANqa4IUmcB5XMiK4eZN5mhao9fEK9Pq44ty80vCUFkW7vUiuRMV4OnGtL7aIACnQ4Xr
2rMgz5hQ0BhJNfoeJgRtzQkV0FZ0lRWhGTeJoVYSzsxq7EnTYL+zpg57cWe51KdH1BgC1fDVZePB
/hqUYOOW1JrV6WsxynjDhapcgk7nAEH2QJTjqdIxlyT5SDHQ8Mf0Kf/uY9KWuu9vUtLIq8GS7xag
u4Xo+S3LGoMTEdKX9BugTAJpSY57iY2SfMECeuZwckMKlpow+8p7l6osO74AyEWt1mplpbbI67hE
woCHnLcdAqIEQZ6lOjKKbhabRvke2WRD4w7KRd6rOGK6b1pmKKuEQLOoQsN/5pq7Ae9xHaWLjbPW
JFLncIqigDUpSz+FpTwpqnfUOjIsvskezNcxNyjtS9k3+AkozQVVekgkdPCM/rcgqfwH2oRuZZuZ
m7E35NoQZrxumxI9IWhRM4l4DdTTkhBBa7EBtN3hLm2fB8PxDk3EaKTS7X7VDRZ+uYL2QZhg6UW1
ayK9Os1toqroTLeJgeRivEKyqNduU540r+LtMxEXx8gerrGWksUbQGuHiFl13qA2+rZ7cATSAX1k
NVN7Snx0F4++XVJqDgJJ30Ji2Imx2AE03DPJm+EXDGsrXGBZMIV5q6g+tMxvrZYTH4nHctVOFKyC
8E7odVwT6HXYuEry5AwOBOG2pGEMR5fjV8Ha5vC8qIa+nVoqeIfrgDDqkedNjtqUM82Ti8gHFl+v
3nSWPIdNcUotXxwNiWPHRzWxgHECv4CO1CUkB33jMhZud9BpzyIaj+4Nu5FuoV3r2VjVlVpb9y5j
EK7s5aGnb14U6GbsWkjnEB/rcfNyRR7JReTBfajaOBFEtoqVsjzadbpjUNwt+pDTkiNtd6s1E0tE
CZduxnyFcGC9NwMuwCHpAyojeSM4nI8D3Tk3hdB38kEJmTAFhoF6HfqPnh3QbU9R3dbyClh6QU/D
dINMx+gkMS3tZE6g5yCKzLMoWsFLD3Vd6U90CdNU15r7Js7NtdUR7+FRpndVyDbAjc2VwsjeT5QH
B7zIXq0hE0L5IzPWjMmJyO+W6YJPPozsb9mXeAqnQfgcZiBCFTUPNfYH2y906P62NmJwpTvA9wdz
5RWgZoDgAjecKMKNdP7o9cDgRt/PBOb5u/NXYgoi2GQHbbXP1knVPswAR6ch4ljmNk5zV0Gy1S2d
OjHKmWeIsVUY71HMbDbKGGMahUEipUh2KqNqU22Gw3wzJo0G6d79iNMOc6zZfimjx7x/zoKo6fRq
JyougUkJSM2x2U22GqsnCSYAdy7tcIImNXFGsowiyLpy0DGoSTVwvcJCX8QQOmgU5vw9UZOJyHzW
7MEXfowRZn6QPcNEPo5WvcxhDB/6xuSQ2EKpN6onmVoMPysVV4588qaul/9BL8aPFuUDs2jTmUKp
tNpM+RK4WCUWk6Y8zF/pEwdk/ur3JhVsuYqQyfPfuOXq768G3VD2WLJk64WYpwjw5O4N3BklkJ4X
71vWk4z2L0TEOFpmEW7Z3CTrVrN/3WiiuM4Pt8N6tg3wkVgTNDuZEEHzjdGRl4Jd86/7Fp0+uA6s
l36SSMQkZLSFn2Q7b/rY96HEnjZX8biy3TMGldtqigOJFsrmYv6yEjy9MW3BFKwSnlG1F63V8P5P
oRsG3QoGx+nLxKzoAxxLiu+niE88BXAcsyHm9Nft/A1N5NfRws+Z6f3bTJLm/YkSNDGlf28MF9r0
HGoSarqy6ObCRI6go5NoPBgtsbKZID7flUP8rRLlXv9+Ky4Ihgi3YZ+VZcVfT4s5Py3zc1Xp5smk
umyjP2aStpPAlOLgjejZzggkqQn14DjfQOoOjpXzUzYZaN0up5JZxUkU+5xRpmKHQ9/2dBRQ9+PN
cJ6/b9wJzqMmwJJjd3wCOKMciiBQDkk3vedCPp8lU9NfWLjT2nKtWtV3QlmBuhy7ctwG5Hbm9JA3
oYXmmzk99NdX2cT1ZuwBgFOp3+opPTTf2FrGculY5YaNI2sfQwdWddxHUclvaoXNxQPruKXXkrk8
A9qba3fDZv7DdqK1GiUu87rsdZy7I+o2FOGahCcB299wkpz+tTmhpA0Ouux8v63959Dp/M38osyv
xfxCtTFFKVZmP1RzMc3Mey/JbdmhRln99C79j/dv1YE2KGCfIKP/641tMydi27zXmxIxdH4j96wa
ODmHstpJNgR/gc5n+Pnv80V0HmZTGjXBnuPEX0/B/FvOv6+gC/bw+5uzbGcbRwZ7AKKropVgkFXj
T544DIr7DGdfrd1rnIhtQTOyqUv23gYquTqKt2oqG9Rb4rh1hFUzf1KyJqSuHKSmPkJIpOXrm2o/
x8HS2sMkfpW0gK4Tx8dOkCWoXTSFrKjOjs+/N/3kI7RhH1aY+lxBS7k1Mu7ElqLaeb/UQ/PWBkwa
sVCWSnnRfe8qLc5uCnzdUjQHP4KqpujWXlTiltf5A3lgrpgo7WLUIY2weddSvPBudu7bc5RlX5qt
Pau+Bg1JYXzWdeFLqj5HYLJAuRSvfpu96rZnwV/nI6Cl0YWSlQTCQ3+v4ibLy2jT9bhKYFogE5DT
t1oDVAUnT0qKWNqBZzQ2NFJ1RGzyk2bXeQNbH7t9jAq9ONJafK6Nztn5SfBUaoNNYiJaqyLWJiCr
TQU611dfrffNVFejGVPdR0+Hn/MY0ROLShUenU+FOQGc6HQ3NE53MxuH3ZfTHiohzon86vV7Z7wV
Caq+F9AfUabxKTD7Tw4kzK4V5aJAnl3oIo3IVnNadxhMxmmKQuhRnepLhVdMPkS+eZcl18GJ/zCM
HnGYByygif9RNWxWlIFBP1zuE2gpZ9nb7Q6A/A2QKCyIbal7zF0dK+fpqq+xTYlo0BNYFWmy9rqU
EhxQJlM3tNo/ezayXe1b54FNRi3BPLKFDAleAETW6pVdFE8OxbGaQVIR1VkunZj4QZ0Tc58E7Y/K
bB8ry3lveRLGAMdB06m8ES3zQSbxwUnVW5nUGOsGY13I8SvWOVO3kYuXvKvuhWcTo8dYS3swEY0E
a01vrMj5Pg2eh6vNrTJqe76lNOSqMWjQ1AMbh1Bzpbse6B0KU3+sqcmlieqnCmtCMbUbrMBYQPAy
T2UEq8DMkb1g02llaK8jE7tDoVa3tFCwGiF2Mhdl9Pc56vENzAK1lbF1TgY8lk6cnRic74xsONTp
cIwRtOI29het6L/gvl4Iqj6N0n6INffNtRpviVS/BDZq7lUD/2pR4pkoMMuqKJFx1y3Yk26l1bzm
eXrjUUIzZejsa6i5Gc4UTyTJpjcyikjR7JiUTGYsrm12OK4UXgYf33si2DjGa3WntSPzmtaycY1j
IRcYqE2BR9xI3WvYV6/UfJF58LBVV9Wr9ANvAXZ0X+sWTiDHaTCw+vai7mMM5mEZbqklfZMZgCJP
y7kUEB3qvu28sjeegygRlO2HildPqgpQRh25sR5ZDqxGA6SU1NemcsAnTQiQyYjgs1dW6FKxMu2x
crJ2SZ1NAiAhXUW6pDdZop7xrJXsk1EX07Y7NlU1rBBLdgMl0eSR6x5dVC23TgueKcp+EkC9y9Yq
Xh2hkzpsXdqgtO8aDyN0lfZSsMVaIJxVpGTcBMoxcRq/xTklAnwZ4W2Ig+FIPRAqVbs1YrLoRRq4
OzUGXmrbcFu7Ujmpun8KVGpV/E6NrkSsMdlLg5olvLWBpCsevY5pPK7LhKpaRvw/7CxwujctGNjk
aus+qO30GS3snnPxeNIESSM3ZWdtUWTXuAS9SgYS0vjoTarERqm+ZSH18SPm+sZG7QeBQXMU2IPG
+CMSaa9HSrrWjt+tYN8sezF1FTkE4+io9gCnoPzqE6J24Ub8v6mhUKAYZ0+0HV+rjGlsGqNbq7XQ
Dmxgn7lqYKrzGAQO2QkWEEc1oPZ5o97wE3xaqkFGEvMLXCLFutSJeae6eKgSBQE/TAmV1e2ujVs8
fgFjgTo1kPqcH1g/eMUtzVwC8mpWMEiTJUQtpMzitWJifWJZA7PKq2n68oexx7CRfbEyRFzsVM97
KFmDDplb/gRJh141QXJT+R0wRSH4+ONEQ75SspOj0gHui+Qebk28iluLiA81Y7Vs7kRJxa1ggMBC
tknnqHf92rTON5f0dmnQNAVsQlAAou6j6E9sWsO6G2HrWLT99BF7skZQxFE51A7Um6iCaplwSeOD
BFpdiXsGXhFe/HyKy7aKf0i9Ve64V61tgGcorDLsasnmqJRH1cIJ2Y8qn3YjTYKRDo6iCekiw5uM
zfRiZR3285T6iqbp7CX/kpbY14SD9bJ2CkAtojPgJK5lc869fqkJ8S57O2Of2XTbPDV36vgtHT7y
qeZuXPjCpEZqc+nw0PIaw53O/BxVqTmUefCWqyVwH4zZJTn3tkOsG6vh3jM9C7EuHNe0LhNVDnvC
d8adaMZw0UIiVWJMvrmqweLQrVsVYaLunDjalebOMMrupFiAWl3zrHAKW1kCi2QmHrOY9t4sim2G
pSxoftNePZwdjSx2XehFVAz0l8FvxdngXR2OsK2jbjgJA4YyJZPNJgCom8hVDyQtZJUAYYqJUksQ
zMfcfwnNdVpXhE8aLHJFsxCmdvN56yfaxkjsjWl3X7ERP+bNuYL3QsUO2K2kCdxlSxfpELqwcdKR
CRy9lBmBV4Sv8Dq0255GM2C2EEdblewZfAHiuNK6D2k6DtKBgizxEjPfXsy1nPON3VrLMs4I+mTF
I5i7R2RGNPYF8HcmXgyHClok18yCw21EpGoIYy7+/k/ae8XR64S6tT29JRtiTYthv1OM5MxlbhkH
jXtBZ7QWSZ89RO1nWB89vTTXNVsiLJoepH3DeJI1ynuBy6S24w/Xw/iJFiF3Q9K+jVr/yb5prfnJ
u0pgosN4du9F+cpo2bfI8N5IeDyV3f3pA7FnUnlSUkfgK5yME4LGqAH7IPgZDsr7UeV4FdbJN1i3
W15iE6xpHTWN6LPQxefIxGNV1PSr9IKjZsO7znEUmM+woSFiUSLQYHDnNWEZjrG62X5J2WpDP1gS
CFyD+bLDUgAk17wZ0EOWuKrWZmqsaw1EtAUQRQfZvBnHaZTUpc9S08HK2jQnJLidLSOlTMpsjkMP
gTCwxJ2tBQDNnAgmb+paK0BJhGKonlRj3DWcBuqF3YLy6GVcngLLXcRqWqwYqFSb0PzI2jaj2e2r
LCDOuryOaRGAcrWIcRWq+9EVGaYVQinpkqnTiEAL+cCZBubNVGtSXrqRoYUr88c0sSXnqwGywEQX
ramiSuhHByU631dLv2bUBGf0OamgqMh5jpBO7ND5/u9NWAQsFyYrvZLZh34gIxJoEOtzBv+rmVQ6
k0vD+czm8H4j+fUXqTTrs3s0kX4zI0tnUunvTYu9i5AeLfczqzTqzaTazShWFe7PmL45jDKAMwBe
nZGs/dC0h6zO0KgzB+58FLZcV/IJDUMjWXdoUB3wT3LDAzhhOsq28/dV640uwmE/A1kB3XZUy7IR
HAdTg/1OYSySf4PghjIy37WtGtRaXmAEnkYbc91qoJZpscPMCKYfbhxyFymabCT6OQ1EMCbCGJlp
I3/fJLUaYocZiSZNB/u5eLX3jJtWJ+zUwuQRvrXczLzb+aacoLcjRk9KKpTdzLf9i/v7NwH493u5
2l3rjjyVtElnwLJtD75HNwQ2FhDW8/3fb2YwiHMzwYcXdby0dOfJ2Cp2CiWEFMMWAVd3D7FImhEl
7rKmiWvi15aZg3OhjAg/JBGmtwmkrET8nKXY1aGYq5ynr8R0M39v+hs4oeqd4ZKFqCDRQlG5OoY9
5b0aPDkGAPODqmv8ipakvFZV9ENq6fqhmL5qo9Lf2yifbeVoBy/uREpjEuwyW8Z38/eiqcV5/krD
jLZQG4sBZ9Z8a4ZBu4FZsptQAoLBXgv9p/yc78zfFkDjaJqt/pu9M2luHNmy9H+pdeMZRndgURvO
pEhKVGiI0AYmhRQAHLNjxq/vD8qqsnyvrcu6rbedZinLiIyQSBBw93vvOd9ZIXPF67h80f/1X//y
Sw68zTatcH19vz6jHB1u5Q0JeFCaCaD868v3b09tGx7H8tY1MwYIyoQU07m6Wm7ML7/Tpr9fccoh
AXCNY6HE4DW6E1ZasXz5/uX3F1G3+DX0Y1qxE8M57E6SPLblqvztRSy/FL4nMaYtr+P7/4B5BDrB
kTkeUm8b+k9urXHzTIRDxFVEzbUqa/M1jyhWZon4NImBMShAch4BS8w4nPCAK8LRlXtFn4U6r6Sl
bfR0s8nnPFs2tLTRV+/pmH1wBlpnzjQAqcrFxioTlOzFc9lyl6Tw+uISZsVMvBOTns4Eu8rlGgsQ
iOFELWEwPOyTJt9aNCp2zuTetVQ07Vh4+7Tn22kj3vwxNyP15p5g44TDSXRH01fzO0edWM+l1X+R
70MXvCdCIVJIvye080xKuXN7eYoWAJnsIYYauHBqgVD+/4tG/o9EI+iySW7/3wfVX96T4uufVCN/
/Y3/UI0I8Y/AETCGHdsTvuMtwo3hq2n//d8Maf0D0pRv+ZYUNuAmhzD6/6QQy3/AeJe2L1Fz+I5t
Iuf4T+WI8w8TGYpnStMKTJdJ7P+VcgR1yt9T6l2fZCQHGLIb+MgSLLHoSn6/PyZFtOhM/gfRD6bR
jsZ86BDOrnC9KHpVLa7Ilf0b1exb92QcsUiTlnZkHve3C/UfMpZ/kq3wBv/lh/uWYHOwAojLFrzl
f/7hZUG7SJjBfHBG4Il4Rtu7bLjm5U60e8YAI2EkApHl/+uPRczz9/fcufB7NaDCg/7Z1dCm7jtj
v8WThHYhbO6YM+KH/O/f6UJy/kvGc/z893/zuMr//EaXT+FvVzll+Br6PT+x5fw93zB/4dePQgZJ
m1a9/Pc/CzLr//LjfMtCVSRtG8i1Zdn/cl2bjKk9RbbG1TKEnMjgB1BNjEtbwyl8clGbNN46JSuJ
CKJ2MzmpIuBoIMlcsnSXdnqhJzVD8AxJiBcBKrYJnMVQVyXNgdzbWD7eKKcx0RBL85X5vIWt2DLB
+VHIKvezx5E98sGjupfFoYhSuppODtkAs1SY1liv1XAfGrW9ydVwcQVLFpIkttqxKcBqwN7jn01j
km1WmgRv2I+c4KE30rmCDs+8ZAbY7oicQIAkPoWAoIgPfE0D5g6EZT07Pr0yY5KMrbLwx4UW/ogX
HDHAMJvbUGIzj6AWW3FDRKt+Z4LJnee8Y/rAFFNMz2i61kPREYaQeWD4e7nm+HiRQ8kZ0DsxNz0O
dvvbwYtnhxhqg8JBZNldkqp+AxH2jDpzA7PgYnjD62RTUMqWKzsri0GwQAxvaWznMKtFA9p09nrU
lx+EuAJ0mhy04j2SAB/h1EiVt64q/WYi9V/FdrkuEngRjOxBQNGgEaM/wkI+1AjlC/vLMfh7g8Mn
QVAtkxK+lR1xYvV9jI3FfIMbua8GOoWaPD/S1WNmCtPPwjiJkvDetsVr3+Gyz1F5FolFeV0mW3Cj
b5LaQCVItbvpK53H51g4Gy8a0SeOz9OQgMIMK5jXNKJSOX85Tv4cVZ9F3rwzcCBpj94pTZAGFRqO
5lTlaJCqt3AsVobEUVj47s4R/TONky9zKPG1YENfvk/ujM/m5N1P5YOoA+QDjQv8Zl6TX4rvtYVy
ImKC5liuKj1imjL4I2W5dZkpzwnNVbnAkpGJ0YJGWIEMDK8ymZVc2creDML8Q7TbuDrCy8ZJVLpf
hvRhILfJ2s3xsqXGQ2jjYZQq+dOkvIO8IdEwNtpz6sA1yJ0Z62emf9IBX0TBzWdQ0kU3YlItuxR4
2pJ/aMzOl5klVEjU86GNFSAAuGpZJbg0nxdSu/Qb5oLOgNlHW0UW8IUMjEONxn0d17xm2RS3wNKP
7sxtklnWuVQBwiOD3A3HJGSVbsixzcxtYQPiHGrunzpFhhEjk0bXi5DUFFhN6gUZwV/oGVMvH3Tg
s+jU4bsf+A98L9waLWs8UPIVp/F9ZbgmP71FljRcmCEj1SMDbrl9C5vsw7AufwN47jejn92iCaV7
HzUzbj7/kXwp1GQZ7y40rGqFHQudt7dMSUR6XO6bcSqeGPpeJxvtv5O1b5gxInpTOL3Lylu7MjBW
RgAkqrdJKh+RkRRQnzMGKKspNg99l+8WN4y0JYnZFFoMXcS2T/VDUozWnmwWYsRb5i3aW6mOy/d9
55mg0Fl3CWGNqjfb5n1kSZ3vlQLKrGG7ecsTV+KRgrBiQjkk3AlAycQzW7s2mCx8O50NRCeK4Fu3
DHDmNKLhZphfudX+sAd1TWkOzi5PqrV8wYaJARddcecCugjE8NxLrnHj6TeZFHoDqPumCYhc0cve
+0WEn9igDdq/hL1e7CSDXOVtDl6rxsXD+rmmc8AAosuPy+2EvqRHGs5iFrUJnf/kOXNedG27O9NH
6+3l4kZa444iZcmroBdYTi9tVaF5NPnkkeiTnMWS//15puaa3DVIaXlL+CLMSuKLaWmHvKmgXpmC
H6Ii96ttWKhQcoIg9Vn8R3h1dvjoV1wKGqDPTJC+dDawFgcBXBbgic60p+/2TPA6iRpBeSMi5qZ7
ODC6eDZsVKAaMd0qSJAJLDfF3NIoKl8De3iu++lZB/i2jPCeCSitn2SkVazG5y5n6iKTH92MgcJb
bsbB/bJLXmc3LGuMzt904iH13/YRjTHauF+lmp5tj7uRtezIMf820KO0zPyGCeNPMEuoTcwz7OU5
dvlE55HL1RgEZ/V4Qkw/p2GPFYTifNq7BrnFc3PpTC4FKEpKC3VuYi7ruCzuI1rUSvpLtwlunZcq
UmIGAbCA/Qcb43jRGVCZOYg0Bgn7K5GAyxOVPGXtfd/tCbJ9mdLD2LN+GgFvLfIp00YsOU2g35ZL
MtVsMbbbM4viacrTjK55P3+/QcvIPCimeN2XG96r2re6UfRsZQW8HZA/dx45hgDxSmjNTYs6jUcv
t+OtVnzgQQia3Gzym3QbnO3VW+xEzCNBFyTS3Qs5p+eJbZwuz9YKEoJsUU1uFldVp7OP2RIVUTms
al5owu/AYodxZcb8PAOmS4aEOdaANGVIb/6gp0NZkSjUVjQdB9nc1MTgoWSuiRBH7EkQPeuq4BGK
NejpIb/pgofCHocHwquuXdhc6sLDJcD8Ilt2vrjNLo5qb65RMvEo4x/s0Xd8hOFG9SBQUyDCPh6m
UWJ68+x5laqyWLdj8KelI5JrdoCYHAgkAZAx/MURjzBtQ198a8x4eA2e2JNPoi0U4uk5IIpVicTc
ssoae2x69mbR5WySKdxNzZ0GVxHlW1Om9y0l2yYTNfrc0f+pa+mwdiweQfCMNQGQucUIWk4UZm3U
IEXEl7FhU/1sPDDXOLBxSlhsgOM55d+yReY0he2hsnv7dYiNje8BLOo51oSquxtUC1xZ1Nyl3q5H
H3eeDVrvbodXNUlc4IneLyG5lety4EeN9ttAqlJTYp6IKzIg9Qw+WdTbcogC3H3jLZ5jEv46930M
8aqkWQQyY2goeLPim78xE87nczkzsp9VkD71M2Zjm7k81trswyhTBnKCbrNE8LG4zkwWbWIXaxfA
U8lEAkG1e2rsxXCFMFbVZGwHBmqtCAiWCD/cKUuhLhlvBmUxG+3E1Zj6Ax6gMqobGsWDT9ltPxo9
HpCgJULS9lZ+gwyyMMadJB6Fe41woVwPE32R2T8YrkaiU987gyjumjl9iQwWn34kOdWZ1bZy16PX
mwfCZRElIC8CcUiTVOKKEk24xICBy/sWkPb+8HuW0KtRDq/8nglKj6hyavsnv+1c7FPGht0BJG5s
+hgH/dPksKdrdzC2c/PJajfciX48Y6W0ti2MY4iB3ROM+QU0Fb6XNRvQXy8iAWvZT97Bne7Bcp+R
fb9ZORLGmiSLtUu+Nc8H8IC4LPGnJNDOyyTaKZxMRJ60dIbpTDmjeZgrUvYCk7DykXmZrVoNtJuX
lsbu0+Qkjw7q382ixUZWgzhOtxaZn0FY0NHg+FP1jt6P4JtcIpOKhC4Ley+hHjA0VVxtEamPpfwI
fQBFGdjcfQVDYR4/e8lDFcZWdUlUdmQB5lDQovrzW5y7cVSZh9YuH4sMGihKlt8Nj+a2rD5R2mGH
7ePfrg2RYZolIEX6h8zKwB5w4kW5CfmNqVTqjZ+z2SP/KzIseXHJuo1xBxA5fWAjYBjm8OK/7ygW
ikQi2vYx6iSlUJuA8F+pe2xSHMWmszXQ17S7olgzrywQc/TOUkmQh2wBCVNRmJxHA1O79xllfNiN
gJfkFcXFS+ds63bcaQ2GwLH0ku3khzVS++Qjhe4OiyKhAlHgMAJhbIkB7Ok9IS93faQPYdGi46Qt
s5NRw05vNaRt2OYzZoJVF9npNqP6WgcZFs108N5zZDYcto4z4Y4PeTKxDDD/8wg/D9nCmYbBoUDe
9WfUbMTDmH5QFfVry0aYXNUuZ+Fc7w3mmtQPETv6RFPRH9SmdYgwiUoPNIz94tkEsbcWAfEakTuA
+atMUhI8YqJvEzJB6GIzJyFvAsB7+IRXkkgQC12C7ji22E1d7nrFeoS/MogBfPh5r2izOmc3ST/i
YijY247MTvN1lyGwHV33Kkrvs6NgRZ+aBXvt2S1SajZ9V37mkf2nIBL3hFWaHn0Jd6O2+VyF2wQY
FeqjQFO2bkxyecy0e81E/ygrQE4MxLkuYUwsIlbnjGQy8BnTppfWsI2lIs2x++NpkI14ASlsJ/Xs
mAScGPYwHDmjXr0iY7TB3B2fMtGddl/fNRwtWjKeTRT+44j2hDMl+O6qoU/cdBQbDre0ICGGSmEn
SKzfRzLcOXrs11nj/2xTC/uga/xIKvloVz2iRCNv9pkzi9WAfMSNwShFzOZrDVComqpmHypSRb0E
lGH4A8AwqbmPTVqC2g5TkB498Xcufr2ScVPa83cVGq5SeiA92uLIrz7k3MYbyyBbJWBKGQVtvYkn
5j4jA3X3lTDs9n3Mgh/CmdojJysoZKMIMdDE8NQCzKPccWcOwvm+H3mugwGk6Ex2Cm7I+7hDbCca
JgOp46OrNu0nz3bvDX/8cHVGDotl8/lGV6Zsw7EAOxNmYtiTOPdB7lbAoshzZjWkiAxhQe3uE47A
1eV2b4dtqRT4LDcKji1xpQvdnga1wC7rNi124+VxU3o4iE5sZuT0KxuP5FJtcnsGyCHHSO8GcmD2
eDG40wjb3VieuXdqe8vP3g0xFaO2UIXjEgggyAGtSgzn1AFdmg3O+nHtTzs+qriMNnQgDoVvemsh
6T009BswFRp9yVqj5LotzPkQ+CnxrtWlzeA/BmLa2/SUZUKsZ+zOBELHu4qcyo0onF+FVW21BUUb
U+QHmcxvg9qmyW9tzieXU82Klvd76eKUb0brlFruqTZDYuby7eyPeyTWeJ3S/EYwyFc6TUcCvgqk
CQX6eWVOrP/cv/QLDwIOsDlF8bosrONUVrcSE38VLaIGm+IrN2u2E3dd9BZ7GsecVSPAdMV9s7m3
SkEos9af5gACq6gyegWFVexlwowvlTV+hjEgKfqxw2WF6ZOQT7tMP5SDTsEsYGRNbjUTxgPF26Vz
mM7TIQy3PUY3ZCeOdWamdacLc997Lxg9i/0svBgiFfgXnxZYQtpKHOK5ygtmyEaN/ieZgRh0X3lT
PRKv/UMW4UtBEvZaZMyp/Bh8fpSxqEqDUBIEwXns6mPila9Vi9E4I5QTKczWph+FNmFJc5B491N/
vqtmZ50hrYeAk0NzJJYqYdotUIxok7xUVVm7LnMwfZHAlWfCP7ieew6wdYB8IgUopJOi+Ng41ToP
pPryKiPAZS4aZA31YU9AttzINN/lGbp48kNxFmG0HqFApE3vEk+WPwhEszRgunaL3Q1VT18Em46D
PS5eFsGwMrai7h9aB+hdI1jEO1O8CA5JOwvrXq7R6Eu3E3eObx6TB8P0+8MUt+OiZQTKicVD7WVR
0qCruFx2E3FGkii9snkZa2RqT3EE3rW2cDSECDi7kJg3soBESUo43efnikn8bqnvUq/W26l+telg
rIWK13HB8qaUvw/JPV67Me+grq6d5HGMpyw+ozWHSuAap9K0H7Oh+SkLyFtMd/Cf5xNMGw0sYezA
fCYQ0mQKnNuDWWtZTBkXSdGUsITFhKKnhdtsnBjwWIoAEUXKSNUWQ8ajJXiY8mnYTVa5jOWxKzB/
2ZWE4r52Sp67ehh2s6HxAbhkgJYkEgs1B4g+KuPYe+pRRkZ+LG3v5tSOQ+oM3pxlqU9NieO23Bmj
anjmFCdWGcJqnOj8OlGUMzOO0FWYY7OZZucjbvTT0FT3tgR57YQ6IGdmussQcSNxlQDtvOAykCh/
xOB47G37Hh+3dzfONqDbethXObtrjlpf9zENp/qOBYfCftmrRYciaqBMUzFVU4BOeU18DEddWCG0
0xguD3P9WgKQzzuXs2bMyj7OlPAWRoM1kYKc5GT4EEABRE4Pvs/kQars7KwB35bjPN2Pw/CK4ACX
i22CzpxiyKo4Hkrp6GM9fK+L6rlfXnxg0SnGj7FpdBnth7BnYGWjR9Qurdbaew3L2dnaY7gmReiz
yo1fWcp91jAZOxEx+ORlXrAdlgtoE3JsNRwrrNLfVQE0vXRyN0OQBPtCKr3uWXutOCS7swhefK8x
Vp7LNS1SaNkeUGYCqzdqdE/ZhJ/Ny2+xQdewCdgxh7HkxJJuFJ02rkyBqUTy+KAFsqa0oKBsYH2Z
hkCdPu1IOW4wDXB/4fNO9qbrg+3NIQUO3DmZYZA90/wWoUu7zrNfgoj+bVZsmwiKVqojSiN4btZw
jshqmkaitWCK5xbD04HmYzFD55ys7E8hAPqksep2nsexPOxa4L8W9zw39wjxSX56XU1TMOOVaQPx
qWPc93jPxTiei8JC0jXa6YNbGR9FuiE9CLaRWb0H2gQCFenswFYEA+VNGH9sjDEgB1iAo2bClVLG
wd5TTP6dnqECKs0xsffZNMUXS+eHkvg9sBf8Gbq9t4SgcsOlgAhm5GCkRn9iSscyFdRqzwQTIVuO
mmXde7ClagndENU3bwuXF/6IkUy3HqOszAm0gO5N9QMDDSGaJ2vy/uzCeJIFLh5sXXB0zDjeMr9k
Z9SIWrWgExSUywKEUm4meuj7O+NpQXs4tdux5vLa6e9hGDcp4U23ZHqfG/SidFEuwkA1F1vohdhF
EyPI8elAB21mprSdF6xsuTQBZ3rj5VDfD/hBOBJj7MiH8nlo4VZFmnEAksnXyiLwOsjwjWlL3A8G
DejWJPgLHV6fPxmfXhjezTM+rTybJenm3q2ekl1bOYhCyZHw+hjnTgUnq36vveOk04geKSV544Uf
5O3sQuVfOVztAldv58ADTJjg9I+E/+qMzp2AMN/LaV6hx0enRRsb93/e8LwPvAu/1O+pxsCnApZT
eqNwJrel7j8Dm5ZyYmVXQdyUl0Yc3FUzbcvHUZwdgW2HFp2xbT1QnsWS6NPqcFeJ5hxVIdHvnfVk
VCYrfAMOfSkyYsPamF58i4r46OnSojNA7JOZOq/IqzH61e+4wxnadMaNE+p7BTBk6qZXFfln5gS3
Buy7PWBeSNA2z7Z+H1Nm7ENVkofCW9Nj+U5j8DUZnafZcJ8QOu2SdrgYzByhLaHJiCpVbbjj3xsx
/3CN4per+Y3UgKPSdKQgegZnraDaCqN6zKo4gx0tV+nsGdtptFr6WD9bNAIrjDTnnHthVTrlb8cw
F5s765l2+DK9QF16qyefy+KCmSCMjlkItlNk8gg3c7wWdYaVRktcS6wLOqEGxsBOniCKR5ddpFYN
dcwAVHCML/2Sh0JZmzEf2iAlQj6Ffl64wQ/CtWGVUQQafJcixHs6Nn661xVnbo8xi1AaDXVrJxt9
nHgk10EYIvc0QaoOfi7JvVDDrYRZJeX4ZisAnYlz39Bf2ioYAutKjA8UkpL++aEIAdIktrikTTlf
pka+zp74aYo+2dg5R6c4LoetW1zjdiBNICYEu1dU7mbUcejEkSFStplYEEf4XeRlEV0EF6Jfa6pd
bCQfOp3Ga+Ox7CcGNNAcjIVyqf1m7BSbVsoKLGL5w+od/+Yhkl5P0YglSUzV0barmii6NrgN+d7M
v4Y++Chg9hL9BTASxODYs1q0sIIgJhl65OcprVZZQBa7FwHX5WAENdmEZj0k3PWOwlz2Xdi2zsEL
QT6hRLlmjuUAo775WctHiJRxM8bQeVNBtU82LL4I+dRb0aOuOxqo/YAcqzp9H1hqDKMkjfbZnWcQ
maE0vjr5MKqiPA9MHG7CPPaO+QJGLiFxwhQnb0xeVVdHJ8PKGtK6nZ1RmvEdEaAGME7x7NWDi8n7
gbZAstehCO9yzi446VZ1jduOnLnHXvb1VfjdkSQ2vZ+Bguxda0/a2EJMdp7iafzER8VsiKb/HYc9
fedBqDPGHPCywQgmpJrvxpndpCnZdCM+CDtcIgq5Zr4sAxqA+kl7+IiS6IgLNToYrzVoJatdgrt9
nPr0r+rlnPq9F0YG30DZjygA2A1GcY0WJ4TfpVcCSvmwaapuM+9S41PdGF7hb4xKPgGZaHieY9Ln
gmCXAB9jk2KMaPLhfS/0KBYgcQ3hrfWgGtVx8vF968I/oMQ3M+Cwab2cQDFdrwYDvKnLQcjB65sD
s8WUtMnT/poAWCAjvWUcGKKYqfo3d5RXvzdpKCzPOfXKH0fzuYPRQv5CX7mu/nRRvPVDvm3QxGqt
qtLBpR3vv++GPgueguU1lstxqway0Pq0LupyORHRR6xVCSq5KJmJTTRCEbiJinEvwo3DmJR8y4rd
LFZVs1HOvOswZ6wT8uTh6QbvwcCYNAldpHj+dFApJwBFpt3KtLplIcIpFrr0O7I+vHXuD4fG4kmW
Mw26bMvy024B9Cx0JEo1098GM7vy3HSMvsGL7bhCqh9Ak+EihL6NEVdKnkEnnzmf8CJt6g17BkPb
YlQJasonai9Ojqax9UfzT0IM3zaIA3lCA2S14nNu4uDkABZboQpwCGlpx+v3f3VNb224UUEIizHZ
BWGSbTofrhuEsnViskW0UT8cXAdl2cDpGJ+VX2yMqXr22jQ9WulBjjfb4JlVbY6lMkb8CdWG4Duf
1TqyXvHR3TGvzE5Wb/Akx7QpbEKW7yvTiY540Ej2kzBxVETVw/540Mb4AB4FS2KQJ/etmX1lLrvM
KHRHS8GHwWlnP2vl7LUZ7J3M/VWm8XibvYlSEr4TnZldNKvPwpSMSW0yVUjbJhUkfPN6A6goL39d
kdQ2EH7QDxmnRnkpYhL/ugDVf6uuQYAatJ571MtJ/VqkhPWArcBxYCYN1gVL/Zx45TyTnbrzNLVd
FaFEJncuYdM+lx6dBbt2yFSoq2QvS/F7YADv2RnPbJUgMPMjMplU9kuW9cOwbGizd+9UYBnwXJNq
4CjM+glyWCuZ/nRtf6eAQnEHDg89dQSAw+YXEsY9rf/PsEouhHtD6HIAHtkx4v88YK6RRN9W3/A1
ag3jTfY76bQbKiASI3vSUWTzFTCX3xhgjV36vVUrMaMQ0r0iiYADMqPVjYvYctdK781ePHAmcnpe
FOV+QevcSupzhfeFGWHfHOsqveYVlvLCrjsOJM2udBhgWWH/bgxF8TTCCOdome3paz0XExz7IYGw
zol1PTokAJkB88/EMU+wHcnErPqrTCd18Jxo2nO6WbrgY392KzfedsO2qNzw2aY8wzmNGj2MnyxX
hxs2Pp9j4OQeQ/4lV+/KdPwUCjOit6aCU1T4l8lCRVTl1nvW4pEfM/jKA3fjJuPm3YUQOhavmd7n
BsNPt0jJh53+2AxENoim55NNb2nvpsXPImbYGdgjzSGm/Lt43PWhGMixC45NVIZ74bWcjmx7PyqD
m2+Gi6oEGQwWRFEAY52J2oTQhypatBOL51ku+aTF8KMysU4IpN1HDjaYzJn1+XKuH6UL8L8W+64M
HgYocrge8dkWvjgUhpPuWvKdU3dANTnn/pqO67aYQ5op1ENRDfIAy8J9JSOLsiOIm9P3l5Jd/ORY
RWxvURr813/aJjeYhZOH8IzKFTsC3q9//VXmh/yv7z9bt3p2fn5/h8R8UiEsHcQKVBYk/7X4gFea
z5F+PN9W5W2yc1T4bEbE1s7F5alIfADtg4NutIicPZUNPN/eDlCgzETK8ASsHWxsq5HY1gOmidQg
fnZU0T1uHuP9UcwlmWhNEF4nyc1S2B9FS2D1bYoM64gGPt9VU3hfER+VxsH8wHtITmaFBUF5W+mT
G1iZfXBv2lW1DghVmyIb30/C9Bj/QYoA5svzWMdy05UI2+BlpPy8HxYb+uwbP0LsG2kWnI3BJQCi
LXeqqn6lcdrSSRh+qZyggzHEmififj/4bo46ADdCFjiXCAX5bsr4DJ1kfh6rodsx14fy0IEyyPNx
D/uCkIkqp3jJvf5Sl6pA0TIeqpJaz+bIlKtiBxLuTidhysk6fczzUhOQVT6PNsKMxXQ9o/tibR4X
12b3irb/LNLqx5QajGnt9gEIGqFCYkBz0ug7elIFerOe/CSIAycCMFlirNQ9Ouj+1p45LhUW0DmQ
dKks/9Ba5JDuZa+YWMiLkrvBCys+XgTAHZ3SelVa6s7MlyfdRZ4XOGPyWDjltR+QosZ0DnE6NMGJ
Kf6xNpkuD3a5azWe44KUFZXDY4qQVvkCp34cIAUbEsA/UjrNtZs5QUVNe3VMO9/Pc6CXNlqwbxir
0X3wumdUOqCg52kXJ3Z1pAEI1dQMDthSWirSU2lMX1Php68IKlb4bU99HI3HokH7kcRMm+tiGteT
Ry+v6Nt+C9UUEXrBzf5NlM3yGp9bzOgLvtRWhHhSOoPnP62qzzl2iJoBN1Ohft+oxUgMGuvBVYsM
qY89deeOHvmYWpwmW+QE8Qx/bDWsu5KM0YDZnZzLP8rxXrxh+t3FMIRl4p496d0xe9vQGKIZaTn1
0ll6RZYXb6OueOImBnY0WQA1dEbUVzy7P8SDj5Pr1gHSVzYoo9y01AbmFiLwMhQb2D8SVIpggJ3n
OFRdxNPoUXlUenkJA3cgZjijaUZBfoDI4t8p2kXHuDECvPthcKydJj4NHm+D2z8/RoFw7kqAOdQg
gX3GQLkwWW3nosLK3+Ff865lyIRdxZemBomJHsrealuZD9IKi21RO8VhZtqDwgVrRls20aNFH3Lj
WV7/SAe22wyGZzzi9F0IwWSdRfn4o4XygBa6TZ5q13DXhq7NJ9x5hPO4Mn9GsoOfQ5YcgGPYVQGD
8qMVUlC5PGEwxEL9MlDGwK9J9UuwWGVhjVcv0cIvH82ueGlrhkgV3KsXy/fBVgzMhU1dZWval+ql
Wb6pPen4hV4oojkrjV7CiflSyyH1GS03tE0V+M8sTDTkm0o+I68iOhnHBtSWYJtMpU2HG3mUr1Ek
fv9SxbN99cLS3I7Jzw5+56oamK2HgcFosTYeYuV5x0Q0wzWM3P4Kp2m4DkXlnLuYOeby+2094AEB
QMOcSnqXxmrvtJKE1Qn/pSX8DhvEIiP7yEZSo7t0GS8YVor5JvqlZlxoWQwyxo3ImRCja3GV1AgR
INGwBXE0+z0fhDGW1gat22/mldMu0ZoMq164hJQxG9WmBeqfcwmNkdTZpm3+bkykKZhW+aCEwjRW
XQdMJ/usTuXDzCvGJXEuInUKVJ095h7LMRNgGDVhwHrWE/tHbXsAcyPv0oFocqthIuhWKCXcwlsE
O5iYyljTADe2OokFugDZXzy3Z3oyhP4J0Y6zKXT32EbqrtXlvK+bgWmNlz7oJDl0elAnUjcKTm4s
8n3PPHl0snNYku0A+SCspdjS2Odkx3GKTaAF3wXsniFbs80n/emHioZberWXVTvKKniMObi3rsip
j7THbHSpa5mSwERDoeUsp7Wib861ZmsQcc3UT+znxWeLEIwAItumyxM7wRYVpQAMBpQ7yICitXg9
zo4nxEVx2KRoCna+M3V3lgvKtaAFfC9LRZQfWVBa46sL/XJX+Yl9ZEEYD9x+Hi/s3oDBg4h13g19
QvNcTgDgJ3ANrpw5pWWxd+iAxip3xFI1cQ6J557KQTFYJJ+hEVZNRvlorxyaYizb894p4SRTCtlR
8kI6NllStBFwVaFtKRwzvDTxEK8dvUSImsEJSdy6KB2X2X/GUhLpddrVcjON9AR4k/Mxi9v5Qc6W
Tafu4ptWem18sZuGzj1nSc85T0ofwogg+SaJMY2Y076PgHILz75nKohQ1XFeDVV9TZl+jhEyc2dN
96JiWD56lnMxZlbcuOmx77FqHbLIo2lZ0qvttIIu1dAUUBM2iWC4R2gxSpbjwBT5ib0fI6CIYXZP
/Ws5Mh+ZTMJVk67QzHdcgilDSg9b3rduB2AtZmDTVXZ+MuIevn7cnUfkZUd/6oeV8sv6zMnsGs0h
vC7uN0brMGLNuHyirLNQG4k7DQf61I54gizdN/vK7Yh9a7sdlUl28qRBuNqEEq+MfoGuQPZOy3g/
dfXDNOZsDdpyD+yhP22bMih2/KX5c9BSXwPbMEl2zdSuqH0AjqlTb/EgouoU0anD3b+qK31rHCrg
fqEw5x1Od6OInc0Ml3Rjh+aZkw1ZzLI/AxqA3JDBzm7E/XfhyJVc6Zw0orieDzKDzpN5KAh6Uh3G
SNwMoW3Suj3i33k/u8yWF08ix80KCBipSR1dmzbKcCPCXGNXOIEpLwwHOF8uyEyQYUCXEDHeesjR
jfdKvThR+D85O4/ltrm1S99Lz1GFHHoIJjBKFCmR0gSlZOSccfX9QP+g/dEqqboHx6VjfzZBYGOH
913rWfEmGtO1Lsr61tLr3RBqEKzC8F7LBqoksafPlEJt1kaAB50jayxtvayRtmNLfzCfFv+v3/v6
pZ3+1B0tZGlaOVCsTiptnuiG4pR65XiaIW6RsZnCTIdCrbqA5HEli9tg+oOvn+SUNn9qgSgoeryI
5t4sl+qxrVcaYGpvjlKBOCKiPGheH9trh9z9TLThOphL9+kV5MK7tZNoF/oXCdM9hd8F2yr1ieOC
eiTySFIX3dEc9u6rQmhPd6yKlYWWkIQpyirDrCIQEF7ss9cuiaRyRCdepQv9nd+4y046fxUZvcR5
A3/kk3wMqsP4bBBYE80Q2Wn3qWWXlK8fjV2wHPeCuBScJ4K2MvL22ODfATW3zrQIxTdjLR9CZaac
ojd4BWo2H4nnXBFeG83Tj/wMY9wq9kZ+1/pz/eg9qYlTFW9tvmdCgOUODa2ilZlupYqMPVuR5423
jEO72aOMhv9H2ZphZpmrADN2GS/DnRuvkMLID8VbJtqNk8R70zgLwjtfHXHeUnmE3oS0hxpT91Gs
EZbUtCJfSR3rDyoyLRLlyQoqonNyYtetputBAg6ywrARH/GQNOv0KXwSXpASUErC9rDIVo22UJ7U
t1jeyjB3YEz7n/VeebQ2IUPVwb2sGo5HM9EmSI4wv2Vc2OFL+5q0tnL05+Y9X24gqbVfdZe837RX
/9w8SctSmSG13QvUpEd7OLGqISFaceKUFshF2oNq2PmsjFFh2OmjSEYHST1nDLF9aPcEstZztz6M
d1VHdA+wDR8NJY4E4IDaDOpNtRlPnYP9JQNTzBS2oLu1NeAogB7bpLvkSbrTzmk3U/VjIzsxCt+9
iv+SiDTcqUvrJB6NszzMZQaOsBYZ18X82mzwBozUhsOZsEu25p7CMQfJc7iO+2kEeJw4Bse70LBr
l+lnuS+ehWO/iVHor5L1uFC3jwgnF/4+4ctcgmqGoIZq8nvFlveViNuDeJA+esr9tkby8Ty6K1nj
XrBDXJiAE2Wd5QspWHXqCiVGzaJ6sNY+4utqZqwH4pOUdfhogiXkJNtvDIrMvKrz5lws0wPncLQE
w0wQN/7TlGqA/Y73gxZLOa924Lw33ql/JA/uoK2CtfFYpvdEsBL7SdDnRTrK9y7Un0VU2OmlJrbv
s9xix+9s7NNTbXXpqaw7dvVczbNruXUpA14Im5wLDwSKpejYptgsf4maxD/0r/Gm3Bv3+eoVOlK1
U1b5AlUu3Op5f4mIe5NPxhGNS3ZVbQzZOFVIx4Xv5Zuz+k/4hwBrxBMVDsOFchCV+9qRYKTa3QtT
mfJGn28S1KMAX1H9jpHlHRRuDEpNJz1Zb1o0K14gCs1omZCWda63ZofcwZHeqhcxWtBotRbCviD3
GAKabc0AUl1hc50APnbvup3Ny1Vzl5wmRw9SXFJlnOgUd45wplYU1jxSykHimZjl9+oavpKPVizI
Dz2Ohl1e4NKaJ86J4x+J5OnYSXbiSTlaRz9cUwZzibudCwfuEIf1EN6XXb0J6rxesd1IF7SJMIVv
sjv92i0NwuLKLXRKJ/9DWJ47C9/IABvI3E62RDix8UT9pdoYKN3MoU8HfeMhPsbUupZ4neNH6vZX
EWv+XQgslU0TThsnYQLCPIMa6I8n7lX0ug1Lom18oOMkcNw0Dx3SGmUGc6g841koWGsYNCB0Bzu3
kObhoge9Q/bPmjtv50/+68SfFWfVOyfWfkE4KupEmrHgUxaVI937qI9XISlB22YXlDxsBlMqzaal
adI+kMCbH0WoqNncZckKtrCNDTAc1Qx5nb4AqPtIOKg6zEQMr8xr471wkuk7PoSP6LkFSsE2QaOV
upD2g4PxTnXoxpJc9ta+ewdzD4+1nYuLeiec4B7txjuBJio7hr2187S9+9mZM9Kul5wS8WEoZ1ZE
ib3bVTsb98azd2JJeDbWyoewqxzePxgliClpefFC+075VG4QAwUoRWfinbXAzDDzn/U/3haZuEfz
1ZafYZOrmGAZqvRIidO0CPlY0ci1NkS1wJ1CACwqc8siGL5M5uUf0VtAcXkReaQP0lq6K5rXcJdc
XIY2e3D0yp1dzzi1IZPJ5vyfrL6LmcoG1ymYD8Vupa5Bl0E3gU72x6qfBAIU51rHkqnuyeqj0StY
c0+b82ZB7oAC8Jysq9yhpYSmYkpPWgt7WrCorIe5gliGBogzHv10JQKeWHjzupuBskSafVRAdSzr
J2tPzmm+xQSpGXax6nf6yuI1ke4Il1zUDlt3+T749PZwHMwPsQV/YIv3gwSRaNnMDSJi2TT1c/U9
deotPc6Er1g8EkA4dDMZ9vAWmS+A+kP6bF3Zo0u7AhO/gQd9LrxS50eO635oB2gR8n2kEgFMbplo
12/WV56qL+5L4ic4ihz1k9cedSzz23herSoYHLNiRfKN3b6lF/lMJghtlDdKP/7G3KaHhCj2Z/+J
wO/qnVdO8ux6q7wJD9zdJXZzf84NM7o7bsRI2lM1D85kOFnWMezsRlrLtNFg5ws8Jd5pW7mIwUYH
T7rWop1kt460GhFpXGsHlKhF1hlA2g+QMRFxITNd3ILbJW/5T01qEbUvmVrQKn2qEAzO2kfhGRoK
LjhiEZM7cxso9JsW6fAQb2NYxg4hc8gGdr6jvqnWsblDmJj1w2xYVu/uWhFmVrBsHkLNEbpl9Uj8
Ff7F2sVAYyfcvC0GxQGAKO1np7vTmp3ur3BjyDvjD3EnJGNoU4Q0PXnt2LDcCwTRzxESa0/lkRSA
7C1Fc7kgPKi/F0CV0Vua04HERKmCBqIatcpXppPUTjneMcIqqFdr4oJ9EZgV3TW72YKZNrEipRv5
gf/eEOwUt0G7GB5INDGi5aSthE+IZxL7vL9UwM5pG87sgX5kpxBmj7q6r+t5ZZ45SArNng1b/lk+
1NapDh0yNbWXMFlLRyYo5E9y8EhRMH2o7oK7FE/lpisW3qm5RMUqovGiMUdhHJoba1J8lvm7SL4G
i/6TdgfqpByWnIpRBugwyw9FtKE4x3YOFVJwILryRd4zScSf4bF9wTZPttdCecl2xdrfNNv6WQWn
shroCKMpJS3DJwjMxgPlj46fEJVcGA7hv8mKTNU22RLnNaR3xPViASS43L3zxlP2kb/kPs4Nm6Nf
APpN+/S0BXaP9A/erkT9xFs2XPEuYsOK4YKhAIXCws6UlPelcVfCQthQJj2nq6DZVie6ne5FIHNs
P/7JdvopuxIbjNH/7LH92qRPeFBnCqQUvHn7HCAQDwvrCAwZXlaeEoPtSJppiQJlFj+yj6vTV8+3
M0qj+5663oXrxByKeYDlaxOh645s84GOm5tftPYo3CcnnDI9VBheM04dSEXfEHuOnyxsBcaIrcdW
wjbdrXhBt3KqOHVsBIjS9NoPplMhmKauCOjoqO3R0YdPw9Jlj/rGwBc2bbxh34rhZ07BPH0Jinn5
2ewgGfPKsDyhqkOQ/5QyVW9cUucIVjxG4Hbn2hIo6NJcB3tzl+MFM9kFz4y9f8fOwXvhnYm3bbbJ
scCQ6UtY8EkfN3m4nPy2E7F7URKUgjWG0aZttIMB5or8u4E6heq4OPjyZcQbIc/yE+1f70ViwmJH
Fc4xlqTbCGT4kyvNx+zjWXjJ+xcxO7bxvLhSdfYEcqTZQQUrJAoIqdme9eW5V8GLPTT5wvXY1tcp
bbcZd8764GGwqkZs4znQrMmI3Cfnnlw+uyWta15uVN+myv4xkIV0xtBCdxKo+nhf0vJbFhfR4TG6
Dy6Soo71buuz8ZPhTC1N2fEfeUHhepIluUmO3gqRrcn8uYnX8S57bU3b28Zn70A6YWaxV2oQ7HxS
CHhQ3+jPcBBlw2ou8P5YOxTLBMsgFt8E9+kDly3diy/iUTlTzOBjcUdxRnjG69OiSEbOvs3mPFxS
PF+o3XFQiD8rd4uAZOqyn70PZuOEkC7S2w/mBcPuW/indEJaems43+/uzsSs6XLmY49skyn4gJeR
ul6+6zYJ8bTzauF/JCE9LM5DTk24OszJTbhgjWK8NFdKBazXzZXSR10APJ5xaJh7d+qD8JwsxXeR
eHrPBvIn3EfMhwg/ueX1K1hZ9b38w6rVEYsNA72ad2u/nZO49e5uq4tXbkPEvGt5J8yNTYLNzZ9D
jWrMtbgsgPExE/GGcrP/IKEXNHJ68YEYaCXmbr/UVtaxPNaPiDkv5jDP8D8i/ORdRRG6HHb+K7vq
8A+zHznsRKrGbwMFPs/+bHNUlku2TeizWeXrS3P0lV38oV0ZnQ/Bq7uCgkoAUDC3tsaBXHbxg94C
ogtrfPIpYC6Ie5kxG7+Am3Mg3SkL+H/BnNlf39I6mft7hlVfLcJ1BSiWI750miabSSTGGQ4w5X0+
HWJNOgwr6nneYXiUrleAJ1AaKfvQtMVzzsJYvMRo2Wf9Uj0wcHhI/lHe+p/YX82HOLODP+G5fWcR
EE5E+D6n5yFZZawTR3fVr40TcxQvhfFB122n7IZNiFH4GTInMZfjiX+sfyYLohnXamRTvIVK5a/Z
EbufKMc5rqO9DT9VjhjsjFSUk7a/x14lPjDLe8B+bGqReGDO2SF7RY5u7ab6pkDXZ+E+eCef98l2
L/EnY7i9soUeNugxxWNwx3QkM+VgObNpd1WX6qI9VxemR/+BnGs7uC+W3YWzq7onNHVpbNfRkTCK
KxkaS7B7ZbZk8mSy1J7ZWz+2L51DN+aSPyJQE+YDOtJNy1Z6OVw5sBMhXu1ydJKkvC9FWn40+56s
DaPprTwWU7b4LEIUls67s3kd+q01bw/ue9dfwmpJKKomrkjlJdcdVb9jHMCbcvSbHD4c4uBzSTZZ
m7xA/aHotvkfd6nJzkjWODuAZikWjrfiP8xW2nY45HfMgmgOrQ34wgvoyAdt06+4A+JOWVQ0BB/x
GPs24WiUJHoNL9A6YKGkuXWYts94Cd9StmX+ol+IH4W5IkycCfwiMJFPwgU7d4x9/lpdsVPIHDyl
o/AYaDNPq1tepUZdGYigOyt2NyAM3c3XT1GvtzhQCVWsRtJBjZJXGvE+hqYXL3J5eErUAVDuAmCy
eGV9MdoGX78PlgwkYV0wVKxoW0mtuQhL1nE8T+6cFEXK1oRyC7FSLY16AvDoFSweUUv50TOjDY5D
On4h7pKAvRcqZRSiXXMfiWEBc5/r8fMWq/PAy9BNv4TIbmYNnQ083qOCDK7aqVLPdqkHO//1S2+W
+0bN9VWk+/GEeqdFqbKhjMu42Fif1mdWWe3OEhoibpFzUYRFn7CAGspJ5esXfXyMDcFb0VygiInA
mEjbkjg3cqAuiCxLx8/ZmKN7xIJI4VnFe4qSgxLtMH6IWngWonuPikWXeyaiAQnrc3noVPlDjsTK
TkMOczooN77vJiho/xVJM8+IRiMrl/O3hbu78IZPJXf3bu2SQKd6Deaxa6jLFa+KiP+YB9GosoNe
ObGFbmR57I9G1USrEasFlRkaZ27+pFYXYKcoFfg5MHtidIPqQyA63orzU9lXD7UwRsyRZD728Wun
55RQh8uQC2SvqaJDZX0JQvc+GjwnF+QDxN6Z1boPAO9PhsvhyJA1O9IHTiyl4sixe3Rp7iy62nzK
m1FbRh5qILcfH7tRvuNxsIHJVJc6Uf5hCi05xW0zL8X+3ZQ1YWO5Po4+33GVclelfQUNloOxATh1
XRpsXY3e6cTBP5QCphPMGAQhFM2qFT0izNSpi1kZezO2+i05RjpQR4qBRUI5SBjVlWXJ7wNF44UJ
etgOEGfMPQkGsXcZG+2P2iF8FFzeuqiJl1rMdqERmw0G9kNY+JyGJfN/aEjv/f/2PrPvyDUggP4L
dDERLxmabqm4M/nQG6CL3sdy2goEd3cqfIjMAlMw8WJlNyD7sLahBa9KNdzkAOJBVAyP/+v/Eoa+
+fh/+S7Tp1uSIpo6HSL1hu9i9Fpfa5lRgknt/ri9OieAjNJBSBVDmARK5FVS7RLxSv/8udKUIvUf
jg1fW5IVwzI1mluqPF3YXxwbsdLzXu6lkk5LAtAZp1iprwKjux90vPCjiJo+KffY8Pa6hZ6TdjIn
20xZE1u3+eVSpu/476UYsqKqlsUV3TwBktjEAXkoyXQiWAQArWAhhE8/M1FF3vl3Hily4QSEYfj2
dM/aR/IYRpCjy6z1hl+GAyli/1yLLKFFVUxVk63ba9ECV5KFLKBXTmwS0wML/IQViIf81ceL5gqm
+suTUL4bgDIWDwOLiUh6382TiOjYjXkulA7ZWewBuuTRUDR0kuy0mpFsoun2G1L9kucuwBgygHGi
Fj1be+QAuEzijRK7IRLj0Bax0gJkZq+vavwlgvqw3eK4KssnEw1IPqBMrRMeb97QAi8gR3AgQhy2
CMz6+PND/e6ZyopiYJE1J+rVzbgePDVnVfIqx0xYCHXwMLZedL+8PF+D9HbkKDLvjibC3zIM+b+D
uMfpPNSWXDptqZ1h0xzbxNh2BsXvmjcmpwRrdOlxzEmZ9ix+6Mx1H2p7/B899vX4SIBib8dVft/t
XJUkcgkftKl+WvXELMlf4qLcjwMAjVwvVmLl3ouN/ycrk3L5882S/6Fn8TIqsq7JomVKlqROQ+Sv
lxF6bi95ssJxwGJr6hkZtAIdjROtloF4SHssg8RJDGXdQ3sSp7KyuUzL+Mmbsm/8CMKI3n96lvxp
RuVjNTEXFA9awUgqp5uY5S/vyLdzh6LSuJuYY7L+9ed/Xa5SWXpmBFwuI2vWSFBtMFyR+An1Qkra
x4iW+uTpf+m1bahQu/QQwFGTATov1r9dy3dvDynKpqiiqEcYejMEPIQlkgA01Ik0uidGEQ2wkKnB
+tSECpkAFo33qW5psXu0MTo/+fj52X37+iqWJqsinDedgXjz7PCb/M8Y7BEUzUtJpshMuEY1Do9m
E4a2rGR2Nb15+LIigCDTw2nlU2hSV5pwMj02OWzs/ac7AVFGxP6zmlRhGLQUXL19Huewe2JO2VaN
vX84k9D6Bidii42SgmnYbibKUj1hqH7+YtL3d9bUDVZjWTX/mZfQoDKAxNKpYB82lNh1BVcgqrVl
D2qmDtESj0BlYwrnIeSXnz/9u3WRETYRz0SAe8rNmqD2cNnVhDVhmDg9AqWJbqSb2nbhSvKMx1BL
KZB09S/f+btZSxUhJqnwfSDZ3eDkor4hmzvuSmfseZYIbl50M3v5+Zv99hk334yMQhmfKAMWkd9+
1MuVaia/TL7fjkleBkmxeC9oct+OSSuE1SLXvBQFDOeOFsDALGL1DDAtS4/9FyZIDRZa0ezxyxwx
NdGMRz8cx7vYLbYkyOxbEX+oKQOWHWK6VAYVA3/wX4LcW9YVCuBWYSQT+PXo56zNwwSM8oyHPHDf
JuCY6aLS+PnGSdOr/N/ZXhFFzVRM5h4Lyf7NmqJqeaMIwIIcD3G6XbOMw6hOFjIiqFmY8JoZVfyI
u5uWA7gbTyjomuRsfXMrnf98KdZ3V2KYFptVTZaM20mn0A3RHHKlcIr0j+DRbPdl6tdGTVaXPhz7
sna3CsAKX9n+/Ln/7k5QTZoI6wzdlBXz6w79NfFankQmVBQXzjj6pPbyTlbc7FmWt/jRmHRLkgh+
/sRpxN/cc74fLFaM85qi3u6OrSogg3EwcYepJvwIlNlsZa95GT79f3yOKosSD5jZXJ2++V/fTOcM
p1ilkTmkzJPSLq8EaN9B4f6y1zSV777PX59zs9mCCK67CEcyByRFLVjqHM03p3zdFnpkAVKm0ld8
iINsnRFXw7ydP6vh2ijCM1+fWkPbtEsiqtFcKclCQY8lKb64DNkJ2aOfcMUpQXoqJSi1Q8FWqABu
Go+akWr12O+JD1jBDxWmMDgUvdB9GouAB8v1ThDj57LscswPlbVWVN5ybJdZ4ie7TqVDJ5EsOrM8
FQF8VpPHMb7jMxfWHQdKPJMd8kh6+Xnz3poi8oLIJ2+vwC8GUOS1M+YcT2m1eT1xdLH5LBkoJcA+
5pibunqerZEhSWd8jBvT85+7RBcRrkLX0Xr16OX+HxEm3jxy6WBDiKaGOUrGstS0q7gk1OOeQ3Ox
cqmwZhYN8FbHbhNGiAfM3n8KxvHsBXc/jxTpm4WJDaWhMRmIKMO0291SHI+CwjEtc8IEIIDsdycS
xY+Exp/M0nqjGkGEzxAdsfNcrCS8ryxfBdLUYfXfZYG2GVL1hHn9qknFQvLzx1GIXySd4DFZqeH8
x/JqHHwKO4U+D0TvqWz1lIfrNjNMiaveFT/KCn+1ER2xtdGlUv2nrKV1KgAEVay3uOtOWm0dxro5
yYSYVK27VENyLgnRPpSFv1CxEdYqfyGMA8ITmrnf4eUMj4ms7vCSHOW6PWGZ88qPcEjXiiJ9DJ60
cgXjAA8mspVSfm1SaZX3tB4DbrtL0qIakAlBN6AoR8QVeBZm03XKahfNK6M5+br08fX3Wn1XZRXR
8sgtWggVMnK+OrY2Ez1Zoy3YlOJrFbaOS/aGKqlXRU7X+Cw2cZDuR1++9zT1zotgQ/jlozBme9wu
MHd8/xFo83Pp58QZ+jB5XE94qNNqrzbGB9R9qvlmecmwI95HBKVmaXqPNS574AzKmHIxXP0yQr5Z
KGQLWirFJw1VpnEzmbgJ1FK5HFBHgyHLvJJcGcilM92iDpmU2jJIrI8AATuSjBI5i8hjj6qeJqir
dM4v1zIt5zcTqCIbKrgJC5aHdXtEocrStl2eZA44ELtAEycIwWRUSxYmejlY+IDglUycCXn32hv1
u5SJp6pEWeP7BAhkbU430RS8dVf3vyxi0r+nDoUTmqjrsmRCxbyd20tvaImA11PHwzJAvSs3kcrS
eEFc7m3dvnwmAAU6oSHHTmXA2fKFbt00JG7+fIsmOPLtLYJvy3pmmhr/uz0r1kNkkhzVgJc1HyEC
JCv8f4mw+OKGYOqw+7AftmmMOFHJ1uVE06gnz7lKQA1BVCGORv1dS7YxdgLK8v09vL+RfA8B+RPG
ElmNZrKFctYtiQrWhXuljfkuQS1DnIOtpWbj0iU/ActG/Mvi+d1MxfmILG9Ro7Yhyzf7sCqq8zjC
UwWhtTnUskXrvXyFQWWT5XguuvQcN2DIC2UEFpO9/nxb/91Bq9NqKhkgoYlG1G72mVGb426SQuwo
Ju0m/ErzfhjOVOuWgV7sOjl5GAXEQz9/6Ddjil07uGvDYGOkiPrNN86rLGu8tiFFLELyiZYwj6rX
UW+AfoR3motOOsUj178moXFERf3x88d/bQH/+7aposLXliVV0nXtdmPmBXGeqsDVnVEjzANYKqOD
AJ8BgxSl1bsw1o8t5gDa2xo9aQG0RUd1omhVuxfNS9ko52b6YzOI7oYKL3/em1RMstdheFCaPRi/
TZhh0TfK357Wv9MEF86hg027pnH505T21/6n0Khb603ChWO69xXcwKP5EWLCB0H5y+ngu4GhUPTT
uU3shLSbj/KRCrtmbUVOFME1IP0m9YxVojV7A503ljFOlLV1+fnB/Lth5utBTFeAnE+Tze22S80B
awpmhBKIf97KX7NBOoNkmIu59Ph1yyM3Waiy8ct4/Hf7qoocyRVx2qzzwTcvgVZRxKhdI3KEptkM
ceuoanQX6OLu568nfXdPNZFyl2JCFpRvy7hsu0jZ4t92vFQ76i1n+IwXjYIbS2X2XAjKLlLlZShq
SxO2gFoxy5YKTquGLA9EgUCqNDhwpC0TAv7LPPDNJMQ9kET276Ys6pwI/zu0ekHu0zDE9lviAxoD
/6RoPXOAu6uJwWnaZ4kAR1KnYURJvw01bVppb9/HaeozNCBhrDQ3n80CUltQjiLH0oBLqBj9qIDA
WiDwkHk969Y1TDci8yhjTSSSVPFYpU1UxYl352OCt7vWHWfAB/dfwFtTwgho8lIrEt7jPokg1rAS
eIHNa0/BTJLLOc44RCF5ky7dKn2ISYwiFxaCzBd0rM5VDPS4SfCJxZOj7fzFMhAKc6F1wIu+/nOA
eBbsJKBPmMgptYKD67qXutI2ZQuSYczEyRTvLX1TKWawj0FyBG/U9VC+9cD9hKx1AHERvS4VrwCe
l/l0DPhlwE0v6T831rSm0oxkWurtgBtDGK4+wVzO0AkvbohezieCeNgkJWq0AiCKqzWbLIVEgmnq
A3fOQsmr+58v4tuXi8gB2heWDBb/ZiJJ1ILNg5fFDp5OJFV8bTGSzqZR/3Jo+6beyAi2dM69TOo6
tb7/jmDcbkqaF0RTdgpNJ7SJZgOyg3m6Ii6GLdQZ5gF6cJ5NrWhHv5F3pdvuOnP87UL+3alMFXqJ
NpFJ8ZO7/98LGUMRGzFoVkeq4F6Qp4cwhnBdjxDk4apNVs6qit/KQjtMRvjEfPt/v+HcBZUFXTVF
8bYix2ugt5HPbDZE7sd0v0v0ZUnp/jJZy/8ekimCMTPSZ6B8L9++tX0VpdKYMWPoES0GC86/HZNi
X8rGMRokKA/MWaFSO0FL4lNXM8oBkpPyNSzlEop4hOGBk4MzWmx5p/ZdoFqXBGaO7BI20CMPrCQE
Tr9Pw9/NNqQzqBJth2/KMqZemiD82ghlZ7MRunoj5Pkrt5JkYnk3iL/O+t/eJ1mBdQf2wvyncxNz
kwyd6pcz9HeC1IBEjvLXhrIpSEgTZU0cvDXxmwr4pRPAVXXsSHVSmFIEMD8PDGN6A26nAx4UTV5V
UggnuVnnrEYG8OQVkYPJGJcOoH8T8AMEygJqZYD2C5NUVlf3PrsJtgRHy6xWovlsmOo5QVuTffYe
1pUgaZ2K7VLIAglq2ifKgV9aS0LZ3mt7zXL3Qy2fzZ5iRs5gEJX8Va2jJ0upT0mevVq9uMsB1dsV
ykm1fC5NbVF4Aupa9kuUqilBWudRKh4UaE25FUzg4c8go9num0SUZbK+w2P80JJsBYm73PqNAt5C
XNLhJ1PMAHiqXwiSXxQMexJq214EaynvfIYDgeEBrJ2Xr58NPVl83eW8oKLiZ2+h+Nuqqn777A0q
rMx/ePtut/alW00lhYSVrSg3KbAlM2o3HU3O+fRClF2HPsgfHE1qSg4wbzp3OrSkM2ncr6FXvjd+
RRCcehbIo8YyxIRdlMUJFsf9qJYd21JrFpX+e/gmWSBHGh9Rgj7c4/ByMlhk0cSZMmIdZbSgf7QM
LjPXqlmroHuc5mLF4I9ECPjgpXLcOi1Ogsx7qCv6WYbwyzLw3QZDElWOkRi8rekY999ZMTaaPgwA
iDhCLdlSnz54vbsRw4XkFY9ZObyKOVodNz5a2fDL3kb+ZgmSmAynTTPNWuV2vy9LvNUq9m1ndKUP
cG1XYP9PZNYtCis9hflLIymO4gyf+mQs0xDu+FcxM3aZq7yabX1KC4B6Zk7XL58qVauqR0BBpO+S
eg+WKqs+kUm6/vld/W52paYl6ez32Y/9c+xuoa32pZdlTheiaDPSddFQ30m6Uxml6zGPNmJnLBUf
hxYqzSHl4tCR2J3YnOIadYThY53x72JjfA979ZqY4gcJckVoPkrJ8BpV4i9nqm8fryTRlqQXw5nu
dvVVBSsMSrPKHOx0h0LvSkRDT16db0UxOBJ5Sy5rvxhCbzWY2q+5Qt9srPnsqfIsSxppazdjiymv
qyu1YGwRnjKTGc1Sr+54a1ZaRjpoeMJZv/FH8SOPxQ/q1FMI+Srt3IMmNyes+XZUm8iYgU8rYrr/
+Ul+d9jl4jjOKOzBOLndzLqJW6oA53mSpDRfwY0th1G7hhrTpecbxKhpOzGltuRp2kH3rI3ae0+/
XME35yqejGgpps4By7zdBuaGGtRJSnWpGNrT9Hw63XK8Coh5fVWt9iSK0VOW6Ls+Mg8BfjJ0Hlmo
XMNq/KgN7yik6jUFsi+ouGYN6Ze385vlWFJQ1ViKypr0T3e+hW+ZjtShUUI3nKuzT00rznHFAAq8
4mg26W/N4O8Gi0LMlqxJMuqW24mIkeFmcjWmDtWBZemhhodnYkNenee6fwr9gd/sf3mdp2d8s/LS
rxc1RaEDrcrWNEP9dXDPx64vRZfiFY7ly4iOsccbbtR7L0t/K3wb3z3tvz/rZrxZQhiFqjoVyiz4
WFXgYjCVIHVxwpGC14IwvC4wkTWqyoqUx8OYZwYmHHNrDhYvrT7Hsn6eiL6Jaiw9+nllPqzFTL0A
qk/o5JNOAm4pHle51ARgeMR1JeRnLLE+CH2lplgLRWJrbPOmPH+Rj5FoJrQfYfPln2oqOYPCvlBr
wa6E47rypXWRGos0a++G4MOTjQUh4yjpjI2JB5uSi9xnTp0NK7GwtnnZHqwE6IswrMqxOghdcY4A
+DQCVlMMoHG7T9phrTS41IqGTOT63FZcpZce+hSCSeKOJy2mUyJbRBplmLRngQHCJu6JIX8z137E
8SxTLZgvrnglyuY5qnSnBFkmDMowA6Rt9fNWJCRHgUizLPCjfREuLb7KUkUliRtP3ehogozQK5ZJ
j1JaTF5zpFlUFitysOrt6A0xLNSUdUQvSPLJGIHgBVaqMspAkbxgwxuME5RWyyr0OoSbdQebDlBU
N4QERDTRQ5OwSVQsFTAIEaf8ExN1H1kirATt4PeGv4IshGScCrZNCMPVLdBZh5aySokFMoX8CEYP
jw6jfjTTI6jzuZKzHzPEfl2lLIUa1LgIv3BLdpAVfVrYg4ygOpuuudXM8rMNsqNXpkehqtFSuGie
VCzt2Ts5lhc5xreYRtlT2K9hGdqGDu6WxsHFAI7k5pi8gRRbvuNr/FuRuxcJtWoAByi+tqyF9TQk
er04WoOxNfUBEykXOc0DQNJX6FtJDId76Pq7LmiumeH187QZVj9Pl9++P5JhSEwOCrKVmwOrXlRF
PehMSHLlzkudGdnv7oecxAtUQuqgL5rR2vIVf5kHv9ukUP/g9IqYAq3Szcdq/gBDxRtwkdH+kUTr
kEYJ9fz0l5no2+VIY4ep0LGljWjdfI6KOAh4vZU63WA5TdfgiYIEn+DWpZqSIacDuukfrVLeB8Ti
FNLvO4XvZnwWVUPnHlOFvT04WnlSJHmn0VHAwxEXKE4b9O+doO/47QNCAQ59pu164wOT/8IPULyC
RNyJJYBkk+JjQyBPXf8f9s5ruW4k27a/0lHvqAObACJO9cP2hqRIikbiC4KSKHgkTMJ+/R2A1E2J
raO65vVGVEHbcVsgkbnWnHPU16kJUssT5yA36WA5hCUHgGh6kjNXuQFNPmmCQ5gVX2SobtsoPJEr
fvbHjjAFaFOdU+NQKKjmh4BCQgzEed9uRinurJYYuJThsh3nHmGmrc2atNJonJ1O+vhsFdOhmADu
RO7a8N2rPNIR8n8xmxRhTocBH67XyrXi26q8qT2Jht3GNKCr6Xn+NSXJYPi/hnTjJeKBpVSaC0Ib
RuKzkpuavCWSe5mJPAVaj3Bh7thFjBsWOXobI4wp1HTJJTDgClZBQpwCVagmd9XGTLqQKgMxjgYR
wlkQ70F+QCFAoK6y8gUjFcGkOtncQ0csP8KIPrRBGij7rhz6ajei+XdLFRLv4OPQNsihoPfoduLU
6JgoszpctQMe2y55mNKS9I18Fonj+YwDXmCOFfz9Mfir86WwWKL76N3YVedj9IfzZaw3Tl6kXUH6
IT0m8z4X2Xns9X1qgKv5f3qpt0u0riRvWBL5eIhckhQL8oULauzEJK57pf3Nx/rlLFmwrkKXghyN
5dzPn0uvzFJWds3nSg9NBE0vLLbRIHfzvD0xxo9GCF4MJztxw3/zMX8166FKQ0mKqRbrsDdTZFEj
KygyhpeBti8J6HmO5UWpKzfyz0bJ78v133+xv35Fh0r+DDb9j2oD4dSoW8gxPNRJjQGsviNV5tkI
xkeZ1S+KcwipTtvfv+QydLydZ836WGqdqJXdt+KfqSlJ9YegcEiGLFrbQA47NI6YLX1Ao3q9mpR4
35DNBAuuz9573l2VkuJYj8wR6n5u9Uk85uoGgvW5weyKzzRXzEjjae+PSBscTZI6AXnEzZ1ziuiN
QleAKW46itIV66me9mFQqrXrcbz1uNJgDVDbPnfk6G44Vs5xTL4UzdtmbQTv6wxjnCITLvetg8zN
+8GvrgutGFcBlVgEzZtIRaQJ+1q6MeEnUJvtcR3P7vOqITQJASCQMLlm9VmsyfH/mHikTjiE4/3+
W/3lXss+a9EKojWNBvXnvbYfAlhpkZ8f+qp8ycYHn7SRNJiOxNddmfZWtZsEv+P0d4XMX+1A5AFR
yKSga//HyqDptDEqTZEfSKh+SSZ+Pn9qnsdMPeezBmOoyxtyf+5+/2F/dfan84TiXZ83y+z6h5FH
9+sUQTLJhymnEElczdpHpzWf+mvpnBLPeJfJ6m6en/z+dX814v3wum/Xz8lkZ5109Bxj87D3MvYx
wNxXvWk81rK7+v1r+b+oUEMhFojEWJYyKrwplaveA+gBlOlgFcntMHT9Jka2HlKNNetMgXEpvzrA
3Og+TftRj/Cye2RmUDc0+KGDoHFXTnOwwi+ZJP1IiOFdElo3ZFUOeUDAqZUh8tOML6HAi9XYhOUF
zscEjeTWNJHlDWD3GjIGo4TgHGe6Vy2RJlP6nrGR7F6Sp3ZRcWROiy0at0mDWxty2+NiLhFeooN9
wnbnX6USN1Klsd4wiL9esfKiYCyZ62vFHZiNBksIdefA2IedA+NONdD0AEMipYKd3n/sJrsHAsey
x1DOHrnXVSBCkpx7wi9hmnAKVmRMpOvQJEM4tYYbO4tO87y5qq1Hjxnx0LBvgFTYhtHwaIcTGCx1
l8j2CtxDuXVT7TyAKO+Jn4216Ks21ePWidQJxqy6cuoIWhTmVwi9f3OK+dVB488AahoPHK1vRZ1Z
VjboLkvq6iWrK2k9dsRRKN1+dErnTMP3UYEo+5uR3vzVzuujycAN4dIqfrs/sb4M4RYyQIjMvTIJ
vEd2G5gbo1lXJOHGMx3KmFtwTewfRJCANMyDqyFOkkOY5O/rlrZmadL2zaF2mMnXIig/oLcHbtVN
c7REeiaLl7yElkB1YrO2WYcF2HBIg/j9cfELp4CNxwKdh8lwQ63yzXERamOGpjIj8yjId+incLjr
VLyH2riycz4V/K1yFWPq00by11MtArbn+wizR0mFPMSIqPlq37WMwqp4D1UP/RZWpz3UApy45LeD
9MgeOmsXCIvw+JLESwUJPs30GQ2tw32Nu+jw+w+11JfenBOZ7TvGPJnyKP/Me8wPI5ovRi9XppUd
BjPZVhTViVLz7pQEZVGbw87wg3Ijc6LDc9O4i8hXYA1fYO8NYYOoIt3HKcsAUiu9yPubcehXQgxE
27SO5lmC+x+F2XBwpjLoGGxLL7po4+wZ5P1NJDFGOzZGZAXjpCbHu3GGO8If30WDunRofa26gJWn
atyHfpdHxYtK+aFIqUfmlr+M0ArcnqdoC+8MtAa1j619/ZvvVP/FCIo2AqkAAjcaO2+7mnoShIKy
UY4+uwaklOL3a0eGjUA/QX5GI8K3O0wyPvbRye+JHpBJOl36OtkNffRFHyvzHQ00utsZiUFWMPM5
2wrVmzE+hxOHy5h9gg9ZbPtCvSMdldwTyIp+SY2jEBwtTtxpm4RcVbidHGwjqeOOF98yWBFQWUj3
kKW+DW23YC3lWSdpQsixIurCc+eL3JToRIAaIX0ZBYqum3NNgxd8irePTWVFaA19batXJcpTzbr1
nPixQIa0slrbWPUlcyVP8y5S/7PbMwSLpP0SOvomcJjNFN0BIdumEk8klr6EQXgaQrKfwsTZhJa8
mc8nnXsPBvNpnhSqzHps6vrOaNsvJr0++uaPXWwadP95YktXdxFz/r7vjn6paJBHZ1Lru00Y918v
A9268jkbhHaS7qkWYkmvK5ApvnsDDpnlI4mADLEdmV+lOkzZnDs66k+FHD//zb7wq10BQZqlI1ph
Ufu2qzbSTMgaZeWHIZEZsZDWinjf2zxshj3rOb6f2L/pbA2I5zx+4bNJc+NvlCW/mLRgEPTQmTvz
Gf1tgRfcdVXl8wTNl/x8fVY+CJeI4c6v+G6Qkx78sdpO+EhXMVnLf3cU/2L0p1RCT4cyLjPEt9X3
gh572+dxcUhbIJJlkRxsSYaZS9D9xqqwV0nMSBee897hGNjlQUR4aHMISgn3OVLe3iySq6CtzKM1
zgjAzieEEC6X7hy7dgguScvcAEy6iz3Aocwt9sxqmBPW9bez2H/9ZPJs/vnfXP8sS8CrYaTeXP3n
ncz577/nv/n3Y37+i39eQm6Tjfyqfvuo/Yu8es5fmrcP+umZefXv727zrJ5/urIt0NWMN+1LPd6+
NG2mlneBWXV+5P/unf94WZ7lbixf/vrj+Qs/AWnE2J4/qz++33X88tcfhjBmq9l//fgK3++eP8Jf
f5yfi+a5+cWfvDw36q8/0L//iRwfLR9Vq1nAOK/W+5flLlYMf6JqpIM1265YlFl//KOQtYr++sPW
/0Saresu51tqlc4s+GxkO99liT9Zo3pIODg7LK36P/715q6/ndm+/W7/k3d30Yb+cAqk8zE3YGnA
UEygAf72vF4FyssSiBhnIyBEiKIpevlWv4CMTZ6SN61DHWYZIfZ7gwzO7hy3uM7tZiDwETF7eWpd
LzK2U4xFS8TZcbkN53F1Wi51cVudXq9KEJidqp3DcmcRPEGSKI/9OBUn4JsFjnguWfOlum2tI1iY
15tf71tuy6aRwKzXu0lVTvellZ5r1LbTOvKqfhfbYM3BXMEI+djl0thlPqdH3LETdb1TqhOvaIka
KX8DXhIxCnHuhdnFEzZd0E2iKg81YAQg9/pdEQ4DTRFtA4QgOmdmjOhRiK+daqu9a3SRfVHnWDXb
moyV3OFEN2+awAXl6mWPBhmrq9EaSJnQ+b6PJSCb5TuiUaopT9sbLNhOJrzXE69Xnt5cHUrrCYKK
Dsd6IJWK9Btmy8QqTC1pXkKdDOT0pTCafVUWw2nZZI5drMAUeyvbVjiS6OMhcfXXiZmQeTJvtMkg
YG656Ohtecj4zJKReROQnktp719vY3kv0/z+lkvLhvehdo3e3/ilkKeKNsQPm+U2JcGz9Zk6FBBz
DxWCDuKn5SlxMMHJjCw+kO4ZUn7NQmTqeTN+RHOb07LRLdr3EhH9gFcH8WgZbieVafg5oveDHw8n
OTjxadJ3sVEPJxG71QmRxdhH3SkI4nplVqVB7ocFh3ai+m87Xbr3/OZCT3qUNLm1611LHoZ3odb5
J78i7MYyIFAULXpCSwYSBzmymxRE5cwhhn7sErbu6yd7JkFJ+uLbIojtU2847bqsjE+4Oy4SzypO
gey+b8w21w8ACtfLTXQ4vZ3XRsSkZWRghXN2/bIJ4n9dkqPTHY3slqDmR3eckVYcVfEUIYKpqJUd
rTmekXQeYE2HwmXP9JOWdFvZrBIBe3TU2ubUlz4lGnpXG023CGbxILMp0//qs3ZYJ3GY4TyZgCZ8
e3SZ02xZLY+0m5eh+UhEYExF89Al9DLpw90AELF3NAP0rdGZn7XGGtlFiXNDP0FMYqL6UyVAaUOT
GjdlWcDZnMFW9HR71Ch8HUyuOZY4yclv34yTGuVOL0tylPnYr5+96A2+j4DWjApqbSaoIxnWKgaB
ebNcWo5NJ+/974dp4AAiagsSnSGVWZ1/tGPtS92B09PyC9FMwcpUnr/uIccjIvFJAamQlgWjXoBk
M/p1ppFpFnWUhERLgE3QlndigJRHjVqc3Lq7zzTiv9PWh40KeSRN40Mth91gBqx/VK+jUwmmk8j2
jV6Jo1kU5Wlyu5L9t8M8Z4bSXHtET887ubnuB9KdPJQSvIGg3gbzEhqEdL2pOqc/uDrJgEaPxcPG
ApcVjBRqvlrmg7Ed8/A5NwcFdaBUJ7MmJVgbwk/4DqoVnpkJeKyIDx05YThmBYuBmHyirnH2Khv2
Bt/fyZo3MdEL3y4tt3m90W1TkXxejn6vwrhUVSmjwSTDfNsJAvFIKYmYtuLwiGduQGUZ9VY3SLzz
ahLzvr2lNBsOFemtyxi03OSiY1rZmoG3MXs22qE/IUTqScHM0CyvUjsBPFagcD+41czsLfg5l33h
20W7gnHO4uDgGzknhFQ++dDAtimMMRTP1yPsCnI0JgIRybAmU5MFEo1TsqSTsKM1wghh6u14SkMD
uIp37RuluV2+yjkAiKnouQe1tBqd8F6YNxP+iFiSFqSYHG70rCaw4t9jXhHp58EWOGXncc+LiGEP
cvTubs1MTjdKDUxLf6PFpL5G5GHaJbBvyYq+jFub9iiZG0wJcCnXMt3oU0yO/wBJ1knqC80kxAZQ
Huo6vW5PyyWL6vba1dQhb6ne2JKfA8VCfYp0hunlamC2XypdttsoQr5LQ4LUUrCgdBatlzG1DHxM
eXbuyQs4lzvsA/JErkt1ogtSodSfLy4b9/WS2STbABQtLDRgyoNQPk2cGEqajXswzGx5xFKcnyc9
y88IFvNzS6DKVmr4PXLl9FtRqJB0dYaZoWoT2pm4s8N5QFFBlADxXU9W7p90nRGWBZDY2Wl+WzQt
0b9Y+yrPuynwCNcTVrFcKnWykkYeXXRXLNM5Fyy3jQLinJ+RB5v3jPON54577BpHt9CHk1Mhqlsr
jvh94JfvigzgQyyySxRtRKv0w3Rq6UvRFSbKOLCJtGtQTweWE2691Dhi5cEiaYf7ikcRTGl2ZyS/
K/CUqU9pZiiDnSC1Xl8vv09eI4ZcLi2biInQ3nKHk+2vcwzeqFfb22GcR2L7SsVdeGgrmxwdpSwS
6lBEVxwCy6ZAur6DO/7Q2qk8AQssTtk82Vk2xXzJK/PkONtbXJI80tW3O3zBsLBWefZSD/07GnT9
hUn2DeFCBDyZJib42rhNZE9Aq9s9m9Bja5r+LGC7xzjEeYEHc2/11Ot6jUWIPhJpbRtbb3SRHPrG
3uhxpTejC9aLlLmhf8iciMW6QI2ZElicZrBIW6JqNXpbJdFAwIk4pDXGF1wWh9qpHvNO3KXBQIQW
SMq9F42fnKzcNiQ39RyMq2mMLxV2EYyGGOSAceyzMq7XTuxDKYwvVA8zWViz2N/62pjiSiICOraB
uR06Eu6UEU8PtR/CGbS7nTUlAQN09SA6IqDi7MFVQ34FmzW3oIMVcYY/O4msVT65V02qX+ix7Egd
jp5cqarVlPhbi/nTtptSao9FfkjcqduIgaArZoyHrLLIvHbJmSRCaMNKZz4PPJcAO9ZaCe9SScLs
FabHw5Aq87qKxH1ejCdemeCk8l0Q95Qf1Hz28Tm1UEZYFcGgrynjE/QfpC2lzw69wCxtHOz8Ljb9
dFPG/bQjl8V4aDgneZ3+Vdj5tPIz7bPSLbHrMoIN6wTs+kQVZwqY/Q3iiwH7fBX76s4w0MKqloZm
WJJNAuJ6k0xMMvxhElvcZ1spFWXehoPOCM9DeQySOVE5xJIZ6/nT0FgfxrE3MPXk0bqE9TIQ5CVg
VZ3H4alyZHQ2HYi4Y9wzpsFLd1z3ndlYxdHuR75eP3j2qP3bCgeE6yYASHNgatY1nIjkNo3Jsqe6
Vu7QxRwtb8wor+mwTgl3FtAJyiG5HAQ5kwETB8LviH0cVXhvVlVD/uAEJ6wgRVl5yZGz6q6wOzhy
hbB2GSk/0eTGe3A2HzvoEnGccMpLqF67NaRz16F9G+nZxta6J69V9s6P9Ifegb6TiNveKVkiS4+o
uJyoPYfsuQjiRnMpTFSetgXm3sVYcdlClC7abuNiQiHG14PCMfkfM6+/1HzeaXfXhjfAF8+RUNBD
dQIy6qgGHzFG97YHa7ts9MPEInQVx/JaWQZGY8CuKxtq7poGNaHNcfOEdmSmU0L1rLcO1jt2Ufde
TJQdy4lOvpMxJW3KaFPCbbF6Cxi32cF+guHljrjJazKrBsf/Am6CgdAmLt2WbroXXaDvNX0QG0l0
eiAA7Uqfo7glVD1Hza2lwHTASe3LuXPd+gTlGw7IXLr4euCOmygMrsMetB9B7H3evZe580XTyn1p
8MH1xtuB04ZVJx/DofgURoiNp95r19Wk+auWH2ZlutEn6RKx43btR6Sv2SdDieeuIoSC5fLOM9oP
tU9Qp3CdhAidZDeCINgYfhaNJcGakom2nw/5qawEa6ZxXq51QwKZgNMGSyynDILd8oDXzfKg16vo
tvlLOU8tlxvf3P1/eVse15e+VqLVxYKMeQ/2Kasaaz7jGsOcqbRcXzbxfM/r1d5K/3W3YM64oz9B
fHFRg3hgsrdcUkIvj6EerupUXGo5a4bl5mWTz496fejrbcslIRpmb//j3a9Pg/fu+4uN79OO7+b1
iXTNCY/oIIhA4F29PvCHF3h9ng5EINNFW5CAtLy15S5SuLp9kKnjlOAsncrqMZnPcfE8jW+hZ27S
Gl1Wtqy2lxuXzetjXm+T47y6f73+5jFuR/ZhoamPGa6rHx725vnSZcHw5m+j+S293gapPpkoO85L
i1++s9a3YJt6xHT+8HRzDs8uRZVS2tRtt7J3rw0v7He0RapT11D+eN3QOvt+tSL2b9UH5ELHy1yr
K+cyyuv9367/+j5S874/y/J4pO3AmGZ1hAtxhjk5707oq7jTpbFelsJZkaT9u+XiZLssKgYiIYdG
MTecAnlaLr1uYsrjP9ymVx3oErc+vD5iuVRoswu8Ifo3/fkPlr//1W0cMTFBxv9+9Otj6A7dlCXe
YV2zjFOUd2zq4oWu5bhtS837Jl37XiT8qfb17/Lk/y9hziVMKs+/LWFSCW0/p+PPRczlj74XMT3j
Tx+Lmol8nIi92ULwvYTp+X8il5slOxg45gomdcrvJUzL/xOarW9QxSTFw0SU92MJ0/Y96o4YsRDx
Gxir/w9KmIvC4ocCpk2LfmnXY17wKde+bbBaguaNx7zohBE5wRnEQLgUgATxHnJOnfRDFkoTaf4u
Xp0S8ATKzuigDzexlp0SNAVHNObdik5SsNPdgHRvXw7bQTFdQKtPNoSVs9oscx3hk0dYWPI+1RTt
6yHPNrpg/RvoFC38ODgSJPJSm9Sl2un5h5/k+877j6LNr2VcqOavPwhtmpUkP39OvinqyDpdWJvi
8Zte5dA4o5PCVDsG9WSspaN2AwjWQzAv3wO0GSe6Waw6fJSDPovLU2hwWyihaLu0Z7t0wmZo6A9F
YJ0mR+dkXhPgOqVJfE4IhY5EQLK11Z5a37gXykWF08r3haZ/Yi1jXy+bDFUSKoEBoKJPJgdarMHs
j7E2z5lpiHEeL7a5oNKKjD/tz1omj+OktYd4yqvt6A41swuzB/qahrx3+zm1Sua26QisQ6/vPC0y
KKCw8an5nBBYKr3QT8tmqbmMyBqOk3bzerPv0siacoRiCSC0BhDswZrhrcuGgAIEGYYPImOutS6b
pR5tBcEN+RHGLnAU9RKDGegOP8tHKBuu+dLJaKahhkwealamNO8/SB0pQxKZ6hS1fGfFDO8Nha6f
iFeF3yH8KyoJLNqGlsx6q63mbNps+mzYjGRK3mTpgM22jzxiM7JbARv5VMo8ONnCKrdOyimgmK9O
Svd/2Cy3acT7NvboHsq8iPax1VwP86Madr8m7NuDOUT0Opm4kbpixSQXMo10DR68orQRHgHLoUn3
7VM1Iy+XS+NcAmweU63qdooSDSWqQO3Cgsk2qUhlOFFx/FZKRQ56ajgcsN4hjPTiWDA5npCN4M4y
0xbWUBXyjRjUAOjuQvngpkk3d3kWthc+TTbwvF25XTal0GlahjI+d5oTn1vZDKRKtSS0ctOyCcOB
O/NJ2/mOdTPpkQZnpG2107Ipva+GzOdzEur10H4q06xDj3IhHHaqSh/cDUk5zon8FOg7PV3wOfPM
rCcQCn677SoworK+oBUp1yI2nzzxUW+bdDtEJIsvtdOlDlpSUAZirT1IjdlH2YvkiN15lZOLIfFH
r51iSnAwn5dWROhO6OE7zyBB0n/wRZLvgiKh6E/9QuWTODaJis7FGIqd5cd3YQIlKXMyFIbXLcve
Ux2nl1mbwwvxw000VN4BawQknjQ8uElBMB0UQ7ggPi8dC7Ae6aDGvaaIF9M1MgO1CuhSPfZHuiit
3Rq7KfDGVTzXupmN1t+qfYMeIgGqQG3IQc7KPXLt/QzEkiaYe8tH/t498nOZp4ny56p22mEbVZT1
1Mh6KnLsUwIMfJN3FAT0mYZnVtSxE3tHGtM6EM0Z6COpS6V6qGP1LKZMOw3tYZg84xh44PBat6Nw
FGX7KMaaR9wmkPdN2dks9vrivoIxuylLOKSNsrFXMJOxc2zkYe+vRFZ+tPrI2pmUAqkWNvsgjGoC
VCyJKDkkvgv/ukkK6fz5iocCXcZuSLPp2IWf5SjcUzVvMv+WYu14TCkVrn0a+utloOTcVx3svNsG
lVPBb8tvyPhxN7mekjNlt+E2L+7qrKlwYTqEY0sgC6kHboucQWftwPSmiJO9WwrikpSxox8S4TZY
pyEtzkKlX/0wBRHJnDcNtG1qdi+J1Hf9FCY7z0wuGqOnTJ35H3BargvsUTs9zB4s2ZMj1ZdUSwIY
SihCWPZEwcmLgbyYiXhG8EHxu7S6U1Rp5jqp0rs+JGO9su4LMztNI20kulFXcrY35F7wQn3HDoun
QDH40nBadvMxo9oU181eeDmsR11sq4x0otC3O+LK3X7jhg27cC0+aGLiXZrdNnFtxf7QYk9usmDT
RkwUiU9HK9TswsZ8CGKCVxknbl3roTFAoXWZ1ux8SS2RHeK2SwmANSG8TuY4R3DnWxwfEX2Jdm4+
FCjD2kMSpToZXkRBT1XrXBmz95WoqE0CjXIzwo/gx+md1DnEJWuo1mm3mWaJdeGDWahH81AR7320
W3avwrqlOIDzQeiX2HI/kpacJN2uicsXQdyy7WnGJmwSQUG2OvpG4VwKcjepA1TrRrXlJvUorJf8
BUBCgvEtLdpaMeSSIJ0mpO51QL++2VomjQxvAPQbpARk6qP/CX3DLmZZfTOFNcbRUA82vtPNFOqz
pafHijo1puBsu8y902i2dKEohDXSq3IkhgsSOWKjd1kAnV3CYDeNiJaZT5GHxv+qjpm+RF39ya0j
epYhdB5t0Eoam4naxjNcMtXEIYHsEln9uPV0FvJF1BoHGUyXQz1bYasU8gVB8RZ+dMSyA5IHn/Fo
ApSI3phw1zJeZz5BaH5r77op522M2r0bk5A3FRqInWa+P6E6l5sn1IhrT8s2mvgcBCH/lgKok8nC
XPB4Q6FPcrt4pMxfbuGwFrASAW25PuOW62Xrvio+xgA0g/524GCmI0gMROQF170wq/eizC5tt90S
pQgS3LPrbW1pu3ko21lKvhtQvd4XLS+XPgrfZ7Yn+m4Vo0jadnV9PYHp3sgURyNwyiINLwm93PSu
Qdj80N7oep3ttbaU57Z7cpTzEGdwRUI7RbUZs1sadqptdAVLsPSnPcFXeMRAsEvFz1/GibWNlWiB
hDMp1NG2VWOTXlTM2B4z+c6JbgOl+nd96H0EI05A2JS325FkLNmjJHM/ZCh11nYB37JtLHtvjnTX
Xc/9kOC4oivUg0LJBfaCJjOv8wjYkww+RHHu4a3tyTpKIBx39tfMZWYyxs1F6pGb5zMjo8e+uDOi
dWY446ZxC3FMaO9tmq9aquxzO0vtVLBXnmMcw9baFgVYjCm25bNsrJr8gW4WvyT+AfgtBcw0IPQ1
Aw+ca0yBW7DXdRiqC9evOIXc2WZuHkgbvDCG6tIz+WLipPLXU3OkrXQwaM2sGz3sn0b4Y703Pngy
P3pDO0uhNSxDeMYSZ9p0iMLPLhUSaj5fGg9eBa7DD7RqqQWShCBseakyA6iK1tCyiz158lJr3Ppu
JJ4hKxBM6U4hxTCbjn3TUDGpBlgxIziEIN0z/RtWLWSO3GEDqTa/BPFdqfYD0cOfMKIC22HunjRf
+NHfS6u7SR3cIX6WX9swwrIsL3aNiYCq8+18Tb5Os8zzwuSQZQYhUNguMd18AgmLAiGN9oVj7Sro
DSK0b1zS4afCNQ55oRvrNKWKT5jfuzAoDnKytqh2EhYM8CDcovMIESxeBuxFVShupsETm7YwLzVK
jJ7AeSMVFBIV+TszaJ+GzGMulX4gS3SlucmzUA20LhuVhKaIHc2LTSoIxQnz5tqQSI3NHhBY5lHy
wz3eEn93LNqArmFsxkwcInT6WYt2vpaPavwyFjBnwkJcjZVf77sCc3zSVvemOTwMg/uhKIP30szM
la+6T4om/c6d8vrgDw9lAVhysL2DNQaUY7V1kbTROpXs2fVRtRzBMckjK9PIN1ZDrXGugq16Qucg
Hhkxh5PaOSPay94YdGTD6qorQ7xPkdgVXlbsUhR8YeVv6USXa8dpzsAXHqqqvHItGyIO1U/dCOEx
dvGFXYTReihMEJU2+g/fe5Htc9+Y95xv9pafQwV32q+0eo7VhLdxinuxaqapPjLn/Oq2Wb8L8+Js
9QAuNOFf+jI8a+kNsov+tmE6Jq1aALCbbg0zvqWEHqyEHipU0p+n4mPZKsiPAdOgzhTshz34ufI2
ApmoZfp9HqRUvbziqFNW59dIHisdCIbA5ilCbzoWc64DneFVpAjGbnW8jhWIiCjktzWmM+f98iZI
rwznWIVpciFK61NvpLeEEen7PLNYyTnxZTB6485JxbWp7J6kjIpxuLJMhpTipE89Uc4hyd0FwacC
HUHvaiycqnTYV5SAiX4AOhMYSbKmN7FSUXw0U/phYwb7KfAgZlogrjdxCCwe3Rz97YSvWmciGXrJ
fYVVw3L6/lgb1z3IItIS9HuHcKa9XbhXfg2rXkjnrJXml6lCERHOqypnxnNCEApEHO3dhvp7yJJ7
sKYNHR5jW0bNB1eG74aEfV8GqwqIwLaO+NBDbu90yVio9Cnb+pn/ZFuleUmHZprogOXSnzZZ9q4Y
qgcikCDAOdqwrkOHkZzSAGfMlxYYkjU3XoC571twyUVJ7Cy+IOikvnYbBXq9G6rR22t+ne8mF8U+
Nee7tJq/UsZCQR5SE5QjLRa1cQvYm2kK608rxDupUSscMubEbVNfAS6u10OLXcGMzeew6IatZZjv
ionRiy7kudKc+0xYl3rtfQ7oJ7tJ6a5FxihhQ/3bpunnxHCdDY2uj44Nzk2P8pSJFQR4A8FNwXyX
CI+Y3vmhxdUTkvxUlXqyymwhd6zNVhoNsysGxylk5hgaGFdjdZUVFlPBsVxrw9d2jD/2MXi90DQe
gMRjzGlObdR/LvHFHbXxgC893vu9E0B9DNdblcTyHPTzpAQ92yrts89tE134uf9ZkqEJeV6sZSah
AbfHtqcZ4Wt0cnyGP1IRzi59YkN+7bNmvCPCETQi0cgxyK9QMePOyXHG9POZXLkebcJ4rRH/QAXA
2RoNrMXIsSr6L2IvhslZeYzvY2vGmzKYcGK0eP/qgBzYOInpW+OmjfRuphkZYE3wGa29lCm8m6PA
sJw03qZTulcqQo0+gBERfg2+ObwvrBhcpC+3mBVvy6J8sUT7YrIWsXOQqfrOdsenbmhmmJfLQd8/
Za33Pqbf1M2E9AQ7NjRylMDSD9aaeCLqY6X3yJuKwcWYEWjI9qdDY7NwyNyCcJfqPU/MtClhAGu8
9IPe9HPWn79GdDBsdI9JnpJptFMKcZ5UH+OsL46Idk7GqJnI08hkthmr9PBCpC4u8WB0mRSFVy1r
uXWCFhmsFZG2EZqHJBHrUbeitaxACNuM7lrH4hLlECA1fNRrnRm249PghbKQ0PxExzxN5Z1OrOpO
5OYWnamzJkOFOWAwXc3/5+iRYro9A87OqCjTnQJZhAZ30w3xWo1luWpFtB7BL0V69EFqGedXTZ4z
r/Kww89pSPkKFSFBUAOHA9MCkliyuN2UOWT2cv4i09J89C46zDgbhJJQYWmCO2YAoylF7+00A0OA
Reywbz7ZE6qbAF8qAJwSTble8RT+1yxK35fx/2LvPJYcV7I0/UQogxZbgjoYJENmZmzcMhSEQzv0
088HZk3dmtvT3db73oRlhiQBuPs551fbKs6+NGYBqMDTVWqZYh3bztXRYUsVfesDRc5YruY6Pqbq
NS09SLTiBR3JtBkD/7mgiAytRlQEE4sHreYgG4UM8XuG1NNll8VmUGgJjIfHoA/CLiVBciJbGlY4
wWWLwW0hFTktWjFDLrcDInR1sy8hoA8jh+MHCURiXZpwz2yv7uj/TXp5zgkIh+NeuFw3McAJkiW5
fUqIcJjsiblbTUeOPHU11q6znTsrwSPXIoTMiaOdUMGmsgg8D9zqHVNN5CFx8iiWFQkSTJhVld5h
x2vtJhEzPjE5kNLXKrJfs96QO5R2p2rQPoaBADHRviUxeEXl7SGM3zeEFcnpnj2k77QnB5rKSk/y
5ym6VK69GfMWLLcP+LZhb3bi3Izk4ZJGKaRvveEHZ/Vb7OaGb0qLWKsfnbSLVr4zziHQmRUCla9q
6UPW0iz6kLsGYHyyuIBU+S+jURyVPS9hgQ0TGdZV6nLv8KjI1i2b6CzY6RI6gWzRk/i4I64H8U1d
1Z+LYHqsWxFB/BeEssAGq7Xm2DVqr4LyZNpU81nZj9CO5herHp9Aqi6tb+vr2I0JKiRRG24pXBLn
0cnqVzu2H8ics5zuFb3yRQECdjkhPtQU3pjd2Z58ai1WS0/VH+fmY95g/eyVmyInAVdE3l0w0rXO
5JCkHAyZ+CXobrQuYVQ1wuHXwiRuv4xmoGvRC3ba/NCV3T7Q2ou+rDWr/Kqb4keJIjmcwcGdvv2Y
SxLVU9zwQ7rya9upatNDDWgK80UYT5pLyhms82/VTsRmIg9KNGhKPD3w//Ock7cZP+RMyNbsRWFP
qjEksd+jRmyvpzQEPLn1TsGGngtCR6ein7WbHFCFIlAfO9IN++QKscdN3W+zl2evlMzKjOh3bAVX
QceZlNXFLexvTcufyuU9a0P74pbpOu/YyH2cJwzsBlaKOxV6iw2fmcEmLfx7M8CpJh62vd1+GvZ4
gMRaniv9fowS6PBpdZCUqWHR+GLbFAFZajoxGvTBW9glw3ZsGJwx36cDycaFHgrPQ00JI8QUV7uJ
SrIe4EYZSyQqOWL4QmmHSAueEnoFq9Y5pclOF8a8h/FIJuMMraAmIRBwqjsgdYK8oCqy2qR+iQoU
8x5KdUFivNPil+UnUzhiCkPoBLYVUMWwxm34eteqbTYbvxBhwEjD52snq+KIVi/eJzhdr0dd3Ql3
Jmjb5YYC537krTuTZC43kCwKJpL05i5xJIwIIIQonZ6OJK76VW4NGDU03oa51RP71XeoaLRedwn2
zMgwDQqy6+b3rBq1zcRjBE5Y2CuDVmLr96i2Esw2gln+UGnjrzX1WIvMWrt5nD2N+pGNCGNIBaNo
mT7t67J8K9v8JUB9tEX4/0m6D9XEQ+bG90YFDWQqmgR1bj+e/Lj5bOMoCO3ENkjuG3H0sqR3Lyjy
qbXm32MeYIWRZvbZnnkQan+65rM93wVDtNZyM72vKrlqmyjHe5IzhB00b/1LHEtaDNjyK5xEvV1Z
uckms6IhFLMx7cljysf2nMwtszQDVU/nkcLQQscd7HuUwBDZs28rJr82aAs7zCYGlS2lJe8bkq1C
Q98tvBQxMW4OZhv6Zvls6p1Yo0IlQUxLqlXep9dJCwQdyPg8xFD7SiNxwInmjQD/2LDH+au64Oeq
YVhHhSgQrvfVekyxSMkRewRmHt8lmJvEKblYbTHdUSWzfU2E2SmveU/y8RN3j/LoFc7Rq7JrVqCW
6ee+2lZCd3ae6w4bkXrvsK82yvPFa+FbZ+h97yOznzs8uSAfukTUjYO2ChSWBgJuC9s9gj2/Uel9
TY3kmiO7YKl+p3ISqx7/O9TX+AsrP/9KJyfbYFhfrkyfjsAWPiGMVfagNMO+X0B/m/H1VqYGpC6e
3nbMqsehYXGProUfaz2cdS1+FYWWQGkbf7dpXZ8a6G946FfVejH5XHutWFmajgHdMB2mcRlW2l2o
GyjvTbXRMaVfZQ1VnJXCrEEvf0lqr9ghgQxYteSndR7uGHA3CQowuzBN7elxKi8ksWHdp1fdQ1Lo
G70xDxwTUC/1Q1zYDinL302kDSdu3udQp9UuLWfAjAAKkaGdPL1P7jz/pwUmskOBRnimVs/3nXJe
BtMqL0GFv6q5tmmcYZ/sdB04IY8kpJYSqMmPVXUc+4YVeqn9rD2KP6lS7onRrMKDnCxb6MKfKLwe
oyl9rKb4vp3dnzqnhyQQT2qjs6sH7qhHDxq0Y7tzk6+6ze2HyuxeaJfFUfjfPYlWGfQhQnKJvK1o
6UeSz46R1pWbKYE5ps3do11GV0ZHw46tEGV+6z+R0EaE4+w/i6CIQ7Rww4Makq9EYqpCj7QOJo74
AXOaIYkZeLEkjUD9LqTl7xa0kDTy0dkkevAzcctno0V6J8ZKreAfrzprin5Ggo5Dl/bDPEwFIEtM
mqpjEtmQJD8qUIItWXzRLO/aiCHqXHm/MJZ7VCmCuoBcIyubBHpgxyIVB4ogtWFUQKBNivohtfSB
HggDJcPr96ZvT4d+QJ7CHDNzSOGu/MFexUIdPUm0U2PCzMG+jnRirAOdyMfXTxHiXc5yk3kCu+oc
DpV0tlVLTnuTDcjIZ9ZkfXaOmo3EKhV1wyNIz4lZ36m6l8ASjwpfksBjBO4u3WRMlPccYedO6Adh
kbH6sjVeZwyHrezJLnd1+77BCm7d+/NHDmdOdn68t0R5VwQk/Q4WUjfBfCV3t6UmHfZERaR3516d
YSoBl+x5bRqpC5BnaERBUJXHpB9AKZvh6sJBnla5Lr5FaeRktSOR6eyJeZ08izn/oLmKd3D9t5gL
/R4rzBRx1TAZJS4+BAlBHM1XNvTpWksStChm0LIGbe/siGuTW+jK6uIRjX+6kpPF8kz7ix90bxFq
4l5NOjJd/0ed97/LeIhPErR7HaSgnbjrbS2uVp/XDbhHxXCnRY3JbOkiaZs3tRKwQl19bUEa6q12
OlSLm0SP/I2bNz57zpuM53OS29kW+K07Gg7pfRwlpizqrRdMZmjpSx53DixtKdJLxwjj47kqEDCW
T52WENE47AObFGYGi9m6r9gEcsYzabfM7Rc+JNweeysFcL07FnL9q2RU/SPubX5adZsGovIm6fLo
nOvVcNe2xJo05Bji9slJT3q4kOUpNzBZRumkDnFdG2szGR7ht7oH+dxmct4QrwhfANI04oRx2+ox
9kGGZj5MkE7dKXiRma3ILWjMda1Ds9KmcmeaOsiNnnxQNszr1k/IY/esB1kLtKmMm1eJQQVS9aTl
pl7+KLWB4t4J6nCYuwZYH0o6FPPPCOuwsGiJjMhaj+viRVdPZsPG75EHZinExAy+u+1e5qQyw2L2
Hh2CiBEUkr9KQ8im3YW97XlHPAQ/ioFCfRxh3grTjH7I9tJ034La/GE2i+CstHlTLIz8GdLDJCHO
dmbH4/YA3e/J6qd6T8ing4WOpS6dbrzn05RtEqldVAe7koqfBEqO5z5r43tySveYSa11e6hfG3cO
jQhC+FAY8LnlrjG9U0awZtIFXzImhUUecp3VVNm1hQMIqbmlvY8GasDOGOzdZBYNYiuN4p9UE8jJ
zia2ZbBuy5RAGVtld75ubLsf6Vx9Fw2B2n1L4m1j/QoIMfi03Pzo5OiUm/I+jb10NVjdzsNpdYfH
OmqIJrubc2NdaWO8nR2PpogY+X6YVlwpnwUgVjkMmlCbdWxVSp+JdEJa2zA8loLtpx0FHoajCicF
TyKxondvSmES94a5hn52LzXFGB4/sW0y9SfHjeJtOuanrpM4a9E4AG+MzXoiITyruv7OkPOu6xx5
6safTaEUFnQaBHEtgVkb6yeZl9jK5YsFLFqAdYW9593QkzBfDx53atLeGBmjX8rnB3cg7a0f5neq
DY3g099Z50LIHBZUqHCPaP+ipe8e1uZo79BvcPhNRv5gLfWNi8+IrppkUw2pd3YZlyNvocHurewy
itljxtDuantjSncPtvaRNi3B0o2RhqnQGInRfhgCA7zAN4+esg+DDRLMn1fbqsgeEzVf5172FwKy
Ulpjbmdaz+/AlffQe9OvGXM9ejwOM8LXY94FBY56xMjppGOSVTmO954qSACdLw+uXkZnx+44+4jR
o2U0Nqm0tjqjontOjRVYW3tx3YbbZ7CkZX3fJPxNk71C4VTOkMBB8tKVVzNeXGMTzdpktY/uRlR7
UHdAY5OpdjGSTR+wcjUDB/G0uDglkULKbABf0lM2GvLJQxiYjNnp9kHT0vzkeILOojeJBeZZUHA4
KGKhIjsS9jLi+LBI0u7YlDTzSW4mIEd+eTd7IjQzr996lfuWlB7YbTxb10Cv2TXBFWENgESoWr9r
R+dn1BY4yxFJnsbRpXDS/Eeeca9bwPcCH+pV1DrwSBak0wCvMtG+v0gUGdOlASI8Bj4F10QmGDuz
GvnNZXHXuWTSJjVuYJMHzT/Q1kzqEK8cNcXQC/u2Xe24Vjj0ZRsm2PHBPoHG7MkRWzJi0sZ2Cp1y
vOAmUZL1jLAvsIZNTRlIEfc1FjO4JXPMoev6DTFFTIeqiBRl1yk3lTFjFDhRoDRMiGxjuIOXggFR
ke8is0/PkeY/Sj1naj33GmVywOCutRl+wdHeV5i5bJMFOcQKRVUSmqFrHgIl6vPtg+6lmyRxNr1j
JQe7svFMsGKdnCC2WWZyNrywtPkRU1G5U1/sdMEUp0ZrgJmCOHe6sq5jtpgpL/IIi5Gr1eNQVCx2
DL43ozm1gpOV0woURXONepjto3vEkzj6ObYgIMQS+0Vhbg34BFM037Vp9hrVjnMy4wRyv0L2BKX9
NzLjepNnFb5vfjStxYRgxRzSH+jqMUaQ+qbuzdM4sjGVVX3QXlMb7kal5f2WufOwTxSHu2kJFhly
yl1mjCBvFWzvkco7GnofGLqfH62s9UNjtk5RJ72nIJ8/fEwYTPu1sihrKy3Ui4qAJ/I2Tmnr4yDP
/bFksEvcPD/aiXeN6BEa0683gZXXoVZn2t4Zq29LJp9erfvbWndJNvEae+Mk02L6ZrME5rLazTxN
pem8Z3kA0SZPmWJCP9M176QaqCgkbRx86f4qkoTpUhvcoz6MnlKAx7TAvANHkV2XvdSGGs6Qv8wU
Xx0nuoCE0NEV/oHen1OGjR8YdtPMURFykDAsLKdt6ZljqPJ0X5ncdEW3sMp6ALWk4Uc6oq/NkXi/
Obp2AGSM7yal7VQNPbBAwMApdm4G9Blxp+6i2dwi5Bc44iGia2JmKFULa51xd4YEG4MUL9ua3cgr
JUTazKcDMCBgNeWBBrK7bcrHKBHzNiAQY68XnbHWpuKX6z9bBtCQ3stTmTngNQXTDebqAYohq8jf
8syk22YGFLTTIy2/OLQpaIwRQHDAcSasRNM8er5Or6QOTFswzUsHrpnpHIcyYBQPHEGP3FHf6tNl
jhFLp9lDqQo6pTE+xtD5dti4M+EeFO4EE02vC9/Ph/xP4kCYpTr59Fn7y5W+ttcxFxZdol1qZ2hX
wmHfnXPGZrrvbkqSbZ97lxRdv5of7FElG8sSsDDLXlvhd0PpNgd3eZeI/TLyHqsUpUdrfwZEPsIJ
KPb9UGJRbDfo07PpmBbGqySmZ0sDPyG44sPtX/YiBmwJ2oLlqPdqhVPXwGxdrW8U5NuHGxsDakI/
h5k+AkLHcIwaK82ZQsFSOtJxAPgkJQVrTD8FO6xo6yxkGg0uxJduX799UGNNqqPmv/DSgXxvcuBg
LBh9GnjGL2rY26cixtEo14Z9ulDb0Ke/xJlXbu1sBqRiz2AQL9stVedmLoM1m7I6zssHOIUQQFKs
RJLBouObuv7IhLv78+E1a3nT/sI+K7T02Wu6dpv27vznUwGxqX/MgP6XS/3f2EGQwuzj2Pmf20Hc
/26m7HeBQfgfe4nFQ+KfP/RPLrXn/EOnlF6SXGyo0US6/ItN7QX/wM+NY4D8oiUMBJ71X2RqDzKb
QcYYXoHEG/+bH4T3j4UMZnguiIOne7r1PyFTG3/3Hw107CiWKGgssfGX/LtbSqF3YNuxpOmYu2Fx
n8UryIbgCYQlJy2HR4ifqMS0LKzrgCH3OIhjJj0wnRrV8OR+BgQu2kVLqB2n6b9dyv8PB9rgXf4/
DGhenGexQzkmb/M/pkWQsxe3Giq4PS3b0fSAIK3eABSCdEOqAtrVvHmdbHDnvN8ZuRevKmZg/52f
F3fh7y8CQw/Tgu6OwREdGl//N8uo1lF6XzvxuJ9aBFQ6xjmrumKUPFVcFE88V1QLeWSdyZ3/ek/L
Aopvz9hN+6FLXmImmKYFxlPpoYxLW8bwfgLFRM/esvbN1ioRsoEpyBHQpP7rq7f43fyHlw7d3gxI
f/VNnrS/29t2HYL8fvLavWN5axF0P3rA7Q3eNftMRHmYjrC4/JwRWJzq60hvnDXiW/YRyFq8y1bL
rnhH9eHtWs8SfhUCZRBDjlP+HvHRpFzCn3jpDf15NGMI6QE9XS9+cZEsOG7tnVfwZ6AXPLRBP9DX
OtRA2PBEeofItzOn0FzK6gTP1NW8N6gOVvnYUcJZ6bQCU8P0jEabAKhHk1SfUNiG3Loz+pc4HeCX
o9IOIKNZ+lyHM9OZQt7Tbm+EnjOnEFoWGv20VVAwIQ0KrJIcRIxd9RRF2pWBQsWWy/dkObWMWahN
JsE8vMTcy4Y3D2XHx5CqeoOzhJQGXMPr812a65B9Z0cCng5HrARgSjjLlVy+u8F+z02vVYAneDt3
yS7VELHKasF8bWJmDRndVZ61MTQ9WMfK9ZGm/mTslexj+IEArXBiezOCTVqmB1R4gC++E+8WLlA0
2D9Ln2KgXh5wYcLZJmCSmUJg9WFAasOQlFw7eee51Uem2yBvqS/B/SOI/s6FH6dSgWwV1iYzHA+q
PU4ZTO0sXAaT9BUKLLiNp+1FgKLbLq2Tl5oStkx1rbELXWkKVBKL3h0zfEbLwImhejNwyo79i21r
sFfUtGuHCgBy8EOnAlKSLUxkVZlfrqct7g6C3wt1egLb/LNKQSu+cWdfwQW74qj2FvnOc23jBuF7
ww/lpm9OEZ+rAngikG+Ma0KrBu4UefDcWZDW6tgJK8+m77YZS0T6fuKXrKYmovN1t4lKx9VopT9G
R77dvpIb3KZ+ACdy7CeCSqEpdHnYzZA9lJzNjfQ7jL96ogdcjVN/UC82+Px6Su1XJFCb2hXZdnH0
knZBOIuk+665dl7Fsq7n+NurohPq+xdSwTE2ceIw7hallw9dsWySLSDnZjZNTINbvI01fOQ9Ng9G
BvEKbuhZGDyIxcCY0ECD2toABfhCgHkVIwA33iZ95a9v7yBKPCykiunJHkYGrgFPato4LExAObnc
9xnG4IClApEoJysdnoc5z0LNQIYWcetKiTGrwoCwYltqNCUfB4iYYlwqD+9QDLg+C7fZFhY4n29V
V1w0zA22pHBbxT1GOVxh34aGIOtNVy4PRu9FG0CTceVFOaTppszWzjD/SvtpCE0dHvoY90yhAh/s
n++PGLjM9Q56cLUVtT8iXJkuPRSv1DFwbB+sd9MwwYWmScLOKl+axg3ZOb6irqlA+DXrkA7DazFR
M1aaY4Qx3BDywioM5fESKC2e3iRgekHkzUubD9gtZvwgku19A5N+XauAW+qjGLpt46WOe5zCMHur
2yJjClIiY2CUg6hukWisvRgk77b51WgjQk2YWMi82rr/0TngliSfnRoITnFjhF6bbZ2ge+0MdjY/
JRr3dm+qjuejDLK3aYYgjMSttNJdrZbUzY5FMiT02lm0dHq0vJCNjHs8N96bnCNCZpO5wVtu1U0w
0dOR5ZxeerI9wrTl+LUlS/t2R7qWjRmF+WYetS9njKFMsUdMBVu7zaseszQPk71vVPg4R7y7gng4
XI9adjd+OzG0uzyHIVFwj5DhfpfV7TFlDEoMILTYMrcZQa/H8gVFy6c94es9yDfDgul7+0NUKaxo
DBo6y9zUPOy7TE9elV9frJTj5faYcDaYm2iIHmcTVnExszTwLKFT+Z1iCVjW0c/bIzIP7GaZHn0r
uA95xswU/w60w7BVveQRIz5/5VXFW5A1cgsh7tvUOYAqxeHRpeO4MkzJEjeyi+PgwQ2LCsmMxD9v
qRQY9/F617IMLkL2uP5hYcRUfU1s6gDyOOE6YH5Elq5Dk0VouTz7lsjZCOys5D1wQX0dtsLcQq8c
7B+KPppTQcCu5fmCiseTFslvTcQ61Itig/UT85NZvbd4LOBxsVi/dE+3p8gK2FawSP1txfLSNP7G
gyDHZJ7bSdNsHZR06Fbn/DSZRh92dSxh000rv5t1thKe7SZlJ9Pc8s3MAvT1kdw2Pf0xty4w2VTy
ZYsuGzAOuMWYP2BxVcO+vH2tyivcUuqPAntv8m8yUrITrKQYd/s5W/GMzzvzHrZc3BvCvIenUySv
7vKXpxJgtpOX3CreKo5VTDYmJn/iude5K05OykwJWMzZwJask1nLJs96J84MquoM4zri3EnrdG1o
88WwQdAxPP0kvICHuKpfFNcW3iEjbvDaTe3w39aMCB3q3ty4Wje2tEIdKlaYBB4cBnZv+GhyjV3P
VxqrLQbpwxoWHiwh3J5s4bz0vHvgmPztVgdoI8/9qHNMck/oS032++I8RWUXCg8zRGv80TJCWDEk
ZMEr+Y1U6Vdle9fc0ZhcEcta9mEKfI5aX34X4zNwWh2OtXjTRh6uCYcO9uhTj+hmw1G78HB2OZFO
IMtsZOacHwp9Ip445RpwzSw9+t0nC27NG4HVL2ttwqGIU2jWW2tJQvvAMSAJOkirXN154Jomprnz
2G2gIXBx/5QgBpBODz+pCNjHKsVj0UIVmCo3wG/wUlli55rWNo5Z5tFQP/XtjGwJX2LIRZF9tmSx
gebDVI3kcKgsDtV9gEzGjddKEb/Y4NYCGVwDGyToxJH3jQVbWPukKcEeNWOpdKKVu8w37yobalVn
jz+iDD5BtWyrZLOqhdG1ABbVWxCx29WEy4bm2VUlo7KYIIPlWqhOh5mZCzYfUjVDzYOcmFNfWQ4v
IR2PJHhAIV2WrAmGhncmw3XJWtYifhkMvc/I14nXs9lIW1oR2Ksg162jfQU40ADEjXs519hd4n0T
+qE+R3T6BulLkY3qa8i+PZ+j1Ql4fkp0jRQb3/QbW6cKGORwBE+F+bNt9t40I80i/kfF0OSplKfd
vNTxo622eZs9V1o2IyHhTRZltF8ySpXJrqxhkbmW5Fm2k71nqEZZFLOB9hNT9lSSMOEiR2MexCxI
5R+q6x6ZK1OkJSxzy+O6ps6PJQuut2Zypn+pZWNPU+MOerwX2iNpH93wKjtIcXX/jZKEktYGlSUi
/Y4lSFqC2V5aCr2VyOJvf/n7eY8PCuIHVx+GTebmDLeytzQtrpX2no0JeVFiyTu6naOYWESxvvd8
HhFXwn7MGCCXnENa0x7zFO43Midzk3f23ZR4IXxafRsZPKtqoaKRmv62WDrdHr+ghyqjtHVewiie
69/M8DYsynsoPDxGSz1Xjvn1VgYl5q9sMPAkWjbj1PCfbzXIbRNPFYerkeoPwmr5MWlQ98gGd1WS
+riVXacgqeBAUhgsEavwn6s8uY6Fektx73DNXe+N5zF+sXCLY2SXYGDE6ZzrBTN4JT9uta/nEnIt
NM5wS7vLe2pw0Kdyz34AlSHJvqHWs7opuJFL/Apob1ZGTwnp6uKYdMl3Ysi3WDTsl27+UAs7HBiB
lTYMzuaKZBmrponzD47+mpkchreoNbDzkG/zsv3PkjDc2i1CziOqDR9Xd8/4Bb2O1qLp97ECNV2Y
qcSuPGWBfChSrnWfZG+AKYyom9BiNG0rI9QH/7lLguexsNgjW/cOdd/b7XSEm8fz73bnfEiONSU4
DUUCaupcbTt7SyCrrkpv/qRAwQWFpznLxTNWuBSDvPcRDDiI+it6L86T3Kb+VCyqMv2mSqQN4dxz
bAkfiDdEsi7fA4bK5IMiADKIcgmLp/iPEue3WXx1CZvEXLqklJtXjBw1+XV79j13YPgnFqbp8h1Z
sraplcO+o4opOvUE4nzvFcv5ImeKluTnUi+QJP+c+TTdfcIzY7lynS/Xxh/m+0SDOuyM/XvZvkFx
z8LbbZ7jB9nhGBzAxd02TnyFLb0nbOQ0xOw9dVe8mYrX2pgpGtzK26kkIJRWfWBNbUyJwWadfi8t
En7cy4b2NMzsdrfneDmHa5sx7sTLyjvKdplf+8E/YbkDEwu74JQSaTK7L0rNN2y3u63CAxuzse/W
ImOo7yckREufO8RgwhF4KC0flhrjI9ZjgGbtqdLzZCFKwbDnRmBss63dWdtrWv3LSpyXVvd/44B3
9rLymrmsr5Lh+Cpzs8/C8fod/rxyewHHxZm4f05mt2JTGvqdfdCW5o+oMA6b0gTcG8IZHNDBvmeG
J2F6MMhgOiPBAi5eisplBmAo2vXSgUpkG9GfprOMIMTEAWUeBSE0tVfpCLj906mzqn7ta5QWZNW8
uByQcCygVyjJITmjYAE+Qx1rW7CWzQkmi3HqqqBb64KpfG1owR6FBEhx8N3jWbOw0depdGDmvJvQ
nHeiZ9V0kdiOvQ4pvytOHNanyKcSQ6J7MJf4qKCZWewwAfCCAjJZHKZxZSObmOfc81CK9Km30t0q
WGET/sRixDwjSKpjCycLF7qshLmLne9KL/KC/89euU4ZSfM+FsM7K22Ow7XI4lLf9LlvbAMCmt3F
FuavD9XinakXZBGvIKKA1CCIXrM18MkhQgXpOXscA+KtXfcvyIir4+1FCJNiZY9DOd4zyycxy4pZ
qQhqwImrY9YnF2wX3a2+zIl7CjHcWFsMtCyvW8ubcSr6YfSpywfdMJEQQlD561N/vsW/eaKYiy3Z
7UvazbdFNxM6YFhHKK4oAf/1a27/+uub//pCv/itjMuH2+du/73966/PBX/8V5ffdfvkX9/z1zf+
7XN/+61JXjCpYlLzz7eHJSUK7h5+kGRY/n//9u3lKQ/1fttKbLT+9coENIw4hZBh5FqjiCThJ8gf
sPN/vyjBZ4n56MFadNAG5IfYcjUJopHbBHU2JB+FzWJ1afWDQBi9jPxv/48896Gr/BokACkO+DAM
B8wZ67bojnr81rUeTjKLRZzoogqDFjGGWZy5x86zMdtz/dbFdRNfgdsnbx/qOovXVpRqWPtZ2pEp
GGxKFKobpUbvGEFwPd7+xXaKqVulhxhIGnvHUNe2wtGznCLzqDWVeYSwZkJW7x/MKei3OF6aG9XU
H5LztxI0HIcIQrvC1SDMvXzjGmhwjAxO4KCnO9Ytb1CnFck1pATCRd8W9HsRY2PuFlKGiV1hYxfY
i4Va8NlNm3Syjk2DOjMivSOMINMaZpVvHDd3N3aa3EOYfkUP7MwYpumo+GoTPYqATmsKrdqiELLb
+OwowTCl0CzOaBOXYN9i0ScUEOgymCc+p7J/gC/jrQxVnDU/UxCEgzMGHRsvecFb6YgnLflwAnM7
Mfj5WgEo7y1f205aDNdrOCUqAVr13A8l5LWybHdFWkgHVWOmpckYd0pAww4i3WLFdhkJ8MT96Tpr
kA40eNpzZz5BOZB3Q5ZEHHR+sbUs/8uc7A+/QO+t1ZrH3Cn/DODDrFTdftQkjI1Ig8YaNFBzql2Z
tFd4MmdV4YNa5uOJoEHaFZeNFzBtXXW2fwAmuC9aeHGqpCm1hnE9dJ+ZMfWPSilrY9kCYlzubYiY
QFjPA+FnEPiFkR1GZwCsR5nWZDAax9yr2aqpAKfI2+dNQkxDRWx1vqQvuKpYYakume14BUrB+HHM
XThrnbTvdKfx0YfByoO1CU9KEdUz+E/OEjcQEOWN6wMHdG9V4ATRKvFVFYLyk+8c2cx88+nc55qB
0cGEN31tbPGQxLqsRYXrR79qELKNrfBkDCBYlr0F4y9DTgvirDO9xcaxfzPsBpUNU9wheELwA3uG
+tgceoO57XCqWssnQsLXiUfB1MIi0jF3aTIr0X7yCuhXDBHspFWRsxfB7yAIvQZxpbWK4a5NO1uP
cRyF+hHFTcvLSDd5Ig9zlJBigiHDWc6Q3do1WRxU+KTdMY8DVrX9Ta+3ziGoPZQOrQgh4n/QGu6j
CokKR+NOUokRF6CjZ5QVbQwzxLThT9XJhnEqXrORcRfrvn/umV3zAJFY1ug1lzDZmnq/d9wZ88DS
3joKM8POMd58B6VIE9kXfRDbQmktz72BCYw1vLptfGWM8OIKf9dZbBZuXF9LN7jPDe9ZCEYiMOep
V5MLShQUWUp/p3FlpOKmd51W/jBihJyQHq+IxZllgSFmdtWHZdL7B3iM72Sy7QlZjjEsIJOcEerZ
a4PFMhKaV9sMhBqMBzqVd0ZD7/Gc3vdA1Vrm8jAUZ/dsx2m3RVZsnY0h4TDGuV6JExAz+0yCEG/U
HlQu8ZDF71SpiMcWOqJrnIsx6qHHM66K3AHOjQ65grp839TeD0jE2cV0/O0ynStcFMl1WX/lAZa2
S8+LAcEJGduJPI8RAxuys1NsrdezcK+NVTX7mqzsyYyf2yq/D1LsMBaF2aoOjMvQ9/fTYh5NGCbi
Ytks1gMs1ExgNukffIVBtVi8Ewf8Frvq/xB2XrtxA1kafqICmMNt5ySpJbXiDWHZEnMORfLp9yt6
BpiZXcxeGLbldicWq875zx+idTtY6xls4Rgp44pU0y5FlkR3hqK4jCI+dnl6lV0Kk5zQ823JjPr8
iLbbfoaWiaufM8AfCK5aR6h1H2bZtpucV9uyX8Zi7QV0L2U7bFGxrztDvk6Tf6WS2/gDrJzYtqdV
AWU3bn8h/bfz5FaX1p6t7hZLuUbXDxWWwEmGe2tXBd4M4L21fUBBc/KH8oSL79ocBBRrCpK0DNNN
aNbPFXxkaBLYFx8gpe/w0mfCQY+YM+uLYmNtVMPNQrw8G+5VC2hxMAOFHDs+Qrr8bWIaHAfl/USI
mtdPK40qvh5z0hOzTarHa6jSe4khnmb1v5NoBJuocU/ucv/C0PvLUliGAGEEWmdSIjZdumVKdj+3
xl1VVrfO0T+L3HhgtoUgojsGQ/5FqssBKu1N6DhuXAZ8hS5daW4FkZUyDDil80tXIfNrP/QAj3BX
XOOqefAs8y7CVAOOKy1dCQ1w2OA4+RUZlMFG3RzQc7/K0HhU0/8Q8rpNIiWwll3DQ6IsJ7Lufmzr
c5rAsav6gzV0J/Wd5w25z7Pxro/VVc/CC7TRB8MBP4D6BY+4NE6l1W3iLH90tezShNRqHUcsUq0k
RaWvowGCHNuurGTetJn7ZNJzrQbuSzgDqzjC86ppXrGvOefgEYVlvapLo54qduWhZmfzQMaM5i7x
3i1IOXTsCD6a4SPwnN9j7d5aeGbI/ZB5v2Rcjn6sPibuIUmKo6e/2EH0ZaPZ971wE2Q2Ey+U43rm
HsPZwf4Ic0W93+gpOhfHwhgT5x2L5GAPCLwfu6MYP8dpKDcm0CnKv20ahZD/w1/gKU/Q9cOMnlHD
CRPE08KOF8JNuI9m/0nkTCjYlrp9ltW0qucZ7cdG8sVPGTtb7D4iUvhVzOGpK68eoE7WNiTS1Z8C
wi9gkvjVspN1CciS5WHeNevIJ5jc35mCqNS7bjQuUmDc3KAUQCadPo329A0m9kapsqmr6ncTn72E
ZVhwXOHR4h3xXE63Vn4e8/wwkn+o+e15nmt8gvUU67DUe5wAOFzkd3TY8kAOADYLaVJjyeBeranQ
UE/aGDfgmxC4uPVpln12gNeUR5fgZpYWhC8PFSdynZEzaXLaGYPQ4LMe6+8K5qjToQxt9NDZaPq2
zoV9HiftkKBTZf6jRIyigkA8frVp/eW0nPqFxSLUUkasNqByBXt53KIbRnyJvycJ7mMrf6KBvCY8
C9ctwkoIRSgeUjv8kIK1JmedwSrlAY4OWymgC6FcmTda3ykXj6hdcTmOGBG8mBP9UZ3j5DxatBeI
QTdipKXKm+wVsrt7dnSQ40Q8gXA/OsLEix5XU9sZwWiNlCs/yZOe6E8TRZJCXtIN/AcAZdpBUkTL
CWZ3IrRzMqbWnt3vt64Hr3Yo4n1XDR99YYY78CVonWP/WTJAjUYuaXwty/lDg4CDJS5nOtZDF0vm
exsRCyt0L8rybTBYIxI6ZO8DnKaIPnZFjFDeAW7jcL0zJpM1L/uPKYpQ5WcMtUryAGaID7AyxQsu
2XwnWf0ihukOwcNLrqEHN9wRrVlDboHsz4lh76VjrPPJeEgDcBNXw7JHlrjyEia1Im/oB3ZOttrY
zLpWpRfdatu/ytx7QXDgmOmXNVNfU+s5LqjUlNMLp3n8mIz1XgbWwTKqj6F/0Lu17elf9czklV8T
vAjq9XUvDSZwcufYw7PG9H3lVfiQQGVlxgsqhkUJ/hgQ0JBSajLdqv/mcXYb//i3GJmiRXnfZMDo
CXMnL1+3LBCNl3B4evVsMT4zdaXvh+hXQ+jSP/+rEVXsRpBF1EN8ZlcjaXS8XGn7B/UUPYrLFCnr
hMsLBnHkMJ/UXw2z2Jjxyzxf1fOGyO0NflcPDniNPvLw29FTdkLe1WgWpK326zi9wVRvSoA5sDO/
QAnHgVRFDvJ+RAlE7Sx/Vv/Gr8onJ5GVYyKOXn5OkarX0P8TAAvtS2LyjxbFjJbfK8a7dBXQceCA
sxhR4Pv8f/WQSnd36s/qdsSBBaMiNK8DsX9QudqzYT2wD611ELuh037UGyu6KWVECcwby8cqQc+A
FLbjfxBq6/PXIfeBcApunH0F8VA9Qr1eFVWnqCwQcTsbu8W+YM6DT5OgOPXiVdNvK/UBGFyb6Xhk
ljxCpldPp96XelmhPg6J28tn5zlqex/Sban/HXnaQ8MkW1eeAjy0kcFafT3q46mv8J8f1eddGSPV
HLhZTRyHQwAwtoMQgawt+/euRomU87OWCdjk5hv1Z/UYkgRATr402harBM3goW369+FxqO21OICj
izeOH6Dm7+BkUrR3jPHdnfoR/Md12XoH9RCo6Zu5p0Mh5NLSs9/qqTTUiDl0PAfQfWqaL1kWV/WU
6jF+eZ/ND+oR6j0V5Xd0/883FfJD9YbR0RzVS/ESd6hh2KmRb7T68nLq6Rys9Xgas0lJSp6e/Pkg
o5zqJcH3Hh1I866VDLGg615HA2CxwUKrM5nqFaRIFX1TbwaDSUdoxj+kIt5M7qpEouichVPto1AT
HPcoHRUFoeqSH47bm0CUAuoHrzDK8Yoz/LNGgkjPxNzA1SKCXc9aAovWCpaiF3V3CZKMPXSEn8pH
VTIyzZ6xKdwVODs7aMgONgokPuulDtH3RZLDxnikW/jKhzFn4O4+LDQIq2ahDvk9hyRgmRqKWPWN
yAGl+nVbEiankka+LY7kOkdGHmHWUDyTcnILZg+2TqfTN0kJ3JCd2nJ4VL9yvza2laKJKSoYstGr
kbTzbiBJpGWCxSGyllH0o9jTu9j9TShgvW7s6Y3sj4FJDRC1FoN8z1RsWDcYW7NxX/AE+TALxFYO
AqOMhkFCah6qz8nuntOQemi2Adkdg2mTiQtCacFjFtrRHQsbpTIHVpPoakcBpXQqak8v1G4L3I0z
O48s0TLjTZTn6AK5nLqawADYZeuGEB0jNg+TsOIDgtcIESS7HyYSmymfUFpjO5Bk5V2YUdg6amSm
dTAo2iL9jUCy3ZKuffYNyfsvvkuvZFhrZh/wJ7aa6KiYGO4fZaMftJwBkhFr0D+Dbd1Vb0WlF8Qw
pckmqOJVY1q7WWfQ0iEhXFu99kySL1MyI/sMSmzUZtTSKzWkKEPSYWqTXmcZTlI7kxUDdoC/eYYa
iwK8C8z9HHRMYjOOYR9QZZLT3nTKAnrzcNaqzDpWjXYmaITAIhlD4lfDTNsoLwuEnx3zkre5MK9K
qGIr1FLw/7DYHwk+1QKwbF2NoaUO7y0rn8OAInVZ6J4bkWZfONtG9+2tNQb9LqeTmfAJ2xctQ78i
r1oqLObOvVrylXAd+nE72dn1xZls8zgJrmqPaZLE/JF5iHco7Eki4Ag3jFXsB809+aV4nYPxd+zN
pOf4yW556XqEf+GkSh5joH0ccMU7atTXdlGvoTNAIhnN8v4PraDqK114jNys0NwUHawo7hKsgjZt
6J3zmHUhNQdBudesKwlw2mf2bvCpW+b4ISjLaR9P/E8X+b+tUVHBCLuZipkh2aMT0iNHoS9Mhn1h
17e8AGqOsOJZGVNwMi0j28jhiAIn3cRvdlCisQHdcFCb4ysdFXs5/qbiROWZTMYeTsO5a8m0GI13
TWc4EcnsQh9or6dxTne9LK6InH8z70ZGBykQMZTCieurcmzRneTHy+58n9KozhoLYR+os7oXgp61
LfLxBa4L6UYOe4Ce4o4x0EToWnfx9SN5pkQzRLC38sJeOYrS93ecqgaKC0sqL3k/FHnrdo4/kcSh
C/efkCpW205SHiHxTKCQEZHMMeRHGoHylEaWgw8JI6hzksWn3sM8hnHRMjRoMuZylB+fqQpoJP+Z
CRJ/06zyas/2Uw6DkGEPgxtu4L4y7rvefLUTGrhC7DVGjulQXgYHobQ+7jRM+ED+EPCSzXWZyx6x
fYku8DpqPQAuCYr4iIIemFRl6kUkk+gi0N/QGX62mf2cRvCAFMuLo4PqkWHZ3EGCj7mBc4dllnnZ
Lsi1bzU/W4g5MxovOvoM50t4E2DFdyFOWeryuFZE0H18ofcARVJ97hiCv5mDd66T9NPQ86tZsRYK
P/oQMiLmg6G20SfujrAT7mesOrte29gBB343+/2l7ehAtfEtCtuPSMFA9gCTJ47wPvIURwYSyk2f
wYgKPmEzVjimRVDOkQVxZIcQK/0w/gNBzGSoSsBzCEQm0Alg4gInwmnkQfYIc6068y+58HaVbVys
dHiaGX0DHbJAnIEPEauLZCH9Zh9ttmVdtpgXmM9V6ysP3gk/CIRpjg7To0zs7Og71oNZ2p+JY/yu
+vZLS5ghYzNLdLiGemjgEviYptThWsdvcRkzEud4igIDN9CeFEU4PR2WoKS0D57iaakxU9/QPVi9
tyMF/YBJIqLv9hUbtn1i8801LjNtt/spEu/2lzwlUTpXP0I+xuWxsPpzSlTwdhn5ZbFzNxv6SVO0
zlYxPdPI3XSxDm5SDRBq2gbSCDabamLnqCH7yPBmO03xjxoKOl712hryOdV9wBr6jWFi9QIEk+Bc
OY+sm6eiIcpKkHS6zM4IdUS157/jffIuRzagMmH2WfsRm7COi+eQJX990Ulp/L8jAJcMzn/1lVYR
4rpDY4JE1zPhnf87obkhhKSEA9uROgmHYuqXoSiTX89Lig0n6PMMOfSQt8CIlkC3PPvrhbuQ9HxJ
hWDqruhRWsfGN3KwK65SHbMayqa8CsVkdEPKosB3j8vf7GBUyz375DupT1HoqFgY524y6XC06pRk
Pf3bwDjSVwO8Gtd7GtCnOeR7+++EaPt/08n/fmzTtXU+u6+yO/+FyQ2Nq8yrpO4OtGmHjI1jnPU7
34U8ivcU1Vpzl1Y/uFZ4KHdsZNqebqLoVZwLJSl16ORgBVCulPDvMOVhC4YJsGWy9EMR8qtuVQE2
+19ePUA48Xa9zbe3nKIAbOsUQsGQcawZUf48NAE3AhRkjIR+VNkUqXWKoz97gsn1+Mu1VwSHogAK
CurpSpX1IRt2bLXD5Y5BSxQNR4xt40ManavvOp4fGpFZ/8+XZv5nnKpaLXxQw3Q822e4+x9fmud6
qTsIE6lSbEKAq4LbzIzSVSXRMssdm+fOYCy2kCkXegRTl2NpAcepo4WG5eKWPsE4tngZCnEf1sZu
IccstKZ5ZvNwnamkjcvOadfyzTksITykHoFJP/6y2SzzBbsKhsTKFA1oM5TxYU6bRzxHOFSjY1Pu
wghQWt2B/33NuP97zZg2mwYqDA8mo+X8hwk7IQyp4cdhe9C0FqN3rE8DD6OXiGMiFyHzrUFZZLFX
aAb69daLzwtJD7tadkYkTftEsckRyj7Y1Xwxa3fL5ocnH1tdPhxR4mX0chQMYz09jjANSnWohFb+
iVkox5Lv34os5wV14BY4EOw/4hzk+A1GWHUu1CE7iaDM0VZkFVEiuWy30iXaIfRgUiUjDA/snV2t
OCTztPCQEgxkTnZbHR2vhluozjYkg/7ejq0jtuQelh1DtdYzxkAm8FFMC773G9if6acWwD0Kp5cU
asLstg56AE5XxlU4r9hpDZ+cK45hxwYeNwCYdaxhYm3++xUxNFctuX/fwFzTQLRiah6uXK72H9fE
Joi5yibyxBLyKzcDxeqezKBxYxAsnBfy3pkdc9V1LkdpTZCXUxubZoh+OJOrHmKzQeTQpDh1leJZ
FXVxJi34zrNDZy0I08EqoXhrDJr/gvnV302p1Y+Wg1fXUCdboRu/NDn/cePwE+7ZTrbxzfCzHy9l
48jFM8AHByqpAAurLG0cbd2W7l1i9Z9zXlXbiXxM5EIfteJxWgHYEB4mMSJXzApd8RJ0GAHn2Bs8
+O647ebuLOpO26VIhr2msM+FLu2zDd01TYlZbhiTRDw1VgzjKfAHMtbsAjNuaWzivH5oweoO5pjh
c02BgJlxq8Emhzu7qSRwY6blW7Y2xBvlp+Lgu7UD2MmGp5hhC53N7GCg2+YfteM3GTWSKtKcJvvJ
fORvHnuTbVEFLkyq5d8NCjmzEY/aEP4UyOpEQgyy0f5ZCsowr66OYIKJ1UK4WnQWirjVuPZtDpqL
6osRzL27SXP0y+CFnfJTtaZ00eZ6UthQlHXv0rffAwxKUhtNfzMESEewMAWGvNQzFZeP0x2tMTLn
ucRG0Sfi2FpbpNPj/p/+WMP4iLfk2dAihyYRDn2Mn5icfRxRw9ewyQ4LU7WLfpVh/4UdNs8V0UMQ
IO4WSCLsPB9pN8V2SFkpc8TETsOHRaR0onFdXBrHvaUCBq9idamKs81aQ5FBsjWk8ouXRUcPkXpA
VrdJDdyrvqMYuOm0xZK6qQ8xHFIPEMHFzgXJSPlpRYydUtySrIK3a7T5vGP2BPfeqm69Dp+/bge4
OLwBKtktzrXaru3NRy8o3wO1C7kzL6519WtcG+/LDR41BEzZxfgYJQMMACW2NmrjWiVjcCIDQWeu
oujaNnHpzZsXyqttKk9y+p6VLZO9TU/uiYZSLqf808kR2equ9jTW5VMVl9dJ6SY6Rskd7bHfcvhr
QSY3sRXcBOD5JtB1pI+4jS5tdycATgYdKGCmvNcV/bEkGAzC+xHh9aUPf4H0C7Es2yg663rD6cHM
CGHtuXJg+CedGZ8bvmRrriBJFMU7Pgfb2kPIlkoG10zGX/q01HFF3tq2KNdSpvE1MeRxmjx5KA0f
oEe5ecl5IA5EIygw79Onshg4TzTf3uNBdyW6LjmK1Mnw39EYAHryQibAl51OxnM6gyWnw0VEaMFm
RCyd++JFNdtRQ4KI24E4xfA9MfPcNG7VAW8VALJdbO2KqMVtyjDxpe98b5MirOj7bO90gpAvpNab
0h8VStrRqVoM7roKYg8kzeLgtvZ2IQZ1yHomTGy4Eltcz4ITrLIT/rH1LhXFaZ7JCG1GzVyNYr4z
QM33EZLbyCwwluwmUgD8+Q6fpBSHTOMqeh3PQwur7xy/TGy58G9J3qsJb1q613An7fZnNPipLcAY
Siw+T1DSzJPrtv/4E2NDPSXqVRja46w7xg762qHSsFCKHPPm+OV88rtXWccO+BJUFDnVNvEa6o+k
S2Z9F+8J4xjhK9bibLjNGcoDkaPBLM6xm7inZv5Z/tKqnyx/QlHHELSxoNkWU7LlHLchAHp3M+T1
g2W5/jno52TvFeZbXPvpZQzxJDNnvMD03GY0NWnnsC3vMHGEziLn+5BMu0OWZDrKkR66eVbn50xg
0lcOcbUGRrTP0WBcIdGRl6De5fIuTLflY5jtT4nt1iooiwbyQ8xIxZtwJqANXZfStPe5N+yNcIqO
TkZSbFen5DQnPrmIvJxGLgb+/N2hygDOdYaH2DPA421hCJ69/LXG2MNE2n5M3cY5V6oICfQSPt3Y
jnvEZo8WNrsHwtb2rg6kklJ3MmgZX/1E282xMpA0/pgySbdJbzRnXGCa8xjpv2vI6bt8LPtzVI39
CoZMuMOiYJuOg3508fM9O6CEZ2lY7joJGRuyFz8HofeaxkOsLPyhs+CUNuTOui/oIU0zwdDo0e6m
+6Lldol8/WoIWgsQE/iDok0O43OI48PJI9GZN9CjyQcYCvQ9JKdh3+rZKeynbq/lDl1yXc/tyRYE
RfeBiR8aQ5R1MunXAoYTPnVBckzKAO4xygUwQh0bC9rCFJHJyWOn5uBJ3M3yHCFU3oNEloHfDgl9
WRzdxzDEKVaAQGnGSBejNCta/bQwgNMWJQpBijCzMFpp2hBY3Y0Oi4SL+FLlPz78hKjgFSHusuxa
hdJmQK/+k0XOC4GOL0t1kQ9TuWFOtpcG47ywa9+HELajx7gPJnf26U1sU4RrY4nDu7FLgPbEIjw7
2C7U6Gwc432EoGqySf5q0q8pDM8LPZsICGftUkgzriPDxEC0Jh1xDz9qt7zLhTCtIKI5yK9jtIHU
eNIj/V63cC1iqLKee5/xV3tb6qRm4viQYb6PEuhWWYBxvyDVQJGd8bVqVRDKozo+Fw454hdY/Q17
P58iAaV4mgPQ37xNP6WiBmvQzinTm9tckzkBH1axzwlt+vEQNjFKHDctkoAYEWRQziQRgJpLnC04
9SmlHZ6pklBzyuzS4oYK0oEUJ2UOV9XrtCa/CVxxhZiecS/UZ5Kf8Nzua1orfrKIZHDq0lafC7cf
N4YuduOdm4ER5Knc6728zUS2HoscG5jYjO5wBMM8ud0tmq2FIDw2yAgajV6UmGVoZDXKMoiUP2YV
wilpwTlzk/62JvUEE/38pHcoX7GVQ4PqG4dR1PeN5t9Ce2ZWaVzpbtGGOPKGLcKFYJmfuc64VxlB
9eKWjuBmDg7QuwarYQ+GSoc5BbkZ19q1DsXkIDSxD0sD7Sq2cd+6D7AlHmTemruhhcXVuc0xW9A0
pQf0xbEJmquWgd9gHIwkgkjEnvgOv9rMmfmcKUCzUuoakYDHaLVPhnBP0WJebAPeFJ3+0KJ84fdY
glVObhGQDI+7sFanuzoARTPGkxmYKQMZJBlh8D1EkrpYrYg5MsEiKSNXiVHdU0TL1QK2jAH9iTtk
b67f4VTWvCNNO4bMV9AVp3JDSDtKIt50e8x76CoW7iuM4amLHAQDpvLzwrT0sxVi12bibXmB0MaK
UbGVzWLsVond3pRox2J/YLet31TtueAHBGRuutoON6o+x7vjOWV0jUiG2jcHtEkS2vpIlJe4EdXa
k+5TNpn3tejuYhcWdNDAdG4b/6aFMaRa5rcqCmvlaxXCmeTexjoZgjy4ZG/fJOH263B803T40IbL
19FJLk9oxwY8BB6ogz6vtcn9A7gFn18qERje5Vwh59sbMKEenNi/dEqKGispUqCZvDWLOd3SIgqe
giyEO28I/4jwrkRzDlr9opnBTyVm5Saf7kvkO5vRJSIeCeZVFrzXYEqwXItcYiiG8iFj3srug9Rl
xKJLhF96wXeoqlQObCzL3M9Z1p+HcvI/8Cj80Q3EAuq+7fTo0fHyw9BV3zjqYuoNAJKD/KLr1Y7p
1PwZQE5N9R5H6t8K4+9N4mNbWAqMSJOC7iOfSwKvmuqYm5g3do6l0WgcpODW8QPL3gghNxFOceuE
LOW9TeYaKpbkZ0FEPJgOocAH2gUI3FgM3Zcfi2jCe1h/9lLvlzf692BQW1UvRUO/1QYPgy4FVS3S
oTL8LGwLhWSfDoB651Q17H/3spALLcvk0x/TX14YfReRU4NGVyip+2ITuAG26/puwgl7D0mc7bBF
NzExDcWxGLHWHsctGhyluWsFlMahdndKtKL6cdWS2BPtNTUZL4KHaQ1/ZionWgWlr0/MX3E6IRhU
Co+lP6oiTu0wqhDPYJznDv5tEU4tCgxdLaqaiJbCgJqEnHoB4Bbc2lBVs9siSukk6hsMFeCVhkh+
KfxyhTNbskjXJjdqChB56EcdmX0a/R0ALPocDZ3jKoD9hbcJVFrVdViGt47bndSODaH2pBaX10EX
FtrnR/LP+rnb5yXOUzrck2Pc6pCxHI8pTpyRcx0VHC0vveVwMexzYoVH3TJsnPzwwUkch34M4j8i
XXE/zM5ThzE/9tpgkaIjer41f09ql03pQWWHeaRoIJ7Tr6EncwjlAsqwxl2lwha02HG3FpaHHVdx
UcRq8cRJVPgEIEHXJzZdx2UHUIRub3kLVsKOK4P6w4oIKFM3txjxdB4LTld2JHJ5rHVtodp3AWi1
luIglda2DqarPukQMFBd9LNfHM1Kc0llQUiEWANTVXpmGR4sG5c+r9sg9RTFwzLgXJpcg9CBynQv
vSAontj0VZOXH2YndmE537eSG3VR3QYu80q7Hvud+dX7480XyvPcQqAWj4V1TDSJbtH5UyKD2HW5
e6kKCLSTC5BfYfZ+LIMvq4zAHjQDpS9eOsqmY+rFdIePU0Yq+zqXA8IShfjYoYXmr/WKC9j0ycV/
FyZ6+kM+2E+JL+nOdlNuOlzNs+yaxLCEPKqmUkkMF83yojyJ5vrIjnbzrfpjGblNE2ed100fs69f
Em1+JN4tWUGFBxjzU8VSKDa1n3wssBVKUc7VqP9yg/lhhLctS/fW1eOrlRXEZjs3GWA/Xtp7T/Wv
PVAFrDE0W8rXIQhFuc2VykuNm50asSxvfuknhYZfgxSYXkVlCuQTlxDOazxxOe+Wky+pGuyrmR4z
zcQ05x/6ptScdlbdnr3CgLqUvlghH6VMyIzq4dCpiEhV3tUd2/Nyy+VqIrMMNdSgqB++XIfAjBLy
LqnKr5lF796xuMzkGtvan6LnvhQi2g0Ol8TPcTtQyLHnwnXVfGgf6kjGN/pLJBjMKprA35G03sgV
lChHaaL6WVwCYWN9xZ69XEOoFszqE0DnhmF+UzXH3mU20bo3Bk2cLKpGKgnNYK6FXA7+9XEcsa5S
w3ihie/BGt67QD4ChzFwwAN0gyu1w+1RAWAsq0E0cbVd7osFQxAMWBj58ITgk/tJc59UzQxpM90s
k4tlgNXZvwKve160RMQmEkoBqdGek3YzYl8GkDi/RqOA0hBEu4J6GOyR92opl98sI0dxUjyKlNuJ
lBF4Srgu/gUxScZeL6DqOF9CtSCrnt5Z1dK9iZ8CPehRNMUVb0HuETZePWPzJTIKCZWA8QDbm0Jo
PJjqxPOgfCLlzq6qHjPLcZNjXaP0gnhDKOxLVVo6pefyLSeR9SapO70RwGeReOkv7kygOY5nzCVb
wSlG2gbVjh7058kKf9SsL47gp8z1fTUk++W5yC2cd3PFJDVp6huN/08hkESPwj15XPn1IizO1T7O
rg9st8/aeL9gQCOskwVvHkMdwqlOM88VhH9G2gDVHhPcapegPaxlN+/UCBOqGTMvj8uSN1fkze8t
ze1c+y9IH9gQwDJg1Bt3aRa9L/dQretyR1gnghVs68OSPLEOhYnyqFGSOGcsWf5eeF2EtJ4S4Cs1
ryv+ZIAUqJj8PdoSygx1Z3pD9glwRKTN8NfdoGegrU/jNqVQGhNDfRmvy4hjzjElqJxn0tP7b3sq
ndVocfYE7j26nM+ClpqAVm6LliFvXeDg7RafcS6vsT8htwzJzqK5sdxdjZPYetFPCo9D1SDKZJW3
xWVSZgK5mxa7atzjLpuXFn2DWqwTnpvrTqFTqmxhRhZvprbbLapCVc/FygoBK+xrpxSIC23ENok8
VY7dFVlEW+hTqDXFwXRJl0QVtC3iANg4YdWqG4uxz8kerUcjZF6miUnuiKvYyMo6EHz5sxAGoNgz
My2I2jQxrf1sGkGUJo1aPPcUKKHziRbmoL4ydrp3zcesDpg0Vtpaq82vkUt1rIbfatdLqn4L27+g
OQrNlRyzPwqDlD015KLg5vx4DVU+RVWyrr0UabCG1kfV6RXQb49OdA7sI763xESpjxARvL72i3lV
l2SN2dHzMsEo1NocveC2+FqkyKw5I2H/duGhxBMgJXJqndrGpz/RLmXcV3EJnu6F89MoGJzVuBfx
73gL0IZUBnrVsBUOZGA0LRZqcxXWQ2RN/TRlTk3HS/PXc1l80jhHYgMGgZCYZbEUKyihrkXhoaON
ftQ3ql4tMhs6MqXoaA3tLyatHAaZnlUrG+PUAgR5totst8D8Go2pvima/E+f4QhK5TSnlGjUtrss
iVEVF6wdxiqvmg4ME6ARxQpYroz5re4R4LoAHY4qJGzD0vHvmM/LntEqXXqSQGhK0U+u0LGcg2bc
AYsTwObR6DFM/yuLp7IZezxnWw8sV8dhqXGAScsRF3eqjRRJBd0uJvjK+QKYiPGOUjjkTfetMfAQ
2JisVVBjk/9AHQXcDdxjr5MlqzowSwlubRIO4JLhU4i1F2yM4beTJHu13Jc9kQxgXq5Pdss8hHj6
g5W5jJQowZYyU4s8qPz2b69EAqEsHy2MLT2vCE7MNEnzE85GYeCLZYEX2zv6qPvFqkBXovhoAuUt
cWEcc2rI5f6JTBcBBzAvSR65qYwYcXf0b5bLPJQI2vtRpsG6jRtYfO7LVLcVNO6XBUxYcAzRTiFM
ION5Mcdosgm2bYrDutIDDSnbqOdH9NCme4pUNlXEypk5bBzDC3ftbbY4ulMS3Xe51yPX+JnI6SU4
AulpbdvPERPwVSHmw9ixBoqCg13zB31HVE2vbF5yt7wTPaFWjCl/efJ7UakHdQq9xOc7x5dxq0wm
cWe/RCh1PW/gKJjRdfnSqNeKGNDREQHDV2uCG4GVAmDIiH3IDGqO67hjqECqbs8crdio6bvmgj4O
lLujrF47tmSFrOQEdrEaDzWdketD+oM8/LM00N3cPptm/zrI0VobXJ+UXJz94oQWMC4RTG1lb25G
ORLPU0O+lTQYrpN+pxVxzZlGCUjmhOUqqq8C6mGXfeAr/wtXTHQQGvYLctbY66BsGS7kDIFIJ663
VgWRS2bOOQ60CUqd9Zgrxgdm4/d1g+vrZMQqfjPmYsODyxV5qgop3m3uSsDZ7cDREk4OJqsz6BsG
2PpG84PNQrnocIpdOTZBRxQp69pnPw7mb5fCFm4OqpfCJXz579R1zt/zGjWG3eAC1Lg835jYG+5Q
iF2ps13IQ5EDl45cXnaZgE3JyrL30TYXFkOrD7+Srl33pEiv3eaTsKCMS0lxrE5yNRNbnHdihwFI
bfOkwhI/wtK2C4DCpcbr1HxbzFVibIRFOTyrc5PASEyizf6MQxUyctXCJ0yHXJ3bvA2z32X/tmyh
y35WJJ+xQ1NgVnAprTdilvZBDD7gDIRVjU1z5zJ73dHmfwpMkfW8eozq78Hrf1U1c3Uv4ZplBiVb
DKtuPboIMM300lqKnMRGs1iFUIxXK9z8wF8/VXdXhP7Bi+VqgKhjFg4gT7iv54sxRMoegDgZF/7y
zqr8sxDBPtfTr8WUIxfscLmCptEQ4HgNZBkG3s3vqMACkwrMYztX6JeLKcDC6ZBzdJJe/A7jEHBv
XC0wZ8WoZ42ecO8PbnxYjKEWppck8ynkHFiIA2r4l6pYFC9Mv6E8URkFfbCy6vR7MRayHU4UvyS2
JDLfiCj+TtrsRRkYqWOTwDhEGmXzxyvbO0iUf5ZxHWy//dRWb7NHHYTrDgmDoBJxD8qpOENDB9uy
ZbIbqZsP8+obEs3jMgDWXSZ2ADQry/eveAE+BND9yJbjLdghnPcueFbt0zhS3pcYMjGSBMwbXOVg
RXWYK4pfb+UkafgGfsDiewGHDUfJiccBeAoTVgd7s9LmuustTHhibuBYK3OdIYQnw3wOUVG/w3Gf
Tl4tUgajw9oeHOx8daLVEuepj2DPqm+fxQ2vhwFk3lUXYMKL4iqhXjgstd/Su5UC9/1gO3vMNDOH
LBN0n+i/GoiPELNNDJqg6Mb70SI4LXHedIMtGbbpV6QotZHebP3WYERKHWI23pNHT3uKh+qt0716
w3hn7TvdPVwziPDKSkx1aaOyRELvZ62s+ON/2DuP5biRbV2/yo09RweQABJAxN13wPJVtEWyZCaI
EiXCe4+nv19CHWdL6g51nDM+g66gaRFVMJlr/es3CvPt8a/dAGLNWwWvF81LQ+b8dyJrq5zGljFq
14mvtpXn687+mtojikJlJ6E6G4WORuyAeYMfgzk6yBJp2VJ+7Sj5rKKCEPR0iHv3Yer0u7CYoQqY
9GeWXR1x62QZzZ2reiDiDGqaQFejquiFAJc0VFrEfX+qHuKahiJTHzRUFUDbPWh7WWf5xh9dXEKM
5mnx70pmtuvI3cKbd+kABd59jFs3Emp4g6k0z7KvbfMJ4bRgZLUqO4SbQr4odHwunK9kxF6Vo5Xq
GRl8vKJp2Vdp9ag8RYrIvp0BPQCRqRlHi+mp94xt6UdUhOgwWclZ7lhXHrNZf1m8D1P19j3tdtQ1
7KETNMSNcqPDSSTb+ViZF80JEPO6oCzGyMoRNjONaP1K5tCM8DSCBhiZa3UKpzkhzDPuz64i8xSF
bzJAgQRDq4VN/CXVl6n6QqFUjefy5M7KXU/1YAv2BEaBtzi+Xlb2Zir8VJ1lt5zvstI9OiXjulm+
ZUOFTAaKrp69T8rzyLG+Yhj/pC6PactkGzLepC1mGCC5D7kaGiATM5vKoT7kmlrVGQkfGzpjPPVr
QYlG+iWNraqs1GleKmIFpy/99ejw0C9uRer/nnCHgy1Oybx0gC32CiiPk9OkFgq1g6M5Slqc9whz
hSRRElkyEVePgpelUNvYGf0wXcNndMmf7IaFV6tx1SfEU83fZ1Vquwq+x+vygThDFnqu2azMoOvK
PS87SQ/LB7sjnVKe+X5cUolwi36SGBZmMw7bfoBnG0tUd5fk3Se11ix7v00wnwnxaANP1Jq2yoqt
g45DYGf07uODcWPr0cko8TaM8vJjWzxPpv2yOEipolea8+c0904o8JT9IF70cxB8aO/1JvxUaubX
8okEDauw1zXBL0tVsWw2GqmJ/jRtoUS6vipVFXoh7hvMEm6svj/E+XBAJvUARf/SDKQmo65/yYdz
mDFJRhLxUglhMkiMWbqSz0t9q+WWtlKxB439WtTV8B2NMwzAANtG2SgC8zsL8n8djf/R0di2zB8Y
V+tre/3Tu/j+mn3797/urk1zfQu75htzzJ9tjZd/+aetsfT+wC7YBWOzcCKWyrt4+Na0//6X5ph/
2KyfkCwdU1iC/+O/bI0t8YeLebHjSsz7cdQ1+VXDfhj++1+W8YcwXc/ToaQqw2Nskv/f//2J09r8
8v3/ybvsES+Utvn3v351NXZhyOgeJESCY1zjL8a3njlh1VFq5V6vh/uCZD8fa1knLM2t5uLTHrnI
yH84SY/f2Wf/dESh65YJXc2E+vALqTbNrdyaRwr0YdPgV3Azu+WrkGg66AYGP+z+gZb5KwVOfUAO
5Jk6ES2W5Srn3x+orAGGqkxTknJvpJiJFxDpnelSzslVVvPl95/sbw4FS1hYOmZlfDph/XwoLIMN
KiniAhXakKTJu+KsRuZG4ZW/P9KvdsV8KI5ku5bhcA/85aph3T43oc3W52uDt/FclosmBIdLRkIc
fn8og3v+Jw6hOpY0PPZJj9Amw1Cf+scTWGLjUoR8KjOpkeOZ+sWt6nXpyhPCAGiRld7TYh2MulXp
64QS9c69GVS4uOZ3v38rvxJsl3cihCe4moa03F/OrwM5TGu9oUTjp231xL+T5IVNwXgxtOkCaV+F
UX3zMRf5/WGXT/gji3I5riklkLOA12v/cgY0wy5Mxyi4hbSE2UJ7EE4P03kgOnM8M52GEhHcxvl8
id2KdlOLrrVVM2nAhi+yalBIV77EMnn5n7wty8QV3XEsiUrt5wsj66ITKZrifWs1QEKpvZcOR2vN
gSGQ236llkNwxw9iimAFgbdF+jQlBNyXXf/s2hhHUycPMrj+/o397WWCCszyRG3A8vLz+5q7GO82
+ON72AY1VtYCFWrXr6eJsnCweCIYsjqi/VSKovqHtcX4lYS8XKofjq1+/8PN6rqe1Wuw7/dU9g+Y
8VB/gJGTGIuSqCaxXWf/1uNxP0j5JYpe89pv/+Fu+btFAMP5//r0v1yVIclCVIC8gzmkY0DzfJFj
fF0MtGOWhN+faqEbfz3bnmu5LvcljkFCLBTgHz5x4We2myGe3xd6uYWCcZJMcwZdTbp1sBkLEx2k
r33KlBGvUrLT8QJP3eFs1+a+9YhX7/Tp5PJvpnQ6eT73jkm2zTh427LRL2UQoTbq7/EhP1tmdy5i
bKGLD6qs8qL4Kg0YvE0/XuZ066H/LINdR84JDh/8HfX/d1K5OFIKDwUpl+bzNKGlLUAQGvcWctOp
ktygCbZmNzaKnRuzu8/nuroBL+VesUGAevhzPFBjP5wtSx56waTUCPf4MWSw8wBadS+/W9B/zWKu
VE3XoRkfSe1caQGBLMV4KLCNRzED/TPJH1tnHJiVQFMjBcpUoN8hq4I98Y/bJp4vbaXvreZr0sXX
1NFPiYm/dO9tad9hIw79Rnjxu2oRVfes7ifhcQtjpGNSNT6ZdvPmqqVYnRmCBwWukoTJDGBIo3jT
HDzrSD15l2GkVKZ32BH5NwOfyxjlHk7KS9p28C6RlXE+l8WjleMJlx3a/JpcmXHKrgbHtGpOkGDF
GzxGvsM0nY2I2lvvroPGh3PnDq5WCwhIfJnvcB8MrdeuCoPRcOZwWYoR192sgCfGAqZOv29T8yfJ
RhTai40ZOdzu7B13yK1Xw2hwgjsBowuKXIaNZaif/L58I23gxhr5qNrA0oMv1aWP+vvY+za6JUoQ
d7iEA/uEmDEZ8FgXS+9YhcYDFICBLFjeie/OT6OJColN2HP7s4eQOMugDCY9/94jpfkpUe6nmD1f
PZtTkPsk3ERfq348WWT9qEPkM5UyHFXa5G6rjhdN1Wcyw2no0iuSspOtzhTFz/1YYsGT6Bc8HdcK
lkoK/HPi7No7sEPM8UJ+PQhPeOMWwZNZCJxta+Mc4xALhYJ7KrBbBqndk0oPu/HMBj4Opj8MGPyM
FvG2z7E889zwZMm0gggxXWbe0SoP221VRtqqqWIlNIYZOVUPMui/uRGHEyYXq5betKuS++JbZmyM
R5vkz5VKF+O5ul3evQMz92Y0+rPad+OKjLfoqsRSWC1cB0ikRCLeei1A7MgYD69m8wYz6Iu6lQe1
OZu6vIesWuPIle1jg2sTsdvvsD7FOqy/mDXBjE1dNIcknl6NKK9vIXpi8ZCGHS+oDxkM+3W5rXR/
5P4wBfyu+GG5HSELvcfqwZ1Vs4Ke5qMpgienzUkfcDj0spQoM8xBwq1MeVaKPcst04zhYobsU9gU
It/xsZzV0FsEBQFp0guvbU8dYSUFD6eX7KbpuZmpCZdlq1dbfaimmSO3EKncq3FMJdyp6YIAs1iv
ikB/Y7LR44Kiz3SzTHnPqy7BdJ7EJzjKLH1E5mL5kbw6dXLVKmtfRe1nG9LSxDPQc7sYAewWDfKx
DgVYdmxZZKaTUuwiGgTON3fL/+B1O2yaecic/kJnRxKvxtvCiIxTbnIog6P47EPrWjPvcfjWVu6E
KwmAEXQ9Z8bU3kK4XI8nvY60NbL+Ox1h3o03a91u0Pe212/G2gH/NaNxO5ApQn5BEG3tekR90RXr
aRQXyHA8XbIo+UPVjWw7osNKnvTvrDwDG56yNYhubHFiJLV47d/NdmDfwllgngX2vgF8cwtrOGJj
DlckHI6mWR2cllW0KdU2WSC402B0baWuvfBsodCRyg2Orla0zR0MG4xDQ7KlCPx8BgmE8jqW3iYt
41esqNBY5haB6iknLjX0TazxXKWYqCPCny4L8W65IZfiRXbxu9oO9Cx9R12y13RODUtc22JeOLX6
18rXn+MwRxpgPA2+d5oYyQCgk6QkXbItlks0tfiVZLsxw8pO3fxdNuAIfDQVBqZF3FB5nF8Ng3Az
IwXkacBtJ6LoVza3dTj2xQZDlW8d2M/GLiTiFG86DPBmDc/MtxGQ0U2KYTQgCglhZlC/Vh1nJGii
rQurovU0Z11XxhfZNfbanxP4T17SghEy2ZAxuhponiS/BNoOq0ymLiPjS1toMBsQlUbljDMHCYUI
2oOjM/DmYY6rcOF23UPgx7V9LtZlUa7FNCNPwrwBkdW0rgy3hS3sHaI8J84ZTggD+nDFg0yOuizu
8lIyjeop293pW+W2WCOzbk3smUBc36QOOJdVnKQ+wfQjNYmLdMdya9ocrGcxr2IClchF2aBYYrCt
rl2R8gyRs/ueWxf0nQ/jyO3SZjW2bp644tkMOV8nL7GfK1j9TNzClMvuOMaVf3gvLEb1OeZLlgWQ
udRE2Mu/ebFNk+Shhpo0nGYTyG1lCh+msMOAsSr9RTiYkABbbdWpWtbvwnjVfRt1FCakaBQIfW5i
qzjnrbzkI49A6HfPcw5hQ63ltryfdTta2RiwroLB/Ojk2GksS5DdodOPCYsNS0gPjmCYVL6VjX0B
nf6Wjjy2pqu/OoOjr+c8JkBhxjKyiDwwOiI8eDNzusZZ6LaiPWAGkB1pNNu1aQXYywB2t12Hq6qw
122QY8dVRjjYtyoPHvWvxb64nidZ7NWEzxEGTziFQcezjNBqtG+7PApv8mfRuv1zXjGLEQD05LW+
TdnwZDju8CUO3FWYEEXJcOgzeRG6s21abXiJC+u2781yT/MdreMh+ug2vX7KvHi41Vz7lESpvzOL
+CSqfldho3AXVCMG/1ivrloRWGsrDQnJRiIPgwAcCsn1jkw4PTIuHmwhCey4EmP6GrGV4kgBIQJ6
01TVbIJ6utOrudpwQ0e4/ufRrsncAtqNpq9lVE3rSUwbojUOdWjeIRN8zgeJ9c/npSe3uO2h323a
zlGWdwa5FiOeFuZtHjF2q23xCDUkXxsF2bkSAYStufsSz3smvvkmTMNsE03uxYim4oCB3LpK2nkV
ZN2jbjB/sx1ydEQTnKysOlVWV207CTdDtlO/gcWA/UzVftUGed/l+H6Mot1GuMnsxjI72dC2eCiS
s4frv51dXOjf0Bt4PlGKU73qDY6SUDrgUclN5iNpxfTs3Xbe2pHtQ+8GYwvFlUyJ4qE2DUyurHwV
aXWxIoJWd6m3+tH6aGnMzaaAlZwQFQqtgMakMlsefcnzP3nWvs8SWKNFuHNMDuhhh4TG1FY+P2wB
veiQnxEPtIod7stpY3s1ysPJQ+UwkcuuR906qBMdC64CzFAiJsHhy96HkFkGZ6puQ+ia2J927Ejj
tpuafud69QPz9YTRTzmtc3J/jTYh1NKZbOrY/lMT8aTN89DjTVZTRrnpOncjFJAC1Y1b6mvHCeu9
8pBR07aqGUoyiHDBGDqMezVMjWp2mHUb+tNaljqKByZYyEe9jaH5X5jFcDspnoylji7bdtfaeEHa
EiZDjXer16e7ZafLzYImE9U4ppxISMbAOsw1qpwAnIDlzNv5eX4WlSV2M+L4yA3MfefBGGZX2EG4
wItRhHce9BzYC6+pX2XbqW++pBWZ4FMAi5bQE8yzWk9FEGE5jiJd9Ft8YCmKWtInLYS2bitfXCeJ
tnRvcutH/Z2cmlfiQYvVRDbETRgpawQs7XRBbTB37t4dAwrEnDLd6Exc1LgJYAJSvBui3/Wdh/km
Rh+uZ1yQ0mEDNFGma5TJdqRiF8r0qjbM7+gSEoigWCUR9U8MIHzDsw4bzPqA2BMGLWwjqYqCxJl7
Zu3aqdAqlbxKnSV1OjMc63G4YhGMQg8hE2VrEqoI4UnZZX5IWzQZPt1M3LfltoZTNHqSQZyD/YEx
8k5NLtCgIR+T42o5J7PpvhR58cia9KFwg/ul1G1j2kysjMabhgglgc80sQrtmXTXQnxrJz43bMCr
V+5UpYww6JKnmF4IhuAy1/tdpBNoGmmfbNYOFkGfuMIg38wm4mD+IzIEx+Wa6VDN0LOH7Ir5kv+g
pRh4eDk/Kge4NFnVbQWlXZ1TaKjUBIMRwx7WvFvXt6G7sWhMt2VEfIzF8L+3Ov4+1QUDUZYNkh18
lOe+g1SPgCDYHFzGWDVbncJaOnUWQhddSBc5r34Tf8FvCJuNWkO6mFyFxfkf5oaOkz4NG734WHHF
CDGNmb2RJyxyTm6RPjr9eI9i/Dlz5T1WXO+lBTU3bje9W90XvnrE7Plis0+vVLx9EZeEJnfVM76/
2WbAwKLUcXQlTzTdGi4WeaRHnMwexrpjZduACKGNH8FXsKDj0186hMogQFvQ0MClNTXVmcW1GbO7
paRq8ydItjcwZ6nAKogLZUMC28yGqtpS2XqfRYsRPHGxEdSe5Q4Nuia5qb35RErk2i19nOdgTy9v
u3NxTy+MYNUbdAsIPPfC1B8wQCnW0lUEUaW3ENJ5jlJPZQhAgc36s5l5w00WGvvAHM7mMJ2imuK4
czjxVPY0aBhuMoj0PKweu/6cVNQ9WRocg6y4kwURCDZWuYh8Lss16NQcFzNqUifUe1Dral6o3kL1
x3o4fbCgrXRZR452HUHt8z3jxjFh0CxdspnCe3G0e92m1JI6YPXMc0imATeXehOiKdaeam1zmd2p
YorzBE9aNavkWJ86+9WJ0R8RY3rMhbiVFc9EY09P8J9vHWc6pcSJC2CIyZiPjOywhsv5P9SfVviH
HfQ4eb1aZBeU3YSdO/dIboaPHpCeKeS+6NzPpQqNK43x1sAhinFndDVViz4ElGT+hwV+W968ofac
0uJ+FRlARcwmha3Zeyvz9VDwL7UkA+f1ugPIs+p3kQ033PBJJO995DQ3xojMzngajUgCwYx3aHy6
lWY/aD3EY6Ko1ILRMURLCUbUWW2cEc57ZNbcpJweraLRcdPmlkKDIpher3OprKrnBU2uAla62v6s
uRLwTNBeJtZ0Uvsy5FvCXPJvdc8zrZr6vqBk7wymFbgm3FoQUVqMfVetjwdeFbgbSgxv09IJcwcr
2oYZMZ3eGTreLuqpJfgUc2U9/Yq5mr1a7nnXrNALLg/a1h2PhCh8TkYaELXQ4jwV9V/rqsdUp9uq
qxrO3V4W9nVMw2tsvCHeIOVBJvDAc5YZ7WGCOUpG0LQm0poeHgiib3h6gnE8285L0oVvuDvPOahK
LUXArn7wO5YMeI2sy/7TOI8f1ceUmsKUWRTLVt7bLmCmg1f+Alx2jaCbxIozj18FT0clASoG5HEb
vDjD9TIbMFsGv34LP8b3TSg4xnypNNSpZXquSGqYB5LFQh5/bPZp7kMyZatCI4wduqQBlQy58DHW
Ab36/OMk4xlKEH2HAnzsAFaVBaohB9512GgHRj07gyLRUbf28oL3D+DUTaQoWZUekXc0hXuZyvtR
jaibigETA4uNHMZHR6bTZgEWwpfUxiaB6L5mVQ3ceEFEA956GUlm3OAGFE9BxICqBLrOMKjMwNkT
UI8MJ58F8TA9HFDr7r5PxbYHO5G26q25KwUGb5Apd3CG6NYX+IzYCo9A6tD17wZoLlPDqu5xcmLB
x+QjjvXwBfBwU9WkwHQ+bAWDwi8zso9tb9wtz0NLekktazp7vPY3MKbX+LZ/tWdieZJq4sjk1gYj
oYruB1OKvdvO3OLL4wcPwPSxK1habR8eDHZcRwOMsS/o2aYR8SsGRr5q79nv+yp4lwELt53Om26g
LYKtdaiH7pwOGN6VAiNfwP+bybAC5CQjgSyqkQSFXTqtQEFl6cjKkJeIrtrMXbtqf2TgcrNgpJnG
rhsBuuU2HrB0q3HIaiADqrccVX9f4hDchlwQO+WWrGbBQgpylzFFD6NyT3uqobQdCpDBcFdBQoR+
gZ9aNUXPjaxwGDoMJnqXOkk1fHHhjprFU4h/GRaQSK395l7E/O2K5bWPX9sAdVbfsMSkNnkcdW/c
L71nPkskZW64ThtOUetkr3U73Q4xjKjJ77RV2hJxzsD16hgZFcN9YFr31pi9LyiNpvGha5JSqhL3
X4mdOF4e+soO2dpQHnzf7CgVSTEkgzyyaY09G4OwOKY8RZHmhLANPAXJZb7FTRO739yElreG7oUj
JRakChArS6idtcm5Szw4WoR6DeieHos4c7ZqKVnc00qPGVJo5B+sUb53IyacLslQBSgCWkuoyo/Z
xBYSzyBKc/GxmduHUqP19ouEJiq1WVDZ3rBZxksKVf/SM2N2D+Ss9rZEUka3jvxW4RQMY4fiSEFT
wubBJOkGtV3xAMpww7CaIM6mW9eBR0Y0BYmwYS1ZXXZVbi3utMUdvLtbnuVGE/So5fywVHPLB6X0
mtalbbE20+SBzBJMzkU3W/6ope36QERPAUzlxi2/eAwYd2l1Z0z6J2JFwBsYAvgBThoRqh0zNH0g
B5yFoDmtpEV1PVSHIg8wg+CuH5NzlWBKrJEgsuYO2TX59AmdG8WdE93P3tPgQHMvQ789mSl9aCsF
mRp3DXspS2kNISzPjjEf7WiNB90taQrq6atvOh80Ata2tOc7O8DkzPKmDhJl9rGsEE2XMNnxKVXs
pUkRorMcalP1Rrii3BIVikvjAQ3NpzlwHfxa6XX9toFNGJSHPHEwm5Vxv8bADEl4JO5Gve+eJz17
zZIefqFN2paiT2redrbHMyFa2sYBvltFOgFxBBnC3Sq0+oI95Dzax8LH7qeYTRTUZhrjp2edsJRb
d6Potnpf3fdJOtxoaV9uE4GfkkTcDIe0U1HEabNNDcqGuBsfGoyJbgWM0LCHBUxiAKCS7/f7IB5e
6s6UhyxCXUS5TXt0heZCfqz7aqPvsjNYXk2pfW4LT2GkQbyfS5I6Sz35AM8O0Takp1sDMxVIY/kj
AZ2Bgc25fpYVgduLBj1rZHtM1AvOdBVsM3QhQoVyqBff4KX7hJWEceRekH++2IVzbOOJ8l/3NIAO
tA7bfiqf0ooUkOVF4glI8AxCpiAoDk1Q8ufT/AFvsmAz9RphpSg5QwM//DoEL5bK1MGoghaEkNXO
h2S4lgWi5iZN3xpdE8cu0z/lJQMF6O3GJsPR5KYYjOy4vESJ/8mrJ28jzMo+jm7448vysxjp8yas
ki8RCSVTSjw6Z9M6krBpHZevfvnWDDtzF5BgHhW461hWN26kh7GlphLL//NSDkEKoFjGm77ygXCq
MWpgDyFn9wlR1vpuj90WptxhNVTZjcMqYEa3SWA+o+fDsNzrtqM5jhs9jG4XN4vlpVOWFHWjnisA
/81/fhH7HChNQDQMzTSOywtwv/j+VafsdGAn8RtnUNikLiye1qh69DSd4V6pn5vE0M8Ftj3bJAca
DH15CKGL3yYiejVlXd1aLc6jgxZle41UqiNX6Vy0wSojefBZl/Utvx7vpUHMgpmk8cFLsRhxozxa
kROL0X9em0+2oYmnKNTLjYwxBfI8qI+tYTdbi4pAySM8FPfoubih1LcA7RUiyWC1fDcOtrEB4dcI
ySAToOt4O8EwlefZzMozfs8O0Dg4xfIzEmspPzr5aGkPIxl1T6iVAMUgkcF7tPQifYjWI62h8qMK
e9D92UosNiJcQ5pOk8Df6ks7D78aYwDTUZmA5MoTZPmqV1fhh5/pstn2gfUR6XWIpNLv1oNwPmk6
WTijl1QnnCaCU4btCSSyY69elq/GPnwGOJtvmpId3Gn08RjI9D1m0L5JGBselx8tL3ri/fltWWM4
SdB1imwiI/iJOYMAkzzaIW4ExlPSc5eLokUYklr305PX+j3TJl7caXpjO7JupDP7z3huFkP9bEMN
9Oti2pMXsBHqKXbU09lOnr5DFXBbZU3A7YcIQMvbLYg7ml+Dn4hAUP/b+qYd752uTpQfJDbQNdYK
EUvNOqxUfVpvptbARkw94ugf8JptS1LjIh3DqQi7wLg79okkbISghvaYqoWm8ItdlHTezsTM18AJ
0Q+xhkWqo9NT7tJR3IduvGGUKPZ+uy2dxN3CzcZi0sDxSPYe/hj8Kanb6DYy96GL2xD/Q2NeRfNI
bOqsQVeU+VuFU/Bx2lmdzluw6u5IvGbHuoYJDiUhX+quRaCNG8QboIhxlfsRQtJZt47LV8sLidZ/
fhvZpdhmnsvO2R2IHUHfllf9MZQWBxnCP79afmYHr6Q2zAfQY8JB/RF4PIxmdMFIkG8E4sINZHcL
r+fmM0KTkx05bNFT/1iG0cc0rBrIwPU6LOtpbwTtq0gcrvx4E06TjnjWTAEehuDWj9yjwN9sRcht
eVt6NiCdDA4WLQ/JHagGS/2L71q72Dk1sb4Pi/GzV5WX2W4/JCMVo0HA+UBdSucr4uMkKOGDyXy1
YyTzXVTHrCThg56DYWBcAO5hfdZFDU7QN18rivK2TrsdxOFy825iMBwZ2KQNg2sfwknIjeFAI0ND
40qnXBcJGj/PaT7Gdvalke4XGhNcCZHH2V3whQzS62TV0P6bcx7YLOuzzTxk3AZaeFAfQBfDjhRf
l0diDPECVjqneKK4ReNOYSTQ3GI1CciyKvtgG7Eg44rF2obnvWE692nIalfLz1Fqfqpn/khN2LU7
ss0NHZaWIVCjYWcfAmLMmGm4L8ILvqD1+YJAANzrKUok9M+ACs62ab9nnLRRS97O5nGuBMM4wbxX
ZvXWnpXRxNSKWyLgPrIK3SV6iO+TwXgKvu1OdN2jqEpE+2M37ee0vclqzdoQmIfuOmKDm5EXMIvr
b+onHCyHDdVsfTtLEHBGUe+oB8bvKI+ldWRY4nfMxwhVI5DGL71T43LKTNkaockzr/O9VpBtuc/8
+snQe2S1tE8Lohd7wbuCgjDdoaHSQVjcjChw4ZPpoKxb7OFSe2R62rpikwNDtD4NpLmyaXSERt9i
xXjuNU79iGppY8rkGnn6s0mxCHZIz0zq3CoiktXtwQWg5FM1QiXogIXSKL2KytVu9lblHX/Pt7EU
xewnKpin0xVAa/KYCpqG9Qu/qJnnwOoa4CvlTZhP9CqloYcbAzP2kRmJU2ZfqPRIQKlStrMMfEJB
TR4DtQ6muxfG+I5RdQNQ4Gebqc5gOZUBMKOlFH/DIVDprZQ8ChZu7sdYMmW2aS47n34bEvjQT+/S
5CboYmpC3dlHhQ0jHLSniKWxbapPuAtcR/LdVtqgoIN0iyH5RMkfr7NOu4Ubv/n9STEUoesvJwUO
qeFYtuI//srLC7BqcoFE9nVmXDroRHVCy6reUkRyqeGc5mEfeCRjj8iif39s8TfHNnQpOKgBAYrg
qZ8JX43V2xlQf7ov1cQ78+m/OJARXmxgBk3Y94WYzhK2yDQaF9cRBw9TdtWFMRY9+x45NTVUcOoI
RsotHjfeYbSAfH7/LuVfSGF4g+qO7bmu7pkmQ8Of32Ve42FPMiy3jcu7DFsaRLdphhuWYZpJlDYQ
XAxiECQCOwTvV0UZq4bkXZE5ooirmOEmCyPD3RZ0xHANrqbq5dwU9qdT5FcEjleMnd65J7aWoCgL
4hBDwIji9nGhIAa66tsVHNhW1n31MZ6wDB4DmsKFp0GbgCq6kGsnxRO7p5EXSVruYjbcYB5PuORz
MDMkDaVnFDfW6d0YW7hEITXP7P5MgNE3XGwePnkyPauGDZznKuvhnNaNUmJ8EApkjGR1sHPqWywD
Z0aPtTk9p2O4//25Nsy/kGM52bYhUDs4uEP+hbBajlGhuUAfaPQThE+6tYGjSver+Ca1WsmsRrGi
svIARtPfYIeGoABd6r3RW1tiQAu2AxBl1yFwSkvLBm+1aNg3vbZL1c49DeA5c5Y6aBED8JPa68+W
zwC4NIrbufGyba/P79ms9SxuOGjLasLNQF2TEMTCDMJVFl6DRoMIZ4BXo8y5qoFiHgGSxQNrP3kh
JCiTIm5mVF0CQNSMxb50QN+AGQp0UivJFrqJ28chZDCVkBOGaDv96Mx0xMy0r5nA2gER1KqcWHlq
38HvxKEqVL8PU16WeWunfUvjodyCOWhGiyA3b98Q+KgpQ5YJKgUEMNgphHp+7QTjyMzUd+QrMPLC
DDMPenLdTEeNRiIc73L9lUIPvArExwKaS0R9qwFywWHgU9tee16w9lIr7i0nOYSl9q0Qyr8IA6N1
4dufjJ5yz7dmBiMJDZYOr6wJmlXNuJfM52GnZYLw5rgqt4xLYmyZykN5FWY8HQdoU6sktS82v2RC
cAyK4Ys1hGRg5Fvf6u7IpT2UiiRAPBK3gCf3+G5+DlQwpnqr1SEowm/aMJ5xP+wfJpliQqQs7fpu
vJi+DVkDzU0ytPURQdDrP9yuf7OjGBggGTpKANsj7PfnpSHo4JhYWpPsTfWR1W7g8DNqOO+r1p5y
J6ZpRe0FIyfCL08N79TArFBMOkvRqKo2/Qf+7l8Z356J0Y6weY4wMxbil7dEpNogy8iI9imJR2UW
P1I+HxT0nQ7oV+vp4CvGWTH0F0W9Qld99fXqg+na/3Bu/mZxNz341gKJhAUl8lfqeRd12OfnRbRv
VXTR2PFUoe2NSUyE2dKuYIq/1bRq/Wy/yZr5SwDlvFH4hlT8MfgUq4a8Uhys3Be9i16EFU4bkDAf
h/HxH5i43l9o8p6ls+bAkPcMw7R+5eFSYFuMwYdwPyaxv8aJB+/RaK33TYz2R6hhNm39nGLDY3PZ
cDA8hcIfjo5u1RvBPwSgvp2SaNh0kZtt4E84K6HQqAhrWNe0ojU4q4mpMcS8ovMuCHQhPOhDRvOY
E0xT9l5zGJLxNZviAlcJWLEiw+LPT6y1p9nexaMXEvpZ1M9aktabBRMPtIjdp573IjHXIH3eph8A
1tIPpd0m+7TKidHponDLY7FqYVa+ykwQWezdy3Ca77x+vokm5haaide8VcpjXPPYmBjNoSozsO70
tA912aSY8vSAq57+cUoh62rmXmGOC1U0B1NzPe0lZIBL0PpNKMLHXrIgz3n+jN03q6aZTUTnaAdP
tx8xw323C73bSXPvx2m9J2sAQLsYY5Kd63Al5+q28srynE54KMqE1Sqb2nFfR9G3doiK79XH/0qj
/kkaZUBk+GGd+6s0Knpj1b/mP6mivv+jP1VRrvjDMoTnGJYnbVfoJpX0n7IoT//D0nmMbFJYaK4t
CeU9x01XaZ/cPwzXI5NDeqbUgWp4F/+RRUnP1k1HiWJYvhz7vyOLMtRBfixq4e/TblgmOngXqbW+
ZAP8wKuvsN5pAU+Nk+Ybz21dFXf+3IPEmjYWI96X0RjrI4bGISVTq28KoUzlqyk8eTOTCvVdZxTu
MUu9p4kYkScCIT9WxTyclu9sHLegEoTZluSCN4tUDJyfnwpNs25DwK3VbJREQIIMHMUgNx3j4FOQ
SJtUXBoFTTHXJzv7/4Sd13LcRtt1rwhVaACN8B9OzhwmBZ6gJFFq5NiIV/8t0Ae/Lb9llatYsiyL
wxmg8YS91xYHuy7qp3Hsv1ZZ6sJhI+MWAueDRffwGiasmYzRbE+W56OCH/IH3us7CrHxqfBcVJ1u
yIolMBtUh10eErI3HiSK9QfHYtMYmnsGM+pRyA/rRoEvkmhVlhkDlZ2uDzm39M6OepOnoyiegS1E
LGB8mHwLgAtVD3svz3YeZw5e/OjuvQ8t4zlPJJVraz6ODErOsTR40fUPt1TDs5c7w34m42CTkKO8
5Jq/KdNEM9RxRnmJ7FdO7jZUt0BvrciAnNK65L2Y/XOuqgP6huDidyBrsyjNybqEUsHHx57Lpjf3
JyJpRdjC/BBJdGEc87CACxqyx45CG/2N4I1dRfjNz0l0wMeGNnj2Z0CtFsD0Hkf8qk0T86G0Qnfz
QXmKe/TyKm77i6vdZxf40t4ioIcCXhQPRYkRC07yZdQTB1RMon3LNnlBjnSS6XzJH7+BW+0N1dxZ
vMN4NXBZJMD9LOID1vx0LCmUeycKMzxHUj36g5lec49AkRCWFHzM/eRa+oaMe9waNgoEY5DyEant
nlzv5Bpp4y2b5mSrdVCfw8ln71d/Urkuz6IHwMHQ9Gmog2EtPYBFU5/65xFEDaI++qPeV+3BtwSx
u1a6JrtB3NtgHNYIudCSEaa9mmyu7Wr4Q2v9e9Vh0SFiz+NIYO8gJYXHPwshv+0QOjdzcx5cqkpo
5S4P7v4CV72kHIuvrdlFR2nHz5os4CNA1q8OgaqbCFAdGwmkHX87sO7/tilawlq+49/6Wl6RY4ql
qcUa6QacBP98RQajnMroSnUOVDQcszQncYmVzTqrBkrF3DmajDK4J9t07XfuWy5M4zGs5Lkh/aQO
7OYzWDR3HdZiq7Pcv5MOw+gwD9Xb4AwXlxYeN/Tw1eNzA+WXqJfgB+O1aeOABDv3RBisBQ7AFRnU
7p5AlnCbtHLVsStd95r/oyyjK7v0TV1CPdId/6Nyq36jlng6WI0D5D3ZrRyPxlHLbn7wJpKGu/xQ
TZN3rHtkikX1IDLHhdOMNsIUGvRGo8abYx61HebfDeqqjRka3t4lAbxx5uRFdfoyicg7eyGRY77Z
M1xOhX10hHtNDaGu1LkpobeIdAn71de8QcE6GbBQ1PTkN+SW4XROrcS5lABgXMtw7nMT7qNQRCQp
DuQTB/1GJ5X1Yq6h0uFowOl9FGp4GisrOdDtkFWWkMTlRONRGB6kzeFXHtp6zwz2VTQuN3cMy5Ck
r37TBtGNeFFuY88sz+ysLqB90PHlX/Ncq208FKRtZYHesDL+FtCPExc6u/u06z57REtt8I1j9xvq
TZUH2RHiolp5FRuESEfkQLUzAY35mQQ4hlEKDWKT2v1jQW4jFeiRl1Qe4DA1WxbE7I9bskbrYbyM
pKBv4Ygi1Onq7pB4YmWJ/h2sIGlyCcoLMg3WQihna+XetDYNj8CTpDxTWh58r20xyPibtpegRZdN
LXuLr1Sk5p5YFiAmynX3DhvgjdazsZYGANOKNSKiNu6RRhqH2UT104bTZ3IUcLxMyU73Dv5FWrcS
VWyQs8iwyApkdZIFaPk1i3vaDMc5sxd44Wd6mL3w2WE2vk0cdI7QLEkUxMKRgcq8fcD8Fn6CF/gm
Nbtm0hg4BHR/hJ9Zn/p6QqTD3QHeNfR2XgMphA3E2ioDTbi3eSh9O7jI0EMWkKS7ZECY4We5B/Mm
wC4m44dGBMZK+681C4ljFkwJpXH4TQYAOFSgIPuJaE837AKoejY6WuyMmNars2AI8iB9AiwbuQgl
i6AM9sHYVxgsGvJ4O78H4FFvywq2hhbjkw9yyjN4AoQtUMiJyX3hjMXRcFhcj5V8tkfhPGCerMRs
H1sbd1dtVeQbIW9N4/CF9uAThIh8ZdjFnvFrvK2TsrxM2GYhnEMtGe+Zg7xlSotbhU5wE1pmsA2L
+BM0BhxnLkHZPIrTTZIAhPMixhXthDGqwopTLqaOqM27ldHHxX6x/Eyg5tbah8mVF7BTgUFv6rGR
z4Q0NAfUPjiPskdqknZbCJN2IK5Zjk5jsPXb8lX103en6pqDY6t7wkx2pZHq7BfpzsjGbV8T18VU
ngzE5eSp5+YtMoE9kxu+jKqbT30RvLbArlaimjFfFIBPh+V9KBt5NhFJgvgiUSWbyWULX7zuC+MS
UlPFXZtGQAk0IkbolEb5glwGFsqWtKsD4pb4UkaYs6KMWGKAcD/ApTo3+0c+WyU1Q77pQB84Uvwa
4pxrEf2GbKP3GL3INlhuxiIM75HbHMiIjskNW6iQcbT+OOOqFKZaA1KY6bJ9qcZenydNrzsi988F
yBNnaN7KYUgOxpKJiGOhMfVblZf1pvEdxHBLpiBxEPt0YsYaTIC5kuXOtZyJ9YY7b6sBD1o4FGzN
nyQiAxJyW6Aro7zpofAgifGHczuG/hWVN89rTlVLQdUw6z70qJYgfVePxB6tlTM3l2qCNlUD0EdZ
rly0iPonrLD2lncdsZGdcQhBSIeN8O+I9YK7708oBNUA/m4AdtPb3WXqNjWvDS7U0ivWbCjInYZB
aKdP7mScnWpqz5mihC3j6KiDalp7qMcWmh8iTDd4CTPbPRSIIVBAehcGEGhjLBjkRrIpVGFdISez
Y5oj9jKRwYLMT465j/uuSAe5mzrv1zBw/0UAmzeOH5vnvrB/AnFKDqTAAMcSsLjcQHk7OfAnqEpC
mBmyOGWKOEy7U+9pkBaPdcq8nBjBr2boJKfG7h7Jn2E8wmFyazJpnWOon8hTtLjQPRwzZ5RHbaJx
bRmQQc9kyoWGsCxuuFOSY8viwc4J5syscDs4E3mBDoYsdl7fjLmDb+pifOlmT909FVwnNBlHM3Pb
y7LMYcCseRg9FNFIWjQJG5vJxAhUdw7xwahL10U+YSUS1W0wo/oK5cGBUzh86zSUPSTj7bZf0krB
yiJn9TURMSLY+f2Q4JdKISX3UBBblCSb3I94QDgQQ7CX8LMZ3IyOUcuj1zQQPhPmggXkkouRDI8f
OZ0f/zakRrsGURbvedSwEecR+5xZ0UGS+HKo5RIpWRAjkqtxxTVGRFfPWS7UeCTtIHxk4CZNc2/7
fviZZB2yZHoE8Xo0H0wTEd5M+up2lj7mWHbGPXaBLchuoIMtVgsCwV+n5q1iJ7QtlwM2Xo7aToFv
dWdprgNupaPopi92PkcXyw97LDOCUCAL4WHSphu0IjziG7wnUfSktf+T8MPynFqGeGnRhXQBVVNG
SUvd0ryLBA6574lbZYsXXk5yKNL45wgmkfmBPNppxCc4uvmelJrXthKI/hy9zKJDvR9q5NH98rHH
aHNuaCA/pUNXbTiKTAYw6MODm66N4+LXdOz0V2xipomiaW9yrTL9ZHMWRag5Ux4Gs/jBnh29vl/v
GZBvDW4ybsINL3REgcKbOyVY1bzCeOLRhcJYoN007ybH7sGZmY3kBI4gTiE3nhSkr0RBNmewUI9z
VBdPVQN7n0Wesy3zjsD0inx6GYxPsWm1W8G05WZnbAxSw8UsoJodO0X7FTPRNgBPFQelvuOgQcLk
ErAZLQKTjy9dYb6XScIfNyIasEZN50gTFtjn56QL4LnxN6ytmW2eJr8G6nO46Br64DDiS9qTV8Mw
yJWEG300kE3szU+oo+JY4noC1XOs4plQ6xkfckw1uGG32zJksp1FRD8eojnEbuBb6tCH+iFrUARW
gyYeHEbHyqogauaTqw8M2H+GoRusoecP/FFUU66KnCPwABYQxCYEcVd9/bgqc8wG936ILqkpH4Kq
ru5RvchLR1ntLDl+j+iQCL8h+gzqsIUahsq7cqaKjX/92aK7W0jN7HpbWZG1UYp1X7jON14ZL09D
ylLU9AQTpPk+6Sd0o9kU7Wab0d1y9ENCxHDQLQscK8VrPri0odUmGoeQ55ZdnsvCnjdeUel9GJXL
lT4fAiP/HppBe0Pv2IFDvjX+cTLTemunlOasWJ5sI06QSWRnZQQ/xs4yT4Tm/kSc+Z0W12GpWnsH
kD8CA4e/TSo2pWOTkM6EEWMXQBN7G2aA1KRErRVcQh5y3Mr8vrtvNI4ON+wEOkD0PbVk5qeso933
4tJ31ncxUeUoJ1jbEzSvrsL1yGJnZjuBZ8aLMWH3kYOLwaS2kj74yBLkMgBPCwkJKMzQAf3kDLgw
27YPL/JtYTzehkI8Md0+GTDPgBEWamcCDMlkWX6SZTyuw4Js6rnxbOyEuAqyrf1YAjY8TMQc7Etk
GihB2Iob8DecBnlrXjPmp/zgWWGffoD0Mm9ZrwDeB7W7KVzOdqubjzF0SLwM6mud++QZaOtZ+xNS
n3qhKQ7exebN2tLgW9jlFVziRU5FHiPbeMf5xacSn+oqFZt8gZKp5ujMYtgRimqvrLYtjzLKH7s6
+RTGpbu2eiTkibvcBYGLjFBwAAR5/T0kHeUiOywEreOdBSbrmz70IE6v2QDiFPywDXfHaEkQtq5l
F8LRGrxv4Th7jzK0ctyAy07TkubVpObepTW1tXLuugQEHbdNtJU1t7edx84nqtznbAKkZzXHsdA3
aoD04ssBc2n7MAk7QrKYTneTQY7wgDTjdbHXUYEshmuT/j+7yrypzoMkySEPxrOsHXkVKTiCj2qu
sEJUZYm6ZqFn7qRL54CDTa80tfs2N20IzFMbXEysa0Pii/PHlxmkJWr0hzDC/9skFqplXa59rzQP
bkFTm1jDe2pxJ+G8holAbUUwk/E0FF15Htgc7ttl7EYaKIMvwFvUCgxvgobBOAXPESdFf25Kx1+H
flpyTrnROR6T+Pzxq1rkm7CHsR84msR3tMlovMv6QoXmH2whHuLYTJ6YTxYPbMzo0DgI1irBO2Dx
e3gWum92mKR37pWUBNyo2dgdzWNlpTsPNcpDjTTrEhLzba16MVKLkpt2ptRPzwW6R6DSCUR9cw5P
DVAgoqt061OiJz/gYTsAJov8iQGoOIipE1tLG4p1yjquUQg7Rfg17DSW4mi5swo32Dhd4sOTpY3o
vXpcO41lvAxp8ZlKt0PgNKFKz1HLckmuM9LgtlAHpgeRz83ihIoRKhHNlDJ7UIAFnwyymDFVpvba
hBqNMFmc/cjKH4Zl6GWM9q0fAZERR632cafiF4VK5ISzFn1pbEYvnNLzZSrVO8Cm2Hs2a897jmr2
fIYoUPlNsiFEVlt7HuPJYzml65jUrrNZZnQqDWfjlGwWBd4bYtaIh5kEiub25R4poHXv/PC5p2NH
wBeQLYVFDw18aRwh0h4/fmiIwbtSoQCcGuuKdUtcP64VLcSRbhhjuFXdK6zDq48hZAU18jwzytg4
ofUeuj154cLPSMnqH+ZwO5nFQJIbw5I5bU8iGZtVTAwV9bKXbBgGUga30BDr19lr5kvDNODaGO5T
CJIBGq5YOaVhQnYLnEt91fpnMkfEowwcS7DlsG0bFg/eJk/2DaXXRsaxdy5l2ICOOHYyUFeADnCh
8/TiWQnmOR+s79iNRAn4SGoqxY8kYrILg5JPqvXbF0zL7DHGVB/aZr4hGMTmnIXDlZVYuHasOr4Z
LSazDBX41TaTamPCHdjAyMidVYysl8y2J1I2/UvqOM0h40DnaQvjIJrFzyIPqnM7ZKRQxbRJWS+M
fQgJt0gCQr1GHTJ2naLVwBb5/PHFKS29n4fhWfaWd+6X+AxiFbvDRwFC4t1pVk2+adsR9aUAGjvP
4si6V5H/bmabxQG/p0qx80QQxTf8rILiafTq81AYNpzf8puy2ebFzMa3Fk+oXaB9jInq0DL0AJxn
+0dDMvsB5ONxdffxzrFlzULohgGtBTZRvzYV8CMxBK9FfrVQ/aIDS9QtL4S4SgOj5mh4Bx4ZFrJ+
TtA6bf07mPuEetd/7Dys2QHklEswg8v1Y/tcN9VDE8nyPNbtF7sCLOkHw/VjnfzhOCXa8eTI8iXM
4WIvjWTZ5vSNHS4Rn4FO29LcGnmJMlIX6BD58VtyaFalW36L2/lniXtwF7SfDZCHMxiqo23H11CZ
9W7CLQIJepzXSeLO+7kEBT5lHQFb5enDLPsBl7DH/lgZpn0pjf5RF1F8lar4EsXGQOUZfJNLi5dn
a9i34mUseuxOMcmOTDUaN9xAxZ9PxbmVAzOFhF7dqS3mTSEXbb6AyR3G2R2rmh0HDVpyjnGoVhoj
dcz63iMNaU8fZ+18dPEbQNTbjkr5NUHYh4wyWrmlbRLxhIS2rQrW+VUJaHP5/CndJixKBCi5TvXZ
6HWxhxdDK5T1yQ7BOnWz/QlhiX6Y8uzWMwW9BJ5Pd6+sy5yxXoA26WyrrLWvU+HvyKty9oToODQV
DDKbVDIzwaWLCAEbGs/KB3a/QwqSifeRBJDGHO9twY1uNBVuAFdvoIn+Giy3vracTG3nE7TLpBMX
A8q9yBzkKQec4/h5cmCWRATEwEHYdB5HpU24WVM0G0MWeEF8SLN9yKCyiu0Xd6CdGSuv2CQGZHDV
efUaJACum2hPmzBgjUfMJtOkOcQTL24q0VMH/akNC94FxRSTSic+bW1BVPDQ21/81JxvjeM+kcvV
MM9Tn2QEWzcDjAu4iemeRkgNwyh8T7Ef0A/zzDLz5kAYIvZNWY+rsGDMtWLYDv868XjuuoyXfCbD
v7xC1BcjU8Yz6eE7l3Sjv4YpXVh/Ye3xVI1pv537rD+gXCNJcfEouUVyyj/hdHSOUNGHld1QWjlu
+W438Wma8Ep3Nt1FYRDfIGsNqT2C34b4dZmCIhdVIbK0UtwngrzxTZGJSjWDNredV57L2MZ1mO8w
f+8gVZCl21VDsTXct3RARN2WnDuoo4tH6NI7VckTlZezIyqw35p9PuA3ZxSUCKfYok9HCvct0v3w
Fmj5UnJyzAWLqCS82vAD4MWoDa4JTLZEm9Fmiuqrbw2YC4Ni2BbgpjZ9T2pAbL3oSgRH5ej4PHYo
NsJhdk9cp19GxlkxU9CPyb3Nde05dX2zdfzUujTawQyjUdPmBqUVraM4DD6RZnRr0pneIYQj0DeD
ce5KALMfE4nO5gz3EqotP0EmaGWk+A7sv+COJnHrHjwzQRiA1eriz1Bl8GTHh96xybXsKfw4vphx
udEz8hoiGmobo3tIuoBrd9FzO0GVHgaitKSoyG9aviAOviLF1xgkKVoia3z0ytbYBRlqc4tLB14x
DnI/1HiJRZvwuv36nIC0WGYCWL4CNz1K/tUIrPwSLF8K1/jklqW30lgv1gJGy62sg10XcVRrjbpc
EKzU2r9g+tmHwuvfgKr4TDMcuqfam7eDJrk7a5V3Zkx6DwenOI3EdV5adEDmVKnTnLhvpqHqfVlW
CdODMXxsh/gzz//vZa2DZ4CsSIzxP24cKspDOhPPx9Qme0ElQIBSQpBqUizjo8DaV+xNCR7ihTZe
b3+OZv0jbWm+qYrEyUpctXHwMu/HtBuIzipWud8R7KVFy3PczbdOM9WbZCzzl9nMT7Xl50dt4OfT
Y8f+N2TFCkJevlICHXp8NNuh70FKZ2Z4TbqG+YwVn/ib7XUX+PNLuyRyJQFrAzxiB9RN/l0n+VtT
DbvIN62X2nlvfROtnvLM+5zUl2CIs11txTlCDbtcOwNTMHvWr64swp3dVAw7xGCfhVW+mj6Xc2DP
bDQ7iL1qnL9kQIi3tvxiw+XgkTpUrGtz6OnDiJl6okAJ+nyfsww8mQhvEuaatgXNo9SsI9nSXubA
uSuXt5p0vfEzktNfYTrTDjJ1u/j9uDM5Sr8UlfWkEmY3aVGRLjbwYOEjMvZxFbd30PWUKPLC3SGu
SYzwOAw1JOOCqnaOQfJmC7kFUPzTqAKI2b2pdsizCXMZEbYmSfTF0BMOWpSHG5Fl6Chb2zj1mdcw
jOOUDDQVplsAnR7DuvpaoaOEdDeTaL38V56Z7EXNNWPM4uIaJfBmlo/raqafcJagT3t66HKatKQr
97Wc7uBn+iOqcevao5ZM3Gm4cx/Ge2510Fc4EICQdq9h9K02JkRKInQQFDI0oSdCbs+E9erIiTl1
QC3fkWy78mAGfJbl+xSphF1byRCcPD7OiDo6qy6qefbn43kEiQ29wX+kfWMIywpwbibMs/nsXAtX
g0MKE8TqicHd6JneZmyIPUGWxMoG4VA8JxQkddM+DHluX0zxi6S/v9baaUKFH6TdS6jj5tkfPqO3
vbu45cmi8mZCYPwffaaZfsfkOKJd0s8jds4zw5y7Mc3vQ1foJ2VvGeAHG+nUCMBnaMS9SH7hUiJV
t7a/FZb54io3QBEZpLvN6CB4nAKD0Ac1qbUe7QfIQDuN3HUfJ+ohkd2zY8FHpvnY4vdG1s9l7rrG
e6haZxMZImUlTCtRS3pyo71qelvey3YnjANCO+80ttw+kSnO9DfEcRnYRUp8bH6Rt3v4Q03YP3pp
opEAwDiY+vxdmEKxe1gvqxRXzMNOFP64Ebn5pg1Kc5bv/npMJm76uGd9YGQ5M/EOWSCK3Kx6M6qY
bGd25DsnXSeVDFbuUF/MHEhpFLnB9eNXShmXFM7zEYJCR2RwZvcH9B1fBuVj5GBKIO0Fnl9HitU+
Xz5+9fHFmFvz1FvGoRgbdVNFjsxMR++1beOjbbM6ulXhcGzLfkKgsvxet/ze0ILx1w7PCbat6Ahd
V+BA8Qj9XEIGbh9f0LSpXYce56/fC+dJ7BrNhsRzxuRmKj+5UfrPR6XyO2b45Pb/f//jV8IEejP3
DfEK3g7yE+OUrvKTk3TLC/mNdGhl/ZMHOUds7U1LDZmuNTHBm6QfzR1/v7dWfYcwmoHwpoYHzIwl
NU/YRd+sCc4QvK56baIt7410SS0uyo01181WLIxAMuzmLZxivFxo6Z5TRpMX0oc3wgyeXHdWRFPE
ycHiRAg18z5m8fecd3ZtcAi2fnaLCyZkdui+DXReq6qMX4Fo/iqG+JONkI/O/8Q8WbOUmGiea0Y5
erKRLceM3xvnLEZWK7mtsYrpk1fmrKeH96L46rr9N8Hyr1ONOAz13hK4LzPvcyYka7Wo3TXKvQQT
w2J6O6o2tyNzvlBPLXvUVBKAooI6Wc9MzlYkfbRegOIPF8BkBDiGZbQuU/MbmCvyh9468d1jX0Qn
5eBQHMnlrYm0E70CvJakAM8J/3F6EEtFl0FATWSOzsQSq7E/OE45PjgNvhHH/TqL7DR5PrY+kSOp
8L3HzM1Y8VbNTc79jrYVJSaUFmZrTpizjiY/NQyraDH/tdtIdo8hI3EC/UIssll3Mw4jyu7Ptqw8
dCvUBwlFI34x5ng6u5DR1Swahq8FrhNzKlqO3Zpgbdw38Swh2PB3mtnSFbaH1CCGrCi/Z70E8iXh
hfQzaVBG6EI62vI65MYW6bjyJtg039ORjHLUvEshTU5WIFyxHoKUsc2OrRX1cA6S3+pIcWefR5Nj
v89DCDvBWULb5XNQYb+e43diH11vuS8aM1qDxiFRvvJ+zFBFsVOk2T7ykbZXYBvz8JHdcY3qmRgj
Mx3rnduEZ8sG3depYNs6/rRGfjPhJ5cvPmuiwNOMeDCkkr0gfwYpqFGPrWlLsFzc2thZOkSj4OcO
ubKnjR0We4Ic9Xoa2nJrdvrEn34eeqxbsHXPVkJwbVu0DX2X8xxhM15CJs1tlfSMQEEqjbL5bJXp
fpRDvObZ8VN65oGyfWelZDoOOj1ywjOMj3aIZvkEyKXe5nONSFTWu3yWOx/R6t42vMfAG9goKFxW
PehP1atqS5+JodG+dw3TRycsNjbEy60pNcKr+Ke3QGFaqFMsK8F8jsmmC1q10aGJid1r9pYsHnBH
rm13dNnS5/5Op+YbS8mvvK9x9WCPBhc40ud1CQFta2oW9J2xZWvNM6ZkjFK1BOIovDKlwecTIonY
diFRBlbaHiPdHug5ibFXkiVMxdA+7S1IeaTYGxhihim5t6BFef5Jsa6IzdkwQeOBYy3cWrttnl2L
srntdwUZ09s+LtkbOu2maGEvzjnCJECfzaAaFvTEY1Qjjwrl1RfwVqADINfhwiaKBHNE7YoNmrpt
jLxpm/jVGoT0Y+knzjqE4rCeDfwbMWudqTMcDkLCPN2C+VYg7BvrUKx8YsZJgxp7NQTmd50RxUyG
NqHaTcZCGC+aUb0j+LXXecXQfoYXTzjAaxlYhyxnltIAotywcH/Gh1SswOWUzo9cZWxXpm8om76l
nGgrj8j6VYSgBqSCuxtC862eGPkwwVgRVvkJflm08l7yTmB7QFAPv+ngefpa5qxqQ5dBHGhYzErl
Ri71pjNIfYzdHicpRbzpD+m+r94aJC/rQUNaquf2eRpiQnwKlJQlsEYZ86G6prtz2vRIY/c5SdLv
IgIkITmMi2baBvEQ7U0/eJnGMyl2Xy1Oog1MkxFMi/NkMq6PfIbLjk/nG6dfcJdEMKysH1WpPi2U
xiTAcpWkI4V6Ob/lQf7T69uKRFpgtv5RVc3X3CU1HuQTq4b5UjbAahgOMYxoxk2Xa7nrjf4uWqAq
iRHGYF3M73mY6E1GvhHNRwmtz31HHfCmyn44utr/1c/BTzgHYltnxm5ofPMPlqIP7fs/xWmeZ/PP
h+3Jxln0T3FaXeY2GRMVQWMpJszJ/1y5FTYI8m7X0UAIhAVrg7GERbBMF27TDBtealxTGv0NNuF4
6wCJQCzpRntFdfTf2jnxW6qARdSBJyW6XheRr+cEv0GwnXCOvIhdwgmPmn1slvGXG8QkB0bOlhE9
8/wsuAY2UcFMtGA8ELy8m+N17rKYNQR12TCHtCi5uJAwYu6t6ekPL3Dx6f3+7rkeLw93AUeh+Zu0
rwfV17WBCk8ObZ7CVEM1USB0n2MAnbxwgDbDCGiMjeMHqjRzyRKyy9t/v4x/aYx5mzzTxB6K2Bg0
+W+focBKaCikhyfUNCwp5hS4JIFxuXwrXYrObPkwKxiYYZllf5A3Ln/1P98ArGg+n4xvmwKx9G9q
y1oFXoU6GNLCspJuWRcmcexv5YCHZ15S0RWJKihkYKf9989sLZ/9b99ZSM5PrlzTdeTvXjjhl0lJ
hotkBRXXD8i+TnowNkHYioNW8X4agKeIdnwpZv8XrNyG8OU7Zn6qvRz74GLdy8eMlDLsB5emGMHr
z905S5r+KmX5LXcp4tE6/Eme+rurjEuad8o3fc+yHS6Z3+WpU87IJ6AyhifbMF8x5tOwKAhKlg6b
1Hb6uy3WbAqaAwI9B1LHOrTmDC4sK/Sw7qcdqsRksMoLdMezZ0Agbbp2OmCTeqx0pc8dIIOuQb/n
2caevTEi8vk9H3x4wG3CwoHVxCpHcHHBwI5WznPXjKIT1BMkhbKaJk/NEi///Un9++r0pUtD5pue
Z7Fk/M20WBZObfJOu6eOufGq5QZemXa9rfvuS2tTCcYNA2DhJZ8bNzV3//29/y295Xt7Qgb0JNJC
EvzP0y0LrQH1e+ueBOylYh7bHSJN3CheuPGWsel/f7d/H1e+9ALhS+liN/qXB8vVtlWjlnRPsWX8
HMrqtcFx9THdT0UOKyv8+d/fz1qOl9/uAaihtoknisuKmcA/f7y0zmsmH6U8pWHobWMjAVnb7EXr
FISiLcOOZUUQE3O5VsZTVTUFMi+bp23pMwRc1qM1BOmjraqnD9FoXgXJurDpqgasR6UkjIgDa9ZK
Pqi2PlFDB384Pqx/H6C+Kzm+eMMcm1/99gEBQwsnMg2dU5QYHsR4xvdJ29xF56vT6AXjQQjji80i
zA14uQiqOtKcR2Zsixxx8FGIVGB8wi5eZc4UsM5wr2C3P1lxpV7m4jWU9fxXjtGP8f+pn+X9r3f3
77kz/+NyDiyCQwRvO8/739/zwIIVMVfSOjFqYMAv2XZInxQsFIBHEZaknC4ZFYzCVW6e//vzFv/j
zONK9lybATRZHb8/Dz2Gt3zv3Dp9IEvrYp5Wwke500O7EDbb/LDpp6vQPnGeiWbXtWhqm9EcV2j8
+j9c7b/7tZejDIOM45MdJDEd2sur/Zu1pTdj0IGBK04kyHJeLeqhedH83Ln+ov1cvdKVc8NRHxqe
Uf7hzv4wwv3z2g9w6UgEdR4Lm38fKwsp0ywi81SZ5ldmghXKEXv6Iv19bmdPc8wK2pYkXOXhssIx
E5DD2eL4j9w3L4bUkRnieyO8w9yV8qG3T0zu4YQ01aaZF8gH1KVdzOLyYXTEHXQ8AZ+hc1JBJ87w
TPqTlHjprd7ca1m4K4yFM42/FjcVq63NnGWFYUTucnhvaG5d+OllFmwSJ3/qbX3o6qA4s5RYfKRy
IgA95AQj6x7VLLQ8/GcR2LispUwPGsGzTBRviamewDa3O4gIznEQ4UHBQuBC2cSeGi8qsdz9sBhM
VWVAd+qnt3GwDwYY38HI06dmwYxS1F7afpjZiwUsO1s6qqQziSL1e59Y+uxZq/TetZGgOyvEHy6X
//HAxiNNy0rujkUD8XGY/e1yKeCgxZMRypMaHP88p3KP0uB7ErX+Y6/Ns6+QYaQTmgF47njZpV5A
6y/dSFayOTcslxmyqhpdsdVleyi3zAnQMrIsWXLYa/kK0gJORzdbf3jh8t93PCFZnLLYWQPf9n+3
ZKqsR7ZCDXj6kIlKNCazMf3qlJLf87x5843pRJK6d03nOcT69H/snceS48i2Zf+l57gG5RCDnpAA
QRUkQ6aYwFJCK4dwAF/fi6y+/epWtXXZm7eVGY0RmZVkMAB3P+fsvXbJTLoeb4NPgi3Vg/GGhAZQ
JoM8lA/nGPgz3WcL9aCc4ZNr1qFIMF46+UfCtCqcmPJFmJ2xHLXMGnrGWob/2cqhHG0MrbIhkzHJ
d5CpH425vT1OVgN1/5mE49pmYfRnMyzNjB4ys2Uw1dbzrDELKeUPiX/0FMwlWRLAXsd9RwdPqgVk
21fPajGlVGQQosPi5+N0b/EJX6t4hvCMG2zfDOi8hKm+/MOS9he/K4sIsAWBO44FlZv44d3901Wh
d326Th5bWOntfZo9l94duhA5G/4i/+52H/BtGnfVaNHYDbQusnrnFFFE4ZMSI4t/WN2Nv22pZHzd
11csRKxt9l/fT5f1DC7lsoJDF+rg9kgqXDecG11eMptOwvBcDHWzdVt0j2CmdumKUr12GbxBZ+7P
Y2ak/3DS/fuqz1vC1WTh7PbZLf96gPJWE002zcOjmWYWMlNYhvQrYmILICoYtGdM5HWuoy9P9PuX
g1Pisdcn8wRow/qHVCLjb+f9+3tBa2zo1v3wKv6y5le4cwD46stRJMadxSPqQz90UcYYEEANv7TY
NJG+MvcMBkczAnfkvWmqvSZFCcmsq27M9WP+n9EOOqpdisksP63z+vUfrqu/704OB4p7UYK5iQLh
r6UZ5NxsdlpXHTUJmRLvpH6oEv2MOhZOJWPHPQ1YgIpo/q9x7O81P+oabm0/q9Kzlr1YK3AN5Yr3
NJHyAMZwJN3dq87lop7S3YzQ96Xt5upuHr8A/m1fWSGqExNLDEeqDc2RZbgp+jZY7EKGa+N/iWvS
xFfknwQYxTtNHyp0Vm3tB2mNIFzkNs3Fu7A67WLYD55AWej0kYVS3+5dcRCdBQh5qdxwMLue6I2k
OYmU1jbKtB3wWzcae9irk+HWJJmyrIycUndrU2cBAQPLlXu6piupjvRGY+SNxG80QPZOs8VY+PHQ
Dsuwm5bGjh4FSMNAD/WrNZxX3JK4Q2rnugIoDKawGl3z3Vg4zudF8g4m4kvZU+ImWRlq9mAccHD+
ljp6kMlaiY2v5VOSwpR1xtG/PhbRnKbhSfem16Ubv+jNijdCCxVKq3NmaC+9CZY/mdFSuHbylLSf
GPjneA5I/3agTD0q6SyWv+caBXvuk+3UshNs6zUxLkaZscdV8b63xfwPZ46/X/zCoNLHb+wLCw7L
vdr401qV1ThkUHP1x6ywqNZAz93P0K0KPTzAO4jozEWW//7dLwxue9sl2ZEb9q/nzSHRzWGaU3n0
CoAhxH4/lePkn3KtLqEfOlmwelY0DEBG7qqsCjPPH3oFMTre+f99U5l/KXCgEXDUMtkJMYMJ/W/3
VI31w+iksBlNa2+d69VnbiK2YEHDFtlvhH3DPjhp/KTZ4xLc/RorNv0D/EX/Iy+0XSoVozJPPWVZ
/Z2DCI1jk9ADhI6zVnF28hnlr+mzxfgvaFBmEwAGqqrow2aezX9a6Qlw/M/yyeZncSzHsfhZQC5w
gv3P36ddMqm0EW0f07nLAk9LjeNaCf1YQSCrNo+vsSwax8ezoi63fbtkB+XG6zEn/4DW9/2pFyN5
2pReVe4WS/sATr0eHw8Zp3gk7jMHTymgFvF9QSYW06eGk0E3rEeThOauGwYwUEjRR72zgqLAQHEd
F0AZK8OU3LGOmcgBtqTt/H+e6ihTNBBgpEI01jFPvSUUTv+78hcNAuQ6s7/345bsrVgAQ2xSQgkm
ZEulVe1tUexzEqmPU27HxxK5duy1/NgzCP/h/nTBLMRA4ljfHx7PfNDsoDNrnUfcyRxWLf25FgNm
GZm/gi3GLR2TfkYtWu5nx45MT0dmM6ev3cimxSqGYq57q4YKoTEpvoys1shN39MqEZHbYWdjloBe
XHOyjSnTt4cz8w/7FXpBLHeEHIgZP9C4MJZpS7u7gTI34KjEVgVD0QbFN0gSjixsWqAtmgSQGFjU
GS2JyXDjJTcm461Ox6BHyxLOccGooGTAaiy2PPl4ggiQ5sul8ryzWxERowQUfxsUz30dXVR7s3M4
bW0C2a+0h3Q/YBR7vEtm4E81s/cDCLpsq7u1eB2gUwZ+wdVA+cJkHolQ4JBac9asZjzniJ8oLlok
9yaQGjnQaxrq6RbHnf6WJ7ofJWiHpe3Hr3j+t0XHPaRrncW+1LdakILfQe1nPyUwba9djmC2gYO8
hbTiHB52HbYtbZMoRleanBBTEAOGSQ+7PG6tPddgAmAsRbxqaXWUzpJ6oaec9kXS7Pr+B97ZPexn
403ZEMKLLtHwgNKSXxpREU1p3NVO4iwKlGfQ+9IIVGQe4dwicmOgfvI7WGJF7LwhGDPDHHVN1FT4
IQtg+IOXacx/kg96RFesVrShDHvvlalxMCt7n1Dso1FfzRBQ9XHJ1JbRR1F3xue6Eh92XX32+gRh
6ZjiK8UVfzBHudNIXttbiYGVD2yro2Pxb1NcfXIyPyGc5excl3aopE3ofRoqXjQf5XzjbW4GB3v8
Hx1KvUB26ElIo6jUMZK9PIypy12WO3f+m4m+iyEMvUzB0e9cz+O1MYAi1RoZEZ5CXkUq4ieUsF00
eVxGD3dxjML2ZsPf3mqZk/2Q6Tc9WZ3I740yUin6vkUvIa6DxsbWSrmOy4DrdTWfV5QxbwqNOKD8
MkWcxJdlNz5h5DFYbXUH3QjdBXcEbLyCzb9lklO/NUHsIhci3/edfvaFVu+tCd8zPCo0exj+Qpsw
AFzYsfWCXoCXXyW8zdINdICZOXkNW9vxyk3Ozrv1CkaezcFenPYVMkOybWU3Mjyxy621MmGty7v+
COstqSukoWE5RUBQ7u2k8RENJfetd0kQ2+pIIGV6plmSwnlkFep1bgjy6bWdtIo+GIAhBBMDrCfH
hBcMN/DkQ/x94lKYeAMWCj2cBScVLcUvApGSE9q+9qxn2V2ZguGkRFh59glMNNRwptVbhjQg/W3n
5taORDJ3W2pNcvCmnlOmk3RvnGu3jVfbz5yYsKz4/VM9jMbFt7QcT8QLxp1qgxmKNabvoSJPg09D
xZ7ViZ8/BY8DZEv35lsu6uWGgirlCoALrdxuJ+zUu2lJb1xbbqaOcnabIMY8Zvjg7w1cdZw67ZzD
HIwThmSj/rlpZ3pytXorTD9mp1yWYGiTKwJi77UofrAxMGHtLQ/kL1UPlWSXmNg2EfPa0YDJYoon
hFA3fzZ6MmOEsdO7BW54WpfHuUxO1XwEAuRiLRm+wbCRUVZZyTZpCxjdyJJOTeO9wHaFAOx/S8fk
4OOTORY+IrgF8fsuY6y9cUoDJKKc7qzp97G3tjNuq1OGmnw/Te2RKWN+0gRbnPRFjAekRdfo2hwr
W5aUF61Idi3UcAJv/WszECo1S11GcZE/2zWtvqHlxm/a2g40HU/aiML8APdePyRL9c6Wz0KFRpVP
+x6L5PcjhiT0bVvOxD4WpHkKSobBUTKSpAan6zFNzVtURLbXn1qk09kGYKvWkeZL9+ri59bvInGC
xSLOBV0ALmkxizBDNVUnzLsRzjanpeK43MWBU9tf424xN9AQzN3gCc7NZXFFdc+vISeRqIf0wARY
4fzSoqTEKIBbbL0wkqTRBjMpIFXU36XYlkNcMVUUrx1eCR92qtSfzFG3LpQtaNXg01yVtHDyI2tF
mwR5n9zLJpoHGRDI4J0R0I1hI5p0h3RLJyWOj34oSS7oivkgrA7P+f2fZiicbY07rQXpDqg0d359
EN1cllCPNei1M5McZNw4I5642cISrx1LZUUQzW1dmjpS06C2q3QwnEwFFp949IhU1I2QTxKyrSvw
UhJpgGUkOwOxQ5W3QhbU/Q+nuBD2435x4G30wCrxazX2Jp/V9IpKbfvQ/jZFxpglFd8q10FVmJfp
wdeGsIs1+6mq7SWUk7xRUv40s27vAbk8GHpgc5SiMJp/IufAfVj1z3C9CH5oDLG3RzCpRXIx6XFf
zX4hjKaNgzIpz2av+3tTVvp2tZDawqok4C1RRsQRLRyz1dn3mCc2Lq1LenFUHSmBT85Cm2HoJ4B6
unOoig6QXGe/PsYy42AVB0eT5Kbl9VdLR8ExTM6ZOMGTfRdbz4kFzKY4N7ktD2YxMk6OE4zW02Aj
zFPz3uJVjKpVJ+haUZakxllMzmn1yp/dkPuXGFmQRYMnGlZ562ar4MeIF/Jq1/GYGXGQrqd68dsL
+jIkxXarHZg8A3nRJbw+Po4MSAOtIAgCS/7SEB76JLBPGIvhnTvpBB7JRnD71LeHs3zI0Bh1VRrK
tT8T4+eRkApBxh/IUb4PQ4bW0jbjVARdZxjBjLQ1nMHycuDwzZB5PppWXRHx2aaBVxnPLd2RfPyh
i12HGMGWMfmBaEo2aQxzUOgY7u0a673TYn1XdwsjDlF8wtJiUJd+R1o879vBuqForYMlly0igDE+
UuShk8cavTU6T4INHtsoM8W3LLasJ7H2d6NSfjD18nM8K3vHPNTYpBVWCRevT6bXw0m6zqtfttvC
zrVjfE8VdRoq0KJVr7XV66fRTgKGqMt2WOyaZnG/N7D9mhzNX+jtvVWLqZ/KFb2KiosDFFjBeHua
Qghl6QU5yU6t2JsBlLhnYxwwnqgpO9J/NMjiY/WlLVhRMIubo2UfLOPyqGgeXQkN5gZ0moPlpSwg
Q3EZV+FfaZ04GQLKjIkgAkvGfl0/faX71z47zw/ASVK48+1xDkU0vSt9Kz1z3rdYxpF0a90gQ407
H1DcCrLaTdAUjlycK+l79jAeEHn0QWJ507Pmq4M+J/rTMGo9SngBZUg4JPKl7jXXbRlpFYlQ8Yrw
DmYBQpU+++5OxXqY1Yhj1a9epFGwoVXaqw6kLcqt3me5Bya5CoUZPIsP/ty1LzWJfZZB/iI7Z7KP
W15rnopPk9W/dhUh1oaKX+gWoYdqC/M6YbKmPQRgZsl7xHyFV+37gqoFbxPWvGk9Zb2+Xs0R8AC5
YdrXxSqvOJFGR3N/xyl0ZLRV36iHtUCawzmTTEe7lS7oUBgHWdScb2yujfJuqsIB1rc4jyanV2cL
f+je6bzv0AFMnGOnbmBKtsZLdSyarg1t4VsYN6A7/SEC7oETIB5lnIq5aAOLUx3h+Lx3wgxTvyXj
Cl76IUu9mVHA+OxZlftNcYP5K7agsezrY4I48qW9BxCymhyyxMN+PI85BvX4vmdQas1Vesztz06n
cR6seyTJbd8awYBk7di3XXZIq+WWdGuzs+01/uykqG1mZ6OafLolEzkiIu+ti7uyK0uk30uWmrfY
sq++AGtnKKs8k9MOtaP032CwnjLkfU9jZ9O/WOSz6Nv+eZpQRE7tCg+d+uFx3So04VslYbj0I8rf
0bXml1lJ45KPlv/B7uOHYkEPj9Fnt7QACSb0sYF0Rxn4ajmsGnUeFfaH7Sv7pFU6BkvdrCN+M58I
YRTM6O7Yzhzgv486tJZV8nxHyrSQbjdLMdsAmqz5tRqAFqhiIvQHYzdtQ++19L7EqwCAYvivCvzK
H1wRbmu57Vcigh7jgtHE9sTVhnmxiRkj1oBbevuOKC3khsYZmqt6PlT6wD4pbRA1E9jqe6ZtM3Ie
KDsyq7yyWCP/Dsgl7dU+s9Us8CFMBEht/ZtWhh8yVQFoKyvCq8yZoAYDV0Q8C2uXI9J7Ir9lh5in
OFUMmw6DO5zNOe2OM0MWT8gb/xzi33xBwlwUbTT4SDVmfdAiuSxD1MT6a80M4LTQkH60t9Y+/VFP
zHB9nK+baozzMxZrlmbTeWME/6bq5SI1XF02J7il7nMcj3CdtT5FoS7xehoRUQk9iTcwEfpcgAXG
g9P1ZR/Gd1cTVv3+2nZTH9WJj8/K8EiTGKYIf7W3M2l+BdnYfzOH0QJJNq1ME1DubKbkvobVi/au
I19OBJWBs+hB6ZkXhmXzl1JgQVl2VVk6HG3JpogV8vakJSnMrvuLGobiCHf5WA1lc/KIvUiGDkxu
MuPosJmCNRbzsAciaUA/GyLbIhatIOWEFtQFJs6uFr18tnIOknEuvy+pv3DURpdF6iyEywrvp8nc
xclmopQZMJymZLCOVSZomDUC0n7jZWdRkdq1Jk9zl6odJgB/IxmVIAEHc+IwZBUpn2ENPHpL3wK7
2awOoyudfRbPlwTB5X42zd+uXMRTpXvnxcMX0dt4UrolV/sUWWaga9ZXG8Vx6FBRUDRN63bi89u7
8kN5LA2mxbY+KvXyAEFxNtK58f2NAZntgZlAam5c4iXbTF0qnzQxvhGyBahnkJA+PYf4qo4YrCkx
ShKldrFq5rMS89Gjhji2IMBGlHUhit8CqpYjT25uXg3l9S/U51yed4NslV0mrzp6hW9f8eWemrGc
Ed3ayY3+/T3MtwvdJNGDwUVWuWhpd5ZdSySp7K4GgXKfxh2a8k2rJ/LaI0QHlLp1p7Unj0Gckinl
Nw8eYheL5quS/MWH9VAo2KrzWF8LrEKBkaC+7HBVbApv+OhG623ChozNaAF2Ym/dPAYTBoNoy8r/
vdJSPGil2T0pXhMmt/jQGv8rZ5VNZ3tlhK2WYy5NjaiUNQaaMn/qevjp9ypT1ssfjdKydaxDDXi5
Nxi9roK9S793LYkGvXRmyoF3LF9j65cBjAt7OOmz3ir2JNKZn7z4GxTF78mMZ8Z2VRymJllbpUHZ
P5uWF2KzNIK4H5IdzrZ9gjumWK0+tCfYMamfPuEc/AlhGusGjYGNY3SCjDUcQQimcauZb4VFS8ww
RufnSoblV221kqcmral2POPNJ7O8T5wv1iSmq5mVB6m75SnvqpdEUnjZlg33JZ6fyXbXUGBpJOIS
bLHts9Y7ZIN56sdkCXtliW+TkYlQW8TBKWrrSi165pJvnH4+oEYxA424n83jBNewuhoZ04sM1TE/
kh+UDhBGd6rRlAxJtOru79SgH4UrE6P3iCxALdyrJDdtU5f6tVEsO35vfe651jdpsgwHa51mnFVa
Hfr6ErJMZLtsUCdzYQQ6Gd3lDxDkXUAG/GkO8li3MDjQlZhzuwxcQec9JslwmkZ0xnWDnYUkGr3K
X30iMiHrIBxE7Rt5HSnD6N/araXFxLJnsYNhJn/CNUaYXrzWoHewCK3r/Mt1gPOteu7TEZzTu1fw
vqD3P9s8k3tYIljPp/W7FsHlwfHjX5Q5qqOjTLWdrXQKHvguqAKwk2Zk+4k5tEdl0qx9iCYZFBdH
h+blphAAXUQyR7Yr6cJS1nl120e24tjtl5RTbEHOhJ63xli+GaYiNJOmPk5D8W0cnOyJo3y3kY7F
3sW56ZA2w7MafOtg9S5byqI/mqZ08u7f0+VyNiojCSxRT7tETV+ULYedGsqasDHSBuG4y9D3FIXe
fLeoDAqhTdrr+8eOPw6QJJpm2kmqrc7CF8Y1iQ0VqN1cVuqz05uHzMb17OoXTLS6mAmvIpKPJQK8
GFYN4KbzDYmnu3Elk1JdhvNoklTIIkukZ39adf159QrjoiSAEPILcWwrxb1DIerdi51yiL9LBTXB
kyNXcwdkwxN9s9F9lR9t0F/b1XOi8j5M1PHmUUYp5PRNFzE/sQ4t9qDNCjFjH68Yq4y4+8qfYX4x
x3DIMuPcq+5iqtk5aAsGcHrpN//YXLcQWxy6RSSkKpwuh7zQ+6A3WhIvnf61Lc3+pZS5fajsgVai
Vt3kxVHCfhZFcpZe80P3Si9sJ7uLPMQJNCq8cUfH13jr2KoONVOPRja3UsByUxluvpgNAYP5AUnz
8pKV4C1IhbvrN7Kn/KXsCGxyxtIIWD5urrOAC1BdsjVzlug1XZwzJ9FpudJDDiwJwyOHdvqMZpUh
XecsBB2qnruxWK4WLjeMw6T34YO0njWPxdY2e28fA5khFxRHI7WyYBRxv3I7qDBYfccI+CmALlEn
DMJ7e9uw5eLDViQ+zaZLlPHIvqaZtKv9zPmilp9eijtLIxjskhPzfdEB1Md+/XUUNE2W8q2vTPPd
nFbcpugfwXq0J1NMP6n50wDTVMXMYk2v7FaBTQzbuQdUsrNwbW9oa8NUSOwXKUS4snC+NixGS+od
BYcmAoHs7y1hgR/oDT57Rku4iy9/CfqdSfHu1Z51Hkc9fbJZkA00ZWdzZHzg0W7Zi3r9Bdw5xdpA
hB0qbvsjjr9QEb1VdIxemgS6dZYW12EsdSYZ2bJb0xSDqcrICEjAs9a007U8Xl5lq3P7DIvA492N
RGYqItRWelKpk/TPeLw+TI5AT1Z71sxMjwwSQEjlSYuRaVD3UYixJ3Zcdl+8uxUhVu187bpGf1ZG
/Rk/XXtbmv53PUIjM1VeRoXS3E/rYt4Jdat2aRa8H4Va7Z1J6bXvRz/nAKX1l2S+jVCQmsgt48By
83tKTYGrXcWsVSQwFRiTuuIsUU8f42ylAUje1IpFBj8PMlly9GwaXT6hyqlZv6p8/hQ32rxLQeie
CWw8WffWiLNME6dtirmqkcsFHd1yMVnKAm2e6eqOy3sxJvZtWviHNzZvresUp91yYAg9dtNrimVz
70w6N8f9y6WNx1fdP9hOqV9LUssbtzHek1SFrqlXXyTTlagEU7GTjTG8u1114OAfTA5u900Y41Xm
eoRQAypS+2a0yxcF9OQj9bGBe74XkjQryqE4VysyMr8SB3eAPkUV7znDiUxf4MO8Ng4QYh8YSef4
HcDXjU4YvfDfr1+3aUMK37bgP/brEK1lBLfqRCDQzXsrPzk/6Qab7YaEDkXAWQ3JhbFRMHCCyIJs
C4xdhD6rMHSAZQ/eWJ6Vd83UKzr2FlaxDFDNRnYQhpfw8uWCs2zzjUiBLSlW4RyaO3HsDtktu00f
3mfrN9gbTr2tA1iQds4Wjyhf5i/dEI6C0UdYVDvv+8y4aq8fytNyUzfzrf8C2p1hZIEnihwPuaVx
HZP33pAAuhtVRC8f9ypKEBwk+iVdqoWswfQtHdtdDxANtxSDyrH12j0gxCmK89HGii99Eh0W7eCp
+oLtrrl4Y/pFNdXMjeqEzK2t7wUHgQ3HWQ00aOHuk7o5l8WkvjUtMIBx1pqnBcndbVT6x5rUu15N
5See5CiTmoQzZlZ+opO8FRIJQiHSDm+5bX+yJoeOWc5xM69PFoaPmjfx+glK/QaPzbK7DSrAkXm8
FYCr4teb+4yvsmuVE4h+6Y6Ph85uu2MH7vOPL900p4/Y4vrJzVweXahtx7jr5fHx5eNZ0XNpjFV1
NhinHZl8nbX0XNG53XXm3Bz91mmYl/PsL19KpiP7VUxBTrjgsalcSB5p0vFoMC/bzaX38viTNXbE
NhOSDrFR1cc4t84uA8Ld4w/jZqqP3ZQ0JA5WZ6VM7U/fb2uXJhwenFoRPfh4SPK44ubm4b++93gG
1ua+7LNnl7iWjftr9jX7dbzG3bp9vHWRtdSVzHS3idFiwxnbY9wnTbQM5LOc9NYcowa82yrE//7X
+z6r/3idv3wv7wA4GbKUW+ak72vdpTvpmhiZ+jQbAjY0iFBaVx+pfGrC70o4M/kaoWM0WXrMFIcQ
g2qz1P/88Phe4sqSll5z0u6f+uOBeSy908wveJydGdyNhkTC0ln1CbqGsiWH5ljcX0gx3v9DO/j/
yf7/SPan7P+TuOT/Qvav6199M5Ap8ovcGwDpP//n/zAJwuL/+jfa3/8XonZUssJGbo2CC7nNv9H+
7r8on/B9eI4O5gkbyH+h/f1/WR6cHnDb5l2f7SLi+Tfa3/qX7ftAn5Bue/Tv/ntof17mP+Ujum+g
uId6z1ARbor5UKD9SQ5kpYVfDTYJHLWuNWlHTI5Ld/vU2PAzwqXHxXrCS2X9wtO6QoghXMwjsRnb
v/vW5WaV/HYNS4mfXImN9m7HdCM/VCuH/ney2GXzbXWtSfs5QeyWBPiy5KzWCs5kbidmN53nUS5u
2P7gpzatU/avUrgLGdBIPz4yk9B3cLZtOkJbZFO/r8pGs/Oh4sQ/RDrOyZakosQ8telUXgvNs9og
Vhr2qanRyN21dQCB5xG2AJ3RmhPyRvfSBRXfiLc6ItlGmETEod1nIGYm5JOMZf2VxDMsYINLxEAg
yRZutmQ2+PYGhIPNKQcNhPHLXGZmzT045BkZZ1K1m7SbhzvpBhMTDZqxd86AiYopvY41sjNUYUPp
9z2vli86lsxEYImu8lJkxjc3lUVyAAOU32UfpQ7hWRUF+dBppRg1pvaLrTCY5NbaUc82rjHceYQt
4+cmLr7DNicAQbP9Mn0akqkCVFC6MaNt3bZLUBVrCjcL2ZAff8HuD1dAj/uVzVxYFUDTzFiODHis
PJg4ONzdz+7i30YMa+rdUl5nvfIX/fank87pe+Kr8oeOyrGP+qID3pJL2QIqEMzitouwhq8Oh784
tEARXiqfxdE0Y+utNrBpZwZHbsDPmO3ofEI8hFc4m8fCNu3nmjwoLAD0IrptazREx/dd7L6PLjb+
XT21w/zsj/AdWfPyPA9MEwz/UUp+VIbQFlKjwOhN+qH2OjjtDXuMyMLMWdjuZde393GpSTw0WImG
c/WYrv2yybSpvoHG0rzfwlVWv9H8VYHcnOnHwTNpcGds3Ey6nP2nLMm0E/AnLMikLlGy2227etCy
nYmoJYy8itAdfH9elHuK3kdbgmkOY72vgBPQTjL3IGruUTGUW/qlbSfjFS+5mdMKFqp7KtE9J0/a
nMzuRy0gxuyh/3jeMWZFsWwGf864FmGmt/xW1IY2i6I8IxnXXBhqOlhrj8WaaJ9bu1peJ9eyXgzo
LSHGTLY+4M433V2SM3cAk5JBCBpcOi2reSiznyXZ3m+aJE5K1RCYkEVn37sJ1N2smeJE+6+lO2rH
FNRVHZntPIQuGuyQErVpN6teyzAtB+tkS6N7ytC0o6qh8aIVKwa2TJvfSumYkcq85lS5nXueU72I
CFirgsQgXDPu7OogRaJenS6JAyrKZQsCLd8no2Ue9DgRH/rSxekm9TOBJ8/6ZVdq+YY8VF5sbbKf
CX2Kn9VEOiogs/q5raeEz6NPaftP/bPXJOP3qTTaw6hn1mtK0YsSZ3TTJ6+c+YuAXiLSGI3PVd1n
ZIfkTEgXbhVwYsXO8jMQOV5e9bBtaqQgWVKgreUsBvQuOScNOaAbhJLUs6yQV7wW9dd6tvOwG/3k
5jgSGavM49AVBNXCDffCdZklrDqzZ+7LoMVHAYDlYZBPFpdiNEGr29mYCW6THWvfzAzQeTc27Qf8
huHmjTkVd60t8MtyaH2ouA5OrpesDeQ+CZHZN4zmJnS21K4uBX6CIM1z/Xel5/WrHKv+YpDODIQD
C4yDbKMyD4S+aZ+QtgILmdySxsCyYFLW0wJcrFXicJ9ovUJFTwKTIRCzNx+57MT8JG8QfNENof9n
EXgARYHbHDP0/LI63bhzYox/DqUYBgdY3fs4Mb2tydwhKipSuL1egEavaBxsmLdj6qCh8GM0zJwr
BBOzJNTilUm/c5Gz6AEkpU0Y8/vZY4QSB3By88FsBw2qSK7tSJi3jl1m3LPDlWCWa85PWm6W7FYL
9LQBHHNc+W5Qx8L9IZVN/PXaZWfdurfwZYuowbTaSHkka1iZ30HidOTFkwOTw6VN3+O+XJ7SEU2i
aeoEKq3zHA1gvkMfr/FR3BM3c1rv8NocM0CHZ0ZjakONqhbvAyVDDgcuFyccNTQ4Cgw2yGfm57hC
gM9n4LIk13lOzds0ka/f5/hAmelrIBzzyY2JFklPqTHXdkcPMAtqaac7LTHqQ2c2GAmceLi4S4tn
q1zGIxkv9yQ76C8D62Y4Jy5N+mYy9qszxYD/kglJJ44mNgQPuoKNLT1Z46hrWzqCNmEqAwTJn/Sa
4FvkPUMsF7pE7TVVhDwo27ZFjrylAqfoeWo+aAWkuXwdmWDlGCAtd+Q3vizTIWUCuq+rESSSZVE+
6C5adSRgn1yEbu+F9MyrFrtEXaWJGyk/J0N+wEEaa1i2ub1ZRIclpkXGboHWatl1tuX9Tm09ORmZ
Xuy0VZMvUOLoawswobmCfYMiEuVAtSI4XT0iRheHaRI8uuO4YpXNp1Fd4Qa3oTZW08Vg5YhWMKZh
6Trxdp2nJMptkn1rolPBtpJgIDSorrQZsplWiDVtszrJj5jj+6d74hweFmu8QyHLYPZjK7AaUmX8
EdsaUWZqPSWNw7F9TWH6IQMEoTfdmWLOehhzmurOStqBC1YxYMZP59DgzqjseiFNWfbBXPtcw5mU
uyHPge7UCnBTro9Rqqr7BqIQ9rDfMVjQBQg9g6u0ypOgnGP0UvmKGxXSQB7mk84eKvXynC3j+KJp
QPlFtdb71Wicw7DgOtcEcc1UQ2g/JctMb/nansa9CJFRzGFWO2O0Fs5EcOFS9N8a2cLy0ic7qpvZ
AjIxjwqHY9emz8Q4tofS81JcHF4vP4HyX3eWWtuLTZJiuQOtabpBnlDO7fqi7+OnOUNWH+j/i7oz
WY5b6670u3iOW8BBH2HXAEhkAzZJUhJFcoKgRAl9Dxw0T18foOur/7/hqCpH2ANPoMykSCYT3dl7
r/Ut0oLHY6JZjnkmOGpabx0+JAaGLWl0n2djbaijorEbDgaNuTtu6kXt69rWpraMhZYgcIoxPWaG
q7XCQ4i/mFHjdfGoLOrtSCLWt3iVhmAcsy/t/6uroNOP+v69/NH/6/aDv9fN0iGIGf73Pz/tfz3H
q7nVFP/0JNgLicfxR7c8/aAq5Ft/uTq3//n/+8U/y5H/Z32DC+D/Xt+gdBq79J/Lm/2bfpc3pP+6
hi0s6hdqi3+vbcw/bBuH6R499ldgmfqHpRFBupUbcAb07Zf/WdXo1h9wBwRWbU1Tnc0p9J8JLBNc
g/9e1qCS3Cyd+Jd1G0/W3yy5nWZl7djGSciUF2xn/Ei+6HDKY4H7KhEDwsIC614enfZn+8ZKNIay
anZWl7y5SO1jbxXsG4dBCF3trXVAaEzjq8N6n6dAlY2E0fxQWOfMqd8GNUqYxlXdrUbjOdHLH1Zf
+3GKbgeHmJdKdzou8KR9NIQIY8vsFl7qIZ4Frb5Ru6LySZHPxqCyqoQDG/hc5Y5ZsGh0U5xxBQes
5admXW9GgJWelVvuJVLIdWidcjqgb8aFRk4oHvJD50LU7hDuXInmsiY7bImf/qoSvIXmgzVrgauH
b66ibyyQLSRmEeQ6r9dTbuF9zlIBSvKhxiDiC2epDg5xUZ4+zlMozAhoZtTIYFa4iw8x0O7kIjst
8qBKQgwjiUQo4HR1oo9SohsQ+7CulgyINBwBc5y8a2kO17PjKjc36g9dfKb5zVVwqURAQZUHvUVY
qTBRca0O0de1QUBLkZXntZFftsWrP0QmSUJiOW62Fb3JT7hif1qZ/ZS3QlyGPD6kCEmCQbcfyCF/
cJrlMkA0PqgWek86eb7R9vD/RnmCk9I79OfjgoohUG1kQ+RVbLVic4BkF91NEe6hRMTETbX2g60A
UQc9zOw1768sBWGNoLryUBtCS1/5PPIoRwySkQ+nTRImLTjQGuH+uL734ji304/ZRWIEq4YULyir
aFaKAyWfGRR18cmcXOpr1tF1xb2tHcbEg/UJGNmt54CoIXRvLCq5a3aoLklo5Y5bhOv8iKcpORcN
6ea5bXx2y47m3oDGTjpETiG246O5sVmt3sSm/kOuJVVExHWYqHjdV0zlIZW8TVNDqqKdUG1w4BQA
quyuR6062tIjDCE7A7OvaCEiuqCDuVymekmDvNMegRnbfp2J5LOjQNxCrOGLzePVFipp68OgXFXB
h5lT4pqqfJ1HornQfzt+gcqo0ixopMtBAGeDbAHyKVYKQuZwXYRVX32kxeOSFKRA5yrWr8kYKQHN
L7J2effCDOEzln7NFPUg5+GiCM0fdL17suIMmrto0bBznjndxCduMotqWC2PjvFRRFr5htuhb01k
dGVoLIxMNUChhobt1nY+x2v1qlUjg7s0pRWcRuuxr59ibDPH2ujPrl4xmVdoGgvLQO6wnLKE0bmZ
5PqJxTLzR/ZeoiCiUmVycJOaiOFFHLVkvJEpzQYQecCyOHlaUJjD0isnRrOyO41r/KDPFjEN1tEy
xtUvJaaUoSJLhQk+Hm1ou40tZr/dCtlGRcPOqBtdExrlovTliBWDbtLFJPXvTmjpVcxNHRh+murT
fbl8GXplPZlNV/qKcxalEn/S+e93GVQ7ct5fgfpdaCa0B42crbo0HuaSA5nllLxphPlNRZ2WksZz
soBs+bdpQ3JRymMmmEwX4vRLOvXEseZdcowRukbaiHwGZMM25dDXevDVigF7MSrULWXOsWE+LOTv
XWXfvygy+ZoZeYTUpCaUlmDHSxeRDcjPaMz6W5dZtAcsstuZRIp4XYKYZQo1u/oeE/8LOTEqU5oX
0RQH/VD+TApJQErzEQHYuxfOyrVJQrc26bF73QwthCTo5CBUxfGixQC+iW7RYwyLt7BllUwvamjQ
/Rb2dDcoKWkxGZiyQrtZV+uqp1Fzqq2mCfKx/2aUIAFq1/0BDe2FBATksxU8hRQmvrZsqUbz2oK8
Uht0mB2Cf4OYIC5thyUFD59hIViW5X1BJowVdz1H4FDPallD+EqTOz3WbyYwu9yJ5ts6BYTRVtNw
dPIyFB0TsSIVD50IOj0iOU2tT80Q09fBs8CUfrlvvWxYn+3ZgDDWo4F2VudjWqRfC24RWjTeJlP7
0Npxe85qZLwy/Z5VTgYCKhm9WmG8nixf7SF3gm5xsoPpzDxA5GeY63uXdpwvHUGKPRb8E6xt6REF
YHpdWkznXJ1+AqqvAzKA76aeOL50QESVzS1RIqsSAG0Ez5/mj6rxqa1r88Oenq20eCGTO/80pa6J
jYe7JhYMunvq9GNwS5LkMvnEQNtB8jovpHW4N/2K5w6D71u6zZvyu6yKQrWeD/NQs4/L9TBGWqhZ
8DSbomEaELsHGpWqh9+6QYYgv5fm15iwlE9qUtHm6LmqlPcLrv+TCvXRn131We8fR2bQgcWggdb7
2FBaLavnfoP+62nuAqzRmeRpob2g1mV+LxLQ6iltyqGZCXTTCqQTiGwB+2hBXLdvCvq3QC8E0FY6
ZEdVNrnPmEIPEmv+YiXrS0pnie5hetAmE11JNr7V+BiDWh1ecTY4EM1iPGKaPfmUEQh96iNCRhJj
SGMC6Y5zSUvQBS0pNHxAny/UfNmNCSfUdIY8yE21Dzq6iAfDsaVvui2qlEUhxCkG4gXpCNyRvFDX
6g+1NpWXuGK32i2DrMrqkTbbZBI1AulTDzaC+MPAllnF7N20TiWLjaIllCbu1ejEvfZqYjVx6AJj
rKmTUBUkBo7kIkOsbW4bu2sJO+jPbRej2xgL60gIxvOoyhc9VbmFkCGj6sxn55zpBlTI78kiD1Zn
wvRvDM8RyH0bjXB1i+s5w6GLPSpPliMfJg4j32SG0/WcxmmvfAcEoxuT8tlVsyv1XHy39sM9GJZi
WIfQTdMlSFJEpuRiv+SEHyDJYvJDGhcTyKp/4a5jHquliw6zw83MNlEDdepKcxhG+KhrncdlM77W
cQrOnfk4RgRs2rO56fsJiSimo6pAYZVWc+nm/g1Vcup3i52Gnan9SMkfRSAGYV5ps5Npx0d0mhpx
Q456MSlpA7OE2diiBfKhB2oPqGsLLKrFlxkh/nG1c7JKhBrdd1O1BoNL9Wtvs286I0SWsFbw4QBr
+gvvcvF7F6IVluT4uUdcENjuyaBHcBpx1lldXVHwqwmTVTMLOb2YMhGk7Zn1CuyrItiGu/WhL0uu
YKgOjJLAIidPuQs2scKoLWdFiqLlsW5EaKJZYtzhHvNSg5iIUId4eeI6Gd4SVnDupU7Gh4nq1k3F
jTpHZPSYBqQ4tz5b/XBgiujcjeZnjk9ooJOaeYtFZJJRl6EiS6rladQu3Lw5MvThgBtkCBh/VyzN
sImphA3rgHTKsWUBo4gf6Bz6oNSsN2PAhzvvNXY+XUiJPcRQ/70Ma8SxyTEMGuQWzwpwRJ2GHxUw
WZZkATPf59JJYgD5Pv1Vb4y3GSortP/uZnVLTHm5+VY5xYCkvpefBxVBvKBld9qfthLyCG62kpu8
yh3EdR+ykcXpYpLExsmBmZ1BelbUn9TOqI6lna63k7pdvwsX65HRyBPtKFrNU/3U6qY3iJyCGmXz
cxn3IUQAyvUWWiHLEaRCanWXDSzYTTMhRrE9tO2jok7QMio7wXhM9HFKmdJbbYaBw37QqDH8SOlS
QNes/DKu3GWTRhyE9TMJZ9YdoVRXcsm+NorRcxNWoLsS/ERgGxGJZweJWGBbJl6FLN+gRayG0T7f
riL/Nme0FYokyz10peUBlviNoQ0WYuHm6tKVDTQXXqTlLr4+FkcH3wexEWK99tAiZwvmZq+fDNeg
/rDlkZqj/7oilfYYr94stGTRBtafaENEgZbgWCFA8AZbp3ULHJJGRt6hQeOHA8oRjnhCFfXap+5F
JPYr/FPyDvMEpnht6jTWYj+buIzOpNHEuKqOEjfIqqcJ75RckzXH2sQfApjJN+OVw6zvgzV+SxAV
hh2Nv4gKhsLhpXOM7NQLbqsCdTGXxu9YC4zHQitvOtpQcKaxSgzwFbqmskLDbM5xmPQ2Ga+x/M7Q
z7nTuLH7mwUgWwxSOjP5wZyoPc4mE+RUeZJxNzwnJsltafLRg6g7okacb1fk8YUikBeGqzG39LVf
XbOkNZxcMW6ld3Y7+bVEPsnalSlIhxauXV8ke+19yXSvnfPqZxzgv75jny++pWrjyW3XK8YCzunE
aQHACkF4x4ox30VDEXAooStRwVAWnYgvnZWeG2cEEs1c3wNc/F1YKGEIfDFImeLKiPb6S9z02dkk
xEXjJCXJ2z2IheNodZ/sZLytYsQt2By4D9jOpTa05YTr7UlRMyZus2u8E48dQMcLUiABHyJD+Cw1
Tu2mbVnhVj47hzOZGjiATHM/L9CDYjJRB1F8RlfIBdrk72804lcIBIFRLKILPmgz6CqVtTKfC8FJ
OEdXFZzoitj1RPSZqS7oxq3pE/mY3CJTnL+qKm+jHAl3X3JbXerhSsfqVW8A1ahivJWGFMdUQLAr
UZMVdbUtrHqEpEbF6aitASF6s5f0y6OQ+uQT+PJcons4WhT3syGsY2cuQwDw/0IAq3VMwT2gwoin
wLLE10GHoJpE03RRCjEhnPjeO+iBTbv8meUtHIIsvdMkslmKbVaZOb6nTPQXXJWf3VyzbjpjWA9J
zj1+1mnisy64rcTEYqxsMcHqaJDRodw1Tf+jsRQrqCHWmoX9KcUjgfZFKYLcwcRGH786uFXT3rVZ
4mObeGYulgYu14HjDMvsqKlSu3M6rxvQO6E4r/2BGOC5sHGPGUSm9enXzsJYDmMm42IqPiWDxdpR
2uGi2Jge0WfATWOJtcmxY94bu03+6FPtC6Zu40KImt7FN2RdpizmKGHUAFatkhwKycWkcUfzNIr8
yVjI5TWW9jgxbQvoQUDqiMjp0eaqvlEJNULms2GJ0bQRa0fmQb5w5xuERzDAF1GnP1axsWx1LGQj
zoRiLr6x8n3H553RcRhu44ljmyZoiyzXJfCoa4x7N+bHs/62FtvyKhZvrY2VU4VJjyEzqr2mVb+C
xJVJg4lILo1PRNlVcT6njP7A2pPjs2jjQ2UJEbaqIkKuU3bp7c8Beunh/mjfNKUXjcjrHKuX6FEf
267ODu6Gddg3rdlqYb1t9qdcvNGKiakA+V+IsNk2STEZ3I665N6yrOwkjASjcOGS6ZVHl/239dtb
2DeN3vahxCb/15tQBxUbLVrRYN5oEXLb7I/+o6f9hEa6UvqLvb1BdYNR9PZ7rVbaZX+yvzxvFopc
dj/UjogxliCU3svKwml7s/sjXaZX1NLKEXqWXv76qoLWhcM+vjD4FyFMBfHrQ9KzyvA1oRHSvuWD
WcMoWYsgDwzH5IExA/2ZQRgH7PBwy7oKBPXah/W22R+59Od+PaKd3Oz/Y2ABIALRRenBmgyBmWcY
QnomQ6j38ehJFb+uMmJTIDhjGkN9+7557ilA2U1G5KrnTsaHumpluDKR/LWZmS8DoP/rRckdhaOE
cFpq3Qely6eQUHvJMpJH7rb5/VrFah0jCej6OZrCAQ/ar02hyO6YO+nnmbEQI0LtKUZMENL9q0Gp
TprXjDI9iE3W9XujbbIjFtlN2LroyRw17vFgWWSSui2aTyVvzgu357CAnR/arNE5oBuM8Z3Ssodw
ILHwGn89VXJVO7gjDkVj6xBmpYWrjDPxolmv+AinkDABdOlJejvrNR7ybbO/7tQ58/U8lYpXY0aA
bY3w3V+WUYauTQlPRPzI8ZwTq76Wr1p2h9p7DPPZLPpzk2ZjqNgk5EzThOIqbobw96YQ8xDmzHOP
9Vw97q/z+zNA+n6mrrh2Yo3E9VUZ+7Cp1IQuHspG4iEauBV2qJs50R6oTvyytwY4Kv++qbZfurlh
Cq72vPigbz9Ba+MBmys/sN3exbgUpI/vzztlAbBQkLwRdfXn2uS4Y2qBnHhGjWdzmbQn1K4qZVJF
Mjusxbk+JsOzC3LGR+rFNV0z3iTSFwBFE32RFd9RS3fWzvTLlCt3kewvTmcnnhJBnFvhOniAO4nM
gQHhSzN6JV3wMU66k1SleYRI96nV3a9LCfCf8S4qc4SobfZABDKmaK0d7pKBfKjSsj4y5RO03DbA
zYdHyHSeFzO+1bEqHEdW62jqJ/dYLh8lVqSTw3lcSrp0DF/vC8Uwj8zQVMiceHArioYziBZxsJxQ
EWUW1HrxHDv44qAXuHlBnu7ogjQpY8kltfhUN7hC43L4yZJuBP7EqlTJn9McW5uVcb1UT5IkzwPI
J4ZkW7ucyYC31sTnuo49XrOaH+sQgkCXsr7D51r5JWqaY9YB6SomRtwDVvtR/9j8EsWAO7OwMNdk
Qnk1VI6LerFsziqUddEcHQhS0j3Ltd6V4rkvSf8wO0vx3IKCS+BuHC1gQPVESKmbmaGTdag40Tzc
2VWHv1g+u5W8k129hG1NeWbwl5Hg044P/YjbSdG/tAhR65HFMpbQr4AiPgMhX5lcb1VmJU8alEG8
fGgX8TvVrwh0Bk+37WMRllX3lbyxMaR3T29DERdb015HnbuqbQk7qKtZXOLpORum7jOdLM8S0yl3
oX24BYPENioe5xh7G8adI7b4zG9djWR1bXyRpsNyr90Q89Y7A5vimyXH18omd1mzk2/DaqdeA6fd
WyZ2hhKPM77X6hsf+FdRENJa2BAz0Arb+P9jKT5kKT+lU4xgoPbiOHoAZL3gkqLv6ZL/MLg0QGhL
bIrG9NTZWL9KEiwNxhusZMjSpP1+BVMfqTPiVgn7Wifo+kT0ceZ3cZeQjBX/QElhklNFXGacbN01
+bi2ynrWRO6v7Uhlpza2p9X4Ro2sPeD3/UKFAAhspsTEM26l/Ru9grcJI84h3majEx1GRiHcSpK0
flgY19HlwEOiO0xDluSL7CqBE6mjUUV/FX1pclNqD93TKvjDc7BQLMFfV90ZjigRNApSSSO0PVhz
jVZeJ7fDFBKs0R2nFkeXadxnC/TV2DRfDSRN52p8qktsdLM+P6taaRxjObxFyliQqEZcIKtH8MNZ
QuciY+FTg6NKqteYHUMdbh7qODGO2UDuxUjF2IMb6qo29aqFAavWbkOoMvqMyn6DdW6hbjaiM/RZ
d5xc3jbKKOxxAO20gCEvt+S9ojkWKTIYm0n+k/HQoFlGdE9CLK2thF4MxNHWeY+dGiYkIl7Kc/Pa
iAZafUb6xUirb7EUmCfZ22I4GNkbbJwaLuiYZMU0KbRHLVJfrCx/o7GNSSCuwVE1l8bR4huurUFV
kxS88Md2A5rrmdIugTp0gCLljdx7T+ZArtQius8JgxVKkw9F4d8oQU8mZ8Xckl8OvapbR6dQvptG
SY6aVH92E4qXddae6xSMKGj7HAdnSTzdRERfLpnGR/kY2MR4HUFHEoYk6T+7XIZZTyOmp9HtYRtr
rrPiFdUSAuv5MuWDeFDh1gR9zZEXNUST13Uf+wBl36u+/lJh58ltQAl5q5Ma5rTn1jQqv8qRTqdL
dUbkRQZlQQxhFTuBHnM7TSeu4MQrHZ1huQX9dc8FCwV3SnEjwM94YNAtisv7pHg25SZF6dpnsWZR
qBAc07rxQH82XZ8nwJQAHQSdtdW8YLHFW6HTohXHBnX5mTS3WyN1n/MmRTnvIGTRCLWgH1KeCBW8
k3msUXQhpkRHYSfLtxit0glHXu4V0vrMwvOrmugKbaz5hOphCusE9/UwSK8oYwhpXR+o7tcRupJP
2onGOTM9w1agm2yH6qRTjDS4ee3FBlWhIZNST9CydA/YVU7BZzaUyvV7XcivLZMDT9sc3bZ8T+sJ
C02nPfUzliRy3REFEKNS1vF0K9Xx2hOYTTPQIH0wWVbsZgZ9MeaWQHHQbl2y7bX9C/sm3VTa5Sae
Rlr1TF8zA4jJKmXftC2L05GLrlMmtMWWKj6nlnE/4TYhM/apLNHPxabftVNYyG48WcTThPsmUlmu
7I+WiKgPP9FSgiQi7dDMgYO+J20Eo5VRkTdLZMQnBEi+o6EWSdU4SOlJMqYziGttsShARCbruF5D
24CeUkT5XVlw43Hd5prM3MbdTHM0v5q6OYQsdsmJk2SFn87h7E4tl9cGjVLN+pWbZM8KhUWsZReI
t8hu3l+H0iZOyE0p6p3HlvZ9sI6MJ9P8aYoG66jqpQsb32VhLXHVmWmITJ5OYYnnCj1UdrEdFkJW
DxUI/Q4RgUpdeUKF4g4gqrwBn1jcrNpY3hjxREeE8ipewKx5kzW4MIFqc9PYcu6JnlQj1LmhtW32
R/sGfxAl1f6wGnEJ1EeJmPCmSmkMzbmuMR/WfjSjAffN4dyGitZQWeEiplv2EatYHgbFwgtRoz/e
n1LqEf+nDOduwSy47yMbSMevvYXXdzoZWXfbEsN6cISLj7LL8gMIVQA4UYpNhuLPT7dfZcwVvfO4
8lY+DrQuj2pJaIJuWCWuVTMoF5aFvzc6MXBhL1JaufvD/SuL1ZIjQr2Q50lJ+HyMn7pK76uked0F
/YuKMsbPU7zS1YRFbTtOf702WCTuaWvGiUrlZ4E4P85CMlDl6N5NB/sj5tHDZayep43Ct/P3Shlz
JsBW260QbtqExrbZnR/rauQk3EfDwdVLejP/gfnDzGaydSDDH/qpT2+EVE5ZRZ86zXBF6vTzQgXj
PaaKMHU7enk68ZKiaQFzcdDJECsHfiK74xjblvr7xk4JthWxfV9uZd2QOj/qhS4pt/WLzWie1EyW
4Szh4ChExEKwDLfj3qZsmWkbbJoOBnYpzogeF8TYoCzULIRi5PhQ8/y1ge1fnLWYEhZ2XOHxGZYB
ERc/Ubo3oZIl7a+N+9cjvXVNX7c5Rk3CWo5YQe9zPRp+CUissQ1wNjVnqECrreKtVMV5sAxfbjVi
uVWLrokaconp4+47ApgW4pN1y7rtOxuuDeNrOh/DxBCfJXlTz9xRwUnctLp2MzACokFZzsppt53E
2Uo/1W3OiT0weYubWp7GxTiPmzulbKKnyHUrsnzY9WTawfmb4C3yi/rIOEb69Dg4K+McG+FwGRGR
ZRokE1kSdJ0Y8WZuhRApwoHM65d+8+Hou9QlJaTYIPbO/5tLZ39qVN1w0t3hMmxFnsT+c4h0FY81
KEN8j1st6CYtenRjpALpURwOCYMnB6avoY/fLLE8ZdicjrsDxt68MOCQSE7cn89I2ckHS/ksZD3e
2AXkkIa2wi7BmXFXgnHe3mK9HZ9/eZD2t560L4tVdJfdT1QXNId9OCl3ds8ulLuNZnfUtKj4ViI4
iSm6qdVFvyTWef+RC/6hP3/6/lzN01+/m1EV8QHbRvQzb/T3c4ke1q+M9VEZ87eEvBmSbp1TLxcO
M7EdXRwhGijoVTmTZ8/FZXutMyy8Z0whDvtfbNhjVTBk4nPIlP5lBbt5yBAkq1uRntxWiHFCG9de
OPS9TzKT/uvc3N+iBEDr4aVlTreV5V3pfIuW+kuxtUf6ljRIfFHX/RnchQ85lzKw16iGPDlXvpFE
pLPbklNle1v7+bI/3Tfr9oVpBDspXXru+zufF6VF5ClukQ3ex0aBuoS9m9lQw7lBIt/UjznJhVDl
xossS5ziOqc8eds+HfQX7mAKQZFlcWry7lEpjkXbfNKJmz0Tu3ivVXDT7TjyYBmAb6LX4pE0cidT
9YEVBM1IrlyiGCBgSDjBaQunSrdoX7dawjmohKLmUxWN/N7Q1/QQ8j85jXjJBusVv8d922jugYrS
OIG7Ic/WNG+LbF1PTZZxO1eH0AS3gfP81USEfmhN9UkxDUTgNqqcJUFj0JdvsStWf5SiDAr8YxXy
Rzolqid1Jz+1qfFlXG70NrqrC8pJYRIUJsZ79JBvdV9wnTXuxqmscA3W32nH90+SXqXE+9zNyfJU
ROp5YD3mwFX1WRVe7FYZDvh30McX1h1t+gcHdIRnP2o2Ys3GyBdu7ul1LlgZIxWH5LgYgU7+uc8i
lYXKMF2arv7OGbl6kcKiTKQAPYQK4o2slA7mGvIHpgXVzdKaUHj06rJU7fitVh9MOzK+E8SB/XLZ
Rjw1a1SJAtXBzRgbytWlcRFkWo5ufhp+ai7r+jaRjwSxENFeK+5xPxlpOsNvwLUB5Vg9TZZz2r1+
bidgLu0P8zkWl3a5IEPgurYM2lUrVrJ2k8oNZ2Thl/8WFecdNMu6r38O/6zb3LWYv0Wd/6O0nrZD
JMD/+kc16Z8q0U2u+m//cldXw3v1Nyfb/j1/Sj011fgDwrBlG6qmMVIwABH/qfZE0/mHamqareqo
boWm8puquhuSf/sXw0XYSQSYKtDzmgYyhb80n4bxh07mkWujBTXJ3jC0/5TmE/D73zSfpqVaGme7
rpvOluuxUfH/wcrWrDVIV8rFq7VsAiRWI2rOYVsh3vdKRb2sVW0fs0K/ITspCwqZvjn425gPWRo6
g4TufEL0ENoXtBRE9FU/na0ixjbzKpzhyWi6zLclucmLhKioEdXF0oCzorWZq9eP5WQy5BQQMurQ
UT/ny/BtJfq3trM10NIElk+nvyb5/L0CHUWS93At4Fs8Juiq0PuBkM8ddCpwU0yL9kVhzJRRBpHe
1Lt6/tCu67Nill+xJKen+ifraNZ53alzthHHyAwZF9l6atFn+3FUnGK+jWqJ1gjN8hf0fCOYoeVj
Nhg18ulhrDbiM5EFnmr0LIXA8sfyfV7V/LEc6mB0cVT3LHpvbWHfoM5inbFGAnPMEoOKw6SduukH
qJGbShYY8kxA0/KgiV49qU59qmcarQhmgtKA0sP/mLEPRcBKCRVSE3zGCSHEHukF6Ir4y415HG8z
GkvxJnxT0GLGTekcxglWCNTIQyYglRbHqpjNa1uVB9Hk5mEwYsdPdfeTAoWb8F/1gVzj1hsVAiLX
PAF21Hyi1trAcmScCKN4wReFq0YU79qIeIxhb3xEbcSMFJ4ZMRPOUc/6V2wJTIRWvQ6qUQ2FW0+3
Db5ektS51jGJKouuPqYWdV7MJ1DA55yYiLxphXyyVgNYAYRLVgLclVjnMC9cVzIbneXaTkl3kzoF
gztF8ebSAW23EM3oGucFm0Kw5t2z3WymQBseTVKId6oiwIsmQtsskZcCKOpBLeroXJjttmPne0Vv
pZ8R3DynrCjRJCJWmR3tlNpoES31rlxRKsUZFWluv1XrUPk1vkNPLlBbsMG3wDQnvXnH/JkdFG4d
yByy+1brNp3Pah1nHbycFQLopsbrsgmGGLeVQvx01aS5JOX4oqZ0QruZos8x9WCuMaroHQTwwYpv
BgtI5fccF2aYVRC5rARAJ4bX5VZV7a31Ix7dOseo1MnqKUmeI2IybtDlIuEkYYX3kxyUrNQ8hCNo
SaE3zenT3PsgszBZGd/NFuTfMB7U7mrTgCSFvXFQRvlJyfltawdm68gGNPJXOyO/LLQnqWZAOpmI
Y1I4rx3gsYNi2O9lF30wtlR9ddUU1DkMcynO+mWGkbmYP+xqvtPVip+dkYVZtuPozeAhMZ4gvJS9
xgSRYuSoEfMi3aY5Q8+HMl14cdV7nUa5pWUvLeK5i93o6wOKbprPBLZ2hHMHRom4LmWUGCU12Qo4
Zw5jcWavQQefbSbPQMw8x0HhhhagtpHnOvqRKzCJoeYHn3hFrS3I8ZmYbyGNIEICBw26CSVmrVIZ
l5ljtovPJPriklBrcZOn0ztjs2Pdg1A1xxQ6iNWXPuZk9NhpSS9W1tMFKe8LGLt7PJoEdG9SMclg
0UtzkLFGMeoHp1oPbm0kfsFwfsG9eFSNaj5BniCHFcemq7gsvIqXGH8c2QKzDpMouhJ5g30zGLt+
uZAoqxcG8zocZEdhKO+QBp/yInk3q/Ralbp5VWxMNRPMqQMLvMdsxIr1JU2DotBwP2W0bWeG+HS4
Ti1ZsEfVSp2TSDRvWMYIiAOgrWZmOMf8oOiuSUZa+7B1GqqRcGVqyGVDiq9TB2Xe7MICQlBItUUc
T6ze/H5p/x+9F6mCkdf+Pb++tn3jPzxH9QeVYaUjmTmKxIxJ42h/xEzpYVWsDx2TQZbo2mlf5u9F
9t+c/3lnAZWPjZ8DnQcwBXY/n5beveJvIEAnr1l2zibngjPF137tL5ZAayejCUp0Ytxip+4OVoLB
yxG2cp/QvVNXFfMS9RE6QGALDuMKQpi2h/umbzqa4/xJcMKgHOybHZ+wow5+v4atjyCwBKmCMq+s
ObmNTtTdjKW4EmZr96SnNcNlhi+xWD8Dpd768M79aq7npE+L82KMV2hxjIC3TWPGgp5Ochn7ElHY
BuJEgM1xlYcoXB6sOP46ROUjM/8ByQg1AtoE8K7uRUd3UtCDjMtzl0NW17Y9Z2otFKL40wwWVfX3
19Bzszfp6Fym4UvJbCB0sC7kBAvGZXoGv0N7ZHbeB6q7AevaDbbBnzVUeUKzGYhndn81t6JobyLs
RhHVvqd5sF4MMPP1eS+MbPHdlVZ0tpf6GFvxikw/Mb1Yc2ksbRt3Q2uM9AQLb3+oDVweu5gU+1Zf
7LOCnLQdiKC2Z5cbeF7aXmPUXHFjhT201/I7MgJXcx4aj7Y5fzLUUuIiCBML12BqJcinNZXgRAux
pi3fVDLHj+UAjHNqy6NaaOeykgKtXK8dSoM+AOAq1L/7EaDjh/cHQ4JZ3ppI+2/6vfnbayKGftlD
BWM8NZRqsLdZyJSY/bXBTLx/Sl2KDrpM2x+/myz7o71o/Ntr3Bm7IxrKJ7lNcffNivgdKTS9zYzk
0wVfBj3rbYzWGJM1N6fSnTy5tXTSrXOyb3R8zUyqxEuVz8V+OKwKp29s6CSnqeKnWISk5UJOahWd
Jgd86LekSL4rM+kSfrv1SubtkHc2dsjvp2Uuq/K8f2W2524N9i+RV8xEjTh34grs/8PeeW23rW3Z
9otQDTm8kgCDSGVLlvyCJlk2cs74+upr6exNb1+funXe64UNIMGMsNacY/SxZGSayy3kY61i7syx
i9NtRxHm8kpjCY3H1jFAyG0NcczJpc+X+XwL8QkuL/X5NnJ9KIYnPOTsp39vIpfky3xud3mryzby
vopyo7kobrQvUufbbw/+21X5wG+v+flRf/lYn3fI3+yXr/HLonwV5CwrI5A5m895qxDTIL7D5aV/
2fyP3+TPj/9x099eWa46hTng3RgQ6jMwb4wuPs1mGp+qRZvR1qrQs9sVMLF4IKTTj+pfLBaRcCNV
YlGuW8UTBwmHfGw9Ol3e7KIVKYELA5SL+h8Xu5ohHhpeYUPHoqPRYvWNWWgEHNEJUPSc4qB8qlyX
NxphSYeWTsCsjRpF99zt/bqbh43ZnEo6qzvYuICSOl31VS6joBZHZBm5XexsUfRaZP3L5EKEqKu+
dYqG4El26EoAclyxy8nVmTgGjGN/r8s7FbHny6XfnlJNeX8Ay0dkJjAeeYOABfyMWNUz/FNmyjgA
MgJyXPEiFZiEhWAIFscwFrxv8faFvFcu/nIv0uGXkoirwBaIogW+SeBWzautrZyMY2o8Q6rkx36s
qQqk5MkGc6Y/JWP8Fuk28yBx3MqbXiylDIY3Vuilgb7k7yV4LyScnPvW+ZQBVth03nCIxRlDgzDR
j962duvej6sowPhTXhn9Bw334ihfkIkpH1+8KsQoul/O0U6mj3Xy7pqCSon8HiStPIZCRVDKE4K8
T/4MnHudI8+7fD5dXDEJn6oIFfvrV6wlEykTeCR6SJYfWoX05gFVUryXUVONoF6RudA7ZhNT/MGt
kb/Us2YFapvjO1zEOVAF2rlfXIdYKuNhbjGYW9rs93ju4IjMh1lUfuFclCtK7wiZJvZIX35KL+tv
SKqgJideX36uEIbssddvV6PsGb0Z958b/v3XytVyGL5DwEo2mDkozFQphVT5LoNol4E+48W6mKmH
XM9kXVsrDnWVCRR9N6mBVqCkWKy+nK4HsgkPUkzkigrnJLRF7As/67goPv9f+U908qXF33H5YxLX
+JGPC+Nxr/UxWeFMboiES3EW5MyyQgw2XEtrfjL5z8jdOlJHY0viQRwC8pffRj4mb9Bg/+tQufyT
nzu02H/lxr+tyu3kff/zSxGBMzP2uJaHnNzX5IeRq4Usb13W5dLnnSsweDS0Tv75f0XKYB/U1aI1
wKEl35a5JkeyXCSFm0Ptc1Ee3/LDMfL76wDM5BtdPnJUl5AwGScq3vAFAgDHjzg2YiVU1kAeJpRN
Koxai/kNtnK9R6id4YiJ8bHLzT8XwZEUV8QxWgNjil6cGOSeKpcuN5f7lhXpwkJ+Tq2RxfLPc5D8
Yv2occmXi0hGGP3Ixc9PX6/zrZVez1Wf70aWu2pZd/bsFQyOc3qWtvnuyg9itldovdWj/LE9ccjJ
pctvf7nPqQZm5pGlbC4by7e8rF6eK5cuf+Plgcvr/fbcpHwaMiSP8reQJ05YI0QVy3V55PGLZ/1J
rn9++BXYjTByquA6/vqn5f8mb7z1jSx66rHyh8c5vXAo8R/EA1CKrdwR/7won/15qpqxLR/cWoBE
6ZGl4kaeS+SqXJL3XVblfbYYBf9H28mNp/D7BMT/+PnpxbmEoj277eWYCV2xG3/uzPJej4jRFR3O
X8edXPrcSi7+vi6f9Pmqv2z1+xv8/iyiBVAO21+0VU238rwiLyNyST73T/ddNpGP6nIUKBcvN/L/
uKzKJfm8f/uqNYnIGQAL/kd5Izf87a3+dN9vr/rbO0XihD+rQSvaNPKYBe6JJ4bUaHmsX25WEFno
A8X15HKnXLrct362D8U2TW9wtH9uKU+38sUvm/7yiFxExjBuNPoPn3u0vZaI6y4Hyi/rn4vyuPrl
Xrkut5fH2b+e6TnbGTHHkK0aJT0Gx813rGy2rpp3OagKJk/9zipr4kcaim/e9JTNEGDVblCfOJ3M
Qqbl3FMXrvBoD81TnXVHs8EKuNIkfi3NkgQFQ3nStdC7GwHq+no4PpIPgtm3nT1cEll8JIh2Vm3r
oZxTWt8GNn+6OfV5XZLSd6I+BZ5LXgbEqADlLEqPBeWPOxbNnlwlrMWYehV5jvv9C3+eTtaSfDgx
qRKWBrz8/Gjy8iovrJcb73K1/eWSKxf/tPlv98lLt7zv8x3+9LzPd5gy70xmp6rGTP3EkE7cuPLY
vazjY2cSQ+lcyBfF8SvWJ7Fjf975x8d/e7ptARF1bAfebC9OavLpheuU6a3ccoQyttPn5l4+sMhD
8M+LIEWirZVX37WElBtMNfS3AB3kU49NODGF3Sf+7pTnQan5oyu0EKZzSMoXnEXmLumIZC4752rC
dkhqjUUzuzefuzq501r77M7ejVGiOXLT+purGIHeFRYNQusBbdj3WifnI+H0HCQM/Q+Thva0W9Hk
mkk5bVZyD/yB1qSvoJsC0AAerrEKZHxpT12TOuO+V4ZT+40YOgsBBCNDmGQ9b3EX5SqmARJGg3yp
WqxEaMemGMRKgvzZw9O71Szy0rnOHrjEv2S2vvpJ5Vi+ooTPZJS+RvGsbKO80H2LXuZMnY0qH1yX
kkL4pnFFBT6Ebu85NgfGPBtUCpabETjPQbENaMkYkXdhRm4aQS7BUrNEUxQRzrTuo65LN2YXws4x
qw9F825NxYTZOvZ7qOM/C2VeggIocFDHfPLces4ht5CzwhS8rpy7MU7f8HRGB5gJW8oEaObCr4Pd
3Lv46tw0acD68asSSLfV3w2v7G+GpV/J5VN3VmrtnDa0g7woPxa3PlrKWG+qeBa5icUQLFl5B2SY
sK5F++54sYIp2HEPToUiWLRFtQl5VI4hA5g3dd6yBjNEeW21UxLsygJHb95RuckDpm1UzrsYzFdp
HwjeRRwyogec1XY3VRnDT5oIkAiLnVbHtT85m3J0FQAjlC00s/UNjH8bpTQeEWO7J2tpTN8pS79t
uidvBR7kOBGhG673mM79shV0svvUGl7iGCoUoo8vFf5cABjaF6RUHlZPCIScoNLToIXX5dqWO8Bw
FLTxFIm+9KlsrTUoR43Mmcncu17zthRW5ddrpiM3M12slEV3Jnxq2ttK+Tq4N/hsF9BcfYe4XKFQ
rjlPZBm+MftkVonbfVd242EOSUQhgYGic0mZaVCqbaGN7/aUA/Az8Rfkin1ujGlnOJiZxdkf6gln
PepNdHy3eTlQk80JWB2ifWxqw7Gf+noD3V2Fx6XUySsy0pnYOrgkQ3sobs2e7J/cplfhaS0i2u6j
wA0e5Jr9xcTJtsKEcGotfl8M9T2tZ/BmIwF1pVX1vl1pPrucdtOT7gtCMcadMJ28NXEfJwJCyTVA
AGjWCLaj89wCFZssrisVHbZBr6L9MvyInKS8y6bsw9WmQwLtPyBPjeZcb98sbYzfeHrUB/V9JUPv
mjNFRgUBoTKXoddsXgZEB5z+26Z5yVPLDJA+wUlqEyaH6dESQpBsiN/WHt2ZZ+RXXoVcug3NF5IT
K3RkxIt+sydaCenyEk3Osll7/QyN/5vikhFYKWg+QbCp3cNSfy8bK75P1aLd1AS/7KKupdgUK9vR
aNuzA8IM9dP0qjs2Owk14iVJInZp57sWxvZuVIrs1ibRKrGNNnAqjSgB1fmyRGYhMIpVUIUzbrlF
J66OM4auss+m0NdH0UvM6wK8VO19FJTainna1+GynvOY5KCGWLg+QkXuHDM8YZmWf/USrobjxi3J
91yUVnl0I97DI8JFp+5ZWlB9jexedzGXtMkNlz/bItDGbpxjxP8YLM1jpbb6d8R19Vh9nVBaYF2P
1d2Uh9su54dUtPw0pZgXWt7Oj5Zn3Rq/elOh7PJlCWbIP0jAhruCTJQJ501gEClDKkURH1wTH4DW
cNQOpmHwoa3n0arUqyb8CtAEnLYToH57FsQ0EnacCRG+fnJbvNVmGt7rYRJUbZju3KEnbHOtT20u
iuSqwo9QadfukBzwh8035qyEPpx5rhAL16UiQshHA2A5M57BItmCuzbtQzNC+QC0toa1ux+NrGAG
b1KnXctj37YJ19cB8JvJjNDWzYGGJkd5VGnEgeOnRFRl75Zmmq7Dum+wZrfGrqZpk3h1e0jgnxIW
KjiZCWrpeJjoZ1PYBR2acnZxTJqys9lDVXite3qmeksrKFKjn0rUf4eitQJUuR8nAyV4NRYcUEBs
zAxhPLK70oqja2PVnyy1bhCYZ9lpUIwrY3kDuqnc5PrK7hLn15OiYBQq0vFIU25TWUhykdrvYW/u
KRSghCnGcDsCLsWb1p3cyEG1Tb3/K+fHk+0V5D2q7KjlQvCLwclK15Q6MJzsgcq83xdVslf5xfzM
8NK9kcXfUq26gcWEFaObCAJqq3VDLf9aV8a7tU9PXsvpbQjtd2bM+66hWOslUPSp3lmpjWg842qk
hNG1buv1dmjcm1BVkq3RrvFmGDW6VfZ8byVWvEdmy9eq1oNRlt7pSqvpBc8cjidVeco1ft1IGNW9
EEGgkXxVu8kN8reQOLFAWfE+zyKKN4mGQ7I8j4CJtiOevjxLACzZ9/Ni7GnMZSjJdhSPDHT2y9mb
OMQb1wuIpKF7Mw/f6G5zgIa8UAWH5BBCSLUK7Slb4v4+Cons0it978YE/OT8QlCJdq03pydAq3ja
w6Ctz9PceQ9REk3H1txUCdQB3S4TRgPjZiqqyg+96ZCqCyFhOyy3aM8joC12MnIaJ+SPK9SVDud1
O5HFFIxWFpR6UuGpLOYgTEguHNfkcYBTulkKm9G0TE0uPVCvCoRSXbEZpDXNU6jdOWt+k00AZZxv
hreS42GQptLjPzJinN2qPYvCj2XRi0prdH+L2G0V0bQcTtZIblSdnUzlZZkyZx8ZZH7oudLi8e1e
8XptmtZYvyBZu0s6PPJlKTDxGqQnrl37UkfZPrnWK/4IzE71aVJy1MQzRlRjLvJDMk7QHOMDcfTN
sU/beWs72cpF7hgizaKzHw9Hz158y4sYMCcx+HnlLh6QpDNuqskANLR6fcBgTmU4jxVzs0bqjaOQ
tRROzc7LaD7pKcP9dnmj0hbC8o4/6nLFKeeEAf1afolE28XHysGTUiU4vAvVr41HVBLupkssBd4J
F1TycWEkgThoSKvnqkQneGg4BJNlExbdy4j6Am9L/epa4xGkk7ZRSTj2vPhnsWSvKE3wxVKXOLdl
/4D43tvF1gibL3Lf4yL7YhFDjfs9BenpYGrpcvzskWY9xs7XgvkP7Wj8BS35QwE89XNhXTvKNyeK
m30yMHdYlJMyrdMZ1f43dVFsSEqMWyICejXOpsB+44dk7E5OtQLyEEEHGS7kZOGk3OhINBfNoes7
jVttwFxV3OmGARl5Gp7dxf3ZNra2rQvb2HokNo7xcj0iAyByIt7aeCb2rQULVkjUs6E+Jsqdp9sk
lNlci10dUo8zwG0GwrOBPXAkG8M6M7lgzlCMVJevZv6qQ+5W5k55KSedgXrlVSc9oZlekFODcecx
4ezguEfO6E/F6vrA3paT2t5ls+rtCJT5vg7mTxhrQGGQAKGOTgE+XvfwEXxYZjgmRm9H7JdvC2dD
ZXlQtYgZUTsw/VGDd5ZhN6FsSJQHognTpvXVmFSnKFGToDDEGYiTn9FNd8M8X3mMgxhV5fu1W1AM
krC7abyJQXim7pV5GDdGrx7mtDDvQeMgeqERGh/wCr/CN4FIGrU3fYk5f45bBaGotgNYQNpTXd/0
TKA1Vy3B3c07sxdTEzJp0sX9VhQ6DUIjA8Jiuw17v/sU43Mig+c4h/VD6iz7SjPRuiLWHIy5phjb
pUQtTeccxEZEW9JPbf0Z6fqHsxKKXVspkwUnzHe1ZRTbvEj3TBtemgoDFsG6fq7CYlMy8JMucX4b
bW0OHpnA84CSwHMQdZNmqK/DE9Jb56pM7wbVECN0En7csngrC+fsJBSAAN8g4BcZ7INmjSf0wyD0
8RMP7IUTSXs3oPMe58H9brnW9FK53tcGxD+GsPwjSRWbMB8NtY2D2ddg/8rNmzaz9Oe8db52KHto
kGpBH9mA2Uqd6Fej3Cp9BwlmRpcUEi9PuPtz3ZvFY4fC24ecs53JwfLTRHkqUwBjHaSZsFqKgNgd
g7na+hUcXhOoc74jrXmv2FbKnkPEWNRCEwrnId7ZjAfaBTm+izBtW1G702J/VIybyZimTYOHa1+T
Z7Ip4Y9ixMPglmv7yPGWg72mWKQwY7Y2GI/EZKCDK3si9ll1facl2GKM7smwgr7qTPRhci652C6Y
ZmxUypuIVQiqWvVoRx4ttvoIQBT6TxcO0MiQg5j3YKJQnHP1v2qn5TBldc+hD3Bh6Sk+5+45Uxto
WUNvfS2YLqUwh7YVqrSt1bY5JipefcSz5qp9cTASS920tMXmFtesnUKMw91h4sZvb/sUe13O5IMz
WY7VH4a8tYuLHJxssaCdXaeccKHV3thwQf3R7fZFwlmzKJbD0qX3he1UxA7NRw7qCl8+Ot+0d27L
sAh37mwQTE+msFO3431KHqEVIt6KHZPOSYs6DTxmChit54BjD9zhOoFiV1raFfa+WIR6Pasp2Amd
i9YU28rec2K6I1BTr9qKEMru2U0eYrPHrAmJZ4iyapuhUy9T+8i/0UbEfofpVvGI4AYxvvoZ0t0e
7wEHtIPbolLzLWznZxLk4oC+972mR/YeRVm5d/DMksOUEUQFRk5bNZS1eoGcjkQi8F06CNkIeE38
M+e33DbKAsoryX4kk/1O/34vPuIxtYdvFlUuoB75UztPVMOW/mARkgYCp9i4Ydn60/Cih2COHO+c
IKe3YORmTW+dfjYk6l6FIcwqLhEPOlOQjRERcmNGBaOjiAC0lb+0tsYd8wrsoV18M1TOurHmESPn
QH5L2Q5cBoanVR9eCi3Sbyp+vVtShm/UOREdgQqnh1V2sNjycue1xiM5A/RgbSfytV7UIJbboana
XQf6y0+amUhSQ4sCZ0jzk6v1m//TFksa7f+PI6u79v+oLb758d6+ddk/xcWfT/qXuNiz/svQTNO0
TA9tIjphXu8vcbHQHWNDtg3H1RwDZe9FXGwgLjZ0V7UNz0bva/wiLlb/EzExoW28ITmAC+FzIsSD
E5xpIWk2Dc/BH2rx0f4pJs5xWKpLGI/ncjT7GVcDBsNrqZL6U/DMf36fzLDxZFVVvuq/fWmOXmzm
EZxegNdGke7ke1WyFy2fNJqQR0cnMZcaoj7m7lC4vHPh93b0aU8A9SYTTvB4eq7cSj8SUo/TR7jF
XWzj1OkIn2A2nQpHeYm1HCImNvO0brB7vA0oagMmURCJQMDaw7gnmU7Eiq37yau/hC5qQeFhbzGz
95jae8zthXC5W8Lv3grn+yQ88CFm+Dwdn6kGHHPhkveE0KcXzvkaJyNBijiZQwXVQ0XjuA2VjboQ
0RkVzw4G/Ek48U3hyR9oKdfCpW8Jv36Gcb8QDv5CePlBzG0WzP0ak/sCs3/J+zBrJG+PiXi5RUpx
7Qk2QCYoAaELL0AV5IA+WVU0vxSMFqC0qdZZfrdzBG0gFdyBvi6f9TQ6dLY1HE1l/DmZMVbxqXzM
ICjhQ4ZfEAqSASJQopOpVgjEAX9U4LgEXMA+qAQFYRY8BO0A9Ki2FKS6xEohnvboTswQyOEolMtH
KLgKowthwRSshRXoAoagZy8qvG3FICsY2y8leAawuyTP4le5XhJ1hveQ37VxE++HfrcKukML5mEE
97DalYWWpN53TnG/1u4rEmk8i4IRUUYNl/1hpD0iCRKgJGaQEi5oCUMwJgzP+D4mzRJMgj9BQeIb
85SMeBXYFLn9jHUX8KWgVpgq/IpBkCxikBbpgJjYoWRTkvHaqmdmCwxuzBW7Ye2hZGiglUdiooxa
y3sbbbgDZR3rXCfBNtZ96Gvq92ocSz+13khd7na5WtR+YkMcaLPm7I554ZsckKRLtSVjl4x/r6pv
68KzffiVCrt03JD+Yd7iqbPB2uIdM6iqgzXEWIv+dpzcKojs6hkvAKAXfIk7EScHRBFQbmEEzBED
s2nSrb5aDzMR9JsoJsgkj01083gKjbm9qhsYqraDDXwZqgimWNhAzVDTQNXjmyJameHmygEC9bDl
oxIE2DjveVu8x83ggzNGu2k6D2mf/1BV0QK3cGcye7KtBRui+VYyG944TO6CUU77rSNe4A/KXCSr
9PfmaOhbhVnDjBH0XmMyq0f5tyzOAlWb39d8fCVyoD1AfQM/1Jdvbo3zuoNvqhjGk1tTVh8m/itF
byAQ9SfFe5+1+lGcXzd4hzz+NOJpx/Laa6b50A9YkkOddLjJVPclw/pTHyY/7ax44PRIbGGU7isM
uUFCnVGx4TFOsV5tpsAk8VYv6y+El4cHENWMadCefN44CjJ682tSLAPDXv0ubQmJ7xWPgUncwG/E
0K0NrnpFeEgaKsmdk437CRoJl3X1tGIrgP1gXs0Vx4STzsR0lyify+E6NbIvfYFmhaPLVNYdJwBS
lx6UCrH/UGwLcOGnRoFFm3y1Vrofa08OUdoASVq6/JSj7PeTq4ihxs4i0GgDXHg5I6/f810+1mg0
r41ivkFrz66hN4ehMbdRP981eUTBJOqcg1MAfHWyp0Wp603k1MQsetZ15LjvuMemc8uM2s2Ai4ed
g/3NfaiwA+yiXKcA0TiBNRA5bxm34MLcDZ0GZkgZ4ROKBV/NZFJ3TymivA0bC/a4X6sN+BM9fTU9
tKE1s6UIuChDYYr5/WJtYxPRfuHiNoduzdDvR11YB0geE5EnZB3opvmtDudtN1yDg2RmafhYyWq/
JlsYCb11ZzLj0qhfJ3C9t/rE9LHLrOLGaJMHzR62DUr0LX0COOOr8j6YLgS1WtO3uknGCgZpaEPj
kPi1692VoR+OSnSVV2u76YUG3zGZUCqLHVBExOk8OAjA1J2+xr1vUIzdLiCuxaE1rwMzRctegiz9
0As0HpZ51a56THW7BC1RKT+aaXzhhMS9KfyXQTtXcfVRV9MtF4NzSytng3UCio6Z33sqpMaoOnvp
QrFi+pnoCPrKov0RQ3LY9OHEpbL/uYTEaXRZ/CXtu/pADcWvtGjdIR7/SZtmhpvsIhJzzHNi1ejZ
tCBzaEzDCB58W8zCSGejvhe6P9e+YPKGMpi49+jY9cz2CyiLCigOzbP4dXPrVnUU+8agY7pd5ri6
pj3yTiTSA+mfZ7ogwzEel5JE3R32WlpSev6s9SZ4rMwY930JZC1NljsG4E+NWqJpIdSaEiYj/hWF
/xJCurAZVAuGeU9slIgudkOEiZkF96SfHQBAP7yk7BiqK4wdQGerq3nyMOAGpTu/9hN1g7A13sIm
hMfCa0fO8BOJv4OVJjlXkJ3RnSf3S/Hs6hHosfzOMUVko5pHQbbYP60cBK5rIOUd9dEPY6ZzveU8
8JK4ATJOepOa3iWCc8+E5ZxNjXIeh5j4PeKXGsgoBxNfIKDGPRsz22ua5YQFa6oZZWDi98caUUCR
ezkZzSHdzAF6QFKN9AlJWq017UczEmVpUsOd7PqlaKxkC632pzdqW4Rp5OkypEP8zuTT66PD2HUL
CKJxImMj2aotPXuzHYn101uXMhXV5Y7+gtswTbI5saEmPyUR5JUkI92ZsClmVd7WyMY7xpGQeOc4
gZeH4cvgdBx0yXTo3fkNBMRMQmtHOJkx/YiuFK1yDl2ZeX61Kq96mib7uXOGE2MFIL85QUtj6wGE
1wTrdDarbZ417xozpWPr9ocQ+DwRK8WpIn9o6UltXmE0+EOkwuZUNH8oTM83vXW/AFM6UMsk31Dt
tx1/FkVuOkauWfvqQjk1NzAM8PulCC+bHwMpUxvDIKfaSeglcy4jb4N6wk1jAeQfG6w4qOHTfe8U
1XUfY/rUSpootsoOhFEJF2zxw1mMjA7HwLnooE7JR8k/2aw6+u6lmI4ObllaOB6cpjlcqAvSsHCt
iLquonMYKTqNn8XaTytX1jpygjQlLzHnfT2M5Vu6ls0O4KmONL3MfQopVM5m9V7pjBpdYNzvWvCT
+zGNH0pcDmdLqYXhhQGDaQ/X7AOMQfJjg9EtIHWK3bMcP5wu+1hT9R1T/mNI7DL81Zkh8zB8a+LV
DZbBta6IK+ghBuhxYFnLE53L9GCXBbBQAs6IDqv9iobzloKFFY4fJrIRHEwAWYe124w5N+0SQzaF
nGon1ak0hu96H2EXBG5QYKsWXfMvReHW98CYktA6ug2oSwz2OJs897qpkspPNS7ka1SPvuFSJiFE
fTh3zryzUyJfGnhEPv4s5ZQv+MypYd5apTrtLQf84EKS3LYFs4iYWRm/gNG5rdr2BsMN5SjDrA5q
biIL4LqmhgDIYrDOAA+Tm7SiebHiYaZsBMfPVopxq9YaB29FTCB1WgANNkzVFO0NJ+WkPqtpNOKx
b36oXtacOmGykEuDPt0alqoddQXEWUXi2mZ2AG9MsWXQypq+KksBBT9bzia6ipvY4cCGgHpY0mU4
Tlw28dbk5Z4cGgWNe3ozF5kBc0QM2x1PgTDBUE6vMIArUXgNUnH207G2diAQNqm5hAcuFOe2c/pT
jv/90IXr/ZKO4WHOQmczqc7V7PTGJgOzgVzYecjHGuBlgnEsTBv1meCqu5SG3KxB6sz0KKZk7xDK
QcV5UY3TUM/pdROStcCJZNCqc1et6t1MDdrQFtIHDfsVSxtENDMMD9lcfWm61T0VdfNoeTX40dKB
xf/Qqe56t6prEjRr0eyoWJK75uGZS3TbRmwQOrvJXaEZ2sqjWkwIMZlZ7Moxodehal97PRgZuW3a
sZhuJr2swGado5DG8uoyOJXAweJv6qDkEf52n5vl34l/Xgiugz9YuyOXRWwUlGouBEK1dshD5nwm
+s5XEkMIIjrDr/b3On28BH+SmD/omJfGYiGloIx+fmL3JHFP3lRFtABBgQURNcZb0hsDmUcm7iyl
gdHieYVYhK9z9bneN28RDrpP+biWKYIGI1TPdOL8VsTcSl25vEmMxldGOmuDOccj6XS0MqyU8Pa5
wFslpY6FGaY4wIQcEke7Gwxa91UqYaW87XIzCQ2cXF0U2nOm1e6GDpDPEJXRVqok5WvIG5UTOxMQ
cpzFy15uxraBsDXGdGqEYlq+GqEtyL3l4uVOz0xojMPtuejSGWuh6pViv9aL1mOknX+REf+impWy
skZU6JdYuZUSUyYelFj7brb3M/WDTPAKvSEs+LmUlSkqunOAYOBoQA8y35DoQqRPeCiEiDAWXiZ5
o4ivY58zNAc6HEZGjCHdDTAa/Evir5JLc2GsWpAo+L9wXUnyJBF6DMyorl/VqkUj2Zydl4EzOAB8
eBa2EIETx75Wh8VFeyxwmVwX8DEgHrzKSoH7ket6C3CS8Ql9VsXYzlHVXvXC5iWXzDYbDhaRYoOw
hHXiRi7l5DkEvT6/jmLTUPX7vog/EY1y50s0qDyJK5yeI22DrYajgO49XzlirKMF8ovzJ4kdsaaB
7hgEMIpvDMCkIVnCmuvDBL8iTjV7H2WAY+SNJfAZsLubq6kLEZNBvZR3ratT+bjgmQOXT+iV4OvQ
NK6vCKbAoyCW5GqJwTyYjQFcv9rvvKW//3/kl596SyHfXkSiM8mtuAKFZN6T/jGpnpfr8kauElAO
NaUtPcRvBdNw1PSI69fhzCQu3MkdR2HKAGa4QHxk411txTeQX0h+l/lhqIRVDzg6/4kk5+iCCcJp
AlIJ6q29DZREUlQdBboUlta8RWCRcirRHyxz0vKNJE6lAkAlaVMZB4qPBIEwHSH1lzcc0/9aWmwB
uLmsy4dVeSddrinwFubIfz8PQryK8kms94NetC+/vdraGcWxU3/MtUC2NCb73eeiSQY8Z/GBsYm4
Mx0BeRRtwnn+suWIAwg/IDdySW44zlyHqd6QHy3AUno6BLUF7kmuAUL4F2HKM9qXZugdANBs1UJS
1gI1UkvwOLXl10pJ5l9Fp8/4m0kl6VS/rdpauffI7xFWNnz6l5c3DLLpcbvgvhA0L/mzXuBe8r5J
PCCX/rQJSkLrMJac0aUZVXJnCCAI1UCJWht/Yyym2WZxW4Fz59oHUVwlywXNnND+O1J9LxebRb9O
nJSsoPmuWmgwu1KGf7GcfnoPKeM2/toIQ2t1r8h/U9odf1mUxlN4pgcnicc99klOkp8Uo8orzUMG
+lYidwx7dANSR0BOciq5fHy5mkg+j3hArsZ1gwhgQLQpzkcS/PPJALqshxPQOXdQ4PXwzSQ1SC6V
nD/nUU8OlIlbX7cAR8v75Y3VtfMGfk1JE2VhhrdQ+xNnFQ6guD3IRQKyyK2jZb7NJUFWMGlTsSRX
56hlBloIlFWfv8WTNh4vxkggWjbnJmGUnDSFYBHIVv/cCcWqhKTJfdKi/rbTJvPul/1bLpJZbW8y
sCtbuVqT9rzPNe30y3Zyz1Z77UazFGP3y84vt7m8R0NyLDjpmt66gLOBT+B4KmeB50KV9fkB5VM6
WwAVZiHrddVp9VMpW5bIPQnai8V18LdV+QDmYWf7fx2Z/1VHxlANwvj+Pe3l5sf49vHPfsznU/6C
vWg0XQxgL4TCOqaterQ//urH6GTt/UV30WnAuIbt0blxITe42t90F8PiIcvmXtfUddfS7P+oIWMJ
vMw/GjK25jjga4kppxip0w/6Z0MGNvE8lm1tXBOeQIWstQKmjil2kgo2YjzkW6w0lO8LWooxbQsi
T/osts6AGZ3NqrdPYUXFe7TQmxJVQCiJ3gbw6GsFoAcwbaRuLVbtSkccrWjzmwZ3M2YAHQwgKLYT
oberivNoBC2bD1oJWNp5aotwCbyUEaGnlXdhV1l7zeVcH4Hlo1SsVzB217ZetuWapHSq16vOiN1D
m/aPxjA3lATNL64RaQKQ0O+0lmxpdRqZ8urjUe0VFVWZBaN1mLvnPmq/0Fl9bgnU+UrA9s4o5xvP
DTv0PNhAjXGatypl4SvXbG5hAQClgmgAVAAVNM3jIESHAhPK0U6hbl7l6lDcKS5MdS2efE8H5IL8
uqDmmd8rJrK5rGhB6apfB9EI0taTZ+WHKozqV5imlG2W67WOY38aGw2F5XTlxjphFzSrg1ld77Pp
1QKmSPPZ7pjOUMubVu3Bi8ZpI5+BXwNkiE07QHe5DHIt8eAXoIRwOhpJ/Wzn2zYdR6Y4d9aa1Ahv
iGUhZmBK9hpweIRkJj92/XMYNHroKqFwVOvQxZQ7/IzhzjM/bCbo284VWSSGfcLPEN4gTLNJ8Fo6
63ZCThCU2a3ZIBClaY+z1Zt+Ot30OltFc0D+F0RpQpBbCbxrmMkwTROmGWlOjanMu+MKUs9CubCx
mKATu4MgzKr+m73zWHKcybL0q7T1elAGLRazodahIzJiA4tIAa01nn4+d/5dzMqq7une9wYGgiSo
QMD93nO+g4J60EmAYAC5JLDJgRWLghqCTev2h75DzBIRtiVkOHTgZ3rkvaLdl/WQnI2phpxce2c7
nZCMO4mxTgPAg31/8O+DWInOKZj8lfhuCJxVnmmSlKlmQL0mCAhpFP8Dd4JHg5aqXDl6mt4TO3D0
0USfnCfSkoJd0BT0K7pfVk0eMLD5r5zJ7bYRpCPUZ4CxEQmC5lXfArMhbM8dTL4e/zirXgF0j86M
EpiLHsjdxYA9N2RBfTSYZRXzYLwlpbuJ8AxENW4EhgkLEnOMY8xocZn75rzSTMwtZhS8eDYqLo9o
wIvXquWKKGSua2OzDRtIar429ueaXxFjqLcNI9BkvZKMK5w56Q6tNYwxpAJ+U7v3vOuda9OTCIbU
WuMiAESb5G9AIZuTC6Vs2RjPRhp271WXP6VB/kKTpV8VfWrtvGhsVriEx34IjjVC0v0U1kysYaKB
Cx1mcsgiBstBrXwqRnTWhmZAdeQ1eBg5h7h+v9MUZZ+YhnqphSjLnxWKnFH2potqWKajgwPLKDCL
oJlTKMQXN3NPoalnO3G6IlwuQ8oaUIV5B9RwblW3+1lh/Dk5KvmbjJs2FJDxfSLUPjYq38Gkh8VK
VdriHCmIf3CzvutW6TNnjkYac5iMrAbxvO9SvgB4aa5mZUzvfNIpd7ZD0GRUmukZpfqAgApVTVAj
mrFapV9bTYM6CbLiurJDfeXXubNWemSfKvlM27r3/FWcDWRK+f5rCyDoucuKJUYGe8mAyFwmGTj3
QmXIFDQzieFo7g2+CZ0eRNQj/C3i7BRSu78u0jg+55a/bxyTvxs/uWJrzUIb2haI3PiTobv1lASR
KUwxoJ+m/tjlI8PSlnAC1f6gBomjISBSp2RABUy+XuI4UVZanjVMn1gYYtGFArpxuy3XcsaKKa1e
+JbX+ydMxHxfAtsvnnS7eX2k3OjUHnuSd/22Ku8a6UdsmlG7l7uQD5Hb/9hjx1DmYGBhdz91l3Fn
pzEP9mZpdi/JZriuKgWrobgt1+SD5OL2nMThiMBLzmPcRmApb3fdnnPbJp8t78DdQhIP/PzlBDRy
XsqN//odKPJ9yQdcX07u5bfV69Pkq1xX0Vof+bszAf77m/9t17c3Ju++3iM3/nb7j88p7x5rv1iO
Tl0vb/u9Pa6p+ydSCJD53L5H+bTrB7x99NtT5NqfD5cbf/t0//k7uz7zt93Lr4BeH16k2zss6XCs
rCalf60rfNNy/3IB37NhOiV+vN/ehLxLbpRrpWfuy9SqobqM7wFq5usTro8aTUbv6EfpXsOIId9h
5kV86xwXubYsgsBE+0U1HV3TQ0Y/4eBMVBTiUjADxlwAceXW210tc46t7SuHP7bLm5Z4stzD7d7r
XhoYqcB1b3ukUbuIS6Y7Y0WdF6d/LCa5UY/VeCFXlQrMw/X2FKFuDfPIXf22MfeTfp8Ub9eHyDvk
8/xw0jajOtz5SeRxHhDUZsQPIDCAl3PqD5NV6nrHKmF+x4S4Osi1WkzgjQ4Gq0kw4krPDhjaLxF5
5pCR+b/Lv2gpTwWlftFbXecfWRyJROZylfCbMQbO927jLZum/+k0PzmTk/WTTx+pUmIbQpWUH2ax
mMTcVi5swaH+Vzdvj5NP49cgFYDkU6jE3W4cy+PYNM7eLHNy9savPPTqTV3DK194M7V00xje/cx+
KmgXIXugUVOKGprEfsi6nrxZje3SxCW1w/9hMMQBUEINhoRWm+SUuFkiC+2oUoLllYtGrF3TVjLY
zztT+J0Ee1nGrKhiTd4s21nbQovfK6MdHuUCqxsRaRNX8wK/Po3E2s2PmG8KbD38pLKGKRdY+Rb6
4Ds7aTEdxRxPLjoAy6VmCbxxCRbD841oa4/2fS3Q0RP+keUE2IKiC/rp1Fd26QjowML6YkrwcK5Y
GLRsEEn9zGCzNeKa5D/NODhOYwCnU2qUPjEOelE3jGs9YwRN/JjdV+8wXs41IxIuZ/xU8fiILw/k
Hp4UfW0khOraVevTgrD9PQgOS2QPyfAkZAKOiVLEwauNDIUzuTTJy7XBpudNe+zKFwG2HS5SAEwE
8XJMyTSiSoQoyTXPZrLNnABRutETTsNvwJFdtTumz/QtQZkhW4aH7YjF0LravkofZU1QFaU1pLoU
Cv3U2JFNNJBxTR1W+uwTydmVtWl5O51zhgYM82TRTxeEB4t+RLajhgsMJDLIQBXlMekrvy2CSSCR
jAyUvZJrkJlMZFSSDmJNlEaJj5roWtPYlEyH2wEo1/7YNrXEU4QjHgVXnA09pyDoK9g0jAJFkV9Q
hcVH+u227YTRmvlZBI5NnFz+YA7I+rn8yF6JZwnOPCGc4piSH08ecJkEjsiyvbzH9YH2gIu9eePl
2m0hv4Q2ocEoaDR/WM2v9uwbp4K0JGQ6bVOt5L9OHkJy7ba4sS64mjBcjc2dJYpMsvIdiAgmubjd
JBjonVRbQrkmaJXRYM1LCUO5rhp0DRe9a5kY9qivyMJ3LI9qsfjjJh3NTWYEILVFhVsWvW+LSRCx
5M1AR5jPYXFwB2PEgTjoP1t1wk0lKOZyEYYNsbY+vxdWHH9nmvk2aOj0k7izlvVj+f3dWhJ/AFra
ND80eq0JcYa97eB34qDiMJpxHE+0do/UhnXkXnG5igf8HMScaM124ponP5DJX9oqNDx0at9QDGYS
uEDmm650DIj8s4gz0AFtxfhpe1W/c33HRFri2IdoIpGLGBOkxqFKBoARn4Iofh6GFnhoU6YoCE00
+6Km3CUuRH3BgcldHbCKsKhf/wWKuurzng44qbArqFvBsQOxVgfEbMmjA7lKsoE0/ix1S/KHl2u3
g8GhKn4wn/KRNKIaz8VqFHMjM/0ctcIgvwuWuyMWCpNBpWqTpazxyiyCwBuiQ1qiw/M8qoaVu4vU
kFiD7rUrPQUqeRqsqtTA6dSHNchrzTpR2hy3czjEx9bMu63TlA9VgtHJnEltZHCoLADwwp+sum5V
qwjDYcpRRXQKDNaznuxCkki1stkbMVC3LkeyJbMEWpNTnInPjaK7OHlofkG0DYqylUf/SfSHetKh
3IrIL4bNqhg2j+Kq6uDFWZPn/WrQiiB355JmZr92Gg9GNfRGt66fB3trMO1dXvduFmxOE99dydeh
w28sK/WU5WQTOnW1yEa0PS0EKtsuVllD4FwtrvOkyQFA14TeotVOpaaq5H2JbfLeOQ7xfzbtc9hx
rpnn4MX3U58InACQt/k1m8oErj3QjgSu4/+g+o8B7BBVPZ2YBqNNlvuocdoYVPCMjlx8AXQnGnQn
+gnDz11NXWCtzqiUlF+AqopjWPXftCaY1u7Qrn1SARFs4mgaAXQB4+JPLxa5ogSUytWfZsN/0a0h
LTbqE63YaFcfbo0QuSar876nkclhdqj++zvHHeN1HIaEh3FCQQWfIleVD+Dfi7320yFoZNPGqNR6
0OA9eQlCVsb1RXy2sCS5Tx0Hd1HZ4qQrFn1Gl6mnyLJKO04z0/xWTPVroLQzk22yAmdH4+uxk1fc
pHRFEtIxDSeaznGbuyujxHJDVtP18MgmEWBgRjpmNqXwIA1Cf2Cy+c+cCLlRciCUZjoCYA6JGOHB
uqAB3VAQck0+zL4xJuRtuYMkyvE6UbP+83HyIapuJ2vY0r+uz5XbsnjYR7maLHPre6ICBShSYoCG
og1g7prKqrHipzxL5rM3a8kj+c7zLh4e4xrsmKHjckT/QwlNmTYkZBJIqY5A7b2vYMhe53LCj5UO
wInH3iYJi+i6ea5wtNrlW9Dl28zVAD2mgFfDDk10Huj4b3rMd/V4pGNYf/dHRIdD6X0UEi82UVPy
+8pZmk03oMmhJqmoyXgY+ll5ROv2XYPz5RrmR2O4+O+Cwb9zwqA++5pC3EsSTZ9OHZ1mPEwvOrWv
HSUmaLS91X8kylHePxgpohOwB0Daav+p0roXe5zHTzNswPBmvnOh9dtc8oY8YlFy+UTA+ZjrPojJ
tAhg0EUkFs8DYlRxZ6MSeNklnw3RbZtuJtk6Dpz8pQ7ni9wr3xqHemSZZ+J6hzuLujBRwLxc6yrv
YYztaShrgqJNLIXZRGi22jGuL1To9aM3v1caqrE8tzqIit78OpThXn6IqR0wWzaRcSqbSrtn9iP0
2+JMY2NzbSY8q4Tt+A/OHGlHPM8T1TXe7UxNYfbs5Fum1PPWGVttq6Vd+A12HH4h3lU3hSOoGls/
Dg5qWosUxevbBVOK6LmNjPs+mLRTbsC9lrucwJj1o4VtjVSVXTEV9MJxcr1nSKHkLsMCtHjbGMah
sZzkCYH1h9yuphECwMAf7/QpM86z3Q70xHkPWlhc3FStXqgMFvtmrCFKKHbwaZEWK35gs+JwIkbJ
3veD2j1HyfwodziUKAd7y20v4VSS6YQX9foDWi55pirSaWJ+03XTdclBI7Ll+gOqzdEL9eFjxiBJ
F5/sUl11LAw26UnudQ4dgsXFIYZJ2r+Th5384GYF68Qq9EdTnaJj6KJbk28/1xhe6iRHRwXglUxF
glCV5h4tuPcQBxRYvcnIv+edeYDGqL+N7gy3VUcRGuCmfQhGBWGXeASair1lK/E3cC3xxpzq6lBy
QnpoFEvjP5gV36PR3PqYf791Ue6tQwO1TiiqoyRA7zyDA03uB1UxHvU0fGe0pa/jwHAPGrSU+wmS
7HU/VoTHa1D695Re/FpxoAOMRh7e13UQ0dPllYKsWEGQ898bzynXSZkNRwRQ2h1lYqjD4t3WsKhx
e7YfwaTzc/s6F3o3q+5UlI7XfdgYmbLWcj/myvFWY6nFp7ygDp2Gc399RIdHrp/n5tNtLGMVp2Z7
wk+rXizBdpGvMnIO8GL3My3ccZXTTzw1dlhenAbjoXyjXr+zMSae5APUsmtWTltH57Z1PJIHO2KW
xMfBR1bGk/PVdzZ2d9tpzonbzhyCWkwJv0m/p3+9oQLf4GgOxtkgd/yc8lqrpB60L+qa1/dTqe6y
U5TwQnq4f4JL3a0qg5DATDnKV9Lm0iDwsmgvZY/4v/MB3/hES3325pt8AMCbaVmrlXlptak8mQ2R
u23Qqpei4+eBArCkdF//oKVDKXJo1UeMxCXXNlKisznvH2eXUOdes6sfBKVje+7MT+LUlGUasY+K
4/OY8x7XPXbKV6UNHq9788Kn0i2sV19JlTXdrOToaIp54WBCQh66/qfLjyUfmhiEqhNUUj1ahdnv
isSHo1UU1iPRqCSsiPdGBPAypzj7iVsyXpVJVV9Qlg/HxGroMvcleWhpdS8fyr/nucMe8UppBaMC
f4lDNbvh3VB4JiOfvPkywPGbYq8Gk9qF3drKgzZN+o7BE7k/thE/EbVcLyB+1D8ga2I27JWPWCFc
OliluOiRyo3msSVQcx1l/L3M2bzIr8fWXbgCdfRqNi1x4sGoHfQor+/GRlHRaZdiZPQmHzmTMraA
baA9jH7v7YYJUEbb18exq7on8FXF9fueAqIMTG/6UOIS4iWWzTMKl/A0dnj/O98Jv81dcpafxSu9
b2rfGS9OqPSbOSdigUAy9U4D1Q4IgwNO68/yC6qYyYFVneuHHlrDnrb/tG2TwHqKerQ58iG+HWxc
2lUfPr4jEcY1nB1dKU6+qeVrK2rab1qmHeVDqdR9RmHOdTLD/4SRONtq6A33du65D/acTaD+DfN7
l9WoAWrlPSHneTW0RXNCyh1eEIlF6GbT9itzH6Yus76PCjnjvecodwbAE2wfJobOou/eMLOe5b7C
Vv2lxEH8TH8BnsTYjQQlcOl2gq7g2sY++siDzelr3zxr7tezHY7HeM6Du6wp4ISJ9yMX8mYXeMrF
VTmY6MUD/hdPE8+XjzCCw//2xv9bvXEL/vJ/1Ru//5nnzZT2n3n0jx3y6xP/6pA75t9sgAGm55qY
R13rtw65q/7N0jxN427dFiFf+u8NczaJrrhuaHSyLWyHTdGJpBTD+5ujWbpNXUm72hn/Rw1zrtP/
2DA3MSKYhuFoqm6SlWT/GYeSZkYzZ6U67ca0fBriAbt4Fj+Z01QsAdiVjY1bV9Hu8lSdN7pqM/7E
wLHJXJVMU9Etq5z0EZwulnbISy1YKW9uawTMZrDO0ICACVEZLqX9eCqc5mHwCAfPlLYEIgCvww3N
ZXjKettd1L4wYGEwp2JBa9UYsT0jA/a0txzgw8qPZljvppD5A/bFNIDgJQ3bg3mpUsu/L77iuo/2
dUKb32qYdAxeuEN9YkMnxdufkIi9aipan2bSuVvGZ3QAk4C8B8ImU8Xq0OuBZqkHG3ZW074gDIfE
UFKD6LdhG/e7QHfeQ5+IMq0l2aUJfg2NvW0MzV+HuNXSqfROJkkGi0QHSa+kKQlu4bR0bLrRpB6r
y8o2GlpC0bwAOS7mgLlOMoJJt7IjrGAOE5vG/JjsHb3+gvHxK/RdWqcAB22nr9bozrEQThEXv9Td
ZyStUPXVz5y8CBqNiW+FHnROjPMw0lJOzGCfh+Dbjdwblr49j6vOBEABLDlcOl5X7Wddxf3nJdFl
CjGcx9QWCrs/R4HZHjX7i8locqIed0ZM6ZxJ44M+EDcdKJgy2cIwSgjYqCCjjE6yMRp9bdqEuDoT
YVRTmUKzaUG09Co0MTO3SDmMozdTtzxs91NLOwL3SVSGDX3hDDuC0zzbkJH6eph3Xunuwn6RuMRU
0c787mvFZ42jFJOPfdd5Dmp14dVw7MlZKWrXU7Bsz3OKJY85yJ1V4JRAE6ZfPB3heGG+OxrpOcgR
TmPplUdFUHw8B28lnWJwTC4xwcr07HeMyZsRX0MyeEeyT9F6J5hPA9dZ+p3/QjQmw43CcdYNgXVr
AS3e5C2XDyUJcdXZjNPI4cIhYzMSyFydU3sKRs51BmtbhT/qFCNR5JcLEkAJaxahKzmWpIR8oGSc
mUViaciCwHhs3U04KM4+nvsVsVfdKadruvCHsdyoNmQynkJtpeU44YqFDwkW4so2g3vGhzNNXr3b
QwupUbQ7H20YJjt1xJMBbiXAqwhmBvLAt5EyAZ1ZnezksTqrTvVjyH2eMjZPno2XI2j8j0wZTpma
P82hxhGXQz1y6eoPgsSVJDbWRVUl1sT45pHC3aB1WenBNK+6psZSrEjAS7MlHvtcfEazICWNOF0n
/YkRK9rHfHjAWbtRNYxxlMJXzZQF2zTyn4NB+elGmHqScUD9YJEKH+tbaGFPk41RM2vVBtdE/iuj
NDSj0CcjzycIrvRB0tBR1oL6xBQnp5qkMbJsOG9NeXPkzRoPfMtfUUzgbB4xF+aEtE5156tyyB/K
vOrO8LznWqtPTW0aK9sB0gBNCv5u8uIl9WkgTNosZweWwpw9JB/oD36Qsc6bGAk+nRDMQdVTmKm3
ItGXmGuMrUiA5jn+5lc4vQIylIplmM/lpsMwtehR3GS2efRdkq6zdtQWY5IM1OLML8NOZ0LiQ9j4
vQCCUp3xfcDGlu5h5kUQqTkRfuBEczaqGREnBNgoqfgvVZq66mBELbERbdTCeqiNoL+UY5jtdIuT
EV0rbDL4GbAxBdN2XOhe/pICstkXMPhK75h01TZEp6jgW1la3tZ0dX1XC06kH2frzK2+WWSYrobU
qLYFiTWVarwVKSYWclQibLFTuBuMOUHIY9W7bkxe+4haBo0bf2Hn8bDGMzxVORS91mpeZ5LkGLI/
t7TIwW26eEtmThdzFh6RCflL28juJp1Mi16HKIj5owwI5i7i6aVM8W1HTus+fptTA4CPDxR4dvcT
NHrykCzQq8nKGZMIGhJVHayhRpyqp5xYTtM4DEMSX+YJ9EhHS+6c2BFTCut7JU7XHnE13pRRycyc
74pn7XR8FVtFZyjI/ERf44ulwJrgDbeHg2L7q5loHTPTHuERkCXlA0CpSROy7XmCAxl9zS2pO0w/
39p1CwhIiR1CmQKmUQYK0da33T0lmE79UnFOr1sYPcps4kcrtV1QuIDI/W6vEKm3sPCVLnQMj4Hx
q7Lz18TihDHVZAFhsVzOWhuTOIU7qbPUZkEy0tmfk0e9mDgUWt1b4qJ7MvToTBkFi19VdTsFvA3u
Ubp3qm2iUgqIEzDADHXTxsJBMBnZqqgARZWk/OBUMrD+Xtref6jAO5qZXi0Nj4OotLeFp71XYYoQ
vZnCDbI6Gjmo0Vp1mA6hrrWi1raA/vikFlq7zBDmY3tnDj+q/X52XX1DsZBLsYCj+SuX9WWU8x1j
uN5WCQMP2w8eakKOc5xUZlg+jOm8L2IOuSlHwRf60UdPhf4cKPSUu4SPYlGXqlPKr9WIIcUzLhmR
a0ojQj01IYJidM51yQXyNAzf3R7jdk0WUOx/BpPz4k2euzAqNDdWNqJ6LxZJNZFK5QYryMYRP8+w
1TyTKWjyffCcPRNkciGst2gC/xNm2Ojq1waqJ+ne98zx3oJ+nlZx1dwp8YmTgr/UHI+oq/jO5w22
eazglTwrJq0HEKrnipCWfZQKYVvf0sDGMcyMeMG1baJkUJULRhvbtESmAxuvBsoWKINwYTdfGAWz
KORCZId0ftyTVlYMR8xg0wEiOKEGuGOC/JpMkKqwC5+DloOrNYxz4YfBNh5zc6nG+j4oire6gzdd
c3ZbOoWzjTToo17tL4wp+QFYl0xbxbjDA/cyx3WxIM1RW3oWzZDRwZgDQYuDe+2GgbKoypLfvWO8
ApSrTNPHPApf8qr6oQBFTTL0OqDuyETratRkz0A+YrjfztZXp7VNx2KByRB/XlJvIPOWjK1KWJWL
zMr5O9koXPy4P6jUrQIUw8aOK3twpYJLlPfQWsCa0qxYJ0nLBXeAgtX5Vbqn+j4eauE9ui3kNmlN
kts4ABhy2j0OMiEMlwkEtxiCWuUvS6Ny+jsQG9MjGnd5mz9nuqe2TuwXLQ9pB5l7quMd0seFHxVE
VpZPWdKR+BsB4suFvrsJyr8W0nAjb8o7rHKwmWvyQX4DQVPm+CuqY2rzfWPSGpONJ9mGlGtyITHY
TVd9t2KG2LdNck3u47rP2+600ucqWU4J9dnqa45t41D0T0Gkenvb0ZNtqSSXEEiRscz8yDzIBzgi
ez2ii/pbJ9iVAO/rS0hVfwfSYOSadfXzy0ZYLeMt5OpvJn/hMvljm+wt/7HNjxo6PUa9+2P77abr
g5iL45nM24ITeSjdS8Kh8ptNxR6IKJa3TUCeaTl561t7/NbBRzrLbytvp2NNb1z+zPY4vGYJqKhc
blOdoNg1mGdvx4Rc+2OHtWhdyya29O7cFrJ3L7vdclvUWFiunJQU1X/VwL/28gPfftOTwmbGT4tb
tvHl2jVTI20zcTHpfsgurJeG2moeBv6tdu78lQmA6wBzWBNbCyc2osX1ZwuCikbNdV1+98CcYtyy
CEtUGSAjO5pSTyLXZGNfLob2TNFT3esyC1ylFw5YTcSCy4Z2SsSQBdqJj9W+yQa2XCB65FcoxT8q
F1xvN2JSo5UIWWdhipEaPanGkTflmiraiGaPyXIpb3t9nDATpa2WO/bOKIt3hZ7jEe4hyBC2TBiX
79m8bCiZPVuY4eEToLCdPprKhyY6j49ac6J2nDy6kbW1av9bDbwaKcWAr5Kh9CZpqxo8qh+vo/Yw
4Lh6zgvDIhkle8iNEjllkMfbEPzaqkDDJ86XTObsaIKAI0YeurDtWfADw44BGonm8Q509Hdd02K8
nzb2esyQ2uwYByumHtmlRLBEhrtsai8GE8goIkgUhEYkITd2kxwxpmCA7/3sousFV0h7ZuxC7WiB
WAl0FhjgEWf0nWqhhLVUndZG/97rebQxy5REG/Sca/IqDRGSlxzsIf/FP/wZWXO5rz3mZYoShbuO
TvAm67ppRTBRmLfNfdtAdvdtO9hPykSnBp20x1Vhga4+uugGI0JNYGdRxhB5lehQZeeYqSatoL/a
dmASs8NvOHbZmZMb/3iM3CZ7cnJNPq5o7Pe6hkcApIYuEX3DFPwQeGOxCvutQ1qv3/tCNTcL7aQm
FvLmdcG0ZOmlCdf5Dl1JzHQGVyc9uH2oYqNGPcRFyFvJ1ieAxXsE6dQgxT5kz1iuycZxUs8A38b7
231+nleiywO2XTy+ElN8dbKP8omo7H/fxe1m3ljTQp+ibNXgEURk4Yck3yGFl73kMhVZ7HL1tkhF
g3mwyVpMKa+aVm4gbuGvIBvsMHErMQUlHEpsu91xu2lLgSrdxXLb5biX//64IJk+9SZWOZH8x1PL
piRokXHeohTfl/xe4tKJYKuYx1IGdJi2eUoVzd3cGra/dWJphhDzJH862bjFePJGAi9Nd6F0kgso
OMaBHMRg2dezKyqmcJoyPlotIv+GuKSgzcBJRpUzLi8Ocs0T4tE/tpm65gIc0b0UUA5tU2FDzcXl
1xuEJrdO6mPl2FG8xsJdCKuxAtSvJId0T0UWLyInKqk2Emskj0/bVBl2gRDQmHY5YcfU6d6Nwbrm
rwG8Ryhq5TuY5QlRhsnLN1gP6EvAG4Ur+eqjDU+wKNG/CztqTOV97/YfUzzgz+qmbVmq+jXXWrej
emO67oMhVADSKVbHSdAe5e0xHQnaaURyVTwGcPyXVibCzucJX3A97t3k5y2OLyYbNtvRHsWuSf+y
OQagS7ZwTA6D2CYXTZvEtKv5um/hffKOzoo5VaVSIhXLZZfU0yrEA76QL3F9lNjR7RXla8k7/tNt
sHC5ptz2INfk827bbjdvu7m9vdu2mP7kwg+omTVO/Orf9iwf7MgYjOt7vz0nxKqwm0kVum26PkSB
5so5sgVlIdR2s9A0ln1gb4BA3EknYDFhVesY3jHF568srYAUr8JiZwrVltxYzOMLsvRwY8axvZuF
AF54dIGvRSuzNjRK+uKQkUeuPE5ui9FxL7Uf6RtgNKW6Hh6wQNQHV2j74PxMWGAwARPymmOaK5R4
0YrrcBmLFAL4seVBvgkVjfMAgnnjYsQPIiPb2QqWWkfYNF0XnoubadGBj0D2NrnVWRXtQ7OOAc0P
PhkkYgQaTdq9lrYe0QkzkwIND6jcB1dxWirDbLXbWksPZYrFMmqzX4R4V/+LQfz532osGKpHDf6/
Mt0N/7b7zEBxRvXPf/8rfV3QBklTF8/8j86C+jdbowlgm6qt4+L7y3fn6H/DywqJix4BxjxNJKn/
hw0PeiLR5xZVTkFRZKL/966CqdOmgKxOr4HuAllYxv+kq2DRKPndhEdPAfuOQS/BxdcHd5H38HvE
ugm0O6hol+4E8DqJbKBY4dqN1spLdUp3jr2c9U3lHHx9TZBO99x+mt+D5/aVxHDCLyCM+tNmnKlx
vrXlsfO3GhT+nFIVwNdooe68eJURuEBm0EvS4hXZl/5juiXxe5N/YvVDb0YhPvNX4Yv2ozp6K2fv
rZhp/vab3F8Rj/+WY3ArIkY7//ffNeyM//wZAQN7loU9lybPP37G2tfJLcvcmRA257XTtMewI1nd
Ne7jge5h3f1SFLrQZRK9W5H2+F+/OO2jf/HqJr8U0yzVUS3jj1dHFzRWyBbmnfviDUf1V/FY3xG2
rH60m4zmwULo1X45T+ZjQRzCEX1u8qRs3LP3RFl7vqvKtfmg1WfKygf9M7vM++Qh6VbNhS7y8NCV
y2ZNb+CTesFEGerJibdzvCp24/fiNTwZ9+q2dH8G1HjWCvqb5Cd2e/vefKdGWJAASMz6wjq32YK6
KfreBYCcl+ylh8ps7JnZZs4aqYMxM+pfosEGBwXOuzllJ/DHPyiRGjt6GDQ/0PtxcXJX9VN10ZKl
dmy27sFYZR/Fi0ZK9Pf4mY+zGd/yX/MWBUS0ic7+jrSVRF/0n4G7G07dHaw9dxP/nHbZqlvN05qS
ZFIufulH+IatRzqxskc/2HxRZ+uchbLKvqCujeZK2dcfvbvK9HX9gv8Rk4yur/FXB89CnP7iN9s0
fpjuZ2cZnAObWtJz8ZD8pFBO9Uk5F8/Wdn4k5zh/y4ZndaB8ueLrCE7Tt/zT3tA/8YG4/YoBYZ1t
BDvaIQnWgHUC0DDuZgCsHK+AIRmilYNh61ufcUyfZwgJUOdz9cFUNwSJOA/1x3C0v4p7/64tLvoT
uBxYmn2xiwK8jkvvkcrVhbSlS3Do511wbx+hOk/o5/G+LcvP9FC50JcX4UOxMn7F62AD0460EBXS
3FcbrxOcrdRD7JW19L9RUSiL++i5Dc/u0SSOCdkRwJk1BavjvDU3lOmaJQOWKF9Y79oP/0xH0D7P
38js9FbZHRbLj/Csn42Ar7YpV5RSZ43CDoEZi3jrnCiEM6MC3vXmxYvcJBx9lf6sH4CKjxedjPU7
9V3v19ZjsHeYgAAIjpaFvhwoQz33fBO03VoclicQlPou/uz29TK70x81rOUvwZd96ZpjqyyiN//F
fYCfx6FNH6RdAcA39vYluxvw0a4z4+Q8NOaaVJ9yl38Nm7xcxrtql37zVpxP6K9D+jx7994rfpAC
YW25HNcUN/l3LNKf/YV+V3fU4+e4WFZ3yAnuGoHmZCyAfX/hJIfhG3pa54FKL6A8ndjyVbpuP+1d
BJFpoa29cDmjpV7S8XywDkzuwnNTLu1sYQ17ol0pI3zH6Sc+oL3J186+x9M880XikNvG52nnlzvT
WdTL+pJlS7BwZ+Y+GgTqF4NGhYpNFGTPkslnT6ELed6P9CVco1p5TyjFbSkr78Z7pu72FqKDtY9f
2o9ptZt24YsJLgkeMgEbdw6J2+3CevY/m18K2nGiI859v5/ekMuuYUN5Dx1kbxoJ26ne0/Qdt2Ow
RD3r3hndi/fQn9v38BDbC+d9elTf1FUGc2+hPmp39fD/OTlz+fvHc7Or6Zbp0s3TNC5z1h8mcD2d
obLb8BcbUsJz+GZ65ry5VJH+69PwP52ExctYHlRglYudbotLxPfPRwrn4oLxf1DfTJ3q082ytOFZ
vIQ3jfspGH8CvaPknrXg8iou8X8fC/yL646u//PV1dVMHS0BMy7HNT2Vy/jvL2sElWmPXtPgM83e
RCDE2hrzeFcCi1jktqF8aFazgHq38cvXOKBwrbmfwGXzlQ8av3cUG1/R9Fz4OFVnV+evBnZx01nw
vCJDPSXdeDfimCFFpG42mgEoMlIjc+2OuosmTys3M+H1lMibS0vbcZPOJJIW5pGuanyXz0Z1MocJ
OXDsHBJ741dN86qXnbXEagoLS8X4nDK0XRvu/NhmwGU4ymF9Tjvd6BeTW7wAAOyeAqvRz16aH6sY
lFmWOArAmaDce21zgk0ZAawT/dn/R9l57cSyplv2iaI6vGkd1UWGSw9JJia5CQELwnsfT98j0K6j
2nXRp1vaQsvA2pDm/z8z55hidbeGcgcjLQtzw8s0BIKjXbMkAPAm1JuJXLcyxwre0R2lkq+Iy84g
JcDTSe5byWmYTIPeHjETIqeP7ZGMEkqN4TEu+BF42juOA3NTWMgkcQJjZiXZCJD6q1w1goMzrGII
Ev/0TZee5REmQFyK11QP1FM81FgJFn3goJKJHtMEuKbzVqubi57FbNDn3JtitilrX883af7INxy9
nKkFAiZecmxDsq50sObjmGJB5Kt1ziBeLDxBJthYSUTj1LXGCWou4YLiyMVnqA9zo8y+LqifozWp
WKhRP0AODXoj2w6DDC2ZHdwOTqE7jckj++8vS+Y7K7TlpskfId/vpjTzPw1d9Var2BGxon5Ihu4U
CchIu1InfS7WX/qYGDEVucYYzFibdIqEAQI9bgqWn7p+1ZbwKlYNK3XpLNKKCbP2KE1/6kl7WipB
8dVwfkUL/VJNME0eepG9eju1T1NUXJMgvMlx+ycxJwZKvIAXtccQ0b6uv1ZHF3u/SdaFkHharjjh
tMYwiQI/YoriliuhsHpXQxKHek12sFT3bp4kCqQARHCV9hzLy0lAO2CrFs+0Ke/LpBR8IVOFbVM2
bjLAQlNS1mlNP74UFT4xc8RtWoWmJ0zfxL/gs85uUyX/YexGd11Ah7CY5ompL6T9vGG/DNel1x+B
YISbmZuhOw88A3MQUkWQdbScUDSy62NJM14hJ9kd6Cjs906FN0oF/1eIvbM+Z2IgeFP2bWWhZ7Am
UyLNGbFf057ZnVlv1Ucdb2DO+G5gnlqUBG6lNamQva1JRAhMwGObXc+a8JcCJ71rg2AbjbhJKbwK
7TshZGy6LoPmKNPwbLbjkRiCnWmIzAxXPO1C2N28aSnRhinWD7nR6AdkOaof5+xnIy0hACowZJec
Ui6NpleOgdCbPUDb84JKtZzHncbWNNtU2uDMhVTv6Fdn8Kb9tk3JV2NZPPWoMJsnocSfhNUwBFWc
NHapwRDELi6ByLJgdChm65iDHG6JpthLPcqeFL43qTmFa0pijLcy9oyWEdPvB33GYJfFDTWbbHWR
X3fmY9Bhq8Qg2MJGxCipzkrljpEIhkAd072hfyTpipX+/aPYfC0wQewJOSIzbP0kLbIYwK6/GuQv
3hHJYdEKUIchYLS8xskSksK9ibqM43OysoDgXfm7DmXBk+Uhdh9jtEEb8WF5alexi00JUG1Npz2V
hGlvYp8tPyVjcJefl618Tyq3dZpTdppO0keWbtpDm9q65ViPC/hCFCP3+cp7vz5igZl+0CK5oEbz
IwCB+6a8ROZGvLNkVR+iD+bb3kSc9iY4l5/5gZJd3JDmJr/xHOlv5qG9Rls0RCoQAs75B6PCJwQL
hNg+J1d5oGzwwaPqNK1tnMVHTB0S5SmzfOyjKGvDDRsSMsalC3bdlVm4ae4SsijjCI+SLzMoEG2Q
ktqn+Wj+MXf1dzzcI1IpEkfFktrzhcNPjZvyZTzK2FfmjWAhY6fqsdPOyc6Wb7yUNwr58NHcTC+G
b/jiQ+wbjc0mnYA/66L8ZO9L4he2+bm8I7kw/Lp1S4ZxK8eSstmRGJEfui2+TsgTa34L45k9AglC
d2wzOTNlaTQf1MeYuiEk3HE7mZ5CdTW6SnuQ1B2EzZl3W3ewAls8NQPbY1cTEaDhgNtUsMNZUKJB
AJjtjvqjJpHP4qSXmrPpkLujG6PmETZIqvWQ+8QGADLVsDnssHLD16zzK0ejOD2bfOfEc+wq5nNv
cuUr5CmOdjnbJmM5zRYIsH+Q92a848MJz0kJdSbYaKZn1hsWhW88xinvL+SwhJ4o6BZsU0dr6wF6
hbKaD+4sbBh2AV+6lDxaVJffeP2V5tB8loBJPvlnWpKz0g0BcNmDpe9TpGkhzNKncdhN1l04c4RZ
Z03b63cC1YYtL4tc2PEQG9C5w6txVv8MHaefS0vW4bVaM+rwCVEzmjfjXOC6SM5mfND/aK5wWV6C
B/qn9t6QX1o8dTcEgPy/w3dK37fiWO2GP/RkBf7sb8WLz/op/+hLW1Q23ev4HE82IfbWmbcNyuNy
a46gIO3yufKaa0SrBSj2zjtA+cxp1hIHhC/pJ1ZHu2nXz3Xoqo52Tp81StXFkZECJ65VuYHTvA4G
jJBtxffPoohy/QSkhvckJZTgTt3GEDfwyW0WOUbt189StAHkxY/JPz0Mj6X0htirMDemeQw1J05d
MGg8iAaN5DltbO0o1a5xCPYmHahJX8Mz5fFv1KnDE4QsJHjp05dw8VEU6EC3+oPwqRZu/BRKSIRX
NU5NIXa2HtaoH6wC02naDce03ZShxysXeANLd7859FgQ9wioT0norLTeP7NlJ2+idcyOQbGlt9UD
u6DYJnf7Ew8dm/VyE1GbhBvjjdcVNNgpJg3MZr0vbAlQ+ew/E1fdovZpj9G2mDYGdry3zO90m2KA
BgwB0gvhOOlD5wc5g0Wi9TYtBHgCMFG8mDa+Mhx9yC/HY01DXjj4qHjV0KIyF3Czd1bh0mhPQMgv
dORA39Pb4FPlWTfTsvvXkgpn8k1b2bW29CZ5sq8/Zz7DnDvgpoXrY5edYk95LpgruMbxgPV/uY65
C2mdhJ3H7EI/c+88hJGxrZ5SjjG0Lg5bRuMPG9lwm59Zd7wNbyBD3vkZLnS6ZrGN9oM/LJsQQeCR
BIHFRSMFQv8hlOy5sVGakW4qnoMndl2d3dPVAY5mpr7pntB63OuDdoVH2r2ZF6vcvEe79kACpUuZ
cAkm18JMyak9XJPZM/2FQ39nedan7OYvXKHd48q4Pk5eeQ7PzRcu+RmG9gkxk/UA0VKl3HquPntH
O63E35tyjp/TAxZ9eR8qexWG4rpcgjy8zdJj1e0q8VG/qCfjWr4Ae6fAJIAatU/Aq07bYpwgJYqB
SrOT3pgbLw+0dGduGEYh9IjxZ2dtOnkDDoqsx9ZwjB5ekZ3nThXsedxJVnirD3ipKvxrb5LiKkBx
H8yz1tkNBnHBB5kbCdtJ8nieggja0qZMLyLyX+y8iU2TSvxU0HvFibHKCLG4PNJVSn/a+pOqwkL1
2h3VS3QDE2puJM+8yL51xXKCLZgMrhBfwuortGNyzDfNDiwN+V3TMSan2TWtc31uIi6kM247QhnM
HySRMICVTfi6fOXn32NOdcN9/s50BcGJ9A6Pl7LIcufH3C/36SWM94r0SYhiYl7C8RS/k781Zodl
xXqCqj6Y2NEy/cTh38/wLw/BeOsxN4XCzwbdnmm4ZfLI+WMBucmsW7oHR+Ji0HsluYCOYDxldyYQ
ypv0wABkUDbSQ7ZbvPqCVQ39dH4J37mXOAwU5cMaPFjUD+VTDC38q/PC1s5fRdE2saVh/eEBIKKQ
q4zzERUd97BOJuHzVCGPoQq3U8231ugnEo89idPunrx3hs2ag7r0Mr0FwZXlVkoBulN4xSbQSYi8
dJd+E7yH4SYl2llyq8/6uXwvg6P6UsVPyaNZwfjaatvkvhaeWG0/kCGquIdjh5iWdJ88LMp24aJ4
lbYkOPm9PecbgjHqreh3O9rT/hSjzmj8Wvb6b1Nz0GxybIY1TLFNf0cvtpyDa7EFPH/vv1clGlXA
bdVKAghoMARvwrPo5s+GaCP5vpCt8FQdyQdIP1gN1z+K17+jCQp/5n3+ISuXnAU6TR1WytNwGBF/
UYRfufPiC3m3j4Poa/GOXYg7v6tYlJ451clIQBYVMhs7E9J6xRPLLaJszRciAYEcWw8MlD4UT/zm
N5LmjyEhdiTWYXLzAyjStUu6ZnCDYVkctKeKYUnkRdkl/1YWqlg3/9ZWHe1lQXQpeZiMCk8xztgn
h8dB3wVci7P4jjmGVuFzWESaE5Ek7bcFQxbL6A242rIlToUJFo3tiHi8HmVglzC9KYHquKFRdw0y
HdoEUbcvyRv1hM8te8N3Hpwa5adtvhoQZY/8TMRtGrDTduE3NUzxQDhLfEG1GIR2RpWwNzq3aVwr
tas75FKeOPUb6g4+eS2l/dgQn4cGliyX23CEjP41vpM/QfT38ll/0zVC1y8bO/hpdW/ioiEJ0IQ4
t9Few2nDnSUWtuQb++U0O/kx93OqSwdJ23hGnXBvcDKrPjZuaXDIERk29Tl2QXhDfFH/iDtKxNgn
VyU8qKd6y8CP46V2w3N2L3ZoMkir+Owrl2D16FZDvSenccNN8WD69dk0D6I/fQ/f5plXpRDa+W05
Rafiy7qFD90J57f6ae3il+aIwYz5ef0yzd5c/EjL40x0SIbAltiJXVHCsPOmL8P0K9YUyEtxHkIG
y0lun+JcsQczlFFYz8SQyCqP81Rr4R7bkx1phngYw0w6TL9/IYndacg7wRdbaAtAEtpNv/7t74ff
z/v91e+XGSNqcCTYLYdyLx2sKZaQnq6fTRYayof5MQs7cMNJdGlFiRjPSXFWM3Accc50das6ptjI
LkpMhaYqnPy80klWhERAGpGN7vkhjCbe2KjU7bwilRVb6iW2ogMMZr438g8cQc1FD4CFtl0M0doE
RY0kMoUtKw8kv/YanmcQLB7yBioqwehI6xHdlqRpsjYRlwSWxpwT6aHbJd1dQrTo1n07XiXSPmIW
nl4tM2EXLQrujsWWUwfJRCfcXFsMck4ZAMmKSDuKhIoMZ5LRsybEMJ3JDsnLjTtmDUNzOcg9JZ6i
lzj2tJrER7S3EuC5DlCcEjRerbGXrSGNo3Mtu6ea6shUImwBCf4Tdu12NpFAL7bjQe2516t0YZBi
jodoJR4GxDIPIsHqUavcdXUhG4bzAf0p9uOZSaYqJE/EiuzRs8Jz4ByN6sNAoJy0ZB31IxXyWAYX
5O7vqpK2+06GM1nC29ATzr920TxiighCBBZslLs0PNBfP3aVCOYCv54zy3nqoh+hE5kpKvJO3YWj
9RzlRkTGR+9Fg7lvjfAYVNObnhYyPmCBPVmnPwbJR9Y38Mws6RtFEG3ZgBFwmJPEF4OVLyz4Sa9m
d9WkWYG4ZEGDrwRoKth4yKB9WsJLjtv6Le/fWgE72iR2d3L3GC8DPkyCW639AMlrSO3LXoYo416t
U9KmGusH1fdBwquMxChgclLwPeQz1vdJdUfZFGh9l1ehM4dtN6FHq8XoZwk0xkh0QyZRn9E4RNuA
WV7dL8+1oZrbPhFaMghNZt/6yIYhHF/n9X8my3SnkHJkC6nzNEHHaxYLSWnnqTDg7DiRxU0byVux
YjwdK5a/pERlpAX27Qa91PJKssjrUERn8lncwVKYNg7la9fRjP1+bZ5oP6K5S6WKwxpff8s8LTaw
NkyZ+ZDpQB6bWbx1ovpWTOm2r13ib1b7pUjiNsW19cKpHG161O5itSast6+lBoIhpyGuCkpUpeyQ
yQowX1SFWnu0PpvJkeLgU9UpjeOhJ/mWgrnK2SAQwWypdyuT3gipbmlBWWB1ZADjSzjiOvTCipZB
jlihJHVsuCiLfanJw91TpK1ZKTMdHSxyv5Rimhmc+nJtXKzZeBESjKqDgVjMEO9pNX6iEEYkWASY
oJgH5d2OrIV9I6O0tpJBg6z/DL0GpaTCkZKJdMsReDMHUIRLrM3sQnzutmZc6xuriPX9IHEBGOGt
n9TINxR/oC9NugG8vCASZd17bUtGtBDfgij50LBtMn0iGdTsup2cIbJT2op7UbYsWxmYWwihgha2
ZqIXs0HkiHSVGW10E/SOqLBvC/vqwbSKSzw2z1I9r2OymXz5VoKb2D1ZY7v6GMbnXIXpEcs6nYyx
slhb1hZBhzGhZJ2MyHNbIUgKdcGrpPKi8NDy6pSLbaNS0moNMS5D2r8mJQavIGMXwxmeH636RTFp
0chwvRtILHikgvmsFrmdhOZtGJPjorcOgNWUAAfRx7aEbnGAm68JArrxdJYfKvaAggjpUbdiwJuG
YqfWEqKMnq6JCX9WyqyPOqNzLaP8ecJEGg88V4SxNZt5gjunpvUZ7Z/fdQHRRSrg1/61KhMivmZg
tjqoRRdGBbt0dUJ+BDRQfo8mCtmqu4v6IZSqM3uNbWUQRGR27bc1sbjPW0ckVcUQihPWgJWJEp7s
p9LUdnldX0XLPE8VkSqjzqYNI8Aub5o/Vba3ZvEjDHOu06Indy0mS1ZoM4ZNRnZPBQ8THu92LTpl
K+acXQIFDy3OfP/QZwRlGiiUuI1qGwIP1ZkgH7ueqUgjrL2qOT7FZkHhkcQXsUGWmWkEwNasfacS
D0RpXcMmyb2sn7lY02rbtsuu0+GlJo14KBsBTKSYPU1Ddx8qXGl1vlCeyCHNMjVRXgyXUhA+pqF3
50h5CIcCPzhY2MkKeTb6FrkjrSSISlMgXyVrI91WNX6rE3i8DVJgWzBaWZyh8QODYTillT+X08gf
VYzVmnE4kKzyLBqT05aDnbYQNUkZy1itjkx/B9lvOc02upmuRmvlLC3EB8ML9oGy9pslg2heLB+L
Fh/InhJ2iShdiPJaB87V8zhlNNF6d50UJrjBaFx6Xqf2rHLAy5avqG3qmH1G38SuNVRpqwZD89ug
8tJawWlZbRVF8OOKQZ+SWZIdS8WOfODDYMZXgZ//JWZ4npbpG0iriJuYLO6Gi0wq4A/iORR36iAS
6QIITlZyRsiJwjnVqLEXVTT2gAloMANoOLHQl7sEVhupZmvwYhJ7BEAOD+Sf7IcErpo+AnEOZcuJ
llECZoz5Y41kBitDa6hDvUitxB6JYLfLKt0torTNS3OnJl3vmoIkIMBN4buUurOaIEcUG86IKzNd
ZLgMIs+/HiyeEtGXkV2NsS4RHme1y3dahVu0MQta9rz06tIgVGaUf8Z6YIyLHm+8DaTVuSaZK/Wc
0Dq0/amVyXPqh8hdVIB7Zndtc5O5Ztfsgt7cZkbMDKLRLiNSeqda+h0kk3PKQ0SQj3GsoC06CIuJ
joY1mMXXem55x7TaqzxVZLml+T0NxOexiVAn6hqLOuvVEEMGfcPkacoItNlq8x1KtjcVNpzdJoKj
SeRRqGCTVgeYx9M9eqUkvyHiBraiMxMw15m1JmdPiyAcomq5NikbCA52TSWjnbdxro43syixsZnS
nz7vm5OKIpU5PoHoaOu9IeiewnZXZsanLsei0xKlGObzT1KGGHT1wVzlw3apqm4/MV+TBCq2WI1k
mwQWu554Vxv1l1ETLSahVd1ELbkj3dTqTupJeVrb8gC/spCl50DsQ4K/aBRU1BFlgPUzS+Jrmie9
x4IGeoiJKqhmlZ0OSCAWL85gt0xsNOaRuUbYGScYJigwpOpkiNO86a1LAIjb7uZl8eNieBgUTzCh
BctRr/hLU6j7Nh+xPKy/+o/fThmejqikca3Tz5jNkCsptbYfzejfP/z+mdngMYjF8D1MUC3/fqgH
3gEcWJKbV1RtgSTfxVUX2+rFl1aKrWelFtZaUcDZWJO7okUDE74IhmcIepiAI6VwJvKNEFUx08zo
3FYvyRCG5U5l6qSthMe0zv760M/VRciB7i4r9LFNZtIwZa00kOGCg/z9UJDTve/uFkydPUTzvz7E
yAvURat3yX9HEfzqBjXCKoAAik851j3JVrTiUQxG2R96LT1meFT93233//qa/nf4Xf617m7/+V/8
/qus5iaGmPMfv/3nrcz577/Wr/nvz/n7V/zzFH81ZVv+dP/Xz/K/y/NH/t3+5yf97V/m//7Xd+d8
dB9/+437K++79N/N/PTdgvv6/S74OdbP/H/9y7/0fP9TVjK2tP9RJLj/btrv+e8Kwd8v+5dCUPmH
BdnKALu/IgQU499UghoqQf7cZA0KoJK/+JdGUPqHsiL0TUStsmEoKkT/f5EHzH+AKjDA9RPKpEri
/yeqXzbWbOR/y05mf6dBDTIlC8efoXLE/l3HINdNkSs9ptF2QicezcKJsE3eVxbrraRpRrsNqfSK
Rulcwv5uQoP1UmAByXsT8U4a1LfQ6p76sBadpEtSHNMjRkKUuVw2VBjTimpNsjLxWsA6G7PX39V8
Cg4Et5+bctI8aV6UfaDpO0ls011t6Sxg3pIxbw4W1J5NSQAUH4iolLoh90C2544irwuRWJmv9Ucg
JZ+NWSaIhmROWgb+BQTKI/i6F5n20h4Fqz5kLV5YStuKE0sgu3gUmIpl1aNZdN2ZnNqbWTEH0YbW
p/9sdwR94sMVX1B3Cm6Uos/FNf8DkgXdDgsNYmhkZB7gb9R9p7KJIhKg9cMpfwAAEtz6Qv0SxuS9
VizszaI5PNYEu5PQXO66jONYkDZ4PVl6phz/ohwn9qkhqr6UleSUNELstGLDupVoMozY6CbmMkQJ
pxa3ZMF2XKtp7mqUmIFaLw6hrrnfhOPz3Df5thh9giMLXx75lyudqQvxh0g5Y0BfZSnuCfd8Cyum
3tz9twbvNyquW1knYHTG+Jhz9O/ZsAhFBPa1ajCiqKxtYsmyq3LpWMsHN01iQymMKBeLXrMTSeZ3
DfoMUMBYCdjlFDyITjMwGgbnPnAny+9qXEDsUwq7n5NtN8J86Gvq/bbretvkHi+TcdMZU+4ZFf94
FqSHTCGHzQLRpih2CfTlqRRjHrd8UHDnYM9cOfKMQVj0r18x6obgkj6LHTNBbGYl/Fk+lS3OYvwz
3bwVZR6OBtKN3U7ISwY1dJbmRRSwydRcTh3f52+K4mSp26VfXooINLK2ZC4RYdxjs9FcO/gHYxyc
8AvpRzPtjuMolZCvZGzjGqoCRaJhx0S+l1NCRdHG+DMW/82QP8vG9GQ1je4lc8UGIN3PprVyVrHn
krbAQ8uLjoyrI4ax2AXxlS41xDptX0bLizzxUmvUzOc1PHlyJgd2gHhkMffdL359qXdKxJJxskzs
nPni0YSx5qd6N5gdycRNsjZo8EsrwsMcp2/F8lCiGj4QPjjZRpeRaLpMyDoYFkzUzKlVJwwzY17z
w/ip629VIg3XXnjVJISnPKnLXu3h89c6s4omMY80ORk5Y9FbT6mzV8ZloQMPETbR+7m5XBK6JZcv
NYAKIwTUMcVjsZ1KngK9LrRdKTVX8Lrd0URBxKrb9CR6ggs4OztvpMHX8+5SNj1uDRms9qS2UA9z
WFhZlpqbSBcdlF8Vwaesq3C4SHGa+mVQKr7F1mGsePEQDj0MBMHK0rJt8uq4pmtFA4O2TJkYPRMg
5XZo8arS2pL+6aAte5e61bnPQRJDVqBswcDbSIYdPjJY7O3KLNorISAbA/83fuIhc4N+LnEA4IER
2/5bL6l4EpP2ddT4tE4e8asJOlJqllQLvV0WrsEUE8SsIIvQasYWx2LLbkYakFareKwN1LvTyvsc
8uwzHuhn8jn5U4YICdWwvqUtco5AY5YF9oG07mZkIr1kvWOQ+gvEcBKoRGHLSf1W/QlNdBnByPNs
Wst2hiu1GGwIQGllxxnuHZzriPbXGK5ZJjGVV6qFIFMQDDDKXgQdZuZiSmSEFO4IGiIV02fsL6Yj
CcNOydk4Ry3M9MLww7r8Nstii5NVO8giI/Uo/hSmvNhAsdwynZR3eivRh5TpZ9MKJFCH3jjEikOs
LuywThpsreIN1MjpQ9nVLAsxl6N5AaKl9aZHVt4ha4zc1ddPmkKWl0Bct+FCbq9ZZ5afapJDC8qQ
YExUF3sfQ9p3WaG/wBQPhWSmt0CadjNX0dmozMhseCkUpSvsioB5R00q0kqS7E+pZJEDQW8/YtJw
1LIKQEYY8YYgRaLUyxZxdRx+JwJp5P16qMZ/wmg4MZEYbARNgwPY3W3NGUGukNPmrCCyFhReN6gU
iyGYSVUg26Uow3MqogHSC03z9Nj8iQ2aar2UB38p9HuLM/NY42f0cKRVm0kJRMKsa1pGwlWaXEk3
8wojAcYT2b0yYBmUu/oRX9sKAxK2YVNdkKFVD8YgxMciC8ntyBVmTG3nWItxAQM27GBbCEeYKftc
atJL08J3SLhVhFKoUYYJwWXo5rOlJOxTjTj1AIj/wX++DwWZ1M4umsjBkX8WOdGOQc4PUciMNOW4
bk91y4RxSTmaOt6ehazS3sSx4ta4Q9tyuouhNXvpoq0vg20OlAusDTyOoUhtdb23evYxVtKeVWYo
TD75PJg2bkhJLKAsiEr9HK3eWGVCTBNEn9z2g52s/9yUD9ep+RhENjhDyqDGHCbW1GKdej1scUz1
8RNUpFXgcurnsPEpzfiB8ca3dRN5OXnksPXAnv2+GRdE2UPVyQRQB2A+kANquNOrVF226oAZKsEa
oU/SPZNDy9cz62wELCqs5kVuBcMeLdRrxPnaZcNRQ5YcqY7xuqyZzj0ZjltJD75Mld0RCkcGj6OJ
V2Bs2Wapxtbi8UQwkYhbZmxPnWA6utJfjcnwVT2T7W6MUe9Y2scim0CUWdAUHUyO2RzpfPtpck0V
pUCXDsOaF01bXIwoxFrph4tZlaT5nPSzgDCzP+eJtJ1BEjIpYtMs5c1dUTpeGJy2aVAdWymd8cet
PNxZ+syD9BWmnHwE6/J7lSn4U+HUITSuKJC0sTacidvckNbpCR47QjqCvRThJhk79EKzhdQmZlmZ
3NtYrFHas5vu+uhmqe0Z+WzkjcQo2ioPrv0rBVtK5nBZpb5WAm3QKAA6jk1N203mQ8NQ/FRKGgma
8l6MImx6Y0ZtwqiDg8GNCElys2onyY6uohCNWAJxF8Z2ojNWqrAyHsk05wnt1yAmHQkUIuZxx6WI
Cpv43oemhRCDIc96YoTwZS7qVa+C4REyp9e0ifmUF9eyQ9RDv92yQ4zHA/RTACbaseRuzrkbn5Dg
svZNO4u9dqb4YefFYmIhQjfix0qte5bWCydqaJtqUzmyzgK7MRWL7E7lTxIUyzUtj/MEh7ifCKIL
h9vvh7FKnqEyJufRaIebOqH+58IdgDDUmauLAD7CJcAX0iB/jyFCajr/Ukd+wUUQuOhL1JioRyXO
wJgHoi6UXVB1Gm4RkUtbC25cieWZ7FvRCweIP8yqjZsIdIscHSNDsZWykls6Y6cA0SSrfLnrk2a5
UjELLkxc6YlaGZRErt1EbUbOkKaeWEgtIrv1jyz4icUoFoeZ0YUWdeotDXlztHUJvBEUoNOOteyT
3jqTO9qzmo666VkSePtKWbAqTfkRokn90mZw1wQ4ObqMn6Cqv1qM6448ycWpECsUu5UeI1DC76pt
ADEtCHX28YLfQ1+xNCN8mj5ETT3ULNdF1JblQozHYm6OtRmZT5K0jORPD89ZxhKlVJrZVipyLqDh
zEb6YPSMeYRF2FdjQ7RkKIXbdoXoLNB0cIMRmoTSWp9iw27SFWY4uGMfWBT8VYBmLn7JwrlBMMLi
loD5aMsVF3vonSU0y9LrKLLijcbaZ+HGbLov2SEFmSso68QMO2wn+82CNSBsVsYR2wPrUEAPmri1
dhI8oXEjTH7KeDGsoq3W60gYeIQkyoVtwcrgTMNxKZhX5RLwptoaQBZx2TEvZwTNYjypesOLYlMF
4s4gkXjlWz6xEhzjBrtSV9a+locemaHzHgLmZ8ZBgU6xw0KitCVyDPXQ876BQs0Ad4UtFWxfTB4R
EExMeJK3uGdB3qyAJg5W1sUrtGmC3jSvGKdkBTqJkJ2S93bFPFGLoFHhxWxCgNKUm65Z7cFY0VDd
WqEMQnVsZONWrPioeiG9NdI+Kc7RWsMs4Knu96k1frZppVw4bg4N2UlkxI+KDUwX7eIKq6KbmiRd
pO6Rle0gyNhIkPJZRvqTRyiQydVghVSnV/gsvgwNy6Q22ZgW8zpItd+azntDpJvM2wmIVo2iFKqW
kI+XacVsTTJvXXZTcaSQqfUWaoDcwrj1hxWY3kHqkkKQXc0K79KK5Irg9o08BuwYK+BrgBCkmKuw
bAhPxTJRLg7ZFZzlEZbru7liwojHug4rOIw4yz+gz07LaJh2BzsccwEK05oGNa0YTy0rgqxdYWQx
VLK5QoszrKAyRpCLq8Eu01eImbXizMwVbBbrdBFiZopHmUKCny5kSSODQothooUrHK01vWyFpQGj
Xq9BhGujSS0bxj9VWHpyuwx+vcLWahZRVfTHWCFs3Ypjy1YwW7Ii2mBfQy5YsW3BCnDLV5SbPUF1
a1a8G7Mxw8VEDsAX9lu6mgwGaHDTioWLV0BcAynOWpFxMpfEbYAiF6w4udWKsg0gzAHtRiMDc05f
4XMjFDoTGp0eg6VTV0BdCqluXpF1Lew65poIeFecnbqC7boVcTfCukMoH/NCKT8oD75SUCxsnQA8
6VsDZ/iWff9BNNpbmLL1o4RrUOqumpG07wCOSbzlVeFFW9F7I28u5AccF7EccePnOFLUBk9CUksI
FSUOyZYFuhAiMy4Ic/ClFMG8LhEEnxgMTRdZPrVLnB615lM3+u6gRv1Jqc19nOD0KWQ9Ohdyj2RW
zeudFXM+9JBrd/3YTw6jJSh1oOxtsxaIrKbKSzt4rvUJZFqy4xUZ8AqVToFgsMyX9F0vBTgtpBEX
iIDANuytZ0klP44C67tIqs9lxSNyAOu2zDuWWDKqMIIcZLtPCO/KLfGm1V9mw34rWP4Pe+fR5aiy
btu/8sbrc0YEnsbrpLxJpa0s02GUxXsC9+vfhNy1lTvPPub2b4cCIamUCEHE9601l8r3NKWo+s8k
nZIPJwggBilBf4rIG5uJjDnRrgsmfGW59I6Dhy7V6g3QHyG38kAxajR90zjlZnMf6Equqjr9XEQo
PuxiRRZksbWDte4+jqqx96Zwik1aI60uw+EmFIgJVeFjxSMxAtEO4+wpANHQbcoKdcHYnIha81eM
wqSgTBiEN3q9jrq+RSDGBC9taE97yCTyOKdf28hb6rny4QIUmaYtOP7B+9WN/AlUih8qsHFkKakb
6rTF2g8UJaqeOtWAmrEpPGPT9hliXGE+ZSRPrByTIfkkQrnSh49pKMROtcNOSipoNTlBtZh+mjoy
4ciOvpBqf8q13NsxHPnawb9dWQY39oe48HETYLx1c0RQRspkwmpcrhqT+R1Q9Q3wn3pj2GWzEuE3
E+wuaWSDtlYaQzQXvcPGaKItoFB9w9RvQ8J7tu3U3Wz6aeviZKdDvJcMhdax2WDKk9b9NCAEi+lz
r8Iqfoka5jKKoQF0wgRBYkJXoHC+IEmpPyd3uSkQFxaonKA+t9tJ+x62lKWa4Is0eAOPcT4y6GIt
e3RinjHdOyTerTvUB3ghuELrNpODIJ4QWNM4iSlnbeYafj5Y5pYZJWLUiUGTAXq7HzRtE6TxN6I2
vJUuKMWMRXzK7ZawAxLU5/oaZbTSfx6taU5ryT4us7i4QgesGRefm9luCkY0nUjeTY7zMpVwG593
ZcQYVh/aGk76UDhwioLhGE4PPdQ+MtqUtmpwJY090KmGjilITYTfTlHvzBbOxTzuL+OJs6jyT0zP
rK3f8vOtGBXONTQx1cZNRqkmAxiwLyDOo8kK+01T9bClM7s7NK35LdY6pve9OJohc+RcL2aqwMFJ
nzRpfapHNH0gjBDtV9gbbH0dzKVKWC8oXMl/3k+Z/QSrkuzpnq5ukFag7czqeXQd0lPi7N4fwX6k
4SzpbLJyHZX+XcrE6bYrRpJl/OB7D4D/6Dfpk6nGFFdl/NDaGHrpkp/rBg1Yy8R7Q5UEM8tA0YUc
kvExM6KPqur4K5lqpE15aqCenQob2e1YVP1WSXX0/RJ+XIYC2yyHp2hyNzSIvjcxuefBmCM7kdbp
fzsY/x3mQBqY0v+0Ns49kj96H3MT5v/938vP/v/c/hyi78W7Dsb8st/5wsIgHti0LaQLwp5JB39y
DqTw/iFw3tNFYLrq6Da7/uhhGM78ImE6vMqZmwv4Nn/3MGhv6B6UY7DKTAWl6f5POAeuB4f5bQsD
NRqdEAsrpmVJ27PMdy2MKjbTqYcGdW640QWV7Rc3RgkHIEmHc0wLlKu0BtYq1D3oVbZHvS0kOUHT
0EOEUVNtqtD6bmYhdkhmcD1BRsgI+teFYUYDhAQXR3I2fskkdBqjhCvj5RUZ78tq7nqd3Cyryqf2
sawti4Q770oj0RZRPrFmC7KmNKr7KlP9dm4iHpeFbBo89stq6RFuF2U/llx2b85eWRbOn2vLpgLO
vBklEgx/ATFZIJ7ynrSWgi4Ts5p5tZ1MFP0ZJqAFv7KAXpYQ9+vmsuZhAAj9cdpHc3paMC+MOVjn
urAUWiFlWqdkpqINM35vWUTzZq9Z2naK8IPOj5e+NawwhUarqmN8heMgZGkv6WhdUTymeL+2fmcA
VjE7CEevq47S+0MyPFplTeHdaIgjrOhsvy6WzTiK840kna7WXNWf4DYjOW0cTDeWFg/EOWCfhdV8
Y/lgQcvuR5uN95oyesYeUAsbL7ttQ3VXx2LGB3Y7F+TQjaMlXGpU1O7SoZv1Tjvp12Iv3exZhVya
yrC+9BL99uhUG1HGwT1p6lVbn6YcshHgLvweWVDsOim/MtPdOIY2i8HNbgtZTIMKNWWbop/SCJVO
nBJHvXSel+8mtqsP6dRW/oSdyHyZ5u8Psn5EPAn1lvbeLAAQSrvFf9QrimM+UTgr5ug/W8ivG5u8
5iPnszouawDb/li7PmaUPXrw6/bynOvm9XXLY4KgPwSZacddVpWQmX+/4X94m/e7l7cN9BCL27L6
uh8FN8DKN58VvCIf7t1nWDb/54/VM7MuySckOvNRWRZZLf5Ye/dYh0B7p1netnC27/6r10Pw7jC9
28Td3eNMooi6vDjsZbmraZml888lmvFMyyL/czNZMEnX7WV3ncfwUJfXLHten3R9pRlNu7FFThoy
aLj5u7d999j1vy+XtKd3u5fN63OunyZv0W1rYIjWy1OWHX/3vOv7acwGtnXina8PXV96fez6t10f
Sxr9rmaOxRk+Q6locH8oYKIhRYIrtgSslk1Ri80SpUrkzO9s1jer+sx508bgLgbzstXtit6DkMgf
bC0IXjNzr++2vOV1c3nb1xzZZc+biNfRJwuw9dPXLNi/e93y2OuLl/dZPsjrO1y3l7Xlme8eK7JB
PyC9Lg49NRyukF+Q3c4JX2jgyiOdmAEA1bwdpYT6rN6vLkGvaTpfRt/vKtWewdaunVF/M5GZrsDc
N4qA+N5co//q5Zbw5knB8tR/mRKobFNux8SiTPybwXrlRjYy4gqNhEhtp7F5WHYsz1vWrGaYlajz
65bthd163by+DcHhfzwlROaAMlUHPDkfHZBn8MDmtWVhFV6HMXbKV292tM3s8MMrrGZeFlfot4u/
e6xNkP3UEHDmhMErtXNJp1wee0V3LnsCOexLs5O7oU1o00akvNGwdWlN5tHl/ZNfX7c8qi2nNZ3Z
bUweAgJ+xg/LQnXEs2VlACY/dKojmqs/Fgj0uSjOm8sOmWiMw8vio6iH7iDmVMhloQMVgEIW6+7G
8oJPw3yoiIqYIyEM7Rggbd6gsEDdKikzOT0XJ0tx+etNruHXxfJYWFjfgInOGBN9Og6OPx27eUHL
Xu7yrjksBNwrCzcG093RAjuMyrVg57GQA5xhG3FTKLIetW2n19vAnB4JgwZShIZ9tXzny/c7zl9y
6k+cMMuDajl3rFmDhZErpfq38g1y05PcRh3Z9jUVx/kQLQfGR2aO+hgo8STMo6c887ishch9X9dG
W8EYVgWzr4y8YaDYXB7AqM3upDnP85WEGhaUJ0wRr92xavb6QLFtMKf+iQMFz9DQaJmWmK8tqzbw
GcInIJqHkgRBle1mQBeJIyDyjmmmmJASZ7QaXNyROtHOTKYJb5hHdeYyensXNvn64JWMu+zO0X8l
NyV9fKTmA6WbZfsdiPf1QYpz2ODmESJVKhsXe3v7+pZz8jz45hjhq2Y8ubIHYEEyIBGwDpeTK9qW
duHKL+EzS7h0MrAOC+b2lXU7j7yWtTcZr8srr89pNYHZ693Tr8+pbTqq+iQgxc/sxGUxLbi9ZfUV
WVv+GYb8fv9oA78hBA3d/V+fszzxv3hsecrr/7K8xI/6H4EX1ASe/P44yxrxGX/8qd1AAKM5ZhQJ
5gO1HK3rn/tuc/lDE21nTQ/tnAZ/XSyA0+smrYbilXcqW39r1IPNCTsnxyOT4252feKyNjhzuvv1
Ndfdr28bpUa+f/eggyyEK+5877vuWdb+5WM2Y/gVFaGtLQJ67jVn+rJol2Tw96vLdk7f+vVJ73c3
1szY/tf737zp+6e+2X5dffPegz7wq9OU/frW/7R/eeoUFYTsyR9v/o+/X/37/+n6oZNRPtN/jLdv
PsGyen3Km7dY9rzfXh588/LX/W8+jpHuzIZ5FyxP/c0i/XMzQxNjVhr4jfmh6+PXFzimwBI+pYSG
/X4P32z1o24RD7RaVpc9KnXl638B/BjMLxwehqrHZbHAZOlc1sckNvFBL6vLg8tudOnMhq/PXNbC
GVO9oGzj625bzZPlZf+bt9PnRFm9B6K6WlaX/a//07Id19PzVOJsJsrQozY0f67l5cvam/e8fqTr
br7uR03mLbrjQUOIor8sv5Xreb9smoEt8aYuvwu7i+F3Xp8lMuCb4N6h+M43+76rmQ6HywhogRpf
Fyj/wpWXK7Fyhgq61hLZukS8LgutI2XxZlnNpsQSq2XV+1krK6JOPad9Q+Hl4j+CHEXoUvKF/t7M
hm0cHy3XRQSmkcLbuOEXxj5UEEYDaQwyoVGZP+igIiiZm3dFgEr8CXRvfSxU9wnXZHaKGpyWrTS/
hKPpke/AbzjhbWj4eSQdg8Tlr1um79fFMsOfohoIXMBtRlN5fBIK/UISMMANE+NoG9zM7dl+XMUI
H4Ta9SaGfv4WyxpODbnHQjD04tyRdYb6DfvUpFlojJK769x1KUUss9hssPpNRfoNcQ6ol/+3YPdf
FuxsSGL/vmD3GfXqu3Ld/KLfgmP5D9eSuguVjEgLe9EV/8aSEltmU5QjCc2U/DMTS39Ljq1/iLmG
JgS4UsMlWuDPcp0p/mF6HtplacA7WxTMvzXXf9GOX7Xkf0F2zmC0t4Jj17IN07EQQzO4x53xrlon
O7uia4RUfhRBeteJtH30dRD5CG56lU3rSfrg/kldVIH/y7ITCtlziu+bg/bHp/rLp3gve54/hetJ
wWHiWMgZ0PoW39Y1QkNpiaUmT71qW1r+U0eZaOpGebEmA9VtVt/WNo3HcHY4SroMVvtrHMpwF1q4
p0j/rf8DLk9HWv7+wFAv1RnSO6ZOCuq7A1Nrhu6ULnQQnS4tHHKtXQtF4DNChB9ZG4v7dFD7qmha
dLHBN9NyihUp7lSKXB2alPYIid/ZkBWudoZlwdhM5xhtb6KrKLjYOEibdlQfZyFUG2xcanXrwqn3
Wt/se136Ry0YPvyHgzwT/t591YjL59w9Tih4ee8OcqUJpoRNnR+EN4mT4TD5cEMIX2UE/6ZEbqv7
dbRrkkEn7Nzc0fe8QZVoF215dof8OSoc/S7X3Y++LrzNf/hsnOr/9Nk40Q0TSi8/kvl8f3sCtE2L
eNJ1skMb9I/+nPhhiPRAlW3cBcKzqRrSXhmNCsiCao+ppUOz6qsDOXbDyvCT6S7T7gJSEf7T5/qn
E9OW/Aj5VKbtwWd/T02M0SWXOgLtvYkaviWxyRD0TiwNvFsp8zMs6psxbL3NhLNxpwf9C5G3xbrI
q+FmsiZ5mwFQ+PeHyvonwiJekhmtCLOY75Ji918PFX5NMZGG3O2NWPZbpnDaya5B4eAeBg8Y1U+p
f0s+cfCAdS5+zqW9GS3cA5NpR7BMuwGMWjlccrNAUNMhSeuG1DyOBgF5xSQ+1j39VgKvbycjhc2G
kW9lJeazjV71bHf0vpS5zWUMJ3e4ixcF2KwFm8o5G4txwugOxqbzx2+FykmB07xh2xQFcbVOx+Su
OVhG8TmcBW7obLlro3kzNBRnfa1ti6IeL3XO5BB1f1zpG4G0cD04wA6JJkREN8vpbK+O1pOHKqjP
eyrOqO7+/eHVTTwb785Fx5KSx/ndC8wis93j7bmIiMVFyN+qvY6Nytaz4mIE/qnKPY+um1ETDIM/
M6mwEgz+cMEvOJ2mJM/v4zCnzg1PBZ0Ppj/wIyevq3/WlP2JduYAjepHH0LkQgLrnxJ/8k+h73wv
qzjaRdHocXwhjtgmhXJHKz/7LXiE0IUNOegEyPm6c+x18z5x9WdvDLtD2DjiotUslrXECwLKWOq+
8wBzGOFobxpNhnfLIg29C1oCyl4FuR8gCU5Okz/yNapL2g7Dvmkt+dyZ+fgQ+ne4rdV93mZyJ5JJ
Pk8NCLKmDu+8GK9vP6Io5uSZ1k2A5qtIVxby910prHol8YKja8MRGwYFCOo8PpjmlNy2Xpnc6ta3
Uek4tQYZ3FKWETAzVXrgBrcWSEi3/LijldDrZB+OjXnG5riOz4mEfGNDl7y0VRrdShyDmR5gvo8/
jlqj9tzaiPmS03jK605eMPzq2jhecOzcu1alrbuyRiGt5965D6saVR0+r1QM+P+KUh64sSNgEvAD
enMsTtKdaYX0oM6KeOO4JVxAC83h3KQl0l9l7JF7f8WL+cEtC/e4fEd2Smp1FRoSi2rTbg1DfIaO
B62vokTIJNc6xxhNyFm+YEkDUaulzpm76oGE0OiB0t8JnatxDmUSPfhah2U39kDUi4q4BEajmlbJ
JxTPRI37Lklrg7mVuh2cLWrLl8rNxwvWmR4WwjiQ8jSedYJkTDrX1YNH0sMBuRxihrL9ErVBfm4G
OXPEVbNSjkl32BqOowMxzBi5y8dakG3czsSHOKTxGcEZ7btRECjVh5dkcnwyRxmih4XkMusOj3Gf
50fyxaO7QYTBNmZmv5oUSvvcrol+ClERwGQR9z4u8iiKo0M1qq9DXY33CuHgfddmL16SnCbVwsaR
g0E2eqXdRXDyli3DFM8IrTjIsoDzRRca7YR3tEirIOnXuVsWFjPog+ci4V82Jy93X3ckRGKu2q4H
PDc/FsZR73CFgu+hF9N5ebLhCXAebm5uvAwuXeaIjlS9Jnio50WazYodG1fisjlWXExrIxxuzdrG
38MzTJGT2dHLY2Og1MLoHe50PQmewCcgwE+YwnCB0R6XhYitY5iO00XMzwhdofapSzXPwHjZGPb9
soB8kR9Hc/y+bGW1O13488gUl1ybm64EJxSmT8tiIF7dnZx8O3LRvmlQq/jk6Ql54wDDqVO8YNNQ
lfde2sPaGbz2KYCRyQ12OmslPU5leC+S9BJcRpBGDApYsgheSpqTe5AB454AjBaqFNmmrYLBJ7xG
AxaNv1pNOthP0tc+uwjsI/tHHyXRh3bkJBaQzM3UegGyC0qwyMAgmhjBVWXCLNGH72mhvPvavUkd
/YubGaB9bky8Gi/4sU+mDTc6DOv9nGYGhqTbjy3SLtAo65gA2hNq08PA72KjAbpEJJwe8LQTLdm3
FuVB66xqFJ2RU9e7xEQ8EzhTvxpdoG1e1ZNikiXIcHuByhFx10GU0S+dS9vWo+3FlQvdSQrnYl3r
LnCsHSpnpBDYSbN68B/CNPvSGopMCy6++wwWVV4r91JobbjWfJBCost29CJBqoz6h7gl25NLV3Vv
hzkqx/7ZHzRYb4HnwnQLfXrHRQ5X2As3vhvcpmFEINh8NGGgaocJzp60dLCHiUmkY/zRUqq9F60N
sQLAxnJ9mlLXeB45l+vmkyu08oE71SUzpv6EcwV+kDs8LeG6yjpRGYW3nvIoQ3d7UxtDeez74YvZ
mNPWjJoLTV7Mcz0XCdt116g0kf6WSPzMeNqHrlvtpRGuOt7gc5BOTzaY03MUNKh+cqPYJVB5xNB7
G+FFGia1VUgneeWFMjvx/d27ARrsNnDunRJ6QCJ8B/BFogEJdvZWWjDZJapGMRTe5QQH3ZiuD8/B
NcbtRLAmvCDqZFqYY3/U5Deh5TXjVbUp4zgDZauKU9yRzzhEbXgeDHlqQ7c/k6tsyHy6SNWd8iLW
Pk4YbDyonT3QD4AbabInRuYyzW4GJmTpzqnmKCgtpLMxgnTvPkYFBhJ38J+FkcBNEdZTEoxrUyER
5HTUXgIVuOtwIEZGdQ6N7mC6d6uH2oolkpwIHm05lPz3OlnGpHHKuJtO7oDoOBzR7g69TO9E5tpH
D9htBHMi8EOa7FVmHUuXUHUCPcFPYX06h/M4IANz21o0JALTOk4NQFSBnqL4LtwiWQtk53tDlbdV
qhcX4f0Me2JbfB9+GmTuQ2LVP6O59l8J2zhorXcnleEcrXGqN7mdWbM+q4d+SJY0vB55yh2T27E7
R1XpCUzRdqjv61mr1eW2+RWhfvk5csKXLumto9HUUAyh4a7JFNRWNmFGB1Oh41P+sbbrcuc2YGbc
qEsOorIvVQd5K5rplThHtQZHZGLfyzgrcNCB+y0L/KWoYVsHAa0TxzH4VL8+LB9ea4PmoVTebRGU
2lFUEeEA6OJXrYrErZclqMQyuQ1B3XdkVEIAijC4gGtktIzWGldDNVtnW4gjJn/ZqNXtnRmHkBvN
KDuRsu2uPeSacMPoaCniFTyjukvrrt4PJFKTkXYourIj8OhnbeXFbV+4/Xry61/lhJW+D7iBx1a5
ynD8ybgiQwJC0T4tDOPITS3fmHx5K0/SB7IDUoPCxHHWTcOlUPnDR70rjVU48ick2HbXCRafgx5z
Ns3v0fr0p3LQwDvOoIOhDOvGm2KD+W3QYkdEndkn1mYICC/muuJt+9Q+04zbIOHSzmnXplgpLRT1
jbPhNNHXbQs+wf6Z0sa+B0ihR45z0Fv8iXWMB8sc3aMqFb7TyI13EbWKmw7JdeNhwVU96kTQrUFZ
V2Di1k4RGs+1wjIM+CwDr/LRn/pyC3ThWVfYt6KJ4Koehy8fB/SNl9fQDtz4gxrFL7Ks7Bt/dOLH
Gi2makbja9dpE3EHWbmVWksasNbB7Wu78pSi0H6GWQJGS4FxlW18sRuHsamRxXstHJL1sqlUNwDR
5BsHqXAKW+5RnQUJRmXZIdG8TVf19q2bh/2ptK3uJh1tn/QNgH4Ih7NPMvTv8QR3Pw2nOVB7uHXr
EmAS1OpVneX2SUdWjt9ZqY3odOCokh8Ij0R9b59cHXVfNcGRiNMIwtOyp1xepcpT3XlAr2b+VJpH
/blWQblWAqJgnrUEUzhjgMCXaZJZ62xq/g9P6kj6+1JsIyv7UjMhO3VBFJyXtWXhYJJc98KBYh0U
Wg2ix9ROXgwuVu/M4/KUBiPrUAFNGybvl9Pq0boT40WzYqqMmq2/LvKUb6/qKh9drTMzduewzvwm
hhVepHfuFH0WeI+3mrjIQYMjWN0PqW3faxZ3n8IvH0WqW/uKCs6N1o3l4/KYsoYa/0Pn7prS0BhK
azBHx7B+LJIQ/To2uGULooM82i7GoWUz2Fs5FhxO4xz3ahZtbNcqN5wyJFPbIArHJAJElQLqDkmj
uqmpthwqAyX1YMvhIvr2jNa1egr4P7htPDrSDY7FWGV70+Tj1LWszq6XfJBAXs6ydQ+u2aMmF/DF
RRDKxzaR4jG05QoxbQUK2zO3RU+AZ6QHG0pTxAur+efj5hsE2numG8XZ5fq7sjwLQbSm3cnGE8dx
EuLYTyS2w7th2ynxj2HzAzgOOyZmgnTS6FWv9CwdVw1FtKOpBY+GcuvdZKDBRBbdHzsGdtiepuOy
KFJXEdf653Y4QpJ34blvdI4zt8zR/hnJZkSNvke7iuC+sh7Skrwuhx/RiXE5+DVY2FlWenRW6/jk
hEG9G5rqovsTWSaR9Ukj1I9hmMhJm+kPWJbiDWZColmDDOx0+qku7G8Ir4KTltZ74ZFMkWXRucPy
zRcbPIg+vnhTdKmhN9ut/swIbx9LhR+SjzpKk/fOJJdIIz233AVcq9du4nH4UqUhvGA9/ojsmphH
YRBMGj3bOVOv2jgYjNE63zZXVNYjfoLed+TBX53J2fdu9wEHvFp1E5Rbe1rbeQTo8DksiYvp2rjY
4bFlBuiC5+whqMim38dm+8Dg5GM432FSs9/hCW4E/Mmy2usyhidw0Ovwnk63v2uhAwmdRBY5C7f9
HoRJOgZnzRwPmLrwkXRH0YivhXpknO9vfBg0N9PAqEbWjjzEOK9WVjfsO9MEVIzPd5/a/KYqGZ0i
Ae5RuOqnqTlqSxfw65BM5Q0M/I96YbcHNG+DzwgdqJt9oNSGUjgFUyzzozNfLpdFZq3tOrT3MvZ+
NhN/Z6yaHfL2g3RbsTFN68EGmXPTwmLWC8z2Wl66WNjEtu9w5SaGBkAnJv3F1h41IwSTWXUO7sn0
2+ABFq3m8k7mrqrEfRG6p21I4YY41wywVOGz3VhgVLDaQpDh1olDi+lQkclfPoe67H3oxSQ0YLFl
INAm1dfksxGX2X0pSIMISJzezhXkvJzaH1w47rgMoeFDhnrnarB28t6p9kZW/OoRAMAYsvStHDzr
JbCNi1dhRo9ajwqoTU5pGhLJ7IXGB9srobtF6THCR3M2odqtQg9wmF6BhK9KB5PtPPrK6y9RXpQf
+UputdR/qasONmhdfUX7DgnKrqZd01uY3rsUQlAIQtTiGsKkPTnh0x8gABkUzBwjvGipt8ZLUV9a
UFXbptVeOi4/ecSsPR47d1OW3L5cv6zXujRAe9Z+uG9TDY25wNl6UWVU7BqnLB+iiIohJrFMJTZm
NsdhUm7Dh5EjEhM/O3dpCXdMfRCyFWfRGyU6/xbTdF5xEPU/1I0l5IG1ldbVDIfrDmRNf8kpHN1g
9pmlrOGW6x7XL0vcGal07kMK1Llm37vxoTPBjZUC4ugUOOYpTj26niL/UjGW2gEHehATsUS+HoHH
hd/qylDepJ2HV76H7pA+9xSV91oUd2uq1MT4VNGTYyZrbfKJ16b7toot6kk+OW0bN6GkHMOJc9Rk
n8yEX//BGZIKcClBOct9A8sy4eKWcWCgcC6SAEp2w6dPzfjBtXv/QxHn5EWOL4Sp9fCZdUR+I/BA
N6yL1YTwFJtC8iA1cpXyAVWGxGkhywkzT0+GU+P7K0x0IM+D6q4rmkuiwdoKY/YnI2PaSPg+06Jq
3zeVvvJzRKrUJvo2wTdbTP06KAeDRAXYQ3bmFFvfmT4sOimL0vW0WlZfRVcNVpaoLb+AkCLeRzwX
ubcl/tQE9d/QDi6zVD+GJXPK0jHJMvrmTuk3BPUuzFMfG1qnW+5x2c4BLA1hFB6uYov6ryoMU84S
hn+5259FD1ehRe+QyzL24ZOr5ztZEvzS2Z+dpFKrhtgTewMlZZuNebLvqgw37PyEGZY0If/gbjIC
5qjT9aL8WRZdTOdz/BEyBzewhjNYO/upig6pRoCTfadKujUq6h5yHMpwx9wj9Jp0lZbZ1zGDrKgZ
jctpr7QjmSlN5ilmmpq7cZIZdU66+TbAV/LoV7AJ0D5lW9kHD84s48yeIqf7UAsXKOKsqBOzKHcI
vJuhBk45ymltkH3XO0+qpq3ide5HgXnz2SO14nlykFpD1cU+dEADSMqU4Y6XcIyqteUApE2KEp4O
UOKqS4++CMU+wBvPF6eoZIz5YTJ9lEhTm+kYOLXs6CIZprhqPg1cuMoyOXrF9IMv2+GSrVkH7DNA
tfUY5WY5ftL71rv04WTsUtg5TBQBkU7cjeumYAY4muuucCnrplRWVBoUd1bc3LpFQagPgBWPM3mt
idzjWVjBjAFTkmg2ujsln+wMBo+fU2wg+TtfN/TLzkmaXwxZaC8lQNatwxjhkLZB9+ARQTe3H9rv
QwJYcmohuLfmk+OExY6fQL73wzB/KXL/lOex9lURPrIyXdldhixML9yimSjhlS0ZjH8NSmo8pC4X
zmB+7oLwAbmt8xNL5rqDIKtzjblLfaM75zhubmox7iuzsb9lOaBys8Wc6QgK6ThXHr2Bhk6nKPIy
oQb9h8HuoGs9RrcMFz+23AnaApeOEbEM95YWRCCFyaLsQbJWw44SB837HOwI4nH7ElQAqSkmyLVm
K+3s1FpA7ji5Tkz2fxmoy5hQ2gfc5GBRnfwukZ18ptiGRg9BWZp548liBjcaRfhUtz75OGyBXSMh
IWudS6sb8gYSKwk4psLEOubPIXOEVayYBQc1DO3Y7YqdKVqMc2OMhbnQHobgdowt0odqWEFCI5vM
bcaD9SUfwBpBxpfDAAbSIoy6NMipcTxpHvoYREhdds5tX2e3bpxHZziWKe3B4UR3sjhwzbztZKwe
9Mz+mgDygfdLxDYV3/tYEI2mh9yk5ODeVLZ6VA034yYQLl636UdTZd0exx5wSYqraKXDHBESDdwa
vkJc47Fzhqi5hcvZr2PyeG0NpHSf4IiGpvE5DFuG6H0tL0tZyrOMHW0j+1GKr5VhYicuCm5hrfvJ
LpNyHZahQcjMhHu9LLdKhwfqDyQnJ8H0Eo1VvtfH/olva5xd2MyBkm4CUqHIWnEJzvDwHOySQExb
yQnGJSIlKQXkbkJ1GMceOGaj/ui1mN472kjVKNSpS9szZU6LmLzPjsrucqupH8IJPGFuB+2tlkEd
Mrml1X0z7Kzx8+j1Fy/3xDlICC3h8B7HKP9EJlp/wgN8ivXYvuRj/zHACQcL3D87IXZOo7eJpRpo
2SSjfeeVcMATHbjmFDR3E6XtwKFjY/YK815Rhac2Uo+TDRHKtX5UxgB+Cep9H2gMtmMCCRojn2fq
LZVJzWV8nG1Ubzg727YI+unb76IfwxMaD5hT3VDs8eHXbbTLikHdhhVBTinxQhttuu0r19oZxFqt
RVmSITpXDposs9d+WwE+CDAtOn1+6BKAoJGLz2xMOBymaV6izHU+1x+gvmaW396NeodQqUuegkGP
LnAk9FPSyrVdmUsOtoXysixwo66kxyzS03V7r83EypGJZ0hBr1dK7KaG6T+l4vIjV3tG4SIm3iDO
v7TTYYyio8Kzc7E1es0MkgjEErVPbk3ASMih83QfNlwOjbrVznGt8aZ6cN9bFAPI3L11TZ/ED7yN
SJCYJQZ0JVb2xPFjYGufwgKEiSq8D9BHSSHRa5/ozNz44BDFyIWHFwFTgEOvvI6OSqyfBj/+2Rkp
wcZgx465esQKpz51o/ikWu6wTo5vPZR8xWZqSqgNUwhZHTRmSH8eZdf4IGPb2BUIFsEWiO5iA6go
SfTy49Y8T0FJpOpQvJgyDs8ktc3sJ90DfOEbwI2agJNQSx5c3mIducMEBTT2dwIrz0T29+DsI+b/
p6YNiaDxRvtUMGb0WwpHSae3O2a41a2FRug4hFRNrULeRqH9IjJTgSEwXmhVaHM6ctWARmBoIWsa
vrrbUF/SOft0l9Qub+zJLoNXMgeUaqQ9E9QQtr4kb2menM4q5NJMup0ZjWfJgOJszItI54pcB4pM
B0aEpSApQNGWOkY2zeYyks99BlMXSmi01qoTldTsBIVYrppe+5X68Msa5ZfPBkCDOw0klOV+XmAU
DeC654mif9snnyPRtbdOKiELKH/v9FDBQVz5R44ITDXmie1YWpeqmujnYYpHUpZlpyw1s1OILXSV
15AgK1nlp0EDQ5ETCKPFDPlCMbOTLBvjtR78f/bOo8ltJuvSf2Vi1oMOmITJxbchQYK2vJM2CKkk
wduE//XzgOoO9ft+Ez0x+1mIwSpVsWgA5M17z3lO8tNJmxyKhS1Ojp57pOa94RdicmCk6GbdDNyL
w8JOu9XkbptHyynJauJwaFlsHMUFgyc4nUrFVACYPwyKIaLp56aYgUwtGkikp3oam7A91L1q/HCw
J0I+JhPeDuvLYobYc0VXj3cx+L99mjOIH8ru1bQA75TwjQi6JubumpfWeI3w3kouyZly79umVffd
enO77OScwehQsoM73TO0pFZvOq+8c9cxtYAbdrUn4izs+OClXOGxS+fMz4zsPl7vuQngqIpNd9mN
zgHQBbNROfhDm/O9sLw61aAuIs0DjzL23MITQQGZ5ccYrl02xDFTVpcdqCRkps1ZJoWu7zQREoVb
Rs517PAp462+ZqRpS1UWZzkCgm/0HCZKCM3KwoVIM7YgKrZavsWuFbFDLuQzYvRr2bX6l9AiuC8e
nZJgH+OhV2z8i6In8pM3ktiKpgxEW0H70POvo2HGWGnluS7tcp2au28SIxv1/snVreil7QwadtN8
jmxkd3HqQkS1vE+g9G2ATHDcabF5jpkbfcGd6y8OLuGWkvTOqKPwKqY0ohwedoIGymmg1DPcyvie
jQ3uuoLpAUVo6dH9Q4reMts06ewEg2VCCmqUfElxLkviZkdq18uU008YAKAYRgscQ6/uadHvssys
4SjrP+2oB3JaVodQqvmlpj1Na+Elqa3kMHY0l27Hw+3IgMsWCEqOXQ2+wTfJiTzmERwNDm6OeJW9
ihaNqEc7I1ClaB9hKvsgeWDUWaB8GlplzKG+DjFhVAbrxoZhfHuJUuOFAbju57hVdgN7tz2dLbZ9
jDu3faKeyDEQxwbu3wqXyDYDlMi3Uto/NbXwrTwnMGTpiGrrqVrLxVwAq3MRtiqmSgmcs8Ceus8R
Wcq1aJUOh6+pyL5jstmmphb0mmtfsQ6+xVXVvZS6FNfYMt+y5tFh/v/sZHbyIluDDnWZGPDrJDKB
VcQqbppXxBv/1NlayJpOf+Stty/RaiKzShIwP3bHkpCk8mgJSTJgtnpibjdlOb4D3Mr9CQmGWD0L
vVszuddz/V93M8bax3G+0myuAK1wY6+q9luQ/e2eflPaVx0NcE55Ak9WnwDuWALiGIRir/p9H947
pvLWSm0kCvnxZhW9CTdvN9JL0MY6zdnoGv2orP5H1hXNLl1mHmBc3Ww3aentnpFVa8i08566qxp8
WOWov+/elKk3I2jjcjWKlQ2xHXflCTheDW2Om9uXf25sN052Tcas9mY4vT3A7QF/P9TqP73da4X0
FzeqDgUbMAxzWb4GrI5vt//Mbt+7PUCmVzyl21P42wNmNeIscKxvNzNp5Yx8EFoa/9NXWq0O0yjW
iKVBlOGXgwUYIS/L7c2qy+yuOt3u/fkyjDUKVaJs//b929v/t+/9+fLP71s3o8ifR84jG9cZfGtK
ez7A+M+nePta02o+iURFJw5+ncFlgvNFYH/Jx5hkzc4uEGTILBhHT9I6fL79AJmj0lT1cXKnWp1v
ZuHb47pLydFxuwtF5p+u4ts9I/bUTk+7z9sP3751u7k5kG/3lPQUJtjq+Ofhbt///ZjVRONP1Ojn
bmhiOngdwCqHjIL13u3m9h99wg4cOorYJvWzZPh5JHOTDu7g5LubOzuHbX+iLtqYkZUfbx9zfDvc
/nysRHMM60l1O5Om1V90uxnWe8KBH9QsSbzTonE6NXU5nUza8zT1+PLPze17RbywM4QYmmYdoJou
L6rd7YXcdM63G6ifZBhl7YRcxCtfCVtA6oReAFx3uWKh2s2qa4I0YmXt3nWIRZgT2n1Sn3de4Qaw
oFBseS/4ldsN4+YgLcqJJdrZg0T5USTxq1GWT1ZGC3acdjOj/A2tc22zRAaygzmgQDPPHlCKxMjI
PWOHt2F0+Jon5n1hpt7enLMfnmS/wyD81an4g0W3ThY5p7Wyevdm6ziUSpCgE0eBsqwrzBG2Sg1C
vQg6A13QN7Ox7zszjS6RwIi5rM3mJLyEmROfXJ7ghqC4WX2nF8esnMHoBgEYIA0+GR4QFcEGds68
60K6//AV6W5Cgc3zAlFLRoqSY11DAV7P6q/TOhvuO6izTnqvu5LkchVu6dYNXcOMtAfbqPp3kbcP
dMwCgD+GHhlA27zP2n7vYGFsq05iTss+uVr7DAF5PVESpJqHXquZPwlC3pCKw8fNYNabpbeJavvV
HN1vmk6oT5FuJxeKW8ecZZYu9i2DeUGocOEWMxOc2GSzwDKeYEqObXI1kp7gAS3EjEoP6BqFydcm
aXK2HlC6DHM6wip7TJncDAV7yzB8SDzmiXArgrgEVezWoD6lb+XExTLNoSEDGmE/0kAVHbGg6FHA
tFZGh9TBA7tJXq/FO6fYiYEZGI54bIHdqTne13HO/FwaXyonAFywpmJR4tctWc1D+Jh0dyUBELuq
AJsoe9h61DV+B/qTPW2usFZRfjEIJAdKWEYQIraBQdRABRV0JU0zucrWep47U25DBxAv2ognWlRX
Xrva1HOCohhA0N6FTjy10tikNpyn2infODt/GZ3fLfRJU8WAmwL/KCIOLsMwD+FCsrqy4mAZkjV/
Rf/OBgKwx9E0Wp9jO/WpD6FC0eCaAKLU73NH3lVdJTDcxxnmle6jkAx3kJ5I/CqMp9m1f4QQpwlq
qTMC61vybDd9q5u70CxmhihFGLSTOIiVDqevnDh9JcZ1KzvOXClyAGJmbPmQ5cqVMdeutLl05c6J
lUA3gaLDyVieYf2gBlg5dcuNWAe6blkZdrdvwVWBFDAaT/pKurMnmHcK+J25UvAI6HGP7krGS1dG
3rLS8qKVm6f14MOslaXHXBFBJ3i9CXXxUa7EvWpl7wG8IYhs5fGJlcwX8grUyuoTK7UvhvJTrRw/
bQaCRg9n2cuV8tesvD+LMRqdCRiA00oDJDjjlYVieLnddNNpWsmBRPolK0kwBSnYrGxBoJPjiytA
5wBCYClcfuYJpnkzGZOHxNI8HMZ7qw5NrlW5PLguiTKh0kjBjN1TLKxLxWDWG+zh3Cw2M4KOJJHC
fbI6y32ajGQ/58vwgOPkuSnbTwyikv+a6VXPVnnviK5lo26MR8/I4CGFLWKbyiBepyBqrJBtUAlF
vAY7u6EqO+K0zG+0mbN9ShuRvt+UUC6K8eKmb0WdktxYju0uJDU1NMcXhB5kxg6E/BiepHSqKQtz
/do4nrja5iyALCBXnNA17B3Aj5zJKXgi+Ni0/d0tMHzjIgzx2AxAiDQnmna0q8j21N5JZXauVudd
JnRXh2VpEr8oVhIobVO/TbpVrV7EhEp2P+fcfEZZET93tOfjsCtenfE8L0pCdnO4rmTvhTGPl1DO
9TXVICWuqpumpStJWDnwh/YwOPz5/6wsNlbHwF/09x6qK9cCRWcaDhD6vzkKlsFMZeJa9SEzvOww
Dgy9u4KwUjSDrx6ixeepUC0Qunlvr+KOyemS/8tTMP+b2wN3NBdU3bANEDG6tUqfP789JWWk/ut/
Gv9LhnHXY56qD4WG3CnszXuXmARfGwnqYCH7kpvU5wgC6r2shvhOkOsizQI6S00ei2qsAmVcFJ9X
sak+GCDWveilY7h8ZLuq360q0Fs36j+/ceYquP7bG0fMto57Ah2+QPX+12eNmyG30mrijZOds8tt
wztGQ3hnWEA9EC+IwB5gjkyDcRwc4sLZNmVfCF00BGEUJECFSshv0642vPi7Y+pvFc0cmj/2TwQq
tuD6RQlMN+ZBVSDmCsKTfrun/pLX8O/ultXH89+e/5oP4HjS4WXcBOf/9q7PKsUzYzgVl7qS0l0A
20o6xYuwW4Zss35ElVFukTwN+yV3PwYn4fIgrikRcwQ4V2KHtv8yet9t0sAPi+N9yLUD0qT1F868
h3Sq64BMQbIBihi2XyruRJf329uH8P9TJ17mGvLSN6q80k9U1yaf3V/dXI7xny1gdGHj/7H91lZ5
Un77P/zqv4xg9j+EDUqDyDjbpVW6Wkn+aQTzBAQmw6FbYghHeMLC8vEvbpPzD7yJjBdtT7dMfo3f
+he3yfoHP8pF1KR81Q068P8v3CbLMFePzb+fZgwcTMuSru2Y5MRbrvXX08zNpqZoc5UeEt0WgTPV
r7ZHDainw66szf4xtdz4MUpHhnxGjlKQutCqdeup7AuywoqlP9lMW7OxdJ5qrcETo8xynwAVvIwz
/YZxEfbDEKJ4qIcHp48Y/oHaRNKELjgZi4tae8hWe5UGcdGJvnwN+5KIXjkiX+nK+pyB+oHrplAM
Job72MgFbLzNqNDNej+LnGg7G6H15OEA2HemYZ7tKpFnKuF+b0Ch8s0Y7Fs9MS+sZjV9dlK7xp6h
8cyd/CxKJz8sU1isY/nxQ29bH13n9CXxkFU0SI3rltUQiET1Ps/mRPyMi0AvX+2mUf864aHfxBqr
Sd8t3SsxR/2mWtvPtVc7G0c34lfab35h5wiSF/q8U3U3L49zGIvj4DXfpCtLUs6ATTYT/PDE9i6p
s8RB22uIwwim7ow7C5SbRDW0cx2Cf5diuEikA142n1VIucKb9aZ3xJ7WjnVM5fJSOYW102wAo44j
fmqo4auKP6erhRHo0oCezKdx0wCsZnhzKJfxCcGd3Lnm8+iarMOi2Je6ofaaUAg2q0uqevmmn9NH
HebqQ9QTlzsW476YIBXNRYrouu2rA/h38qn2akQGI3EGT1yVH8Q0PN38GUWfTvD08jgg+XcxnYtG
4BKRkg3p5ZSTtAAL1N+eSWojfZtetOkbSVE+8kWcNR4pxqIxKpAgPziPmkOWFuJARB3zBEmWImkD
LyojVmDnKjAcsbr3zMIkxzOsKfMGikbbnILa7IiH4sPZdzJmgjevgXJ6e8ynRttGKayosphzX4NJ
eOgyNC9abcdng3Z2pfTvtcaEc44a61GH9zGEFlhrzCV2L9nl86DbPAST2elOdLJMZn4ee5UVpajt
tTCVRIVj40gJU3xgAugxty4U2A2Svy2djOr1hmHtmbzJ5BCXyAn1jIQxZG6I8K0TzG9CaOUTS4R5
9ZLJvGLqLHyVI8ZIRPqcJfU+4cg6eSGxAGM6ky8bpmstCSnLcx4ni/xlIwZl6SimsG1BHidPgw2/
ngBYbNS4qW9zxQhdaqG5MN4HnY8fbZJWJS55Y5jFump+K2eTTjxvOe21pQnScP1MsUqlIUQns7Dg
vc3OsHcJnTXqtN+8jFPZn6c2/m6FXX5sG7aIttMREZ/mfqWjbPMaLSAMoT3MyxNA9XODnufB1Qtg
Lcb68mdSUBGeI8/ViFnphNcFINXlrg4pkSqEyr4yaqJAh8yj6Zu963R5H2RlIlzPTknIhtuMvLdY
C6sz/RrEuGsn04mqj6IidbdViG65Al85d97tLkLqpqARG/nyuEzmfNRdkMltAsgyrOO9hZRqF5cV
apyeTkJPoIKfprG76XVy0vU59/wwzzjRBJeJtqqxMmLgurOSpLmm7MXStvwqBCTWipwcpM1bNb1q
Mt91IumvlZkam7llkC/7dKfpVkcnKmFPLglCmUpCBMjodA2U0Gqc0KYt8sOTDAmX0i3YFRZfDJhr
lSPCfeNp1ZcE7fBMRnvfYDaJ4PreOXKanpjbFNvcreOLOy/OBtI2DFyPZA0SEEjs04r+vnNb81Fk
+r2J6/HeIy5vWZj4Mdpm1xE5w10DRw+5vvudQNJdU9nHqE7fohGKsVfU3q70qyFNj/QW7A0YoOQ4
uKuergDcyQYMv1u89hxNLT2ktfbdTqvxOQ3N+yq39yKmTeHozhpU1FY71qHq4qANLef+XZ+58hs/
dTc272uO/l2sk1yk1vZOucJgomnog0guZJ/2WAmTQaBMV0QPN+436LryzQrn8E60xqnN0BdNdYgW
PmUaNqbFdHEKzdzP+KSh06arKWh6WGKv+prao7iHKPeKI+pctE7/Wrk7qPSCrHLXQ/6VDntkDr/S
RPYIaM1+k6mKKWBJXwbBZXIoMjGfGy/7yBPYAvgkz14Y+3ALspd2/qyH8L6PTe811bSPwu3Pde2m
/rK2fmBkqzWAzdyaWA52RYG2hYt3e2fGQOpmfMkYGL4uqLlmh58c2BDt+7aRlJal3EbRTKBP0iUH
yRHvd6Fs0YbQBbd+RFUs35qoIbhYj2ia5PW2h2nwnM6ZuR3n5GnSsyYoW/4hEbkWseUXJF/4Ri2H
s1BmfGAa8xHGdrMdswLWYBYP28FbimBatDQYwhrRIz3+wInNA0G+1Uuf99a2VMUU3ExdnjUcdEK3
9m4L/twebJ2QUGa7uGu8wFucceciwDhGpT76XiwMsmzKCL8bIwL6319NgxDhwTFfSf6ZYC8bDwxm
om0rHPsJurCIxnHvEB1xYsKJJsw27YCVGrY/Aj2f/sMvc56/Icgz3mbjrA+lfJvz8YnC6NtCZ2KL
zlPuRKZeo0Gis+30Xl2WRiNxwvsWi3k8Vdr4UauTZlioJZu62hJnhcdRGOffC4k7p0d8NKyKqQvj
qYFl2CrWRFw9JjUAU/asJbcpFqrAqZW3uC++mY1uP2bsy4+53lgXM7OSfdqwUseCDBShSu/Qdr3O
nCquXqokhZHksaz35gqvrdBt5JDfzy2T5SMIYYN8z/mkh7l34HTflOH46eRPIKCwsjIKDzoDyVfb
ZMZTlke+2w3ybDUAFAkpPil7bE8uAZ+90J9Qr0yqJlzcSE7tDASmRpcBzRml+kRWpBE7amOrWj0q
GdLkDsMLoOd+G0MhDhQj/wvcyZPToJVJa/pebp7/bJaGqgBhLxakx6bgyMZ8Nz1Fev/cKc1+aY1u
k3eOvsUKoe+9Lgo0bPKXIv2aWzjyvW7+0ep2RUMupM/JQGt1MFynhYCXTmEz3thZBO9Dr/rN4OW0
MTODEJKo+Apig26tvmzrkXxyJzP1uyTn2K/qtsR3Oul7PmkLScUXTxKStGmqXu2ITomO45IahECv
0iyvvx8cNBleSgthRl8RjpCOVWsLX3gN2TWDGV8cu/pJ0AkeE5I1SF3O8Z4I4nlHr31Av/A+VvGq
7HzuXK16XoPpKSOYnji4Ip7oTht7vWkyf8z68mNodlD6o0lbHgw7+3RTyg5hKp9Jinv1qAt9/ENt
EC+0JV35pbSfsK2O90h/vtnQyYNiOTC3hz1tpOoRAylNws49ezkh0pZjXHSikUhNPJOk+suCZ33p
QoI5ymhhUXATayuxjzJILrJzR6OlT8J5Vxp1TLWWdg9E4EyTGGnOp/0DNSvh9byLDNSROAgR5YcY
/uYWeNq8GazI2Oeu81aYiqCybNEPRWUvW9MlK4lRaHfOGMEMFhJwkVcRgaHzq1B9Elhm+OJqbXJg
NpYEdjre47inIGgXVNQ9zeuOc575Bahq7SWlhRZ67YdLBABlUD2kzX0typ0VjY+SSBy65ig80+qg
ZyL0pTHrJ9s8MX407pqU+HcKGYIAWgRaoTNMT4Wo32IhN1lv10dvKFg76+UpI4pZT+L5WiXtZoqm
6aHCINBbiXEkYMg6Egi7A3NAkhlJk/Q7K7UbVKbv47z8UZYsuaFmJZesnJmVzXW1iTtX3HUesbrO
5CwBuy7Q0ppFll2sIT32FmJ51xVF4VQr8O4cb8UQz5dm7eTthq5+Vklfr7sA8x4pCvm2i7y4GU24
Pq+ToDVrImuAnSdGku6bOH9kqpte+f9T7ngofjJ83GCOim1i4xMzxoFIXjGjGF6LstEdIffG2PJC
x2w2dZfKsz4WX2kkoZTQyvzS9GnDhANXgautaHwQ4SV7op105xpyTTPvJIiNQz9h8nIGrDMNYTzJ
lNvPrYXlz6mYDeqsljsAiztza1TjkyVhf7Quu6f1P5PBi3la9WYp6pnpG/lC0i7okWucu1yOCSDr
jlUkYUQMdb9pKLb3PWHAlBhNTlUpj5pF4dsn1NRaa229pKgOqB2x8qBoChg6H3BjX0tJwiKPTBqC
PjC9wANS9V9R4HDYsQ/YOLa+S8X0y/Vqz1d06f28yz6FqXNCWvXAuAGvZgovn9Byh7wrZS3+uADV
kJJIApZ7hkIoSnM5HM1oJoJAdeYdTnSSONCPhbAQyMphxWz8PEo/0oyMo1B5TDvWywAf3U7lbykS
9nu1mDZdf689dk22XeIoZQc1jgenNYRvmtGdxKD9YtTlh2ypgKtBHhi8DeSycK0P5yk+i2l6xlEx
BFWne8Eq4WRzxUo3sWHR89X40idY/7MZ6XRb7W3XQfkjMc65zzXmYKYpYO7qrCcoEOsf1XTYBq6m
DUGezu8ybYw75EtIgQkDgpDHYdlClTFWqyKZGtd6rt8T0hs4/JDseaWVoOOYv6hiWEgExIsPUd/Z
e4p5+riEfKDk5fXSExvgBomf9YvaD55DP1krT/ZYcaKEYGRzJ41OYsrOcHybo9HYPwyvHXYTQu9t
FTn4dxMCuaYohPfcKMufhwqzp/JvG+7EmzMkV8XzPGe844Pxi4a/iSQiTndxNHzOds3HneOLaATq
PTaf21jhvpdF4x36tWWH5Y7CtiB5YJw1olkaV/frjLjFDJW9X8WFtYdXobZx6x2UqsuDMGTsJy7y
+qw2KewMh8izpLpqAgG6S7UiEgYWBhbLeKPsz4RgvVBvqh3eXaJ5wg7PNJphJoBxxnLfcd3ek0P5
zbHnzzXWm33nYVGTvNYDUTtVWcprE2rHesrUgcwOy7+5QBmiOXyGMw1yPPY+vY4cnCVqMnMJr1M4
fGXnyg/kQ3havO7dcwfnWJt299BWD3jcAlbx7j5kPQoErRy/QWoW07QKeguLUS4vy4h/tWOIAteq
y/d6mxm+zsiHZtzy00sXw5+aCUNvzSYsnb1LbmrGi4MT5JKgmseWWDfgJ0Yk/Ub5FGMQtWyzuwdr
W2EAiuLA8TJfeoU6tuUdSk1xYdaYH5MyVGQpl8wSDRcRuqL7vzPIcgUGCKKtCBF8aCLHnqwKJpF2
adzpXb2HV+J3RRy+McgNer3O9lGKat2wqHagPWPrXC6LLAKkYdkdO4IuwKLOKC6P9B057uSVYD3f
OpYJAGBdAqfW1BkzpK9O200XElenYc4Oy9wSYdjNiNjGLUo39YJ1vFBWt3VjaV/ZdwQpwT0P3aQ/
oTld+zlvaKrIJ3U8BwJCSMghUO0djuscgVzWvFchOJqQFn0PsLgJ7X5XKTLyktYcDi7bzAIr5FFb
vEejUMZD5X0dFIZ+faweagPZvYJgg5PN9jWWgyO23m3bi7NYSu0wo4qFueFM+6ymSeUKTXIaJ8fZ
uKLsi68kwHzknabeIMPSMCi/d5qWPIs8+QjTVQwYxl9vK1aKbC5UkAhI1sDhsWivA42YhZTr5zjj
+mK1FtQaFMhx3w0BFznzyGWFkv3Rirr8Lbas2CcUZrTwggOKIf4iKoIiGcx7El1IiVNhFFQc5B3T
XVQlTqUOAKeglyBEYCOiH6TGQc1afUfwHhA3zUK6WgoIEukIwil2m2MyB+5EvReNxnwYQwaDZDyi
rE5Nek1G9MtZ3PmBIfFBh1nzNFECmiQs2H39JaWj73UpvSMri/belNObEtWZKKFfqWj1K3FIO7tA
2wlvyjymBkxgOaHr7JQe3zk7RsbesZkIBnJS0tOaAHk9aTjJkp2TiahWJp7dPpoa94rqWjuQ3fdc
MW8hlDtjdlC0B8ABZTDEMqSJmFYklsfJNR9tM6hR6myieZq3chLie096fSOOtT2qD0PJjTDoam64
kt8zsY8PeRpS4isXC6Mmr3r1w5u6YJqaeduqDvu7Lr/EGu+WR39mS7FHtBWr24NiMqwvWYK8gN0M
lc340Hz1xFLtR6tt/BY5DSlm1aUoNPspjmM/Vfp7PHTW10j7CEOtPyeWDR7BCY+OSRpG6uUnXsx4
7yjBqNokw4MUz0OecJ1nFdd8TdNoxhT6o5ba2MqwityRvIcCE79Rhp79uSSOS+Im4KpZT+CIOGar
tVlrjerJTlqamcQMU9PG7m5JzXJbiZKLhV6+qexxwvxGK8X5NK0Yh6aGe0AIhKL9+IJs2b0X4xEE
iX2RrMumMYYHW03FVpFYRPFNvOLiaJjni4nMVc8LAxrnKzDZ5Y+kOeP3EG4tLm6CUKNIOyQY3Tcl
+Yd7glu8bT2M4cbsVLQngdPY3DoWA9I6puJuEWgJXF8a+mvkrlbsm7bN9pjMZOByqi/AJWgCxQ9k
MD1VFrtxIsDu+qkf3uBPLmgjAOgL73MA4/ycpYZ8rgUdgonehCceRkax4Hswr9FyJhy6cI4aJtut
5oXNcwzkSqO4u45R9g4MR524XCbEwjbykf7ItpqqbDcuU0EaoNPQ1ieiBzUEdv/R1xgQnGYD37PG
cHaTNAXaUvOLSdccN6Oz6/MueXdc4rqy9q2xP4cBtNMtdRcq3S8HTxEtS9ofXkTlHE/y6DpZc6rq
5g6FIIUtEZuP6VQ9Owz+A6qv6ZjP4o5SJzpGehYfZIySIMYKhm9JA4hcEUMaNqaD3gixRd8bJ1zV
Lb3gdo33Yrym4Uj13JL6iLUiNZlFYDr5PtTJGmNLDhJIuoepAEnnaeU3T0OauGRRkBC+wIqDAljj
knyDWXcTMJW8NXEysx45Dk2FyB2DNHLvXL1Rp6HdEv1pbVRK2zjLnzQG/FYmp5Ox3ug/JpjBqsjm
ww2M2yX2s04LZQ8i4KvWrBbyistkT44rxT3hly0dV40f0spUP3l9fJgLT9+2zYihf9DvqUCs/Q1B
7SrRbD10q1sUcNXBxlzndCxfrsKwifbLhD4iqfydHpoOVfUUe0DG5EzbKNlNVjWe+igaTxPaMI+3
jd5tm21cDLVsKxB0ELFlFeKOXFF7r2OqUL2DKm5pHkW4WhlzaKAawuvd7Xlmg7Pwem322HmXb3WL
919Wr25fXVMBTJ4cGz8fvOlASc3FtQKcZyR25Uc6dJLPm0PtBu1OZ3RIxQyirVkUQBJuUB1tssrV
j3NDc3AcM7UrUAnVkIFJanqv2vxHXVUJ1yJShVeFXJmwdbTs/Jdb9Qt+6F6xLfYQ4Ldl58dYXPGA
uME4NZ/4wFhFNVpVGa4F+WUJP+IVpG0urjhUKGJszVV4srmJVjR6FM+mf6MY65qHtQp8gi/WXILb
DS1fHCHMX3xNzsMJRFUWhP1wyVYk+TyZ466Kx+9dLIF7m9kzomljS7lHoCluEWPEIyR0bxuVxcim
YWBHyPx/P5bZUzkjSHOS0vZVom8cOOF0B6s9LGsosEVxWVFthLJsrdVHWc67jE3WZjKzcQfModoT
c/UdicuPSixBV7svS5r/DElO1ashYnjDIINVEsyUPM4rH92wonhPotpbqLsDWj8kcvMwf7Uxi2yw
o1MF5gGB3w9q8ozjXI+bxUP6Re6Qdpr1qd+E0aRou/FBNOUrabzC73Vd/Wa+e9MDBHWWwMq+3gDv
jkgJn1fhuRqh8RlpvQT0Jzh4ouhtEIP5SkK6sYI3DjYXgaPbYMGO8Nrul3p+lbll+bcZyaKq9myV
69+6uxjJDE7N67MvJAsCxKL6sF2F2NywX2JtMpEyudYJzdGbOU7OTk8Ic5zQ9jLGiIJMI0TZ7iPx
MTvo0g1EJEYofGtV1tKxmvVtzfiEvQwBiyKWHQcBYVuGPeEBqiJr09CnX3WTv1ntirh3tppPv49L
EzX9TJ8RWZ3zKpLh2s7uSyF/2N1bm8RP2hyHJFo23zCUjXQuJBao0rn3ClK/lj77NelwbCQKaEfT
uApLBISm8FaLtbaKBslKy0IUZJWwDnXpmieNX45NYtaEWpljZeeui/HWQiR6GDkoCYuhh7h3evbt
n5Qp0rF2UinDTzRxGXPxRMfxN3heQ3bhmfVXPRk4ecvzkFEAO8+TelgiUESSvC3NhXxBu+ED6/q7
+vTiu8JweoKGL7pCgj/066baxAiqnoXrnLSRtsw8PNVevwpcUdWhUg/pBTl97+sG4k5cra8Z1N1Q
814J0gGNEBu70Uqzg73Kuyco7Idx0bbFhIWwsVamY38qYpO32CnRHKqeiVBPxbvQIWsaVIR0tBky
b50uURtUGB3bwcaYsenM1aOXkWRsMkkqfNsspM+GVd8UGfrNKKJ3B/OgSqKnzGzoRpQGZgaV3Qk0
jwtL+Jw8R7SfKF+wr0iWnYjIdj+2BkbHhGauLQ2oEjgoydcrCHSdfqSrHJtc77jzPVTYXH+AJKEo
9evZKo7tIg5xa8sgYkNEXM14sGYUzXEkDohbQSKvAUF6Kk59AwrNRn5/cDVrG8EfwWxXHoZxNfY3
DdskS/4gfwnjabRQMxcmSjSX1hf9ga3mpGwqpbwmjvtBQYxzDU+4xwXj1Nd4LzeTbRyiNoKnYViK
xAGsdw6/b6TEENlzxLkR6inWkj7aKUB3VEqjQE3fFGRY6JchxKNEPUkPD2tZZFWnZUVnFQ1l9QSp
aONME9otSayPN7/V66+FkWLBa/h0lPZIhdDTYQ7vda4/fxIX6vXaLtbYotT2Hho9Pk9mzOsLK7Vp
V+k5MMrnxkaOE4UWBTG2Gn8AKsW1rmGvYrIvzIdTxYR6fbaIdci+jRZO7bLAA80GFRlX8b/ZO5Ml
uZEs2X4RSjCYwYCtw2ePCI954AZCMkjM84yv72NRXV1PmN1Vr/e9qBBmFoNJOt0Ndq+qHt1UQ3Rn
UtYb+hFRquFa9yCu3IwPelYt372ppmQVHa0vW4Zm/ZTWv/OvH0359zEJ7Y2ivDSYK+MdAZM2ubJ4
nR+oZwpcXti6hqu4cPGtuc6wnvXCwC5J0jRtUMPdSDH/8byiBqFvHv0qFcTcyDBJc0AEsCwCRYW6
9WdrDsZ0fLNV8X2I3DlIKIwLjJzrb2HbggnZ+eHr24mkCZDj2SkR1TzM/wbX03NGo9U5VGN5aqk2
EWAPDoM1vUrJM4PjvNqsIelKUAotASqy8EXdiF3ueWkg8zTa5n7IoysHtAXvhx4Hy/7dCALUkj3m
TGL667nNAms4Gd13xzSeafu6wgAFj+uElyhyj40lHjt8OAfVqTCo+2xlW4aKoMblOnT5TBBtP5su
4mTtHijKfF3GNOLt3d5l/Xxx2AiRqo13i9OKR6eFVJHSUMxld77hb7LHCDA9R+N05Wb7wLTmbT3Z
tvghXTKBSflbWhwQzMpbCtCIlqz5m8cnqRlgWIXEdAFjHfu3DM/lae0WFZRQUAI3GgFCmb9oU+b2
VMGv5KQLDwnO+d0Uhk8tIyDO9K69shFtgaVzJnvHEHz7xs/rmaKP+ZDneMQBo+dbR1XRPntuUmMI
yjh+4JwIWSuyxpAo2x6b7driZLSi7jTopvQO73TaK4rao6q4rwqT3kvXOLROEx5k1uXHyKIbmY2d
zrAZ+6GQ5sn0uj12QdYFhfeR5B4sL4tLjFquI5LIpU3o1C5x3AzJdO0jTABcTPJ2+B6m5Q+Tv+KN
6y1LIK2BgvMW/Xkam2+la38z0iB3enkxa4cwcvqjtLCwVEuPW8AzptMsKQBjYO+Cksk6gPsRGONj
RRcZE4/FU3KT+uYIu86xdzwfy62fEaeGKjVConBefQh5R2v4NC3j2Fl2eHJIP+UYxfFsy/uU7N+2
BztwsKhy30RN+vyVS++W4ZiNoXWe5K+wwooZi+gkmSWD1s37wK9+t1WYv/sl65WuONldnH3zD42f
R0HKDfI4iVKQdpW//Lpzd2nXqU1Pm2lYhJcE7OTGXWcvGJP65HRWteMPAILIZUEmJPVAXmlvEUCz
gI5bKHgzjMJQuK+8CQKxapZgV9vMRxgDIiBNWpkP/QJGZh4d7f7RHLHuGGB4oCVxwdNNoGydzeg7
CYhSyyk/XcpQtyb/MKXgL5MIGGJPfHMM8adnZuvuiWHwAS9gibgTCpFFtdkyRWyanlq6V05YsBaS
PhTC0yZ7H6luX2c2pbLWJ+t7ee8NqmCUuu1XDOhjVFOtm7CuGzqW7nl+tRiwZQEPu4uiAwdUevSq
WgaM0u/FcKpz8zNs6dKJnBn0mO/jScJ1eghleQhZDHFacUuhKQZeHkASaJAKmByY13mmmUYoeHJt
Sym0wLVFGv3NsQXU5RYqjfTcNeil6o+2o36Nt+uOkDuaXBFSoiuEFVRuili+buediYC2D1PxzW6f
HQXYd5jwKCQzjAX0K5w/uD92ZudCeGLJVTnYXLLyAXOFt1fgqRCUsTAU3jETBo+jDKumYIKS6xCg
yjDGw9sa+2VCb5yQu0pxmU09reHQoTU3VXl0cc3qXc2Edehi2HAKqgZGFndqko3IuOwsODQMmnc2
XVb88Kd2gR/Eb0zWPvivBeBrGYpj0kFgpEz502Mf3JgXQ87lLoqz57xurMtSUVHUGMx3IzS8htCU
wWMOSvgWO1i7WQgQpmCAQa00j0x5PKTNnGBDsu4sgtR5MiwnkeMDajtrJ41pExcToQwqwYk+plsn
GX+oVj6tfTsGrPm3dZ2ewitdkwVLU2Qj9o5B7g8nE+aAB57rXHX2zl3M7NgPJAbD3N6n4YR6KGlr
Fg755YzXLrKmR6ON/CDm3VFn8owwmgdNWB9SYZCfABQvZxNiA9DVbaTsZRN11k+kX3DlNd3JXQpR
ZLXnexNq5HZ+ZMJpye2tAR6TZC+8lRDJSCw8bHqWXvO7W91Gftei34gf+UTBsjcpE7AJn/OiGj8w
/xRaowsJPPoXhGDjkEPc9viWfQ4Nty3ngZvejA1J/yqTa4p9A2WkEbic+ipXrIKARUHsdAsw0Tlw
I/QbdyvC5XdlxvPRKXG2e34J3xQ5gll169gxD96sEns7iq8ETzdh2Au4jfZTkY83UelZG0eMDWVU
IqibetqaRoXQjG6xxb+OBo0ZqZ6KXWREH639UPbl+lIX9N8mOzFxtZ5s29rDWqyDjlgJ20mTXa+a
TGg2/g2+MQf0RjvvCoImkCDfy3wZAtoyMLrMtGOkDPfShsgGei4wC/1u6BQqPGVKEhxrS3R1Z5rp
8+Babx7yEcX07FewiXpWFfOZe8nxIe6xaDCm8/7AROZ0D07sxRdkqtsJ4yENiPDKfdu6eG74FvtV
uB16tScsklxcQaFKQcZZb/F7Cup3xRCBFOP+vxokWywUo2KZoNWKOCM4NN43dX4NFXBHy+Jt44k2
xNwHubEpknPRwjhu6+UjvZsH8dPJ+bgudflS9w0q7+h/S6Cw72O/2UBHoWR7tfQasrjkK6NFOfZ8
JnCDjTQDE9+InHRXNxcNYkhsnss+Uhj3+eQ1lKDWFseONMbh5JqSorRSfxJn7tCcff+ITTbmMPZQ
C188pfoTHd3kmfXt+uvL3/9RMTi5i3C3X/lTY2noAKeubCqKiMJOvVj4+mL914/+f/9dwRZj0zN4
rn4utv/MJ46pCYJ0Zs5c3MHae633ZDISZlW44DYi/t9mFKyl/XT++lH8Xz/6+sf/7t99/ZR/fsd/
91OEmBkWEjlsO2FlnDQNzZ0aQx7DGdpF1krCqOpx5i0h0JyO9Uy8AoWK2xcxic8ILOkV8PQE1SxT
G9F4BLbJftSuWe4FduTA5WeJEZtpT9M1dyU8RPXZs0cWgguy69CzLZzG9IZ33oEjluzSwp1k8OP5
OhkNFBoYlaVcTCrEepRK1hwSqXYjhuQS8f/TCjDs8bEEA3Abow2/fSM66BP8+82ZOdMfyjEHClPu
3KY/SOGDHbS+R6kzbJcQsno5sUWyUk5JR3GFGqhQBysOhxj0M5TX0N2Ws/OttsP7BSrIQTHCaxHb
GKYfdu1alzDpgWcigrqKvdBCmiuLr62fOuwMHcyPI44i2/UoFeNG6YbG61D8NqlmfZqsj95afrFc
jberGb5EDWHIzFkOTtfX5yrLABfN+GrW1hZB6x2ymkKAcGKyn+bqc13SW+4uPAbN7hU/NHvplaNg
8fI7rgs7j4mIjKTKdok1PBZh4I3GIy4igD+2fJmgazOlJ/wME7SQnfzsWFDAD0yo/PbJ/Nit91wa
scNHjbZ7a0h6YM3jlRjIhzdMxGe4OJgy4cZTwNCpasGyJYouXjw4h2RdAdg6jTyPgyfPovKeKQka
uPMy0c3F3Ot10bxV8+LtyTPf5QPUqgYyTRAO7oQw/NlIPrh9wy9Y6ba/ak5ZZD1EbGAbRf1sBXcB
rXrDoUnZe86DZpsU0BiXyi9JphYPsCyfYtK7yOv2uG01hNOwZgVqjOJvbyHu3clSnAhRYn9nnUpq
/kDNvcvvjl16USwHvzU5UHz7BBA/vyx+teuzYjoKPeONVZ2hH/QhPE68En7Fa2FFhQ3Vbn1jUARo
RQVU5E/xsQ7bMxwrPN8zfBX957faq+MqViizeYdaziZzcZm8izeVZfdydu7TCd9b/EpaMbt4Ji1P
IfIiPnz5OKTcd2zWT1+/kC/BhvBnMiZWzrFr7Ht2BmPcukd8G8smX9nF+sqKcPN5IZl2+1DM/nRs
4hHa7gLVRpoLopWNql5dskRynN2lZXquioH/7shOn17FSLmBIcOzagzeONyH8bgy/Wf+nkveRxsz
C+pagMKbxmCpub7l8N3S5NaT1ls/yzJw/PB7V1s3Tuoe+lyRosnf53bE0wh2R03hhxPGISp2OjyN
TrwxVzM+D3HBVINkJhyB5Tn/Ipu8W81g7hW4m6BJlg94IQuKP/uokWqwXZhSfe0BGHuqZPPLJIfc
xln6SBeXtzFpaE+n/DDBdHosY5StYc1flad8qIXc1xkfdgpFCmnaS69Flh5NI4z3RiVickGuD7oT
ep9fsHWZxE01+8aRTDeKY0uElKADHu8Y8rPFOPPdtfPsplypLhh2S6MeZ1Y5EYpjjaljT7j1IddT
1KQq+unAhLYeygO6I+nQfHr2cvYc+ZAq4l+oDlXt/0hJH+DmGiiB9vLlbOu3Xy9Z1fsdL3tUrl2A
vHyJbcomI/quApMbaRByzyD52t3FkYtuVadvaV07tFXB9CNN0cAnoOOB53a0cvqRZyVHRYwzwgcM
in9iFQ6UwlcBDWU+I42EHYJnBm1n+hj9ZD47A0DVry9+TSXQZLM3qJP2trTGEZyye+c5mILyhoqh
NT2HvW0iI9QPoyXpnEHQ+Poy1BhUpGlAQvbC1zmb3Q25A+qpZTLsnHH+LMxKBZ6P1bkZILwel4o0
au9k/RZG83NZcFEkOTFtRhbWZxK3rJ30l7UaWRH2KItfrd+WnbyusD7QEUaeaq49XGwaTtai/bST
DEyX/h4cAAxW+kwjTPibUh+AIol4FZAk4TgjaDcOmufY3nr4mz7qGgWvxmhWAplutYINaE7TwrNP
7FLxafRq8zp2uN/VALUgSoxX/IrFGib3mIz7YKZJgukiE/upczuemjM6gEnitfbKYcs6TqOpfi/s
65kkxMXtEoBYGldUrlb7y6t3ZZDLMQrEZPFUcd6nAaHYNDFjyclLrplobtif5wccGSX3suGWGoBT
65fVY6jkD9pgniIRrx9GVV18Nc2/CodQNCyoNf4A8VdBhJMJCk6NO9lLKQ6NqlcbOFO6ymk/pmzw
FyIDK7XjBBbr5N0e/A9nku3n0r2BvQPHbN5HvXCZlia5FaXzO1SYUdMqAlDbeukuHG1mwxLDlkMW
ZWvFUczOO/yVrQIfdQ9OiO63TVSt5e2isIi21uo/KW0B96vW+0aWtq+7+96Uj26TDAD/ouzUUVXr
Fc0LOyqEq1ynBQq4Z/PyXab3Yk7i57K1WKMndOgi6vPJ4GRTTfrdztvoIiEi3vS9M+y5ZdcnGWEq
yarqqcIjV4dmh7+4MxlnG1jMuPZ9Z/x7rJ7QfftcxzWVty2fovLRXQawjda6axbwsmlihXgFMHYt
TR2RgLEIRfH36MaqPkUeO1h7+eUD8IXod6hgWv62m/jktVi+Gd7dfTLxQvmgya8DUdMTR+FwEDgs
nsh8MeeSafolo6O1GvVx5Ya7VdE6XKJYkpgZrPsWYv793CIrKteFOFxB552a26/GkMEd4kNmx6yA
Wbfdeq750GOXxr7clbdRk6GupixTR7CQnOmD9dHZtLQnGcU4SssUX18KZsJz9jbFfX1bZmkNdyZx
dx5B6s3f/5FF/qHrxULxSXq7iHW69/r4PV7IeEFHczhQ7cfUo47L8Uf8VE1S73J6WA6q9aG/xX0A
HVJx3s0Z2XMQiBmJ/VOvunci2tlNJPVrXrO5EZklbprMeJEDHDD2AOWuj39bytWPyOUVOWhkRl3x
Qwrc0hI5eCDfzV8PLseuzjC55uu5i2V4N+IHcPLpnMRLdu89TW6GhQjwBU0bAwYJHyxaW1q6EQP2
h1FwJbYFu6Sa0EzFYXw0itLbeSFUvX+dy5V/BpoJDEryjDaxQVsRHvyjUGyIQxDogHWOrt0R4lk7
+3bsTTqDe/+Bl2s/sJs6Z8Ip+w17m50LaoKnOMr/WhJK4SqFmT1fkhxHS/o6anBqpcGpSZYYR+wr
RRF4bgH/pnb+Mwrl5LEdVK3KIbV2R3dOUvB1CXfnLHef+9zvyH4M1sXJ8OFXlm2ySDDXHfuk+GjX
4ccXS6nzm/RkD861hol9+88vXlF2xzwaniOrQdeiR6AeccCZi3KBaQ5dvatN63FQfvhvXkbxZzyY
l9FzLPQuoTyHl/KPeDMAGQuNoY+AoanPeoysj6FNxyBzUg+et+Gy4RiT9/W9XiAorWSht6zxnUfc
jqAL8rw6DSJ3HtFfu6ui3gPPAgEWURB/Ydn9xAeXMM6gns2lM06ZD6yPldz9nKXulte+21Wu+xO2
WXfGHBw/2MQQsVzE3/I2x1M0rwVtMXO5BYrA4lTEKsD+Gd4pazh59FhdsITe9zY5PdE1px7dmftZ
Z716Av38X7/dnD/D67xAILq4AtouMVn1Z0dc6QxhFeMLOA52uJ1hh+/csDvUU8UfN7UXrpIyhSXY
9JfRxMoaj/uU98BhcgDWsh6+CzX/MUahUAtw868AWyr75igjEBIFemPwKesiunq7Zl6Xl2JO7maz
gBOT4WU0wuIDrNz4ZEzigofnX//Z+O/+NXzLH87V/8MubIk/4ADlQoq1HFds726en7CXsj7dT5WT
fIvrjghkVMGsEvxFoF6JPYTTeVMbifEDviPPropLcJvXR5HKfFd6iK3op2DelsF8aX1Jf0NbsOrm
bUWHNowvVlfdNXJU/v/8KJMxGDmnv1sGqm4MO+t/jhyRrrmUby6MiD2Ufy1JkMq17tYKCG0Umeoj
rItTIVDjytl8Nfv0I7HH5IXbzXDIScAcBXDPxxwj+AYvEkbMCZLmGhlvbH3cJ6IS2WZIE4qLmDmC
qvLB8qKbHBeo6KAS+eRYFzu+bz3Y3k1kefQnddTGoxBMMOVvah9kG8MsB0JIlrJN5xAYePk2du74
a0Tsoqf3WzUsCx53rKC2fOxHfAyZkg11OzBxacdlPV3MILsYqMGZEyQtGux8ahjd92aurla7yl8c
rUe2n+HFhfrIAzsMN/0A+yANBex8S7p3xOxIXBjFkdAlJG1Chmm857nd7leDiMq079a6+yD2hnG8
O/HZJb87+f2NnZJyESOPo6mt30vl+htKUV7wYolzGsvi2DvtcpA9Vswxtansq3pnl3PNiMPK+vjX
70LnryeRVMqSyoFWYCrrz08YAk9igB7Jjz4L06OJddlhtXmrxrd8tO8TTTMTUevuWCbalxwQGSs/
gLJY6Jn4vamnfkpzE037RyHZ81LtFB2UiU5uLhKld1mo7iPeYXckBQbtql97b6P6rgD+ww6Sepmd
U/ns78P4A2Mbpg22o4Eo1luz52fm3iSPcMP/zYdPx+v/CL7jpiD1Bl1COZZp/VE+acjGWAdbxcdV
VdckW+yrvSRR4OZGcgc+8FKUNuU1UflcQUvciNEcnplorsY0MGC23XDfCTKWo7JRf2R0a4S5q5eV
DjYZMsv1iPs7Kkacg9oIuc7fLdJ/G8cgARil6Qsfonrro4llbXfnOvHZruSRdXS2z+cQfVo1cpvb
hdw38tChf21X5Kx/8xJY7l//6iESCOm75D3YPv7JqFCjWZMIbuLjaNfjdckj73ZoHfQy+91Vff+w
gho8N1HyUwm8GyKp36Yk3LYqmveuMlnIFT5VVtm1H62nfMlwMRe281yoSGwauIweD5GLbNrxzU8+
QmwK9+M0/mhm0zzazULOzRDmq5NSlNO7fNK6lLzKUl17J8S+j4wdV/lrifB2pVP5zYj6JEjCLD3D
ER2efEX9UVk/D2yEtk0BJ2QYqvsc5P21RUK+maPlm2d2IzbTYt/VC+5w6b52wJqvPQCyK+flOxU5
5ta1Ld6mfdI/4h9yYCN2d3YzSEbDgnjIZNwOpIqACgmax6a1vnZINdt+sW+/vCWc2acuZ+QfTXjM
cmnWx1paj95QV5ehaR8dR7NrMEQ9FgyDtb/iOMYveUBrvRhVTeakL5ODN0jSFKsHGNa/9GaDVDCZ
CUee9yCtITsYbm9qJK3YTQaGVGKKUS1woKvau7FlZ2Bawv4yYy3bs//4VFARd6Spsw0RsBLYTh7e
U9FxZeOQH9IRqFXt4STuyogaJcb3nWkVdHB5CvOdZWT7xM7KezMZjlhOse8lzOXhyrJbWlG2WeMp
veDp7jauwdJcxl64sxrLPog+4yh45XLF/Q+sEX1eBJ+7H9KizBPADVaudfwwldMd1hgTCslI7n4D
AccafDPbE+YG+Lu/qbi6x7d5a2HZuk4Fy1FBwpR6MgIfjF33bT74O1dJZzdD190lgE6R1ku8gAq3
xZKYz+TMq4c8npNgcvnOOHS5q6/eK06xjaOY+3CYujfFsCDw1KHx8q8PVGipfz1alK2Ea3nCEq7/
Z+dubBkshkZlwF1nYa1DhNdc0VKAo9veLKv4HBmiH8s6DbeL1eU7+gJoSo+tb2OpIugJLO4MwMy3
le/P951hxyea3OegoPqKOufk2IIs2I8wc4+O4771JZD+eiluZSWBxi4G1r1m7DZOnPd3PiBnX3oV
A949GOH4Xst9D1xIyVZYttolJa7fEHEehGh68Ma+30Cx4/si1imzKnOeQk4GIxbzwyinYQu5Rt5K
WF+buLIslOHqO7I5m2qvuh0gZuHu5/2YSEvd2XlPJ6mbdPt4alOaYohuF0v/Vky2up+yZOeQNtM5
vX0Rnwtj6H5CuzslFDJhtLy37R+sL8ajUaGWV/CluUTcKW64PEmm6Qg8BP+JC2qbA3k3jfxXItuV
6FLhenTc6L4vUyw3jGBIc8sJ7gW9KjoHL9XFcVnr5cBpjwUbG/pBJv+VGO1ttjTQKcRDueK54uLt
nGPpEwfsKS4hPg9mL/KdnSCGvVmhh12zkqs5xqQbfJiBZdSaYVec2xxnzEQ06eKWkbnHxq5NbdoJ
gbkav4t8TknesPmCFjeGeDHTrFqPvpc1dwl+kBVsBf3xhPFwSaZRWvz0M4wBfmrTPxPaF5uaje3X
O/b/MD//BvPDjVvzuv7npvenavgfMD//+a3/wPx4f5P8UmwvwLpA0uE5+w/Kj/M3RyrPFY5iWQdi
h2vGPyg/8m82z1zp2XxKhc3P+iflx/6bKTxTKrqnNWmfNuL/Rd070+RfTiQlTWkK5nbTdUCB/TFo
DPpEb9OkOrYUjx8IDambpBmeC8b7QOnV4dg9jtpS0M7juI2FRYftchnXAtKfdL3DVfFBR0MPizvV
PITKIEW7AvqtDOvsVNG8FXEIvHK5W9qaKcv0f6ZprjBT0LXrzkYSONQJUQqLYje5M17uO6/I0yc/
M3eYVZyXBf+oZg0Ye4uylC0UNFKhmXPoKaln7edhLm29aC9acrOdNaIzqyJizVWmR9qIfZZZ/l6V
EQVukq54gS5oW8Dn+Y1uADlVO59s76ki6OLN87xtTXpxHKwGh7JOdhk7PkCIUUiwBeu6AGTT1fkT
gitRpNHBgJatZDbGatskFjuJedw4zeSdigTtwo7nFx8Je1PmaXtjyMMwe8QayRFQwjl1H4Yzz6TE
nQOXPtpi8kQQkUxJRfF+ObtT+dlmFN2WFVbdsbItitgHqRUiYpOu5DKddO95ldwsoxG/9nl5TFNu
3ciizsEH+GDzrgKHr6wzBoYfrdblPSahEwqASrAw+00ndhX559JuafAu4uImmkN6N+zoTG9XFIQ7
mgaW7+vY3RTOC2Vn8ACwFOywZzw6Zloe1xx7i2anMw9solElW98tHiGwyCCjm/U6LaI4dT4adBaH
1JREyrzIwbhwZOWQ/fvkDvINrhu/fhnduN87w9JsQcTKm7ymIDKOd/kwgjztsLlM1Kt65G/2bSna
Bwidb1RJNTdmq17nCl6EI3GggWJUjxOrd5q3KqxIWFVcwMIsJ0ek9qlB44UFuiahhCLUb+DUOTR/
RY9iSZx9k6dEF6hPoHzm3gRqyaMAKg5FCBnUbHe9LLqua+7lQ6uc7JEXFH++y0qzm55r7KABpW/9
zshjWrRGVilrPXkEPaGwGVnk7KP2EyqIj77qqnuRpTqA9FEXVv2dSS+9ycOxfDBGnh6Ci2lATM99
ixN5hNojj2XNeFSp/KrcHFv+XEe8791x4zULIA6Fh34kIGnWF1TFR1xku2Ton/AorOeFq5/H5vpS
W+6NT0nROTEYmRrlqIeQjVlN7uZE1dlxgEhxk8wAoJyevDqeBtJTDZW/HqERaL9YYeTQXXpjfQDR
ybrRz5rL+knObT2rxMQhWBRP7tzzYE+WhyoKP4uBZ5gNxY+/15IxPxrKfawhMTCz6D5JnE3aTERG
BLZteoino8EgdrHDi2V845L63NDRdc3CbZEy5vAXFU+An5bUuzH8jgiEvkl4Ax3QWZu9mAWVu9L3
b5a8vH55IjxnuM6Em6/lIbpTiv4Ed04vM85CSFZA6kVqnwdSqcCNuxE2ez3BgKrO4VwPgO3TeIfx
tr2SYQr8vtn7Thk/t/Zr2boBIa55ix+FSTDiUpz6GHQtQ92HlfvMEcTtZRp+x52DRkQAKEgq4MXc
KdwbEwt9MdaY4wfqc2JTQB1u8Oth6iE64TZ3M27gG2C64SHHABmwi0NaB+N5Kzy08brBUpGA+vKm
hXt7NADzgh26XWofGc2xv1lKiCBvMv9gxsNnh6YWYfE+GBFlt7hpyk0v2l9qWPLdPBG5pZsx3k2p
V9wTewaTNLXGC3k/e58gXgUF0Ndt6WITrhbaa+LIQEtJl906x+MudrzfwqdKzYkBClsl1VeGKw6Q
0IwhuVt0917ahCG/7/nKS8tOYCkem/IXzRDDS4sLrsIZlQpfHk0AwzuBt9WC0DpDR+kjek5byy6w
/LMJmqQ5b8cR38zEQyD2KDRVy6+wZi7qGgVOyYrXfd81b6kkmJWMrbs1+Tl+Wb63WdtQIBtVQSPm
l5Ktw3aZe0UCMKRfHQQQXNmfq9ecMfhTRVZOP7HJFgFbLqyyEO7UEqcB29SdQ154U+TWwTKx4A0O
a/OkYZ1ukdTro2XPaoAPJUGXeiGxUgGNpvwUnT9y7GbPb/04+/EJ1o+6EYKqc9yLOvdxmlvXhC4P
UKzUfH2npQRgjqaCY54KvFUQ5+2MN5FEL0s3Jzssfs5p8bugXqYfxERmQsXefPBdbKjO2nxgzf/h
xXn40LYneuHHR6ysG8ZuVi0iuY8Sy9r6PTd/wZJ4u+haa1YHD22ccMQtfDTbwgFIzGqqzMStExJp
YuDw91YGPKJ1AH4SRcOhjWvLF363W0HWbE3z1hvlChsKvTuqS/PolekPfBVkHSwJLVvsDE66Q2V6
0Kqb5RxhaLgrBHmzvihWlOGUW7+LPqPKgfVmmcrdgvBydlcqbBUGXj8T0Ayc9s3pXVb2cP5gCie4
9qfyO4aaYO799ASISm56d5VbW8IjiHmD5Y3NAas6/1TV9y4UgJe5MGDVNzvQCCv8IfG50H51u6aY
R3JHcvj0vwnIWc/s/M2KRljmRcby6K1q1p+lE0a7tec9UyzJ9muUgnrxlcOG5BAaBgCR9sMjiHhs
cgrs/Hoat6Gk1hlbOol8tRZPlt2fspDKxoTzm81NyCDLH8BpPeuBHcwuLY3kncBaOnfh0cPGuENh
YUIo5/AsaTB6y0bxBOTtgck4ftfaZCkxQIFTk89IOS8cSwRD4v4NM8VnLOhfRxXq7lSC9wQoThRE
fWUes8attlk/5E8imYgo523P/pgzD74Q2nrche/EXb/ZC4wfKykFYfIbN7LF99Gk7hruR3jpXeuO
dIV5iWPMgZ3bq+/M+e9hHX6PTSpETVGIZ1h1ZD6jXN3ExFCeR9W+jUJzZSxYgIzr0aN0UWnaOAbc
u9DS3hMWohtvzs6DnB9FMY63zoip29ayoRsdoxUZsdGCotTSYqZFxlHLjeGA8JhqCVJqMdLXsqSD
PolgJn5XKJbg9G4mFMwYJVNpSbPR4ib8zP2q5c5JC5+ZlkBbLYYaqKJKy6Nu+ZhpuZRW1bOvBVS/
500stag6o67WqKyJllsbLbzWKLA5SiwvlRksWpwdemRaVwu2jpZuPTTcRIu5qZZ1FfpupYVeqSVf
N73X96wRJdjWkrDS4jAQiReevSCzkI2VFpAHVrwDijIG+FALzJ6WmjstOq9afo61EJ1oSTrW4nSO
Sg0s4petZWuhBexaS9mGfuNkWt7OtNBtaMlbon2nWgSPtRxeoIt76ONr9ya0XO6gm4daQDe1lE7R
Lw841PVMy+wOejvQvNdZC/ClluJNLcrDdAe+q4X68B6Qx22o5XvSdpdYC/qMzk+0fPzotNRfovkv
aP+cR5wgHnaAHF+Aqw0CFm9LFAJMA+70LrWJoNB2girwa9AEWAxCbTZQ2nbg4T9YtRHBNH472pjQ
aItCqs0KhrYtzNrAgMlMEJfB1JBre0OpjQ6YngttfPBwQHCPi7eTNkXg+49PtEp+1tow0X1ZJ/BQ
NHgpGm2q8LW9IsNnEX4ZLrT1QuLBmPFihNqUoXBnTNqmwb2nRzfAuuFoEwdjwifr802m7R2lNnqY
2vKBrw2tk05DRg94gV/GEP09X9/4FVmKtYGk+rKSzOFTPdFZuGqbCTNWmq8XmAGvpbahCPwonjam
pDZm41wb9SZcK+6XfUUbWb6Cul9fOJ9PsVk/GNr2UmkDTJycPMU7zsYZU2mLDBew21mbZliGpNgY
cdN8fZm0uSbBZWNpu41IrChwQOTx2RCK7fdu1OYc8Kt+gEbAziIiwF1qE4/55edptbUn1CYf3FEE
HfH9WMua7Ye+uTO0JcjS5iAAJlRRaMPQhHMoUkMXSNhoTJzYihxtMLK11WjSpiOaePW12f3Ra0MS
SFEV+NqkNIb9cwOAfdtpA5ODk4lsW4WhCHNTj8upkdidqNvxTlxPVnxQFX4oBRI6G7Ob/jNG/WB+
wGwlBxn8B3vnsdw4t2XpJ0IFvJkSoHfyboKQUkp4d+Dx9PUd5l+R996o6I6e9yAZoElKIoFj9l7r
W12CwynUWmR9ebSn5W+e4C3OUnSVSfkVRdf4rElJFqoCuvGItFwp15K0GOTRzgoWuHce0HRVUtw1
SZlXht4LEq0/SAEYVpL0ATfKtkYb5kmRmCLlYqMUjuUlabkZkVBBQplUGZXCt2iZb7LIfSv1pFlV
3WhuPciKI5dkm7bxAZYBqkije1xSz4Mt4L7jit/NUtSmom7rUbmZUu2G6s0Z4y+KWaWfFearIs4x
YoGm89iINhhf9JRJawiXa9/N7x2d5AVtnSpFdkA6jSCyQ3xrjGwxSjwMOXs2JkcYN3iZLzl6vRDd
HlXbwLQQ8o3sioWU9pVS5Nej9mul7C+UAsBCSgF79oArQSd6hynRz6VgMJrUqyklhKF1unkDDbSF
gxQZ9qgNFSk79KQAEU8mdIz4JUOZaKNQ5Nq9K/vsNTRq++B1xUFDy2hKUSML+9sbVVLu2KB7JKPr
YLZAb43aoHmqSqMvGkkplgylbBI+D9tCKaUcpajSkqdfL4WWNK/WnpRehlKESUw2VymyzBl9JlYj
+4ArDslmplyHccKDgpjTk7JORwo8I52/qZWiT03KP5ObEBRFqIyzTXqSAVMpFi2kbHQQbEfWuEFD
hKzXxMzEMUqxU19rKTmtpfi0lzJUIQWpSvetSIGqkFLVW9Qq+NCLK2WsiRS0ksPa/TFZFlLuaqF7
ZWeFAFZKYVMWbwdPymMt3q/+I5iF/4OLqlhBqEG/jq6Wmvt7bndXgLbImUekt5UU4bKWedKais4Y
gi2i1YE3Ykb9xWpIsK4nwsyERq5KXa8U+HoofcEwpeh+NVIH1lk3IkNGE7ygDValSDhakAszvb6o
UkBMYPQ5cvLvwiXowx3wWSnqVlFZK+tZDmEph+vgmMDcMhxy5gBmWUWt7EjZco9+eSzf0SsWj7r+
Yy/eC7188s8zQhWk8Jl+fgaj1oXEGF8xCsxIoZFJE3u/7/M2CONJO6ZO90UvYwfdSKKKnW2nu3dp
pH30WtCWPbbFXn0HUUjfwu3o9ixYv/o+3VU426WAO5ZSbkP79KhIgIySrBfE3hHFZ7SvzYTv9kdC
ss+XHj0jDqTdABmq6Yse/V2zilzMQVJOTigYiZcozCspNY/nyAyiDrFoZuC+m2JyuYk23Fihu52S
gjBslvp+J9porQIbSYYWybaJuYMvYybseLa073FCxo5hjz0AlRHOS/sYKgD/Epgo6wqP5HXkValV
Pat1l1JXx8dSWEsAWdgCRIZ2PdeIelZMfClOS0iua4xZMPR6j1CCVg8SNcNXEoLSPXbADaf1TuTQ
95ecyHUkIlP1Q8MPo3Ac7RJncHGfTtf6OXa6LXAFOhvixVNMscrj/K710Ke0yQdmmApld54xbBAi
WDjPuHHezYpSyKJfuK439EgOxVT81B2ng240R5Osdh8x1hmv6cR1lQWTTvt5ALln1uWnKiK/QYDQ
qGnu0x0JstBQpeUMK6XZf84loe4Gs5xn0ANkLsH7oazQbq2Vbjk7jsW8gDQATsGqYv+RmN9uGn9T
NyS45HGKin6d0bHqJvGW2dn7aMsS8d7EmrvSmnqDJGJrhdZ9HPEHiyH/xG98HqAyrsoJZRvENHgX
e6cLd5FaYutqYEvj6co764CA1lfTGE8pK+WVBLj5SK5IswnrE5uqo5oqd4AOUH+h7xDpUzLUj25c
k+veeRukPQGLoweukS6q78tk+LF1eOitZr9Gw3TBZLUyKVEgs3ugwISQS/mCnkxoeY6dmHar6qLY
MhnmI9RKZPK0GgZsBjUFL5JxJzqYd97EiDuYMavW18UTv5bR/EmX9rkw7TW2/3Xqji9taO+8cvpF
C7cJNDGflcT4UqbmcRkL7MnJ94DSyoGIoQLKW7Lyfcg18MYV9SNcokHf558TYBm0w9O3hoE01Dsu
H74HNioXU6dsyjZh7yU2nOlIezZsC+JEto9w13oy3LHu3it6LyO7gJF2Us5gnlfZrh1M3wDGQEty
C2k3iJ2Kqqu1Q0anGHyhsBwgGKQ+WOZvFPgB1dFl1TnExvRd/kIIOr9j2D447EJwZ/KUqwDyA9Q5
u/UXZeC7eG8W3xWsB8yLZ0OMTKxqhmt6nLmoTGiSXfNFR/oYWvO+Gsl3SafyZULqykbKa8HiILlX
qXtW+c8MA1IJOcNzubtxwaab20lzv0U4vpuDBdxIY61ZIfyz6/LaLPVRMe5yc02MHH1066nKujtP
+gRdvyBIBSMccV0jX2yGUNIKAegiuKH7znCL+cRqoZrbjlOhzMzjVSMAeIqetXVsKY9lzC4IG+VL
ZjxnmXvwLOofFf99oQaNbkWjGDr9JluUbVTmPQvFBHbmLu+xS+ikReTj3kADk2ZUW3An/G5L44J/
c+by9Pa9268xUmI0JC7o3FQ/M3Uwu6zXiREb27J3lZ3dP6BHN/cqHVxqHL4FM2dtjvIb6R9aKY7M
3QHjhhefw6yN2ZXnm3wJy7WSJNdiwDIqizklOs9NIm1ERKfYyF7GrRjAOmoxwswlnL6iLP6QPGeR
xEcnTpAmSkGlRrfPncVBoXiKAZslzM6sm2E7kLLNXpFIrKJNtlgZK9+sueoUUEa6ChN98Zjx3JY9
pojxNidzT6kqrOaTjLrSc7znSdFQk9Us/Hm1uTc1GdKEczaqyfIFGvBpxxGuaRX8Y+ElgJoaLo4p
IwASrfpKR+FwmrKtgRJhwdpNwbygwO8cisRlDQSZvh+s50jjUx4vtqV9lvmvJhyMZzemQ4CkZaVL
TEM7wwBYHGvcI5QuN1DuwITmYqP1g1iFic4aQ6MuaZgA0VlplUNqbFo9eVjSnlAZz+z2UUPxE7Ml
O/UIHRTB42D4650YRH+xrkv/Czu4SV+8grPG+GxasbYhwKEKxmF4mkmfWinKw1IbsJAcShIElgFf
T0EqljBZdU0qPyvypOts2jIvmjt96pUA+UEbeBbRX0ZYvsxU4UQUPSH1sla4sl+zDg+xRHqjvL3z
NMKoEtu7ww38pKGwXeku9DRbxICQopxov8F6qNtU7OfYZNuSDV8ijp46GwmP2UaMOxF11UoXOIXb
RxeLNaOB5wQO7nOMSBrJeoCrfZcK0Ar1MkZyCvUbAa165Xo4PltTZS1ixN6dWbYbS2O1Rr4AZ0qo
noS3DOsIBXTWlaxRXPd3mXqFXzJW2YtWrofG3sVNNeNdexWzUt+ZEQlm8PTzrozWfZ4g5ygAMgyV
n3jqCwtc4TtoQQ46NRFJ/vgFxVlfVfozYDPIuB6bMMsrjKsaLR8t7m3Oa6O64N/ZFHnzXIR4wEnO
yn0LWPaqHOtAKcLPGucKBUDUxgOSaapS+RbKNpHZA/vtZnih2o9WoP9J2/kwGcX32A1Bq1fIRxT7
nXQt1IDR2sb83cD+XaXD8la2wORsr3ycHH4p9d6V1hQE46x4R9bDH7ozProlJQyIN+q6tigoRBAu
lXJpQFXhHMWqSVZ5YPYjH3Vkw7me1Rpi7yY1y3ynTe1Oc3oufKBSZjdD3A/9VjyGlHSSiYHbSdnA
qTBhijG8V0LnsTXCK8sCSv8LepsyRU2DQdbhGvdaHRP9ktIMyygo0Id4mAWBDJicklWr5p8xL87M
6Hcxf1uzODsqYR2kIhR07uoHPYG4kbL4NqFXpZe6EB9i7Dhj83fSnrfATk5JHPnUf/1aATNh2U7C
qDzcZXJvYCBtnvNzV7zaE53DOLNZc6nND/octikFuxTKXcYWIsW9Po2vdBdRuRqBQC+veP3vhY9k
sMwfcIUiUGveZYx2BedeYnwaIXSUrPguoHNG3n01gwrRdAzX3njSVZvuK+DtYrDvhcTQtpnvRdna
saMzHJaPFn+fqNoXVnnmJuldKHTOGXBMEAl2rStVy5+GvnursXDJ9xJWBtfQPLJi3XbGWwNTjI4F
my1QaMytiTluw6Q8RsW1ceDZ6vPdqNoPXt8GXbi1l+FN150T36Q3Ql4j+M9CS9NaeD4TRh9jPZca
oRReggS9D0RlrXMGKUHKAzUEjNKQKAvO2bNRM1QmhfaIm+Ypacu3iUJHhwlqcoZTYddHY6yec/OJ
Ty3gKoWOINZ4wuiSe1fEMFf5ffUKBd0ivfIjLyq+6Mq+D7v2Y6ypai3pMIApYq89jdDaTcx/IeBw
SelJ0hWGD6aWgpnRpLZeI2KmTN/c23n/2riCj7tlBtAfpGNT6awV7MU7qCZrYVQb2tnvqWUQkZY2
INjvSw3+yRzvhTvDHcdww7J4NTbWS0L+HjrIA0kx50b0BrkrytNUCuhj432aUqlSQEitoAKkIEfS
l0mZvukq+nnRdrBWojujzx5Ut8RES6Az1gdobvQNWgWrcAa3px7Ma6NHm7SPv6uchmvc1ADFkhdq
z6T/aEKinDrdx810tS+h+UFh6wgNRsfKStEaQoTqRVusX7uKXTLR3yPDo9nfRfa07jhHFG0+J6a2
BY+w79P4SUZlIFfdLN28zdqaiGllY2Xksdt0XeryEIJ+VEItCF3o7LnVP4YUgTtSHxl2txP4vBWD
4kmvsBUl5aM88Tsl/axyqh7MaRVMybkCRy4Bls5bnsVHoXiXPLPWbec+02h/G7MqSK3pyA6b4apR
X7XRtUgA+U2YSMRk3d7PXPIrzY74coZR8UcNyvoSnpoB24YqtlDkENSGTzrVh5r1S1XolylJLmVa
f9K+foeVttPSjt64Tuj0+Ks0ZR4S9nwFRDkLF6JJD26nfKGz+u4L83nW3ec2pu5OMeK77OynOSNu
TNH3dte80Mf8WFgr9uGHaoX35tL+zpr4uSyzTWZl9/Sc92NBOPJMoxV9hVcSDzoQ/NM82TH5ShOX
spd/6Sp9YNt4LElJwZv9izLMbumCuc8+haI+iLx9J5kdeFx96uP0Ta/H97FTHD8ii32Ax5YVxd1C
C9YAh8zeU2wamCL0TH1ywA8xsRfMMXvXjp51A04t34nhut/8rqtmjOEtk0xYPKt00mzmz0YrCD97
or/0Q+LNpYn0S5tnHzlZU5GT7vI4OiXLdHFtNCdKeV4M8yiM+icZMl9kw9FS+jeDi8qGOWfPWhEk
9Ewz9T5vk/ey0A+wG6nnscHtGUy4wF4txTpZSRKQ6IHeslnFSX2JHW9nDDRT1G7EiFxfR10cusW4
KIVG+Zn50o0ObZidACU9UVx6FMwpSMaihwoXfzQvcLs5tRk9SeyDCcPlWeh3fc3+6aG0RmXV+VFB
KdLuu6Ndyd0XRKKc4Bfnas06NBcL8YtXzjExMpIbVNyF0Z2GWD+uXXyC1K8YZxRKJa3I/bCkaIUY
NyyMGfVEvakEeJjoag4ovjt44SYseWP2ncrCY12RyqTW15xc2d55NNJxb0moZ02FP9LfrLk0cFxQ
AnLmRyKp+BEj/AVLXJeB6LpZv/OU5svAeROJehsXyymki9ouy6XI2g/g4g9V8QSdM0SG6bzO7gdh
jECApl+VUtNJ0fRL12YPOMSX6XnUms+x3wyiPY1t+xab87vTa+si815wGFgrcLq52Xa/Zj05m1TB
aYtsa7Wii6mznDJEtZ86PUiUaJc5QGuijs4GuhiyJo+jRy0Oo9GUgZyMl22YsUZixFjbBl/TWBeA
l2wHzV4Mi0crNw3LLPT6j5oyR8HgaM90t85eqa9QBxzY4+wIrn1Bzg8FZIl494VwEZwaRrsrNcHp
R+HJMu9Y8/7MPB9q7trz5s2kXe2meKqAykTGPTkWr+0oHm3L2ngsI+gOUC6PMbQDiUiBVCsxBWo8
K7Zm/pY/N5vte9XwjnETn2ONujDefPrM/MDC1B6dwsKKHnvooPsHL8bpIAlTcfJMOtamG6oXx8fM
eLawPK7CyWQfEkNxt9yjEtN/li+aiua1dyK2e8kPDKRu5RQ2Wvj6vo83DjZJCANV+egiKTERJGaF
96VDMWZVa8EFXpjJ4T+ygVuFVUpleMKrbS8vxtJvUwuokEJefeL6tklRRCEQka485LSVToGZOK/z
qBUV6E2mg2ncCWe4eiEkJNXch2N7nRXnPEfGPooJZ1uMvfk29BSx56dhSYIpmXcuYR1m8h7JUuZY
/eBj/6Lauoc6j2wCKmbkfDUQA219B8rqJzTdM9bv1J/tZo9k/HMJ7YewANXVY4EsqeCQYcMP0FfA
pIN5YYisSTmhhOf3s/NR0k0LLDrkmLLAmo58lERsrxdmLVDkjhI4tFX9tCP7YEA2QAeq9E2DCsBU
6O9yyIxaWDQFOm26P3jc26vtEiLspSreH7LVdIZHVBNna453HeuJQ6n88Vj9f/nn/0X+iYXRM/5P
8s9rxlK9Kv493/HPf/pH+OmZ/2Uamuag0YSSR20QG98/yk/qgP+lqrbtWI6u6oyiPPU/yk9HPoPV
BtuF68Kw/Ld8RxSfFsAqfjv5f93/J+Wnpv6H8pMHUBLqHsAzBzQfP+7f8x0Fsh/YalpzUBLnmFez
Tk4BdBkHTFgexi+jINBhgo3JZloPeuUxI5fSp7wJZzMjQKjoiAgAH+qXgPNZnmbdocFxClKSPodU
Rah4/g6meShFJIw1GLx4LJMjzYVatTLfgO3oj6L7mhpWKKBXWQZDZDLcJTBnbUdfJdugoHcPi8FS
oHWjIUhjcJp6ZTOy2tZLTWXHF62XrYSq2IehpaFyO/p7g6gAAd8EURbdhgMT4faUDi23/POfmrFi
uCyidgO898XLZx1xd/TPTQRwDYJNWAQZFimQUtxlvUIBCWcrPcb/efHtidtNIl9yO7q9y+1oLimO
eRZwhAluWyEQh0nEoks61aLmxfF2A6u0OApGlx0gTnhYaGI81P2sQ+RRVwVFxsBKn3TwIw0OUNjD
rlqW/MgyCYiY5yn3fZM4myo8QbMCVtnaNoX4qDz+vUm1IfFtO3NBxIVSZ5oMVkCcFenMll4fEzs5
UfJZ1u2lsK3Rb1pU/2VWJfjhC2QH7i+7Bh5PIXNco/p8y5ciD1jyfLgukDJvRlE4pmwcY5skhtQt
jy1BfCsRQY93lffepdJjDPlmaJTM17xp2RFIeSJlD9iO6B2mgUY/U9vQzhPCUfA0HV4nL7LVTSrY
CVCI2SuuwY6hjZg/ey0+KcQTlVp5HrycII6lOJMxCRCLRR2tFoKY6IN3+hdE+gF6BXv+UlX1M86u
wddEFwaGVRnnWlhsvAakmkk+PM5VHUyZN5/sCR+JkO6ZSLHisz4Izs5uyTcjnmIof8aOuI7iArlX
AEATLF8JuTRRsQ20fsQ4b00CDCcTIQa4D8A6xXgqYQNg9CbQbJxwPdM8Oal5gtzDJclPPif7ZEC7
1DU9P7Sd8gV2SvqCLpStxp9+Jv/IOGvyt+7a+AVe+UzHJt7cnlvkC1gDX2fdolCtLs92hMehMzu4
0Fm5nGhFzqfRTvg8rHzr6covZ+kiGKsNsENtoeYw92e7ByOLMAyLQ0q46wbdxL89Nop3iCUX8p9Q
mGRUFGCmq7uZSRo+cHcQQGZwqKtLvrod3h78eyPp+rjRc4rcYNBuFinN5CezoTne7umToH0HHRn6
JzF6th6B9SOKskHxayHhSmi7cG7oxwr/SVRBcJu4WMisustl9KxsyybIslgxDBfkajhTLSS7XieI
wGmgb60g+mq4lO+ymFpOnbqkubjFx43VjURo2FWejd5TdzO+JK3gupOHtWMGAmvjTg3rfPF/5S7o
15sSQpeaCFCtpsU353qAYkvWl4cCUdRBDF3Q0tzb3R7yRAO3Hlk1O3RNUIKQyW/KaFOoHFCd2PS/
1Soq1sSvEQyGNFuQ9AfuG1vorwzZPZJLvTmk8maWWOjb0e2xyYX6nuU4AWWLtg1dC9wZMp7OTvCr
e8varKlhO6H3aQgv37R0ZQ+3X2kpok8tERqiQ/lJ9iNRAu6k+DccOORjqj6sr2bPaZDVLRo0KpNN
eUnnmnyvzsdsi9wHlh0dkopQVYXwQnAhQ324gc0xqtlEDIDnRIWMu1M9dKlR7IiC2KjQIJKy2WLV
ijeFYs/gOrpnQxKGGvakG70qn2zUf4Q10oQolJEGV6gho57VEkQwQkG7I2RvTABy67PhIbKj+BWV
p3Zo4o2VKN+oijwsfb7Wlyj7ECLe5DU22yY6zFJpc2OGt0rzz9HYuDBHE1qKlaISRUuB5HA7AWbL
+ueoraoHWi3gIbWiPCQuERY2W78FJOhAZaGXkxdWP5KNUsSiDpL9RELPFAlCgwlKsGouJjq1BsKV
Qf+lIxpas/PGuL2097csnWZsDXyKq7l9t9qfSDPaA0F4dCcX3E8Hx9ctrlQ66xly49jwY9f+Tcad
AHzGK3No3cFUe/SO5KszdOJkfwEzDtHXOkVKnMKoJzvL6DZi3jfl7O4TIiRy+I90HeaZCI3FfNXz
h7GZBlpNnPx///bb3SGBBUPHKTrPLQEAt48BRznNCzxVt3u3G8okBDBNNqk989dYgrheUts4mAOC
BqvWiVqWKGu9oI6XosfPVc6OTJ6gGRT/RTbNhe7167ChtXWDAi+XyTGqnU3XqJVobrcUp1Ei8YkF
ile9PWG39lKKOhjrVgl7hoOIVrTguEY0MR2Qn9eTlRxmKVpSh/gRebDk2oINIedFrOrJ6XeqNQR/
gwKWSTCAVaVqonnPIWf54LDrfTyQM83FcSgI50qzJNzlNnNBLeqglghPO6n/9eb2WLv092okus1t
eLvdGB7U8b93VTnkFYnSy/2iCOKKyjen2e529UeqxmhwO7zduHgwIEs7FlvG7oT/C8mnCgzUnsLx
cLvpoOxu2Wv9GYNI4D5jrGDnV1LubPXhqtSwETtT/bj93Nt4e/td/uPuEqrKtrQLyoMwhB3P18LO
3YdZbXMBNbO5QqPx2lqEm0A7VA+3m1YBEdgWfCKVGpknzQGWrnfW74L113qKlfiom0qwlPW008sn
BQofPnd5ZsZwtSsQAQR9yWvTa2PpKrcFHTWct7CiuAbHsCGnijrnINtBY/SOzp3gtWiduA1Oekdn
YG6MDL9Lm22neYFYJmGHxTLzXrdD/K8lplme+fu0Vuzans3f3+duL729ACN/vXeGD+iPfAJjihWD
PsftHtHssHT6vAGryJO3u3+ODDvbGyDp+8aONCIseLbKIhIubp9jTUd4OKZkapqlA9qMv7jUy+lg
prl6SlECydjo/VAr7jZykH8novxJikE7aIqhHZq6IlvT8+7ntqvgNQFvvx2l8qhMBAqK2+Htwb+v
+d8ec9qJgCRqTGhVea+/N8TSiJ0GR/jvQ//x/29P2JI/eTvqJ0KyFfp9fy69ui6AQN+uwkbYpea7
E8wVvSpSH1h7ACdwg142391SQ/5OoX/v3o6GxZQ+GDm53u7fptm/dwsqsMTCgRibREJRQ0UaJamY
upx8BA0QmJfy/iivI8t0QWa1gIWpg4jD7cZVJ4S7bte7u6EZ/dGo+9PtZqKhjZ9iYFyykzaotRqZ
v+5I1Q1D9GGe++EQLlXY7tiuh9s5atd9s0NIw4VP0szi3w4hEzIVwhKsDv/51L+8KulTWlVTwS96
e1UJlrSq94vD6LMu5QDcyqvhdnS76QsIqX+eqTN7Ecfbo+xaGgRX8vWLvFAIX0WAdTucjYnL9e+7
6K0VS4n1kB8J+82CqmEvsNIGwbj+583/9ZG/bxkm4T9vfntsanV33zv+7eH/eFU8x+7855k/h7ef
/ucXub30dj9pHF51u//nJ/59K2xlja97dlceHYeQjP94/9vfdXvsz6/99+nb0d+/9e8L/7fHqgI1
V6OKYcNGaL+E89yyH01odup2AHWxNpadOs70QswJu9iow9dpLmaqEjVOjCJu/PIlTUjzrLz6JUNY
y2J2sTalUE38k84dDo76ja3wb5bon50TS9cBpZpmUQg603m5VoHnLnSLuk8bP0MgVIM+zcKD7RGS
GiOBLEILaHFrz+s88Uimr7onYlCZaVw68QszysqmHb6M7hj09BmwYCPOoDXvDM6RdiSVukQQVkTk
cyb/TFlim8e+3eQKE58Nammcs3XD+hQHRUpkT9e1BN8Azh9EnW/rsvsJ7Tjh8h3BHqrDu95hQbHt
Nxd4PFDklGh1Z/ApPW/mSfvAEkPheTNUUurTkOtA5JWxd2TADJfLLmuzQ6zwueWteQRX0jP0Jag9
SB+P4+9x/gISD+8XpvqQKsMmKuPXbkA66xjoYxo2pCWJzpFhbI2uvmp11PFVNWSVRP23DZ2lVj28
liEVidQukZawc4NB+6o49relBMKWBYxiZm7lv8oI5IeMEF4j21hkFwPWKmD55/Y6zo0vlCD3HqWJ
l6H4grq7RmysXWfERQWpTSqxRoGRqHfN7MyrCuz8iiMBE7Zkx2H2tR/ZH4vnqsDkvHZfZUAR1Bx8
fGpgC2KXvZ1EwzdrKwX8JghdOUVpz+0+1aWNg0lEL+3kpccMMLhP4aQLaraPa2CFxBJm5CEU1noS
Zr5JaoqEmuF+ppzzh5SZ2jfNYdmoMfGck/YcOsCQal0Bu8oCtGC1Cile205dyIiIAC+uJ2M3RvQ1
R7qvhKDt46IxHxLTfXTr/DJ68EvTCOYTXg0yFMiFbqYRHKuy9ihnBBgjgbrb3lYZiWdF2HYiJyn8
VnCJ8g/1WoaTi2K1JMEwwIHqbYkjZZhMCGEiPjlIq3SBb5sfrEW9eolQ91nUiYPqpCd1mOerB7hh
Xyj5pW5k9Afnq6aFUi1jb4cGdViFAtAc4ZK7/WJsJh3zZ++Nd3qK4SEySe7oui9dLrJc1Zn2Y/2q
EG6zOEgecoMIgBQGLC0SkzVRZ50J0tWxayKZ0r0sPZr6QOrE4DyABE1nFU8uirDSyt4aw/qyWusB
D7VKzHf1WjNEES2bqUjMetUfp0VsdTKNzniikhaYnDOxdTT1SvCqgunAgNctUNQBzqJ1g25Su6d9
097N5W/aRzD8WvvIyLpSp5ix78k5NaqHy7Su9k00mRSwlO9F017KJNzkcbzzaqCidopEtIjsjtQm
Oo5z1iZ+ObTfYZxbQWh6j5bTtLvm2KetuTVNNBON3eBA6hHN4rgYcUOHXG7WYaGqxTLPXY9KnWJS
DE9tTnrHGPY/LHIR/0+U9EMGp6oY2nWXQ+jvHdUvsF8WbjyhRU0vDYa4tR1lH1WmMgeQm9nGufAN
4qwCp2ER2lH30euSgn4cvgJmTclUSFFTEwk9qo81vvED4bmb2KGRgXLnmKnYyZUJl0uKJhrCfotS
BKJbyBjlqzOSyoQg+9oEyZl0LT3S8Q4ygr3pbUR8UtQMmdgjrihwdfU7sfUj3SrEVmPyuYy5b7ox
IjVY6ogdtXBTesOZPLIXbHjAviFcbeaBD1p/wXz4u05ajKqecHb0iEtL4fStPylT8DcNKp+Olr17
4bRb7ArBENENbZV947zGrLLQb09Nek6xaRSPBVnjHr0PfEv9Hd6o1ijsLfElDwPWoyAybRguUUfA
AyF+G282gpoouHWsLcjbps8+Gj8mtyFxdHzuovxA/QrRbJs/esnwrIALI5gnw+sSHxE4XUvd/hrK
DTRb7IpOevAGYpkaaGyVM7rBpP4e41pFpTP8drWSOLWBgFLPGTblwumX1Mgs2nq5aPIDgpMNeihC
TjcRVOUSk71WtIIOR1aXQW2QWuGxPgqmPvmqx7Wb0ydM+wGSLS1/ODcQYNl6ukxVuHu8/kxiu7s2
IEut6gQnoFpq3wiiaoC8b3RuCWyoSESq2uGrbwlyxx3OdYESPsG0GbREjekfg9PofljTPaYOVVek
nKKjuERtgnYfYZ06zyibHd/u0PR6hY2DUInfTesMsuAy0QYN4pHABTPs32m2kOKDNF6M1rEH4XDR
yvgs1IouqIfbP8vdC/Vmd5NK7XsUEXjaUx6WId33Ta7tmIWbtdeZm9RBEKmnyytAOvTRaWfjg9HL
IGbRiMYcO06Crt9OKvQR1NiNePo0ERcHKd9I2+YvIl4m1oz6j17dRUCZfJMU62AyZ4bCF2Lpj+1n
HafPiHw/Oy9pyK3qha8tQ7Znu3qZQxqOC/prY9DOZqyheamvRanduQsGv9JLMaIq0xqNYUWzMwJT
LTvocdgAqTKeYdNXqz5mXqaA8GAqxrMTMkBmSa3e1xGNMVGmBmUe5cFE4IrBxlsNQx35fVfgY67I
GppS4i1iD+JJ195leKF0J5EnxHJK1OJuqlSK1XxlhePs54gwmBD9MIYs56iUUbyvyAHZmSInBoDI
CJBRrPzocjvOc43ToS/jOydpMN4M5peJq0WrCY0w8a0mkJaAQVELjAHA2z1kyFBTy13Shb+0eHoC
mETPLIVckYekPzGPoTVE7xt4DSvYQX/QLONgRellQV6iK0a3VmOnX6PtiwKNyA2T8Nq8GsmibUgB
j0HlUfwF8GC5ZNsMOD91loCG117VWRSrqTYQhzhbqZqPrCr6Yc9B7R6wsvcqlPLBq6NhpZnJTEm4
hqB0GMtqO5ZOftBTHDyDqnprJK+buh8f2OUyUXPVCU1hhLOwKcy0eiczUokYnZ/Y7D0SXJmdxoQw
szyhSoZaxza9MwryxV+KBzTCOSkCQ6C52XKejfpeS7DXKx16vFI5tmlHaq+oe191sFkvS1Pfe4Og
1uxqqLINUoijevJFUx0picdNmLG6ddjzKW+KQwWuZe/lZ+Ry+1WGSTGfSyzGnnMF3DV1lffBcES7
l8X8pkapDMdh0i6DyI5CVQ+e1PDjGpuYaUvY6HlCB2ZcO7Nl7Ct9fqjNebpzDLXAzqfB1kuRa5DT
jvGYQuUO/3KK3HSnw6ci47A6zm3227FQYPTMSYHal7+q1PxOFNZaudNL/xAFoTFXpyv94nU2gti1
ly0GOXuNmmpfjyqN9FIDDMTQwICIvHAkmjnOGv26uNbeNqnt5qO3Zpmk+NaAoIg9rA/P7pKZsWDv
hX6rGihQeg4EEkVF3wsyLIBhKPaInNKtYSO16HKywLHf2Dny1k5P7E313+ydWW8bSbat/0qjnm8W
ch4O0C+cB5GiKJqW/ZKQVFbO8xAZ+evvF+q6fbrddatw3k8DpZZlmKTIzIgde6/1LSY37B1vg1tA
RspZlRMTsKPThQ8prnAKrfgj6U5paWwK9lfKSKJli/pquc/Isoxb2BorEYluE/hK2JqtnKb5hvbe
BzVn3m1cMbwi66mInK/IDVY08J4M8Kmc+8p+PRkzSW0dAcF6NZOqpI1LqPIw53jHZaz1dHwiHW3B
sMun4zhkSL49yKn2dMVbRGhUJQrQ+AcPTQ84PvPSM+hc9vr07pQ+uBJfJCCN+BFak3Cht/MdbyHn
gtAke69EaYfcYIHc6zuJognyRxRDXq1TwjAXS8gUGqZ4WUp2G2TbN1m009JLCsyTnrFCiO9yHgOb
byRguavGPDQNPlfiunBVk9ad4XORwa5qXZhhHi3fLK7qnRGS/ZR6NfDeIF1zyiEIa4AcZRWn3OWZ
88qpEW+m7A3Wow6rlKorgxc+pyvcwTG70/B9YO1fAg+dyVd3v7V9OrDg+euwQiNhkHgF/+KWDcGT
DYIT2Sg9BqONl+G8bjtUG5acsJEgHyrM4OtYpAntcn0x140L6r3muBZLYvEGAUPEPgKGjblTC1r6
NIAKP9hnraZ+S4QlTvoY1ltvhGTaFaTQHcckeXMSz12MKNMWjnkXqfjAd71BjOZs3Gj8YUsls1Ef
oIs3OU45ttnwuYtWbgT5qpDggI8VwddsNra1N/4YiukL1uF9hRCVsv41zGJJyjHFchm4Vx38cqxN
tywl3CvXeuDHw7asHLkqZxR3CNccnxsSygPeNWtCjCtIqgiRMHqvhMgjrxRRsJ5rE6E2eeDokJGw
0yczHgYdTanrNtOxt8+MhqKVi92DSF1EXhm8oRkQKR8Z1ItcPnJ2oRPkaMeempRVOKBdo/fDfS7R
KHNKMTMinrqZtwx/NvJkMDcy7t+Z237Ew6z+isZjZHJpu/YXVonfGoZnm7oAcjgiNCOCBX5jwKod
OlAF5il6GLWRTTTyVymTdTwvjBYCB20tHgrsMeNmlWK0vHL3CKfOOKWE5Cn5DPTy5Dd9BgyD8uZb
hUETztuyzMjVDpI3r3Vo+nFNdh5SxIlx9SIZcTuUCFY0g2Zi11Yf8YysP47lDpTGm1EimiQYah+G
6gXoY7kzYlhlGHWIsHkZItJT2VwJbhi+Wr313JrjxSq1J5CLj0HKp1SkEa3UQrxbYJrwAX1tOcg3
g0X6XxJ/ibzQWNQwdK0o8w+x7Emg0mJOyHF0CczKQLsFQJhTKBUA0O31GJCtlPQ2HWZWNWkgii59
OqWBXBgm1fswlbwhIVukrfcrUTlgGyJmN7GEX6BLokMSWHkPGR2GxNEyVm3xCs6WBA9SOWcX0Vrd
xYtcpHdpvMam8Q07Lb6XzqmxFbM79xiFR6M74xD3cpSF5uSeTAtHljJXA5YnQNvGfNLqR3pBxKwB
jdzlnd6cYXMs7WH4AqspPLXikANfXIyw5aoBu1k2jAPxCrTyMnZkWXsbowccM2bZR9Ayn9YapHlw
pTadFUfr2CMaKrAEgVwSQV3RG3QSiafP4ddvBudKhuOXQXwEMV1v1/ginGbAhuJ/15wv0GnY5ayR
FLjK24U5p0XmRAtvYAXw8AfC8U2TJcOvfVx7Z6fWyWKuIuOhxAhIMHJJtWlTOaB3n6o6WRrQcTS9
9wDVdJdYYyjYZDbLQ3oJ4noVDfqbEYXtVvISYLew8vGaAbpU64aZuUE52gb6SZ1R4TqGCyM0Gm5I
fiXi6L4OQ6tBfMJdp5kmFHyH8tvFvlT7l6TXiSZDcT0EUb0GS/Al69qPvqg+lKYEw+HjWFbGgpNK
yGfcNck9FoG/MhF6ZUlOda69WGjSFkPnyJOXvNt5cXHwBO9BptqLgrpznC08D4110jvtC0YUpsRu
WYLJ0xfGvQgHQIfVyGI8l4Az43dtjBLEpLuJ0z24kfrGpomoe37yyMpaFmtLfU4GeJKlQNML25U3
cGxMEqOU00lpwTQvMclNQxSvB1eLHBzc9gECvGllufs6dVPCZrxnsmkmKEanzEFikJOVgorwQj8O
k6fILp7D+BSZRQMlypXKfjdfpyl5ihK5T/oaTWOxwZ7rZOa3il8hhHDgNe91zGFDYGZ0Zi4v7WFK
0B2Ws7dRB9MZexA3LgVtZDxaWfQKxurLbOJ2Uwq6IW0+0thrUbs3h7HoyerWvviB3NWOfsJobmBY
QnheYc1c4qX/bs/jk8mnhbNrTWgZLOlnf55vMHPSnfGNoYKVUyByKl166Vhs+oIrprVL9LlOi9I/
IBOi/T573ndkarQQjJNuFB9DF3y3huGtLN9EF3oA0PSHAjcuY6QnIB7Lwi0/TF5sPtcfBNM95051
K0drJsA0gAVUem8B17MCnn0rKbAxjrEkkYODMaavXqGp7dvWey6V6crOaRRMe1uWOOvqZ8chS7bT
v3pG9yy8YhNPjIorP3zyp5nO8th+ZH72FER3QR6r2WkPcZ/uBz1/r3WmSq2nHXMNx+08km8VwdVu
xwavfRfUK9NovmrJpZ6Tb1nf/Siis6XYbXVN0hEC0lNlTlg/48fQQLCgWTDRnA/HgEEdgRdbAvoD
S21WS2ZodJGotON6jVWQ3JGvlt3t4uilnSJtX/QSgwlHQY+8nBzjVLL9VKn9r6DvrwR9KOlQ2f3/
eY7XuPrtx98A8r6Wv/3ytx8ls0W5/+3vvwBkU//wd1GfZ/wKqt00XMsNXNNH3fZPUR9/5Qe2TeyW
F7iY6v4p6bPNX/kXqPyQ9Lm2/omARKfQx3//xebhIB8gwUVY7vxP5HwwlH8iy/r8z9Jti9fA67J+
ZnU3bTS0RRBUO3LmywWNm+9SZUbfpN+bWz2sLtwXPYlzBDOOJTo9EUwcQsqU0BXD2ACEOKfLISou
fjPe/Go+Jqbz4gN5xpj04HeqU2cgX81esU6fvErfCM1e+OkpLqp9V50tJ3lqSu8smJUvHTFtR6NF
loYeqql8nzyy+YoIyz8Y9ROsik0xM4GaKyz/HDR2UQEsQkcx0/sVajQrL5aAFSG1DPp9wF7d+qhB
JvqsDRD0zMo5JqSIBnSL2CHD+egJuSw1Go8smzneTQ2ESVAiGW5mJDl9ydrBxg+2jvaomX6kkhOb
33lnbCtMhyfjQmLurre930Z27DbAhZp0Al9KZ+8CzgcmE4fMJLxdE1t8Mrfe5rkh3gRe8UNIedWa
VmGlfkiyTaweVTMsefQ0qBA0hPA93mtzPGVhdYw63k1v0lZlOT4JPT8lfX6qSlIcS5AgTr2yG32v
CXlJWu+sgViCEXysAv0ShPo91hxiIeUFrCFZRpu2MO4tdgIMLuuuk7Tk81PbJx8GZ9BAS76Gnbwm
/nAzY+dlyKI180QsXF7lnz1rQqcPtzdLXw0HrqHg18xKdNXjNdbDvRntg6xHuTNsOESeBjlfbICf
qSu2QZsdwL8c2hRNzZyeEuCAjpGcaoMZCi1aKiYUZ6uEOsbMBXjg7ECj8Cw4CFae+9LIbuNp8qLP
7qmXX/Wc8LfAjj8AuLDFuNURGDZJdoTVYdwUOBZlipkBEDiafZ9kMp656kL4ihPh8n3NNm+9ZLjl
Iyd/iMQ68I1LHTu7ulf4k47qMzrobXZSn7ARivvQ4UGcszc7yz+cCJh0T1Inb2OtzXf4bCeyMuBX
bNtMf5f6QKMJoac+baVSMfrGKi+zfZMNS7oj16DEJ9FWAusLgdERVsfOCg6TIS7TDLtEJofCWmSG
c65m52zGvIP1dDRiexdFEkhJ/uFHmPt1NlxytTa6nZ0shzMy1+TcQMUjltlGtBLifvBr8+T7a5Kn
sN3Iq6jtl5im5SzI4q6zUwtY6vM5MNwsJmldOnpJlA4EvTfRR9j57iIvscJO+aunTwRldmvMsBhr
MDuO+Ba4/np5GUE+J3ry4gzpR5t1LBL9pqBprOMmZPp0sLjPQZ/twoqxcSvvai8tgNhP6XyBdXfK
BIfvlGtVa5+zaj2m07ZtxqudD7dWK07QT7aj/zbF8z2Yh6sgyDaariYfCXjo1278FsB868V895r5
rj7BQZdHLc9oZRav6o1R16MRiauXCEz2M6j2YTVSAI5CEV0JpwKtMTktzhF755h8NFozX0SnX3pT
bMkzNKdiH1ktj9euAn6fDF4F6OWFEM5LN3Vrprf4NPw3wibmmDUhtIfnARy/urazbDqq15ZHrGVi
7G8JuO10Nrc45E6potYO8Xx0nWE1h9zrCthRdPnHZNvrJHkRzEsg3d9Mo9+oiwlp3wYp4h0i28os
7j3vlDV6L1NNFc35/I6NodOC56juNiQjHbS03VSQxIjtuXjtdImd6VboWCzLNRkVF22Qdy8VW3BX
rDJV8uqTowG26Omhm5yz3ervMbOSBNv5aEaYnkhCt7zpPXDCL3iJOLumHxiJj9SOy4aLWcPD1ctD
FdEGhyKvXUJRPVjVuHIF3iWYCs2cqVPS2XYYPjf6haYcejG+dZCWzUfrjYHOk16lh761do2Zn4qG
1z5xe8iYS4J32s31Zfu9s9rHgbi0oO5vHbmvMzzgNJyOMzeC+g8n/oZ4E83i8poYVzuRcWwwl3Xh
dJmUhs0ebo3JLZbaRETHNFg8OsgsVgnTv8WM7o/iOD8Y3nhTC7ZNREcEyClgZ+vT+W6kxWvfNF/M
8E6j42aF9HcSe3o34x9dAsppcs/qllRrgh545zjls+Mm6kzuMcOg8zzCXRqGGjZAyU4T2C+EAuzY
E3E86/2VVAWGBl24yMYL5eVrz3PkJasbw48Y1/JCWC63WvGaBoL7I35o47N6rsL0zp93nDExeGF2
EWr2917TmEmEqhkaP44JrHQ3VWoWqWp+tNNQ19LDpHFgRAtJsy4Kl7rTf/XT5pX+2Yic3HgnMy/a
N9iAIIjUD5Y66JvCPaQssQ80dnI4+VJfc9K2Ms89sN19yZNZ7tKxW5F639HJy16KaboEVSbJjy6O
vdEx9HfshRX6/RrAEZteKbAcpwkpqaUzBYw+jXmf67dJxOPBSAVNOSXO+/zu82dyTgBCFdA2Pfcp
iYHWfCoFizCxD5/ffX4B/PL7H21LveyFXhbdIYD8io4LQU/gRV9HGsb0mfoHupHhQcd6wCQlD5ee
EyeYZdrZOHx+EUrrXKR2vwln56vhNwsSOKFP+eVmqnJwu2aHuR4pnU+vfl/gChzysdlIPbkbnhFD
CWO6Fc8sIYO+A662MXxtPZfjapyzdWlrmIK6BXsAKtIXv/twSVTPkCdKcH6p7FdAtdDSSo+f9OaD
VsdiXXSoIpoB22stq/4fXwYkxEdeHDYpD35j3E4biiIaHugjYvrruRZfcEdXzGrtu7+AYfA6O8EO
/p+zbmL/tS3xkDXD6B+ScvieTP6y1ODZohwjVwe3+OBO7Ma5fYephcigJr0bES6jBodzdO/0KGm5
sOfUfM+17DCWztm3ITmpASHgwF1VyxdCEePFzG2etiwe3ALECl2LYL5GrVxys60l6pEFY4tvObiB
Rz1dw3pEV9CtfZa/yWzIDc68F09zz04hbmYrb5ldnXM3XDSAi2YneU3snSYwFLvZ4V+K+kuVy6gq
/1YOxaVKyr77+y/Gf5bJgcko27X9Tw/Nz7kmScplmOLUxSmQfZCULHCfl564hf50pls7a/LYUEdN
XrP+i2f+Oa7K9zHbcHqwHFu3abX/BFoPbDGUrvTKXRgZF0YyZHkSapSvXFrXOYVOkhJgn4cLsNIY
trvNXzw9h5Z/C7Xh6XEhEdRh4nMIvJ8578LziPAM6wqMKkU8aw0kq43W1NtAv2bkq7tW8tpV8Jie
Egcvis2qRmEL9PcfJ9D36b+iH9UffQI/p+t8vhCfcxVFW6D+/99tR5FVBrHfhSXTDHFzpvEK5Jdj
9xFe3qOsKQzy/uoxRvdJLR1Qy5f5cC1lgxaG3QfeoQzIuC9tojG+/vlbpM5o//kWBXjePc9w4CX/
ZIiqM8wiqfTLHTABor7LI1CZJ62jzzAJQRHquKT4DW+fl3fdUZ/n8p1K7BZ1FyQQr3owvVsxC8Bn
eeg78yXamq72FdvAvWfrQlOydGE+qNoOJPTWa6atKkFAoW4zFKYxN4Cq0nUa2n5OuEScHvxCv8wA
als+C0HnmZ43jeDxmsJ1NeyX3Nc3DZtf6NOBH+S29btrI8UONBTzOfp3DAfjEX2D20JkA2BpQRku
IuJO5Hs2oxyb7DNKg6VntRffGK6Ed300wcDDp68tkyL2sKVpw3fHqU9rVkcDm3P+gwyPaFCMt7il
Afnnn8IfXR4EJphgdQzdMc2fbhMA4kFRmXa5i81uY1f6ZQjyQ5G/fVbW093o2/2fP6HxHzFX6ooE
mKNO7b7NPfLT5x4Iw+dsyp0ZufLYET6QIn1OrXtaiWvHxrfx7exVTixqsxpnDeON4+6hsYsDlIhj
Pjp7Y36Ou3JfVogMxmsQ0I00y0fLUxcDKQZojOTFwuhNbtljZx6T3ifosaShNbB1iPJhZj0cKMXU
4wIh3TCKc0Z3Z1OAqlMBcDuwfMg7zekYMH+T3nwfOVUVQKODFGNY8d3tsDcPYsv5foui+ATMa5N0
MKEFZQpw/MAlVWoiON306l0iTXc9QSfYp4CaV3aN0YkEE7NGOgd1o/XDE57nQWHS3o1+UMaOm4ne
qxiixzKb7sILb0kyLEeOYFTg1ouZUx231Tp3rG8tx9EqT15V0drXAlNvfi5k97Ud5PtoUo6VCUf2
+Nq0e/BwzhDtR95jxlonRken2LdfVOCVGA/gLx4mLUVGWTPvdVZ+NGxknb+SnHrwzFVvXRi672II
+ZJVe+z9F3c0Luq4R8VylGuN29Xx/nFOqtydOcwsu4RWlU/At87q98CCcw7c6CysagkBZuUZ41H4
+nvo2yQa0ib48yvtJ8Ol/XmdeT6sF933TMf/6dKePegJ6CuITuD4po50Ex+7cffC+qv6lUu33pV/
sdr+0arv6JSc8EW9wPk5S7KFTu6BEmOxzTiQdRxMq7/eUv/glvVchjnYVQ0T2YN6Ee+v16SM1A78
f5JY2ZZ0pBc2YMaFcAhpR5F/awFONREGHVpBT5neXOeZ2sDvmD4zjImzD1VlwzQ6KrlMYgHjd6AT
m7QjNPOccewZTfvFYyEka4jsO/4NcrouTd98l6dpxuxE2CGg0RzzHstZMd2HCMVWylLdthm2u3mt
so86N1hg87hafP5DmL2agTz2fX+siCFV5zLPmu9xYJ+z2kaZTknOeNPxrrOYdg4HHfUiHeoQ5NJn
aeFzp2nhkjrr11+YYFIs0p7GUmalp0AM0A+cl6iYjr6bnsrWOsVmtAbLAQvMPfdwpAA14CZtH7g8
jjPRkiGtj45+gQm4ekF3bzGN1VeDXDHYmWjCJ0ov3Uw+HLYLTXImSTLAgACb4JuDqDv4ucXwz96p
p9MVvGFMnZfSJb6la9dZ471gvVqqQ4ninmm8ljAUN7WC25zX/vziNvQ/KHC4xAJEkJQXtu2QZ/Ov
l0Fp1sAcZcE4Mmf7JI9zWTVpy2yQc1NLJtZCy/RjxcB4acR8RtqUMMHGWTNpzya0YLK8xnPLMW/k
aDjY7nmwfeScd6fC3MEJXR3dxvHSFdM11qKHzjcfGj/9FvQ1k3JIiqmOSCIBHZG9piaPT/AvmJly
2APCRnedfpTOsBhM1ryGFsDInU81qoqKoUXWEDpntao28/iOwl/pOI5JKEi3o1hiMcOEdLJrnkn6
B428N4T0W4PmAt27UJuugT9ejQFKtzNtiuq7OqR68BFbbdo6c7+paY501rAFYX1VXTG3nu5NrF84
4E0CyCDNMlWNhdm4ijjMMeM/l2SiGcMB0s+1GMW7BGOpiiCnUy0L6yVAcuVa/Bd6W9xndxy7qO0i
bgkrfKpp0fX+W+Yg2ar7fvXnH/QfrGIUbup/hhXQ2f7pYxZR4+W9YOos/HLVQfiya4++phDkVtBg
6KeL7QLbif7i+jIdDPg/l2c+5TM7tGGY2Gp+Wj4b20LBaQ/lro+de9HmJ7XP+dCJ82EtdD6MvDiF
QuUScFZJQfBb9q6l4CGYYas6nCRJ76wOSvIMYmigZUWRndHWbHWU89Rihvvm0kixq3ah6iWfRqk3
XVR3o8z8lzHoNqJJD2rJEMlp0LRtN7pbhLee4DyUE2cRFvI9Ct1zbFr4mQeOfe2iqfOTU+h3te6m
XHRpSQuxBPOHoHvAbJAWJxkAosrENaLooZ6oiBwgyWvllXyaqQ0OXUUWw8RCxYP57Drl8kieHfJi
7uHIyl7V72zN+n029Hs6g0UEZdZlb5qXk2fNsY9/myUISb12bUJCn9r8oAodb9KPPZd9x8l1xp3T
5OcerZMTvtAP5I4d/RfVoYhGfdHHsAot+1zPxYdqh/gjClMq89+qJtiOxXSCurkyEJ3kKd6C4uTa
VB1ynt8LfW2FrESZtnRLKLDTee65K1VZR2L166wzUxDyMSKHj9UPtUPcGIuZMWvHcRdf60FiwwPd
f6pzOrGpBzosewWtcVZda4N+neo2ySbaaNJeqyYcZ6939UsD6r+ZmXFptARtOd20FM4wb2rCvSFG
5xyF8qL+XJvyqCNBoF3UDsmppJ08IiCIO8JHlCYzycj0CKFq97m9U6uv6qyhob3Z/fhoIFtTh1g5
3Hwp3o0qfUZbvDAG/Vk7qFUXwcpJD9OTyegAk/WrnaQnoxw4bMavts2r0hxWaLqvBYGvMkwdvMtH
EBAvqtNG/jRcMvSbukMcJR34nO2D6rKOn9PGJVmcx8rlHS3lSwpzsEJcZWTz+xiz1VFNjGVx0EbA
7gF9xACLtjsjqsS7CpGLXlvf57QXm3VUkVCbHepaggrggmfoocrIhG14EryfrF42XQG7BDHLLpij
QQjA49JDBAUj4GHau9LuOUE65JKPxAC860R7oR7t16r7mrKp1hNnh66hWzMVjCBoL3TeeM9nJjwx
GpyxYfGfYWQ2dJ1ZjlWfcK7DH3++ahmW90fLh+c4WDhcFhH9pyo/lxYiVJsE3c6T7/D3r/Us9lb4
hT4XDY8BQo46jPpDge8+Y0YDS5IbSfWe1YXVxQFEBWJI0ATRIq5EfoX99blsfz6AZ741KQVum3xU
gXxPYb3yeGc2b6LMgpXuggDLRdY+0A8S6+4p03D564TfTgmcB3tkzylBocJphr82DZIUi7pAbTZc
CkJGtxFGOt2pKZn9GTpe8mKoLpI7c5tMbgGB02xe6zaIV1EKCJeAsltb0QvtK3qbulWLxbmkebJ0
Y0IVTISn6FsDutx47+8B5Kpx/NBhYaFYLz7U+hLDzqkIMBG1jk7FPbt2f1ybLE5qzXmONP2MH2ZR
tfGr7lOFjOJu6dN1Su1dD2EqNg5jBQ6PPTxPetZh8Bou2GxBqaf23SE/BVyR6v7rvODZsJ5H5hp5
ql/Uo6kyCTo6R2PCQh+11ltXzATUVZF59lk9SEC/v6W9rDoDGuOEzJwO6qRhE4RlZDA0KvmOanAN
7vFewOin+bTZQfm9BtVw1Ym38/SVIcV2zGaWJWwsTfdBNtHNghSnbuje+3+l///O3f9i7m5ZnOT/
5U5dvfavv0/Xz6/Fj7//cvtRlj+67ge3838P3X//V78P3X3jV5ccaqTIBnu/A/Tln0P3QP/VQqbt
MYs3PEuFKP5z7G65vzJw576yTdptKnvxvzMU7V8Dnwl+QCPQ8a2AA8v/JEOR9tnPSwsUHdcIbJ0m
gh6Q5vjvla8nW9KbhYNEy/C0JZL8+mCoL5BC+n3PELtxEK1bJnfTTBjSUmsAJ3Tqh59/8/lFK+SY
L3pD/P7DSYu7f/nrz7/4/Fk50JqeCO5deB64EeU7xxdRHfQoQiT++ed/fOtb6EzyoMfKDVgmpx30
aZP0FMLg87vPL8Ons38YUkk30HpMFdvA6DpUWp/fklYKReLz20Y9S2anUAENqwbTp/BcLuE0h1ho
+8Z2I8R3kOtsP7s7eUkmL9RV1JUsmfNRWJhTipYRgI6ZFia+EKxEpQEltDwmswGitWvAJrAapXZg
4hKCTzExTpdT/aU12CP7zHvXHi1b/0acWnyWDD4czg6Y7+ZwF2t2TdwBe2pd54+9Pl6EHZOcgUJw
KQ1aGVBKVoQhoSmIoCeMkU6rAy43czFMwi2qrSlhT/Q2HOIQRZfxS91aRwmyZ2P7lkHFgg4hyhOw
2cPTlHfbxKbFBmO7mcntEV9w0ECzQJM4iMle6KLemKRp6G5+6wQ+PjcMiLjM8UCUkwclungiJogw
W0B5S1urnY0fPPuRMW6YLMJMMMj1mNGt1u1EsAVoWakHBD3qtOgLENeoJtN1QhTlskLRtRGtGpM3
6boHeobZ4osWX0WffsvheZfJjKc0x3oH7XKVWaOxYQYrVl5gk/cE/1H4mrEYPDCukfNceIa90/GO
miTwZOFgb9hJ6A2xiOcc6lYoYlSkiX+yO3z8tm18aKXmrsrEDA5NXl8sQteezOzg4CpeS3XSk8QF
RLpnb/wC3EIk0VGU2J/A185XL+jgEnaQt6VPIHIeHKPeYz9rEW4ypPpmJrhMABAZ8PD8ZlWG7ptQ
j+LKU5ZOLyWQ8l2t1Gwwo74nJGUwkSErXt1B83OXV8VKmtNFL+m0JyB1gRUJa2nH9nvUuwyPLQ9s
kMdlE6b1nlQxk+COdtsN9Dh70yUEM9u2RR6Ad2fgr+NqmZpQHQF8hKeRZHiD/TDugxVEpWyH9WxN
dYCRcUywlor9TAZH3boAe0E9rcInFG17B8NI6Y/j0m2dZzMZ3/JBS1dyrp76XsfVSb2pDSb3D8lf
Na2bfUxmk0EQqhHWJNhoZoIOvruWLYWZJMKaLmy70BwH3XHHjdjTQUL3AJoA/TnhDFndYPmIslur
g99INOOoz7vGxh1hDgzws8LZuZX+QJDdJ3Y6hs06SqhR1RtXBw6oQSRrPXEtANRVvCobmTKbQJ4j
gwVX8SpJ2peR9h3Y1y1gCQh3Rb0Is9I+GoR/ExcjNvQOjUVVIZB0CGwpFYUQpM6606JtMge73CIJ
vALiCU8qIIGzfkJdwBFbvnQCIWBrW+Za2oxVGyZey8GK+hVCm25f2LfCcL9nNM42xiZxMLI1qgPK
eYB0NFqu4QjRZSNOluX9GByv37k+1W+tGKm2aVectrqvOZfZzrNISqPrzwqFrUUrdSDJDOY6AjLq
4GTYOh9PsUDGBC7QKbcpHv1tHATdCpJkih6Gap+sbZTj+6hoX7KIpCCjtuBVlTFRVtwaJJyRIVY+
uupJqqbYzqPQtjG6oFWoI5YkyseaWucy6PZvucOaSo9zoJ80jUl/lpT9y7FtI2JUn8MJ2WLnORDD
ZYLb0Cj3LdeYPkiXAbqsgcJScsokktsx9RYzzSBHVZ5i1N/NjD8VevQaacs2wXw+ZTD+VfhkkXNO
jq8yCjUCa1k5R4ButUOYK0ZExS9b2zG62yZMloHt3i1kwFwmDHynKMI97uP+i6Cn05otlhoR5Ru4
htV6Fs3e7QkQJrwXPXtDbhxieoLYsScIiTdO+D84INub0ZU5kCHuc3wJ+Gm/5265r0N2Kr8tXhz7
Qysa2kWaM3IAS8iQSHBV1h9+VYJiC8ed1uIFikR+mwplBCNHAWTZmK9SsoMuDjhmhECchTVs/lip
9OG3uiH/L5ytO8CyEdiXoS2yThCvWgbmmqt63CABjmobAUQu9553Tf142Wpoc3FtdktB3gSXsCb2
pSRoojCK8WEm87CmYZ9ZvXPEw0ai4Xd8gd8tOGQYfOBSo62XS50MD6K6yzeyj14nidGAudKAVZNQ
UJJh9IAWJzY3K3jUPTzYsszyPV7ub22li70fD+wyMXl3Rbx1aPMS6lZ6WJrnfKflkvQ6kgYEh1/A
23Nx0YCIcFywF6FuKsx/1e1j6Q6rGKd1MB07g1vSmtxw1cbpk5zg+HT3thjVMZo3DzvOiEhBbqdg
mlAhNbhQGDFbKeBNxk/ZjHyjVOl/KO5uTcFeNJuC1FIdtWtWsmiIDIHVCF1cWDmMEbyYqQ7+r2NU
X++CUZ7qAXg53CFw3flXXydAvm6GVW57qn4pPzCZqGh6yLZlTPJByaYSdfKRBN5b63Y9TZtUYsYA
yGrg7iNywL5GRrJOtdk5ZqhxWKfPCbCNjWM19zbAOi6RvmjpZuxoI2id/pikzHp7WHZrIqq1ZVfi
2nJt96qhsgucJiN22dyo8uVQyXDlRhAjDP3slc4zd86L7pM91tQ1mpYsRoMAHOTzS0YhkXWYET3z
WmMaQTtFyF8sKB9Gh/l/XIFZwPVQgB3cF4qE9IlDsmLze8GWvtJ9/zQNpbd2Mhb1Ocuf4hqPHtki
38e4KNY1Y+spcqwt5qyJtc4GXJUUzk0f0RHEofymg+JbC5soEj8GtAZDGgW7X77WSToccDUMhzHT
LKrMorjqtMg2skuXUYo8JMGD2fiIZ7yq2YTBb6HsaDYanEoTkLPMP30f3R09P017Y83HdaY1j1E/
OpuITMmDq9nW0hVBvMxcmz0Lk82ibXx8+zRtlhw8BxO5B3hXQmayVYi/f0+THvDSvNTV+p0KLLKt
4iiZJZoLAGjXT1KSAHyEnWJkuhQmnrUSFlV1Zl3dlJBRzfUsNom6ORBOGO1LnvMTNVb02NNIyoaF
RFv0kXhihJm4dTNV2hIPfLNSw12y/p8+s+w8yxy3U5fSFIudjZjix0/sDKA5LLayZ96a5jDICSTr
Y7hSNuQfkhr9a9n1RJUkzxIHUwvwn7lgtfx8OW6AxyVL4r0XFCg2Rti3RoPteArpAcKSKF2cofjH
E6QX+GWKwMw3Wl/fUiAEOQ4VGxf7BMEhyJx9MXwmPkJnU5CXqAajiPk9Wxup8aNxNOQ3hUu+Ct01
5CUkqjdGiA0BsU8PP22lJ7iM4nCo2Rj+L3vntdw40m3pJ8IJ+ARu6a0oifI3CJVKBW8SCf/084HV
568+PR0zMfdzg6CRKJEE0uy91rfgxt2QcXnwYSvKHhOLZWXn4YqLRLe8x7yx6l2PftaiSrgh3baL
QAv1KgswPbf5gt13s0uMdj11TbRpanAgodIPCvXEiv5Jh1ElnA4ldL+1AKuXx7XaTllx+A0wYx3V
kH3mhMWH7K554n33MeNFpJdY9w1tW5rZwZfW84AVPJXpUyw1c9lVc2qhmtO5EvfTjzVCZBxEPlge
LT6GgGyCvmJtzuVkhNnL5LcQ3UMbRLb/xjow2oDIPYGhjDcpimVy1r4B98yinUMQpkQs69GvZsiO
Rltah0p/qpDp72+QNnveRNiltolc5VABqeplW44dq1FdLAsfuS6nEQkQ4brQWYPpVSWg1qcPmnTk
1sm7NdVrudN0JEpBVqoli75qWRUKP7f/WI8zwXQ+9OFXBgwHBs2Ub0xZvFiWgahZnwwfjyGcPI3G
pBZGIFqko7YWGzebCIeNyKp3VhT+wskZbEArNQ2WJVnp+JzyyaOJUDwDlQecba2iauyOcSyvXQ+N
oGxFd9S8AZaohw+83Ykp0w4qbj5ZPbxkkthnzVXwGEm+bhOE2ulGJ1TwYLq4VVO/kqs2cuxDS5Jf
LMEbKqcd1mS9JIsqz8yDlpZiL8pXAqEHmsEQ1G8Xtd3nD6Y0iccYfDhVM8cQrKU8uDYktyEDqBJg
/0NA/CESScApJrxlrmv1MmyzUzY0DB2u5jOsQKWgu8bV7SWwjhs+ooAqI/RRYmxqP1zlbY5vhDIt
vRuob/fgJttl3/BywgqfyjF0N03SRMcWZ9keoOecnIOPy6Xh70fiJRSWsYzENIcic5I48ugWZGMC
YC6ymL/donhs2jHZh4GgBqj8FxnT3Lwx+G6n+RgBrmHgSde++45/6CNKK0IDxuqUmMbRtayWpOfp
mGHAc4hVw9uGnuyWulfrLKmFM8Ck608Sesw+sj9yUDIzPws+nffrFuZ3O+g6PB105tYDhH7O0Xnv
aoflX4esal+6Ug0o9J2/HpIupkwr6qr17RC4GISKLGxPSIVui/T1ZBkPTKTqYMiwOVgpxj6tkZ/I
Oqmlx7G7JP2BeuXkNKu8kN1vNV82RcCxUrekW58u3RxpXZSRZZdpsts0rzGDEcAs3T7EJMb9vpX2
7jJMJaM18xDyEoc+ZVhgKiq02dc0RNqqCft2p6S9bvqabaUt7wmOi7a6K8VuIv5TSN8/dPNzfw63
x7KEVnCoDdXan3+EKEKQSknySAKG2AwjDRgrfjBt0GphEYxfNmWX5ThnHyZlygRauv6d1MJwG7k6
M7MvglWDypSybNPQh0OFDRj1rTfgHNNhQD0MRWuJrf672lWB9V611Ary1INrntVg6ghTfbhR4m6A
uNshmGdJI2K1m8hmOtwOOgE3u6I1V5Zyc4aNmW2KW+JwO2jTg7Q0d3+b1v48bJK/4cws0Jz4Dn0+
TG31VDQ2CAGvRWQY25+BSsONEZho1GGKLZKJwXfiHMVsUc6R2f2xcLscc2KRICYeMslWPdv4BQme
xEMFpr9hDNCZXSLSr6Lcvr8dck0HjVRenUaoZeMbz5JaLBNnAK3OR9WXxMeydrBlmE21rZV5GFiU
blWSbQWa7DNtHmJqjbBYWalhn/REqAXJIulohe9D8UguAX05qGRFGa4iEnM+7a4lZDpz1BE34kME
hOBaYYH3dW9ZkWK3pU3k3Ac+bro8yn42oHIDf5Y+Vu1A7vtUrtyB1HqisEs8gCCz2sg6OoLUpZR0
JRIAS1IzzY9Jz/de6uM2A2mJUWRRVon1qqrERMeKv3Cw4hKbGbiMAmhen6h+2UKR2zu289202VOk
5/7OQbW+GSBARD3bsyAqB9xb8X4qis8gz40v0KkHigKvI8JlcjHccOUkJGybuAeQ/ACWEeFwV8Xy
p+6DwI7nRlKJKYVaYYIopfT3TmOKM10l2DD5SISh1/unuPph9Jl1rC5DltuP7EDMVV3mPWRgfwWe
OFyV41TtE5Odb1gZcxwvYKswLO3F6BbYSHqiB9ndrmpZyF0a1PWpD4bgFNrJo9OjeYrSD9MeiJlD
opEM1hO2qE/vFd4u0SdeFa7qxjGeSH3D8kpq3lBRbMcaPJ4aGNmbSQPNJUbln6IyxXA/A11q3Nt+
SM5tFw10nRxY1VWKFs76VUfFtHcd9OwTyxE2IMhrMxU8lROcj1BngZEIezhL7C5rq3G7VeT1PzIt
VhenUK9R6dnLaIb8BZpOCdUHPE3VknXgPAlrM1J3jNOcBEW1wS9ggCiamQ3z8I8WYDp4NR3hUkue
bg+xFhoP9xJeDXUtDjf2X9JbcpGZE7S2ucbUzfXbZj5opbfylcPFR4/YgtK9LA1OwMzQSxKmwue0
bTXQhGTehlaEqRhG6o0bO5r1Pbv6/vdD5q3oWpnuczPQ0bzxDG8H1FfgrFy5IQ8Qms8848gIp0c5
7m/PW8z0B8X2LFsUEWuFXB9w0ZuKxfUN1XiDRd4O5qBWY8Dpq+sdYcpuhCvboYJwuC16AsWbvt3K
jCTbpIXxctvplGxrRB4BERtgBQ2cKK5h/DSkF23xWKOUdv2d5lb+0QxplpYdBUOfsgqZHZRbxiLZ
VSFfXjdkLqtcv93x9iiK4FXFzoqAIWL80O6RpgFQCRpjNVEvADnlfnfA5Y6j7R09D8JrEUxzHHRL
0vpjFNLXNJCI8eot1oH0yZ2shM0L1eN4TrBE05+uqlJewL8wGkkb67F07kMzDNZd4JImPfbBmbO1
WmVjyRBZmqtoraXxuvam6IKqHWF0ty0teQwhGi09iuyUj/qVX81DTXjfWuI+6UBEYK4i2c009yIR
j2mY/KKoRQKEdkiHYVNFpEKRRY1Cr+qe0wRUoy3xNXmzk8ChZlDzFSxqlD1o8Atz7SkDqHeC/t76
bscCElxMGkQf0mYzgwvO/m3qp1R6VIAJwk+WJsVFhsduM0imaKEGFJ9bihoWEirIVFQXuzUBbcPi
hs9EnMxY7mGVrWI+bDFJIB6KIPHGwuxlOQu7904pDsZVO4kfReoTkpidcvSktDR4+/706vTiAP1P
mkN6wUhPjY7IghUGfUkvc1VR5F3xl1ncpC6/3c5j2ISYZzTSrWin62DAY2XxmqxxzlRLZdETlVZ1
IlqM0qaWGJdyBPFhapygXnyy+HDINGEod80ePQYrrdSXZ5daaaYl34NOTbf35WmgH7C06vyDkG5n
Z+YBNvwsWxEifGco7ThanrWQjXal0H9dy4D+S2W8dYqy77yMLfpPnd01vEQdrc0Uv4Wsih5VxdtW
uJoWdpNTcGY5GGfhlY1AAoAdLwBV8eiqpgr+XsCMB3JyWVT5E9Tys2BN3KkmOg/zFw0wV54ECFSM
NYBtzS8hvWkjmpfCz7Bn5eKZ1s+LYytjHbW2vRVNdkatDXXUJaWWcjNJRh7OImK/mTIMECWB2KvI
MHdFYJyzhNms0NJg2eobrx5e2yQWe7Kxnjwv2xju6K8qxixmtZqcKWc1jG2/S62hoZhvVBtA+suI
pPFd5riPpklDIO78YK3jp4MjfnYpxSlFInaWVzVUYTAacK4f0gBfINDiyQQgDmxgowc91FiXPKoR
f7eLqnmtoTgkOLoBy0erJ/cxYpvWt+Y3Py0zujOLEmKiVmYsjN9xzEct2dUjsA2qhsDQWR4sKJxQ
wCJryXPcEdhcfzJyCG4z4EDkPUCVepJ8WGD6YBt6Wv3h1Pav4augS7jIwuIMMNw55WH0WiRf7FQj
indNum5Szu4moyFvsmWr7sfYIuHVp2plaxsyuqonZXOCiOkqHd1jv4SUB2HOsY0/8PRypfVuAODy
LTH6nvKAtWnUiBEpDetVS+Q3bFay80qg5j0lgZnFxdRlwaemzFJL3kqe0Lp+o7dOnEVqPduN+SO2
6EFLDKHIIcqXAmwz6HIcq3BnjnVbg7gYBpbKVBOL0XiaKIfDbQGcIslBsJ+C2K93wRxKV6b4KFqb
fBgYCG7H4if3vQ0K/oiBovgMjWHRVY5LRQrKv0XnZGnIR0FhpGfVoxqr3wB6IHuUCcumPRRXu6nA
/eUJ7ZEs7eYa2eZrOfrvRQobin/O3zYM6Spy78wg/hUmNjk5fWgtCFubN2gJPaOC2ShiBZWECmrU
HPAqYJWjeIwOKqOnQKigtm976sb+mBhrF8opcCGsfL3hhwsmNpgKsfZDkQnkBHAtDYV6JYbiIwbD
Xns11BHRbVl/fHGxr6IaCIVdDHMavcnmOtKWwrxY+bEzuNJk8kwOHhk/UBW3pU6zQoWIb0Enbtkz
7yePvJ2CHG88MxTwyHJDCHZK/Ykc6mzDmgbhtreus9pd6lakeJkzJmbsdUZ6lZX1y6yx7NAy4dwh
40wASg0iv93nMjtHTzNPs+2xCWIXKqTLx+DzEl1UyXOg9Qvg2R865EziDppXmggONGvzklAhJGhV
w/uGygx1JFgVmxVI1lxI+gZe2k35Ms1LsUHo6hBmXNmmBqwKokTkLhtRWOuhIFxYynLTZf5XE5R8
MlPlnsNk2nfzBaWoEQUaWYN+vUBmMrNK4BKkzBPKpdRbMF8CFApRaQ3sQccW+2iqi7XngsoqAhI2
XHoOVYFTSnxQ3fySJYBHO64INdwLw9ef8ALTDsLfZ82LxND6isfmmI6lvmesWU0YM+GdGwCWw7X3
U2yNIkdwUgix0BK441pHjb0HBa/rl8xMPumwyU3cNCN8P8YyW0uudQkd1REpEEVOMX2gYVdwScOm
IN4yqwCapAXyd1cNT7aA3p7XycaTw7DCjvooIiCIxBmCewGasVfCg/Y2olj1lhN9o0NYi00mwPjY
I+tKneW6HPIdq983mREsmpkwP2RnnGManH1WfNpfiN2tO7Pq3rUWOnUNzHDvALqfeuGukSS4i6hQ
5doZMOa2mMQYY8RS6gKX1tAdm5DuwsCYsTVmPVA0tWsv93+UlKjERCsYYj3VHpLtAmIyjbl0WHZ2
mXnbhoDtbTCvcf8cxLwMTuYUiX889ueuNhkA5tmOkX1e4B+IHZI/isYKUVTPN2MYSJRInFguaeFU
2AxynmJmK0Gfw1P/28/XgUn/O8+eq9uv337mbzd/v9z8muVcTHBNLg9jfgkCUi/GZEx08eY/OB9u
v/vn7u9/4s/f+9tL/+PHf/+9Ec0SqQgTQ3WQkMU6/5V+ruaE84v3ToKy4fanDTcydvmE+g/nw7M+
WfFWkK++scPmi6LYuGvRMm3BF5S7gtX1GuTLlzumu657jSWZGbkF/nCMyjshSOqQpG4S3P0RgXot
IiFOntk6O80E1MJmibZLTx7p/3azkNgZpccGp2nbj2DeqrB++uuQoHNnFTDfR3XgG4CmuBmZvqTN
M99UUHMPuUO9lwBJfJn/fP72eoL4ib9eJZv/2u2HbgfXTP77lX4/aBOXAkCclTNz8J+f+/Nv/X6t
P/f/7Wf+7TFbIz9AqK2cC+iOGuWhp9S4EDaQ09td+Ni8nf88e7t1e+z27O3u7XB7gT93/+13/+2l
ciTSrNv4Luq5OUKjjboSfYOQd8sJPt//1wct4h3+/nw5/1L855du92+/6Up2P623x0nSoyTllKZf
zc2gFONfN29P3Q7k71Ei0/Z/fv3Pv/DnMUtH2naTVv1/Fdr/VYUGZuX/rEIbPtX/VKDdfuO/s9ys
/2Kx53k6uxkT7ejsHPxPlhs6M8s0he7hffFYXP5dgWb7UDeRa0A++h8KNNP5L2+Wsnk2GxkcQXBk
/h8UaNSV/uG9QBDv2KhvhInUzbXsm0LtbxYcHZ94J0umVTupu52ruqvsVIgNnmUO7I2z65NfaQbV
Yw79a+FP46lofapMzrob+REzwxgOrB2SPcQoj+6bk3/WCmGIpovdHD0BBv7Jt8mntfzogebmtW+M
U13CWIwmB3AVwtJisp9TzQVypJvq5Fj1Z6G3NEERgo1yNcTE/BosBGISLRI6KG0V7GpWK6JVr1OR
sv2MilNawWUIpEPdU905NfblsgBC3/oDUhFp4exCwV6oadt7INyxSpstKIVwmmjSfyW+H26g5YpF
X4tFjuTAFIYJcw6+Y2bk60nsScxCHhsb1Row6rY12peZaDURzsgbK7aaFj8pn91kL2xqDQmOP4mx
gooeDJ1wXFZtvvEC9SE9kDm1fWqJjEDGFu1dweextHqB2x2pHwQ/tosyP5a9xj9ghggcutA85/mo
H0VC9XK+Zw9knt1uGbVrYZfXz56wjbuJ/TI10NjfEh9i8S5sddIdg8a9Zrkofwh4ox+jXQo4s/eB
NYX3JXljRdlPpwmVM4tUKnq0sfX7cHII+GH4+323LQN5T35Lqsfw/cwxArkX20+io1JbChLMaF1F
564MXsOg0C46LLdNG7JREJoXXG4HYqS1S2WW1876kfsDxLpJNObCy1wQk2HZHkFcbis75zG9lgQu
8y0nsQae3cordzGlqlzN0Wus4032N1UhqERwei/hg3sngLjiVI/OAr5kdXS6QZyI6awZLoNqRURb
dD/UIr6LIXjnkPk9nAltu6x1c9hmfXHvu7oG2GZsr3iqou0YEuPRCqe5FrVjP9DB73zaKkb9rGsl
B/0jtKbgertjOixc+7ID2Qb6pU/c5y73FnSZaPcD0T5aOuW01FXJ21QR+c3ekoKost6GUo1PgdW8
dEHZ/Uj6XJJeZtsPHZm1Bxy0w5r9T49eU28pRODo10LtW7oaJ/BQ3XXSsPGvgN/T9ZCqYNE6T6Zr
YUpMmjtX72PED+Z10MrxpyeBmPR0GcgmosyjudF72XOJZz4qBNq4RMa5j1GfJh9A+zQ2UKV3HROW
88jvoo3qccF5RQeUIWnCneR7fpiCgmi81HM+vCncV7RGf1C3BzsxXPyh6Z+VKKddNEssPWWpt3TC
3xm45oWCEpbQHvrZoDnBymfT95Kmno2kpWRTNuuU8tQiOtgJdfZ1POv35tZo7XSZ2MLbpVU7vgpl
vI6pVt4rmyrQUKt07wUO2fZKdT/zT82ogsd0UhYaI3nM8s6/UwOqrNBw/W02xN6JAki8pIpfPUUu
SbEJfzpThramZNM9eUGtDm5nPvumjW8rCz9zLZaLOrSn+9LQx3OURg0GBrSaHhfbkQ2cOAzgshko
/OFaav1wLUxz1zp+tiRXEGHm/DgwC/KT4tFY335CqNrf1R32AeQZy47Qnoe0FsODYzc9Btz48Och
vst0C+yWmEWXjsZQVK96ZSEH80ptfbs7Ilakdj7bKnK6En2XvTpGeoG5ox5Qz6XPYzku3LT/cCkf
nXtEZU+qyO7iQoWX270h7IHKRBmpxlwTw0gWMyMQa9R8DE/UvvVXFGArr3acJwhY7X3t+C8OolCB
SpX0aTN7aMqCvHWFuMgdnbWe4Key6wEGEJUcMDRsnEKT7gwJEvExMJ9s0wLsGnvETorAuVY2VM8x
C+Q3lYGWrsWpk9h0Xa3yl1OG/6pgg3Lh+2Mf2HURjQEYALpfvoS2pq5aYeS4/nT2Y0FcbSD1Avd3
rUuIoPKn5xkXL9O1r4GCFcwEEY7kOpBcgDec/eJ8d1V2EUF9rTT3tbLFWzbXFiMjfbUxsrF9QkHG
9sV7I4KZQDlOL4jslYX6OCzf2jVTfv2mT+jUshhJkVE1vyCmUxFzjUvV590LiSbaRo+NfF93ATHM
vgL8H2rBQ0Ei48JX9OmDRpB12Un7vh5VgeuSS1gWhGG2EFJXXVsHO9eOqhdBmC8s9CY+DnFxF5SV
f+kn5HNRKMID/3LyLJyMhXg2vpnBbJOww/ia62X74HU5oBo9usreZqwO8As7JSU0M2lOqfS6ezut
UGh6SftaOxqFkpKYOq2NnwcFwdwWhdpXMo6fTXIGATfyjm7P0rMRqcaKIJ/2YahjgaM/PN07bvtg
hFN7/P3YfLfokhLykP4SoBE7e/Phdqsv+H+wVUXrZiBJfRAmm9n5FgmISHiniqJuFAxrK2T2HQqG
J71W7sqDN0u93qwohVGAzf1c3mdGvyPr4Zeh68bW79pqmdlWuUB6zjToZlBNAvqa6BYXEx8C54+3
s5B7LDnxLZIT3y3X6PdpHO6iTKf6UsakridM7D3abLMWwakK2PIWTXJnUqyr73NkKQ8ao+zsnjQ2
mvttTCyIbCaFba5PBJGaSh67tMqWbqxf+yBOlkYSGLvJCuhFe7W/KdNqb1nyPfTzrRF2QOm7tN8R
CvmDQXhCz6P5l3C0KRmV7avEF3rubPj/2J6IjWmXwmF+aFM6o9V4jbsMqxbRuKAuG/4ssmNh23Tk
xZcYk6cJlL8/0oPUImoy9fAAwS3khvwVxGwz2lpf0etvqOYZ95RF6aib3U9rGPfED87BhEa8aTT4
dKWdyJ1HP21J3fltQmyrJ2hXaz0zN8IdJA5HwGZRlKwqv/oKSQpacLW+aA1xqVw18AwR5hNY6cf+
iyXNLyPXzo3Q7zQ9GJat/e5V0RaqwkNbSvQeWf8tWjyi9GIgnsXuc9iql5QMNIUxYStboLjV+J1W
ikpOphEsMLw6QfXVlW5H3EV4ZKkhALCu9FFfQZ5f9FH0EE6Qg52N3utAX7vgo/Q1HFQ/29jlZG5a
uD+V2oZtQA26NraNCfwZiD5xI45adnE4S2KTBb3zh4r+h8y+UAS+TTaqu6zDaAtOGXkSQNzsIOfQ
98kxXstGvyL7eERz729yIhoEKRrQnPrxJRitdWWybw4xgZraIeyaSzDR8wMoyNkEUp+w3+5+UN4S
XevIyao9dpb2mfaKgEB9D+kUDbe7GwVxSYzEC88cnhAjIXbVKtjYM+Y3asEgo2KGnQaVI3ucoTVm
POUrhDzRCm/biqsfmbJHlaInF9YzuSTrZC9NRy2sREfDl3NlWy7qEou0EflcYh9pfOZ6i4a5vMi5
S1dH6sT6Kd0yqgkkhYsBGpVZ9ERC271aAY+MAmTKvh5IhNDiAhqVQry1LEQRHE3JrXnZHesMMHkI
5Soo7jK/exe5PELm/SoavdoqbXzSuR5XTd2DjxfWLjenU1/BBXIkF6KPH5eN2Cy0wqQ5IjS1ElKR
GszyC5iN2zpqr2OaH3MdEHTh6WTszDQdgPgbTnVSIT03Wk2h/qKX1h3lSmpqvhWvpZO8T9IihB2L
XUOg9NKPka76JoU11b2o3HpX8+sYhvOOpvnOaukU4SYHSx99S5trxNLkV1fF1GtbdJPus8j9D+EZ
PxLvJzPAPd1z/tUqdhY0MAvl/fLy8QcNn5PZKIIMi7wmFKm9TxXsNdA/q1gbPzvLg2ttf3du/z3G
8mRXmKWQ8eZlfiLtYu8ovnJiKL8iJ4acSR0ZUP2nUbrlSUQj0xfCb525qCOI2U04l5kHtp4z7Moo
OrNgfqNLOleUH5Xr3nmV/0Aw531Z0hcf8+Fd99pzKdXBltqRpRHy8zr6GRm0uecTEP4GWsJSbbo2
gYtcuZc6dY/thH7GgQlOlY3Yl9JT90GBBq6vC06SCY+9RaOu1/p7zUju8X9+OHoM3gPXg0Z8RzlM
VKNVS7Y9htrOitYKoho6+4SU6a6DbE/zEZkCdOY6zy+h2zJkRZS0yYDR2ijERRhRn/qwU5RkmG++
W69XizqVR4XEN0/WxPnCQOtij1gLN91ZfXwhzajZukZ375HGUmb1R0BhvtQE3p7OIB5EwQEY4nMr
uwEPjWFs3ZgIEFuSbSwd3AolLBMXjgBNB1KkNeeO/T5lQuKk6pbwW9udoxk9PgN/GiJc6fCtfBXd
ixpKSglyeFRg0OEbA1PeBOBbv8LH5Oq11tX1i/gpLa3XIGBqR25PECsAss4BC80qS+0dn1Oq8Fv0
/vBkbNm8YrjNTj1MdwSxY7ohOQO6nWQrR8u3P9Ow1B+17CnGErMwncpeZVaEdaK7sPOzV+HIaBJ2
w7iSfnywx8inQ+gFS2jyzlYbkLrj2XyJmpgStVdcRDqimfZRsOuBOKZ8a0eNd0pncz9aXbiu9Oyi
aeTjSce79L2nUFfM5ByfiA67pvGo05TxGPqXljZ8uLVo9+wT904UBevJ8/Jd7aTvcVKahzpnF18o
/Sd4HxRwmUZ/wS9JCrBoKpn5uMmMRr4pjK5N7a1HNv5XWsazjcz9NC3ySsKSse/D0VDGe5E97RqP
fbPLl7+QFqrIMhYP0UjaVQD8W9beI2nAbCZq60U3XabLOjMXWu0uwsa7KKd4GAMGeJHpZ9XC/C+S
wKO4euyZXinIN4hFbDbo1QiIPBjpUvgx3Fj4mVlG88Xpz32h/wLRB4WzifH0EzC/NqTNxjrE2d6i
1qhdJB2YFBCs/bl/e9Dy3dfUnMT69ng/B0S6ag61/MfP3e4m5MiwGwNaOr8e6B7eKMWIf/zo7Umd
sACCAPXT7SVvD/UkfQ6S8JuJQvMymNPiddQ6C3T+DMv9VlnOniS3u2SkkFT031HOYrYZ9TcKHucY
UKWOOFFr9qVqLjZYJo+yD70TpEwtgEPsTWk1fYtk/JYWFpEWIb3yrb3V999TGjASlNFMXjvm0VL6
zYBAi7UC1gZCMWzzm5gg9pTRqq6McznGiCh/ThOtrixjFugc4yQrd2XHaCRo0epL0aA9Vx4k2rxE
rpfOh25Eqne7NWWBBy1Ukg7QinbX9vrq9uTtEDVNvpl651mmg7buzPgTLZl70Jts1/U2qijSsLIB
Pc9gNv4iKYHZ6STxrOhVUbs324Hp2gNIeLtfscc/VO0OIM5D6Rg62jeEd/R8erKY4WD6UTTHMxez
LIO0ZjN/zewp2kwCabrE00PvIPmYvKhZdFZoHvXOwrU1H8z/3HKp/7GUCrmIhzw9eh3OMpoehI8n
1yynrK6sO004P02XGpx+bczwJevDo0rzVRMbZ3wVXwhIngUqNVJYHHO4y91Vn+an3tLXpobE2EAT
lkxny+hL6E7mKdTkGkL/wmz1VVx223iQ7GdWWcSmh3ODTQq2E/MYlDSSZstQbrPVF/HDTb49tuvG
FevG1z6kETIziOIuHvyfkFT2MZTMeYngOCxn6wBXYvbQGs5RFLOy6mEIWzQ6EhYy/eGYooeufQBo
XFH7Y4mPmBypnmyjD2PSz5aklUWkR0eNDv2CXjcUG/R7r/DlKnosUjPYWW1/5+M5BSnMQirbTORR
dhvPJW0n1aoTZi/AyCiiWmkw75sXM0guaTiQW5K0MIALDONsqOnRprxNwRlcyOypbClclsQZsovy
sqdxpGWNaPDV0LptoCXsL4aDb15sURN9njU/Ao/+U50EDiiKjNjCvaU3+EOs6ldajUsfMbYHIulo
Nu3BcakIeAWbn8Ev7yoG/sXAqgWN6J7cYPKNqq7aKydfD16FWrc9yTx4JthIX8EsQvkkiGeqLqNd
eNvafh+D4KplhEcyNR3K5L51UKo2qhLLyIkc1o0GKtJmmxe4EDGxbPoyfw1a0MPw1JZZHFFhjeKn
yt62uZglVewCWHBw6hNJWtWALwjg8HyiSWoXDYCyx2eE4owjXY1TQ75HlB28aR2wY1rktfoi7OLQ
4I9BCZR8JWXu4aNkxZoSe2b2ZxjNH3PG2cFSnJwFYU92X+2gL0TLvMLIDJLj5zha7V1ss3q06Den
TGOZ578m0JUWQds+JQDQhNtO1Ih62rXxMmmy795Vr4aNnBxQRoNKGIlUSsvXFIwMQY8n55qZNYF2
OuEj9jAuHZ30BIGLzo5KslBac1G3zlGPtxlw/hxgIXJjEOPjQxdW2t5o3qB67LTmtQXtb4H471u5
JwX0MSnIytKFcdej7FhmMp4tAc6vmqAAjcAAOEmXksQqVujnLFAgUEDdUEO5Q9v1LYkcCJN7iwAC
tBMVopU8ZzXpYnB0GdEcp0FsEp38Lgjf26r8MlxSqIk2IPvkEoQvHheidQs+IOaiIgrBQIS/ClmK
uIa6SsISbEITnKG4hma+Uhlmsyw9TigNVS0watR7m9CFdE5f0OcchtJCk07K0ntk+wgAJ/tHkLj5
AhvDBI+ufCK37JoT7BAxUJiT/FUhCEI98gA88Bnu4mmYEyHK4gfUrB8Bg4JBYIRHcETTVoeRIIkx
qT5agiUYp1ZqTpqoSmr/nVHmG7TXSwHCGyv1wnyv54wKf5qelGdc0S/bRFhwdT3jl3uYs1WqOeNC
zf7gfs69EFTNvGHY+eNzO+dihCO97nmpGlTFr0Zr8IIjRLAI06iZAlrCNew5ZQO188IgdqMkfmOc
cziSKTwz9W2otj1kSGo058tkCquwCHIGv1vGXcvqzR0L4N89OM3wAYX3o2uzKJuoFLeUPQgFcfv0
Ht8K3O1YuwwNeHYHAaNvn2MDh2VsiaucE0bqce+QvUnF16M6bbz3uv8YEUkSerG5FqwN9TmtpJeY
FsWcYFJmoLlxdlEPmfNNMhI5WfBM5fAwf8RtXj35GYB+lxEhdaONOQelzIkp45ydgqBjGdHFNqgp
q2LVjCC2VeI/m4Nx7l3uEJO2ruc8FndOZnGIaPHir25ObLHn7BbH0d6yOHu3CHVha0XQ5ZS+1CGW
pv6ZtDuDX4svtwupyTj1q18sPp7zGL8ofPJVMifISO9ezoky/ehTbddMcymIm6F2ppHKObzCCiBV
b86k0QinoSLFNEm+nWmwL3LTE+0xXoucPoszhhmdxI856yZq9R8B4TdGGt3H/4uw89ptHNi27RcR
KMYiX0VFS5bbObwUHJlz5tefQTWwvdHYF/fFsGUrWCJZq9aac45B/8Byw0Xeq/4EOpwcAz3ZtJBz
AJ1Efg1Mx12227h9kDQG+skpBQ3BxDvz6R8w2gHzWKg82ogvObBoGy2ercAlhJC1w3ckNB9lP9qw
VUYbyo/UH9VC/emHH2rcpy69t/GJbaPJXavBITVp+ZyUCYWHsRPrSuRqa/BnAXXkdKUW0hCbvh97
cAQSMZdE4ekuKHn+dOETof9iQTWMjwx5MElKV/HCMrK77nFIRyRzUI7mhXfUYonBG3cklY/4fIeN
9iJGyHDx0HKlLm1oPgmXGBg4SkB9UOAWODkMRod5ENOh019n/R0hztPECGaVJShKveUKWTWv2ELe
HRPYrTuEGyfr9ZObUoembgaSsubljQvxyQb9NC4MqH6hQRkGQXfzjNKmbZC/SEDxCGicDkoaqeeE
2C1cKRrcAZ02zPNli/Y4QnQrFw4VAqKl9Qqbqg1dVDdywTuEj3VHPnQDyKoGaDWLaWcO7WdXuUCE
rXninAtuZOrdNsCwLKBYbTU+l6Z37gNmGSnYLDq2tshJxwmLfI8tD9BRGLHOsqBFQLci4FvRDIWL
bd7PTO4O+VjsWRdS17Qwu1rJQjCA8aK/7h1U9EHbXnIKQfqyWj83jddm6aawbHyNIMGsTPLBhUlC
0hFx4rq8WzkN6kIcd0+h1W2KlhfQh0KuSFKgh+R1Gz0rgpOGqxRpOyTJhU5m9HDKKoBlFf7Sbat7
n5Q3jwGx1lRCGrCnuacmmX6IKfjMwJ+1kaR29SIDUCYaNKW2hE8VZ1z6T7rH/qlrbkho4uM9yoB+
0lQMN1oRmuuuXxICOiIH6+RRXohsa4oloKtyYbX1wqBLi4HrhIyW7cPCdBMldLdq4bwxYcNB37xb
s1P5Qd9dSdVf5wsbzloocW040l4DDOHyKdkD+3RmUFduQ14GiDmRlMRucM1b2HMaYeVYKst3y2Cc
BJ6OZHWaWP23WwoAGOyb9NhYYZN8HIdk2kYVOuEe2J3tkO9Auv6m0KfzVDTfOTa9rUZ+g0WfXy+f
9Ja5tLMQ9AZQeuVxXLh6bi+INUBbGN84WQI6YnK/u8al/89cbyHzadpyBcgsRtCAJRd6X1ZlNWzU
zEFzttATA2xNwP6ckXe8Dvp3EnqjlWo3nr64j02AJkzsN00jb9nQPoRqeDcSV64moIJm7ra7Vpiv
dSannWq7wO9HkvNT+lt61CECHhGf4zRjcdJvbAaFthKlH7pc+UyNCP0y2vZjCDqLYzJhmrIxFgIi
JXtJ/pXHEKeGjxil7r6cm6ups8d11i8pEs7XYAl2MJKskY7EOWJDnHWM4H+NYPqrYmTmD3n8IFO2
zQadAL/ONa7sNAF5ZoOJwJpslWg9Ane0F8rjuPAeBdlk3kKA1EFB4i9SXHuIrx0WTqSzECM70JGd
5CYbmKTbQZV0Yb4zeVnTGOPW8Q7G4LyRITKDEOKh1+wXPTqUTJd4gAVaudAry4VjScv9DsuJWk8L
47KsoF0aLtzLAQAmogKKSftZAca0RgIMVESX0NWxb8j8tYCR4HVPXUzsV0iI1x7nrn40a1SJstpa
Rkdt+yBLdMM9F5irbE5JaTS2EWN9B+AgZzKTJ3MfS81eaYEl8Jn0Jk5eFpnSqSfWH/07YvPnh2QD
hp69rQsUQoRqDFl6SKbpFA7NsM/SOd2klnMYPJa4OK8P1NK3RcewJx7Ca81k2hCl4yFKPGZ0qTgE
KfTS2aUMcSwLwevsj16jdloHEpRAzG3eUCJYS4583xUsMC0SdpCknHTaS1GTCLfgXcty3UB7FQHS
XgHixDdrULC4t42rfsn2VcnMtajA3zK10wchHvM1xB6c8XBmRXZHfA4hnZq8Vl0Cu4zQMYZGm6KI
k1OuonvVDRQehLPQnqVrR1rtilHtPgJxGzOdXLV1d8c+dtsJKLh6zKS2X8i4ION2c3TVGPkfO2ew
ULLPXmluejf0gfes2it6OMCDtS+6c5u5dXZpjz58YpmxwPIqg7gVHBCgnkH2Yn7kqtl3XKkzxvEW
WlcTwK8gCK1YiL9zCPtX16AAEwPK+hKfbTImWELvSukcepkjvm+hwowLRz12qDcVgQE+96LZJj/R
/5CxuzCIh4VGrLNGOUVjbApDMXSg4zMwjwyk/pFrQXPsSu2mAm6MTvDRnaAdq4V7rMW+DQa55F/a
BwVkZLYlR418P+YHtEOQRhySyvCRHMFTBqw8AVg2JaRlhjsr0TZ/sjph1EEqqI4viNWhwlTRt3Aa
YWfySc+bOQnvTTc3/SqA65wuhGd3YT3bmvlYecVdH0KB7hYedN+bjxGA6HkhRVsMHQ89aCG/9vAF
0PPfiiYjwYSE51Q7o+7Ldxx312ainREVoPwASm0sdOpp4VQD7kH1B7q6AmHtvtDQJ+79abCmg7lQ
rofAdnzDY+kR3+bQYzZr0idEu5deEBOHDnsGCQMlCiHkDbf9QtP2Ej7J2RypXN2MmGdHYzxoDs+9
4TJ+y80trrcKccu8j0F19wuzOwygdycLx9ssIHqnoL0X1/q2WWjfBthvEkXBLiXyGMQ2IigoO7bq
XqOFFT6VUMMF+HDbvhbAxOkOshNZ+OKOQWJx567YUeS+VYcbJh/WOe1xHXc+y4Wzl1mGxZ/hsoaN
BaRGu9DMWW6PCFl1v2z6D2chntsL+9zsX7i2l8wn8Vc1wN5jGUN3NiGmZ153ne1c1a+HOiRzlqCf
cSGsw6nceaTCUx1uJhDsiiSKdWWSy8LMEtOfwWzUW5jtBOORFoYUtO5pfNsO+vpKqels5gt9hYSL
sSR/KumQhCI12Vuy+Qn0mDZX8oMQ3l0vUmq3d8yNU0VX6L3RReRbGVofUzTceLZGMGq8UQuH3o36
x5YszHiJZg6HGOfv8Djx3xh9+zZF763dguFFh7JBpr8OHYnmNs/TTUHYJ+ECpLEkWXzXmpmzy9D/
EBeFxdNb53xqbPez+8Qa21U542bvCxn4bZF8GSFTHuEUD0qR2qwnrx3jd3BlXIi8qnmf43BPJS3k
LFFv98y7i+KHQdUTKmEu5Tw/XVs86N2T1MfrZnLVVk2064YeOXpekNMSpe8O6bNcOY2jZ4gv5eRU
tNT+1LfuAzmwYW+CU4uHP9NUwYRpHRIXwj3Cmm6jaOL6A8DunZs0X4k+JGw+qYBTIavbrrKOkbS9
TdYm20pq6irVjfu23fdMVRgUiphFWz0zmKq3NCv4bNolP9WAS9xgRspYPC06GoCkSEByZbsplmXJ
DUeu+0TKsI4jzo93ZQaJSGPFtEf2k6WDcL3Imm9GcQW7D4RXQc4QiT4d2GXiYXXzyhmZbA8Mu+ho
Wj6J2w1eLuwhfdxYu/royIpOh+Xda2FqI75ovpB2sYnCTrEynKndTaaJzW5BntkG8Q5kMAtdf5qF
9lXDVr5qyuJQCy+5c0/ugz6G+bEJMH0WsUO/M7h3zG8njeEqxPNt0JEBRDCBGsPxPM4rThF2XA0k
bpM8HoysM+k6GCmI3r8uWuKkXJOgPYJOxapyWoIxmuKZPAbxQpbDXW3aH4WdENKtK4LyJ7HlqtbL
O5sG684kgOOINKpikkPBSUK4fe1kXCATC2YoauC1kIR8BLaL1fU5aeaRrALiT4RdfRR4Ka4yKPCd
6v60pblA4ygxi46GT1lr9aYGWQYzdRe2SCSnpgw2VWWtci09q0lLDno/TTe6jE9pQEqPimpxcGZx
Q+OAHnY87+piHVdcjEXYVdDqCCOKokEsJnkWdbwjxFg1FNhDcyqiWH2FGSO2kcz+2PF2mgMPWTFf
WgtD23TVOKxpjuxGW501AsKWsJ+Ckzs+T5NzrxfKhN1VHLyhtnZjoN9HzKL2o8gDSlN1VdiOvsuJ
ougZ7F/prnetkVO0JpHmUadDaFv9vE2U0JYsIP3KMN33GEuwP9VWusWxzvAQx0ah9+xaSMbTra7l
fMdDgr4rOXoLbWduwjVkofcmtcjB4EqTO3jfppoOmQrbHe61xtdTC80aOQkrm5CEAzoQwaXkLUVS
4WdDrm2Zvdd+GTEG4ruJNUz8aaqM8Bmy9+eOmF+70m903NBD9qGEnTylKr2NUvPDTp1NW2YkEKXY
T2pFjrq37cLhLuVQQFFLSLJ22f1qayUdTOfts1Z1kFCdfKskeV9pYdi7inVZlPUX2UEUph52east
b4bWYKXsr4aiJNSZGASuU4z28/B5iDWuvibSvsxTu3HZcX5FbpufrSh6LQvW5Yx2NclbxAs0hANz
UO9N17oSKJMOZkVtPRQjsagbaVI+TcH8ZrIZJtDKd0ocm6JgihG1L8qoow2Ztq+NUStf0cLD+tF+
D3WZ7pImD32vbUEbRjTtqpwCuRvwpkq5zTSO13noIA4iJElFzYuF1uoHpMDx+mPGEPJYcrGRsG/p
DotnQXW/lnjuRVBDgVzaxFaB37Yr2ocs8lqMc85Ez8nGAhB2E44o7hcn6mqycwKBmvAxN+zMNwri
ykrD7P161vKtQN6PpDMkuNic3us2+2mTsUQoJf8UtbB2jjfb27TkzxGuPCURJeAw50/dwPtmQQAg
8a8496Kix2vMI77e4UH0JDBAEtehipvcQnqUnfiMqA7450f+USs8etmYcZbb2dXlO/opiDX//7cZ
7N7BBfznD6flEX4fpqQU8p0qbPOjHueVf/nDy9+UlYPQ7vIzfXyX+On/PKMCIYubbPk5mkJ+dbnD
f337+/h/f0PIBc61w//zVfx9kX+fkfWumTf/fUtgqXgtKzwkR6c2OT6Wf+by7H9fyOXZDCwR2f73
iUstoYS4/GmVOHP99/37++CXW38f5fKdkGPN+cBBevD6t8CBFOZmwIjybDQOrU4slO5G5dXlO0xs
xd/vfm8DWQyq+PfnGJEVXbX//OXlu2C5Uv/e1pDziEMIJuNy+99HuPz2751/n+v3fv88jE1YCFmd
ge7rDn30TdQBUmUgdvP7QipDYwJxeaz/+rYAZCFAVfO8lweHJrlACu3HJBvYmvcJSRJuR0qZVvEh
L1/ixcAULl/+ue33x8t3eStPMsm97T+3X+5/ue3yIL8/zlSh7H1AYVx++/uL3yf7ve3yJymNLDrw
y6v657Eut/3zMJcfvbYiAauxQ39hFP0+3t9/9/Lz5aHyDlCC/8/D/P2j//Wwl/sks3flNV25c4iY
JoyKsky3tJ7dFz9KRTitvXz550cxtsSg/fPrQRC/6m5jb+m4CMLSLnf6/fLPbaLoFYk1hNf9PsM/
T/N733+e6n/9ne4pXtPvY6EvrK6IMr3cfLmDVQ7MAP950P/6/T9Pcvnx319rXlbup7jb/M+34H+9
rv/5MJc//H2tl7+53BaiINsMkvyCCCsyOl9khDojtFU+tIw+sHDX7Z+gHaLt38vFYD5pNhljhMMY
5ePlalAsSWdhXBQHCyIhmWVL9yHDKpxotBTZsjmmtixihC/oOnjFoNgx/a2PEzKko718R7eutthi
O+Wm10lp538+GwmtM+FmD0LVYu+F8S4Z4UN2ES1HDd+lzHPGiA3qv84JtqXqbxq9uLbJb2GcSM3c
ZNOfqey/LHzISYiewIxb9h7MYekBEqGeThMBfhWKNEOoXaaLLy8dH/TSS7ZhhSgiGwvERbW9Io44
2hgZVRK4jqyoQpDsosA9U4Ykz9fZdbDMYQqzYQqSnTMdLQBDbBuCU44ggFKYKXqJD7cF9FF1h1FM
khDSWdxCoDZAC/HKHLaro3ymNGFr0yY6EnYKHcPFPR2RyQvAfaX1GVt93tN1wV6Fnd4NyEaHrORJ
2yjsepSDSEHxvohhfjSt9JCX5TUqXQzPjfVaDdVVUUwEDHR9tLFZ26lQTmHARIpU4WDNjr1YA8Sa
wu5EV4I9RkwbUBMEIAaxjr+fKYBqrWg7VLx3dmtCMAvDh4AZ4lwa+O+V26xLNuaNO90k/fjTSN4Y
t/demakzHu29U0DakB+lPM6S4aKXpDEyOzsZvQgRPcXsW+rwuep/YkUBKQQVwTjb7g5+sNTKdt8a
jL+12iXI2eGdtminl81gbaiNn6glx21TicJP2+ZLRn+yYDGNorVd0QvKk52pwX02NMywpDJQmaez
L1Xy1vReuGF8n+1LkIoIEUIoIjOYGKtNtxAiaMJa/OMBukbCCG/HxblP5Ic4jTOazwArAPGEfNDw
v0Lcz8wgMdMHrmBswLnUGuzsQ+2nVdm8rsfr5QgyYqe9TsP5mxE2ZXLDeKCygIZKdS6M7rPKDKCZ
nH4+MsAeQDBSuTCUpW+J2GI/JU+MKYZ1jTfEappxTYTn1rQSbTcnAr1zOzEUyZgtonx5VlGCmN/B
SgpaDPUg2HuX53JQkq2Bbfd+N/YT1kcbHZ22zYJG3U46gZKV+1GmuUUKdPA+9dq2dcmXGnTqMt28
pp8QHsMcK5cXfmFoJi+EyKGNPs4vXjXh1YfyoX1Lj7A3IzKjg6mLjHwDcTu3Cjf8lBJe2z9MOjEH
JGR3LtV3ATB6m/Rk5GjJZ1Lp3XauKIxpPJZbzYWjzQltx5nCJZV3a6vP6YVoxWnmlPaHdqAprus3
wUh3ImP62ol3u7IoezCckxh+3yTVI2L61PfoVDpe+aq3PaAiK/NdmD9p2z8VQpEy3UBlqxWpa6jg
2W/oo1h5QaGQTzHuiGW4ty1NUCfrRFlaEMtpimJbS1P2SE1WiXUel1fwE4ONIOBWNxFcpun0TK7O
uwoqmEpR8RXPL7NBiqFEHSqikNm98ehW4SNG+PyYRy3B4EfSwYXTe+/t2Llr2lWkfxDGWlCQO8r4
yVP01MJ5jQeYJuP8TEjAidTLwM90spMF+rt2tuLNksLQls1JoQ+hNTXtkjB0VtGch/vpwwHcodKH
BNgo3N1wLeBJW7G2Hjo8gw6dREwSXLstBmEVuUfQT2iw1sM64Jjw66JDHRe/97xJq7pECIPN4lCO
WLCwaVV+yx4xFNTsEr9PUxzNcgs3R8GLndvNoEjAWUbIzpitTbA6WNboOKTpy0Bs4Fr30kUZTzui
abLn0tZN326ndUow55rwx3nt1IKGDKQHEhzHDREMT05s3Pbj0px+7h2mvvBesFIiiIiMr0JLvrLI
+GwqbN80XP1O2AHB6RmOmY5yDVQeURAIaVzyfiC1Bi+Qgldjhq5zmIp7EVfnqiHGhGyssqPR2dCw
MgZecGhsvQbrnWiNejNqDn1NUd4wt1pFhQN1XgbsW4PxUJBMyCeSJ04JHDmmPdoSuB/rh5qpumwk
5qG0OGcJjS1THqrKeW+iclOM1h9C+rK1JdJ9qEvo4AqmTDco9B/uAKkZN46zBBuw6m46M0bXTpjf
2tGY3SDum9A35CMID+3TrRjwqR5idWQyGRjQKEmSdcf6wdJnglgya1dYBryr4ToJ88d8FFtLTxGi
h8hDpip9jWwOM6148RZoT+8Hobuyy+oODfADOY1P0xLLYtUNUMn5sxgdmHjoamgNZ4Q+OMF4TbCl
TGi46g1SVt1xrosSGU3RMEktGMo4VnNIFAqVyNkNEUEYEUq1V6b2b16QPjhldxodG0rYgMA13TdW
+pqMHBNx22yNjtrA7E/hjIiIPPaNqGlqJaXxJwIbYNacnwly2nTPrhv1YcqsLxocJPbF5HNuvk3t
+BY0zARliiTULWgTREx8s+RzkNGjWY2vRA1/xwxp+8AkAjw6dFb2wHx1QcwXdyWu0i7SmI4nOl/M
8N6aEaQUc9RvCHPqiKiYd5YXvDducwg6bDl0Nze5myH9aOV3YzXzumWFJXQdCUNuMX4SyC00ayA5
XeRrtXiE2vw2CciY0RFGbDBF7UYiml6zJl4aZO6hGBnTY1ILfFBKxSoEwY119VilHftltSRySWO/
6KirUuWrUibH1v4UGcYjMbx0vKiDKJ+jMiEIakqfvFo7cuW7j2oFEqGTvPXBWS8pE2xj18bDfizU
ttmTvL0lcs/mIoFUIsJytRoYE76FE4PBTpbnyF3UC/BQRTM569E7JUVxn3YEwjIUwqTC2Tu46jtN
CWpOBhKYxvoZVcjJ8No/nZv6shtuyzZ4szPEBJ1HGyoe0lfpeegPMHv6zUxTy7ToDc8cG0v21YqL
2HNV62Cc25HIDnHilNxZ3TQfyHxURXbGG4DaBjMQnhlOl+7ZaWnLzak7EihT3KQxDRJcPrybFnpO
MyN31Em/YeMhfGvTAel19xjRiN/XIVMVBD0S1wIeA3TnedAfkW6FBPuoN2wway65xtbJqq1s+muz
9q7boiQTSqGlTyM8X4zWTQ1dARbqLEGd6gZSW5mzTZPf5E2WvI1S4iDIUFmtO0N6qwYPO30WJqvZ
PXrqkmMOMRMa6pXd1NFd229a5bQPLHBUkrfelxi77kQMsk/qh713VfugWRO7Oa97Q/O7miYtwi7b
vdWNtw16l6lGNPFbJHMpTZqaqUhaFMAbhMbJQxFWoQmsAsZnzPoQpGYJERy9e3AJApcU9SUreNeX
6MCpjUngwtdJYk4cnSz8WH0w3IxezOFSRXc6l59103GuKZUwJqxOQVT8yCaiPa4zLk/MR9W4ZwQn
H/qIKmWuG0pvTEIqcreMe6+7gHhXisWAJlvvBWdKkFVc29dGlDxRaz+5jln6NkkiyHTHT7pSDFsA
n51d6K7KmdZEbb4HZcRq7txqQUx73KmQbgPNLQcID/RubdBoFOMpqDbwnL6TWts4iH76rQdOyS70
esXcXVsBGn20i2GjG4SET5nG2irZBzvdH2yoDHu15I9Jb5yZ6wctsXzHmO2mqmammHPY79DlmkSH
rnU3f0RB9MFOufLtpEL2qjPxlxw02o+hjPeoSA7KYToYhbDGrXNWCrKiQsTEaUYhOttEWDWJ63uY
cuLZvq477yHTum9GO6ZnnaJRbZC8w9RAYInVaNP2wRKBZyEiqV7HOr7q8vluNmnO9OUbnFPUqh6i
MTJkHksLyehYqkcXUMOqEgF1J6Z8tLIYwF20HIIIAcQpjFfmPUyAVZTb73GXhat+ACkeOMbWMqcH
Q2BeijkDQ97hxIqCRXL2bSMoWacEyrBHDHUHJcj4Rl4dc5/HVHKWZtlQbTKd98karHMwAtzDyrxs
kgzKsea6SexnjYwBCxsZctX+xWiOmr51xMgYwNburQJOgcV2jItUgTHQxQc6PbmLd3dQZLInXNg0
80gm1Gsfmh8Qn6etMvp78qlBveuEYgUpsY01FSHwzBhL1+RtKEzIDQwTCiqTxQJJX5GYPybjipUz
dt8MtS/XTdgJtuFPhriNUNdDx4Me6jG71zyOEmkb73BfvyPmS1gFi4NpDPt+gqWZGPpdZXtIp3QP
UTH5YyIp7OUOmygiwhcB1n50EwbjxuTriCKl3rvUAXHp6x4SHsQdBJxVh1q1Rw2BInE3hHal5WOc
5tehcK76mvCmgvp5aD1m8LpRrZx0sfzF61XRzGdaAS+l9TUhSSqzOSZKCzGZ2XS3Mh9eZTN8Rlm7
nxlqO4b+hr6TDEGYg35O/pwaa2x9M1z6hoOntO77RN52DENXU5xd9ziWNGaUqyL2XmMb/Qn6pwcF
as8SDELZupPXSyixIL2XodJ1alsnS2fymQTtxplHjBpC3gCwP/YES4CEEX88a3g0eu1ReF2+DcLp
Dodbvyba4DaD2tP3sSLicn5xvTuXXjsik0ySgrcYFtqYApsC05H4kmKjWE+DfYVsbNXX3a6VIfoh
XM/pY4UD9EoQsscx6ddlaG7GWGcn1iN4w28AAMdw6DxfNQGmS73B5xdE88br8J4CAxgq8aKl6RUJ
pcZOjcCVR3imfYrppZLAJPv2M6zI9bTNA/UFnnAKjAW0QVXJ7mu4EcmBSto+aIvypI88FDK9w9OA
4Ug9on5N7yWvTDR4bvw1yfAlbMMNeafwPPrO9GPPQHQ1PRdWlG6UAdXEcFc5cMFVg6vFiRntWd1L
kjNhV0w71yrmU/OcGi2MN+B21LFwyj1/Fi/iKyd5HEdWb7tA0FoSyOf3Tut7blMS99fliIS8K6v4
KpUMVklYntsg3JqJHWF6HY9lYpD3qsjWjTs2beiRq/YzGqbHBBUbGaqet6o444lJIk/L9DiVhqE5
59PWI2l6goyC1rMl7ywBhK4VitArtbHSviSY1mEwoOiFRNFXodKTkGia2ILZbOvtEsBvsw/Hol25
1Nlgro2vwcTUkT4SLJ3vEL69SdQsciZ4bvKyQ2KWXwUzoK0s0q84xeo79MO2IvVwDhCqVnxZiBOr
Ucw3dejtJSGw3RunIoiK/D0y1Naw+x8iWc7Kw+cVcY3SZb3Jevnk6eNxqjWUHBW7+AIQR19b6MqY
/kmmV4ln7LSlFR6W0ylFdLlJo7zbRggYHYbNAKWGJ85R1CB6ichlsJxNDS+G+61IHQzWpKAd9FQ8
4kHV1hHTvyfLQDsyVOq2Db+88blyzWf0Mw8y66g2SV2x0Vn4jVLRClEHiiS0lJLdAgUv5yaa3aLa
VbWzNV8FVJRKN5/GrNN4Q+u7gjePpqB5q6XJtG6BiPfkfugBQZIzWi0+GS84YSF4CGZnD+iSZT0I
IaA2QFQQjLjsYTEp4u/qzIw+HK7H3vjjhcFt+c2FV5G1OVTmaQz729Rip+bU5LfHA/FxlngJiaZe
TUZxttPhYUSnsAXG8CcmRNH00JG5zGQtxrBrNoHkIVN4Tua9/o6U+l3iXG4EB2ZiP8nQuTccMm6D
6Dr05l3SYkGBDNLUnC0B1mmXfHxTvHStDYwVSQj/1wFT1RY3Ls2YmPWfqHlABkZ/qLpzUjnXDRcA
zwIMU7f6q1o2ry6o47lGq6EXp8RwZhp3zWdZjYtW4CntKrQMIXKtgUAdIWzEIoqjhSqmywtvPwvc
VDYT5EK1H7nV35ZhN5MPYLOn6e5lah0RWTQ+QwpqKqT2LhNLXpgGEj6LvykAdIYyBvTPuPgMs3Af
2+A58RaLxP4K3Zo+VV2XayvVgy0wZ2Mqz4mTjH5dpYeyH/GTCIItC/s90Zur2mAS69lgWhL8t3Fr
foQqv60je8NLOHbhjSQNoZmHU66RfpM4SDci4i8G8061Gu4M9TPnGhT6fj3i2HnQkrcejYM9GwAS
BGDmwUDbmZVrs9U/ZdceDC+6JxEnOBR58tWq5c0O07dJ758JNuYSZuI0bgr+52g4T8lwXcTRPRaK
d0qId7HInGXRb+1yeuvKYFi5goVcy7yEAEVYVLMhkTd3l07luBu5ZK7NidasiIwrVOt0E8I3gFHR
MlM9ZWlwRAV9R2K3tZJCe52D4SQqDzQrUGIu4YSi7NqiQGIwGKhq2k00RC9RWlv+T2WXn7aZfqiy
BMNhFLeZVq2QsHFxcXDHKMwfRI/N+QDZm10BHb000cujmWb3iCFXuURDkqN+mQYsTKGunuMYVazd
kfxCJiHgPctkTI2YXiuCnVPlREP77TzGKymjZDsH8pgW+btjVW9Ix2/6TLmbiOOUM+QZt4PcaN3a
y4vrqHODnVHHvhxgYkgt9814PmsK0GDaz7vKNjd2R9IPS562sVPfNTi7UFH2e7tHYb7oqUcXi93y
T5WmdzdKmjfENLErp6LjKM6vzfSJBJl1mBZ/6rB9CXu0r8shOE+Vscopj7aBw4FCL/+M3W9HR/xF
yfZM5/ZGNUqwSwAUkVb6xo7LY2pl921ovGajA1mlDSlrh3LnQjoMLZLO+zy6R73AOixoytA8Lvfs
xu6J/X0p2/iT3e/D4LbtQeIHMfN5AQWkL3Z5qkv1SnnQHcKQEkXRqD9prrWp0VH5iO0TopiMPZRX
2nox0XexUQWnbNJOhSy1M3vN5zGjtzt3cluXEVAq21lAaghxMNTQGbfSZJ/X4F81BgQ8ABlW2if7
3tXU9Q9Qzt39OGvnkl05OLKEJqYbXPXRwKYRUKM5NZpfxojuS1KPpybTr7QULXM1EzYeJJKNmhuK
Xab03TR51cHWXOT4k+f6OMCyO21q0NSQzLG7/Pj3NpXtY87LBREjU3iGdV4arFWtzTY+K3ZpCIok
H19cK7pm8NNtHYmnqvKmQyGzBMeBfHPoI+sYqFfS7LQ9/8921ilUO0vR6SOvnq3N05zWza6nQq8H
1rC+pgEZtfflWLx3LRFQkcPqM4PksvTe20n1IyWklillNFTRN56bqkcuiYqgwZuidVOLhYnS3hn0
b9zAnDRU2JlSH2ZsEZvj0EInVcnysMgD8+B/crgsucT+DUvJFmqINt29VPIz9AzML8TaT1yEVacO
5hydiKknetUznr3k3CFFwCN8XS1PFy0TGNOBczmEb4PnPrkWiRhuvocsiUx9ik+zcO6y8qaMiWFA
WXOfBzjcMTId6tKipSlv8DCuaul+1SOhyFZAkped3gKMXNIdM9qGY320CG7GBWFyRnj5tOlEe9X1
6B6roBpXxYRkDaEbp7V5yHvr2wMRthXkp6ATr5KQTqijupUuy4Yjy5QrY8J4R4TUTR33L2QjUw6N
MbZGM/sZorm5bpN2F9DeFjY7ZTPwWGDJQvZwVW28ULxEk7z2gh9UUPFR1IsXgQ1nGbk5l8f4Phue
lIktpXfZo4UB8tgC6/fYFqiEC5QZC+GeID4ozDC74kjoz4nH1TppCalLaLGQBmXvdAAnHd0Xp7fO
7LEfHJE9N5mbbjSigde9TgRFoJEV5hq7aJHCxSgy+RADNu1ib9E5pEmFTpO2J8bfOWVWgqW5hEwz
gwEe7STZoQziXsbRZBa2Fa7zPmNIzAZalapnuNIH3KtZMt7akT2cZpKwlKeunziOvlEzPOK0oFA1
K5zFJP2sTBpWdvmVxNWf2sv/j70zW44US7f0qxzL66aMeWjr6gsHfHa5ax5uMCkkMc8zT98fKDsV
GZWVZef+RJhhgOOAcNjsvf419NtknNVFCZoRWd01aUNQqU9hqp4AnwyDrHNAPt42uYDYFMQsyYOd
H3VzB1p+1nT0r6CV/oatq4uYwlnqZehtc+nJeylBWBAuCfRdmyPCAUSDCCr9BDc9OiPXHjYvmMwB
draiYG26q448LbtIW+JTMq2iz0/ZQ+96c9eWIH7h1PbUy7hhLMUnGTMgt4bu3Wqo4va6TCkC1VrN
T9PnRChGJ1/DVwEr8uOQQEfugTXpSxFE0SGhYTS1CUoV2wGyZ08NZXcUpTRihmygsSGEXRXPVqEq
G1Vsy3U3kldSRgg04swNZCIkJ5+Xg++r9aEHb49NJA1RPDzoGTpQsbmnasbvn02YzYHIeiHJXkkO
rM64NUX4qh8qpVtnolLZfZmFx8agflpWgPaFMgiHirsYDzDMAhvongwgniyLGFVt7n/mjXaYup0W
05ImIVbdpA5s0ZxFNGH5uFfruSZUicKqlVJ0W0Zc0a9NtNVsHE6OIreF0KvygXpj2vCgMczStYc0
QTZmSJlnE2CRybhEaH2BbpZHtC5I8dO9czJwiHjkEVaSitRZVVVg0ZVH9LWPjc619aRGx2UvhkPD
Y++kw0Ol8xeXGoeUYwRmg49jc01JRje7R83SJKjg6dEElDz4+bUIhMIdRaGbX8UN4hqXRywRXI9j
S8W4VkqaUGnuZRnUelydNAQ78rutysB9JQqp4Mqtmm0oFuPynK0taJhB0HG88lXUCYdPCSHsovER
O4Zj0RkdrglRDp8SaQUpaMjgMRAYwomNhE81JeRL0/y3QiGw0DBJl6GGCnBoyVaFgQWwuV68y03C
JRqjSzcrdU3PfEiCztyiUyLdhGS+VQMH1ZHLcttmhyrjTtY8VFM8SDizFCd1JN4sHzJSG2SUnXQr
NO45tZDeidd7FeXPbpje26y8togq0LTyMtU6SWchwvLae4W7x7dVWUfQfefhLOUMBU1mQo9HF/ru
qqfGrKOfioLOrQPh2apUE6pCJdq0d1AKVMEgFML8EcQqNR3KXtjk09NhnEMqCz1WxrUbOaetTIcx
dnht7yLFG/c6UpxVyNBHzVo6s34+rMl53CRFeNsIibiuzIusCnQMxfGhGzCoqkVQ4aG6bzoqInqP
7s7PamyAiEnVh2Ti7P1TUDfPeKPXNQbmXXgxGe0zCOat2HXDoyozHGjRq60CS6DPvq1yLTj7WHoL
uULZgL5KX8PnzbtnzCPgdHunuI070ibeexNAv4iA4DtfuGsABQh4s1a+nOmAH8o9SR+grUmTunBB
XgWG7lVgjDiHheoujaJr4pxnt3zcbYypIHbSAr+WOsZ8uMYB/hfZh6j0b00n0mPR+61E27OJsxyv
z+QNRbnHdxGXCCYjY9mobviLIu4qdEVVoSWbQMHGE//xWIi2qYi3UOUpl7K2on0OL9lWSvyR0AKO
BZkmKHnxyUdrEzR9f1UgzVIriCwD1llB+zqO+Zk3bEQvmLDPIg/xRM3ggRTrMcprsnUZdyDBKi7i
VLxHNVyQJohuZdHy7KAEeg1yDYe+EuAEAV17znQ7TIUfYO39i+Bvqb5CYxfUq66mzDYN2Q/DwB/U
UBkaVfVVOStzCKacNj6ududwnmigb6lg4V0+L6FT+dFpIA9zLgGvAvMO44Jhm0IQX8VQIACI4rUp
WDgLVt3oFCXtsFdId1EbRtwH4mNdBL0jybJh+8rW1NGMqZP1SPQFpjIVmHZep71beQxk0n6iL7Sq
hrzclUN91xnFtJERILkdZkpDrPrUjqnO4QVSbnh4UBGbSJQaE+2vRCWOLhxtrA7LnpFXnLtKVbdX
XWHeJBkXNJvQqxZSddVYDQGBIZaUfB8CvNBQ3ij76Fx5IyA/MCOKwre+lfAkNSjLR630oOilAbvj
pSgzbxMMCKxzrMsq45xSESPuVIVODHPeK4R1R4lVSoTayTEtixBteXqHNJzc86odMDgvMQ/zrjAl
O/k6YxWGZfBgC/xiBaIAcgk+tFWQ9BcOHzS5mLEZ5kVSquuyjYFhdJw4RuqfKu8lP2kYCaDN9LpL
5KEaDzWlc5osJYQ1wf6tlMxPQ+vQHjYPQwPTTCVJzzZGGLb1SPusTO/qQOidgjtr9Gno3KBTmvwo
sY8H/Gzo+wmw/rPRJ3m9uK9iyBQNN5dc3w1xfbAqGD7oNF145vdSjK8Bkc8/1K5CJ69IWMtZskII
mEEqeLFKqL+4na/vLCg/+yIa7qUJCZ9P9ImW5FwAQ33HN2DTkreAUiTBeN2MnD5K7nCIoG5qoOSH
Rg6dbjx3CtUDTfWegwsMFFoV2+snt5UbR+iqE8ZjyQZaxm7svHNRUyA2wCJiifgLML2I5n98TDPt
o5qGk4q9Ab1U0lCCA4LkbMXdKUAIqtexik4rnntn1FHOehQg6Y5rBJudsi21ZifhmNSmw60wTtKp
hQskFxqvgXCLL4VG5135kGMFO2O8IoS8mcC5Yl4GXDeZ1OwS0lNlBoeGWhqY26usNs0R/ietvTmu
haaxnBofZUud7fDD64T4ctunrc+JFlelnd4lvMoxSHYTqSDtOERaNyBXkoUPX2tfYzV+a3BU5u6X
N33J76KGvY0nTrzWpxq7WkDIKEpdQYiooCno+eQcSxAVFRsIAxVbjcvcwVmG+EQLu4+a6J7f/8Z4
q9BLOj54ATAtoH9tiegOGVZp/sdQDze1bHwUSfNojvUtVQhcSCOBUHmjoe6Muqz0GA6o0szeoY4q
oLnWVeyNxMAyV2Qplgz5Sf2BdqQcilJ6k7wem6UMnthczcoaUiQYqWEWlhW7btAPHWFc5AsbPEEZ
7L2UhtvThSelDT8rGSU2XtYDER3Q2jzU89VHZtSPhESDRmf5uVTJtePNSZtOkq21TdXuNGAogXa2
p3jitmYIpU4k/dKno1oWRuJqs8yFxufdkD8oaJpuMFmnAUqak0nqjyT1rxELB3s8hPaDNi2C8lOB
QRgd9/SoYxQYZ0R3N6MmutDmyFYF+GkzfSP1g3+sm6Jc+3V5gw7MFTVybYpY3VcMSv2mJPK5xXog
tcqGFh4hWfQR4LiGaKHZKZnA342doqqD4tC9ZRCm+64w9kggAusAsmEPdTa/B0MS3Y3sLiiqi0Ii
zYCpA6cROj06WscELbcrMD8dw9xVSbncDkc89AwlPkZ6ee3jdbuSh4KK1UARYyCCBubUhkQkDEqK
czOJEq7N3RrVBPZqMZ2yot7mGVYfLZhwmOG80wyZawbTKcS/2iZ5JnPFotn7ZrQjihiiOowjCQNG
F/+ax5DBYjKgd+lqugCNjw8cnX4MIN59CnplhLGC5QuhI4zyq96UZ1VstimBwW4j0d9NGtQh9KsF
IjdzvLb7S+Mrb4V68BVazSHsDcphnxYch1zVcKzsrA9jbF4Bv9TSfKCCshkyn1pJfFAYlAY+3YjB
l89GNJyJrD6HPUHarbQr/CRdS8ADeqpfBhkxHPBUtSlKkaw3BWuzSn6sB/xuSgBTLcVmpeki28r0
q2xSbj0lulFpU9Ym8XlxNW2sgqRL3uSqGdltToGMXBQ3ikAjkcBFSCTkclAcaJQsmT6dnQJezJwy
LzbpLsyxqu5IjGwaeiWAjVY2QAEQkqM6VO9e1L3HNbUKoqik8iYp25aHZkQKkz/Bu38PB+2j7XKX
uDVHEZNiIwoD9TKi1aSSUbsevAHJUrBHQAZ4JpyVfCKwz3iIjGErkneLKLN0hEY+hgRMYS8LR6fl
hajVaG2Pn3Cp3VIseGHUld1Z6lorecOK/RuU9UsSv6nKbHAQ7wB1r5GEyfx++ePkWU6F9QFSJ+ne
yivYSNZz0EJtp9J5FLBJWEG0ayHODkctNW/RWgFwp+a9WHXH1svPi5X//6Qe/KfUA7wl9eVS/Rj+
t/+RO6/N6399ZE3YjFev6cc/f7tvXoM/hR58feH30ANJtP4hauJ37IH6HXogqf8QdVFmoCiSbyCq
xh+hB6r8D1GSdd3UqfJJlqSSVFAzwA3++Zti/EPknyJqkqHhiylr/53QA1kzld/+q8iT0c+z3fs/
f+PUQOEUUYGVMyce6Ap/bPHj9SbM/Pqfv0n/KyetOMhHczzpEpyZJEaMTo3bLPY/zepGy/i3C9ty
/zX76wZqsgHqM9p1X8Myt3NjuoTBzAG08mZDsrHN+MJ66HJwszZXoR2XIaNW4RIYOBVXrXmsKqHf
Yz5kuoI0fQ65EF6ycZqzw0cCSoc4WueVoNsCPm+8nnzMECsZFYThX6UIqvboxZ8DYXrC+BkCKLHF
20KFbRz3w0ZOwT9SemZ0J6R6k5R67KS45a7qsMemZflL8CPknbjMCli+T7fLrIo5QXcwp7x3GGmB
WwoF3eTlo5D88t8vxU+7WT766SotWy0rRcyCwnqSNqQhdKJrTB5qHGpV3dMyi7Q/WatqcKfNHyyr
lknsEx5O2Hrxl+vUvkGgs2yYIDD6fVYVOpxtlm8uHy1f/15c1n0fJlu+uCz/y+zfH/37BJc5Pyy0
3RhWw67pq2IvLlKjea6bJ8u67w/qWPx93fd2vlbQsC/bfH/l++PlK8sifo8BNSI8y/9qY0nTqagu
n/y0x6+1y9c1OpxQG+bzC3FjmMrg62R/Oafv4y37+uVQy2Iw3xSYZQLS/PH3FDiKYKE3L8OFJqW+
YNRRjPN4O1um4aw/6iH3Iv+ZZ5HQZ3vIafvEr/LNsuprQwBQhEp/bPK1j2Xrr43mj78Xf/o4XrRF
lHkYby2zy1a/7G5Z/PcfL4f46Sz9xvPBL0KQH3gA5SqalUvxfHLLlqUvYF5k9ULhUHPFT3BZzmd5
3bLRsvmyOAlBtO9vlrXLiu89TXrDTpZlgn2Qa/0xWTbMFlnX93dMgWJcm8qMlgNeyDPe3BCVh/jn
exZbRCKmINbsl8+HDOlqodFr72fVGRJ3xelaQ3V6QeicWL1ONU3bLRaU3mxGmYX1kTKIQKeCJCu8
1uxiyngBm6GX7r9moQQScc7VBJ+eI2m/Zpe1QWMc1IjQ7WVpmSxfXLb7Xvxpl8vK5eNlw+/vLes8
eU4QiLJgXfoT7ByCp9+6scSl2asOU5srtBQJgIBmUElJmhdzbsSXiVIPNOrEoDClNFPsJTiL2OZU
5Eq2Q7/vrXDYq4anbzNyecFIrya1vMu1BPSv+0N8qWvHKq3HHd7A6R4NEtK1ee57sqzDUq9wcnwr
KIZyPaaK0h4DPuw8hEp5VKOSvFND0rdBVSobP+iHveczSSjqrMNJugu/kun9mkT5zmPwq10DGdIH
ngPEm7BSiBwoQ2dZTAmDhD8JJte1MMSGmDhwuW/ogJkSATpdhJtcOIfOyogfjaq0gHhaDJzKfie1
D0AFr4rZSuu0hsQIxYMOWl3FNr4DvCFExVsP0nTrgf5Cexa3kAXJ/RIxetYE4/e52qxUsOvWVuY2
2gyxrtD0Gk4e2BMPNI036DNMkmX2e2XYiWelDyby1HmClkkw56p9Ly5z1QiDTkln4IoHaZnEkC42
RibtMKgYqa3porgX/HMpNsJGr/TCEYqeR2BMa+BJv65tAX+ZrGovstX1XzeiMv9y37ffMresK5MK
AXGnYoViiICTebLBKqbeL26sGqYlv1u0LsvLJ1++raNVjVtTSRzoGcMeo9f5F1YKGjxsWN1wWQ7g
fO6H0uNX6eUOdrXRqG7tzTHroFIr7KcFKmCTOuy/Zptyi2OyvAumae31lUqIoAnrvoBazHh0RT68
haBfMr8mCLjUfuSF3EYYmlU1JDBlUh2KZBV16TmJb5gwLSIgU6D2TYICD/IAyEaPZiuN1/h0jrco
yBVMf2+HFxKZSW8wyfDM7Okh2QqfDC18BY8wG/Ygt2L8HjKYvcCML/wnsNGC5G9crtsn94dCzizQ
bb2VEXEEbjfItmsg7pJrV/MJMDa2DDrD6coXL9Lolup767126bzrCCMGWGXELQ5O84A9dyW4YvCa
KscWAyyIa8OhNbeJT4imgyugnj/h45VOH/AkIup7RUBtda35Oyqns2sALhCx3ZmMR9V79D+qRrjC
ofMfjQ99Duy9xysjb6mpb6volONWjf1ZcgTKgs6ZjgcVx6HghHlCIW5NCK0YYnQ26YgY3004DRTK
puZyygJ0RnWlclqUpoFSrJ0AZ2yyhc8Bi2wDk9i+faoGB8dD9ugVZ3jJaYbKyBba42jewLLr28cU
OnHrX4rmHRlMtTcPBuRsPFFh5YZodimXOlmyCwQNct0WUTM+j358YyAbU21PvPK7vW5u69Smcq+8
9v5EPW4jtuRS7OT4mNa7rrRzEZsaGypfwPVV8BqiHL7C+wcsAf6KBTS5auCK2eJT9WAK+4Fy7mcE
vY/+2lk6pbUjJFtPc3WinqB9kZ0z2d1DdBgstz/7oSPdN6fQIazHx68CWqECLLwb9d2gbIoAJH6l
VR/4V00JdaKTGdtSuIW5r0/EG75FE/1ImsnZbe4oWte54OT6xsRwcdpXxiVuDxEROBPPhbIagL2i
+DP3H9T65HMfHUiF4XozqBX9TcTfpq+ET8j4hubQhgncpkOwL3xgZxdzarXbTORBfeK1rEI9gqYx
OGj4zWYvfebVdRbv4Eco0OlLm+skoMLEHYq7k4piae4iwcUyFftTTO/YWfNCTJUGOjis8ww/KxtK
jUZsaASNxcXToMdFyzyASkiDIx6LG03ApQL/qv1EzThw6h3cVQ9IE9O6/JBMbo8PfHOEcILcCGsV
/BlW6nGKx5U7vAz3QUXhRLLcRLtu5F0f4OvXHaHtYK2OYjGCdQuNOYFfsuung86o/SN6AcjUMUIC
n5NF0sNu+vRoUG26g5WnCs+QYULjHD7BFlcm/PL2kk4P3E6fLYVU3aPnoz69FHO8RXhDwip22qiw
xAtZEGJI6HKAQHqttlRSbHRBPToe30GCATRfxXvmJSwFcDHBKUs4RtVbk25iH2RfumvNM2XvipKJ
tcJyRX+H/WLdY8CmucoVPi84Is+kRIskBnqQbkEm6jPkFN1A8o2sYj0DUJWdP6HywOuhhRBMVnLp
sJcaeigau8Thml9xM8MbuFIOSKu2OVTNZo18GDQC7w38SAmRtQfD5kxCmO+52zX3DJygDxSH9klT
nsp2C+LXbNsb+d1T3LjacmpYehWA6ng+VcWGc/Lw4kmPsrLS4SvY/n3xCPKrhhjAHJKDiGUPtjDy
LTXZhqhNmmKpP3b9URfXwVsbXk2Wg95FeE34ucpGXI3Cpg6vgLWglBH0Hd5nj+mp3Adn9U5wm+km
CDH4BgJ6UZRzAI0rb1c6JCyisyOnKzdKcpKGo6CeKu/gl5Q5iHpalyaY6gE/bJhoAzXz65DChLpF
NIhmY0QUc7EeAcSsH/kDHC3o3Ft4RrcELBTqzr+eDrG6mgANHy0kUuMGEVAfu3C8QbJwhoyeRAx+
JjfEq6uztnXCuw4CPmoAJ54ZhitAs+BYCHcaaSzTnToBil33DErrV0s8NpiMkAMSrRSNHxmwFj3l
2ieFA0ppfnvXBnfjtDdNYNLGDpEFJMRUoKq+9aPPfnzusM5nPIkK4TGtyUBuTrKP3A3bORZETNls
kRqAeYNrf4L5unfUh21HyxLuC9zHy9e+OEoCbuYbrhBec5W5wlwgxIUZ7DBYkcVlITplXlp179i+
Ratz8BSqB/YeHxjQBApCL+iFq+BOt8tNf5NjoSiTFY/LP6aq5HZsEgd2L8X25g1byHwTVBviWe5E
KEO2voduuIrWBiQb54cW2cUjkgj9ErvYJF8rMObWkZMdxoteucqLt22g+8OacbnTDBetpvhORTV6
8HGntsVb46qPXM5csnkYgkdsmT044ggN7tWL+V5sKTKdPqpHCLPaVYRSwMeNxqYcKXDHsiC4go2l
103tDLa3TW2u6SqwpVWw1m5+rD4Kt/2BoaOzC8SVfFGusq18GWkU6ADcowzjickeo0dRWUEgqB61
G9QPgPypSjXb9dDLIdhwg+TEpn2+rrudjk/PRgGxvngGbJn7hCJctAFs1jxUwmQwr/zBDhxyUozc
wcuUCPkd9CxoowH2TS/1pjiH7kBynLjx6xuGSzMkP9l+tR7dcK86nY04TQbSRW6RXU17xUC25LxB
6raxcZMpEq2lx52K5uAF7rZyJIZkS/pifSX8EB8kjKlQer76PAawPK61bXot3vv7+IRIFEINcQ5e
dEW5NL/PNxFntQmvzWdKHHwmoZ2CpmpPbwZn7ULRRkoX5DuMnnwcNem2EUXAtaUieg01ghIKwTna
o8gTBkzE6OleupPx57yVH6CbO9m6u2gQj1fdJT7otkI9aLVuCXviotnaUTnWV92l2nmbF0zrpuN0
LK+UNe5o/hay2hEF+YnHG2lfjKjsOBDJc9d4vDNW0LYIk8pu2SJf4YRwNR21dfDc7DTS219H19x7
+5f6dTimV4NDfI+5ofdxlPfZEW37tKYyYMe24CYOZO9Vu4pOng2g7kAzPCVra4232aXZ6aZd3MVX
xZ3wFN4MTvsa3ZF5cEcl5LN86N1ip60KnNpXzbP/CBkZsfodvtUwubXIYZo2q8qR1rw1HmnJuHW4
wqiHE9TPEEhA4uc2vL9MN9WRsJFiF18JW80xjtpd4cAbt7ONdcnscG08k4ouNE5wQkkwPbe2bOO0
bdNCYQYKmftZULaQwXi5PBOBbm/8DZ2SXXLgdniI7ppj/xlfmZvuWL4m9HpAvp7Ez6f0KrwZXe8z
eM7ecavhStDGaAc8kE/oIGZL39vstj1lsr1uX8T78BqfLmyVua14qMLVnfiRUbG0xcEe7+dE9NWd
9da+YBCsuiQIXqdb81W9r56ROeATQJ/ltXqOfqh2f4W95HAbH+KDfK/b3aW8JifVpZC7Ejfyiak9
OQIHeCvQBWwQgNsZliwr7WhsdRvb+af5ptsKj9Q4ad5a0Ar8lF7wTWhPMDRZOazSa2mbnXkl7ssP
7tX8HsXDbjpE6/p+Ovi0Mc1jHrv5ibdT/LHc981jdA6QWfN24SlyhkPK7xU5DdFIOrxim8SNAgor
cQGMST/IcWke+YyHKWwdXTqYjFG4NPjL8sLiMgkrCOjD2/QW3QqeHcWUdVfYCUriSh03GrVnmEz3
wpt4ol3WbW097Kgg87Rc9L2/HXYDP8h4NbxXz8h8iKtac79ncGxt5QdE/tHOH4QzyTNrf5vzRoqk
LdQ98aFXniDo7fxduBtc3sUdfpWushdOCpTX0DVu0g+kilrtBNZ7DPHUX6Uyr8zhEj9is6tb6+B6
vBE3xnk6tkQ3nir8tTDIi3lWxGdquG639S4f4XXPpcZOGwsICC90lffRObyeHoelAVxaCdglNCrY
udX3+YdPxZysipX21vJF6Nq4idN+8Bp86086DcFDs8ucYScxVHttzuXeekthrEHeu4Ffbr4yVz0H
T9qR6v8wn/V09CO7vukaOBeUuVbdrfEo3ldnKAeE2KbXc//gRXorXzhFak6oqcqPbjxOj7wQu7eJ
nxESSTY3xjRsdBHICaJZGl1MFVBw7kf3DS4XbJzVcKNcQdldUY2xA9t3qzNtKa/Jlyk99eMGQd2Z
Ji859yeua7wVbQJeDy3EjrO8D3hC6QLZ0ou4QyCrHy3X3PHgq7h12sgAnGw70NzoG+ssbsSrHFmv
o935j9WaNFXwKuRQPLz+9i1wCleDU887bbjWj90q54UXnTnvoXQlGkmizNaMxh4hdfhvxvv03KAT
fZeetbPJuztaW1fZY3HQd80hqG3rRo7wo3HbyOWVJl/oDoLDcNPeD1uF5rna9TaGbgfp1tyUG3qo
7HlzMR3thj5F/2HOfz0s6gNOtNv2o6Od2KZbynG2tI3W0W14HV9rB6TIN+sKZfqjzC0QrwbBke87
nsxrnlnvAWyRH1D9UKg3h674ML6Or8Wluotv0qvmmNEKYiB7Du6MW+lcJfa08/ZYX16Z16KLx/jz
W+QIN9hs8zgr2/m/PmCruQorW3+QX5OLoLlRsepndfqq6WyBwNqtEq5iulA26twnMzjxphEfau9o
Nmv6xXt9T/7jBn/hYsd44Zq4piu6mdy18j1JCRA44Lf1u+HO36s7a0J/u5ZNdzI+xHF2v7+O9ZFf
Eatn4665w5nT3+vcRxVPbH5jPXISb1BSV20Udet2RkKJq6PHKxsKYyPGRwvsJsxA5OL0s0y+1hEH
o5iyDlYA/mTOBYVlTpohqmXuC40yMfXI++iaUQgglDrDyctkQaK+F5c5f+zNldxTplxQqOV8TDHZ
t4FVOL0h3WIFMewCqq6l15PjiLJUwpV+h6YZmVt4qIWXDjBHmp1Ck84t0ett4b1SYuaphteKIRf0
MyPOtyT4nmUw+U2V+AyA5wlDFxKJ9Z1fYvUFfwe/r3kOth16WzyF5IECQx3NqD6yK+oKVU2w5TIb
E4fAW6CnuUxmJzQcN+TQBME0732zgp7qw2LF1e4mn6B5ImdhwDtF1JNGBWqxCjYY6iAO0rxqILd2
HwQS5rNj/AZXFPRFnp166FEXg0+BahjmTnlqD3FyGgudbtB8nqBaVATESKT8HYfkJHoFppFTfiUr
Cg1uKZzBaLcVgngaTs5J8RXIPfnj0JGn0sYwjjVrtm0z5vLIMtsOOpBGqOLRuEC6C8a74LrLnLEU
6/qyPKSen24iBfh7mYxz/U6uAMq/1xVCG6KhR7yQjR2QitTPoUFate/mybK4TEQkxsQvMAJbcNBl
UghCKeO/CS6qe4jbWugPCy77hdXKM6leLkOmfaBjVF0QyCrOGU3DjAyPf8xprQ/2Oa9bJr8sLtst
XyNfiDIK5h8vkpkDdNcfsVhDRTExCTBoAGJc4gSR90wj5QepkeW9VV0lTcHfNQBS7kdLrPbI52DC
5/D7vB0ym8iRWyxWSxVUvJirNkNNZW+Zi03YI1kQO9E0XKAjZHDRyWDHNRLq9wFHiXOLxcEaxjdM
d7ko9xjXF2Ck+oMhm+3ua2n5wEKk4YQ+mP1PK5fvfS0vs90AZdxAdTSBuWJ2zWsFELnxK/DjGtYl
tbFlflm9TNB48WzPk+/F70/L2gNx7ZLNstn3+q+9KG1VTfb3R3qfXZut0eCKgsKoI6QXOYWonUJ4
doTgwZYDZSDtYFB1Li/P4GK8J6gEtSKnfM4TrdrkFuz7Pz5b5n61BYREiMff8tEyKRdrPxVKPh7k
nYzJBk/M8iXQ62ayv00AETPx8/7qUfi1vHxh+eqy07/0Hvzacvn8e6ff3/na/ffhvzYfND8jNbG7
/eUrywF7o4L9XoFpf+/me7tfz+yn5eUkfj3U93Kpwd+TLdxAvw0Zv2Z//et+cmj0lm2Xnfx0pK/Z
Ze3XH2i1jDN1HJJ+8nX8t9dk+WPwguAGXHbx03X9/jt/+WP++gy+DzG9TI16T5nuuZ6LGpjbpvtp
NvRcJr+s+2XxrzahBrDY4v1pN9JStPrefJn7PtSy23wxB/3e5vvjv1r362GWXfyy269tDGW6aai3
rdv57zOXAqwfjfmmRELRzC9yXFCYzJ/+soh+g+Ii7fPvn5hLFXXZ/Gt22T4Ha5JNDd+5v9jFssUy
+d7N11G+z+bffu+XE/u3u1m2+z7Ssr/vdcNcBfsf7tHCIPpP3CNNlOW/4x49fFQp/tl/oh99fed3
+pEh/YPoX+IulZlPZGkKRKL+o27++ZtgKP+AV2aIho51gwgBgiNllHzhGKka9CNWm6pmiMpMMfr/
7COISYZsSRafaKYkanCW/u//+SJGXb5IRfUvy/+Fbv6Sh1kDm2imFv1EPYL5pEmWZXCCRMOrqgg3
6mfqkUmSxBTmpD75uvWDt89KYUQIHRQn/VJZ/XRhfj/2z8dS5p39dDB8GyWFvxSmlWLBdRLNPx/M
a7tSVnLf246VFNMVn+naHd5VUjnHGhPMJ77XtbhrQbHE8WRl5lMpDLskxe0p7NIX1FX7PMH/o+ox
++ub3iFFynfUGCKimYX3aGfvCkTytq4rhxAtmlPIZe+0FWYVKoYww2AwctTCY+6b276GuywgykKs
U13+/g81oI39yx+q6aIpIuaRMCb65aoGNO+4Q5jWdvRBtBs4/kpkxk4bEmFN6EUsYaSiYcKGmdln
EirbYpa9hRn6fw/5SVg0BLym20BMP1M1PSZJ1ztmjM+vXmlunMmpPerERspwCeS87gkYRlTYBnRC
QHgTdSebCkVIyI+TrxLd0ShkD8WnJCrQ6CuE7cBTEGQxxz0oelh618mEtxoQIokiuHqItprgPVnh
GCQYFmeqctpNhwamN0QQsFjAZdRvnsYSBVjgl9vAlO4zqLpo7wMMBK1oG2HRuYL0pvGV8FOKxm1W
9Bd8+QnnqpXYkYn7mT7KpLzEov+JAhuMMA5vixa6Qz90sMFr0xnV+DkvZ2Mk7ALpDEdQ2PCd+g+/
1XzT/XpTGtDuJEgnGk/oLzelWKmFkjaTtUUTa8I19e4iJX6xGoBYrN/wqcPKvMpaDEpU/AZwBF/F
Ob5/+GxtawHc1mubDfZwWz9WTFL9AnFbGbrrkWbmyGG/xzJed7XSfBpqfEtkBCMrsRsZs0SUS3V/
A58d8D9pUIeN19JjJ2LYJmOupEVUPIoQtQm9wQCQmfu+7AS36nvLnVTrLQko1StV+UQW5pEwF5NA
T8BLM0SQp8WHVC5mt/BLmnPjGQyL4rE7hhLmnlp28eoRA/R93vW7UdYdWUquIk84I184aoad4Iyt
iDUFxq7A+0JmmE4O5KeaiSSXmNa1KPVAMeMsI46is2WNjkEq4FDHn9CV51HLTWpxx/yH3+kvfiYT
+YcEj1M1dFn8c9tBIFHbjkZvbUOGthT7qR6bvjYS0EzhWL4lgvPp7w8o/dVDbJqioqmM2TTsxP58
RI0QOZQ6HFEZUAPo+mUyMbRQ54dBz9pHhO1XJFTh7mDiGzNyB+NzSMkvl/HzzVA7h/5nLaHi87dd
+/z35/ZX96wlGiZ3i0oTo/De+LnVliX8oVMhwXJFPlo13Agj4NR4k6HI1AwN6jbl4QwI6L99WFWU
VAXSK/AFfNU/H5ayoGwmvWBusTn8HDTzTixoD8w8+qxLwmr9IcYnwrz7+4NK4rzbX55QTWa1oc+v
qX95R0W+JFs9D+5WhNhmh/4ZthJm/T2QTyF2tlFIVNM7jOpUnNKMuxgflFU5wHHJDfFTkiySMCZ0
l7yWeOzSkx7lhzKikfHEGM8YdpNI1ma0sOrJ/h97Z7bdKrJl7Vc5L0D+EEAAt1bf2Zb77RuGvdOb
vgm6AJ6+PpyVefL8VTXOqPu6SKe3JUuyBMSKteb8ZjrRJzBB0NY5GlWCEu4dim9Yislr2RjX0pFH
milcf70oX2eyoo+SAacZ6WoQdbVNa91xbN5LG8GqJ/ENZHlxCCQLQGSfSrMiMOI9mtiOe2XEJD8m
lBfp5o2qIGZLv/nZwaypM1IterJoQvINScUm4Up5751m3uXyynSGOCOjlOWymNGE9Z1fY++eLLRp
6zShb1YX8P4yOlWQtyQbh2m58OTjfHYiFgPTASA88bFh9jCkHzFylO7Kzqcne6iee2u5L0vrTQAZ
2OtYc5QxmDd9EjwRFM8LC3hzXWW/SYYDmVpWh8mDO6xI/REBxvI42zf0frBcmGRMRZiQsQX/myNC
LOLrfz0kfBMvKQei8HwZBO5y7v5NMR2KMO/juRn3USDIRbW3aTncUQDPOyPEvT0EV9DHE6CQ+mLb
wAURAl5mPRuMYqPDNDrBetjkA3oO0AgNTiJzb/k0yvICIlMBQIUU1AEPODyanl60YfaQ3oT13KeI
ukSR4Qnf9lzQ112fkrHmDAG2dsabZKgmHkzACbM7ZArGZL6O1kXObL3yXKwNzFttOs8ZqVjbuJh+
daU8eiIx144bfFbmoSGeI6gWus9gYcNvu53InOaCtfd3XI/A5cLpCf4cCDjfJZYMwyusp3p+tM0Y
TlL54CvaeXJswHtV5EzVlngL+lxvheNtYUcizMa9sOng2rq0JckPocSKrOLQzRZ2egvjVwlnKR6M
VwlHcmziCX2B/YwT7EdIQjQwLPe1mWhvFnnymCIPRWdKHFTIKD70SMykky9b41bN8LyLEHJB5115
3nYVesE+6hvQAP50o2L9aKf1HqfuxjeLhEGcvjTA3Nc+75CX81YxW9A5Jl81PJTK/YVYHXsVlJSy
biA71BhVpcfrJov8GlNYIwnvaEdl1jYLgL/ls+B344lgBHzAAK3WvFdrPIvAOgyXdw8KwAZg2MHA
DVojUxrHgiOZ313hk/2gNPNvZgZGaTflS3VqbR2LID4sLIgRgIH4sTr2kQSt3i75hDMytSxt1iq1
q8PoBTFHA4cEukea0QActjq1KQFtoONZRos7ygRmbhdt17I42ygi/DzuNr5To1uwijf8WTfpqOIX
CAGPqYsyMgU5IGOxUhkpc8SE7lHU73Nlg0utt9ojjMfhYJjg35oeqoyU4Q+H3V6ZGIJCv2LuOAXX
IJL0K43hEZMXowyreS44XYkktq+x9ozD0GYni5A9OFxHmfEwLCVyh97kxVXurSQRbNNascFlyN6V
JquLGhVXQRGJnRnDSHMJvqwQjWTjKbWGFpaTad9U0PZGAUxrDnJ8VSPKrKK3dh447r2TsZbGGTNt
UGfjllkAIT6gokpGZ3oiI3uYvTuyVk5zbN9NQ7+h3flREAJM0cqQPiMJxhaLipDhnRUOPwZRPkQm
n3/RmObJbcZj65kHMVChulQrlVsX27I3Hu2QKzOsobvAico9pM1VnibX1C85n3z90AKMW/U9VgzH
EECr4NhJi7MaBuJ+yhJsujcjRnHkBmNWoMdBwGbo9JKlKZfoYqdU9aOxkWO0CcpoCReHmG94WGNu
fwTdMYz73zHF6kOjOY+Dsd21xBflSj2Wvnu4bnUQX9B3Yvs1ygsBdFuZIvfz4pesGL6UB6NlMMM9
V7bbFj2iVD861T8FrXjHrJep+agmkdwkQUVc5uRhUGrKdDV7+jV33XXfhRTd3Q6s5u080tybS/Jb
UzBBoHcqFIzFc5MPSHzy4CPzmdhBKHnMcQnfFLQkJZCthSY1bHMu9aVBtHzX5PN6GmKxiTLk6dlo
7VDjZ8C6ESfm+XkowyfsWCs90u4dWhBJtch/4H7kc3deahNBWNEkyABIJwaLo18DwWpipGZ2rY2g
ZKK7CGEsJs2RNLYVuwPQbntj7KDATquQfSMElIlRjGAoljukFfKYz75GkBPYw4NCMZAuoL+6Eugv
nO4ZBPvVIMAoszsELqTqMFdgIOD7G6iuEOBm79ljf3OYy8K5qceEa+Tc1rA3YbPiJDv4XZxvrIDg
AZIXPsLkqWmDbqUnLpqxfS0jUCVEpSHH2nUjak0rRnOguJKmDbOqJU0tqcNuX5PKueky2rCDqtau
5yBE6W3meT7KYa2f6wCEXCt6ptZzzwjgQHofyy36rGTks8qC6dNI3jnL202Y6nTtBsFL3wbXEaDy
TRRkz23d7JzR4uNnmnNzNZsiOsgWBZxKvI0dT9U6rhWxUmQvm4V5Nn12ftSRWPR7PJ2z/VYHzg/f
uRFwVCjwWDeTAa2hLI+1Hf20CeXLo5+FYzOxV3BpqKaeu7pIULPV8OJcfRRh+2oawc+wSPayhkA1
hcYLEToa5Xm1Zq8/qE01ZvvedN4gIT0VXF6Qg/l32PlKwGD5PhiCdabZRmYMuQLvV5oy6nH9hhc6
VK86sA3gxdZGl/FtZcdvYfQG3SYvsYiamQPXww52Vj2iGIjF/vt3NeREXKD9tiWVfRrhmdgBpYG2
3GkVuysIAvjSI/0aSw3hzfDJkUvhmjce6tqmn5+NPoeWPcT7Msjz9cjtpck1t8t+uYMEX5dnDNAm
67WaoWgq090I5SCNc9rjzDWOXoQJ7973T2MTkBjOk81+xakW5S9xDYFY1cSSqeg5FmzX7JTIaP2j
Mypsqt6biCz3zWiu4IMe4BM0GwzNDL2NeRF5cokvm6L4kVXGjkiOtZ7SFDWlP26w8zAwD6yvOGXs
0k8fZSfvtTYIQqKLcDDq8a3zonMXh0SUQvMtjRiZl/E8TZZDHgcRoroG8EfBg3AUNTfLQL7GrHGf
1UDTy4OzDLIMdq6tsw2lyzjciNs/xlbsAhuyMtEYOVUBDwAPAeXqjDAX5be/jNT62aCvg4kXbiCY
rn8O+L6/++eXaBn/FSnSNbMf9M3ohfNxgNJG3ri/+x652cvIUSrq746Z3rcHgaQSjAhFgtU1n8k1
WqaHfie8XQ+ESbmoq5gsRX6BCCDvbmOL0VSmypfGL8iZXWwOSShYOTRkidiL0Qik6JBtcald80LW
9LrUAqVbJy6pAMKUFc8c4iy7TmYzIkKn2aM0lS4yLWXgdzFFd5oRgqsWIiAgt6++Se71XNiILcov
18ovXnytE/Ye8xTdE/14oUwa4Y3G97pqn8s2e1RZcir66qvR4ykRYON98eH38t1BoMj2c0BK0xfV
l8ije4HW0xJ6sQASvpHCZqXKuAy9ZF3vn8cehnfTnwa1lCnIgFNzZumjGQY0EU4aciZjyriYdjzL
nJBzVwfFO/u+6eia/UT+K3jTgZEEmGgL4abrcrqK0jkMUNiONbbl79760kGXAtSy21cv3w4QMMu4
ofigs9Y9ETWDGiIhDHEJqTx+fyl1Tm5Ikt1Sd5NbaXDIzj2XsVy7O5o0ZAiZWUCsUtHIG9VUT2nW
ARihVvn+dL+/+z5Wktm11skUUmfbUR/vwr98Mt/f+U6PVFBJIMuLIL0JnqQgFtQt5k9RFRbEq/iQ
NOaPKKX7o4fyJfTDXbk0NEyE3ymGGDZMe3IFcTOW7ll00XOA4X83yWABRbr7ZGR1K4HX3YDvPvoT
/Z2o02xchw7gdoDHeIkKxizdwftgs+4QsWiQl7JxBSyMSR++e5hduvDNEe9ELWCgChlOnbhbROpv
7Nooj0zDhAN8kSGwMm6wuW5utGR7EvL2NF36a3BoyC1c6XFIMWo3/AEddgG3Hkk8mXGwO5SYR4/t
ZeOFy3h2YpAsf2XLsr60/r43iSEEp1oCrnHQijPxtaCqsOWeGUwS3w3guhi6AyRhfz0uT5eE9rOF
qyLwyYxYWnjfbS5wk0/KzN/VjIQnJSPxxszTn22Y/XJGsrC7/CBH/r60uY1Nw17pCNSWMPFuJJ35
kApsICGcMkBed8ZAkmFQsbrK2CoRUMFXxShCSDgJtGM0b3sSSocOeZMl0QBLcR8CDWJ5poRLk/rD
78JHtykJ03W8VWNnKKz7j0KiJk0QR+S0yM8iOed97q+LEEmxj4YultCoPfqp5DhW7KCWIwZguVyr
pY8pZ7Ep4u1g0T1ougLFDwnkToO+JDJ9lzYC7WjM/7BNSjM/jC7neL+0FXUVoy/X47XzsMZLOgKl
nk61FVGvDzQqZNq+hn69A5TCRtSsXizwcGimQnoYmT41DkmVUIfYoDbOprIpmui5l+ui8QjyNXhR
0ujux+FQgSS1OLm/P56YK00Sk5wkw/S944PYDHP5IkyWspTOoHaruzRAWkXGvF4boX6YnRGN+Vxz
emT2rWGj5HFpnCSKatoP/AdjIVuOGKFWHe+Kl9LFAAXyI+mTqxHS6/0+6rIxBltuLpNrqhM9mshh
zV/zTP2AVOq7EZI1HDwz7CUOL1g+S38R6+ZTnjothwW3sWtTHFAH38UswlPZ8bKlXjoxIESvTQP8
ol4IzaQ00Ej6SgzztnQe4wHe2BQH2++3NEmJFib0ZGlU4s1e2BUJ8kcerco+qG0rCp8hPnvF0sc1
5gx1g4mIaiChpcsei3G8TeF+bIYl0apIHIAhZi7W4EQ7AADWJa+BWtJsuHFZKOAaL4tbx+f63dwu
acbR2dY4cxFMZ3R4DFmUmwpiDRLZgnoBBbUgeIgZvIMjqiMPKp9QzkaFe+g7TUrVlL5HDl0YyzgP
Fk2JJkV5UDgPoQ/6iPY9y3HsnZS24g08DrLRB+IBiqRdt2Q17YPwMWZiuovDmZMWJifbr7KvCANP
q2yba3YKc4CUL5kOjeG+RYwe2BUgdytDBBDZp46y4UCoMhpYf/5VmAQjcwC7MY01I8jeE014QxOy
PS55koy+GZiwq669XWHTnTMJGl/NLi4RdpXtcuDRvyDlIjt9z2RyI/1Fe4WPWftPSS5u8xnLYchh
SwHV5kW38YjcQKeQYUvgGJsdkOfQt+CnEKWaDI3YQNi7ti3KiLjKfpkzV9q+udhcKjGPFIgaJpdu
mCVOQjjGmoa9WcAmE0DExyHHadjSVzNwZWUgCc2Yjy6o2p+QaC9LFzfMzp2aHmK8W2bBST1K/Ct5
UK+CoV36aFTBEdEPMnTj9cT5zF/YfqmaXN8piU8uxAp2JTY6O4cGaUBoiME1ZRXHs0X/gVFbEQ3t
TRPU4UYnD5kcPxo1HFli1yHR4mz4z4GGaUdsbYF2hypxZJvTOlO4E51xFwGOqZJDpfaNKRT0HLBB
ehfVxBIzKXhNnO5qtnpf0ZGyRIoG00/QfbPt2Fl4A29YnDs8RT0x92stfzRWzqAjn54lCdNW4X0M
vvETEUyyaizDgcE3b5V9kBZlYZImtKJce9Wwv6lF+loTAwCwZXwHdoktjdT0wc7PWWGxrylxJBND
i4xTtgsNfO924kk1JWqS5NZU+a09JVeAI8kmL5LzHOD8CvNmHzRmdFKV/LT6/K2L2CwmMDGDJTUm
zTkevSUUxsToaiXumxXOEfADdWsEjtrRsk1PIPuDtWGy1nU9btggq07jRJkiu2vi0M8kgnk/zcW0
Ea79Fc5CoWMK1Yw6hpcaQhg5fn+JTNUDJ/zr399sRYKGjkZb+adGWc3ONqKHhleArzfHL+dwDRlG
Yzq1MzihOVNrEr9oiM6YRavYnggSArB4/P53EEMntKF6Z0Ay6S7a5TlkIDtrAKNW721MmgXk2Iho
U2pzJ3VuY9SxrWOXZQAfWDGtY+1G4vj93fcXAgaZmLJ2b/JuEsfvL2Gfx+xxgfN0cWb/8bPvG+Y4
OdPzHzdRSp+wqQiOjOzHqLdhHK4jpVXBmZdVqMNpi+zLkPkkLVO2xu0C1PTdkxnwRBWrNirrFMvw
X1/cgFQR2+nHDaig8mQ4zfG7Efx/QJR/I0oILJsZyf/7c8z/X3go66TtmuRn94/q1z9WVd4Xn8nH
3wUKf/z+n/oE+VsA4gQ9AUEw4ptm8pc+wfvNsjw/QIFgM3mDT/KXPsH2fwuYmAQ+oRvfAzlu+hOP
4v/G4NsW3IjRXcBQ+d8IFARKh39p9Qfg3k3HtlzhuLa0l7/8763+ySozK55Gc28ERBvSiol+uTNi
7WhrtljJAP2Z6P2plteh9eVS6LXDY88pb86/CwbVrRluEnTAUZHutb7X9d5M7jr1ZqE/75L7v73N
93/MpP6ucEDk89+8WhsmLoKPYBkq/39DQ0jXsvZJbKdHRZhjTKXOEPHe9MR8EzpvU1CfuTBuqL9p
ru6NwnzwwBbU8+3kD3tldJ+CXIDBIf6yMDcRVjcHFiX6jK225WFyHJpD2Bho1JDudBPcEU/a1hNt
NyYcgObmW0UcA9lhKyiW98vDTZIp8/Iz7pE1euuo6udynwF3ckerZnm6yg32Go6jyXhkeaqO/lVt
n32aoMuPlrssD6lqgNq8Ar/W2+WhtIvk1yd/tf7p8Oh/vijllOvlNS0v8PsFK72taIZIr8CLwbSU
h4uWAHQtYYZxX5pLYQBYKhF0oLAD8X0LI5tUTZ4aC0OExNs375b7xAU5D0SSU3wvNzuEdwDvw7rI
XSN+lorVxBzK7+6cbDwIfOFq4L+GXj+/7STB3izCd9mqfLM8RgLhUsX1McTco/hdBYyLFAnFq9JF
cFkeTqSnfmj3Dhrl5R5Zoq+Ke1foj1fL0+rO/CX8ho4+AAIHaOXJWTxm7Z7s4kvIc3y/Lp5cWd72
zz91eb4W86gXWDvKWFUO++Umx46//z/uXfOzBZwgVM98kT+Ax3EogEIj2S1vz/K3L0/+/XMjpUbL
tsv3y1sYLt9zWwv/MajWafZk8tImu3xxTHZVhNrS3HWWthPAUaxzPQKDiB665Puhuk/FU0gGk0nf
06QJgrJeut1m+edy59aCONn66MZxrbDEAJIA2Yc4Hi1DD6B2+Xk4N5i8QhS77wnPsTxumw3bJMPf
xMMtDyH4Pui8m7JPVsurksJa/fmrvmBXnDpgg+AWYMsJ+X65TS0Pi0tzsSUQ2e5QxCRW90jAwbbg
15dXsPwaDB8Z/LBsY5PJcD+oaQtIGEvIUH0UqXWDSGvlQIcuFD3fGihktDLteP0xjCRV9NnDaIC7
iIzuJrfrd1CLwA0lk1D7PizyF11LnHOujUPTxfnnnVq44MiPl4bvqsMq5MXi0o/4ikqQFvTyAAkT
pCHAeWflm2iXXlwSYl5LGYFNpv5ZOswGY+yaMuKEMaz4PrfsTTtg08PAbevuSmOL7Xe76auZd9C+
4yIW/TFM/b819N+soTYSEi7O//Mi+opG7x8vSRMBBvyX1fM/f/PP5dNDjoeoz0dB/uca+Z/yPl/8
Jl0Eb6yTjhTc4Z/Lp2P+tugBkXB4HHO+9FBw/Ll8suiyci5yh8BkCZHB/275/K86FptR6KIj9CwL
0Ji1SAD/NiuPJkdDPo3iA1TNdMl6/CoG8puETu5aj5BpbcMZz2swlarvPzqK0ANRDpm2wNZup9iR
iPQHmt0R6Pk5XZVlFoKZLijxNfnS0vsAU3zXjybbWTlyhkcRwV2kK+7yNIYeHrGAyVM9zRLQyFHY
U7BqIuyHvWgyZFLzq/6Qjltv5p4hYT/v/R6ZgRfVe23iM22qTDFNwsLW2etZEeXlj+RpO0axHiZO
VFHqDy+Ki7Pj620qSUe0QixGUT6fNTvd2SPAL4rVHRIQAuoCBvcWEjRUOzoXIFziNt6VYYmvyFJr
LmVyY4nHPmYkbWf9sEUscclNe74nqgX2wiQdSmhaUG2X4qWfkF/UXR1sRjtosMHHxc7xsQ9WEb05
YiRYRgV+yd71t26ybgastFOpkpXoP5ppoXYAuKPhgj8mF160rulVgALayKm+0OYFbJB4xloqxpyW
McILyAl9ihQWAHjzZEb2KTOnZQ2vIZLM04iAwyebpWUZzRlDu8zIhNteQALdWPuiFk91h/ffjI0n
S1gkurUvMtZX14GHSAaokjh0oM+UJKJVyev8PUSEj2IaJ10Hd7KaaSEHz2xAPxwUcUM9EetlN9su
m7Cddf5hudXOaeF0MX62sn3XKTkHbsk1tiuC4ca0nFvgQZRrkqRSMl5P9jhCP7VKxr6xtc/wa+qI
C+ZkD8cI8tHJN4eLGMhfqNrsPE/Cx2dkVdsY+1Wp6CclwqAJVtXYOTPH2qXDDKcSWTaFoOx29I62
1cB8u2jFsGEMjU7MLdqVqTycskmu3mb2rl0JAddrOOAixlK+yaiVYNGVQmNZTSLawVTFKjb+JJ39
yRRFjd6swbmNnJK1FAmOaT8gsjhnoXtlaHpXZTF6CP3uRLm3xKW8qTpu8MKx9UtmNv42/bsMla2b
jKDU4fRuDPImk4ZlZkRLdm7xQCOtiHFEWTvoujPvpDq2w3fKVbCzJwSSig71JrINQMVRuCn6/lXk
qIyikJEvSd1ISTxOs7FG6kBbsG7Cc4h0aRCuWnuquSNl6RK2zc5qUZVWiL2ASFdsuz1/YyXxY9Y6
JgSEAPVfazGU8m47p1AXLxm2Q9fp5/jJEfUDuVdEwCyZaSXk/Hr+Pe0KLJkkirm+ukWlwjDJ5Fx0
mDn2OV5Ab6CAgSaoNxUj1Dft3oeE8+2DkYDbYW5t0jq9fYx1Psne0vSBQVNy0+t6PaCO2bA5uPWa
FFUMAJ9mei2t8WsyBm8XD+6tkuOhtxpC3uHfVC7w4jljxBiPw/1EWDaUCpdcEuqKm6ZHpqKJoc4D
tZNhdG26eBuY4bUd7kLRzpsmWOZf+a1XViRLZRQLombOw3gWXPZMYzeqyOgKXCbGBO7tzfYjmGaX
HN+PceyLNULv9RSZH+a8fEDRDMNAOFsv7HceE/JVk7ZY430Si0io/NkLk8ZT4Ti7vJkPSgTinGv6
f0CvHkYVhM9xkR9V/ljEqtp0Sfkx9bGzZtIZHdtS8sdU8Vddm8yitQ0NtsWsa3t3dhQOxzHWL15g
wwVzXkKZwnugyb8EYCRZ7F8H2lVZTVk5DmAi/aCJ1iR6A72PYxeMbnemxfUl01+JIV/ymeSuYgpw
uGbiS5OVpguThAsJttVwTeLTinaj259RYutb20VeU+W0OcCibW0hrXXgfSKqIIebsdI6sLlgdfYK
KXSz9muuTKqad/jNqEJzJ7qCIfZo2nUGw8EaZhXAiqTYhahKJH7Cm4GsyBtHmefM06hy7dNYI3sD
iLdqYue5qOFB2Ay11216mOY8oQ+BkqTKxcZm3n+MLIO2pwX4BESraXv9RRXRszL3ra/uNGCusa6J
tUjLhSGTbsMmFNcCk37m0L1TdaGPrQugzmJKg46iXfaigLnZog1LbxzChMoKYt4tiPqgDUjWBUoT
RCkB9MG7DLxhX/wK8u4t9R3qxJxe5VTTbSXniEgSxqF3uUlSm6SGH7m8dHWPqGxJyelsf50Q4gxc
iB6TrNnNBeDmEpK4lBua98i5YE/ZHDsJU2RY2mFmZjvPiBYjLCLwhmVNF+reRpd5X1nAddgSS6x6
byMJJCcZo+CaPWKcu7JG8d1V50TWl5ZGtjTuHBgHaSwHOP2EVVaDSSxP8Ji0ho1ymDBXozf5kuvi
YKTQ5IAtu6m3sbr+cfbUs0uzOgs5UKLsNa6gmow+8g4imI7WqLYaqTfpSQpfONOcIjJwpKPHUojZ
9kN74LqqtpPRHpNZ3fnYPq+Zf6oXH73ymttAI7mpZh9Clcf9mjnYTkj+gC1P1xBH4NGZiL2YmGol
o/K3nGrvdaMf+m4yDm3E8R+QA1LUHJjUHHrPrLdbzZN9RC0iQMDCxq7uXOIwqiqr133JJKnSdB6c
+qtynX6rxupL9RMUFTX5awv5VjM4zTZxtYWdF/JZNi2suPhHMdpPTe9n28FxHqJle52jIOuDoN/E
9MuDnqg05BeHcCLYhhH+ymY5SqDprweTwCZLDhdveEtw6obzyEiKbbMsor07FsWd2UD/pin4rjyv
3SaWgY19UDFvS/w8VKGLBlG8x2Gy04gEBs0gPGjHV9kQeCtU8WRl3qtLEgAPDAym0kiK7JrRgepK
sZdB10PpWOjZFvCDMflwjVm/0Yz9WTF32zVErtrCPkmlyb72eceWtuMNLSHM4v3aS3x5RrlMIHyk
LYR6UJIiV5AQQ90lZf6RdiZbLCCBnqLX4NLgXRnG8FBMHUmAw7yuFAqKqiOMa1aHKQq6czTivJ29
4VkFbCjnlCtXS1QBYXe0QD1vri8ExMMwI0qx/qSFa98CJafFAutlTMb0OE/doUjia2LV7imr3Y96
SJqN1czXxKAL7EYrOUdv5GRwRVTvsjFQEXeE1schgQWYuJldkT9EquildZjKxPl8zcm+vlF2irDB
t34VBToARw5ILme035RPyJm89AD8f5P7KQLE8BXAdoC7HuoOn/OBaiU/+9ZIicS1jgFKsy1aFW26
VtcbpO3VKsmGaasmmitNc4lCL4e+9JlmNSIIDR9bM2zLxKdhMJEbBH5vPB2fbSTeHVHJQ2skdzmr
6MkqAmdN7pq6Me5QIBNOq+caOHv5ECp1Z3ktc68+fSD0RVXxNXSyYtPJhJIyxwBbMsldWXODzK0q
njxN66N1rlPZCNQYzDeUaW+b1nyoRlA3HbUPYolDE7DBNTWTPFcsF/eUdvy87Br6B9fUFrFYzdWz
3bNfdJcwmwmuG8Z+nxuQL3TIhMkxoCYGqJDW4zhgWpZ1v5nbuflROOqVkpfarqU5hV7ZAu7a3vcl
/XRtGYihiZWqHVs9ZV3nY3tP+4uVD/AYbMPn7Ob99ggrI+TmPgrGcecM6CE8RhP8QSRD+eTRzl0x
nQYjTdYOeiziPCK0sSO651T0GH1/cY1Beso44N0dDp6Clm73L43Zbg2smefZEbdD5NNk4G++0fDA
0ao2pEAQicGYdLxp3QZYBtdVzwqozYzZ36J9QDRieNldyiiDwrpX76oeXazwdb+fw5l1zYjijSwU
3v9QvziJt5vJ/Ubdx/yGGfAbnf6fA0PckPiouzYevvBTkzHgSOaKhXtPkL1zdnuuKIShjEWELiKU
FtF63MTxV4VOe5A6+Wzt4WT6HKMZJwCMdfEZ52ejcHkqo0qQZ6rXyZ2+hMoe2hSxCBUr4amjOLcX
8np2pSIk2IKSUzGIY67YkG+Do8Yz40/aY99RQu9F2xx8ObHugXFLjm1ff7CLusphetFk+5nEXa2F
OBW5eu8MTSpbaUFnmYOHYoh2bkizKu7QbKdIU6IcHcKDrIMHd4w+6LnyDgPrJ5YjF2a1bqKP0OgP
Af0Z1wG4wvbGc/RFZDkASYu0x6HCTOYfzdw7JAVZx2KQOxc9jGzlXobxZ2A9jzMBtezehrH+UbdI
smTw7HhktS5C1uApnIKfVJ8/vIFriBOCVKx/COsSEMPUSAD5LC0QGtgblPdzx+XPC+/nSJzKuH5J
DJpZoIFmv71HwDUQK+E9uCnpvfGM0MSiKRSnGTrTdOXjRGohLC4PlebFtXZInJQ2gybiZlEpLOOZ
8c6VcM50c5/O4q1sqn2Kdh390bEMuUIbIdS+6sQE8bZaOuQWglw65wH4DZBMvlSAMsS1Mq0XWzX7
3GFiG2XuZzZgBq8us+Gj7FDZU+DYl7Ru7ibPuEeAv2nlj76uNgyHzhFJS15rwIR1NnNdJ+e3JoG2
wRzjKS7NfZ9yVbYOYSUIM0udu7Fx3lVVP5mtuEQqvMXxJwhI8WtvMZG8E+xFvafgzhTBmfqXxms8
4s1y+p+jktuJEicLwS5ZqI8VrTsEmj4mJUVpJ9PyFhrspmjjn4E7XvNwpCOQsu0T3r3ry7VdD08J
jVJV0DRYPpoS8TYR49uCcSNKr4qBgiHUY1pF2dqCFeeNJKQIH2ecUUBHEEeCVfYxmQxoEV590uRW
Kdd21Fyr5T03mGA3lbMLovgprC+Drj88cwefjo73ILF/uCihp+CeyNWXaKC71w6bIEQTDg6NNsgz
ZcUL3Qs0ph27ZyMO77OFYpEmJRYXx318qGXcnIAG9Juxy5hpF9l9NhrJwdbUU3RcLkZmmufEbSFq
zu2hG7hokOsDN4J9VFUgK+Zjyk1YHijUU9nWbJQNtbJhfbL2k1JmA9KMzLuxpwPAwsWoucYzo43H
pBJbI06avRE695hNmzU7QEwKORF/2RSeymiEFonqoyR1rqnUV0XUC7XNsLI5h2bc73et8l6DYhj2
FbsIdJaojPoWzF1KRvhszLc5gVcZydiiJ3wIBdAHsRjXBNVfmJN0xCD0bEf1js4VZVxk35KD1W+9
W+lfIBkvtapgMx9fqB0/vcH+JEqzbSjjUs1qITvE/Rw9t8Ri9AxiEemNebInlOuzTpjeF049rGjw
gU0p9DYO2vs6UvEKBSZWCDijXu1DWzQ/geRPT4yQlI/eOQgJGw47F2+Mj4ZP3Q92ShSH6aHbMZ7k
gKXO1i+ipQVTtXSrzDrYGgkpHi7JfzR13wHQK4wBsUMgDRlNVb/nuGQKaypsPAg7dZldEqINbpPI
Ih1IkLZRxxtC/uKjkeXbIcRwUSlNu4njDo17v4tr8W5XFUU0c5mBAJyRlK8UOMTBNr1NKnB3kkr1
gSIdpTFZLrN3Jm27ujWjpHsqk+xA6iHKuKY75XQ81y5xMtG8MzX8uGSAlOa1i1UpI+fLrk+lFQa7
McJSlFv69yJtsV54BsOoudmDXUYjRqtzU2T6bOthiX5BgOGy5ajGRyD8a8otBgtl946aEakyhY3O
m7V2jOmAagIgldudppgGW9eHbxHiDvUf7J3ZctvIFmW/CB0YMjG8kgRHiZptWS8I2bIxJ4bE/PW9
oHu7q1zVURXdz/2isq0okSKAzDzn7L12a6Dmys29CqDfAra2jlY7XskmSqlHaU6mC7E1qNjKgQe0
94D61nJ4dbucemF8Kgqk6HGLgyQlJRnqLFXJWHgOqSCLu7dr46EvbAW3FQtfYlP4YaY7TE6XH207
orpb0P25MSYa36YhMGiqBA5nQcZmO64ytlzK4zy55zYBHNWUXihEBNpQ094orXl4nPqPyhmn3air
lYo80q1ybpte+CdCCcddIHRY2QiwcXDddDWNyqLWoBXbe29CrkErdoM3dgobY59bzQ8Z0QrM3OyD
vHZvm1PQwd8lMzqSP0vPAuVURCQ4+l52GWrzqQ300TRqvROAfjszfnBS4xr5oDSjgNGcAIRVU+Vw
Fpz6reWjbM7j7B792o+UPLmdn+EereJbfEL73G7XR9Qpd63XAIYkYWgb58ZJMTxaVLgMHj94Ne/M
xbUwaV+qjFFG5Tz3yJk3tG3flGE7u9Izz93gAS5tXCBdpnEbwbSMjHqfmtB13JRzm+nkB1kOMOYO
bdR9qXRMPzZ20aQSHiWAsQsbdIwq6YwqJBC9DpOxDT4ME0LdQkfKzWKYYpKgThqqx2goj2Qpk6CV
FnC220md4y4FIQ3CETdREyqPw+/U+9tkCEgrPTUR3kB0k23zg7RjO4y4ldeS6YGYH/sM/9s+x7qG
GZYVcu9a+t6ZOuuYZtbWYMpzxu/nkYsBDPvzTwCGgOyOwIGDyDDOPCjrwJVyXvr0Pj+/lEnhnmds
n2d7Zg6J3p3vdEE6b22HR12zZmI8Svu9Q8Pq9MkQinvrSkNGgo0p9blWZrKjNWNvPkW3Ag/S2Ynj
BHTNqr+dSeQpkMUG+Cb8lmIDBJ2Y0/lAO7mBpz8cx7KcD58sdWcQ9fnzT2PHocafTyv0qirQx/bk
d1tNmoU6by/RuHLJP1/9U0hdi2jnktpe7OjJ+5iIed0/FMCfIPi//BunUORctX3Uq45lKJtqMwZe
tBvbhdxPMhs3tKEBQLr2f78kirKVycpXZ9X2Tiu8JCnxVGw//+j55Dtvmk/cxkrnSjv2H2XLmyY1
+YYW8jJUaXbgyQPqlOLlStaICCuFZv2ZPPD5peepCUfbfP/jn4h2OXPKrQ+N3dNS++Mb+HX0+Y+/
ZjPAz7ljaf/jGyM2fHisHOaqmuUtBiJPKQlD639/CdoVk/759zTtwqa1cTEEPAU+FhOIf71x8Hrj
rDSR412M29MvmyeviMrbKuY8PJA3Oo00sJsyupSeMk++SCFWDgsqIsvamUPpwHduibNFrpvkpwp7
SF/2elspipUsMAwWntw4sBM8lIqNH1eL+VhE7TXF60x4ML37yV5s9lPyT70Mime50OR17Zyw1cH9
udgG1hY1nKgJJCTC9EA6XxnWdKWM6cmOyZUvOd3ShQQhL3yMQSmRiQZdxTktX+ZMjwfkz0BJM+uS
CecHOne8qpIORD5nz1ZU1DdGTXqE5SWYZ+zzHE/rJhCn1Jkj1taovxdFoC/mkoRWNQPkU2q/+Lho
KwwVR6Jq2VW9+LwA69iyzEFKHUBQBD0kzDI3j8qc+3OFj6wxyhdz0mDd6QdBQ+pH2ISeRey7rL1T
EfWUS623ZZF0mAcdjKznS8Uhzo6/U/sW97VhpXs3WoNCCwLWBIZ1VX80dnWnoaUj72gcShWS4wqP
vmcpv+RWB8y3dX6SM/fUUlQXDeHuxVycHBLfBoOQYVFkeFntF0y3M7ruTZkjORR9y/CE9Np4mJ6Z
R58Z+OOCo9/ijHdRLx6Dtj6RU3U103lXN9UXmvHU+2qeKCXVyyxYcRe4okM/vCVlcL++bE1yw6ZD
puG5cNWSNPtQFaYzOvgM4ubXqDHDMnLwCpnlkxTeV2EwwRloyhaJ+ap6VtZqaT/G1nnt+A1lRmOk
61l0elt/S2Z62JX9BGe86lNQ6TFoYjHrr+tvtxW0G25z1yWHbOnevSG+DwwO5xUzd1q7Z1TBfExQ
SH0qN4idpnyuI84/C49HURfqgDb9pemmAxHYVIlp/6HHjuMVdS4dcPZKG5i+gLncPdvZak1YNfrU
gCcIaYfUbkPWRnZ5gGCbMS1/5oIcBq8Zqp2C15AiqU1i9A1UFZiZ2mXjWPNzbQc/3Bg9kq7pQVkA
F7Y5IRN3xuxioV61c2QtU90nLR2Hg+xp0/sGmn/gIMOxSVL3XtHFrCR6IJNZRlEpFZYt6lW1yooV
k731o2NQ5Lxj/QwHx3i7lhVVqh0xhPB6XEHuuIs798nqswNTSgGFWqF36AxiL+l5RxYN36i5bV2s
cuv1aAHF7Em9DggH0bfW7H8dWvOdtRJTS+V8Gwi+pJbld27aYVMM8w+02fXGKMLYbuMDptyRb7fP
rshpIMwuBxtkCYr40HFs2j39GgB8mbyxaNYdXa8yURpm32fIdZat8W3qX15OI3RBXj2XxH7H0hi3
aUD4eM4gwuQq7hzUWipx3pCdc3kCAhhFgCS0eYx652MsB/RBET3XSiOr7cjEEvxh/Vaaehh1cv1h
o8qtfIHthIc0Sgcex+pL61l3wTwQ0JAPJL0KAoebLxRZ0PuZ3aN5Fe5WjLDlA6DMCHhXz598ZqIu
uElp/gajR+XmYDrzmtDJciwDeuDonKa75pvZE8IrMTxzn3BJ/PYiveorovWrSMtiRxshS5avemhO
thjvOivepx0AVeR4YtV6nIxRWsfBTZ6zRDZ738UyH7erpt8QhzjGntAZDQtntp7dqbYC+4Cpn8aI
vaZkHOlmvxqJE++JXxDzJfcssrzct4YjGLAPh700R2rlPzaB+933mNxw2yin/2lXy0Pd3Ht2Fc6C
NiBxp3T8+EYmgf6T0/663vBrimefBqEh4pMjSGbQiOqTXjzkubcz5uwdwcoxcKs9b23Z9S69uGA0
7+eITgyHBXsnZ8IDKiJus9x4LPOC6OzvRhy1xEt0pwUX9IxyB7RNTPCwxfBQEk28+nOBEIZ27SMz
8gCKO8YRXOeVPhX5fO69U3QPWHk3SrlE3Dp3n687d2hsUNeT996RbupVj4kmVwIbEsRbjtwCd9Em
ddeQcBNlPqPrfS+KFy+ZQEkXMdIoNf80gu5Q+TYYWHoqm0nSZJM2IYj9o/Z4lgYM1lu/VeCJokfX
wr49j+2hFO8BfVzUUvJHzbq1RqHotnnJmuygW0Tgyrg6wXBOE1bFKbj36SY5HY2iuEtYwYTzrjFY
GTOcB9//5RffzQrOIrOzZ4X2QWcZycGeBTeAqTtBJyyuUH9aOqzoIpexfaONS7HoZ5SRhL2x0Bqq
ec/i8hExxV0byG1Ri+VI/G6xG0pvCTmD3CRmfDYD8Yz68itO9S2GBKzp3I3p7AHX5r3gklhNmQUC
xXlTM4aBB4Sw0slDpq/nTLoh48B3s6dl3Bf1S0bAzJA+mrL7YcacceycEDBA0DwnbLSHohvuTDYD
K2Fkg7Id8/vMdaEv6dcW8i2LaXuLNC6bmYnVmX0A8kKLubJvcROFsylem8Vcp1fRpYq6ncJC23v4
82PJLMWETt/U37J++KpBjm7tNL1zkpaMR5zdY6c+fJ8OEom6r37RhLrT35tZvJV4/lTBsaBPXxp3
+CY8oNNgfx44a6g99aPHBkDmVDHm70nn7AOmE+g4GTSo9rvkekb+ZPMweJupskK/sPKjP5MPYHQP
WUXkxrSzzQYcRD05d0Vkwf9psF5Qty1b0tPPlbNLPa5o3U8T4m6yCypJnlKZ1q809NfEUqLWm465
pJW/dw2KgIiNgrGYsydw9NYsmRdjuxLICTKk9SPzWzv+pg0iNubmojpOPsJnp0RCcqHzei9XKbyX
nLJJvI9Dji5ufvZn652mGZiDcTgYmJrZL9WP9fmOqhhDdAc4eAJcUNrYxUFPPgsTM1QysPq4TOFG
ZwYZxKTNb90SJR9hHHHRH2Ovk3e6zylAbeNH1fBTpPFFsWqaoGI2bsm5RbbiK9KAo1CEDJiuRawV
LePP477Xfdgu/akuNtpNYFjr1nynBij7Q8OSCbzPwvwH+rKhxWx9121MGgRMpqDk9lGhi5Bna7cA
wLzYOuX8f0cD6mj6ktvYf+OVjCH9ezPPUgz0J+1ghquWhYkMnr6yQgKYuq9mwlwgxoo559GXzhwu
rvaxwTb6EvWIKDNVw+RGSWvby4PKloOHwhGtb36pKIfoKjAK6chL8jDmYZl9d3SKgZtQGG9Chxhp
KM75dFSlFQom/Furit1tQhtkw/RgPFSG/Nos6XhqNBklmcV80ku/NvZy13OIPJBqB4bLzh84AqFR
mL1XhDfHdmmDLcetFrANCeSVw4y7n0PLVE1Y9NeZ5urQEwcxme7bRLsiXCrWFS6uwMufPDZNDJY6
qqLNmO3dKr6rEv1qLxkW68kB7I4wSQcOnVAvPlgOQdZMT85BjFeW6Q2B3ssHw6BLrakqKi2v8Bi8
g+NPL9wKEJWbextbJ9bG6sHwyHI2V0izwVabKjayJurCbBqrHfKwZsdhDUWn4jdniToptEPRTN9H
65Vpw7OCtDLnkOcZCKZc0sTGTDXHOj4ty0hWMQWh2YBPGEbGpVYnRvoE7n0wIwwho/62oG91YOZs
HgYrf5Q1mbxxnt2Y8hTkVyyB9UNvLZcpiZ0TI7POXLgkXcnJhg2rzLAHydhfTqLGyV6bcrPUGVop
unl1X3KOTIg1CaaXjrbQCIyiq8abZrDJKzfbLx2a3J0jX4P6h9vh7jEIVcP7nD6W6fKoHNp0LTPL
WcfjY5Q/+FV8WeiJeMSJcUCsLu7KcSkW41e7LIyU0tFlWZ6CbWUPJyn7X3ZQgjiJ5oPIzBdhvBW5
+9MENjcqW10chXLGGbDWWPESBrGNKwUUXDqqq70UX2BaXSKFo8mg2ZYtelfiJwMPlLj7vo5h5XXX
wZqg1MxAyBPifaPESkP60SCpYU5g3SOWpJ9B4TjsIVw1zjbZSfc4YRKaqHMBRoHMJnfCSo+H8uBP
X2jP0CN0DW/vd8N3ZTOWKevoaZy8V8uevtCOeOkV9mu0MO3BKN3rpHp60fOH1dKRLXqONC1Tmxi/
4bbsIygRxmmpTWKM/X4k5yaWO/ZQbtNC32euwMddtQrf+7DvlDw1Ab16Yp/fF4DIdl++jgXyp6h/
07gFVdcyl6+jhgPVeMtA/HaemByYTexiaQuBJv901eCTM8XUo++nbDdSfqLpP4KPuPNTFP3lMqBp
Zss+YhC9k7HgoEWrUzr7BH/cMNqI/ifr+zgr4qoKa1fG2ZG9Lz5U1ksP73fLmBjxSUFUlwOHxC/K
+0yScaCc4SFQ9tPgfeis3GHBSLac1r/XXf/qZtuobsvbQkLAX2NJFyRLG8yZxSGKlhvHXNn/NmQM
ZQtCc+JjnrphFyz00rV5pOoz6PuFI4VYO4VuVb6kKSi50iFySLTOLjAXYtGg2ffqF4rzKgz62AI3
534X81Tjgc/ccEitx0SY3WkaSajUs/vaf/crOznmDdMkWoy9h8sPEyztno6SS9X7JKKkzccXXza3
UDxSAu/AGy8Klkzzkka6OQTl8oTjLj+nPL8c+Ios7Oxa7Pop0fu26O0QlQxeuI7JmjpaDhR95ltP
S4yDV8Z3sqWzDhfh3fXt9DTYw502SLhup37YQbojVSWd5t0i5CFQg/doSBKhXPMmM5wxTGivIKfE
aVy1PTlbArlicWSYE4XVPA5HaRxtGBoPecw7s7MBhd7ADDeuQ8ecPj7Vx/9fqP2vQm3Xh5/5D0Lt
VP+osJWqP1ucHPfz//qvSNt3sSS5trQkLToMTasS+78i7cD+H75vubiVhLOCBeWfRNre/zB9xxa+
xXdsGKm8jf+KtIGwIqX2zEAiYzGxOov/G5G29XsANKwJCGbSMW3h8OOsvwVAY31NkAkn7gUlXnv0
om5CfPUoyVI9ymaa9z5C1qtkKIy6xDmpuJ62NKvC1GMb65lq/+nj+z+4mKzfgXv/eTueTfC1sCSq
dovf+8+K8ZwPBd1jKS+ORHQ710m9z+wfw+zVd6Z6x6haAzajd2IM9d3a/P2Pre83Ru2fXVQBP/4P
3t9/Xx4bhhkEgeNzlvn95TF/LjqwPXFpp+hbhQ/pSU7REdWwuqBTKsAcIG0eUCqilk0P//K7r2r4
v7w4twr3igTg6pniL787ALYk7nNLXPJylIzJ5vzgzjCr5h6aQZvaz0bGxoybioDts5FlHy46zbzK
ykumRXfgnIcbKDGTbTnq5fgvb+53d9nnJ8O9KrnffNMKvL9K+ceGRdQ0WnEpUPCGmW6+STp2+6aJ
1gjVlNO2psCK8ZUYUvmkD5aHol9JhYP9VFSM1TiwNuPk7//5fYnfeZSf74unwQps6Vq+ix/w9ys2
VYUu0UWISzJEdCyaaCKwkuahioJf1OPkgJkZirEC/e1CM1QXgzwXSFPOwJCxix91Rk/U0cPeLZr5
Ms+dtzdMYj5HL87uTOscBMNOTH375FSNvZk9QZsuTq3L6E4fzMNdrMPf3EZ7R4Tgx3ThDJmkcfXG
zPfFyGzxaOT1PQ8ZIVqW2pn0lx9cM9sTwlGDFpof0FH/0kq0lDwEjKTad8in8L4Zrv3VtFVw88+f
lvU7vHD9tFyTxwo+sOW5Hvip3z+tzEow48aRuKRVZUL6RS3jSotUMj5G4jzpIi0TczVwonQLVfuj
iqgQ/l/fiGWx8mBRsXig/vKgxZljFsk8iwtjJuZKZnJbmpHzuPTToba7p3lh+FbPeNoiUgU6KIG+
MT3/84fx9zvHRfi/sqw9U/qm/AvJNO3q1nCrXhBpl/wy7CPSVMpMtKF4T+9FSh6fXf/b8vb31ZbX
xFS2XgeLLeEvd6s5ZMKDzCAuDrSWqUXrbWj7CSj0fRWVxh5HxnIpZXa1O4Qw+eLdmjAv28ZyvrSt
/JdHx/77euOaju1Ztuvgb8VL+/vN4EeOhTXFci60z26qfHRunKC79Yk3NbMieDT9+Yf0jHQHvBEO
Kfyp/TKoWyIeOLctCp9KUlu3fcd4Xs9SnkfGD2HgFo8ORJkT0Ag0im0ewS2rIK3peZ8zIGekgtYU
Dd2/8GHtv6/crinYx8x18RT2X+9sOs52FLm5uIxiri5qqaO7du3ryQlvzJThMIoC/6Y2QNqg8Ben
Qku8mbOLYqFuHjXZtiP8NmqpXO39BeScM7b5rqoTZkqjcxmkbVwLHRNrmQQ7t7TQhPS0xY059vbM
8Rk0uHQuZc0ZG3xye/zne/V3IPB/nlshnAA7F7er98mp/ZORKi8Cdyrzmvsml81xMlBjmyZvdwSk
caEH28dTFf7zS1rr/f/7duSyG+FawYcNBOCvz8dU+23FlB2euQymx5Jm8H2dtvdW3RCfJtsAxAdh
yUnh+JfPLz4+ffcjb1T5L5uy9fvew0YPeTcwvUBwQvH+/qTWSVcBKayNcxflBoJj84lhW3HwXCbs
CSJbZDmZucf87GLRNpxbKg12Qt06R99GlxIU8S6O2/gJFET7L5u2/H1FXd+b53Ma49DHI41lZX3I
/nRlakSktmt5wblBwOsaeG8sSWRlPpSSjQJA9bAaRHlvtzixNcE0/a4uIx929bCLcYIhifYA5zFe
uYySqtyd0qMcYgAjQYPsRgaMTbiNlZLecSI5LeBUtkljjfXL5n/MZokDGQnUZPXyBihmTFpjY10p
jprj3PkBdKTowYzhEMZ+ECotz13LbEfD3SIgDMeEv577cnxnhzKf9tCtypDjUb6bl5R5a1aFlkHm
BMQK8x69ulVVl3++z7iEv99pDOrQYTseD25g4vbn9Pf7Z6j8CT5J6ZDzHdOo1NJ9YY4KsC0FvOiq
8s6ZopFNuzd3tDfBtfPetxXSqC0ntAQ6RpuP5yxjH2nMSWHZlnSKq2Y+l84M8soAkLyyKFI4xnuO
XW+A7U8LKCPuHQjeCR3S85whaww894ExdnooclCgAtvBzpooknPbOyva5ofRHa9NjA8WbIrNxSYI
PhHxvG2R0QFrXJOerIk4qoyUomUr1uCmz79PWUGEZeBBUmkdNpna8320HGR+LyREAy8bcL841YUW
PcK3tA3O43SEwzxfEUzv4Q2XF3uM1baz3W7P8YBbaMwvXUN+wTIzeHECJhOdYxzQhMN+VV8BAg2n
JSHZypePrGvJcT0Wwdd8m9MpnItEPyU2KdtDAugmaAwS0V03ustRrW/MUtx3rKF3o9FVu6Fhou2a
Nf0zazk0WaIJ1fbRZMuYNFbYzRtv1sENsULMEgMIQ1ra01moHtf+UpACPWFpN7F+nB0AYVljv3om
jK007guaQtM7tEgDcdRbprJXRx4h5qVoBkgmJjd9utFiZFI+ml9x6sRYreR7z1AyRBBLHKfBeLqi
a3jQHqO7yTMNRseDcyaRumGeA8D+JIdr2jvuLTKiw4Ld56IIZCi6wHsiKTzYVG60b/yuY+YboX1Z
5pdMpeMNeJ+jjfrsZJbuTzVBz6M1QyNz1as7VZruBRPPnZd08f0AqX1jEqLlFDp5y9V8J3x1ZBo3
PHrojPTocJDv+kcXus9NVEB5ZWSgwiYrPI7xGNryxoMiHLVkwnHwKMsWtZDbnVIfvG2qil/a1fGj
MUS/QBIB6ZHMO4akQPmGIW6nZbHcqvhLXgMRRIOyS0EfXLuonDf24vuvY92uTenbJhu9S5QIuo/a
AwweeWOION3ZxfPcPvfQbZnVH3pSJx1fz9jrkoOskulqQDd2ylSiqzWJLOW2PlkBbKHOMxg51Fe7
QXNFasBy5F5zdjQqOM9YXBsnoBGV2IowwZzYBKwW9X/u8FYBHi0j7lRMerS0o19B2upLtVQfQcwe
HARLdT/61ZWVzN7VyRIcYiaeW6nN+Rz0+Lq0/m7waLxEzrdMjaQ9pnByR04WDpX0oU5EdhnVcLsS
M+nCNk/aiQ+xGKP7DkNGNmsGwBkSmcD9mSq/C2XZtnuNCXQb5EN1KmPm6QWCApFlyd5dsvhhzpp3
GDX6CG61Puq4eKeFvmHBCK54a5p7fsEKo0HrnUCDv4sgmi9dWf2iRz3eIpAykVZC5DG5qhv8m+lz
LLnDFAJ0gFdfRPTU2ogR4r73PkhAgAL2WK1D5BrO81Z4TnunVU7iQ1meC+iP+H5+BfgN6LRp5nZd
cyc8bJv98j021XhW/axDeGnVIU/b15QUyQLZK5K/txSItK5kgpsWRHocIduZ/SC/jWI4bqPnnBFn
N9gj0ON1DUvg0tAAINHj2kOUOyCON0OzDGh1gqjaKvrfN1VjfGkphw9yxKPYMvFlIah+lBwpyN2l
D2lZ9X2dx/o0+PkNoKjo1k6IvbUX9WROCWGzAS4xY3lL5OyEWTOvXmOvODWDWMdUby3cvL7UtMa0
t6U2auNuk9E5hRN/k/rWERT4bQbD+MGhbcpYgrkUWlsh24zHjszzVneUobC9npV3jIGNPvcWsdWy
ADQMf/CGwVb0pRHiZ7zi2v1lzimjeSfYiJyHokZzW7ojbFvITVeSAUnF9IphpxI672zW6ph6YjPB
IAb/3Hwl9C9AJB634Fp74oOH4DkBHM7zNhycyRJ3cLcA4aF+aiZN5ryS83N8M5kDp2tBA9uLzWta
QTMbGHyNVhZj9qWmLid50rqBj91Z903U8L+L/ibS2r81ltt2wHj+WZwpKuM9bUg+srZNANH5MMvb
XnnbkR4758WnReMkmibRnBC+pg95tOkqNYUWjsvLnC+IqjEEtzYo1rLEnmRm+pk2lwct0ydpACdh
VLrVY7kEqLG6jIHMOGKFtCfn6yBQSdXZFOLJIL9wydkhbP1zYZoAq9QZTiqKmN5SDW1GCVZEVcAp
EmRgiZix7ecTN4n9EBua5qeklgjsCA9yk8sQC5UIa1U8e8ZU3Dj6Zh5a4xhUTb9DGR7Pl36pqRbr
6V77GBZFTdS0juRNbRsvmC8geBgDEN44Jgq1rynjYcdsk9YjwLlnTXFptU/Gqqw3PefOHjHN5/jZ
7GYMXhs9vw4FgnNGVP0BSOw3A/f7K0CDZQvK0w3NGK4uVvDomC9Ew9ZrceGLUX/MGTnWnZeal5xY
yU0/0TVqhPpVamgfviGdmybxHjqkPne+RiUTdPW0L3v/Zhi69oFz+MLLBTHKfLkvaub3hRZ47xk9
nA25r0EUnw38UYizEBEtTGOrBByKcmhI+w6qwSQHmjBPVJdOtxOBMRzSBe/phITTmHDI2N003Qxt
Ric7y1quI2j9ZAJJqMU6IG/89qbxjbOcpvoCmbLYtsswnlmHTUVJHHizRz2OfdutUHBbgXvXVoyZ
oR0iQBFJd5pdy7zYQ3EN+hbZmTPDYlkPYMzUk9m4nbRgKJb1Vx25KW75PAgR2l+zxqHRhyL+MCmn
w6ZEy8uml8rmj2mtm1S7Q9y0npNz/xhVxExglBxDX9sQAKAhbTDjRfvSSTOSv2k4bJqGSNfPV8ya
pD/ULlTQXH4rYmu8yaLA3NLJQ7looxcCJIjTuGztG1GcnbIT207N8pQkyg+j3s1vJ3ZwHLA64HlH
WN4Wxp6dkeHkEvxk0vorWcNstC/eBuV+1HVGuSvMUEXA063A/I6rIKUkKZPdaAz3Q9nJfdBO3P+Q
zOsWNR6KrhvTGa7K7SlURPfNNoJTN12Mmfu7tOqfQlpvTmDzdNlEI0RTdrCmlL1D/KiA/4ZiKF97
7P/HIQdKSrAqqBv3cQIbyRRJQgtVyZvrXtZm2JQ4JLZUE7NZ+WtSCwI/u0SZ03+VOj95prt304nw
qqokt1YBfR1T4KKLfpp4ZEPtKTTw9Zv26/xQTtYSziWT6mbqTjiOI6QVatfOsI+Y0d2Kpo22Q6Zv
DdufjqYCf291e/95ABO5aSfni89/Z4vLNnbzG6kB7j5NJjCbsN8L2c1c6+rdLOf3HvZ9P1s/ZDhY
DanyZvE0zGRb1D7aHVGLY9l+IcfURkiJpAr7CWwF+WGTSYGYqi3CzGJM2BdECnMxKkJV4IdiQqpq
G63HJK/zkFTbselqDsY5+rgaAZbKDC4LrPBxZjCfxOphwBexKiZCpjzkNxjMn4hUIM2XjwdRUpui
2/eam2byp12ONH5FlLQ7VTScftEJ6b7C+iL0bkyra5WJLuyGvWcjtG+n7qmvEaUVDeNU5mpptDNF
YG21hbAGgMp93A34LZbpaK2yh2WoqT1iGSayptjp9HG2czbZdeA4yDysEWVSBo8RA2ItNlaG7raZ
IszClhFS9FVdOnKWLZJV4dvhLLhrcviq+bc+N99wJvl74U7utusNzDPqzvDaQx+ZHcEmLOhUajvO
iOA9NbAhX1iEc6c/qXiRUhAj0YpI7YZWfGFjwBuZfIiFoJoR41wWe/WOc+e4E4b34BtperBBdzst
ojO1NI+FslSI4rsJcz/Zc0Lf4DE6lUAPWEJZ5TzGhEbzc5aUGE4Fy7Krv7bRKDYBrSTpgCxDsGHB
P7GfzITVoiwRKS5edREZ4I3SyVEpku6L/QGgJ5NP3uhBxQ4G/8o9Bn2d7rBSoAbWBLoVvYf5P//w
E/lznCR7Bv6VvZ6zwzx5z3CU5jBvEjaCDAZGmTg7N45vTAs7uNOhjhj8YbXQRA9lnV9Tf3ysOQSz
fnRgV8DSrw7PzdDSpmfsE+9xwrmALrEH7ZxBPjmjWDCwRi/orD6cugRV0tM4L5FFtU067Bp7PxGj
AmYE+FNF8EZcsf0glYG00n93sPsVCaHbgSF3OY42w92Oi6K/K51qVw6SeX71vTBAAXcqBhVmfyBJ
xFJYDXJToIT0DIQYs9I3lY+oq7O+DbYkI7srbmIOgkyFh6PyApjMqJFZaafk63LoGn31I0mo0RjE
20LoB9vmZxoRGjHeyElG/BbaXMPlkbob/DiCoIEbtFcy1ajWvQc1JHrnOhIlqlWcpftNtuusVlQT
0RtH/K8YvDOJy21IjM3o8Rlz6/p8/vkVly+OL4tyXNCsQtEClZxqgqXie/pWTThdxTS9gzVhq0fN
Ua4wDr934Mdu8ZFxzpeMYQliw76N4ipV8aNwEQjVOU6taCZcQsfuTdayu5aWPOSFh+6/xcx1GOLW
Otpg4Dx3eG/la2F3H1A+OZ7gfGQLs6e538VaXLSTFluqHOdQLdZNCs5/m5gEt4OUPYsxOXpl/EWZ
9S/4yxDSGWdnY0A5LLEv+MU1ZpfDaJlAMHPvjW6u906Rbxfa00ePQfrWNoNH1Fu7Qqvhhhbo+BQH
6MGoLZbQDugSOUvThtJXFbtPniHJIdjcwvu1XWlIRCq90fE0z20EZo5xQbRLhr44WrGPrWeYTMLH
FZ69OYI513jz3htTG25G85PQMuvWdaubgWX4bKUctEFu7M2hJWTbrFwSZabsys/Jrp9/KiaVXZO4
vHfmZMFz9L/+XaOSgVI6E3PjVikVlYnZ0ua5+Pzr5xeKktrkY2bHrR3Ei71AYDDpoTsMRZNca8fJ
TU6zw3wmfvzUrf/Wfv7b3CUfBAsmx2pq4+toG8fY1Ob/ZO88dxvHsnZ9K4P5T4M5AGc+4ChLllPZ
Ff8QLtvFnDOv/ns2pWqHru4JamCMgyMUCCoULW7ttNZ6w86C4n85HYzfzkwNDm3vDeWs9+yPWmd+
0WOt3TRmT9Iprjpn63vSnpoPT62u2MPjpwtF89xRqBPgcr3Mgzj/Fq+yvMkBhsXJJhXkwSEcICVa
IDYaKXJRWJW/ERX3Cwuln5WTA9kGLSYr3jJI8scqDbHjgf0/r9z2xu42Tkr8Y2WYmuQwJDIHqhkm
f8r5UAlsFQQfbqlNq1UDaBaOaHVRGvAHW+xFAONETJyJvrBM6dEwSvjhQMcij/wYzHjoYg0eSt4V
yqzyGur6istekZQBFDUSzTmKE89mVGmjVRCqSLi3w11VaPdDgPEU4cmPBuARcMiCASRyjL7G7h82
UQIpLZqTEiWRXlrlttJH/wNGn/tK1fxrQDQROj8XnZ6ue+woLrTKbPdipuxgRrJye2xr01A7R5oY
6XKgIVsQ06D2R2zVSXrgX5E39d6uChS7m/SqGoPxMvfibM0i1a8DhIfgoQfSB6OBWgQvQ5glqdtK
7o3zOBkfBy3zb6leXFhq7e9tu5A2ZQ5ovB9cVKbwqjeq8gbSmLMp2VrMxkSxbhWDxcT1lHYh4aRx
XhnJFXbcLNZe3G3CZEg2UTQ4zNhg/y3kOmYDeHTNL8C3Bkq47bMQfQkb6cB6BCZZ+cG6VBE7lEmV
4SeRoSHuVHs3RIte7T4nvuQtKG8Y+ypNb000EkBXRvtM0NkLy7zocuSZbPAoKKKp9pp1s1ubxXUq
VxaqHrZyY/gfotgulp0beJ/bKrkE3up/z3KwudiRBGZgwcQwtIWk1u2S0fI1k+J4g0nYOIv7QgJK
h/JxZn0MrZrpvetHKL0oPaB8VfasA14TlLdxuI1VPTs3/OyhLMrqCj8CyKytjVoRlqaWavTfnNb6
NKpoOxalkpxz6/46T5DC6nsPwQ9tx0Y1Wpe2bhKh6OZ5D1nGIriN4KNfdMO1OmoWo7HzUOB2nZmT
myBgKmzCqAh2Qshg+JCzvUcttDjPvOyzmiUyEJnY2FhWJO3tIr11hmjlSJlAtLP+I4aY7LOE/InX
Evj0jve5zN17CVjOzszsD0Onl3sAFx+V2FDO4agjGUCODlaa9BFAY/ZB0bQt4baNPghKNlPwqWb4
udWteUGmyLuGXuFjTg81PNK8Yp2QP7zArkC+iPVQuahkLM6pxzqrqpIBNE8vTp/pUqO9sG/TUaAa
zeoGCJN/23URuirUgElYsQWYdz47E5iGN62j11uWQjhvfZwVCEzpxj5ze0iepoaqS6Kn7QxMpLHX
mo7sCMJ5ln2n5BK6NCFpjDEboFxlaKsR/qBJa945ruZsijLBqgyUukladJ13SFTasDyQklCoa6kd
bmEh4XPsIh1uQKqkH39AQvyL3H8JO7dZaHGAQYAW7StZbvkN/Ixh0EtzoPb+QkvZejJhycShy7LE
5ZfRyLdlklOThYfyBACwYNOFJnTJzH8MoIrTkxaqngqCPhDiwEhXCb55TYkxYWPCRB1iHMAi/0HD
i2E5StKwCwN4Vb7pbOCYqztdBVwre58ASA276cA4+jDq4YMu2cykdl8w7ZJqQZKcOnxHzn46Q8mF
HD4A8GqZkjeYhbWHdgFBPwpSLvBVyxzYlxu0SmyT0vRHhLjbGPCaqexGpQrO21YU5Yj7uxo6a4bA
mK3MjK5F4M7roYa0OGJpOfkTW9ubKWNDZmqWPalfOb6yTTTfmtVY/EAeJwhRB/N26MyHyoO2E5rT
/KrcdUVvrLHou+lK+O090/WyN/qrIMRPDMae7+L8WWqoJsJySgknmb8qrSP6b8Kdr6E2b2k1XNXm
CVGPfmvp1TkCO9Sq2KovTCT/o4hsdOFlP4wyks6Z/Tdk4XI4VPqwiex1kBPyDSZI4bQp452dOx9z
ZJxuAqgNtuE9NXqBqM/AN+4NBGLbmtmRkAzfjdK7UMwUHG0C2jOUkDHMU9ivoJ61DVGsF1vBrGDm
xG3EHXZ+0euEVfEFiaZoKaMUT/FkRMsvcj5praSeY9ly2wu+mgmDVoKY61gk922v9qiTOVdyRILK
ictvLbHkNgxIrCsALpGfB9U8YBfQ6Mumx9phrORo1cQJ7Q3ucegQfSTVs0oGddgRdoJyD8drDb38
Dr80svxrnF4+5JS05sbYFEupAViCgZlRQ1RpQhDxiJ/460SijmEAFQzZk8gDRlWKhY2RK2lfA0WV
11KM3JheJtu4VxYUb13Y8/GakgIEYOShlmr/QGoOlTtCp9JkG0p+EYcoNJDH4lEmSZTEFincQqR8
elwKfMQeItW/9PubEabbZozka8VDrwbkDJYtKTR+PLO2ACLRwpEaGFhdM8+yUkgbhMscgtWSZEg7
S4Nk4Y9ydt6aDfcmtNOslPUmN58KPUHywIluNOJsAp9wHguFAhaGlQcLz1b0jWu4X5Eu65aF4nTI
QCHBk0TI0KPVh2IKwu3w8Bf9QFzNxSimRNgGGHl206LyvFJy0PQITpkOngE+gr2J+QF+f7yoVfex
NKUnw0MttIXfPWPj9y0AzzOTHDbXekwprbCIgwLfAoGd6ysmiI++ktzKqu0tPdP92iXmuAhbO13h
gYV1FRpFZJQ6fV2m1GnqxNogtrl0Uu2T63lf4cMiuqEN+TzFp3QxDIGyyJyAWYFo1cc0Lo5ciqma
u4AdBUs27YG0E7dXlaZeWkP4qUalY9lF5YewbB7GvqYr/ugCdgsFZSe8mXMwz7nFTLGyQ5IiaO6O
8pexxLQ5DeDuxhF03BzYOGKIwVLCQNLywPcTwJt99+DkIsVBRRq9gmgelkUCBdRjmx7MzVBeUxFm
xYt7wFnKsFdIUayAkX00+jSG/h9/MswSggc7qxnsdKoqeYFpX2IWiyg2b0ZJ/4bvi8l8YKs7CHvL
wdQB3Koa2P6q6nCi1JksNNG9pR9GOMiLskTU2hxAsZKcJuWhnBe6i7CaNjDHD8UjEDGGh109ym6l
LvoaX5c69POF2mCZqZAE6ojH4VxjX9eSyJDtVdFheZZkN85orx1JrjdV3cm7Ise4LQfxe40cXCg2
kiS/EDsIAmqkZLUpxCHusvaU8LYnhD8H06+BnVsMbL13GuYXs9x04AUpcbhgWjXmEsZdOyNAIlIv
xq/Yitcf8bc0rky/vWpax7tRK3fjGF10F89tCqsl/kb7LmZOQCkgXKs4L646mU18og/tecfeDi3V
bCXQ+IqJ2nqxxrvpY2rb9yZSodBzrE0R1dZVjhOJQ55+NQZluJJjAosEy25HqeKrYGwx29L624SS
4SxO67vRk9xzX0/tvY7P+pJRj1qdux4b3VnnFhulPKlCUk4acbBKdITcKn0Ri7vKpJw/IEVI3YD+
1ygfY1x/lrC8F2mU76RW926NMXhqJI1UTjamF/hbXhqN3a0HVSuWcp48pHC7NyTxqg0yVvdAtqAk
5Jr8SfWwcK0DOBlpVG1yfIqbyC4ouPfXKRuunZ+SedGdz5kodrhIxWl99jnpSmVGcc3bsCt9UDPu
JoP9O7eThJIRZofrOrSQ8q1rvDtN5Vr2cnmNLkK/YAdYb4JcWil45/oRRmnCBtH24MykuTN3SDXB
tsxkSsFUiVr+0J3hpY+Z1TzoBZI9tatcGJmJhkvQbiLQJNvSRuYF6+N57GfaGhdy/HkMVmhqSPai
8nOL3QT0A+jpwocd//m08ZDakO2KnFWjrMHFfKceXc8pD97YzMUQTuJwPpgF6jFVCf4wxSolhDaY
xKiDRYgBLEuyl4GRU+Hq9Rs8PNemRiSaFBHghXJhBMxuDZZ1UHyxraO0CLDfgbieDxjABc6HpjSw
uPCgP3twApYAU+dVkVykRocj3RDtwOp4y1ay4KemDWVJ6uHoAkMy91h0XX+wVlqgfnVbfjkfcESs
9vCa+2grM3PO8RdXFiR0IwMxkVHYdrkzX+9LspDsockIIm5ZbdxC8ncairYs59QzcfHyP+WN4Kqw
Fcmo3MxlcKnLdozIF1jtwFJjaluEeJWVKgNjR241oNhu5uewvWCL1tu0Lb+UVpKuW1Eb1GVUGww3
/IEuBAoGnfa9N2DHN/a40+OBCL3wvEVdDWsIQ/G+jBDlsnvdQq7Y97aSFEm3brG2I2NRBhYVQ1T6
r0wkdufpE/zJudfn+j6re3MBREWfpWjaR6ahbvJslfIrXWFAvFC0ksUb9Mxc95EbaqyA6hnsNr/D
uJHKGooqxdw3c3qoD+eUNCi8MrQH3B6vGaA56bJC/V3L8OuEc0o+jbDIUymJS+CU5uTGCRBwTF8F
CcGnZ+lLpKidnU3C+BoQFapUKPtlATZESNFAT2EHF6qFu1YKZWl+UXtIW+RnhOQ01tB9+JUo22Z1
dWRkQ40fODArS3Q+gaEEmyRIPCoggVg2KpDUTrdjAb1s8WDVCUsxDEA/VFKqvVqWKDOYHhDaJt+3
ZnnRQopaadlwrrdZjKMy1oHVqFhkDiTqhmDJMevr24XZ9rDMPGQGR3lQFm5bfLQGhootxR+hwwiC
RUe+XK7OxwpryQxcxsJojfGyoeXA09Q73eJP5xW86tGxR6ySPIpq0EDBxWw8td5oTqES4UrYKLKV
o/RA7Iq4Gy5CkJvp2MCuBGoewTIqKANUvFBBUHjAl/W6M2Q2nW5lL+2m2INaqJepPl6j9FctNaKw
uarmABusGqPTSk8uy1wZ1u2Al2upWrBNwpoQVMMgMGo/hXOzkpFOyhDg610U9xDmukUZ1Jo1TaHh
cE3afeip5OQtNRM7aT94QAVvE0c9j0rarVBCd+fKSHb3zRKL389YFbVzGfI+PKpyEXrOedc7H1ER
wm3I37AvRAwiCF8eptfa129Mr0mxjM6qpvUzW46kpZ5TjK7qbBd4arYLLQPNlel0enE6FJYdzqvK
7PCpSst1BkTTLapyF6phuZNGBR3s6fnzi5YwRCxYuzCPF6fTJyuXfuYjdrhILIv4u2O2mLlQ9qne
c7UkHc/djGUykjO+w/SX/enrTKdykiZbuAcsIGm+ez4UrSD9Pj/HYbdZBmb4IIWIpRTc3g7e9ocS
lvNKR54Bz1+hgsF7zx+QCxcej4qobkVJ5vBt4Z5V6OKJW5wOvjizmnbfoiXDtt6sd4nacxDN3jH8
YzTuNtboZjvKqnhgasnKEM+cCOyeaZIKFc+mlzpbw3nD02/1BGmgyPBw2oyiDDKzQyVYsLPWGSZT
m9alzIr27705Go/Tf4/Ej5TrNpLY6V2la2RPejbHkgPkYULZ/X8Kz92QP/3j7/ePwjju6D30mowD
XWNqqgMH5HeGRZ+HjP/q/eL/HAk8iqyfwWUVNgYy15qoOEcCj6IovGU5NpY7Ng6N4FZTaAP+P/6u
G2cUfHQwoQIVqjsqkMef/B0Z+yIIFLJMx5GB1qr/Dn/nNYjdkEHDAmLXHAM9b/6OJqCzL+CnCm7z
UekUSGAXX3D1tIQwrLRKe6on11gIvmiZX7BztNeI8d//tTdg18LT5Lzv+GvuxfCjb2fmpwx5WeaL
G6xY0TE1PmfRuXdBqeMuQJfyC4ZdT3g3bHUQDsiGzwlu990nZU8CfIsuvchsgeNb1mwE/wmqVCEZ
/Qq/zJcF0c7vpmqa7hj8eG9QpYNSkc0DDHBhVRhR58VYoaDEAdXyHukOgd5sPZ/9c41Lt5beWdXY
b6VkaFE9KYxyVytduZvOmKAxWiS4WPgqBq/AOUaYm6ys06FVRlS7dfkbqlk9nsRdv9OEkH8SoiM3
vZa6MGYp3uaLInSwlg6qAANxkgyjTdqBEDLdTQe78pFeYM8dLnXARDMtttNdMM2fxGuoaYnn7TS7
i6fkF69TG5OjaRoxDezhMyWnPiq8kZ8PjZeVOxRbzZWHRzGYrmI3HZLSVdbgOAXM6/hSqQRo840W
Cz6N5AB/JTMmYwWza6yceblp8oj0KYaj05piWJ26SdnxTpMZJm0kz8zpOL0gi6l91HFB9WNlmHd2
6UJSbFeZmMWRlCQGERP3dOb8NoVXJXs0Rd0axI4EFD7T9jSNTwewMwWYWilfgNOFYSpWIxZWpvJU
R63m+XkGQnwZ9+7nIi42INpUUmYR03sJaZwF5EIOanc1vVRPZtC2qplL1w6+2nJRIc0W/bDbsAD5
yrPppenw/FQpwi9GRyFKErpaz2sBGcMe/oS48+lXsUtvb1WAq5/vcjpzW03ox4hGkO0oX2EXePt8
h2okFcfbtupOaLBrzWPuS3iui7XV7nM66fPNTmeKTiqf4YBARlPtJBlZsOksKLJ23erjlqQn5WbL
+DS9Fweut63Yx7bU4fnV4EX0MJ+J3GL+tIO38MrGP/nwVLO1dDesVdETDMNmwRZnU+8g0a1uOjIO
0+vTS/ziFC8d+jx+8DRRofYZtbmYyqfiYx5uV61I70sW8nKFMdONOqK6UrCj0zAh2QFH5NRLh2IZ
jCjW9U7Q7wKl7Hcd1rlRlo4bS3yHqdu24jsfzsbmJjHYuL7orzmYvSMmu8rwF6vc8mL6Ntn0lX47
GEKrjiCTrylec4XQZJCNxqYd6DSuzVSREJbupqfToRdvPD998xH0q3FJrQZpoWf8XvJADyWBw/6J
cpK1Nh00FR267vTuKM7ePE1dkB7IpqMFHbaI/sdgEzB4xTxl+i8mGkfLPG6+PF9+Oquhqm6auD18
iqo1o64fwnmp017kfordIA7T2fQaaXqm77QMEANqfQGi44Mj5tHEMk68PLz94pO1/CS1UgKonjkr
Enbb0xnAsrz8Mp0O6CajOSTenw6Fbdz7LBkU0iWCluc3pv9dPL/4fLXpM5KdkCxI7XAxtXz0W/Ob
OolcdHI/NH6BSgXr7DhnjOCzYIgpCi1FZ9ORGuymW7OoER3ud7ppVWvBjngyxjLixnUTJfSZP4hZ
7/C+r9pLavWfs4FQzgy1vTsQ94iLHD47fWp6ninq8crT0+mN6bXD5V78n1RqkvXQxecKocVak6UV
hAAG2a8u8/ya2mn2OFfL+hHcOe4yTg1dnG5qd4ZAb1v30zOspbOdLPor8s0m3EOedlC0dtPZ8+Ht
a4kQYzQNLVhLtEYiSSQcp8+ko/9jEDf/y/87/bfnd7Lp/z0/n87e/qnXXwkciS87NMOgtnN8Y39Q
jMHZWCy4GsUcq8/jDWjjL7oL7hw1KIIYcUAHgsE5ItEXSyQu1i0gEJBiNXkjyKVzMmmUBuoBfJWI
kaaDTZyghehnHCQlxZQ8ncnIyR3Ont8g6/pUBTkQMPF35JyybVqF/TwUG/S0qwW+qFMb4epektSg
c08HVSzIz09fvCZWvRKFaOarWHR70pvEnzRy2lXKohkKLAfBzYddkaxUR9/acYN9bll/oznaraSg
AmD68RrFqB5vm50hJy1zenur4y8YRYe/2TLad9Y0ggo9ixZ9lFjkQ5xsGRg0T4nJ1WAUFkgENB3V
msrK5GzfJlXHlk0snZNo5nRgV2vMfNMjMB+yVd8N7iZvH6YGMkA7Z2hn5ND+SEyIFplayRQBEIhZ
fKTGEFe6yljCW/7RhFohTI5mKFfcF5WPMa6FSldUDeAZFg1yMzvd++jjiL2txA6rF9sTx2oIIdvc
/RBkrdAE5zXRHaDIx5uyD/nClTQ6207ddwpLCOXwasFm6cZUnE81e91h8FBp6M6zUonYIiUIqmM7
VghRT0XCpnY6jHpzRZU32lCV2iB+aV/mNoBCdbxDuLJdoZ25azschhQ2OJlikZNDJ710U+sm1Mt8
rtbUauAfJrvpICbbnZP0x6eHNwISYVGcwksLkf+cDoceMJ0GZsQmOMKTPQATR7QhXVo+tukyFgML
vGT2HRiquaWS+q1HAZzvvKu6N0QJEYxLr7JvNRvryhxjaLIy2rIoRis/ql5OKBgxBU4HZVqlBflo
eopuh7IeTeACmf6I8sd1CrJlF9nIaE1nRZj0JApxb/KRgCIAFhvgCGWv3YvnjsxkB3xDvBxhXXZ4
z2bqaI0yXj+/NH3icI0EYgk/m1k7iMhnxrwSa0shDnFsa6IExClgHpKTQVsvLL1hRyR3DvyE6aN5
xB5j+tB01ouVazp7fmP63OG/jH3wGIvC7fSaVRTO2i71lZkjLG6LgzymJCym53R2BfmvFAvy0a13
02uWpPN2Xu7bQTG200vTm77XNSLMr3eZFHmIQPH14gZejWXLy7Jz7W3aGNe9a+oregpLuupvY5CJ
6w52ojw/vFaXT57tlUt0nguwVnzMSBRpIVOVmNXi6fMbz0+7q5wdLghOil49mkJLW1rQARQoV2vF
bi/jtQc0WjtXnCW6dd3n9MlWkgv8IjJWxzWAurv4krDjA0hWBzUb1Nc+DOhj92TZwe3OVPecSi01
yaH8UHX7EjNsoiTsbL3d0H5q1PsWtzk/WqNOE6lLP/qkh1dKuBZoSumc/KEVrmuVMbO2lHMbF3G0
0510D8qr6PdQIADFug4mAee1tLUdoP03ngwccOEF2yjBWjybl8CTua+VuUv39hzYI0Xq+mHEOGKZ
/EC6p6zXDSBJ6ZuQDeX+b2triyTeXB6uwGkl0WcVMEE48xb+R9jqxXfA9HqIHcld4y9hBeoIOc2Q
ktVUlNRXIrmsrS15ZSZbKvdesCKLWOhXUNnCj2V4Xcnf4ws4pLO9scvv7Vl42c9yhug8mI872DHz
8NuwrxZkplcI5gGbXmYLCVWzGQqQ4F3W/Rwtz0flJl122+iLvMg/FQt70W/wn/GvtE27QVJzFlxb
SxOR9muCTmxMt6TOLpRN/j0gsKwBy6FDvkQaLQ5WLm5B3czcY96RNyuFHXa9wKfVXXyvZtpVugWZ
fWdCMVxGN9Kl9zQ8kof/ke2LPTAfY14uky+Yo5G0tz7W6cK4VO+qL/riqd6M59vmm7vlW0HxWeOv
csOYQwvheqf1G2uNF+igw21YZhlL1oLKrbZOk6VZfKnDTeB/AJFDxRbGFORSd4UF8SxOAIIjlGbN
zdsR2eV6Lj/q2Y2P8tJXamGSvDQxTxwWPelaErjNpiesRQ3fmoUkB/odfiQ4JIAMyRU06stv5fne
unG4rXRrzsFA9Tsbl4JlsFW6heR+1sZN5q1HALjtDJMz6yNmQe7e3zg36gK4yKr/VjtzZDj3Xoj5
3iJyNl6wQAtvuI2jhenAJNjUDvCobYj5sPkB+md6j5i8PK6+IuwRqjdpRDngslvJD7m0zMclYuwy
KwQuFEBwvluPcDjbDq08ihczSz532Qp3c+1KcWbRp2KYnxt3rTSTzpVVvsg+G48+6yCQRYwGnL37
AaN762ubzgd3Hn/D2UzSxJs6lbINzMw7HJpVfSPv2XvdxN+UJ0DXZCbk73Bu4l17DzIyLPZKNmf3
s4YUls8dD/gAyBAIHHNwhoFCpDxTP6frGm4xWIdP5vf2Jrm2vxTbHn0FCipALvYMf6ndAvXsbqnz
Ju6sefTm5RNS17qyTM05Cqy9soqzFQZxfEMuT3GsxsviQttpNylK18iAJgB2ZsGTfNHdSw/xtb7M
5gRpd+oX7zG6o6CMjnaD88GsnruX0efiMzCaG7IDePssm3MDtcrLbIPP3vgl3uqXn4YPxq200a7D
J7SbLA/lwRkaWj9I+Zm7fgUBiVrTsC4/Avm8QajhXN5C0C0/qf4C7C2r1bZa9DN9KX2RQdStqMrP
mkVzF2DekM2UOVFBOIAZWBSKUJFCvJhOL92035IteCTgjaGJIeZM3uMssPY+68qOBO5thpGwOc+W
CbDlmUr0283UmbqyN+mN8zVaOJ9QqlqMm+gbDLillM8D+0qjBA2Yes6kufBQy55Dk0EZf5btGW7U
ii+1Dblh4zP9cI+7nTIj9bXD9IORr0JQvQx9/B5XsJVuHtyNtyfy3KSbkYEK5Ne+rjfyFqphW650
oO3MgNpcBkywKG5p0219jrdetEC4O6WnehvkRj1UpqBMM6yvYTSBbenBx88pWJAe1+j5sGQuLTAb
c1yAqrVLemftLSncrcOv3UVWfiT2CpHX54rOyvisUOGj76HesLcX3rbYw7fZmZ90vvOaSuOmj+ZX
sAetc1Rh8o3GmjLHLsaae6Qj0SoLl0/DVbR37vXr6KN34a397yn+OJd9nHTz5+XPTgsSPtMSqTFt
JJSrNiSPdjKlorWvuZdQ21BOFxGOK/SxEY/FJ63rNLRTRKVAtREjI/Ev7BI6iKiI9i00MmA7RORI
oIkzTwQk01ln4Ia1OZzihSovw7g9j3SY3oH4TDxFN3/8vzX05+ZFpRKU1Ea4yBpzTm25OrctKEGp
RUDlO82u+e0QlnKzk7QY/VJxNr1RVfk3rAmQoy6QbHS6EhL8OK58SOfbisyV3VH8GkedmXI6xet2
BAGJ2aBl6nCpKp8NZwfCAkk5NFApXAONS1IfkUeNHEQ4PXct3rK0eDEAVt2YpRDNl8EW7xybVNF0
VvsiKHh+jscj0Ycvn5stUtQ5poIzVQjey+JgCWn76ez5NcVpu3VSNteu3C5wVq3m5sAPTHhCpFuk
Sr4YQkVau96Vh0TNzsbBANHOVNmGflmtG7GXng51ZFwWg6SsOpFdeD54UxT422tqh0CA38pXU5Zt
KilNZyVYQiYEEaRML4KpDCgPl/5yqimZKs7y+qhvpnRwLVKC09nE5Q8iVd4kviPgfLfAgdyV7ZCa
yvs2QkeVZcJt8uK8RNhlpWvMx82nvhi6bRd08MF6Z/2cQJLtFOfzyBSDMWhwqC/qcZeMZGK0umRW
h0gLlIKdZwMBtDca7fBU7gLQEGyVnNa9o7AqYy3Qd8LTRLnLS7ug0khHoA7Q7xyl19ZaYG+8Ufzi
pW58TobcXrYxAOd5KPJ1egTd1UJYGXBHS6Qifrnnw/NrYBaHreru007BILEt8SnQm2xYDHpBPbq6
tIh6NMs1N61IxE0pOlEFweMJE6FA5I71SiRTDsnj52SyqrbfDANQnyxlILUQwt+lQ31O7Oszsxbf
hzoCZd4hILPKKnikla0QuXGQEyyfZUrHVQnmfyqxTb/ldHh+iq5MwE0SGMrsyaefVxGhPVLGCoFR
gfRwPnT2bBhs0jtT6fBwEDlkIy95Eb2JReLAe0Tq1p2/qH1ONcLDc1vuk4O0yv8zxbjjjYhaGThX
rKBvmicw1U9VE9fV//yf50raNQCw+i77zz705xf629P0l/9ZeU/RhYTcK4W+6UtN3/jPrhHfc2PN
I7VDTTtDdwSSqEKuUDwQbULtHtOh6W0sxs5sB94J1T4KdzyoevEHXzTSHzXDn9/hoT3//DN/dgeH
Bto+/uPvqkbG7MRW0LUzEzKoQgnxl61gKWcIDyFWiBLP9KCi+V9phYesgYxOb/SC7JXuIpPfv9YG
b67woic4Z6BCDNO0tMMvTaO+7AmOQ1WXqq0K/2V6vLuewI8nSs0njQedereFWqVqvBkIlnqGOiEV
bfvYPBSb/ytd4A+r/Qzh4+h8M0f9G9MBt29jq+1QmT/8yJTcX3YC2zhD29KxnHfbCZjG+OVO6gOa
egahTlepqv9yNrBRNdURa1IZC4fHe+sKCpCIUxuBnoCMsYzH+y97AvqtIC8Ug8rmoZHe3XjQzN+j
X/7d5VFXBV6Fcf8HraDI1plhKLpAWLzPrmCB0DmxK+hi9TMUQ/u5OtK3Xk4KTI2WZquAed5dH1B0
dGxPvH3NOROzncXif3y8vn2mA+4d8VrnuHk4rMTvaIsEiuvUfaKpn4leLobBbzugl30AOc8zVYDB
ZOcw/b6n20c38tQ+oJ+pjoawpoL+qXi82RwJMBxLhuGgYz21z2H6fUeNYPDLndoI1plq6Gg9gsf4
eZOv+oDinJmgxxkpx1aa/uA7agRrkvg+bXNgsyLYBuY86q8bQTbODCGLab67cWDb2sm7AoIA2SYS
0o67AvrUyy5gGWe6aZs6iNHDOHl3K4JGBHPybGCwAWTvx60e7vLtLtk803REY4Vw6/T4b4WLfxgr
EO1rp66Lqn1mOGx+VO1NJ7DZGtpAhVWB8RWPdzcSji4FJ00EhEomoaChESYcHq+Hgu2wK1JpIOe9
tgJUW/lfzBq86UgvsgaExZAhbds6xkJvFkZbOyMlq6FxfgwT3l1fQJLXPnVl1HGsYHeMNYD+W49/
OS0qMisjuychNv7e1kRFm7w3ThoL08Iv1oWfv/KbCIEw8cxA6N55j/evW8qhU56UNtFsRLpV/ddp
E0VhsmAisNg1vLvfX7flkyNE+QwKhoI8+3EufLsgOkQPNiJW9vO2gQ73jnaG7Ovtk7PIKrlD3TQs
FNunB93q5SzgaGRYZRz1CMemx7vLoKrsak4dCxpD3dZ02uFwk/KbucAhY3Jg/5BFnB7vbkSYinry
RtlmD6SzKAq/AvF42wr2mWaTTyfjfmiEQ+d7TyOCdf3UrIHGb62yC7Ih4U4PZr+XI4J0Mr6FzIqQ
xabH+1sdHXaxUwf9z1cHDdKbLShvb2sKjkKOFXNJ1T5Om+/u9lUN0d1Tb18/o7yITZF+SI28LTEi
1namMCM4VBnf3VQAtfHUQQAdEjIk278XQ/3lIDCdMyQxFPxbj1mT99cLZOK5U3sBeRMxFxhvgkXL
PLNkhWUHe5fpcRht72gixFVHP3UKoI5AYkzD5YPcw8sfn8qyCYtVRA+H2z9sxd7T7YMyOHUK0EVC
xBFU3WMU+HY1JLsscsdkWN/bDKBixXfq7YuCokp49Nvu980YIFVADKYSHBxziu9vY6gQvJ4+A2gm
5EQZ1MqvNgOiogjDXEQJh6Hw/lpBtc2TUwUU01QiTuAkv24F54y9gsimvNe6KoAbwbQ/KWFATQ2o
CZx95ZgcezMhKIrJkDCg9huHzvLudgb0Uv3wpf7zjSFpI12hK2gs/r8aESToqC7jQkaO9d3Niwgl
n7on0EkbsO0jh/rrGcEia8KkiQbwYUJw3t/OSGPnduJYEBgDDAwomdCer/YGxhmLAnsvEovT493F
iOgCKKfevsgXaMIBjdLxz7t81QrkjmxDVyyC5Z+D5H3ljtjdC3vJkydEVYM2Jz/nA162wlRgtggV
VfP9LYvY1h1G5mlToW5qhIBHeN2bLRITBJVFUYL/ORe8uwlRZ2E8sRcwIWL9bLBXPmaNmPZf9gIq
a9gPsvS841YARntqK4BJ1mzKyCC4Do/XrXBYFoEkH8vZ7ylYYht/cqwoINegLI7T3e9Sh5Z1ZmPP
LTKLh9Z5fyGjgE+e2gkIjFWb+ukxGBAotpdDQUCy0TiSBehmery7HRK7OuXw05wwLZI7Y43VQZ8f
7vLNFkFMi0w77KOPDf6OxoJGA5wcJyjM+ngXMtgPiz9zy8teAChdA4jLWDiWn9/dWNAACJw6FkQa
nRSZLJgY0+PNsmDZZyb+rFRvnlvpfW2RRJx34oSgkUCE6GiBzv/lUGBaFO7iIBGOE8Kh772nAcFu
/tQJgVYAmW4I5bxftgJ8HVNElI587Ar/xrT4LzTVbwQo5Hbix4n6FDxVv2JI/dEHflJ+fv/+ke4z
cXpgs7z6oGBCHf72MzPqf16BUqZi8os3fxaXp79z/O/HG/z9n371t37e1c8XN8FTeV8++MP0xnD8
mpf3CfSp/xvff79P7l8KKNLutPnzN/mdPuNvccI/uXAVvbmuqEScfN0yGLP09YUneOzpF47uU2xX
f35F8TMeaAinXnmOQ9WPrEyDV9/6gGc9+dpZnJX3j9nLb30AiZ5+5TR9eqiDh6Z+dfEJjn/qxRdP
8X13Xz69vPIB3XnylY8yon/LfvxtnmGu/f11sx8m8lP/CgIKZfD46vc8IhJPvfL6KSu911/5CHM7
9cobWjwIXrb4ETl16oW3j/f+qw6oHBBJJ183joM0C16PyAPY5+RLp4/B/ZtZ5MC0OPnKWfe6Wxxw
Oade9vz3c9MB5HHyhblA8xANr/rFATlx6qX3eNRUv2vmAx7h1Gtf3Afpq9mD8ttfsbxc3JdDfJ8+
vmwO6lois3n6V66q+we/qZ7q+lWfPtZnT75+8OAH3v1rVu2BUnn6pVkLqqx+1bPVQ1319GtXVcC/
PH81Nx3Lln/F1bOmfHtpUQs8+dJZWr+ZQ45Q3FOvfPn0vbx/s3sCYyNKd6dfur1/vW4dq2GnX7j7
2+Y+ySs/eL2sc31BNvorrr97KqunVzMVRQdRxPkrLn7x1AcPr5axI3bor7j4V1z+fn7NA+d/Kruc
fGmhV/63+X2ZsVK+HpyHwsZf8wcW9wi0vr28yJifevkr3JZ+XuUQNk0p6JMvG8XsSF5HNUdk6MmX
RuvvrXDBlDA+9cLXT2laDf+rnLJEtG6CEWRAllLjgzLyU1IVPIsx6jbISCelxgcD7+nAnhBBg4hU
6PZBLMBMiNAxSkrdHwIM/dTi4lSUJgV0pxXlZleg9iqh44qUmhtakpiBnHmgs3iUGhuWWpQLrNlQ
TIacS0GxyZnAng1a8oaOLlJqdHgisN7JSy9BzZrQJQ4UG55aXKIQhs3xkPEwis3PLE7OzwOekYUS
5mZmFlQoYfFckIH7hB7E0CvKSBN8vwOKKNLYGUEFwBEw0BBWck5qYpEdAAAA//8=</cx:binary>
              </cx:geoCache>
            </cx:geography>
          </cx:layoutPr>
          <cx:valueColors>
            <cx:minColor>
              <a:schemeClr val="bg1">
                <a:lumMod val="85000"/>
              </a:schemeClr>
            </cx:minColor>
            <cx:midColor>
              <a:schemeClr val="tx1">
                <a:lumMod val="65000"/>
                <a:lumOff val="35000"/>
              </a:schemeClr>
            </cx:midColor>
            <cx:maxColor>
              <a:schemeClr val="tx1">
                <a:lumMod val="85000"/>
                <a:lumOff val="15000"/>
              </a:schemeClr>
            </cx:maxColor>
          </cx:valueColors>
          <cx:valueColorPositions count="3"/>
        </cx:series>
      </cx:plotAreaRegion>
    </cx:plotArea>
    <cx:legend pos="b"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526E95A8-C180-40A2-8043-5951C7BB6BFC}">
          <cx:tx>
            <cx:txData>
              <cx:f>_xlchart.v5.10</cx:f>
              <cx:v>Profits</cx:v>
            </cx:txData>
          </cx:tx>
          <cx:dataId val="0"/>
          <cx:layoutPr>
            <cx:geography cultureLanguage="en-US" cultureRegion="AR" attribution="Powered by Bing">
              <cx:geoCache provider="{E9337A44-BEBE-4D9F-B70C-5C5E7DAFC167}">
                <cx:binary>1H1Zc6Q4Fu5fqajnSzZCEoiJ6YloIFcv5bLLtfQLkWW7QSxiEfuvvwdl2mnT6S5PjO+NSLpCLQmE
hT6dReccKf991/3rLnnYlh+6NBHyX3fd7x/Dqsr/9dtv8i58SLdylvK7MpPZX9XsLkt/y/76i989
/HZfblsugt8MHZHf7sJtWT10H//zb3hb8JCdZ3fbimfic/1Q9tcPsk4q+Q/3jt76sL1PufC4rEp+
V6HfP/5R8iET248fHkTFq/5Lnz/8/vHFQx8//DZ91d/+7IcEelbV99AWk5lhY8NgiNjqsj5+SDIR
7G9rCKGZaRJqm9TUxws9/u3LbQrt39Ah1Z3t/X35ICV8kPr/s4Yveg/1f378cJfVohoHLYDx+/3j
reDVw/2Hm2pbPciPH7jM3N0DbjZ+wu2N+ubfXg77f/49qYBRmNQ8Q2Y6ZL+69Tdgrh6EkH3SbAV/
R3SIPmO2adpMDf1u9J+jY1kzhhmzLUvfocdeovPWXh2H6GXrCU5Xf5wkTn8k25/b9B0hwsbMAgIx
TN3egYRfEhAzZ4zoGBu6sYPIfgnRGzp0HJ2nhhNg/jg/VWBk/I64mGSGCKGI2ntcjJe4IGrMDMtm
WLcBsR073bO0ZPuLnrwKiGo3xePsJPHwHpJtuy0fHsfmHUSNPdN1ZpkGBkzU9RIRi86IyUyCEdvd
po9/e4fLW3p0HJlDywk23vwksfmjjLdCbkEWvqMaAIPOdDzSy3iBIHkuaGxjRrCNKKV7UTTB5i09
Oo7NoeUEmz+uTxIbNxPi4a7id3X1fvAQNKMW8DKM6U7IoJfwWCCEMAMlzpjg8sbeHIfmReMJOu6X
00Rnm/C/svJdlTRszQxKQEtDe0kzAQche2YiC4SNvtexHyfGjq+5b+rTKxA9aztF6I+TROhiW/bJ
Vtw/jtE7yB02s6lhgdSZEI05s3QEqx97D8tED3hLT46jcmg5weTCO0lM3CzJyu199r6Y2IxSnRhH
GRrS6YwSi2FzAspbunIclEPLCSjup5MEZQGY8Pt31JgNNqM2pcjAE0JhIPyZhYkByrK6Jpi8oSfH
IXlqOEFkcZpLmK8PZZqJ9xT7ZKZb1ID/YMSfq2Mg703TMG2T4Z26NhH7b+jJcUSeGk4Q+Xqa4n75
kJXBexpkYLVvElC0mLVfzU/MZQzPCCHYIvpeT56Qyhs6dByYp4YTYJanKeVXsLbk/P3kiVKxxsXl
47hPdTAK8sSwiG1i8vhXd9rXr3tyHJDHdhM8VuuTFCbr+234juKdkBlmtm4ZBO3402Q5iRCZmdTG
Fsj/l3D8siPH0dg3m4CxPk11a50kXGRcPo7M/64Cgx0ZARYEFK6jeDAbjGXMxJQdTDPPTWJv6dEr
wDx9yxSb05TxN1ldhR/cbZkBRu+ofGE8s3VYiRgIPelYzyU+Gz0BIFXAH7ND0HycHTs29vZ+Hcdp
2n6C1o17mmxN3PPtu8Jkz2CZb8NSfoeCPVWVzRlYYZhu2ntDzUTarH/doeP4PDWcALO+PE1gsvYd
iYcYoCcTk1qEHCUeG89GOEyk7+9PiGf9i968AolqNcXjNPWxs/e2JzNYMhJQksEzqa6JPmYzUBB0
IJRHXwDo0c8Fzq/7cxyTx3YTVM5uTpJKzmBI6ru4fxyb/10RAFvlaAozGDnuFWMU+BdgRoi5Y3AT
/vWWHr2CzNO3TLH5cZLYfNvKEGI/qkx88EA47ibvOwAExkqdWBYs+3cATBaY4PHXkTkuQPea2mTl
/xgr8iH76wNYvOr05z8vf4+DdfwtE+DGz747vUiN86zm8p21An1mM9Db2NROYyPQ2hCD8Jq9vjAh
pzf15ThEz5pOcDk/TRF0seXi4f0IidAZBqcMoc8kzHOF2rRnBjIRAcXhKKf7ZXeOw7JvNoHkYn6S
pHJbbcP3QwTbM2xgCwxje9Y1YW0q1MwCYjHMiX72q34ch2LXaoLE7ZeTROJiK+X2LqzlQ1XJ94ME
FGdwTGJKTRAjz6nDgqg/HXRmcDjvqGMSWPbm/hyHZtJ8gtHFiTIwfhfyYCveER4yYxaxbIsdN6OB
tmZB/JJlj2vS8ZrQzcUbevQKQE8tp9icpn3zgkNUhsyq7TuCY4KAsRGExexN/dMlDgSgjeFlEFz7
+Ed3ppo39eU1WJ4+Y4rLadoBLriU478854+D9A46NETDGOAMeDJm2i+ZG1g7IZrZANvz3vn8N7J5
U6deg+hZ4ylIp7kMHUHK6vI9EYLlv2lBLBnZWzsnwZljuJllgfOf7kMBjyD0qx69Ds+u5RSb04wC
uACH87taOAksMEHqIxt8mOrCL4kH6UA9EFdr/M2T9oauvILJ4zdMITlNXe3y4Wf5qwji/26Txhj+
Z1gIW+DfVNeUXOwZLD9Hl/Tx6My39Og4NIeWE2wuT3NFc/nQbN8zZmZc01CTgB6wD42ZKAEImSBr
KB7jahRycP+5nfPX/XkNl913TFH5epKrm8uH9sNqm+ZgUXvPgHOCZyajJrIfo2YnrAwWORRIygBn
zhNZvQTnjd16DaMXzadQrU4Wqs1DKR/6x4n8v+tro3caAwgUH9cGLAgWAGUOdtntVjn2xIo2Tp9f
9+l1kB7bThHanCZCWfn/xkMNETQYQjYorDjVNTHfWBBDwChBFnh1HoXUC2p6c79eQWrSfoqWe5po
wdy9eOj43TtG38CeTogjwBYie3VhwveQbs6QDqGDEE7wSMW7pelISb/uzSv4PGs7xebiZLH5kZXx
4xi9A6czZhBubsAOpynx0BksSHXCQPF+JK4XxAOD+6uuvA7LruUUlB+nCYpiA942fl9jjgVxmyYG
gtgH1E5MBiCYYHPauFH6UQY9Too94byxV69g9KL1FCfvJHH6FPJ3ZGmgIhDYfQYGt308wYSlQYg6
bIEGc8Er+PyqN8dx2bWa4PHpNBW3T3ECIZ7vuvMZFAKGgWz2oU7j0QDPfQg2xBqAlNF1CwzU6npJ
M2/p0Su4PH3LFJvT3Gv7qXwIsvf0G0AwIWawlxbvozim3MzQZ7CTEyE8kf+/7sgrgOw/YArH9Umy
rusQzpX4sJbvuw0NjDgQt2HYjybN6RbbcTWKGIQOwmEb6gIW91wFeGuvjiP0svUEp+v1SeK0i1l9
d1UAtGcMgQFgGtjhMFHVRlXAwLCVE5mTdehb+3McoZetJwjdnKYS8AVORYFTXx7eMa4DUzhPAyyd
cFTADh7wTD+XOnDeBiYYNuS+YtR5U5eOI/Ss6QSeL6fpffvy0L3rIQIIdGTMCAiWnQVgqhCAsRQO
QoGY0H1s2ySo4JfdeQ0W9RVTSL6fJE/7ymHD2ntvTwdvDaz1YfuAuiaqs8Vmpg1WUDAZPKH2XO68
pUfHgTm0nGDz9Y+TxOYQ8vkomd/BIgALT9DDLAyRaOqauHaQUtWAqmBb7uNf3S0539ab48g8bzvB
5tuJYvMgqw+HCbebwP87PBiIgxgUAnCOh+PCthxzRM/W98QzBemt3XoFp5fNp1CdprfnG5d3mZD8
PRc84CEAww3FcArX7pooBTYESoHqDVsOd1Q2hektXXoFokPTKTynqVV/6zM4czB4ZDb/Ow1BkCFg
AtvVXzlbCDzXsBodD+vS9+g9/u09o/t1h16B5rHhFJgfJyF+7v4xtv45h3vx5H97AKQNVhrwYZvA
xNQ1We7YcGoXAiuO8UqM4eRwxte7dRyjSfMXX/L/6eTH10+FfDo409tW27k6cfPZwZD/fFd9LhwD
Omn6TxtFdmO3vodTORFBoBw/neQ5vuSFMeDlYvFvDR+2svr9o2abYNVmyASTA8T4wooJ3tmCSIFb
sBVuBqYGsN9RG/ZpQTzcxw9iNEP//hEi523YSMfgcDwDwU6Ucce8HLe9wq3xJBBqmBZwW2TqCFo9
fudVlvRgxHoalH35g6jTq4yLSv7+EQSl/vFDvntw/EzYjQzvAL8HhEkg29ApgsmX322vgf+Mz/8f
W5ei8v1CO4s07nt56OdzwVjt1oYp3U7GaxmEvqNJ+Z1Rv3f13t9Enfw+pNpV0vuWGxV670Zt6ZDG
tBZGM4QOWvXxvE9I5rKgvQpqL7H44Pkk3/glq51B950ei8HTSJIssjCYhyhiy86mvVPboZNn6bU0
6+94kMtAH1qnrMVl2IllUbArhOPM0bOBrnGJXN+sfTdB9g+9tG5sO7uNhuGyJd0dy0XgJKRe1Gl/
RkS/YX63smNxTmNUO2loXcR2j13diK+ziv/E0RC4w0rkmukUuryOqTU4RsGteV6HxK1o5pZRMk+M
jp6jxskl5x5LW+E0mvgrTJKlTrozni1E3swHWV/VXWI5RiLXTcdKz8/+akN4mCc8dypCbuuWeG0d
f9WsADsCwzdT33LiVn4esiBz4rowXTsw7gZE5n3VFk5cGNdFEm+YSW+qVu8cnFeFE9W2x0rtz4o2
X/JCbCuvaarUk320RlFZugb2YyfOhrnWlbfgkqw8vfWqAXGH1k3kmrx168C80CyrclD3VY+aiyYr
akdr0wuawufGMApSy4WDRHOVJ1rm5oYv3JyHq1hfm1F+XYluxQaDuaiOz4eIdi5r/cTRDL4t+rBx
tJ4PzsDi+yy5igP6iQb1DamDhQnvWMR1Xjg156XXGrpn4DxygiaInUjTLv04Tl1Ou59lGp9roSac
Ava5L+zhOuHXuXmnd+ZFmyftpoJB6POsu+47sYr6Jp7bP1nMz7S81N289r/QbrgKAWvD59my5c2a
6nHssK6w1ojEyNXiaF6i3vLCJLytcctWYVldxLmRn+VW8yVjRM7DpF6hgcaLxqpg9KRcSADTaWQM
UzlC39Kkw56JZeEELD43syJaoNLNSfdZhiJZURle4gblDrZ80w0b8T1l+fc4jHtH6F+JFX/L4zxx
44Y0DkShfY2FuOubC90WF0YaL1jMEqcgg+Eg06qdvlvkVXaTteb1kLJ1FhLu9Hm7KQPdk2Zauzjw
r0wqLw1xaWkB9xCn14OVdW6Rrehgxw7FZT3Xq8HBWXxWdS1ycYXji0MiTU68TMAnpiywHRnHAgi6
7b/bTEoHobnPqoc6xp0TM4GcISm42xfpLQQZL2yjMedVELhoID8KbDdOFTbSEVYovDwRjmjw56Rq
yCrQtcbhOr4vmjLyRN94dhmufVqJRakLfYO5MWxayx92uUOdViAnS50kYWKjkprE2S4nx9zIjOcd
Yd/3NyMthtmTBolTk0NeG3LqpXWZ7u89e10aNw7J9crLDVJvurZCK5iYu1JcwjDNEY96DxtZ5Rid
bwI6qWU5gla2S2TYbFjN7yzd7IB96EW5ksGwMPokXKUidC3u26swylDi2JlZbXI7qzbB0O1zLc6v
+j5Gi0OVeiIqjUvecWtxeJ6PjdRjPcgSb6Bp6miZmW0MxvNNjodlOljGsuRGlDiqTh9vqEdUIgKf
rgN9eag5PMWtGFrxrBfA3NBGtdy9qVLvUxUNj64DuykXrITZTZvsRtbUX8SCky9tqp31/TJv42ib
M8dKDAnshuEfbXbrDzVy7IKzZZFZxRWSfuG0VUfO0qZZ1kUVnbVN9qXt+/KiNkJjZSJxaQ5+tqmr
InDKXPB1JF3RGI4RBsO2C5trHnu2McTcybV8gdPCoV0RXQ6pT867vvmSci2biyYzHd8aNM8YErYp
LaNYGUF2K5nWurDP41zL83peRbk1T3g0r8LqrB6+d8gWDuulv/GH7yXGTk21HwNsrnYGrRyWXRdV
l1ks17GhZ5t8kNtCImulCSxXaZ/9JB3mTkWLcBXKht1y23dT04pXFdfMea6xdK2x4EfR1w8Cdh9d
m7qfXRmN5WLWzC2tqr8MouYbOJP8qvY7zTG7KvtmdvE87cPrNAr9hSbNcp6HZjSXlv69qcJhGQcF
28Q2CFyJai+8r/OuvDTCzyXMrkWb2oOT9YXcINFHXi/qwvODKvYs7gAZ563TBGmwJl0RLk3DPyMj
nUUUCCssZSFWqswaN8KNve5apqerBtaaG5UM3P/UNFa7AG0i3XRct2IHNlS1w5yRGjt5Q30gEQkU
aVkNWifRxuzsdHBjhsVmqLnp0c5OnNLoso1K/BwmdGSPk/FQ7nPdWOZ1vwy7zBhcoyvzjUoqYMBN
voEZWm5M2RebToaOqWlinZO82ARxWGzKp5yqOxStIf+qiU6b6xa8AwuRb3oB0t3pRTvnoCusUGL5
DteQ4aq7JM8ilxu4c9OK48E1kXRy0fN1UifFRiUUYTa4KssoyzcM02+m2bB5z+tiQ0ErMEgj1qgI
qs0wJhxhAOapiMI2df3AatyUmU3idFotN7tsiOxyo8paS5p5FOd3JBhkAt8bORGMJ8xIGIbEF4nu
Jr3Vr9qBuVVoFZusb5ljRw11Fa5DOjLHcISY5qm5LEx7oVAOo8GDEc5XTT/sAVYo11ohNnJMVE7V
JX38QHs9m9tpl26yFu0TNREORZUbirp3q7wLd7hrWSOALUHCx2mg5kKeWqC9+KUZLFKzuFXYEzTw
/TRAoDckTqDJ776QdA4b6vO1zn/KIK82vu4TLw5E5qgRHcYhU0ll4XheCz8Eyn2sU+MdRBItaVet
fE0vN4dE02GID0WVU3WD+aPIomrNqrZMQMDBmKrppnJxWppO7DPmqvl2SA5z8DARrYSsdSCsZaPp
KXxRwj7FIhsWbGR3KkkCA3DRmjhxVLmFvTzAn4qHVlbZZofdjkb1LEwclYXlALC2uPcOwFmBxmJQ
WR4p9YAhrm3Q4K16pbBpFM3uKHeXp1F+Z0WGnCtgDhApxCZ1lrAbt0hE7B6o1eR5tjEVdoqa1R1D
C/15EepfUaI/Em8pYQRUWUYW0B1vrHQ8GMnhIimADEeSUaQUYmOfO9ShAC0taZBlF2TlRvoY9Gjh
Ukt2S4nackNKDdjBeG/3wFiXBVXqNLS2PFsHfqhrodxYT7lJnVYWgaeB7u4QxoZRNlZ8YSU8cLpw
KM9sPiwNxTgaWOmonLBDNB/s8k8FIRoZygHRlPjA01Q558JcyUjbkaAiyUyGoT4PAgScksZsXsdN
sCohqm0P4XBpt0W047mw0Qc77RD5riJJUxJYg8kknCuIzbQFlU/hnmP0WURpuVBAi8I0Y0dRq0p8
BjLfKQsfJm8dwwpkJEibEmitkH5WlszUPJLooHiKDubcDuER5nxk3LqqTJtKW8ZVtNCf2DO1Qf9Q
RZVTieLbqs7PqOOLwl4d2GXiDzkM0sg5d1l4/w9hB2HkxpIs7FHIpCOrMfs4S1dMfUKHu/HD1D0j
KIe5eqJDoB+tVFbdAj1s31YVA0O3etcwtZ9NnofhT7+K02UwflKD4JNU7pAcqxOaBlz08EyQjkNz
7BUdrFXm6RD+pV6TqHZ+oJ9B+BVfPmt2rO2kLg4H0xskhuk49lXd1RNra7W0natS1lWuKbPcQ2V1
j9pRHAkE5EMCoCaVNBKk1aGujUZiM3RtoZeGteza5CzV6nSJzREL1SLoOWRVE9X42GvUjWdt7N6a
0wifi/HjwxJ/Q6HB5uqp3et2zzZ5lwHiMBoIN/FS3VeJOfZ3d7cZiKOnMFE0kgObkC2I/xzcAwNI
t6JdSzPv502diXLVoLjamJolNzxkoBYIsRxGGkVj0inhnuMIuE6VoXgz3GSjbqBFoCUUSksITehM
4KffS53QuT9SRB9W/oLl7XnRBNnGz43UKVPui/Ne80sHmIzYVE+JKjLFeVVlZKcI2EXEPT5K212i
2LbK5hWGKcT66jNherVocX2fkrycQ7+BbsbEGsWCKhIlESJxCwfHpk4PCzyPjJyn0QMBw+Zv1Leo
KvVBKgkiZC6bNFlWNu3ylRwFVzhqCXwUjczOQ8ceRWAw6hYaCAZY6o0yUI+S2K070bsh48D7wlFL
6UchqnKySsNNDRNxZKA00X/QdiDzuqDAiMdE5RBtPMJlvapG1tuNj6pcaRK3RP6wqkfmzEfWHrcG
TEE0cmxVbkkCRiVDd0lF9WzFR/UKNjfmmxTCEIBL+t+rZmgHVxuVxWFkN7ucToNNqDltigc0j8bv
ZIUsNypXwIctoqG+iAoaGnPjwh/lrPpwlZh1WHvCp7WTj0pFKnT4bn1UzDJYy+tuEWqDw2o/9SIJ
y7g21BYhWACXQ9IG+pyO1NhrwVVBs26hJo6NUrGhgwB+qrJ+ZYBAJv55YQfDeqA03ehgz+pdla1H
QS0MvV+KOlrhUQdvRyVM5QAjkAuHSr0JNa8ui8iJx484JCmLrOUgrcWhio4zqApE4FbSBxMJoeWi
07TP6m3NqFKo3CEJxplaIfmtTgM2Vy9KlOxSWbNLYeBJFLu4bOiqIrAYO/OboF6FuPDoqIOrpFBT
jYYejpJupccaAKxuaBmGxUFVbP0RGjXbmJ3WiaPKVBDIhhWuAVy8NRrjTKRBD8rAOPlUwsFGqLup
CP4CY18xN8DMCa82bGcQBV8Xueg2dtB2Gwj+jmGx/1ROg6JdxTnz/DJuN1FUtZuMNWHqoCLkKaie
UMs5h85RcSdE0Wx8u282gQ+JKv6tLipdzW6lm7bnjSGyT0WTtpe1XxJHGnPQa8BQ1HDHjom/GNKW
u5Wp3TRsiDZc961FCKdyuMzOxNISqT/Ph7RY9PrA56XOhiuUXve6sFbEzr0kL25yObCzqMu+DMT3
V5LTwKmw+cNAfXjeFqFbZoN+VdcoO0+CVe6zC1C3o4u61/FZhwoHRRYQRBDOW9RXc46ImzB8ZYM1
9yvjJF7HTS482VjXUVeMVpgKO41ubdoYDJVd1Pir0h8+x37PV4W0qrO8bc4bbPqrthi1hZYueKB3
3mBqF7UFy49eRsXKtMLA1VqsO3Yn8ZrI5FL4SJtrthRL0sOMNguzXld1vbIDnrpBQellYA3nEa81
MAX331rYHuO2Vtu7wmqxg7QuWxhUR+vKaD+BZas4KyNcnKlcHRcPEqfNghYyP8ehUnJT7MZaF3oB
2DndIUe9W9Rl4wpaoI0ILOpqvk9cmhB+mSQpGD5hNb5II3dIiO3omGSrKAmDlSjLy6GxPgE7a7/g
mrNFbySpiyw7cojQ22WQtOmnuB/c0ChHM0ggPRrphVta3aLHQX1uMKG7TV43Hpz6Hbl5xjNPY+wC
i1IsrAKlTgi2GRK5CZgKP9Nc+5LYuFoyi89RBYbUFNd3lGdnsNehnYOpdVkng3RIDYlfhamHO3tO
/OY+Q47IeuSyoc29wsdfqEi7Cz/n0YrQ/rbTjXBeRKJyuprRTR4ObB7V9Z8Z6UqnFihxS7Cs95H+
05RgxBXNfR74yMkHHSz89mro+OBis74QklSOjVtjUWIdLMFJdF2YqFziIqwWvsQ5GMc6/bMkICxb
kXiDLgwv7WWxYCAp3LjonKYKDCex6bwBI7jbFT1dUs2YE82oPYsGuZPpPV7EaTacB31QOyao/gvc
p+06H4zeTbvAGVp+3ySrqqkcDCrs+aBFDzoKQqcGtc/VkbAcGeaOtNLsAmMtAlMT/OGcYs1JehRe
dlregy5rUTBGZ8yranBmcFY8VHTUN3FYOTEsMB0GoraOJQh7IwBpXukVWCDSJcdVtQoEWvoQXurh
LDE8n6M5LqTtdTBBXSHZJ19Pz2zNjM8LVq30JE/XcVz8zDtwlmQIVxCECC6pvb/shcPnLsv7kgfh
/ifunor/+ZKl8E+1OVSOv5B3KMEpJbuf1vvHp+AA7NEdLKcPjb15etfhN95Gj9lTVyc+uN2P8T06
rv6bmy+8dy98lY8u69GtZRDwmL3uu5u4PA/OO9Vu77ozzRlsdcBwtguxDVhYwfk8O88dnNczI+Cy
s+H8BBAmtgmx3XvHHUQQY/jRBDg2Yf9LMHuvHYIz5SAiEnauILDf2/BLJP+N1w58kS+cdqMbEaKS
bIh7MSzYEgOnob902iXg3hGojelDgbMLKnR82xUw3YB87SVqTOO2JQXQ11DaS3VXZxra3TVKgXd3
kyTe3z3WVr1KPXysLbK3PMiAjTZ5caYSliRFDu6bx7Ld9cWZNSaTuigY8scHNXluiqpbBWQozw9J
ktvPi5yAJTmLV3Zh429BnqTnEHQPgmQsFr3Q520bWkvDLMg3w6ruY1G1n4JucFAYzjOrjBbx0PZ/
0rxwRYXsb03QLagdVZXv6NZAPFhX+sChC/9M5czc9s+EH5ilcyjHPsKbpgH1qteDObH83qlKHAUe
cC901iXIKhZwvDM6U+XQrD9pma//zGNgs31ExHk0hCCIxyT0O8sFkwdxJzdUUSUmL7PzOI81CcwI
sjmIwzY+V/eSDuyTQdhFoPX2zaLDA7uMZNksApDxl+GYG7quc0qbZl6OlpnE8isYMrSrKsniZayF
mdPlTXbZjImvxZBYRe/QXLRgqG2DOndIaqZeXgT2EjjaJQqq4TLINXKD4MTsudH4waLsSnoTBnl7
EeTytkhT39NDnTbXcRzJDZj1LPA/Xdd6Ul3DdzQrAXrUrk7dGGkF1udRsFZFczCC639qpF6U0GaF
yyxbtx3OwLzP6/6sZfHzRNXlhtU9u6HqYF10u8ec4cs+alYEtcmnEvPwxvc1upTERG5JzPCmkz1y
mlZ2XmS01bKIK3yGkFFvcqttVgwV/JJ2kQlO8iG7NjqGXarF4bc4sYTTdnZzlotC9zKjS8CmJqOv
Kpc85WSr8V3dIQeBU8aoV5igI5YctAhBl3bo16Gryq1oKFgF7ABWs33tgYe9AH98G95YXSxWQ9kU
q6DT2XUumxIc0ml0H3btvCrC9M/K75EXEo1f0MrwzwMcE8+ven+R1YQ6ae6D/IJ4LerApM8WeWJk
l2EfZpe6VWaX/ZgUYEhwOrvMF+pGyfoQAd3AHS2sqMMKMA3W3UXhJ38aUdqGbm4X2mYsCtE0oZuB
t2WD6+xPIE/4oKdiKUj5WQ5rhIf0bKAVLhwSE3QWiSQOvAr2Hs5xO0BUwVi5uw822p9mnoYrK6V8
noWa6daNBpEDVLvTKtBqYsvHl2lnu7DoSYavTdKOCzYeMHDfBBWsJymId1jN9Ff2QLtdIogHLfjz
mqBjTlaAZ8cn8GiXdG5HjH6ZWAH/nPkZ+Jz6Mr3jbbDqorr7RmV5aYliGY98RCXA9fwzOvIRVUwV
MzmUAcBP/iC4Y5UoOq8alF6EJbE8EDfD98DXz01pmPchH27IQPm3lNntXKd+dJ4NZXrB4Wzs3aON
AM2YpNm3Z6LwWEwIglC8ZyEhsMlStw1iw6Ea4w+fgqAZpc+zkBALpbwOzZA9xCZP1lz5XozRcqcW
1RV4FcDDP660p+Xpo8/Kf8tO28p+iF0NfIBzggf9ti6C64L23aeU8+g2a10/leAIyXp/Dj4YfKkS
ZA4EeBhECIik2tWnRhZiR91lY4tOK/25eu7Q7KnFoZ4aA4RiqBa//huFKC8K0YqbnpWxI5us/cyN
sjz3zTDyqFnl2yCGdWKHg6+prfE1YX66CEqWb5uzigfxVqaZXMAvF7OVmcTyq6al6zSKwYRb3XTB
IK40s6LXaVhfBL1Vf+8pDVeDaZI5sqr6u2iK1ElLGX5KqQSbcGAhF5WwYLDLPvyz8SXowrrenTeC
9TdpXFxZY71kXTjX08FfF5yKb0Otu6q+tiNr0VeRsfTTOPwTVZ/avrO++73QVk1dkrmqDhqyBrco
vw1sVp1VZIg9vw34n9iIdhrr7peBj80+BuHWL2cfxDsBxyMYtsfDeeH2eP/Z7BsizKSpm/w+QjGO
/y9l37UdN65E+0VciwQBhld2UmepZdmyXrDGYQiAAczp6+8m2ke0debOufcFgwpka9xNAFW1d1Gu
sHUpO5neqD15q34kODMU3L21U4CtXI9vdhp6Kytu6tNUj+5NxNaXEQ/s1uk1ipspT04mJMmK6tfM
6FB3fUzyKX74oDe+Q+sNdWT8FrPyysfKrfAvPkc4i375CLtWu0K0Tz6jejO0bX+ym4ydkipQG4Qt
8WvjqStKFN4Pxtlj6VH7i3Elgv5y7Sbym6v2U/+HttxHVWTOF4+PeuMUjlhXoomR4rcoIAz5Y9D2
c6Fv2yuq4mie2SlN4ihuxa/Zn9aPftYgt0OiccWffjqonQOpWroK8hCl8XH6fQgLZ69cr9p/0C++
CS/skxE9pk/NkPEHmYxjGy0uy7VGx3R+JT2yQ+ZSYzT6j5dloX2zEtKjNJls+ZSOn7B5qpUTONWr
NwKgI5ug/4ak3XlKYhFHKmmQHbdaoFlmABYLq5sjM+RqWP7iqEFdibDJy7s0hbH7ImX5QrpMXZ1Z
mm1GItipFs//p+um+RPe77J8XoxPMNK7bfm82bZI738Zy1N/nxSyjZQjxTkoYroaGNHrzKfx2ejM
bBkSY4hTitr08Mvvn5zFgCTSv+8j/owcXJCFFLGT6+KVJuFM5QN01f/wIA9CWgR5fuuHVPZzM1XB
U+ArdQZmCtiB+YnGkeB7m7vBE44+8ly+6wPo63d9NwGnpksyGv/Bl+Fv/kbvxv73lP8lq/AWNukE
AFuQOSf+/qu9z2adPdXlRkmPRqGobTjOP2pjNoP5tZmZccTuSCM0YcMdjfJ+88ABBK6chL22NA7F
gOUhudGF+bGcD8WZdu2dsF25NqKdB+lT46i7pGcPlyOFIIdMHyV7m5p0FfCRHdOyqa896YtVI5Ps
O1LSK8W94S3DMXmzeHjsB2cH4Ei8ve+6gFY4Hg5Zi1y4/+M0MKNQP36Lc7BLkEYjaKb58VsEyEL7
WIOCHyhuOcyKmFMiWT5HkdrZpS2xPhkhSR76OUtVSE8/y/GvLvOPvFbx2fMqnArfxYIjV42TMb9b
Q+lXT2E8rm3sN2wqycmlyFfWwHec2DxzZ52ZGd1i1QW3doufmfWyvzn5JE+9HyIGoWTYNmVVX5Mp
/jUYg27DAUHhf3TGBTl3nE5nQ8HSgaEMiuvQD+HXbYy3cQyTMYz+/Unx/vtJ8REc4q1mIUX/BMT0
f255MeukZQ/C/cHyJl4BXOqcAG/4NXi1xC/VyE1DcTos4o3byPqwqMocX0wqO3czSUYvlkzoJQEQ
RLmiPtOxpRcyD0YvFU034YiE7weDsc7Ym6YicgNYpdXs9ST99GLrTq0lyV7LQTp7pll9rYe2vrrz
bNZr6o0Pd99E0eRK2+QILCN5mYgOH31fHqu+cF/cZAweZ1tpB7/Z6lmitP+kdTpuNLHKfd0X6mhm
qh9/zQA//DVbrMss7n11TEhd7f79u3Hc/34A0MfUQ48FdJCf3w80A6h/O48IX/BUjXb1I2nyqaYb
vwi3lRitcxqUj4U1dHsj3VU+6lhRlbfjOsbruVbpXZ69jV0lckQyvdqPeWCd3UywbjeG+rfbGIPx
lSAMrhvdNxEvKrVSerK+MpLfdFE5wMAhCdr4+G/sPg4kL996XsSrtMntZ1tMwybXFj+Xha32RObl
PvCEe06waW6cXlXPbpYr5ORF/DbfUSS+Pd+R8ji5Ba6odhS1lgjA4+w7OHO7cgDyU3aoSUyW3x+c
1OOPxiOtvP6SKqWixvxc55/nQFv75JvfbF+OAAWiorlt3y2LoyZtunbjLl/lvVs/hYOO0nIQz7QM
xTPpW7KWQJtuje7doxnKZO0M/FbO8SObRL4lnMt1PYtGJ1M/25Yhzn6+iTjjdzlHpPZkHI3OCpVa
T46qn4xhuVdmAtecUIAorOZAS2TImyC/tPGAeHie+STTl4Ll7Aig1uaD3ngY43ylcV0uYvOV1Xzl
+22Nh9EbNyKH+22N6sPlf962DvX/2LOD//qxg1oAfgEL5va8eOnlhz278aStxiTneCVKvnYc39NR
O5WI0G2E6Z4TZABEQiwZigCsAjpMTwgEAemH+YOjCoTvr+7uxmmYnYzn4m5uaURzy6Bg15S42Vaq
ZrxI6hYkanjaXoqj0Uy9O14So/YLxbfxjIVH4aMk0WJH1rYFujBNdoC6j5e7+dddHGSRoqrK2EbH
mwJshAYZk7Y6OUqX2dpMzVBbKT9m8cYIdk+r02/Oi9s4WwSIv0cr3QCWhdsZ1X3KW4kNyHc5KiCp
Ptd5Pm4LnNkjH7m3s9GZgSGzMERmGvT+qbDHau+JRvzSLY4ibH7dwejCgoXooPeeB/+n8It+CP59
vBrABnt/jv+xQgHF+udyF4dA8YdFY31L6mTTIHfhRlYVlGtHt8Pa7BHLXhJ04XAJ3oxC5gVczZ4y
Zqj8JtP0y9/ozJUTEMuX7jtWkvmu8y51v9ef979/qFT+3z5+BMmQ1U9AFNZPKEYKm5aP9zPDfHBA
CL5o4iBLHgt1oi1ZDfhenpImZc+hBeB2TTXdxTxkz/nkqaNXElAqZuvgDAx8BLJCPbu+X4CMKy7o
pyitUZU0ZxsrTNo1nhn9YMQ4K9s1SR39YM/HIMH/YzWZ98VqMu/Gas/OH651Ejt/0Vmf7adi+JuP
JHsUtsjvgxV3P6YicfZGZYxtkHZ7Raq/M6fOH1ObAJmJPmf4P8EbcdutcuN1N58cFUgJq5GM7FqO
dnv0a1ZsWM3jt9q3VhUX7us08XUcl3rHh1assbmI5650xbOTDJswbqyrUQ1y0DjIFmLdM4U9ru3J
JmzafCss2a2Yo8NrScPg6s+zgsUxyAlTul8MQxLSc2lNK+O26M1N2iYHTHC+3hiQKwQZwbZw2JCc
TseuKpHdSHCaU4V+tC3vezP6w+vYaRRHHTbuvKIYX3mrr14b9LdEiP+xEPqo4fxx7AUjHK9gstFm
2UfZxp0bjfy+67c9Dyq7nIZvQ4VMvx0BFpxHHh3YGee0J80yXqz8hv7tdiI8TsrunpG2rR8SP+tX
RjRDV3zy8qm8GYFI/G7QdBvF/9lfODk7x4o9GanleffcSf53kpbtkXRWcUFuld7zXONobXTfW0eT
w7rnqtIgFFvRAZaz+LkmixW2AFaGbG2lB3MIy0KclMEvsdfm3KX/FMMxzNaNX2xR9mJnN9XPJrlv
hiLJHuOuKi5G4vgKNqnre5t7NUBV3uKvHVBsOhxQD1SBC2NmmTcEn8qxOvVznsbo6ZjQQ9jw4FMT
FB/1bm/jOKRkteodO+b/6yTH5qoYjozgxM01QeqD44Z31Ll4NWBAwbr7+J0GJambsfb0txrwZ0B7
eLVvsvaihhFEHIDBhjMASMPZzHSS13uvqi+I52p2MM6zmPVcjah031Kg7M6hltlDEYYCkC+Qpnw1
eRuAN4Zn7CxhVEmZ/eVnwxFEpxoHrBQsiC4hP/xxVCD+sAtBTvCMJH6ODFcwoq6EE0k52UEQeemY
P+aAY4b+tGszTiLRkUT+JLlsQJUR2Wqat55l8ISsT8E8LLouLyLbQV0c3UCcTYjjXXPTnbfPefWQ
kcH94iqhQZ6ibM9Sy/3SeMGJk7C4tenY31TDj1gCk8+Ff/X9KTnhT0lOZmaGYKrGOlJdc9Q10FlG
V4UdKkQElJJ72IzC06e0qPluCbRNbL6IJrA2cfe7r1EZD88qNpx1zb4u4vG4DFNXjMcsBZoza8iD
68bgkS3Wu+wLFKw8Pu2Z6ul18vp1m2fl2Z0lo2qw6xztZjgbCWvML32nbbkF4qFfLTrjghrOm9OO
9a5Hjrf6plw734C04u3d3EP4VYzx18zNQSr05HjUY5Z/cSp112vO9X4USm2QmRNfXV0jFwVC5pVm
uffk0ObFm/UMCZJtEg58l1t+jiLSKEB/5OXgjMdu6L3n3NXypQHmZU5Y0doxgskfURGI2WKEdHaL
u9/cYrktVSjQUvzfTguujSL4h0cKayPIq3hpEE4Onjc/cr8FR4Pb50WYT+63TOB5mV/KfTKDBVTT
thzTJlp0VDQj+G1IhN998jS1T3jy2PtVxveDaPyZPeYRGFwdoDHNM4B340F1IRKj8zAy4AIpTiKL
ypO1HY0lyR9KoundTbhesvXsOlgZndsnzpqVYbm1w2BYFUOd7Z2hDD+VnmVvPLdARXcWi4lWD0kT
CIQdENWYox6oi5kxCRGgGefa2fRsJIBx9aeY3S80mszrHrhS/mMcyu/KzvJj5iHp3NKBR6YENs4B
yAedPeuSP/0WncVQub7X2j5c17rBeGQ9SUBviL+2SZZ8rrvO2jhEYEsZY372Jrtbpyyxv9pTvLed
1vvxp2viY/ehsysru24th6HfBZXwUXnpxCWYh9JGOte2xUrIVFw8VmZ2ZKxG7oPhgmCP7q2KpHZk
dGHHxKWykmblihHY3+W60gLAOA2AAyiFSK/u1LxNePPrZ+XhmEYzJMeMWBU93fmJyDdGrEkqNy6I
psDyzs4pFyuSdtXRiLFVvvpMtFcvrpzPIqlX4Nz8bHmLYiJeVfY8slKeC895NbuYUaE2d0R8K6++
Dv1TnNAbHTXqnCYgc7LJjgoHuaQlUlvCMmMlJfJGH+I1i9t6PzgyOIQTx+rTtKM6lJLuxWBnkSIB
Su5jfXTnIUZjdhQMMZt0orHahetFZWbGzXgY0Qx249dHzp16h6q7jFTcBjvCfXejtZSvntZjJKdx
Oid9zD+H41X4nXy1OePHief5yogkzOga7zzI9kbUTX7scoffVKW+8tr7K5mJsbHHAaFEa8uXRqTH
Ku3GN6OXs55Q+x/1Ppaog7TcKTLl0MELk40RTU3UVEONYSmbLrp2ah4AMdtbte2euS30FpufjaI3
xGUI30VusyxiJZU7Y42R+xjv3lVJ1HmSe16U7lkB3riJB5pvXND3zgPC8Cju+/IrEgfTSgqPHztk
Jl/AGsbDLsuvNLHoTpG02daTXXwtCT1L7OzPARXh/XIA4P7r8qy11kaPoxIFEFidZBlYv8EfXA2m
s8p892DgDzgJONd6cvA9ADQx5n6zYhNOiUEbJ1e/fZED94MIUTmCAxQb14O0qk2nUMAyOrTfRwXD
fwlb/Ydbzl7BKKc6EoUVPtHxNiG5p1cgM1rrhLhyy9xWPNthyWdjOWMfeOfhHS3/tkOgl8CHHQJN
RwJApNCqAC0uGKLKP3cIP7OAnM274q3gFCQ2nL+OdifzKnKlg/E+9zhjx84v7BURQIMzY7o7GNN9
qFixU/3MAKtFCRR7nt4T0XirQbkL8NvcmJCLa6/YaatONyYg88Bpv1tVl+mnEI+qwS8YPIOZtXX7
Uvmt3C/6BQrR/8do/A0mYnEL7R4tB+qbJjnQxol8SdSw8btseiVOimdKZhZSXBV40/00RCFyvJck
7O9uFogI52ywyMoceHC6sLecgZy/VCGWk9CHisbi/OE49UFc7ox9St6rGMtNydCdGlcF13BoLqYu
mcn+CYyj/gutWLmhKm1OoZWEJysexcayVPZau9UFL/cc/2pNghivZ41vHHtp5KAjwZUynH17Yh+w
a4+vbs2yh3qsUC+YReNGAGU6FU6XR5qPM/t/yB6X33I8Zi+geNiH+4/Z9Yrhwc0Q4xoXMzTzDx+0
DDRR0PZh0S++5p73h8Zi+n4/pUe5qidRrRCkJjdkop31ULNwU4RM3cxAMvk2ZXQ8Gon3TvDIk1cj
mGuEz8nebUJQPOdr/uk+Q57Y/+OIxcjHIxYBmDBEVgYgI3SU/a+oJRmSOuNCF2+NINkBeTlxBhg5
Pg/1mK0SBB8A2bO8XhvlP5mNoSnY17qmxdEEmk14bb24uxkhqap6TXgADPEchFpD65xtPtzuQW6S
2D9B0o5PXRWwh9FhcsWHgfVrFbbx2i0Lve6r0XsoVftFIvTZaCkA4Jmm8Mpo7/jIH7pfgpyqg9F5
c7pAjRZqcbzcGWkaaTtj7YBt6rsCK6DWNY1yHtKnQEwb80dlBJkHO/HExkTLXLfiCYXslafj/tl4
VDRFASdP9d6Ipe8Fh35O9BjRcVMalYnsdymd8hM6M6wbnJYuYAqNl6lskGd0hA3GVGs1oLi0ubc2
ptqy38IioA8jOBqrOI7FAxjx3ToeBucm/LoDkjl1bnGC7gXDPFOzTvOAnC1zbPcTJ8QeKVFKT8Uj
iCYom8xDPdeXjB5B36ORJmlvUMcOj4GX+I+T1X01S0et0T2gK6xs51R9fGwb5e1Fzp+adKjPBrLW
kDzZi7DiKFZiSTeDlfGnJPHrs5EWDwN5M1e938N4yHgYIxdPfLSsi2axI04tzg3/8UFtRL8j4oxU
lRGWJdOsj8bG2x/LYmlmJT13dVB5l3mzKgKVnFzU6g6IGwGGUaw/244GWCZIB+T7hMQ/KlOf0YOl
i7Km1H+VWfMYgn3yt9d86/LRAwrCKTYaCMIfdeO85V6Yf40TL17lKHgcCoKAmliufx6J8s/Kb/yz
ZLXe507yFCS5O63FrDOGPHj2BM6AnQ0cPmj2sZobDMS7JTU35GhXE3Zn/AqegljQ7++TNFZ3jfrP
ZDY1jn+1RJccPTsNzuA7tVPUV0gtooFAhVAEytABgnNdNrzY5r0vn6RiQOHbg4xE29jpqqYMnFM7
CbfmcIDVp3pS4zW10DkBILbTsv75+NfY4ryHrinmvNDVt0YE1sZ3ALPsZZJ+gv+rw2n7DSx7sF4d
FHtA7pwJr4W7KSvUkPwMzT1mD906ct1UVXLO2ta/eJwWwOj7BK0KNDbdIGTHApHrsZoHIy5DVdq7
3k3FflG1XtLvXMDXp89OVbc7JLw3SL6JC0E18nFAJfsxsJSHkGryd51PLR7pQHVbUXr2ypjp7ChB
nEPkEaOQWapdINMwcjs33Km0mg4gV+WnNGmcbetU+PFQSlc12up8KX32fZhY/rNI3MgPAeOLpnh8
sMpq+JZYwFKQtubrEUnxKOh09awtcODwhtyntA7KZ61aubHbBF1YZqMrG//KrXBrjEYVO7kVNUhI
7o1o2Wl/ZDFDgN8nTYE8TfqSKjc9T2AerQsGPO62rO1sIzOUQ0SKaoqNtyjjmDZPjdIMyWy+z2zC
NPoKoPiy+BgRy623C+hgHRIuCIg5tJIHIdXroIfwysssvHbzrCTSWtkJWJHG0Cd6eOBVbEWIXvxV
wiWWlWAYXwlB5WzwvxQd2j7EQ4EWG0jxlBlV0+cpt238cIm6mSG2Xlpe8kcLSedbw/Lh6IzV22J3
Kxps+mIga6Mjdv1XoAeFgwLYO8MuHUEd7uPir4Zl3hqt6/RJ9rZ/cZyxX+GXkn3/B48itp1tX9BX
F+EZ+o6IrTvnQYykWPybNNtw0kDJefbU4Bgt0mwbwXz+mSGJe0x1qx5bYObuz1uZIuk/IBN6P64b
4HFeg9BGAdjjRXYZG8f6zIIavJip+8SturuBVwKSurY+U3BcTqWbOuhlAi9V9P5OlQJk/dmaKlGv
RV0AXVwAQmBuTXSaPjpN+1tw0KHzya7i6tdfoGI32zVxotCEJ3BPw0RubeZPKb4ZmW46D6Vepw/q
mxlQL70MhWabhtdXZoArVY0KmZANkvczHuauTEemdx1BKZXHCluYZyE2I0n+WLhdDiis1V+V2BvN
ol5cBZjUj8aQZs4wu9q+Fe66AtyIB6ltskGOvI6ALk1/1gCXOZr/9LNAokLQNC8sDQHZd9rpNBSO
c/QtUI9WOCRa6zuYJ5WH0Ju6Fzv2q0MXB7/p0UpFnfWkv2Vx5t6w+azs1A0/mUyLDvgqlH1xM5Li
/qvTcX7PyxAkQVddW+qDMXZxE65RiEt3RpSu1+yU9Mna3M0bq/HgE8uPWMDrbedohZRmiFoxr9jJ
pqisVL7jRT14VmjuYj2BYxy/UBcbWEEyd2tLXZ7HucKFaHpXV5b84adg6GIJbp/5FFu7VozjA1BI
3S2d0A/NuKgE2RagQN7S3sI30gmA10jW/Y8cOP2Hw6SPt0GgnSDFhuE6H6IxF7jO2AmL9E1KsO26
skVDNQv9zhqSHIo6KSOglpqb0RV+7WDRT9udEY1hcv2PVw0WmLk6bKxn5nVRPq0C9HMBrbVdJsBW
ZE+uHZMNslGABPhuUx/NwDNWbjWz/5osqz6CgDcUaIBF6iNetfjLxYg0b3CdmS4X/3aNuc8wVmg7
+a/RqwF36N9KBsTHPgT2D3DQ88tnPv571ZVdowGL238lXZ5ts9hRkTufJ5x5MLMCvcEmtLFqbpX0
1d7o5Hyo6EsGA+oA9c63XBUZZZvI4JzhHe2npPMRAukYwajnXD/MOpKSu254n/3/+/Wk2jYsnnam
TskACI4ERWLNhMVGjMHbPZrCpBETOqjfRGNdnJdrG90F0QfnRYzrCh+UWnxlD45/CrTW12BMHrIZ
3WEG5OvdVRa67g4JWPGcTmF+RQ+LFSV2+a1KRisCRrl5Ak+DPBQJgkgR0ARxAXovqaHzfqDrWo1v
+4eXtFaE3mvqUDhYkr2iBjlvSPPXeJxppWJwdkbMB/+Tpf38KScoxgGddwGPNHuVqa4fhNWCamBE
NA+MvJ6P515142c3/6myKX/t0zw/uhRtE8y9wDSQax3Y9cFYR2qtQpFXAIzaA8IJ/AXmZnYm4635
C+4iDT+BXJw/tWFe3uqOXbJYsA1jSu5bAOvW1eAzlDQK/ojOYsDIJqX8hofjqwy0++zayt170hHb
mqnqLfC/WY0vvn24kLfOl3///RPvz+6QYLL5nkd8YEHQI5KgV+WH9WJysWqiyWX22RtwFvmMnpl0
Wwvljds4Xbddy4+W5/Kj6MonEcd0ZySjR2XNr6JFBpsGmXfAwB76nmb70VOI8QTV2conaAaGNm/1
3u3YcCtLr3jUXruKq3S8GVWuh26LVovN2ojGQEn47FUtAIPzRT7IOadaTC9GMsPAHTClObIqHSC/
IDuDt+SDCr/TLZ82gwJUEodMEKXtJj0xgBG+DBKohCAbX4Cki/el8hV69XWsmeFQaDJF/WBtHuL7
I28eZdnoHaXVMW5tEjFsSzsVTvWVouh1H4qEkoimLP3NIGYXc4U/X2Gc88L75rjoDliEBfhx4M+j
ODUTmpv3WWUsRkahF92FgsD/PhQhAN+zozXYl8b2Hj/kAYy46OQYTUCxnYxGYzs6LymDhsQlqmyc
RiLIxQEMEOtzrPgbxdp/NVLbXNHWM3jJCM+ebF9cUXayPpNWDEew6+WqYq31GSQlufOQaq17oFNv
IODkN6zV6qnGFyISmz1bCkMpeh2FhSqPRpcV4U432bjjquiOFrfao6XH7himJCiiRTazxSeYvY2I
sO8ikGQmnTM83IM4geTFAR1NXwyMwgAnzIyKtowGHQJpPhYI9mKkkhc/Br50VFtqwvHAoVd0T2Qr
r8IJyp1FM9gzBTunxdOM6D2MFZN+1HQJP1cdjz64qbIZozs7zp44PYI4LK5myIcquQTjoxGQDUTa
GZnlz7ol0z6f+oyCbgxfX87FJ+ogbTuLIX5Mx6BRZ6w46jbUfpTqPn00UuElGeoXcl6N1M0MWYoS
1wR+FY4X/9HRQuAsXwQrNDoU57waf9S8c18SrwiMBHa4+6Ks6TcJNbe7VGeEvCTobrV4diBFrZF6
zdZx4U0HkKXtg5k1/TDdZ0YHHqYb2f3cz+m9gYerHY5ym9/mKbpRznOHgqeYKXSK9FHz3gflOO4H
9IMAZZ6Dj2eN/NL2GZqaotR501kh1zQXzQso/H7Ee9Qthk7+VIgnv7Pcwc95aMAAkODldxJBR11V
kZ+gvx3oHe0pK63gmyfqv7nXBK95qMOIFk72osESW/MAZKR/X1D/i7kbuEBUIXjEoorFFOYP8KrE
4yLv0TLhBV1k7MhsvX3RlqsUXXcOJn0NEnq5Kmw7PZit11gzWf+y2k76y7pca6yEDfuW6OLpn643
tzMXCAKEMasqMh7zcgCupRF59IER4LWA3CMYRnvFexIrUGF/okTWK8TL/UtR8WoVh17/QhG0twC7
Wha5UiqLLxO6wxwGX88VWYjIFNqbIHZHLJIQvRjtS3nZlOepcfQXhra65VimuxaNMzdxI7wHcH/K
HeuI99JO7GYCwbEBCz8A4PlZ9Yyhl6Zd7uJG+S9W597QQxGceybogzuUB7vW+VdmAZqP9sbOmbo5
OYqQsA0abXafs9r7bLLc765Znf9y9Tvu3F2DcPii+8JagzHpn2kAWvLaQS8tW+n22IQCZ7p2jIMz
QQkWHVP74BvJppuHh/Kb7ZY/fTF4X90ia9FYi09fwFoDJRIN/14GNHrDmYe0z6nKxzXaTgxPttV0
m6AU9JrnVrcFMFhceFXYu6Glzcnrqf9ArCE8hIGfHVxLD3u/7+1jUKKR6+iBDBhKLXftUPiXQjFr
4wXj9EgAC0YJsG9vudLpWsmg+VRXaL6Zk7z/jIULDSyzwXmVvoXWSUVvvfnT9Ir/k+o7DgBnfyr9
n6zPtrTVAs1OaPdQ9vjf6WieXke0jXzKi/LboFznqxNTdJyNHfTrqUGEdNIerUGgz4bG31XAtm2H
2Le/ipg9iDQQn/r2ij4HyX4KR/VQgCoNplQtVyhqJd8p+g6LMml/jmUQR63XFi+SpzG6e1jusSnz
+BzELNukaMDzJem9z304tT/RunfbtoxuPa3Iw4iYZqXR+OGWae5u3dbujj7QrFgQ42LbVqJ4rjOF
5VK42TdWTlunqJpjomW68tEG5ojCv38fjOihGoczCDrWGAPeuosm12ZqZ3O/a+N0n4bz5W4z5Uc0
Hl5uY2aBbNBb1NbpnqDPyXro7erCbUnQLikn2xioxU8APObYcGj+0xVf+0lM33NszKuhyu0nUk75
g6Vo8ECtmDxaIsCjV/olOh1WK3MNunX/3RJbvxQZTbYtfnpH5oKZbaHdBSC8YkA6urKxLarsgNXw
WZrTxzy48ynF6Kt2egby85dq0aMq+WyknqP1NSgG9f0e/1eduYn5hKFLXzMXMAFPBmwNslD8qe3K
+tJkwSNBL6pPRuWx5lCjmHy1Z1UQVhkIlNLeGaNiQQY4GYoBRgzJiHyct6O+jeav9dChhXF2cdOp
uXqN1Tw3Qh7jNEEay0ETkNJh7qabs1qgTquoI2F9LV23fSZt/JtbOwJpmYVf3AT9MQuk6bKwB4qX
lEF1Ghiwa2YwYpaM+P4Yy9dIH7mP3NHxo5IHUHORrzQqq2dveHdz80s3eXjQAQMoN8aKU0aBtyf+
W4CKPMOf5dUAhJEAKE+UVvFw4q1PHwA4pZtnk1Y5eUH9E8WYLdba4tBPwc5D3u2pnDfyKQx3oG3+
kmbbIs0249nM2/rwh+d/X2c86/me75/wfp1MrGrXV/kU8Q5N0SLe9iivhCe77oCZDLzxYjRmGAGW
2lkqRSuCPw21h57p90RxEGQ2GkLnB5EwMBnmkhsecH1hFX8wkhkoGh/tsFBUK4eJPgECEa3ruzBA
Z9jcWU3ALYED2IZXf5QcrcTUk8xVeDUqM7MkyjVtjI7AiwHZrWo7N5m6qLDe0Gwij/F8ah2zslh7
aFz1f0i7suZGdXX7i6gSM3o1nuc4ztQvVHenG4QYBAgE/Pq7kLPbuTln73tO3RcKjTiOAen71gDY
SeECv5mSHdYPfDbk1o8acd4rM4Nfo7SSp9rs1HKAuNHWjLh7dBw7AWI4bjaiVHSBaBTYW9K9+CIX
j1wUK557EPUtVLp3W8QGdbEHXhFPLVcu674QL8NosdAwt14p2qORFfkcMSkL+PvSw22u3PIY14vR
bAAZbQxjg6WEXHQ5SLCrYRy/u1apZgPv5AKR6eCpFdbFRrL1Z94hhdKXoIQAGuStMxuZ9H/TA/HL
ci4j01qByGMuRyGR1LDy/IA9sFjkguTPeJe9gygS/bKst1a2zTkDs9hZR34dY+skXERvMvesstLc
poiULEC6cF+JgGha7+Y/TSP76IFPT7YT6Wzhe0hfNcJpwiTnWIJPkF+E1Nswq7FXtgRALsCcMiNQ
uxtELkraeM+Gft+TGDLRDbIo0mjAB21SF8odyvodm84RYWb+owYveNYBCvsSiKoIsSjl16Fj5jzC
H3POGJXLAtDxg5vkwxoKP9Z2YF2yi3q3XJdBGRwQbsyWKZzEHvAfgyiDjYTyEOdes8QafDzY1QBu
hFXakNc2hlfe4x0geoqYeVQfevAPZrreiZpxbic9uk0Prr7qP3UjvHJncnqCGQPcEkrpfnTjHBRv
Tn/j1c5fHHyFEFGo3yA5Bcl+L0j2Mq3qY2byKIxB0PuhJcCI95MRUoaj5BTIKGptG1kzfFireoFy
5jH3uPczz7JfhaHqq19V4v9a+rpfmAV4VFHTdiwT4TQCl3rny6NK9tz0s7YcnoDWoZfaeQ6gL/hi
Qy5j63YUjIGMV285S8XMg+z1qVOV/dBbJqQ1UM9HvugGNU/Awwht0cOXYnpi6SJr3M9F3eqVclcx
8UDHINtHJlPLpO7FJat5HfaIdrzZ+fjANC6XBhvh+tXvxhPf7SELXgxQPKHhZuYbJH9+Q72a7AzY
ZMxFK4ZviV9cGigGPdZTfQIw/jx27OFbt6/SqDwpgtC73tGXfCRLNWlZ6f2+jgsgwdUfmCXcjZf5
jly5JYGxgWunKz/rsLIEcRy5yqCoP4LpvjLnQEt3ez8tIHmVkF7tdTmKS7WPe7dFVqJPvzboLp6A
YuZMd5S07hd50D9JxztrJKHGHoLlnu2nKgOkgYdE+BkkJgI1B/mSHAJfVgufTJshQgQkQFj/LhmY
q1bs/vaD6pJGgfEKQQE35GltnkeQ1fH8NxGL+zOcRcCM6eH45m7DPTd2ftesu4z2EJ9aJ1Jrn/XF
qQGtYFbGXvFa10wuA9/LV0bdFK+J7721kaPOrBrZIwVtVlcPtAjWEE+AxM80qBiw+3OsOto7CZEv
rFw7NlQ7aSm8HbLEdaiLvTE8gn9zSidBoKKOjn7qVtdYyWynoDY61/VQRjwBVFddbTnMCzqaM8h0
LR0psQTHSn4P8Pjnw72O+FItnLK2Z7rLvUEXgRRVC3CW/HmhmmHeW3n2QKuCLrDcIHhRsm7F0rza
x9VQbjiWhdscyIWdjRt0badtC42Q3FySuANlIh3zxZCn/SXLoCYvgqJ54rKMZr1ptq8kafgsTweI
JUZTDliUv2rRLAceTbrX7ipwgUWd2UM0a3kM8WJSIgkT+fJnG7NHuxuL9HcHMMVGZ8xgALMVUcsf
yJRNKwMGwVOPP+g2ZHRubfZEiv/TpnNy/zqO8jqZd6qwbuwB6jAPoFKaQIYOoExwY+1tKeAYoqkG
MvaNpaMyAagrfpHtIyXxBsv4+DeYipskKtkbYiEmHhQ9P2Y0s7cE0jbLPLX8x6BGFptBmuVX6oW4
+/332qyg1W8VxiUwx3IlsRiABjTkkuIK683Kyoa3sop3jGby0BBur3xE8mYIfMa/ATnNC8f+bQj5
ViK5/OK3HDp6QTuebF8M69G2xMaOWmfJjSzZQaWeLbOkMXd2bbIDkVW2AOiLv9gqe4YOQPsLKJdl
y53k+8Ch2yG8ITmDGIEnTVUk67ju7Ac/4Qm2xZb7w1ffsGQG3SArbHVgmqbg9ULtpvykmvgKugGI
oI8zxxx66BuU44wMrnfulHyrBe1fu2AYln7hINY4AbGk6cxJa9ArLD2qPXhNLCTSYa9tmQKuhp/H
WhfpCPeFJlaXOpLyQZX80Zp60dLO1rkcIEozFRG8Q+TTSH4WrmqPyCfgqxAgI91BUiMbfGSaGWL5
f8BWA4QPYSyjTrrKL3y2rrNkhVyBvct4D8JF7NOVIxo8GUhmzGFj0F6513szUnfqm4zFQ4pfRzwT
xoJzXiazIhW7we7iHzC4AbE/Zs4TGY+3hYHBf+JB/RxJx34R0oTSLIw4FrpIaQdlUQN32q0Vf5Yq
Yg9us/+0Tvf+5d3nwXYVLHog+E1K/oXhbULk0Bu8yrgqCr+UIrLtcKjG7kRUzrfQL46WoEuW16jE
ssSxcv9dABcYS9zE974DeI2bgR+xLEB3JoqrqCAwLUrbu3fP4Qd/mzoDwXV76ztN7U5skgaas+GN
qF2MLSD1WbaTiPj+qqW57duSf5NN54RMpsXZ4bW1LrHvWMelmZ5jsEZDzyjjbzl42DEW5XpQp3yO
KChwGtD+nVnTk0C4Obv6cQpvDmTnEwheXblC8nd6gui2P6WBj1/bpnFAufj/h6wMIHNfN0pgnNjQ
MCCA08F266uoEcI3kQM4oX+1kdqd83bg4iVzoxkgZnwFoFizC4gCN1Of1i3SkXI63FoKZ6ChrlRZ
g0zkOEDbP3eBJPXGg8a5aDiMPvuCiflSVMqF5ugoPWcNshS0gdquwwK8Cx5908KiM+janWlU/l5y
r1s0kNZ4glRJPJt2Qb9ysYcYg/uuB+UGwyA/bZfExp5fD2p4jNsyCewnPxNY6mcnyxKw/1BqEVgN
7pIqLkNvABgG7L7vvvTGV2rKBlYexL2QgYMWy5l3kKljrME/JBtOeHJwARdYOqMytjRxnpMIAbUM
IJs9QnQUYpYIwhj5qK4QrQXfCDT9XxHgzdLBDwR4POA9uvRJcQh7Mlp/DEIgnN0GYdta/Rk0aKRA
DamuOrPYbVA6XWnaNt2uFFmGupLIQ4oEAKBV59B8UQDYyZ5HGX833cDcK5un21GkFItdRBnhLSMW
Td/Ha2eKQVY2KWduNdBbDBLyUrMJmPQkMneuCPCbhmF6r6L73Uw4d9nKflkjnrIO3NSfqis7Lc+x
w19zP48gjwaubtNYL5AxjI66Sh90kebZEoH3dP+l3mksK4Qkab0ohgtv7WGXTAKIyICATDyd3Q+6
jsedWMO7DE+ooMO+jTwWfAIcZxHcyCYKqu8BTwtFWW8P7yXrSbcOLXH3NX2M677ZwEXKfuEjXSJJ
5z2S3ocVTKIe4WeGJJjT0LWZc29ujJa9MFroAZWiLtYK8fe5vmvNYCjWdAjaW1G35p7YROawcoX8
7U5bsx5A/SXCOB6qUDRS81AB/3mJynd78I19AwH4g17gJuaS+aQ63Na8VuDBicrprG6O4DSWMxzq
boqkUE9rEqCrsVTDLjOeQ64g2Ys0yR/dMf1cP2LX1xdu/jj1d9ucvjnWPhuA8M8lOLa8TRaO/kQs
Fxss/YO5sjuy9kYX/4A8GWe5lJBH5kn5ZMh4ofeZMMURmxzx4VBxq30c+kSsRGCnS50ojHhuz3Lu
0D3HV/ZSpGdBzOEZ6LPrDQQDrJc9H22DLLE29rd51BqHoJPYXqayenUlP8dTrLNLxdbLC/dN8T4F
UJyyUxWxaENht7diMXUuWZFZswBYlXdpLR3e/C7AdXgryguCwSVIhH+dGMbXms9NBdAL6exzn6KS
/hsBuU+nHIB9mXJEPsKt08+paJAyspgZL3VrB5pkVQ4/AjhcDdirR/h3hqASyGMGw4h965YM2muN
/9bm9aLJpPkzL1toPJt8fMiwSAIQ0AuWGVP0KZfdVfeAYj42rCx7kiKrVm0AQycza6tLOwXfdA8f
whPC7YaDwDNtLie9kXo6KAIyDUlycx6YyYB9vZeiEnaJYdb66VPes6NtZdVZv3xKlDBAnPXPeGq7
lyC1/6n0Z1wU4Yf4z29/Svx/ff9PcBtkfkwk6v5VC8l2jcaAIPZwHem2NkzVbhgEi0NKnW7elam3
08QIfRa3ETZADjhOEJaPIF4vu2gJ0xoXYHcFHj5iE7vK6QNkz8mV+5wuPDyqVoMDpw0vKhAVnqDF
GmQMV8PmJEvoE1UgrEEnvdl5eLI++w59LgJunXSJxPATLNIrZ4jamF4RbfHcrudx4btvYFy/+wDK
PQjaGEc+dv0sB8PsOFCjQgyif0hk14D81767UKp9qxFZA3ahG15SqGKHrIbr3xCrY5mChc6CoDzW
1I/WqamaTY3daY495GJoq+6xt8i4z1j7zRyt7nGoCitMZQejQIqsgsC77p16zczGd7fmZmqsq0j+
GGrowOVOLvB9xPZcmbT+buJuLyzhvziDE61ABy5WXiXah8QThwxQ3rcst+c6r0QkdIkGVSZnP60e
lJGkm75n3i4qwEXRB7w+gVAsIWENNTW8QsGr6n5D4ppA4gm8H/qalBGENm1S7wJ/kCekxPAqbdmw
sGE+tqx55JxqPJ1CFVUBhK6BKJiBtQ3Vppb7lyAiJxswuO8mADOzUpQFrMmEwIZnWJYkeEncovsR
BKycVapuFnAqSFdeTWB6SVz1Qj2PzWon6X7GoMPXkLKHyrV97QqH/nY74wGbYmjxJ8F88MFYGLgV
SmnKmcqTYMUdSXdl3/RrLzBgalYWC3MAiz1ruhkBuvoFjmP9sgMubllGLXbghTxZAvi9BqDDHy1X
5wDJ1l9IOSFm49MwjpJgCbkguc0Ai9FsP3T4ixZYDGMH2kK27+Ha8qAPVUXMncEB4ZuquGHUIcsD
dyHc0jwofwD/QInXPhDnyivEFcDbq1nT7AQRJfJUGuZzGZv+0UpFcxjc+gwiACD9eZpiC/crJW2x
Jyy+UPC6N7GfMwdE7NLZw1OypYsx8fI35SFqLFpSL3XRGLwTDEONi2d10Ov3ZA9jqaJ4cwz4dNSk
TXYWbQ+AaQbAP0NFTDNoEjh5gLVov3ORxKt8UB/1upEjiIlwzdRFl6E29s3wy2LeRdBc77LiVGXp
E1YnzXHoU9xJozK3SjXdMwnwpAY0PF8hSPKO9656yIPOPvS9v4YsfcJCCGpBStgBBH1qhB+reuh6
34fzHP+BHCN6KCgkbCiDLtmtzKCIOxvAmpxFfdEtBCLLz1jGtAtA7/Fam4qe7dGQULPdFNBnXjIq
hlDJxoD8i2cXu9up77TYJmHFFYRqquUxXlCBZYSJOgqV0G3RDOdqSN1TkMsVdp8Lh9rvpYLdAEnl
D+W43XmUuQitMqiXNXsbawB9U+x0hjZtfivnUQW+emp4QvdVNII7XGWgVfAWJBJ40pwh4RetiYI3
g8DtfIYpjTgX05nvmOccD/3Jp0acdWNXNvlKKTsOdRHgpvxomPUPjpRw2fjuteak26jGq0Nd9Fk8
IvLGv6dG4V2hLawueVuG2VQSJRibLO7aRU96Yz9OB6DJPs4ybnerLvG+36vu3e59KRjFSG3g6n9G
+l6zA4r3dxWJYNtXTbqBnQgFJbTP18wx44NirFkltc2PSCUOS1vY1WkMah8Wa5D2UCo+U7yZ12Ve
5jvoEcttgtt/3bIy2NtQSoXnJBlPfSXLRQTwx6UdOaSnHUWuInuoaxeog2DMH6Brna47p643aUzl
CbL6DHGvrH6D1+uBVLjTeQZsgVk039K6tUMg9fKzjbTrGkAqsoaJAYezqAW6HaKoG9PDbMo1pleG
qsLAt83vHjYWFqm9X4HIH02sIcIGUcGzso0FxEXEbweksgTPwre4wydUCS/PbsHadT3IY4BbacWt
QK16F1gZ4geILXiJ9ULc5ofl5envwjsApQmBBdzMZw+55zc/sUVYdWZzgdxLu6wyWe6Dvt7RFDnB
CKZxZzCMWujxIxNQwRc1KevsF0zY4hktsCbxAqdYgl5Y7sbRdg8WcCTzhCrz1VHDATGQAIlKauKR
vWyIV31niTsuYINYbRGm9C9Fo36BW4EHJbL22BE33kPetOnOZjGU/PJuOOZ02r647o/UFDFoGXJY
m4lsV16MJRIkix5aoHR/UsDkZmaRD5chdxQQ5jVZ1kXXviA8gQQJerBp4RxUZf5gqaYEDqBZEz/O
Nv5IvY05puUe/0u+Goj0TtSp6JypSa6qTym8dNiwLwTg+D0MKa+u4zRnv+63HMxUZauZXSHdG/cy
OzAI8K2QQZYLDe6K8V3OPcWqjYZ+tRA2B1IkkBC1AvSraYNZC03TKyFdcYF3BkKm0t25dZeFttOp
DQxJ4sUYmMUbiBi/kHXpzxUFtaO0k3c2PXNdTmESaQjYKiIOO1DibTrWDau+48UlthRcOMq2+enR
GmKerfnLQMqiIsx/qogzLkyTvwVDLeBda9NzPh1AsFczK8UPNfIMCxZrZmPOx9oXiySq6Vl3pNRz
VkEKi497HZTdwG9x8WCZZtHdMrf3zsFt7ttkmWeuYqAaOjW+wOwnWQSlKA5GjAAg+IFYP3d2tqcp
/eZzmx6Yjf110jyOts1Ca7QgWEvBcq+jrU8D8yBAUAlH6GsDegJRfJo11qbosuEkpgNbF0MOZ1yZ
sbXATmHueK31ArnT73bd97+RnxuBVMZCBbvt2sjyWSNpuVCIfeNxmcXj1sjwoHYM96HHc2RNBiOd
Z/DoePLS2F9H3Cgg0ljgfjWzV2BmYNExWf3aRAz7MQJ6JLddf5l6dg89IF4uAzL4e5iotB2UlNpH
t/ThvjbV3Q9mE/zVpQngUqImyxasRqBI2DQvQaMmU2CHPXcQdZ93uWufOU2wRQUWAnjuVWqPoAiA
kAB8D4QglVWp2cjkQdU2toCIUD3myDPNQMruN7rOzG1v1o0SpGIjOKc2838hFwUXhFBGcXCJbayS
mUW+E8MYtkCejlvHANNkFkE7mQ1TaKIyFBaC/NWAu/ObInCF6gAHmoDLAQLgyRao9A4yZ7YXcvh6
Lzxg6N2EISEZ52xPRF9s2FjgfhDEmFf+aCG1R6PL4KtL7MUHcKPjBOJABgIsvF1FZl0+IJ4GSjLs
wsBjk6CNe1g1gVJbP3nlkB56xDUQCpH1ExdlcKTcueL3411H+LBPdPC/GOL+pBZzp4JV2MXNqw4J
YE0Q1w1p1URHKX7qgpfAW7D0FSxf/XqEMXcEJpUpezAT7PF8q4Pax8rKAmAvpi66AbsFaKQY0IBB
jVCwfCIunFHlJKDWU7/at232cZbZgi8gG+lC5ks1EnlY9Lmd4kmE31VGuiUk86GL6EJy0iCgducm
jQ76gJ8B3bRgWtnQFjm4tYcXQJ4+yAoWQaTEYxErWP/BHHuIo+Cb2bi16z/oOhnAHY0347pMAwsC
U2B2tZmHLHwPNTgYqIFjMhyRdbLPZBjc0I6S+CHBp17BHjVbG9haVlY8go02TCGEExCs884lDl7T
QG5SYYGLkzpvHUh9h6R7H+wSidZ2EEsaIHArGPdhPNlgLTadmRzyObdKXdYH6R+R5R2WXcvkAmFT
pCgEmJDKyN4iGIJ/g5nApIhiyGc8781QplH8CCwKWzhpHZ08gh8F49+xuUICvq0B3m9dvFqmoj4o
agFV61JEB8BrQ5PV+962UHNDZdbZbi7MaUBsJB6kVyJ8wZBEgHIyoXW2iTxLgb9hGiyEoU6FaIOb
zdlo2A/6UCWgBGK11S7NmHzU1bJtkbCxqk2f1c6tnzJN+FQjFMVLly5FOuHEfdPZSoZIC4WG9dVM
vOaiGjUjEMG9On63oJwYD9NCPWob88UGYnWPAEF0K7oiz8N0UOkyt0RaQ2sXDhgC8v8rSDBlyMWW
P4MoLeEcoNQW9xrDjhnG6y6UNMKBZuPKpVGw47XxDNNtflFgSDpt3VxjuEvDOCcA6UmaRxEb9RUG
Rm7YQaMaT1gU4cISrcwOoZlIRke3BKgK1K3oWKTeuzmO6Uucp/WGkQQZIRrzFw9smYWjGgaveLSC
EQHtzsQRQK+gFTYTULnlxiMJHHLB+wMwFlT3fgfeYgJjag8bzZ1vjAAMdq69du0mm0NFxANjisNK
GgCmOXjg3lOOUAL8KwIyR1wfrQMxV6LE693gvosQSwL9TsBEF3qsRbt4JUzYWt/GtgCd4W2PON/U
GSu8ZlmOQMbrVt4h9ucMY3UrAqaFF9bQk6XuXKgM+c0e5mW6M4lhCl+3CIzdxvZ9BJ+mEm7i08x2
J615nQTRrTXzGrg4eXm1vo1lCom3Dikh/SfwMTFg7Sf5CmY8a9en3amD9P0yZ6PYB3wH9Am7Gk3Y
mURdDXg3XvO6fwaLih5Kp+jXVQfypmH36tRKSNCxjoJeZDDvVifN79UIPbVbVQexgqODZHNEBHRu
U+yYATRPtoEK1EnPUdQsg+ZJwVZBAWdnv1BY4jF/Dvh0totjEL/BevtZIDj1HU6h1gwoD/eUR266
Zn2wlXLMz63Ln1rC4xfwka0tLCygeE37+KXmUi4Rax+WuhXggSZEjpDC4BqtpVM/5k3ZnWN47D63
35sqj9dWUpK5UG4NxRCvnsPhtV41KZKc8LSADBIVcAdZpK7/12k2nTpmXlnhpw6fTp3cFEs+IHwQ
u5cIJMxnD3/eI3UA4+1p/Gzj1/YQZXB3mEqGq5xTGg8XXUrHAhKohfqpSzX+aNC3WYV0a5U8jzW0
g4IeOTo9aypHexkBmTJPPcM+DRH5ODjGxjdUfLpXY8E/+bvGT7rTvT5zWnORDMgUf2ko45TMqghs
gXtn3QXxCOx1oGOm/lwu6rBhdGvTfAIffsmUHN6C0YvmowSoeTALciAWwl3ATs8DaL2A/14nIZtc
UPQBvkofZ5ntBri9C7zDffif6Fbzz1lW5nTRdyCUfGnQnXWrao34UyvIPrBf8VSDqARir7dZmyaY
Zc0I4F4LUjECLJPnI+TCPg4plgrbbDros3vDvd+94Uu//6DLffoRgHg+0/Pfx+nivc/9Sv9Bly9T
3cf+7af826vdP8G9y5fpG225+qX5y5Xu09w/zJdp7l3+u+/jb6f55yvpYfpTmt1QLduEXe5/gq6/
F//2En/b5d7w5Yv476e6/xlfprp/Yf/V1b58gv9q7D9/L3871T9/Usg71Fgd2mUIgRAs7dh0G+rD
P5Q/NSEVhVHF5NqqR93KrTN5/k5T3cq3AZ+G/dsr6Eo91edRuvbf9r9f9d6HIO88Lu4tn2f6/14f
mxlsvZWTYnV+v+Jt1tt17tf9XPv/ve7tip//En11CQ6EW6lueb/q/VN9qbsXv37Qvx2iGz599PsU
uiWb/uVf6nTDf1D3H3T576cCpr6dD3D4mTnp0BzbPvEXNRDxsOxFMekmyQCnaIDcQREYLTckVRDN
jaAprVXWwNSvqSlWlFOz7tgPMTBxAK/sQVKvt1YJz6a5bo67heNk9ADMLxh0uqobabarKFaBwhLW
yhpsf+4gqRSC9xcizQDo5WTXdjNz075u2tINnD1IeupTtx+5Ed6N3iz/Y+C96m4FF0V2CpXjJvse
scbYOJB8Dos85yvkpBCPInl5ASpz7VSFPEJsqbgYiL7sXSrPuk33qnDnLqlX93PQwouL7mZxWIkl
CLZsdRcrIlgiFViaYlbdIRMlMFxOCrDgdBHd8B9e3Qq6s+9aEYKo/+bKdIDykhX9iAsbEbgiUIcR
SCy4lEL746DLMJtMwj6jH833BudPF88x0AVG8Iu6VB/D9Fh90P3on1nciifL0gF51xRgtNh1iiyA
PtUHRAkhUnovf+rEg+AA9OWw+jQGyNO/un+qhbhiFoS9TRRk+qDhD5c379iZzD/qswzeFV1XtIcv
9VgQsTnWp/gNfRnQy2Tf8RhqDX/NoXvog8D2FipQXre61+mzJPO7NWiQv77U60lEE+xqMXpb3air
/EwtczKoTQW8PTCTyBPCyMnFV+SHhVfTW71u1PX67H4AvM7b6eKoBfD0aYBkSlSnH2P1sMZh0ZzZ
tYTnWd4vAQHoQpaOMLSGvl5znlUmgiQwNTLwqwWEGmE7r1+mtJRnGI/Lc20Kf+t3wVVX3eshv3V1
cxlgr4Gu+pADjrz0nLgLh2mkrrtdQ890r9TXCfx4uF1HNxAxvuZl3aw0TVefQQfq4YOv+4W6CxE+
Kma3ttu55uxq9i5kYYF2kHMKXc4EOdwtkbadQde8yputURkeziMDpvSfz6Vp1yTU3SNZd/1OmpY3
i5sunzeTBTSZKNHcaGmA6AZO7wdbNBDrRDT/a5evzGvdHqcB6NifutpGpPRwTcSGfMGMQecfxmmI
WTs2iNJNFni7ZAJFwCGSfMtLqANNThr3HolnmhANVnlobb6AfngO8PlSV/qTWyj4ry4CIPPyDzYI
mka7wouROZoigLhTLgxZVAhXQhZPHyDInsNXTnY30Tyh9aSnfhLZsFs/QC3UAqonMKVuRPMwKRQs
mazTeQKp9wTe2rwAHCRP5yqi9YNQQ/2g68yprgWpG5ZDiNEudVk3f5mnJ+mpaaN403mN2nfE7fZU
IUM80+UUKvS7wDqWbdkX81sDgk/AA/R++yOBuQ0S91YH/eVYzO8ztEX6MdeXumSaL7KOX6o9woyV
YfUP7R+X0E/vlQ8XUdiYh4ghmJ/eMLfXDlKAu1sfXf408vaSUREjYQzQUwiGH/RxYR0d5hl7UeCF
rYrJbE4fsj9ngzaVu5d1c6f4bcSXel3EDrpbAfn/2qg2GGcIfII1RUFizh1mHO6HImo+ik4sZy1g
InvdqOtvYzuwccJ4rMfFfRii6tG8E5UZ3tRuYfldgAalIAbo2IwBBGxWC8Nv3uyhzeOthOX6vkgL
bExZU23SMas23M4CclEuYgekD4pQ96mnjlxTFQYKZHSLrBvikEddFSRWGWIxqiAP0pgkD6nlQa+4
98c1XnPmCWRW66TPcviAWiNrD/d6C9Zt+9xyoV2ErpQAVDsze+GufHxsUPxQeT8grIe/BKjvOTPo
lBmYmplDIVX552q6rpku2ZcGUjK42v0DJHXR7LvGuV3tU32RVUDHwBdPjdZmzFi1QpyaPNI2h1Cl
EXnvFuw8kjZXPwJZqLAGqf8c/enLbH/80lf5rzUuk1XQU45NpADaBuJoGW0QTiritQ29JnVrrjyG
iCSQDh91JYhVZV/BYWcacRus51HJFNSrkmDWTC01dMzMuZ7R65O17vJ1yDQ3qLUMqu8YoVtLt5pn
lu/33gmY9WIRNBAaxr/Oe/cS8ERMXn1PvBS6Hm6Tnaqaw/sXZoZLFzyXq+6r5Vr+d1/SjS7SNIA+
GFZtzHwTryTNGWjgegAyDEdxghETG7pqulWzDXSrHwDooFv12LJFHpJQ26F1GGGe0EGefFZPflKI
1yMCXwE/dS/q1mpyotKteQlXmdoBoKkxofJL25kTZc0JQiVg8Exn94Z7XTK1AsFhrrwUbAXdTx8U
1JhvDeBuvI/I8I1KIYl6H6Av8WUmfYkBaidQhMbEuvP92tn0oYC+ag4VYE2274iFNwCOx7w+fQMP
CnYw5C3GF4BkIYPUsGrNt8o1AbISw+NQKvDzDJ4hEx6bb35BfCQ/SXSIs5HAABE/2Gm4nrWQRb3p
Ee/9z2aNegvaGIYBfx8sHjeuCtyVGXVgZgOfNYN+WLdnFotfEjFu4grRfhmk47WsyrCfhNHAnyuP
VgvbqHjqBdIi1s4ePGZ0K+VWhT8FU+pWPSVYeWqvW5lDPk1ZDAUSxZgjkOU7UgoZMgy0BILeby8E
guObNki8JcyuvGdjZEf9Hr73yAD83Ajmu8ukcSG67ECdSs3q0a1Wep08pszeOX4Rflkrg1SJFfhI
iL1z04/Wjzrdwpr6U8vQ4/Uzuy3VkfBZ22XzyCf7RjvLoKLjNFtJlKGOf4pIisYHfRgLfwNytDh4
BvzsMFG5bsyAXfSBAuAhOLB4ugRtC+tQOXJndw4MYPIh71d5qzo8ZDFgxP1/8fNMhpP/1qqEFB1M
YiTZCtn6B91lsCJ19IJxdR9geSNf4wkKVr0eEJHSDSXk0299btcd+UmUZXKbxIa84ykZkPjUn8IH
DB+27ZE70331AajpbA5sk1o60/SjEYiwhyvCo5HNSQpflLJt1OMQ11bIFIxvdV0PxO0eqKh3Oum9
6qqqdCAVlJODP1UpoNOXvPawipyKApu+i+2+6jbd3UnBI6U5KDuSRM52yKM3aIeoHY1jtRuiHih0
faoPeLwbBnwt/nT42qv606L76GJUyria6TKkztjCcsfuNue9T16mw//Q9mXLcTLNtk9EBFQx3jbQ
rZ7UakmWbN0Qnj7meSyefq9KZCHL/r//nIi9bwgqM6toy91AZa5cK3DX2bSu0YjXz7EsQeMqtx7V
sQl3H0LMVsUTNXQ+RUYDJZXe0Q/2oMTADs4qTumwjslPkeS2QJX1Gkljc41cXBSKgoRwtRA8IxRE
a9DZekloEyjc/evVKBJ71Aisg0AmqqydLhYIBr1k0lKfhoMTwTbw6TLYs7UZwUGx/eAIxuxHhHrL
/qO9nA5RlWvHpmgyE3IqWGSyH5ioxtuQhR3ASbm1dbCzvILUvtkEzTzuaUiHtLfvVX1ITjSqk0S7
9sbkFRAQupRy5OhheEVj5jqlBgvHue+Nm0C0c+w6fQeWASf/qqH9O3bB8TLjJ8JA9kfT5YUnPRq3
bZwDp1Q3LuA947Wx1OgBjQDAVQYPdOCJ2QFBZASHTNrsFkDVeVYg7iKHqNb3lyJkh1p3XiewARAG
A0KCZEIrWu5b8wDaWBkP7G1xGkrrnzUerYGAd5lQt5MB9VALNxwicUPDuat6gNHM2KWhYmf8vqie
8jR7vRpYkWqkL01rz7MuBeqm5Eja2FK3DFyiCf5lSeiBYr08ky0uDYCI17G+52iUA1c/AgI5iaJo
SAcemwlwNGXofXCsQ2i36NvIMIERfOKaDZ0cwUNIpdgoNk3gsTcAfPS6sZ23qMKDut6Oo6sa25tE
VPkfXpqrQ5KHYjNuhw80H839H+dTRARy2iVivcLb9cm5rgFQMLh8AUJ3QPW/NSJweKUNJPQ2Jpp3
zrbS+ejMCEEkYIzfmy4JD4nEWG8oujdjyxURn+7o0IE19VwFLWjtO3FXmGjyyJMg39FnAsU0JBmM
5rSMbJTRWsWYNin9Od689Onyv3gzpMTeze3l3FH+6Qo1NW5Qqw7R4ZSh9SatmgPgguCWAgD2forc
LJYFf2kp1cQ5mFPxD7mWoCbo/ay2Y3+dE45lthFD+LoOOUBm/H+4znrt6b9/nn6YVZcbYCirM4Of
ypbthoQZ+y7geN/KhoGfRI1l8OqV8VNm8uQwoQUYspD8RKaRvEsMhddoyvG1zkEviZxCkbQ2DZUJ
6hFeHYLwqUtr4ZOR3MsVKXxCE5KP5qtmE9tx+nqXrgRwPptK5+IGmhg+1O9i3UVSQz/EdW4Auo17
fhfikQeJCYwdur+TH7kcYftV3XU3r+81wRTvkeVTbvEDCS92n9nbqew4uI5/2VTpgP4dOnMattgL
MO9ALFmGQMH888CMak/zyUQTNHx9PHxTQIsi55NjHHL7ZDKhbJN8Qj/HWJ2AlahPs2ZUp78NyUEh
AqzWZjOjtfa/x9JKWRx+tUwwojXmQ6VwxaUzHaCV5ayQtipTIP735v33OOjBKkAFI5lpZ/4Hbiwa
MsB4lSIGYFa+x5GJDk00hO9kuDNAC7KAg7YtD8+aFaL5DPVlXc+BcZ50DgBz8sClOcj79CCwl3Zp
aNRovQdHkgIA81w+Mw1JeGSBQDgqg/FGv6wx453mLrGihxDNSs84pPjZ6niPgcKFmUPvbVdW1n0b
mFCTXIdoDtkPIQhNdkrrLN4QZGXXxNSNEyjCp7sZNCmG4P0RJGjiLtBxaGMFLNh1zDxrqHDzmhIz
Pc326wSaRQebZ8tUGtH8yUgT3wKUxqvsOkOusxe7Uov5tUKjld9XyJPphgFJPWkLFL1zq9JslxBy
CCywATNbcaiY+NmHhnZAaphfQWp6UJNIPWt9Z8du+SzQK3btpEv0nXLWzOmm45YTQ0g7F4dUYf8s
kTqatYBO10uXrrl+mCwE13cC8EoFDPuR7FnndG4NiY/dstT6YchNHzCxsuWDrMuVz5qTWvsiYSEI
E7Cx43I/acfKcAOoP/q2FGzpN6tREzNwt7RfpHBgvhEJ0volZl1iday2dRmo/SSbGb9TaN1PT0ih
PaOhUnnsSmHsyl6vbrq8yR7B5PeNAfj4/feAKYbgRRMiLSOJNSahok+Gg8iLyADVyOSeWefvh7oc
UjB5KXgdkvfD3NIEPL0Dxtode4Of8xR4oCmwPwPfqgWHUANdOpp4wPLVVIpAmibRz8jt8jNFt1Pn
pQ0fj2X3T1Ya+iECxdMRnaT4r6oV6FSiM7RsQCIGK3TMpyNSQuQVMoTO6NC0aJJaPB/HZtzxgzl8
h6SZib5oGUfL0RhJpB6t0PUhESHo2sN0yNEGjQOftUi5mWok7Gc8R9zBqAv7nyzT8yPQwBVSn3Ge
H1sgotzUCjSXJrV25vhx38d4tyosRT9Dqxld66NAB6BUSJdDsEaJixMFPUTInVevoQ7NdYY0wBkN
eM/YdZaf+zyZN1oZB899DziSNpTiOahjY+N0bfEcWJAdLMvQgYpCq2wUAz27PUdHE8oGzkGDOu3S
p60nSbAMNaJ6AFvNu+Hqpb66/9e5WRbGrjViS97J7k/eAx7Dm1jDu4JjnU3JdoLyGVDsAjXD4xjW
PtkmQC5nb3HLKflQan4jV9DR0OU7Gmt8u1GqG9Cn2H6Ktt0vLE2eWrQYXNWhZpcxr7MN2Yt80L1c
BYzckaBetD/j1Uz7HMx1d8AfoIVSSZ5+QXdbu2lDJ7gFFnC+r5TuSvaQ5fU2C3QDiTFcJG67ba8D
TtSBZ/M5fuFRMv0Y5xByBbitXYeqm2+gflLfqHoe3mM7CAy9WZg/4hfWgf+EIkFvJq5mAlqY1zdr
8E2i8wmajh4oLDL0QL3Jz5MRrQaZL4SVnYHGsy5FrSiuEhp4mr2dhQVSpWSL385W73KWTOW5L0CO
FYfmNcLb6x7fRX5LBzSx67dGEkC1EcqBmw8OGookuFZVbu8pdo0AzzsyYQYwp0MW3oPcr3jQmizx
AxWw/7JF41iiVJVrDFb2vZsSd9bF9BJCXcyfm/R9RCtLJP8aQTxRWRK7eRxBTTRU0PBRgGpzB3ab
HL8iRY0uAeksR47lGSo4wRYR5Yg2J9aquRyiv0GJjaMDztDec6SDvE5m40eTNWehVA2aQuSe5t00
uTZqwNOxbc6dlNplAxK+vHaqewFg4n60Fbad5kp5QgZrieBo+tnkAsRDZoKWqAL1YU3yrUMF/CtK
z9oRzLrdPXgUxS24z294gY/tqqUot4Zgo0exdOBq9hUUdtqRRnUfz+ipHG7A597eYXPpDnODsmQA
MTcSyu1a5OFKjuzI3Hbik8UKj1qgQY+K7TDkVDzqcraZpW1s01TPaFB0s0gblIc4EMIH635polMG
tLh0iExVPSiGPABrnuMuglNga3WGloL+W457IyoF0kPhsqf9P50WIUQgG7TDou+1FtM1lvdrkH0Z
qOFkBrb1aFwofs5BV2xXSc8ZuFuo+9XQChTWDdk/qn5SSJHw6ZiJSN/MYOHwKJAc61J0FqbtLnlb
6kNYal8UR8vbeAfKFZZ4XW54XWcWd0aVYaOpp8muYV3mtSzGTlPN0Djfq9AZ1ZtvY5U7WzaoM6QI
oE9N2tVk65xhdidlaq/k+I82Vc5Fhx9aU9cYmpI17ej2YtI8KjyuBNFL2fJdqTOCetE2GMdPVLVc
3At39J/nS3lT55CkWzin+7I3t0PZf7JjD+SXG4NN2XkUwxD5qYJWT6v4Y5jKLuNiRIYuG7odjd5C
O9mL3MjDm51WpBHZKeItnuy6FEh6i6dLUqjzYtYgYKokazUdyiow/XZo5s1qozPJn3lmpQMaW4ox
bPASol//dV5nj2gKosgxrSGlNaaWX9bp+5h1xQ7EaztUo35AL8E81LVxu/w9aAjWK7RF4w+w/otQ
ZVvCyGQXFqoAb1OXIXk+2JDx/RqETb3R2Kj6bYc7G7ELVC3/AUD9cAkBLQaGVdsQB0Eb1vlJ18ET
SlE0yQoHsC9IKvM/J3Vten4tlWixBqVvvUC7W5UKaEhBnnmTVuZ0pnEIeZztIFBKJJsiY94Houva
x93KWmaTGzlhDZVF5N+AveYgHkp+6qi87ZVC8Ds6zN1gedbYhv5qa9BehxKiGm7yQtWxLYZU+yiF
w+iAbDX4VhvkvIspAIOjFA6LzJRDjPqFAt6Z+0Hbgs42d8m2roGcHHBPrWUta5DDLDTnzEK8aspL
9W/XAwoo286zPn504J3jO0qvw35dvHbwM6j0Hl8+h92AQQmUMFK0FaSGzZWzEn3Wln5pC6jQQ1uy
ucoAMlEAHRLrvYlC5USAlY1l4u9rrcv/vpYou89OnGgHm0UbyzTaezokWgnFey3oX3VtuhKkSGx2
9H2vZt39MOTO3ZBHMkcFLZkxhL5qoCJ6GSNxhVp8ob1GW2jHuSuxlfkYvV6PZqhyfbIJfXLuJqxP
o77SnuM8ep7S2LpOI1736pRHexpS644zW0d0obVn6uHJEye8JtqRBhQUgZkevYz6Yyz7fsiO6GCX
DkBNNQaawdwe0nme1uKXQzMoBh3Ir5dal5KXspDEhew2PozWldE1aNDnJ9dQ0Xl1GnGZ3JGVLTUo
tqEaAWQBnP5dlA+3zZyJI5noUIHVaQdRbAYyR4Qh8wgu+QRxqgHwQKpY9aGe9MSCkjBkt29oK5HS
I45O6QAOx8DrNE3b0DaFbLQtobPVts74YKMFdFT9Nqpd9n6EBlBAhsAX9o40DM2i1r5Rs+NCJ4Z2
11fCsFI0vmEwUGQOEBfcKuif3DayQDqnVb5Fm0G6rWU1dfWKkH2fNCBoUNKLXfQpWf4HmDwNyVuh
5Lh4V5g8welRpY2WuR8cy1LSm874JkPbENktdBFB0+hprsDUFWhg9LcHzXgKevYCQabiQs6+YxuQ
5LHHOm+ce8GiHZmjHEJ8fEQf7sRi82kq1XZfqFXqkdcIW8UPnQR1NHmBANrHywWWJSfrwwVQTHx3
gdhu7S2oTIF6RZtLdzKi1MUQaRca5gYAfUJjbpYOBxB42qc+ELHXGnH8rUYjx8zAfwohOH07stIE
qUWZfpqU5koBAFBaILsI+WWdCXnA6FutYRPsBPrnbM6NLcRd8LUywFqfTTn4YSRmZZBgl/VAtgLC
K+C9LXar3YmbcVsDKIk8F8TBPkyloUJgSjkXfbrQi3pbWNwnMb5MRh821aaX+hR0MMseiSo6bRJA
sDp5WN1kE3MYefOIRBA5Pi6xrFM1KBQjC+1x1pin9TD2Q3sYKkCX3uwh0EgnPoFoz/t1ipbDYW7f
xZRdPO3Szvk2hFN5C65kdm6ULQ1ADQ2ZZxOv44u9zndkJwuddXLOmLbsjHeb1RxCUBKcdiiy/rbo
u/VW+2+LhhDEGoo2ti2XoXNK7iloA2IEtrmbpvSFTOvhw/4DjcKfIfoFPK2cCXwZ28bJhGyxHK6x
llytjuKXZQdE3mU/M9SjB0CTfUx4XiOlUzQPbYYGPlWZ0YyS1xZ4hGvrUZjoTAdhzT+QsLM/abh/
IoenBac5aZoj4wBCQr+IP+BvPm4ipVN/KN2FdL7kHKNmr3MCTQlObRhDmjstha+NwhV5iV0xMtov
He7PmwEkLpemHUDnoYbYfUX5/NJa4H4AX6RwsxZcjtYoSg8VleQC6PG0N22h7JjVlldbc2rsfNCH
xR3QLUvyMBGPd9PQss8fJmldo4BtVS+vXQPeA1swa6+PjsihOoEXSPQHNdY2NQr+lDbTbSbs7HvK
U3RS4u3tHvyaDXpMEREpKn9qxuGW8md/i3hb4z9GoInNdgt0AXt2n34CL0V+R0CH3ldR3XoyRNug
ASx6JEBFGanmYQLH1gJzyCsOqCfUMLZ8AntVD77dXcWLwS1LHWrbEgmRFPGyKM3vPFpUAC1JixKG
Ao2d1rJor4neTyBaAmgxXlNUa7wL1bo4QdsAOxCIky1DEqkn3lgNJuROwLAiX3fILk1NohYnWuJt
HTJB0NO1EkXDnxn0/SZAj2i8AslHeJpNll5aKaTXR1HxvY+AmOoc50XMauBl2GgtEUanDpsIIB0H
SLut2SZooHrLp4IOoL2UVabBARk5QfnT1WiABxsylwq2LjQbRZt6w8D5IB/IoemV04z0msjzS16B
S5R0zfs6mQCo+tPRmAr2EtIRIqO2zEgHB99i6QiTSj8xDh7i84RUVV62avvwmt8ZuZVvJxSoSe/O
Cwahfu3SZyiF5t+R6VPd2BHzrQZ80wkN7KAIew0ohthvMgV4PiWxd6Lrt4baWUdTBIblIV2SbgsQ
KQJlBI15cscKs44x/j2gH4JeZYbWu33G0MRO/zLArH0O9P9zP4HpY7WDG8fXszR6/ku8Ke0sdkog
G1twkZWg98jSBr9SmZOksWqHzQZlYwOCdshdOJU2bXQz7yAZW/PnFpWXpkMSEsmB26jpqw2xbIJn
BZRWCvgOaaib+r9PqjUd4LxCnJGkKkF/Kw8KeCoBL4R+Rjf/sklHApkyKMKMgD2ppi/Ablxpdn1K
WiGukTwUk+G3VQl2dzmiAwD/etzipVNanLxXLz1qxTQCpSP4OIDsgyRyeFxNydTkx3FQv5CJDmbv
lHtbZd0ys42baF80xk9I9PRHcH9Cxqif0gHioGXvggjdQI1prJBvl0byUCSdLeE01sP8Z5GpKvAy
6XTClknz63kYN4S11EZ03+C9HB4aUwyd0QEsaeAtSE+rGfS9AHBWff86oWkhsV3P6iVlFqSMlM6x
cE9WGP5yfRP4og5tL0m5eGyHCHlUw7kyFViuaKrAHmpqypGc86iqaKiE0Dp5bdA/3UC0OnDJa+NR
czaF9RWdxeLRABf0A+QAyqZperdslEs9gluMIksD3dm1KNQ9rcMa/HRaYxQ+eVnbjwcN/a5gw8Qn
Ao4juUtYdaBlKQJISBD2KfU9jeICRJTYctYnWg05qx4k9rUAjZYJvVEdeniGNmAbNkfsU4BmVhQ8
YtBEQYn0ZsQXec9Bo3tGVzZuzU1YPdYgx9ioI5TZSvzRAiR8QsgFtZ4aJtNNHxYAXMicKrbTmhvH
UQ1WPAxzVkZ8AzRDesZDCXwtlY5mG0W3vKRLNDcL8t8CIwsiAEGdb9WihgqwLMEpsgQXyNJchhyQ
M0zdLZnIabYgsFEdfdxSBDnMHkRONJ9s6yKa0QOjm/e3ZFdbZYQkDTSz0K+vnZq+Lm6qKLgGs6KD
+osorcKcgchKA0fqHCTfczzLQa4iPVHr4BRaMOnWhHbwhoxQw0I4nS6hoK4s/L5HWQry1J7jPEdl
Jy5rCkAoOtoCgli5ocQBOeJWnyCE3TYebrD8jhwZa1HzLrVnEGRkB6ssC9z4HLbT8965rTroGuRG
DEGFYJ5dtbGS5260y40158HX2q5vxxEJ+c00v1TY8OGvWnboIBnqn6mePxljWrz0Cv5r0b8sPmE/
kHtRkbXXfiiRENAN7WxH03wjQqs/1KozQpWX/XHlctLfX9mQV1ai6rYSJfIsZfaCov37Kw99+pRU
ueomhT5c5rjYgsQMbNyzruz0Uihf+YjvudOn7AF0ILYPin/nhJ7/4YA6urbjY6LepSA0c622rj4b
bf8sQduY/w+ojVDpnNOviqaoz+FgpR7Dj/4uzAJlh/7t5BCnSXueumT2DWcuH60oAGF0pGvfIKTx
+jE0fAwlCMNvPUcS8MPHELPzx8eIdbv87WM0eLE5c7wnu/2E33M9Qr4CRYj8EVSw5ZV3uK3Ike6o
OADLV1iiuCUT3rZaz2l5v6MhTY9mYJVo2PFpmY6+bqt15VQ0BqDHHKTI1qzH3sAj4yEotfyKrRaA
CZ3xAD0B42EIZRIGIkhHsjVhKFG/kusKJMcPQBjlVzN4nQ5JMNQTYwPZBL1XT32nvx5aeZYC/m4q
A9ClcmTGw4zcSsaROJUekPNAtUdT9ypYKj3SddA1ZBdQAplPYIOFpp76ncxQF4VUjIwinRqKKmYh
TlWtXvHeErhxVYEPU4x6cxokgwodWDcMeD8GGXQM+sf96oA0AqLVt2gxNX7ZBTeQ6+xdjvzZnop3
WQruq8FACYjomskLzmtnT4W/nM2Q47VBL2sGgb8AB+YxijZBMNq7MtYa7pHeuyaN0FSwdyTsTmLx
dEZeBha3TSe9dQfsTD92UF0HSdhljvgjI5ZaORKm+kgUtuSTo9UnI9W3yN/nQWB4iax4w9FIBlhY
MBrCTztwKNEr4PI2SMYprqATIl8WqVROhyVa7zi6fFGaXw+OUIQvKrz9jpF5k+gKB0ghFi8AdnlV
5qTPIm4qtPrBTty0aeyAyaLOFrstJMOYHYgXaV/jNab/xOvbiHsYci+TZGynQ5cydIuMfYx0G2yr
N5RxudXNADvQbrHI8ug21PDg6roRnRbCmj47ThB6E8/Zgao7Vnk3z6J9/hA1WomsLR4y7OCvCv7T
em6icGHHlu7ZRYQCpxRmHXk7XWuB/1IqawwMezYqr01csa6ZrvIHsOz4Cp430Ewx+pOSYb9GSjUs
0/A6xyI0EUkdG8i+FICmR+2RvF1mHARoK+7DMNJpDTIPkBY9RTnWoCU58mDAI6X5Jo/KFApWffRQ
iboG/Q6ASjWPo4cSxP0ga7HdeQL7rFvzAZqGQWBta9189abYVtNUMv1tvowgp4UGO9+AJg16Bxqr
q+Q/pV0IzK1Sr0/4p7QLZ7lqRM2JvLOsjJMX1XEER+A3X730a6JhZLH3c/8WTL813NXS03gsYmty
C9NRHpVQ/HEmJvZqG9/OPsQpCbTcp7aZdm2R8mM02SDdkV9a4CDuRTWJB2Po+LHqRQZVQ3w5G9B9
c+xe3tnpyxz8ih8TcIHOQzmaql+ZFhJEIDE5zm3EjoJ1pgdJeL4h2+r42xC5BFZvaN7q5sVsel0E
hewPDk2un+GJ63U2h8SXokUXOuRl9oj+VQuIx18mOgOvm+OCUz7zS9LLJGOVtKBNMW1QoP0eHUcA
u2fmt9XMRRivV8it8vUKlgHslmSNc1wWRplPM9ZgU8kfwjHfKwpYNtG9lGzqfEq2HVQ+oSVns303
q/WtKiu9SpQ7R7UHxEBWevGkbe9b5Jwgs1BDt1VGkCNv9b2GHrJlEtqLe6+FuJnQ5uAWcqTdRsmc
6ktXoRxpsDw65sFQPUOPbLE3AipFECTS/Tpt6i8V3lU1rSzveRGArSgXQBpL+yCnowMqXKfXkFx9
CM3+CSIXpQftvfRhVJFuoTOyjdImpI3O/nfilBLphUIF1/Q0RZrr8Bl0+/KOZuzmQXSfdRaJo1CB
WSZrmuWaO424o1QRh36F388gwXYgwqOAIG/btIm2I6GL2eK3hlaq92k+pXdxy36QmaLs2FZ3ha6L
zzJKdawdz4GHKRX9Ae+axVEzcBNAPd54IFsZRd6EJscrN6BPkkCo2bOAut5RBE3QBdKdUgD2gWxy
wmCCvXXJA9gsjAHiS32wdkfPgEs3+2BomB/J1JcFu9EZ7+0ltkUvMv5v9nHOoD5bB5toivrbtBjt
bcqG0i+LKP8EGkN+A11Kx42CLv80Rg2alq3Q2igOhskcIClRgR6TgjUOPp8hH2/JmVbJfJ+ChCzE
q9MInS0vD0v2yPoxvo5WN94MqWmrSMOZ3aHCwzLbjFoY7HW+04y2HX6QQylBd3XM2dQdlnDI9kFv
BiJUQE/VIJGZq+lWj8v+ufPMSR+fVaXtIDg1ZRsahlUvGSYVyMBKL1RJK4groJWFhvkEBbPQGB9Q
mXaudm+eyYy/LhiKQoDcq7TBkjZU0HIIwdyQ19LES6CLbptm2N+tj1tkRzKxiZEhgRbAu8cwPW3X
h28w+bKp910A+SJSYIFzhszL8qymiQw56BhkSCcd7O7YQ2rjdpBVtryfuvt4DrZdH4UXMvWqDb3j
qPlBPjKtk1bb75O6aa6PWj/+oPj/30lxD7QY2B7w0frWRp7Umi5OEgLqUbUjr7+JJjwqCd42H4qg
Kx+LNPhHk29dtdXEGxsvk2fQCfJlaP4+JO8ajIxVe16HY4qOMy0La89R9oEuO4snbs93GIXUZzz8
dcStotiMmVnfAxLCXCOP2NVmmthCVro5gQhuOIwtxHIcy24vyC9zTwFg4tNcQ0hDlHXzza6jfasB
b7spAecGPwGEQnP+Dco70WeTWcxNUW5blhwUSftoFa9LjjMAS/1ovC6JlvJTiO9u3LXjZ6VkA6gZ
cSbQg7eBzsH4uWhxTTobpe2vcSWfQRPrgLDUnbo82pI2WIC0ytm0QHFRgzjZp2HTNxAKhyInKYWR
ZliVM+v8ZidpMRMJDDyM0wTvgme7gGzwBid6gOfPBlIdy8l717/EqAD8HIY55tuw570XzVawjx1H
fLYgZ92PZfXUamVyzsAQvZmg6/GZwuI4VfbgCIbOpm5tKjY4N0nKgl2EZkUPjcm6H48V/q+rbO49
XmbQ/aCx6PQetCK67k8QFYIuqDn7XLV2wDL9CAwR7om3HqCr7kJnb/bVRPbZ0JZ4orgnkyEBIxPs
eKqGe7KTiZz/1f5hfXzH332e39enz+kQouNt7ZEZWwddbVtNMXV8IX8dBhDZCtZf+iIF73s92ihd
FMm3hltB6gPbjvxP04NkRE5YYvicQOglsaAKk+Au/edSq+VtuWV6Akpfc8qhEC7VEPTSkN+itnId
zc62ZCPthB7Mp7djpm74wMCLjUcp10Ntj9KouuDGRjvTN0Zr92cLLPOf4pq/PoCT6jVsgZHJMKcr
+zNYQ8xP6a+wuZv+WO33MJpeBiH+i018+/mMjTEUmC5dZUCTntfWNW5j/Qq054j+YXzRS/WUdWC2
oMhW592NaXIbXIkMmxIZ38wxqA6jBly3FCMUw9w0LdB0DDWWJUZeAezLxrsrqN4Sno3BfAJtxB1F
07KTg/sWX4pDajsdJguoFT1Q8psMOphPaoWSRGAF4ZmGoPrbNXkXPyhQpHvIBfeE7HFNM87Q9dSW
GxrOs8ZvQMasLt5sigCEmYrihry0ZATBjTMN5ZIiAycfLVmAXifrw+5shAFoURQHyYrIZZQ3kYe2
yQEThxzciXIpfVjN0MSLwy0NtTQaj0yFZtFQR8VjiLrRg54tqRQKaGpQPq/T27ZWXcfqfa3jUCkM
E+c61WhVY1IttBoH0E5YHYDG/QD2hz8jRrs7NhMe9R8igJxCWlyWPP6yhoX9uzfFHPrweGfJmQ8k
DlIqJtdxnCXt/pAoWyLSX2yLH6T6INmvG7DAGoWi7YxaR1WCgdUUdbD6ZNEQJZNlSAgbwtREo7GY
VkzN2yRC61DUm4lGFPo2kaEd4RSFaKVOWHnps/QI+UHrAdBg68Fi7AltXM0ZJLEWJMtr20d+e/LJ
2VmKcxZIWXXSSaaiyG5LK2NgpcXsNDYSHy31zZam22qrYSfafFtmy0mQ0tgB3h/fkUm1B7xUgfh5
R59gGuz+GEEPeENeWoOhBleobLiSaawUdBCNVnpDHwHq2vXBYKYKAMivTwTSH6h+Kfdk6dQcqk/z
tyCJhz0l4FoQ5O7muq+WBN4Y8+4WD9orOelLhmosRN+T6EpfsCjt0Pbx+/Q2ryovMhnom4vU3sd4
DgC7a+87p84fDZYUjznek/iUTpew5viOG0x3DRa1N+QEQnq+4SBKcGnC23Tcr3KQuArLt80yueX8
gUATDA8hD5DeGew74LtPaxSVm3GKv4EG96vZQ98HRCPOPo+gxmhlmfaCieSniaJSbM9IAJopPEVN
2N6QEHxNqcUNyuKahF60V9SFjU1QNdnWBmvBCBmkz30ac7CdZqhgZFJJSkq5SDuQteyd/fd41AzP
zGmifo/W5QkQ1hRIBZn5+5ADrKy4cnmMgsbqeJcsbCgTaI1g1Sxi3MOHoQSXxhhcoeIVXE0NVRa8
Hju7ATK2V3AEIOdvovVrtJ0TRbAg0e6m/ussDCNxMycyJX34z8AazcQ1JDtwI5ekWFqDljTqBpp9
8gr1wJC87aHeHQxoepM7O9yXTMj4hd2ehg1TvQissJ9i7Dzw2vJnGD0qBgMK2k7e/TWslqsRkPkt
TO5jltXIThdVer1dL0qr9QMYlYd0BHACwmS7bk7TI3TBsmOuKfpOAIVwicYSMPZSsx/6AKnrmhnl
FxZHX+JorH7WCfTuUmuKNnwCBLqJyp+9U38RSlR8yesigTROaj0Ihh9zpUTZBQIVr1epten9VUw9
TnzUwRrQH7/UXH1ljYHS9HgEZos4Yt6ZoQ250Mr8zUaTJAWHHWqQ2HBsP0Pu7QEiMeXBQMkGwjyG
/kC2sP3cjfpwP2p4HDgGZIebGVxYazykrwBpbFW8pTZac10Oz0M3Q7S01O8MMZkHLl9WTWA3tloq
EpSx5/aCYvsEtOvvxkU8noxcRia+fpha2/5RpupJBcvJemKZ2mJxfp38FlMmjniKu/qF3pHpbZle
lMUAsfk2UPdkHx37EnEb2Ids/tKHkB1Y07uUBpZ2nUHsXDfDLXUeiPGpCqFUAakIzYtRZ4TkXDLf
8qBVXQownKe0q3U3KtCs3rRh5razGm7n2NBvFSBul4PmsOjktLo/5AHSW+SgkBFyS26BH9mWbAP6
/zzViEMI0/XtZRhBF9IZ6bQtixZ/v7pUkIBsxQEvjeIz2HMtSFQayqGXQ8a2tTNZzxXIa46GDfW+
SGpHa/lsuX0LCv/ZUgowYVU/K8GVF3lip9XriQZ+3LSFIIihobpYaJn2VNtd50V9q19GDdoCaRPn
BxQMwOgQzI5fMagiJFpQuFkF8p1QytMV8qy3gfYGkAdjVUPRL5lUzf/PMRRIhyQB20kko9fF6CzK
vxZF52C7xU+05RzKaL5jynwiGbI0YeJO+miHSb6G4dsiN6dvvn+bBz4UsNxP+ksDWYYNiI+ih4gH
9lbYwNiMoDE8s8SJ/b5utadS6b/m5QQ18xg8eHir+w66Z76Z5CSF/ZoE8O10RkNPAmZNRX2ap2mZ
BFnVZVJTIqEFuIkSDOkxrg3FzeYxcZFzSo9hMIGknTxdkIjXU3LNqYoEipHPBz6hgFbItspSQSN4
rEF4HVpg8ckJwKCh5G1zr+jJ/7D2ZcuR8sy2T0QEs+C25rlcHtu+Ido9MItRCHj6s5T4M/767//s
2BH7hkCplCiXC5AyV65VLouyid6GXF6Zg1qvRSe/d43X/kLJ1O/Ic7xnllngYfZ6+5oyPYXuUxMd
8M2W53SwzHVje+zBTJqXOAi3o8of0UEWgw9sTYS6cWpnFtLFqdMfDMpAffH57I68aDhQq9WhON8O
/rglSFDRQ6e8qxHRmxBCCj4ESpa/2xoXDBQkSk3O5Nd/jiXUEc1Hfv91PqfGGt1L2xP4N1CeojNt
NUdYOlt/BEs6MDcqSMNtgAILxwVVmUJHqwMNCqDttJ5tY+JfDO2twrb7EHt+iV2yrvX4DsPV1Oxl
7l4HmSeo3I19hAtAnBSrA3WAyS5YWA6Ptl+8sVpe1UPWnWdnhyli77R8+OIGIfd43Tt5DS7wFxDE
+OemKB1r0SIesPet4KU0zeAyNNi3rAC/37gWGMgmF9RcjYskDjQ8XYZ8BTwRRA3m51NvZiXIrNf0
YGrJbg/CvvCszVdSOVNPkCEDt9AbAASTZnL+4+FHs+emZYBsEWXpiu3QVfSIoclRl0mnOhEfzl1k
lEZiA9UHbIYaQhp4X/yiziiiFTk6sYHyIKtk1t605WSbZrCGcldDps2OFnmZQ27CMOy7OB2rnRO3
2Z5bznAdIQQJjbikeu0h98i0UPvlyWrnFiZ7a1neL2lQ7ibVTmYGmEd8MVwtTDkNynX3TE8Em7c7
xIjcaVAAXNudnwxrEwp9i1xVKriqUoEOZV8tEbTyz5YtDeBq1NYeXBsR6K9QegBCxg8/7JrAXNKU
FfDmCPksPgfrRSy30EeDvDHSOVdghvtrnsrqbLpQqG/M3IX4DihQ9LgeDoWv36jlKhOdgbck2wlX
lSeooTQJdXAtTDd6CfgdC2r+MYufZe3KFIikxoYXxGtuY6PZpyYICedLIbeETwMEzY5m64dkFyRJ
c2lAqrD2PBmv6Y4q1G2lx/wBSm7miVp14LdnXgnw/qGPDn6ly7ULxMU6KfwPGypXb0GhedO9iKpa
fi5H60r+dCuCPL5Zh5Gs1vNEMmjuLMgWn2keBIdBvzGwBEEmUKqUiv/KSOPfjUzYndNBvLsJwFpP
9sZ12NKoDfNYh7x/MpNo2w6e8ZpJA0rWvB625JYihZ4Z2NjXY2ce/tu0o6mVC1eChoumzQPJDxbB
AmtNWDtUDQbr3BnbDbGQUTNBbP1LM1JNoizT6ypYz72BRFBC579DvBaeOmgKHZoUfyU17QjR8sL1
UIigehNHcURGJXCJqqknwB42iqafmkgZxOe0bNOpGQ5SP4el9muaCRmPSxLy79QKG8e5dK3+zMZx
fGp501416IhRX2RY0V2d+Rfq64FcvKsHC5wBuCIYNaobFli7AAQrT7E2asAUDRvqyzvTuHdBGEjj
hCPqh6GNl9RXjmH86Oa/S/zytjIB1l0EvHuQOU9By5V1R1eROwE2bO0S0y6hpQO+qMkF1TSV5Tg3
aiU8M4EBjI0NNTsDGG6e+hdq0SCOBfoCAYLuSE2aknnixtLkcVC0J1lXp/eaitryMrK3WGB0kLuJ
yn2P2v0LuSApE12gQbGfB7R5o29RCAAEhZqEDiKPm2mSMK+6vQXo8gIMEz5S2aW7SCofaObStrWF
qTkRRLYaf2WLMbgrsyK4Q7Vktoshb7TQyacyUWbHS3GhXjqQ83DgfujeTU5pjYdLjd/ANG/qgylJ
d9JwNw+ar8XVZYwEFLZ+yp0VCq6AIfFD3Tw6+HI+1wK5jIHWpvaXt38fD9laMATBy1bfJiLrdi6q
hR7CyPkZJWP+g+s+MgeseMpBl/Y3h7RmT/5QlJMDXrzdrhyw6VIzZNgs3TPwyCxiF5r23AjLM8s0
68VsNmOQxy9l1VeXPg6B01ZmwWW0TQEc3yAZZb3Mgz6aWK0niGSNY3Gc3oy96eMeiaMC5X2QR/py
EAEAb1E3QOUXHbV6t9IZZN7ZBRue2Or9FVl808Q6Jy2KbZBxqOE5tg9Z16xZO42ZPDU5loJxG7Y/
C8SqNNO2fzdIY5VsSF6dFkGNDPhs7LQFtodYfh+MskaxnRoeQOxmGj56ev2ElEe3TjKs9muFhXAV
PqKpbbwumbhQi+lgUxjbtFkagwF8h+oVnvzoDUOUy1dOAcSUGvo53vd6vtF9MJjGoLBGLACF8J2q
Ucks0KrgBnlA3t4DVxT2Ah0z9TchH6k/ALfbyrT88UgDMzWwpeKWsX+ssng4MFVWUbUevzjqjJqh
G+A+DbqTMUJrGywc4GesCnkiN/IYtbDYtgJksXuAj8TSc/IKGc9Bm2oDgiwpFrGhyzuj88oLsC8a
0KxInbqyLPD7LJU46T8jrDD1byAEBId5Zv9gjdcc6eUk6ti/QAZt20Z40y9rM+w2YNKrV/NSTw1w
ZdYeySRB07fRPQsgaYRHm8Tt34Ks3IN4R/tlOMYJwqXjawNmgSVDvf8VvFnazhF6t0N5KVCbahBz
ULeY6NV+7KPiOgY2X6QDj86ZqkpNY8CjJSSBptan3Wkc3qxymR+4BS7FmWQGsFDo+miCgV1V5wfq
yPDzWheZjRy/GUDJVejDuQJD2ov4XUpDvIRmH4IjF6xofuVbLw34vzaJIfsNOYG19WOM6Vb2i/HD
DrOdrHh8E5UVPZi5BWB8poO+qk7ih6wp6hOeOK/UOUZReQZF9Zn3bnayhjRbQRkXAouq6Qu8ARd0
SodAS/AIUz1Dn6KHQbhTCfW4azJ2zjsgcdnNHlh1yYAfXbSdr3+L6l5bFZXJ99RMkbGAOqZ8Sg21
BQPOdhGBGeZbkFQ9sBW6t2eRlxxRdeousRxaiLRpnsc8jM66Nvgg0AUMAEKy7UorvPBQqKZya5Sb
HlbRGfFKaKKFNZJhQGGtQGUTHaj56Wao2QAWAzcagQrG+h2VHWDYKovvvouYuoqYJ3otgbQS3qX3
eXFCRZy7+vRASgIlAImUS1d5BC0o5ckDmkTF97D6mIM8NCjOgYsIHMl4IOn3LZJp67FCDUhfVMY9
SumN+6zxNzWilFfyyOPEAuLA7xeIToFnlyXuuMDTZtiTs22hJrsZamCuMJRG1GpOhCPrtV3IMV+W
rrbpO+fVhKbWPgUd06JVzDDOGJRHakKkxnpyRPPRDPsh3sQoVV71VePuSg7BMNqru/ird00h4xVt
5KmXmrRbn53tVgZHBHWSBWW1WrsFVXDCu01cexpAyrk4NLblHXWgtqbsWBqAkqtHhpUGkJ1SZ/XQ
x9sBGKBppnnAn3MiUgRVwlUaYdljZgC6RXmX3vkp3mj9yG5VwGEChuDYm97bbOoSF5IIdi6XYZuJ
ZMmivFklWptupnYZjoqzPLb2U9sI8PKtCn6hKYrcTe+GXmB/qAYDbzfNn6HEFiR1/SGLj3ko0xNW
Ox+H0UsA9vmzHRVld8zrI9lpRBv4FmhUdaKasS5Mgc3HLoBgMEMtpRVo5oJsjurAv79YcoCi1jMN
CJ0hjI40KpB2UZw/jM7gPPYNYDJDfBWN5jySxdLGPegjxF2jTJ2lV4ukFOxIHhwZiVXdQAmt1moX
KyqUSjYVOKRoaAQp2QOKsfwFNVESa1z+hysxqxJ3MSAuNbLwvsgcVEqPVX5s1SHuLbTFEOXADI35
kc6ou7BFD3Jiqwdv4+eYkNypnzzLsQSfz5+n1K/VXbWGlFa8tbMwXZFu+D5X1WElficrs9blWQCA
f3ayLF1lumkde7f41QSpOBlSfBzCxBYnsrke+PUcOztS56g8BNgaEEf7dKGeHhV0oHQGr1qu3eY0
1dix6KgP1WvzWVluI81AJkpT0UFrQVGpvKhFrjRwjNpp4JTR+meuefp/z0X2zyvOc5n/XJFmNjm3
jqjFxuMTD6MqReUtIXi9zya2O+ZT0uKxMvdiOfG1Sb1IiEeZWZ9tR5Pn3myCPV5th9ZMgNgh23Tq
AaCyTwzjQDY6cLdEPbM6oMwAJKUvUYsdBHi7GjY8aYDfe4n2UrZV8c4t78XDD+EdVNDTCfCk08m/
uvSgZ8+Qyjiobq5G/g9T/J/7QAIMVV7g7147wnFOVe/aCyJ6yKMs2tTQqZ3YISwGZZey1J1Liz/5
2fQe49G0Xv42KPDMemKH+M9BfVJaL6FlxyfJUXwpcq2/o0MbswxamcvZMiIQd+fGakGeRkr0VVds
lrw0tkaMPaorjeHL0EwstaAqgmnKzgBXh96roIS6gorp3VVBZGzTAESwZLORoVzULeOgBuXlukNN
/T5gTfY8aOOWVyZArcquW6k/22VYfNgZGNv2FfB1z06BPeSnffb/t72oUL9G2asp8aWyV6C8hCbz
MCXLKtDWnoRfP875s6wzq23neP1yzp9JpDARhY29zZwUE3b4moV2fyTTZI+WRYCKMsq5jVqQniKr
fJwvLfDA2VZVNCznaeqg+zo1dQxGNk1NE+mgcr4TrrkcDVQINu6IwGAGSMolK113qdVNjjqAPrhM
PXhCDXvUtTzlykZ+tRlAQREIki3NMI2lCT5nkWD3QUGTmvTzgOXpNNNsmues4nSL9w07UidwYPeJ
k4lThzL+VZ8zrLjVQmZaeeDFVw42UrPK5IFneldkA6i6VJOWKw4PkWuTQXokm+uB4ACg8Ct1Tm5q
Xhep8M1s4+bveVpt8L5OS4N8DcGsRDYp9lFYBtG0HRitqZMO7ee0QYOtwlBiVdW3mrMvW6zsaD3j
hcBBUJPWM9R0vU6iEAmpiblJvahlw/2SnrwQu54OFcTboB+/+y22RCHTuxMIxbHGozZTRjqjQxxw
SMSm9ZaGBmBZx2tDDaH2PENQgODf6ur7P+zTzF8uMmR+vGAelxuEOLp9z8IH0+70NwYhVj9w4h+5
SLpl3SfeBYK/7Qk0HignHAr/u1GdycGBKvGyYOCUr/qyPHPoiKyow91a0Jh6h7JztXIrGZ/9KMwv
0QjsAVJb8Q/XfOxKY/xuoSh9BR1brpbNwRYpYsQeGgh34p07vOW63Szi1ArvOHftC3VgC4DaCtWh
ocRu6ig18C8HJuoo+urAjAjUio6CQPWNvCebbB2g7IZuuK8QGdxYoSavQRaZV6PWb41a1CZIJVFL
tlq00cCYD0VgiDyGjJkHRFX2VNQyF7pQE+rOzgHk51Mn+ZOdDgNSSwcndnd/2tW0YIfWDoXR7r74
KztdIB216IiCnKnzj+Go3kX+WJfTx5vrbcgNkEh+HMtsO09rAlN/Tjy5rLSmP7suEjo9MPnXLsDr
GoVm8X2T+oD9FlBs6GufLw3bKF9YU6OMT9bZm+cBBSAl/+GnIE/irvgtbL5K05xBP/QeyaAEu5Ss
WZa+FfxG6gww7ix97+OfqNGrnmwhhnWER+Op0nlxNJBd3YyejUUlyAcWYe61PywzXGpjlv8GB/ez
cAb7xdd6BPcReb+4mq7vCxul+wx7slvCvW4pW914G+xuL10j+62z8SAGv3oDaBMCXWA/ZKJZRLIb
H3STJ9vArtJDxZr0antRuDL8Tr4BSb8dyjT7pQ/RN5Elw3Mn+wG7T4OffEPYJ9zZxZp1rHhhAuFA
5Wq14z5mXnSs6thZlmEiQIHtNMfYM8aHtjEewNPhvEGjGWpOgd2eoB9W3oOm7Z3s+GMQlekqeeag
rbvVTQQgdeytNB/FdSDADC9azuNzZUTY7FtW9147azeJ+Q+AayCTpRzMxh22qKGM1omZ8jsUv/C7
IkCBFwIOJeL1Tn5nQHvNW5Q5PvGYXcmEGi4NmWnpW9Gi14pdqLXJRirQB/7V2s30sniBsLE8WOq9
N3UEqBYYg+KOWpEbFOfcjM7zoKzAW3+IYpB4fk7EkTBe4WZKNhpBRLCg/piYfFhkNIvcq38Q2duo
+DjLVAzHNl9wR1G+TcRv05F86PClXfbheGyAdRWGd4CEzcJxweJRZNZlwiyMkMZAcCDZEMYh5GZz
RoHGM3WSyY2Ms2l1H/4NEO5Ik4XOUas9Z0l0FHZRfyti27g3ETQ7/cXeVfyrPTHbb07WfPhXAAAt
ib0Cv5tvfpCY932IaqopksWDrvngd0US5MRccIMSJoFK1XLwL7R1C+6JwL7DF1M8dZBk2rUo4d60
g2V8G/HgDQWL3vEKA31Kk2qnQTjjFSrVHogyUJCsRiKnWzz1amRTIDAUuuU0khycAEVgNNICouIq
EoiOs39G0jV1BogijXQiT//WAHxEDljpofYiXOdhbd8DIZ5s8M/wTzKNwTcM8eqd1Vgl8gKRBbVw
oUOP2gK9qmWmPyBdtBlKNoaoSYzW4OgyfiQ2KguBmE2enVGXK9+U5rWQobbtxq49uFU7nJBnh/g4
K6r7Co95lOd1/BXLiMcgBbh3Ed2PogZjWMlKpSpivzaazpd/+2yjsP7js4Wl/uWzxZoGkV1V+0Wl
W1Hf5MvGitrDVJylmkDNtwcq+2pM7R51JM2+lGkqF4isgkKOwnVezaq1FYMxYDK6SNuuvT7SFkhj
c+xaW7bpIWa2jPoA3zoZmyLGOzp0TqNS8erVgQudbZoQYues7LdWz/hBAyTkLF3Rn+mMDiIpwFAW
uO5q7qiq4D1u9GCR16zfWElo7T1WRvfeoEraBlD9AnlyQoln+UIeg22ZyG9aT6j+kUvosYeHHo8S
a07rf4nxT6fkNMKJUgAsiZ2N7CNs+8FGNyC46zAPNShBtq4UrLixmnZhtEAGdoAFPboOINJ2On4j
t0AHzalTlojAddhrxHHbXlrl1oWo5VPD/+bW487fckARIWPFxFOd51uUciOvhztvYzrRuM1VU2bl
MoFuyEvKK/2Qmi5kx7VRf9Wd/teQ+N4dEs39FWzaqFhX/pbhu8tGMGSu1LS54FvyHxL2MW2BuPFu
zFHZDmptMOxuPGDGlsguxnva2lKz1JNkP218VS8qNuIvTcQy431S6chEV6gu9Qi4GsZOtzCMzln7
3NdPDqFd8ZLo3A3KM+4+rgh1mmPYIk6TjWZ7QpEJ6CVyEFWfINAZmJuwRFF5wXq5oX46aCz+nril
ue25KVDDgkPMw+5cNFWBUv7MAYOM5/YLMsZF8+FjuUIsy6ZB9ld5U4dgYQ/+SygtpCWSt9BaF2ch
A4AJoS+1bAtINMoUaH6k7nGKlVe7AeNbu/AQmuwXZKxVD515QMrsi4pdZ3tpmKD+mHqFtTJKAA17
rAwcvMaPDd1ouIWic5vauOfoNPIeSitLoHCGuDkdkKPKJEK6/7Rb8Atx8PqT5ctIao9pbECzfElz
zWMgJIRQvDqYObPWdp+52QX0YO1GBxf4pTQC66yLJ0PBvehAZjobI2kt3WTg6xgrFYY9SOCdxjBf
kktKtsHnNfR7Ins9z1DH+hN2JxFo+jzBFxpUyQ6+OtBZmDotB5OCCyP2c/6arO1Y24DvKi+H2VA6
b4Yd+ZDJdop/RtOUc5t8qFkUuWMv5x7XYMXKcCEoWUskjCSPPw4JopE16uXRznqvAuFQ+GuyZdRD
7k7Nik2Xa78pAvklSJnGMVR+IpCnt0Czn7B3/BrN/CO4SYM9J3zSYu0ZKGjrbGrgB5RWNEApfkjO
1ZBxcC8J7YYiNHNZtZGJGE8WLsAYyX/2YboGSJED+xFDuMYJol8iqd6L0G2/1QPy9pob6fdY8Hjg
nmx0/B+LdI+XVgcWnBrV/Cxdu3i54n5wOL6LRA6n6VSzhHYwaqypeFqhkkj10MGVQGYNoMXrsRts
YxNFe6DDeAXw8gaxzvrBG0v/hGLBekl2TYB8saij6poG1njnOz3WL2pABK4AZIwK52ijvvjRKyCn
K3X+FBZjvejByHeiwyC1/KSrw2yjppCiWTqZuSlGAMIlb86NGxZPPlCw940XLHWzjoBrWdUuz56c
vi2eEHkFvLEU9+QYFtkFKCnvSq06qX/2vBqmSaBXB1rVLMJ9qOYs1IYWDyK5p2Y2OuMKWCB7S83W
K5EeRIB7Q80hDhrsxmpvZamLgis03iO7YS2pF5l47VAVoLegXs/t4nPbYoVKvXpv1leEDG7UiaVr
vCidQd/lmmaNYFtOaxRk1IcWiwOEkvI0OOO3FZzpTJPlN/Bly51pFM64MKugQwB+ABO8kWNjmEOZ
WZ3RIYQqwCGIcZibf/Obh9EIcqFhc/N/P9V8yT+m+uMTzNf4w486WCPFvjMegggiyxpUQooFnc4H
EH84q8Iq+wWEErLj3MFiUNJXRf7PEGrP3Z6acW7S2Z8XyFpkJA0GlsP//zRR9fnB6Cr0SSbjfFUy
unVlFwvXNm6jiLF3Ux9iHkLNyYVOaUhZJi9Q3qz2mhUXdy2kIR2kgk5cMXbSoRwcoEC0oFwOpvVh
k3SWpBsNokbnQd0BwEaLZlOLFLUSn2NpRJEALdcz8zzbRx2122OGJxFdde4YQK8jXZleuBdhZS6i
zl2nZewvpyt+TowoFQq3weEt6dqZ4NglV0aymqaiwZF4zZiMrtNUmTDKdRRr1eTia/7FAgnRFgwT
4uAKXRymM5Z1H2d/sZFL79ksw42NcXTgn2ezzVXTzLNSx2yrwBK6TGzc8aB38+/LjoGbKgKTOjUD
J/XvhQkJbZma10h5VJBX20Wt0y2ps7I9/75AvCWvpH6eBkkBpUAU8SDyBYgoFw2/epZ1AU1K9bMc
nYvm6uVPW7BLxHDCYfGCpDmxOAM3k68He1b3TwRIJxh6qLDoiARM9tlEHmTPq/GKKvOFPmBDkDnJ
HQj07FsSJ+yCB9KaWnTQRrA5Z1b7sxvCFJm+Foi80q+apecGYDFgeXisM1vt5yv3tf08SxPjw0Zn
XWa7r1E0ZAu9yNnr1BtudcN/SIVIb47jpDfwXrunph2PZII4RHprAcS/BniWQTWvD5fk1nW3CGRM
d+RFh7ZudqlVyDO1+jhJbzUvXgrGwaShZiZT34CzwtXMcD/busKql16ip1tyoY5M5Ci6KFDEQzaa
M6ogJxq2drqarxoyYW3THgzU83yhlZl7ZvTAaxkePnBSjN7RdtsbDaM/CbiICkql5ZfZjQo0vMn0
EeY/IcWOUoL96zKbeFDf9T6LTvMnEyyIFwZoElGTii+MfBu3Dhaa5rIvf1VlBoCRmqCrIhc6+CM4
QBqjMaa/iiZlnQ/RvTwXy/myesu9nVYBtz7/pV3daQfdk9/mLw4BUvD+i2w/f7qeO/61CF9prul/
6PeliroO16k5lvYBDBtSFdPIPTMhkqAVef89adpHM8vTxwSSjQem60DoKjv07CytaC8j1uEAf3rN
pgWV0d7LS/tJgOiOnHTXNJatq9fn2HK0leYU+UJAgO+h641n2Q78LFXLLf1xA6wImJMr33io3b6+
80B61Xqp8UCmzgC1V5iH8ZFsfReWuzwu9OU0wDHDh97YBEIYYOIERA/r6i7Z0+TgxE0PiIoYC2rS
AB8/Fs01+huZuhGhxKzv6i1NjmqT/JRY/Bd10sfVYuOIFG54na7eWhJos9hd02QeS+VFt8sL+dPB
T5LvRcqME7V6LA+3ATM70IngDxq1PrwBqbKiTjIVkMhc2HXQH6iZjqW1YzGCdeRCH0GiMk4fH8ig
MWi8+NWo7+gDgNZDP4Six1YSeyoZv+ix1d1Gm4m7cpQ/A+n73yDtPqyhCDjswh7NSGgrkG4Bo5n4
/qmscyjwoYL6G3gKbVDi5u2x7GJA18zbZO6gwCeqCnwhiNEsP3bcoFDbTTi9GZufIvVx7Hi5+ALU
s5IGYuKGda/hY5dh8EL561Dn76IRxWOJJNtONJD4QZTWf1QOlNrGGvDdbt40BDnfEwcAyFTav1Mr
u7bZYL6KpB2gB2rym2vF3darzP4QVG6KOEWqgzXQ7h/TAcq4HAKdP9RwaJTav2MMZzmCwfiJBpvA
yvDTyHSUJKg68tjTwGxhpCg+y6L+GRoV4HKGfXaTqvo88xnSiAioTW4uau/JDdURH7MNym2eLU5+
BER0AMnjATTfKO/QFvnwM2cR0KW++QLZ4QqgRCPfNX2bPledfWKlEb2jnidbloBHXwQz9XNhDEit
WUP8/jlSZhCjoJGFGwK2bVn6SksSJIhCnj3TGQ/ddDqTf7H9zS/UDR3PzTL7kmfTXGs4ghls9yWr
N+XYnOFBc0Z3T+m1qZchS7Z2tAplJp85OnKmWbKq2ZG9T7IFH5HYvZRdWW5d0A+8mHk58Vm5mWes
U8ur90AhQZw3KyY+K6ylYU9aEGibvvas/D3EyVClBpiCMxTgUTZLaa4Vdn4ZuT54sKso/S9tuUzE
IohFcPRTyI4AKpMWl3x0kHAx5Io6kCcsLjE0BK1VMvYrYKiC4+wWDE60GcKMLXsb1ZwSQI2jyLvu
MZImX4OlrN9MzRFEbLZb4yOZrHsU0hhB4JqdqJMOkoEwDEVdN2rRbH1qfMxmG/JjttDSwk0neIuI
l2emC+LMgvzQSXpGfaFWo2fNLvHzeklNOiDIC2LOsLnYlQ/ApvJoQCC2tJWUCNn+MsfkoQb8e46/
XcWqoP1aduCejAa7fNBS40jcDAHUSXcpaq3WvbopoNEXq1i0vFYQ7X6w5XjUIf66xsORHaMmjJat
N9qnJi2sZx106RNtneDFASyU5SoEau4buQVZZZ8MPdx6ZtGhqN59pzumaSBcUSFmcWt1vT22Yeet
9DCN30V+LirLf+tS0K6O7Rgf9DzjD2og9ddpAQ0dE3AhK07dfZphHrcx3Z8hAj5R1Mp3ZEvlsrP9
6C71DANiriNYRq1ihIhy+uHrQJFFQI6RrwwkTzsw9IL7w9ZXPZ1Z2KpKLjyEC3A29aozK/rutD1U
3D2UCakDSDFFuG0A6N06rY2krMCTqMUyAvz+bNz6eM7cKobUuuJLm/4ZUTusGhdBV/pfZlGX3KAs
pzS47hxfd94ycO1CTFG+mWOvL0WaSGjphXLXup2205HpvEqUhC+Rlxtfq74/EYe2z8HeGRfyTa8y
yEGi/kKTSf7IUXqP0m2chXUJ2VA8kh+1RHzY5l4647rerCWvwQxk40GJEo38QB85cLPs5Fb19+kT
qz/FLUH2RR55JHZQLEie/Lw8FYXmPyYgfDrgiaLuQjm8KXum421hRpF9cBmoUv5tH5HIWBRGU+3w
+OvPWPD359FxJfSh7WKbmmW8qPQ+GRbUw6J4XLSVE20LOUDXTIMOgueroJZqzjaWZsMO2Lb61qlD
A2J9ZC9goyZ1zLaiYc2mCsxuSSg3wrthD3xjthvsCd822zWWjFsd2OFFRjSts7KVb9U35NaaNRd4
eoSaYV556mjrWJ2F7vBxRra/9QJYCvocYCW3CX49Bw+pg00zsvKprvlPC1HGn3HVbBCIk29GHqQr
4KeGi/A8RPaMotnwjLlLk4/aIvBy4+QRIwIFiqntICKHdU54IBMdmIoi0xnSFNByLUcI0QK8ukmY
QLWyKrgjEBfZQAAA/RvLPSOQU1x89fjlwnw1x1bfJbaDR3Kp9ene1jW8JaoUGuhdE9oQ0zGSnwHu
Cs90ne+lHyUrw3Hyi5/q3jEai2bdCy5Q6416cah5/rSb/PdQdO2jF8XtNgiKfB/mDpTS1GTkMVpQ
XI8b5ztC+8kqYCNfMd0bdqAQJIw6HXzOq3XAHHNNTYnivXv3w8G2nK2b54CLD+3DyAOU9qdxvkdO
AwWGUHi4QRnkw1axsxYkex65679pVgQWXrWqc1SpeMYjfQXIotQeEF3DtyDjsFxR7X+K1NUOuV4T
rzCoPIFIsb5FCMZMNmpSB9Dt7c5aagwECJ3dmU8oA+8OtlkqbmoP4cMa0hBz0wWBIr5X65xYIRDS
nusvU8UwDqnWZ7epwwfmtNmpG9JgSYze7j92UVjZqbCUPBMi8Gtw+WYQJSwXuG2Nd/BtCGD+zeyO
CXcA1wv+EZkTdw+6V4NwSD1qh+jDt4vAaGyZIrqPDJBXiwCJLOwNxzdbhzJPL4YXyMV82AmIAY7M
yU7+I0+CdaiNqDFo23RnyzjaIMmBvJ434rmIXDnYbVAUkmbZzkjz9ht5RG1sbxOI8y2w2MqXE/V8
q+n99q9tIp5HvgxVMo7n70wX1HCR20D9jL5SUX9tUi8i/nJP338Vy//o/WPs7NypqSpPE9sxHA9y
QNIVUujVsUcEYMNrw3rggIRB5piPP4vgWvYy+GWN1W/L8bwnkRnYWYZ9cAIKvJ7GiLzU1nxApRLd
b/pg19tEiwrEntQaSKgFj1SHzB+tpa5/n2um57rqEmQS+7yCuI+Nymvp5g0EigfxUYk9+0GTAWvz
Ln+y9UbH71TW4KbJrU3mAFwcp1V5RhE8XwP2VD3XzPhBpY2a+wOPrfTnPEaPx2ilBc6rcPHPpKo1
IIyrzdz0m77aQB452mQsDE/OgNIrp38h9HtRdJCmi4Lh4tmePJkCG5m4CozvTTo5WP2D3hsLZAsq
IERwSxRYYSIsbJcnkqHJVdNRTeq1OtR2Ui/2iuYT9f5tbOpGyFzkHASqGr9gmYB1JQRozar/f4yd
V3PcSLqm/8rEXC9iEx44sWcvynuSRVIUdYOQacF7j1+/D7LYQ0o9p2c7OhBIC6hYBWR+32ucY9kK
lppzfV9ZCAaMzWvZOrn+s41t54of7QqFWz99CPyZwNCGJ5S6TeN7Bod4hayGcacUuP6Nih0/+0le
rXGSms5QvpKDVcTWdipy/V6PCnPZmVbw2mnZNU1y4yfEfvCNbvsjKP8cbgct8I0u1hDy512BPoJL
KMZNT2bTeaAHhk/y5y/rNSOztnZR3dyH3FFL7+F2H7MMY6R3Q6K0CJqt2QaI4U4YEr03qIWB4Ydy
j4INSlQFqH2CK4vSDPujLDZj/laU1EPeDh9bx1+LsjUS0MP+x7H5BEanzNIV0rYns7azvTsvsEAj
4sjmlGlwlmV5mLt4+ZTto9gOTyqLT6lnELX9H56ZB/dWPxhXMcUXKYagZ72+BTYabWSvMZ3+gKXn
37O2vfWS1dqo02tI6DWvXP81F/oVt15ZXVib1qn1NRFKAMJDJV5CHW04ftfeQxbU6HHz8D/DkSEH
5XUBQZdeP09AxTFHrPVrk9fNMlez4XPk6l87147/0MqG4XMeykxKtkoi/mG5GK0OvikwZPP5Tfs1
2ij9SJqkU8OzpypfE8UzbgvKLlbTUx4FX+UyTW4QHFiuC0fv4oNcrLkG30HI8MVaqnlJXa928JKz
UvGqmJW/ZH0ztFA75nqjd5bvXWU9Np0JLwa3XCDYO20hzaQvNvbimeoE31IPGrSNFtslSoL+4kCg
BmrQBN8irAFMgfaGZofe9teRsRpO91mqv2SsbM5IMGVnVr3ZmR1ItDMH5ZOjh+FRj8KNr6XlY5JE
3b0V2wBaepxBB2Iuy8oTYidblc5sTr7vfLm1itH6UUP+OLI4YtdiGQqWl0TIZF95QLhuY/aZcidL
Yelaq3/+43//3//zffgv/4/8Hhipn2f/yNr0Pg+zpv7vf1rin/8obtX7H//9T8N1dMc0DTQsTBf1
EctyaP/+9UoSnN7q/woa9MZwI9IejTqvHxtthQFB+iPKPB9uml8SunWNne7Oqgow6a9NPELDbVv7
B6lz0ufZ905Z3faxfh/ERxgr21iusHrT7HZAzczkYk1BunWkrhx2qcYiGMtwe3MZjMPmlzI84ksA
EOZ9mRHFZrQiG5NiEIIykTz4sfexTnYu02Ql+I4fsCcGPTsfzCwdzvp8GKKm2uQ89FBk+rM1qdrP
iOmnO7MTrNjN1KrAIzndrYscKzvLCXBTEIu//+gN7a8fvWUZFt8s0yQHbRm/fvTI4+VKX9vWY9OH
444ksA9qSp3WqaGUr1VM0mReTvQTPOjSMap72cOC8wRVWwAT+/e9qsxTDmngfJinF7PMhj60mBUr
B9Osg9ckrLRVpMf92cYS81gW6GSM5KY+TYg+8/FaP+au6E+D8Z67Cg+nET8ZT/JnplbjXRtE+sEw
NJ65UBrs//C9dPXfPxxDEPXl0zGAhlimZf764fROXDpA57PH2yLdKkx4+bnxiQxF/oCjbPcAVf9Z
Pg7DOlM28pEni3Mv4FrZw1jgVawF7ldiwO3aMtMM1TQeTEFWY9Zgms1nra3O9rxG5KV4zSKRv5hK
gWVQ0dN1zI1jbd8HSl7dA7TfkLA3H/NZTb9E2xa5g9g7yjokw+JtU6D/KFvlgCocNuasy0/UDNfa
KjTg7enpkuBUtJ/sDNV+L4PyOHhoZuh9XC1rDxZh0DziXW8+/tbXUO9rS9s7OHf8trSXDnNaa7qH
uVHaz02dDzupJ+jB8lecVCP8o+rd9KmZD0QKi8qMEACjkIZWt+igHh5St8ietFatNoo65WvZKkf3
fXIbnSPee3eLNxqFJtaa0cQfxOW7xp6fymqzkQ2lJoL/8I0w3F++EaYQjsr/Jo7ZNjRkW59/Th+e
VDxZtBEpGf/R5BWFfZwYLr2KvLLkGYblJ9Wtta9yEWYo3XDyTW+4KIHLEk2psIKM4rN0lb25xErz
2Js9rDyt3KIoFs3s9hYCAsR7p4wwl4nLoxwkG2Txf6y7TeaL2NvWtQPKZtSdZGf3k3oUhqMe5Zkx
xHq5yMIRtBWJIrEznGj/3vyXPrcKo2q3/+HZ8+tjf/4wEYCyDGE5roYQnWv9+mHGQSXUJBXe1R7q
kVRs6i5U+Av3Wqi4gL5Tdd0lbvaaC3Mt17qyR1UFsPR6o0fhFuFZ0oiFA/e4K3Y1eYb5OVvNT9cP
B0hG567FvI0OshqPD4JOakA4zZ+yZRWryLtqIn1Q3ThcyGCLbBCp8tZAdiYkSoCsu2K02TIqCrRs
PDd5sMC5/P2n4tp/+Yrphi1MW9WQ3BWG/tunworK8LMmsa4Cu9yzPhtmIG0SA2GbXW6lJqpvRdFq
KB5Ca0pWH6SXcwwNpFyyrEM/D2Ksg5S8lFb27BEc3GA1q7qKFLS403opoYC5iTwHVsj+0ZwRg5G/
tdvCfnnvVVug02yBdWM/h4YKL0IUI1T8nSy2c13vwFAKRv0vdbJfMYeabp3nfrJurB2W2obyWs3y
3gvbn4xHHsP4imh+hFKXVe5lS1jiseVV2HDJ1g+9XaOuMcg13FPQavNXYPzC16nYRFo97TIToMpc
L/LB4hlBUBHVFHb8CPY7gPFNZ9HV7vCozQSSAiIyqVt2SnNpbutHHJSShrAcFmGBnyHv3KveHnPv
4tI2ITLzU+MdndT+nGRtc5VVOa+uVUIOYyOLskFNoFAJ9evff0c08y8/HRe/DVfFXMA1DXbhc/uH
59DoCl53o15eg0Cdo87ZS1RX4besB3ToDZa4J/MTAs8DAIy+XvCtQBGD/L73WpBW2uCbikqGbYVP
v450q06wgRlPbqqEcFzRYrH6qCImhVytLDrhtA6KdnrsAhtVET/bhLMjXpEr+RmZWKCmc5EdRrNz
7FnlZi6mFeKjpWMOO1mEaPQ2pSxihbwOgZqtHZ1vuWQEhZ5Wr8PJaj5Qr2GLszKqqhtxiEDVtE8M
qG436rWZIiSBE5h6o17jNpffebr5gXpd+EO9bvu0vV1CXmeEmAPuW4vtV02z2wdLc/27uIP/OkDi
edVbDadwIdITCAX7SfXLvRcU6iuqIs2GZ6q3ld2iCP3zglxX3zjgnTp2ELLeMpqv79Pq/kQEeB4u
py3a3CcUX5zq1pjAjWLdOJZd8ITmugE+h2hdZdf7sSYjAK3AXqJ+Ef5g+ZQt0qn0nuNu0laeMiR3
GdjQXZt32l7OZDZkAN9n6kXqX91igJyMT1bnDUsN0ziC03CTnfkg682qGde1qbdL1Zre6mSD7Dcw
ShdCv83hhFtMrOo7xyeCkhlt+gUB+IN0hmyi5mgOk/sKiNFaRvYYwJ/APtVuKnU3hATsVU3XuQMn
/eKE9aH2smfIDPGd4HH4MLIxwvMCg2sz757Ic/nY2fn5U55ONTYBRbeVRatM2n3dARyXRUyY9fu6
Fpuo1fMHIuzqKheJfdXKPLkTpb1Vx8G+yqoh9JqVp3nTRp/rNKOsce64dff6JLtoRbaXwVpMg1A3
TKy9DBgFMkM21zWDDTa6ExDCWSw5SLe9Kpn6EFYmQb283uteVf7stPirHk0OnNfaW7JNN+5LVa+3
RlIr4IEm5BpgcW6KsM2v/26eJN4PaVFuCVh067LDEi8Li2sxs1GAQeKSPBNRMiXHtLFOMn5S1MmD
iXGA7GtNPKWcsCQnP4yfnTxfTWM+PkcxBA2ntFRyLezYWd0aEDRyXqSzuKGZFCuIRcOhr5qKDFzf
9fG5jvJyWavCfUCfNNjqThHiOJOPp1gjOg8k0X60NBIFVh443+BUrZPUN376rXvsGjIycjhwAPfB
8INwC6Bp2vz9k1D//W3JqsEQuuDFYKmqyjPl1wchYaiy0QalwzBeJcTae6SXJGUAual7N2jVHVJh
RERkXYd3VNB0T1NjlRjeoJJv2YX6EHUZ64G+TL/nfCsBlxkv7z3A8Pskqr1wZ88SK1JnpUVklf1P
566lqEo7G9jKMywcMcZd+nWd3tYROujjZWuM8aUNGu1eNggyIPd//zGov69L54/BFKwb5v8sS+6w
P7wP7GEA5+2I9vKGabfdmUnKT17gfIyIF2EAXZvQy3z/0Se+vjIGvfz9YSBHFAkgf/nrDwr07MiU
Rcu/v2VD/W2dY6uO6jj85RweHsZfdp4wTVWMBsPoclvQT55doYTuh1+ICSdzUB61nXhbup7Y/lkt
3/GVCpTqr9U+uo23aqG34ResNt5711Fjr8ywzNBoWsswZ2q74bNmouWSJ+sxqBEOJuWxymI1uCp+
+XaGEYKx6ltoHpmvGqtxPnvvl2GR9x+243L/8B4JMXmnsw022FjolmsIyr9+nftxGsJqMuPd6EH1
Mpc6pizdhNW2zUKTAJJ97aceQ92ZcNK38T2gt+rTew9PMSbyQ9qw6H0P10YNKkM4DFg5BQhMJ7xz
YIHmwaMp0vLQz62yKA8+ieDRGvxTYAi8qv41PuvNGJ6wqn4T/fHvvwPaHF349Z/Lj9exUQkxNNuG
k/XrPxeqRTqSyfJ3Nw6XXixvERli++5Z8zMSl2ioVPMhnvwaHXDquzGD04ZA9SK2UHH02w5hPmET
tvY1fTui5RywX4C6+6H83i45YU71H77N/JH0ORrw4R9jCo1/ievqGhEew3F+j2IJXH1zOwzqbdLG
xqHFLnwJUggEW2/6n8PURQIP4LljVzAljSFcyHoQQPYGLUYS0GEWfHZFnmB2ZFoXlZzDc0peVHbL
cjM7+gFhF1nMTWSp66gXiDqGrJaHpjiQMfsG2Cr6mRYXFo28kTJfJyPlOa+z1PCSyGB7Nbyk2aSi
LE9N0tkHksj9tqmM6R5utr/iUa69zPN0jRf+nKa3eTQFpUeLZGJRXFQ/4AWCgmR3AWh/dvw4P2j8
utU5PNSiQOW350l5rtDduMhesloWx7acdrCfv8p6WSUb5WHsSm+lsuxf3q4gK+t5ylodukWbZf5W
1n24mGM323aM6uOHurTL0lMjypXZl/hNyiHyUibkr62WVOnHOtlHMat89kDrCFj89a6xomZP6Ah3
y0qr3PsCFcQE5hgujir8TCfJVrD9NPMUFRrh+lj1kMlrle4oy7mT+8vGV0NWt+M68WoLV7UpHpcI
KPNGsZr00W4D+zwZ3p1lBJTmqjbx1EXdCBOvEDMlf+MbR8VIf7736E3xExFsm0e7EbNeZCSJOHvf
2NgsyznceSKE0xEtaM2z7GEkZbwjNk4Aem6UdXpsrAldBfe3K6XuuEnHcVrd5ghZ8UZTdGdX27CO
UYqbx2m1k61VV7XXtxlyr3zQ8bd8n9RWp3AF0bPYylmNqfAuYeIfHFOY+RI6II4UhTfuEnG7TuN7
xgnrlhfZXc4zkNZfNAhpHmTRCxxjZu2A65xvQR5KHz2NxNJOcpTv+MquKvibyLuSdboGHYFc90X2
D40QcQ5PDVbysxkH74ue1+HJQRuOZ0y30QLDuCL0aFz1CSks/CTcdWOZQbYclHiBY0v6ILuAMdCh
sOFGGmpavtYio9m6HWrCdfI16ZNkM0xGuDcUrfiUTB4LEDv5CgKyXllNrh1xHR2uStd9U0sv/gou
iqVE1qgXx3fjO1an1kI2ZNbwsytt5SH08vg01U2ykhcgMn50Zjhj3o0XpPqQsR/4U8iLJN5TXrg6
6qtDsk2K3t3WhlJ8xnp7OYrK22hJDbXUJY2jNMc+Ksk9tAQDlzxdor0a2wKONR8ZkUexKIZQlEuP
h5in+tmDbFWtsFtZ7Py3shgoLngmjFdvU1V8h0tiNBfHbcUjhhjhxtMI5MlimVXiDkrj7ta3GeBn
YxWQb7xa/y5nswtb2WKyay7ZhauPmjIY11Q/yrZbTQYTIgXxdrtVR2myA3sWrFbmO9cT9leIiEAb
qnlpEo99u+c5JhqRrNvK+2hzYZx0I3u7595y7oATZ7d7nr8OG7QN8rW8amKCYJ9sm0z6fIH5IO+b
eHN/u6+/u2c5aKiVv9yzH1cI9pN3u2uyYdMrsbltK3dfkJuDg9YWADuUjqWFPB2TtgK2Sk6kCG1z
58oWR8lhK2YJtm63ng2kjsh0fFzbZlzIPEcPonrjhc5LrAcYScs6gbxocJKnt9qi08QCqJ2XKfEq
CHkB6PFjVJfwOSpU3liCJI/wLpPHMsWRsncfZAdAA/paQKVay2IhYu3KYNlRDsEBzFn1QZ9tZF3t
kCxuw6XZ6OM+75Ll2zDmrYMGXE5borutdcmj8M3mblSt7XuPtBxb/pltvpNztVPjnvlEsm5ZFsVR
9pNDK3/Ajk0M9V7WZYPoT6MRvU7l1O4dvUxWRHajrdEM5kHEWXr2h4qV+rDysmLvxDn2ViJLF0lQ
jH8E0ybJ7PrnmEzf2UFrn5yc5EJUeRmYcITvptpgY6k1/sPgoSOTdVr6RVMdcsUMAjDLTqfRvkam
jhB/M6VXeeVhzM1DFA3WHmnAbeFYyAtpk31souAPvddK0qQK4paWY55D3hobo/BV2HRYZo9x6S6F
B+ZBqdelgTBHAsriq+OLCxLac/qTqI0z8CFHAAWCUMt/KK3/vcTZ9bM1iHhp9KP3WKNPucKGQUD7
mN6uDYu/OPx23bD1nQf4ENDmgqD/BEoYgrMKouCX62HRDZ8vr4uNOxYomKN+vqnQAFl5CRY6Waey
4B479SvEvIXXafWrW0O1D1CN2wliGZ9cwzqU6Txr5apLZ8LoSB869S4LY3I5ciSxSC8ox0fPVYuD
jZn0Wg5Is+2kRc4XqCUJBjl9vQem7zxNrnUv2ycrIqarlv0lKAjPw27E73y+Uur6CH0Z9hM/u2Y/
iCDelFrlffGqzW2g7nRrrZ3ygyqIcGHy9/l2I6BmF0rGBxezIThr5G+W+TwhwKVDHrbZp8kJxp0G
FXyTNm37GhfjQnZQdPh5ePelR8SXyqvrYD4lL1WbkLdrVg33PhiIk4UC5ko2KGa9cXlqvrSObmwd
pEq3QTwoL7nBX36+JhJ35WoKnIQULogfPJLL28eVY6y+AO/iXy0FhxpvNhGWI6oIxA+BpNdmsvzt
MBXVDheS8dOU47Myf9Bxiq4CApjp2ZoUFwhepC0mXknPJKueyxEHjxA8wS73Y2zDbolvst8m2gnE
syxSl7MQjGxQfftRGTDnnN+mlRKZ12I+OAlru1KPlLV8fYZuR4PzPbCG+vZCLdJw2ubo/izlINmr
A707spw8y5I1tC6uGz2v4TzXtixz1QMMqoUNKuY5MRTlIfaLo+p1/stg53w4kD1vsciqUoE5iXRY
y1Yr9ZOVQupuL4OPIEl/JoUjLrI0z6iBonjO5hmRp0NYnfilWXLdP8niSYDfJKSQE9hT59SaHavT
rhy0XW+3d9rcANcNEtmHZmUodjz0rf1URHjYgctyTp6p/Xk6BhYuO9Pww1e/9IaP2HfbpQTBXD1e
BnbQLB3ekdtSF0a8xI5xq3WOfqnhm1ynSgRnPRV3b50zhYTf0KarW1kjXghDs2xwupknqzN8SEX0
kIRuciU1TsA/cP9orYQ2rXXStdbUfM3khWoj/94WjboGiS7W4J11lLis6CXxFWudKm6OsQ3FskeS
3Qvi4iSLg67twKCxiso98zGbinU+ZvGLH1RkMmZTLxbS8QtuCc62Et5ba5QM8QrFpnEvWzthfzXy
oLqTQxV/PekCxkJSFvcEX57lddLMKA/yptJ5fijj//6mZGtK9FHelILCJ4uFuNx64yROEuV5w3vO
xYwE+MJjJ3MTC5BdbjICH5ChvuIRYJ872VJM4H2iWyc5Zzh3MtN0WpWNv2ZLvwSWFD2CA5meddDu
cQM7WJZEn7NEQ41dlhxV3+uTiG+lpBhPup/397LNa9w79LqcO1nSfPFYIi15K4GqfGkHW73ItsxP
v6mBGd5UwwUO8+RGjP58u4SokgW/De8ktcERWK0WmTsCCJlvzmtzNAvUxDnK1oz3/EJNDfI0shX/
d35TCUjb1hfPlu0my1ScG6uK96TG8qfJsqNtrAh1JYt+IpqzU3mfbWGFfIvxKfVH1MZko2i4VK7X
7iGrlfxpiLt8k0WE6GVr7+npqR55ot3GNuikOMmT7JpmSJUTqGfhPl80aPtujeNDQvadiVwUGA6g
/5Oqry+JjrVAEqfqivx6fTFLfH4B5XAaBWAsRhwbNrfKMnBpKmv1Pko7Y0/oYcQSbp5DAARJ9fRz
1Qf7YQKjjjhi9qi6fXopw+AiFFXJAYtObNhUHTuhudUM6+bojSDOvLTMH2UdRldfzFQDiDVXhW6P
afy8ERrlBKMKa0HLa56+jB9UoFNegLmjLMoRWrEJ4k5cZY0asNYbzSTeyLZgjPt7wiC37rJHP2B4
3RZEkmTRIeyJcH93nezhC1I5zUlWNwqwRr6g3UEW/bo0YBpBF5BFeegr7UlvkuQsr+RO0CtC3l5Q
lrhReRDmCu+NFV+U5L43BrHWRdutedKUm6zJ7ZUc2OWqcu3/uP1r69KdViNkc2B5zDJFunYXJ9FW
C8bsUXY3MxKzmpi0t9t3fIM9kPnixvhNLeGLwsf3lzg7oext6/p9bM/IbMU5vFfJs3iwNyD5hrMs
3aow3CBtOAxbCLVvw9H514GOj90SpYN9UAz2OjHgOYygYO+7yElvB692ZsMF7+C2OTIzaY3c3TBk
b/10t+03rY2xnxsU4aqPffVMPrs5gwRMV/GQBN+9vQwzv7cLo/vbdjmeV3PK5i/JN2S57FVJiujY
NnDzpTv6e1GK6LwXoQ4hPzN3hqZIZ5bfz++tcmwNLHNVuWLYO2Sw7mpd/SlTwpYTINFWVdZWpoRZ
tZ1HjAiuDatQ2cuL7OexR6/YT3t3c/NQ0tTnrg2bB9dwy4dETz5JJEwR+c7GLgp30/LqJCW7GC1o
lZCM8+27zlaiVOkpYNsSx2FQgAL6s4vU2IqHoFwhhTOsxz6Px4XtZvfoHkZ7CZC61UmYlDU09epm
7obnNwCRYkAB3RIOHxpCysFkANnNIM6g+6c/y1YsxjA4xtchiXt/M/jE6QqlR01T1XJxDmJ3rZId
u9fnw4j6xb2fFt9GrYoPsiTrnVZ7Gyrr5EFYyrAa2bTdmTpaxyHi1MfRrrsnM27rdVMG9aafi4ai
2nsr8sOlbM2NyL0rK+MgG2VV0XUrVxfqgyzhl4M875jmRzzYP84m1E3oV9YDTtnNVYnPrZb1D+ps
f96npNBdrxEL2SbrLF/BxirsCQjN/WWdG5+bqtVOXZRe3gda4yAWsvjbQD0zSYszCD5YT5hieruS
HBClmbfLNcdJLhnrBEQXVEJYvr1TlEw7Zl5v/eWMFf5GtT3QXw3RIyJpRClmFgLwgL7szJMstYNi
HjHG+CpL8gDkf1xGOJ1v9bRHqLtz/GtHPHUeLKfxwkaZf93hqqtjVLfnGZvANE99rwRXKwAklWR4
QE6fNPlPipC1XhmB5SCByscnD1FVHRNdV86yNPbwaIde/SRLld13pyp3pm1C5uwU+gGOkvMh/teZ
GbrttonLV9kjUcu3HrI4JsnSNIoIW0KjQYIWEtCEZe3CRS370peJeyfmhnRuyA3ArAjCQtPPe/cO
svHbCNiuP6dCg65jJvtuhijo6mQ8GKhfTlp9TWeYgs2jfVcXhFFkB1nXz2JACljY26A6V4wH291k
9tkyh6UVayFg6cy4yEPvDtiw4aG76TBUYkNPQ+DMQOdxbjHgLw46ITXZT7YCLnzqcGXbSWWtzLWw
RLGcoxTWclU09heyQZbnVsXzv4P5hH8f4CWUub32+H7mK2OwKuY6xafViN2Pre/9htw8YXbzLej7
8pXgLOkQ/vwX8q7atSQbKesrPOgJm9XFTgxh+RqwTUqHwvrUtSx4kOBkyz3Xvw/PcKk5VkCz7xsN
xZoJH6cXNhIIoM9n1Vwnz2SdbJX9+q4Kfm913P5tbF551dLtA22rTDokuSZAJAkl/gMAlLWseq+X
Z7nV+OfWMeqta8bTk5F4ZwWTjh/zCZDJXp5gCn+rsSucfG9W5B5/iTZqg4NSqfeJxx4ilH85eVq7
E2Y9ztgTIOFvas0H2aBPWnBw/xzh8C+93KhANsYtYDz0aaXlQ7PtnVJ94k+pbPvEz1aymNQgjU3C
NgtZrIeYbRorBb8KtXapK9qm76MI7BBDXRCOi5Jf3lFpdPVJTlxFJYHVuRhYTOxmxNo9IrzoBI/O
PQJj6yLQhos7k4PiAYtQYfqrDtYTqWyvMfQXFMOQNIzTYqm6ifGiWBnRWiUr4bmV+ktV1K+jqSf3
PvHPp38zSFFHscpyzTpn2GorShSzVlr5PqhLfjGrUJ7004o3lrWzdMvcpIqWbUcw3sTHefnKol4b
7Kzml68sNvipLqc0KB/GMTEOWuIqS2Sgxs8C0aRl15rpiZBL9wImLTPwTJC9gsJQoJu5w2fXQbQX
waf0pHeK7CUH/7teugIXJFOtgGhI3L0YylnOUDTt22Vl8bfL0qtO+nxTKr26In+YXt4PkY4eXCHO
7zWpynt8ASZrWVVmcZINuItkF8jv7Ukg7Ps5S/kt8555xiXM2qVjaW5iMp+fu6peJTNmKbIxMfCL
xjlFKMHeDR2W5zcwEyO9Koqfk7J5G6l66W2k7JD8a2SppfptpEQ7YTH5MObNLsSr4mudbQcEq35W
OFEuyqKznk1UOtZ514fnqlTiY6UM2sY1rfyRSAu5LbszvrdTu5Cj4nx8bYMpfGkIxq9AlQWXwCC1
qprE7yDBxteo9oKlnyblt7B3UHkgcxZ7vFGVov48hW6JZksd3CEX2e2dKn9l0Z+uysEgFoXxEnpP
o/OFBSeY2jb8ORudxLDeXrNUtZdebob3auNpO8eJrV2uqySJwN9j09sPr4aVY2PDu1VVvNeWF0Kr
mu7FK9X8qYNCsCzwCNmpbp4/CVJV0D3daVkYQfHUj724a3BL5HeXP8ke5uDs/GlM7mWVVbn1MnKc
YC/7T35nbstUTVaylSB+c0Ee7UFeSlY5wbDCaqd9kKUm0F34RviYyLnDsFI2Fp7KSMNyM5av54Bg
iy+y75Cn1SUNTRjfoaJjphOmT4SuLl2S5V/0EIy0gaTPoXIcsLUTpI5azb+M3oiaZ2vwpcDL43Mh
vsnuigo2aXBY2Msiugx23vSvud6WO5z16o2sxsd01RhRCpci1fa5FpRrOWmnmIecH+OTlTVQ8nRj
D4Ysvsa5gW+PAbi7tjv8qfLO41VY8q4mmnwtGlBGwdhB8sr6eGn5VbtDxUshQTqX/z8H36aar/Zv
J1B9XECjJkd9ZVZsaGD2o2fxHKmIkbVqYS5kfaYO06rwe/3WrcqGD90aJ/nYzWKxtBesk89jKC3B
SSL+COPGXdS2il9CMxkvAufdDD3oT0K4wZ1llcFimh+irA+6rQs3Yy2LVmmShydQcJJFT3/ufKv5
FOiVcRlSPyaNyWSdZUImbpE4jLqFRc7/O2z2ldAyghMAm46R6rpfDB03OawTxRWxlm4zxI1y9Nyy
PULudjZ6WCgP0YjgWwDH+4vZtRdNjp9iZKD6sPpRZFhUDHbTo9CK93DhudnFLsZ2j4z1uIu8urlL
RwVVYaxIPpEg+iONuuCnL3ampnMfpao9O4kz4EbDb0+ZSWZRVKpbmAHtoQkm3Fq7zFyHaH8+iflB
we59+KZYNVrWxMTwi+x2sS683ahU/qqpNf05CxtnV5QEIWRxBFK2i5U4uhUxOdV3mlvHt2Lv8ytN
sT5biTwynhMxkC3Xs4z3K8XGjAaKVn7rbJOu3pUYKd5arcpvdjYRodvYILdZ5yUBVoPz2MIie1KP
KvaP811B70mxjVO6W2tqQiRtHYEK5dzqukW481VlvLUmrqds/U4Vt9YpibwtKXbIGPPMlU0iBEtw
/dZqqjg9mxqC43KqIBT6VjToqMoi7zZ1O7U1sgXz2Gzop61mepimzNdVO23YYt8GVWus97VTNDtv
zJ7xHhqGBSzL+iwP/HnfziL9zq6n4fR7D9ktgPK6IJGXbGWxLjAZzgIT06TZPjI1NOfsTg04o8K7
4+Wr24ijWOGm9BE/lZWynzz4efTNDkGWypJstBT0J9u030Tz+PeuUUIsKonIhb3XybNGE09ahqXp
+9w1zqxHJzAPdejxxpPdvAjObYlWzkpOrKY8fBYh7PEUlvXx/WJejv1IqeT3MRvyD9eHwlEjcpRF
a9n3/WK2Fu9Npy5O7/Wtr6QHtKs/ySu/zx1mmrMkMKbe5rAfPVuFKjrbrciDEuK0Eri4ZI8zq+zP
6iQJzGYhyxpWGf86NUmlod+C5ICupCsBwOJ0O5VdmyJRFkGDH59s+ZvpmiTcap5PamG+5DjPY/kt
uyJZNkbFQWLE1dZq5LA2QwfX7VV3X/p8y2XRMmObfVOQn4Xp+p8qPNxkvTo4+r6sBMtYwFef1Roq
mFUDdwblbDynRANkfZy6w34KBsiBcnJseciRgCskBsKCViUVIA9FE7mnaj7IYtOY5UZ4EMVlXV+W
JKnJ8RcLoQmDyNT/o+w8dltHunZ9RQSYw5TKki05b7snxE7NYg7FfPX/w3J/7UajcYAzKbACaVmh
wlpvSL371Ou8+yyX2z6wlguLsE1sbO1wI2/YEfhiXclK9tlqoOoxEmwb19FivferXV0FkfHXbar6
eW8bO2e7QnP1R5PLwzyb2h2Qhty3i3tVzHaCYNVaqCvVlpAw2oKDbjf/6kBqHALieq8anGrDYdbr
6vyvdjVC3UqaPNq3bJc//+J//TF1r9EGPwggrpE5Qr/5GM17fbVHnNcCXNdfRa0MFHNoJSc31net
qn6NGa1Y3+iBNh5M6aWhYzgJhtJtfPLqIj+MIs7fkih7VJSSRUYpX4vunyMCwOj/7xGR1nTbeemQ
hw1QEA36juBVF5d3pu7tbAuv3a8mL08RR/iqf93Rmll/tKrmHnpMcafaPwd7s+5thwJHO6fvuwe0
5mG22Dh2TMROAtJ9rXfElqoKm9npHj4b61IeAPStQq60VWsh2zzZccbWt+oxnx2Gh39Mhpr2oq82
Tqu306TN+ibPo37z1Zb6wvM+65XybvrqMgzkVEN1p2r8R7+qS4kWxr8e958Dp/UVqB5VqCe6hv9X
21eVXx0Luxrjlw2OMPsMAto2IOMyhXU81/cTboxkdqpGvzRwU3RLUFU9fSTNfht3LdxKPuW9anRb
dzUFma10m7Von1qjfGoSnbnETLyTH2SES8Y2ezT9d9WnWkCcpkePyOPmq8118PFISth0Rua0TwKs
wFP1pIarIrcCtu26733+DdVmCz1FNETIo1n549EodDAwRZHfE4zL7yWxj6NABaKJKmPku+tTqh41
BixnBx57QMd5Ha064E4a+2qwkAwrcvNcOdkgX6ICw1+nwQov8OPnwkmmD6MAs946RUceusGULo8B
SJRyPs8NpHo2jvEDQpoYNGowMDOOzuFY2PMviPYbSChjHOb9CNbICsAs2QgK5En/okUk8QarRbrD
Q3pbz7P0pK37LrhL1c6a5umlloDJExdlfcPPTp9PwuiU4EqE4GPPzy8vymu0FIiodvXFckzyuN6c
12SH/ldXV6qQiayOtrQQe4rje/fvgtAa3PeJaa1IfPOg+/JDdX61/2vsMjVixbb95zO+bhWZP5zx
5NupZ3+1q6uvtqX2k7sE2ez1FfzrL321qReTLUgv+7gQ/j3UL+3k0LglQluxI+8RhsWo3out/eQX
ctemC/j94jHwIHJqVee/1KX5UGO/dNNJpL7I3ljCxevyyzAWwcsS9XJL3MXjPaDXlqO7t9j+78y1
GqxeuosGBEc9KR1aA98Y8V11OkgFPUX8XNhz37WZU2PDFvNTx3udMlrlbMlAgWVQdXWJTPp4BtG6
8j6m4LWI8PnOp/GqalA5n4tSH2+fNWET2PKnh8+a6x2LpdIfVS3IiJC46AaUlvcN/Dm04bFbbqow
AcLuysjSgSjQVjb2Xx0tiEosV3x/1+lO78LwX3sQVQljZqjj1xMadAJuaSwOZZ5gRv/3kyHHB7vS
An0ZYMIJ3amwd2iPuQ8doJsHu/LS42x7MMuGGmjJWlhERe4LrOfNiNMIu1Laeis+WO0ysT2lpsam
iW2GrZtAV8fe56HHNCnVpjs9mcdtQWTrByo8jeH+aFHa2+pZYd5ZWu1d54G0mupoYJvj26l/DKMD
h3PpfkPI8g+z7KpzgVkDIoBflynw7DNpXbls0tiszp3h4t01adEJSwdizhAqXaetX8QADJwVvj0R
3KtfCjY4hxYr7K3qLSAX3rdj8UYwOu82/biEfp/Ip3pNqqIys4SOh4vjEAeYAsCQwlakL/WzNKLl
s8jK8Z/VH9riFgj9avGFqBC8lPUqWirxj6rq+Fdbvo6r/RILWnWLsXQ75hbn2AIHmoQg4zEXYucJ
vYUVm6SPhtPChGlk80MO7ksw6dZL1k/2MfPsaJ/XQ/RNg0YwAaX50SxIjpbD3F1TvbDuJ7Kdm6ad
ytuUCF0e4hgmWgnKCz2MMToZMsMrUprRg7kWnJqa67gS2VLC/TswsGzS5YhrDJ1qGEv0b8LX6Vk9
QxXCTQCBx3toqeDShL3gbY6UoW3Nf1h1jdImiXRcofr0kAwgwqPBEdcUHYdr1Qg0X2XkEomg+tUh
1mphd0CfLEyYvjo012nuNYCbXlOinFtK792KI7SWRetdXIjF38b+h7s2R3hAnfo1OEiWoAlBMMdH
A64rClijhjuqq91BHrZ3Y1yQ+Fk7VJvqdQyOuYi1MwY4bLNBgzDUisW7BR0Icd+zkx/6nD/JptFe
aqBdR7nY5j5vSu29dLSNGjDjsL3tm8y+U3dGJVAdZb2CzchTYejkd/+yguicnNUus26p65g3IpLj
Pi40HET+blNXbSqazRrO2M/BPMAh5GQ0zJPPF5N7VeG0uXkNqhdVsSomiLAA9HeaKu+X1859tmPf
ne9sGHzbr7ua9f7YqodQzpF3UB3qpURgH7DwiRGZX12xPaj4Wi/F24zn+22ojTgkoU/AuV3mg9dI
b6eG+REpAtcOWHfX3v/vu5whaV57zJc0yxweECcaHmAjIPVh4ZNMJunuq71PShLFy+JzHGSY6shy
Xb8jxHpSN6l2/l9EH7pxDXF51o1sNxH20Xe/6Y7+rkR10uCA7oD3W4sl8v2GX795UnO3QwC+zopF
d5I4Rh1BZlk3p5Z/3c07+g56+E8r7n/zuPj+U+dPKQB6qzSNcHBxSiIMPb+kAVVHN0y3Ms/0rZkb
gIGlfz8bqKopRap0MA+xnvj3qqba1yY1KlhEdPhM/JplBeDPdsVzPZvRo1Y8ARKG8rIWC5ZM27SZ
kr2qAhddbZSb+dCkC8KWfn8njW6+OUuBkCVZ9w2UquWkOhNvmve4MJc71Yvf7XQpSnx4VG9boOg1
g+NSnaoJpgVQW3u+qZoTEWOI5F3E8aY0t6vfdL7aaQwASrc5gPSNqn75VX8a3aj6tI6RjdZtlKe1
7vkT3GhjfvZ9ZDtNDSNTtrzLswarh8PE9DqvNdWkm+YbMrH5vRov+coesIln1VlH+MCIHgdhE8Dn
YQFkCkQ2QIqZ2OiYyRV7LLaAE7NPnT/Ousvu0U7uyUvpW17Q+IisncnGNmTefJzaoQZcaWabuZjx
29MGXAL697hzgofs7DLZPHpwu/N5JtuaF97BJrq+973A3dtV/l6ntQZI39U2gvTkkXTsCSHg5DGI
mNwNOIp/+AS67Q6FZsO0LTQu7OmqrjQHuFFTI+BounysqTYW2LfXq+hxsCH+xCpNKJbIGUvyqEe4
HcvI3vqVSRQ3W5HkR296nIN1RxQg7Rvz95HAmKuzZbbL5tVMYHkjn3Hm9z+FwNh+VkjsPdW6FZ9i
v/gIhvi7SOPgECVGcMwijdgWx2FWyYRv0fLqJHN+cFc0gy+nU9rW/K/o5/gJNsW2E87IST3UMBH3
AtmDLAJ93hgvvWX8ERimH+ogwrZ2HxHt1LywtUgQ6TPAnzHuN8PIr4coQYnnVIdtF5oh+kMQ6Mif
kycMzUVAACIRsQP07EE8rSe5JdOxG8eedVnP08sEbDEUVXffE46Pidj/ypwSidnG6nZxZTT7utOK
cLQBmJr5sEFXEqBT8mG4/fK9a/oD/oUnuTg3q271SyDBtrI4DbsgacvQSOY/o/57W6K+zNn3N1LY
vBfyA5XBQxqU34YCMIlZ91BxqycTtFo4tpjLm9q3uMw2TtuwrDQd9mPC/p6X7+h+7S3emTLANG/y
5G+dbcLWsd9gAzRnIMecTjB7Ce10IGSgaePGXMocgJXzh5mYC4Bv9pRBUokNAz4gk+7qkgV2LjCb
aursmrggq5eYvJ2T4VEwVf0BtOh3bSzLlz76s0FC9wAJ7VUjOso+YbnWEwGkIlkFp6acxWPxtrph
XsFj8p8sDapMhBeASI6/8zRur8ZsYYaWv/TDYLxa3nkAQbnRIvFiwAvZVigbbCfmACKe9gl78au9
TOdK6DhxZcV17PB8MqDI7JaMD4NE73BIwJOek/gUNN3OMzFPjKoWixx7fOyNpGXz2TWHxEV0cBj6
B6AfW7udR1DI9tmofC3Uk6QAadc/e0tFwnKulm0fle1ZpOOp7cHmIrVEahb4utbrx3GEY1bZJcBX
cF3I1pPtTzwsVGrSRF2PW9yAK0MSuVffA+aMa47oG/fQ9QnamYm+cUFACqQXjssCj8HGAig0otI4
cyz3N2OvsXWP2hMx7NBuuhkUh35OAwE/vGkSc9fMjTz3GcLpN3XZwHvLw3/0LaZOQ1m5w0Hq/amq
CXSBjuQu9RRDdX8+IMYjKI3MsJiW8QDZo4TtbLchVu8TOhqLPIsgMfdOr990s27OAMkXfmGJj10K
5+OtnAGZ9Ob8m7XKhSazBI9SrGry7AxCVr/47JqIK5TxJqo9PKhy/9cTfk4fqc8BbvaaJCzNH6br
PYuoD01yeqcYrurOS4efteTjEcHyUNsuAr412s1k4KtyFckeglubZwn6wRivuuKlTJZml/cAkdv+
d+GhWQJQ10M2ta53i5b4t6GNTsXia88RAr/RnFwMq38tna7ao1zy0ZW5tvMiyYeHsCPqP8O97oqB
FD6JakNWzzIZ/ohbu0PJMHEPmUtCpR77fTS05YbXm12KYjoECW9IUaPZYhbOcN9UvFlGLl6Kkby+
2XB0icQhS4v9QkD56Ap5VxQV0j5Z9TrW+kas3jD4VGIThWcaGc1s31XRXVujKpHxY9SN4aGOjPfE
9AjVyPaic97Y9Msw7GAuOmfN1AQx+8w+5QKRi7Zr/hRGVYV4Ult6+ycqPWk42SnW5DLHMDV+7ErL
OKLQ28a9s0UBufLks56Lt8bWkzCwJo6+fnFNPDfet9aIvnAMNrUNipNpsEnI/Oy9a4Ml7DN/3njy
ru7y0HdnNxRBieF7Ufv7inTPtQey2Mayu5ZOTzQXORLE1OBhdUJHk1L2r8T001AMzrtVxTCyCDnd
hB4cxxzNE1+eK23+HXjoXznBhzMW2H9a46kk8xQmgnQxi/O0mR3gfJUZ+BvC0NORk1dOdg01m7xo
LunYMQf7k73HPMMM+9Xp08qNNwjdE9jV9s6e/WCb1gPeGRnkVDGmF1UMwkkvZEcvedG6UIfdAhjv
8OxnECyILIWFq4V91/6ZWs6bM84/W7MjB5bYd4CxLzUsRG8mjmi7frNFB+GbxGx055X5C7LiznVi
uQ+7Nm+PdSyLh2IGh6cl/aPol9Dui3xXsKnbmhCzEMVKcfgyRrC0hbvpDZyVG1NYCAL52bEt/PgO
W5oItR8ruSxB4ZwidmpnkWTGOR0tGJpJuVyqNBuPJSLId0DDrYMhxHw/JEXMZhZaK/CYZj+MGCOS
azJ2dZp5D0UXJ7u4vW96aD22cEmmYgCJdgZb4rLB5zBB/HezoiA3XaaTN7eBxDtCOC+uFWAXuIjm
VcrjoLn4DZSp/9qRtN+0ntOjtp+gMdwDA7JmLJmQyNe/LQ0nJ6MZqnetIScaZN10qh3b2UJ5lWHH
dPk+OTB9Engt79CKO8DJYB/AqeL61wvrnQUMZ0WoWu+T2/d4+Aodb00H/wziIu8xgigh0/r4Tjyd
A1vWDO9GEA1hAUrqPXCQQnIWv32PK6YIdAybdyhkE6LaSLzFmnXGcNC8oj8ZEJDwoq2qpmIxr6UG
i2hK3pcuqzfwkmww3XG3b+yJRda2z4nLmTiK7eHaIeJ6lfyvl8lv9wDOOCuzAG3roIBqmXvOPXtt
IkrBg7a02kuX8ZaN9mZweZVIDGVIeU8jGsmIwvSxtUZBUfMBGgXsN8ZBz51sY+MCGd/ruiYxTpHf
/SEnxYw2CBz/6pmczrwf0BPZghRyN7hhWeFgWPmtcUYvnEVm7TJCwKHlDAezygI8ydNxv9TXIWvm
Yy/T6Lrwv2ipewdm8TVPIvFAILUP0aRiyWo1/YYUOop+5fLg2jMLdtXOGwIJoOtQ7iYxxUlWH9J+
A5mh21urCWpfphsY8dnNHfvqFCw4rSLtiAdLvfxR9RU+I9VyaHDl28118AY4eNu3Ywrxhd9/tID4
nRtf8K+4YEMwHO4W0Nqeu4uyJA6jnECrbNHBEVzu0xTKkIjQ+DLG/MHVsqu5Tt1xTuDKLfp226Md
qqHDxsItID4QEECLNXI2fVB4oV5UJCJZHro0cp/GOiCo7hR72Vt1OFYENaog9rcZBnChJLO8k0nt
bme/Hc4Idbj3qTBSvnQLuAVJuMywmVBLttA3r0rvSqsBpGvdzUjT7QZnTi9wO5oDG3+HV3ZDN605
GihmCE1Gl46fKuJQ9U/bW3qM2IRzHJCiSZKUEPLsGbuui6pDFYt8Y6ev0jWah3iezJCI2h/M3mSY
RzGfSycc5qEOExlrN7eW/XVyJy0sSdffSzGKDZrN/ON6cE6w3igrwjxZ1z4Q7Qbc0AP8qVoUKEsH
A23PMFCmR/MyRJTW143sCr1xz1diunaSbCM2isE5jnwcUwv/HiH3wxBreTj4+s0moLOz3HkOjU47
d0H1KoTr3ZWd9rud+KAmx7Du7bopd3LOfkkL/E6LqDjOOQ9V36Z3+TBOoZbOXjjhMtCx7qMKwbKi
u8UZI+9oN0e4B4kBpnQfRZiuId0hPO23PdnjxY6Ab011skn6ydlIwfekr83irIkBCqhFYHSeqpM/
DziD+FVzh+bYVW85UllARSwsEU0sNwDLsiMThXtppwBHl4nNk9EO8gDJdpdMGpS1RizHwskl0Mr6
pZPVo6YDeENgWx48KT8MkZsbqzVsfmE5P77Avi39BEtuiU9+jGvRGhPthyTbIQfNDj425q3O6aMO
EnGGo6STvVr+kNICK8e2YMuPAg4FPuubZZpwH+qDjzwq7bDzBmIdyDRNOdrQ0r2RKp2uEyBDNIvk
PvfjNw+xmt0UmLiZiny3TLHLYXjgDRoGsXfjSN8JL3/DEGjaNoTMdkiu6rs8AU1YaTFCK2Z9V07o
YcmIJapwbSv0kITba+ngbboi7TYiSg7E4PJzhvSuq5vuhT3+HWaXHTLm6YNlGNqh5ocURvNDDoBj
LFLxKDnPxg6JZssnbyLglXSN5MSqtyY7fU52tRVPh6J2jW0KwCYUPnKy6S0Wk8P2Rg6bAoTk1vGy
xyQQF9fx212HRC5560LfD9DxjounBzB+ETlhDodKM2TFvkf4fendCjmvFC8G9NT30azvpOe3IXTl
fB8FDjNJJOIdKk8fBro7u6aX47NREBYqYN80ponVVxDgWWoh/NVE6bTF/PGZj8onxuJ/J/yZ74WG
08Vsbb0cjExMUA60vtfiaNIiaGdGBTCfSbwlxGfguW40sIGA2rt2M7Cl2DcOCuYNShCgw6vuqcmh
cFkkAgNy/u0Egj6f7DnU2UnbPdZgzD8/kFkYLyLNH7WoWTaDbkT3Qlofrk0efhnqc9pn4lTOTNe2
BpyrIptRexePUybU0wveu1sDF7pN0xgoIlUR1LkInFImz51ZAvKacjQd4yaMEFg96BpnlqFx2s/C
WUBB2FWBNZLrPEZBtuzhaGKGkUFI7ReNk/pUpAABguaE5WV/nkYxnNXVVxG7dn8uUqBTcGpYqT3C
7eDbD3OZ+wc+3Pps5Xp9dol37bulus6I/Z6RRFrOacGhLYCXtFFP8zuSAX0+HRoSjMjQXIhe+CGh
/qswgvacNeVb6xcEUEp7bI9LUnBEDmA1+/mMLHE/n0erR8vck3jhukZRhI6DOotZ2qdBWw3x6sM0
L+WZVaTkEDRFO6ev3twEVEA3xBXPJ9Qi8dkt7GqjJVXCWcqPzqpg+8o+NMmuDmH3faTp7XnpW/Sy
RufQMh2eWz0Du5iwLQ2btnpJs+6n7Mr+871SV+ptShYH7fM5WnyUX3pxiFY3SnXOUFf+Wl2t+fi8
t21dTrxoCneKxrMbv0JqqpnodgZS/5wuyMoGXvpmlXFpbKTeZKeuW0i4L1tjzB4NLUhxs+cfI/nm
IEOJEgQ7eCmjaMMktb6A5jZU8pppTBdI6G6SbI6KMNGj6LDkzXGUDcIKJa6IaXIaO3iJGps1YLCT
dVavADEP8sLe8krarsavwvKXjbqURlJz/I2sMOkAUSIVAv37pSoDjlajTbwGQ6ozQAfzLOCYb2oP
Hlvzw1/yH8RdfN7ZCA25wXR8TsfU8cDCBjURJ/VZ1eZUndu1UFVV2Ih58DVfP8r/6o4wov/H6NEL
5H4eBcHF8mDU4waz5Q8OJ/1G2qjC7VzNRmCkzI5DUwQkdRgQ1/h/V36KWPoctkELPlN4DZA7igHE
337+JfCUIAM4GVp3F+V9csq1Ajn3W49N4L5Phscyqu8y5oEzKtk4pNXFd+TkYgLlEppWj8fsYt4k
2vCEwzV/52WtFgKMJp0Qp8tT1BQlc/dS7I0xfvTIikXFM77rr63uW4dhDRPojlOcpxiZyLY1L7OB
tc0BIoL33Lf8hoPBBy9ZVC+BokFiP1DGECmH8aRVbsZPx5+vYkaQzfE0ya6JOGOAeEMz5OdIF+hy
dxrbKshYF96aE1owmhMuZJ1DbQKk5VtmmAWx/YziUVnX2Tmoll982PjTAFo92WOJt6aZdtuEFJk5
dsF1FIt1IKhcwxrbpBwhtk4rq5teQGocOEZtRF6nYZ/H1c1JyTgjZIVof3mAaL9sycIEjELw2ZpQ
tsXjxvSX7B3Uf3uJytTeYIlcbqW2NHcZwhmWUWlvNdPs3pta/5TjS/SIdyY5aWfpfk6ZOHhLh/d8
Zz97nqgO/ATKY0Qc/a0qIxQTUu17H9n1BnnaAcSoyK+azrlHBsOuzhPxPa6TVyJJGxy47Y8hFo8I
onq/C0E8jXXBLDX3lkdsX8o4bcJWx7bNlu4PIvM+sQDmKE/v+iPBkidSg3Bc+gaiFdGSbRXL7GSi
OL/1Cns5omK6HBZSB1tQmtZ20Tq5Y/u4reoxPejNGu8IiEiVRFo70btXgP7YFYrhqYRPYqVV8hFp
tQsTnGSC+ZzVerWSV5KdbrnLkxz1j04a7+XYNaiTQ5gk208eBq+W1E8DdIDGcovmcvYo0qyA3JrN
TFK7bi7yS1PU48VZo3czUN/RaptjMLTaK9bXOxFYhFRh7G2jPt9NcRq/ghT8ITCaurdbU3uxdEfD
PkMfd35fgGx0qmSft5P/0RK/bgMfbL2M5guBz3ib28gpDWSQjyjyb32U3L/LYLQ2XuYZN04A1qmt
E3mQcM+eE7uD9U4m/HeLfLATpL9aDInZTxvWY1Dl9eo9Yh8DaxCPVhMR2tBE+TOvfyMrkJAjTepw
ad3gGbRxtI8TD8Jws+CxtWTLjRDDr9nsTsssuudRdv5jj7BFUoJnxmi6PaAEznSk8t85L/asct4Z
ubQ8/Kp/dquRqlHVVaGGf9391fafj1Dd7hKpeR6xMu0UE/mE/bGaGn9eViN2x6qurtR6MyQ6g1T9
H5df/V/DVZsq/tWmnqPaZqMrt5ZeTyFnuxztt7KsWVTXS91jC0M49X+t1mCzIVj7cw3I7g4/tr/q
n7d+lmImDag52j7ORHNWRb0us6NdIT6m6rac/1dHvZpd5JDeVbMZPzmGzs/BL6wNIKL4SbXVhcvs
ntrjQbWpQoebridjdPfZVLjZQ8w09nVTh3PjyUbN/7NNdZRyacnvrFrH68M/21JNhoYx6KevNk6c
G8TsrVtl58Yu8ev44NRIjVda41z12tavUREkLH1T9731jbcCIPKzqWvTeYlEsXMxIHqs5oXjUzyH
SLxVHwmIi0OKAeSRxAisZdiJmOxtDTMYtkObE0uJynu3GuSdneYHnzX2gpMnW6Qly08wxw4ZR/5L
iWTrAXGX17LNvSv0Q32ncexiWond+7GbUnb4+n02dWfEUIoL7r0CSx2A3KColp0VGC6mJwX6cdXy
XXjITvJGB88E9O/LrtU/0Fsrt2J0y52+GA+km3uOmD0yjVU2bSTqhge7rcj06AgyGSZEObbe22wY
9NfGGwGMdtnKpiCSlOMPhQVVbL2n9S9L9pKTMoDGPnbeltGutwXcuac8QaSgnqofxPLni2pqY7O/
BnlxUjVVQBSO9xLq91aNV21db74GztDeqdqQVAsZpum+6+YAnFontlWRjU+liEposMm40+JxfFJt
ScVmF3DUVdUCXDkvSVP8RobmrwHLhFQ1UUkwKOszVFGYfyajIx7VY4J6SU461oXh14Chx+7B1tr8
pNoafrd3nRZdA0kOf6626CXGD8ZS6Jh4ZvPe8+M1PMG0rdpiJ3ksSjKoqsmpBlC3efVTzeuqKRmX
eaPXhnlQ1XSW1dNMVPzzCSUW2CZAJYV5VSBX4KAPaZ16x1QyvyLZ8j/Q7ecQubA/N6JvX+3/HkeI
vwQOaZl79byvgYORPE9k4zjZFOMGBafqHslA+2RNq35Ok0yhalPFUOnVfbcWcaoB5zTnZdV8gprz
d8fXYCNbvGNt6g9fTepqzqPq/qvNT4vfetCy+2mTIPRbmd5XJiljgVnv59VXm6t1gAja4KxGaGSY
PoeVcZMfNRMwTGeiOp7WNmYoetG9xgSCdhF7hr2qGqIqcEPo4V17jnwVUbSCfNZY4To4GUVxTIUA
VL1WR9HXOAaDM0GqibOXcF+tIAffVtlEmNeqTVL9aEqQ+93Yu69T2Y5HobFjU735JLNj19bzNrbh
yg+d652jlk2JmxGd0zVDIJKWuy/eUHIEC8SbqjmFkT2veQJVS/zIfbFsB5WkrnhUTVUfs5so6uVO
VUFM2Rs8HD8adB625tQEL04yaEiCJdrOCQL/xWBrdNRLNnWqWiH1gv4amxw12GK6eIDBcFGdEYiO
l28mX+thM84Wv6u6ftDXh2Yd290uCMo7NRBbYvZ0c48zEsaFoWobWXl2QqJCFXC+D5J6gETDkjep
hU2tTb7pRYQ71zRON0AX2ViuuRy9XO6FN+RgP+PkUKIW8hKPj3XdFvtAwxg6H1fdy9F9JkjgkPw1
+l0FKutVywaiU7n+rY8zVve5LF4dY5rZ5zPLYRqTsxe3vMuSQHdGRzR/HbSJZEsQvSEHjQXHhPhz
0NsHVWvqsX3xrBOzY7Jz8bL0QAWdPdMMoG9lSFGXkXiVE5GsvCElBY3GPBpl7G0EOYE1yudtBpAu
uyS3+z1hrDU25rOdL57n3io3tlnEx8DcIj7qP7irH4wqzPxo2drNKttvvalhxeM3840XjQxHNRGv
zjm7aBa0yJTk8SZ2a6iGJhqCqGZV37tyeIiiRn/ByVAhbsLWDqLngrhW1rBX17WG92c2QBethboS
6x7Drez7uIzzzyZjipKzZg1Pqcx/1q5vHSU2FlfhoA83s8W9FE3xzt5b/vRtcR2mwviNzcY+C6TD
Yekm5yVkQ16Sw+464BJOFgaIK3+LV/y1KNswxhvj1U7lKQHI+9MoEIbTHnJsTJ5Mt7qgzFvuK4M4
baml5c4f05qkd/KNTV9zGHyIDKILBPr0WfdgD1VLIMBNfrbiux4v7iGQxorOL/3trBMjLFNRYZzt
E7TVQca6i/m4pGP5Mvbpyi7MxVlV8wa9UUATdzDv3Yeon8lD9WMDV8OaHpLWXvllqdyDCk6PskEj
xNHKI3ZPmDjkbnsk6Nfu7JVWzsncemLrz59fyEGSoNgCgtqlGol+klp5mJpdQvDGDW3zEdfBp3hh
BrKYavdxZFa4fZegvjSjfjW9Ds3aonx0OK29DotvPHbS3Ks+pE+DS4+Hdji5v3om51dbeMFzUSPP
j0XG6+BYMy7amDCvfRNCcMSacTVdazp6i0/NQOR+rQ0ki59KnHhVDT3g+kkG2V5EtfPaVQ1mu2Vx
UH194OiPXtQeP2u13Tx243Ky9UxH1sI8Zk2+XIu16PTxsqSdSbiGWt3LYT/4mouWkeleJ9PwOPPO
RUhEB80A1WitPanDGjPPxaUwW/eqjwa90dwtOztJBgRr17rqUgUJTGyehquqfD6qaKRDUrUijFqM
4jgOBWFJKTBM851WQBhCOUxVq/UPkARwuXuFPZO1AE5EdepMRi++vpx6Mb98VlWP0dbDOXGya5EP
73aVVqeCiNd1GJq/ChQwvR2+cs3mXx2jHkz3Ji/la2xneYYVysloQgDkSIusT0k6gkGTmSIYYEfx
zcr8aS8GyJRGrsc3fkmQBNxhme9WDyPVpsb5WAPdVNVv7AcYd0QZ1vu/2pdGIl/0f4yd13Kkyrau
n4gIvLktX6WSV6vNDdEW7z1Pvz9Gzb3o0JnrxL4hyCRBJUiSzDF+U9sKuoxBzVTO13bh5IcwTtnk
cZsDMIZiOaQlSeSlLjIZPRECCoBz2O1bZuWfSr8KH6TkeZO/QCtxJF8ODm2sHJXBjllI592bauf6
vY3vB4iRFtALLSpgqSyOX6UQ1uSY0Kufr1LUWqAckPHSoxTLKY/P/uCBHF7ORMYze5yH6PaHpcq2
pm1Up8GLlKxsIMQ6oIkixQjv971tLoHo5fTQtsoLXAx7I8VUd6ynGgqulOT3tYF+Su2sfpLfni04
r9GKFfw0l9+9AIsmXSv3Uiwxl6dr5rjdyG+zM2SQYoSglpJcLfL7p7QkxEtimdSapeXqVqma+mKT
LCCQPFWM1WbRnFSbzFCA+ecnZyymTRwEzncAxHc1e3jS8T411vyHuMX7RCT0a9lBFyEpH77i882n
nqnhBo/O8gEER3oqC9u/tMYc3vm+Ep3IQ+anAhHPRz2L31Pk2X61k/NiTvi1O275K88KG8vlZLxo
JabGbgz6hthP9OtMIr4hgs/CQAvc+CEd8xgkThDckSI9xuP8Zs+5sUGOE/hGmdr37dwV8yarNLo3
b2qfZo+yUWw7fSQaikS2/91B4XHbJzDQ3aEinxZUPYAroOdw6FQ0NjtYLF473gGWn891U/3ANlM5
W1o2vVldRbcbnzT84N/xXfuZz+6WBD3K3aV/CO3wd9VlyWMUR+jWpo5ygKavvpdWrDFpbQ+aq9uf
QvtISiz9bMzzcDCUKN67SnoXKN5Ppuvqxayj32ZU/OjG0CS9UzknDcQoWTYX4yyExsY6TlFggvzg
hUbybSBJlE6WCxSpIlnp8GIn1ejt9JD0UgUQ4KUojkTkY1J+mJ63eYz5C+rEZAm0z9UceCfLI/MJ
8D3dVyHymKYDWGkAC980vX+1vrmwvh+GXHsx1OYCEb3akIUKDmpBRMxC7pLAy0i8V2VuXjvG4zh+
03E8MZ6L1nZPU9YhfzgCUK63xBmVk6aQV4PTVB3gzuvIg/jG5SdQD/UhJQK2Q1/J3uV2vvjIzmc+
j0hs2sHXKnPr11nno02V/uiQuAfc7YRETNko5hheRy/+OeWYLo4D2rlYLf6ZocGUre7hBhg0W6sP
22eSt9rRqqzwElg5UfmodHdBrhrvID9/DFZc/jFRwSQX9Dvqugryd0iwvigRhxjabqMiUnfGuW94
UQsteqpAqUhJNpXVageI8wTHlhay8UsdpMvo3fmQVV6QUdGA/cUnsBH7GC+Gx14z1deJ1Ore08l1
S9FCSPEhi9GCXw72oAtfBwMy9mj3V6kyYB8cnciudo2baK9eb7SgPAEQLSWp0gwLwbc2TS5ywvL1
ORt8mZm7RKdC8xe1z7J7nXwgrWZUPksJT6pgn7o+FjrLwZGVDfnq9iIlT9e610hJQQg4SNJLnY5H
yLn3chsWDSfIhknJgVcDe9HlhMBVpn1SJSpoBFowq46fOp3sw3JQWTbjQOBPgTRwlhaEuoeLX6AC
tV4ycNML4qvJ7Tdn0VBsI296nWLCHZOl6a+NjzVaXoeXNAv50hVt/MdubXSlmTu9OKH9kg6/Sjxx
34hpbifDGrEmyY23cix/hglCE3KMEK26RZzSO4EYNd9sDT9DpfeGvbTNDT24VNjUbOXooJLpwX7d
OvrmE9/7EjBMPWUXL2QGARUtepEN4ijFvkr8Yp/8p06fomwTVB7i3bYevUzBCMrL99D+No9pGBmv
btEZr8msMOiDaTlLMVa87qzNwEOkiTbYxisfsMnJolv7vCGNPKLSerKX06ugPgB39xFEh9tWKZ3z
IpskbhjtmmE8O0HsvLRooz+MsQLNXAeAVpgB7GgcaY7SmIhg+IyWHGsav823oH6bPTdo3ANs/ud6
dfenyBR/D7MfYBS2KS9w6XQs7pruVpS61qx3tcb3TEqYmBbHuQJgdyvqPmfN2dEHuPEoVaMxk87r
YhVbjyp4lbpp9i9azoshpbpV+lNr1QUt+KOy6e3psQQccn+rggWJo9XgbQwnj54cl9e8RTvLnnRz
Q26XTLExBC+y8dTwqBbG/CCl0Xebh6h2j4WeRsl2bpYocF05GzlaRHzlU0sndNYk8WGtM7zkt6eq
fPT6snnWIlhlvx28RcdGfZEN/QgFj55s9Vrnm8OnOlLHK4o+6ksf+PG11uwva4OEdQrKG01zXOtc
7Mra8XbRph8QrEBGaGuN9nTVo/ipHb3sgW9g9kAK/dJDgrhICaNMW93IrpeGL1prtue/6uQ0qyl+
1K0f7LSyygD55M6zbNyaKKEDIQCGOnWlqgDSJRdTD7sEjuprHfvlq5+UhNe8ODpKXRblxCpjIOZh
XpTbqfLVDX3fP0tj08CjtUCl2DCB/5Qqdlgpw+w+6KL6tZ7Ll5ZA4T16r/VrkSBya4aKv1Whg+L1
MNw5ndlzAzgYAp/akUgFKaXZ9as61fFjE7tnOShV+IxpBO8b76xNQ/kwmeOdXYc9z3MwPjXmUF68
se5ABU1Bdl8H5T4v94o6lLumceqdZgUzwCO/OZiK4dz3CRSNuPeTxX5sj4/b58bwC/jw/dUv+3ur
D1BsD8lJwUv44XfxwQoRPEgsVjoFMwCv1KrTGNm/ZjcHwVaf1T6AOaGEYLrVXt+1zEG2DbOP3MNf
SM82Myjh7RgpEEl9vuaS7QMfA7veBIOuKsMFxMQnrXaiY8AHgQC3CiQdkHLf63fqjNZcqykGyQXY
Sa5yTEf9nXUXgw3ohV1pqA9Zl54xo1auVVdCj+0H95z1EOAM41PcDDHLP5d1MmjPrA/d1zmztMtE
Rpt4R0sw0Sg2WT61cKY26oiTLurEpG8n3AC8sk827cw3ksXwvdo/a2HjPS0ifBMkBnuqTHiPgXE1
m1g9KBijbIrofZ7nNzJCu6jVykNht+5dn+EGQyCA3XUzDSjA20Z1h2jZZxAWIy50bX8onRAfV133
H/r8F5cJL8itGBt0n4etYxpkbgtFu2bMVTNrVJ+NlCsPVTbfWQjOBiEgkUzBcjHR4eRNyanRhvpS
d369xz5y2DWOE1xTt553aqt/Dkb8A0BMdftghqKhzuWzBfzjudLNT0ocVacMtcYrMongSvim7NPG
aa9lURAl0Qf4W7O/DaqpvwIkOHU1goxtnWzzujx62eidc2OqdinzBpZWZrgxcNPa1n13sqoFERh0
2t4c7OQAQPgHUk3fFzPRk0mWfMvd6rfA4bot6mxE8Og3dqMA10va9k5ji04CcC20JFixdwZfe8OG
baP+qBJ9gldn1ncDQIOzsgQ8jOZZZtTaMq1mikI36siDpCHCLHmCZEQ0tOonPfve28pDmsLzRRxl
m8bPoJf/zK5RXci/qXwJkxrNNfUyFZX2YsLwMOn2pHvtekjA3zjV1sjD6NrlVXAJRmYYmcb7O4X4
8qRdidzesPTeMiNk5fRoUjjRJ4x6mWAmxFDtqq6PoT39cE3VvY5u0m4JBbYhodAb2AFvNXJLtnMO
+hBHiAAyjZZjWlbUS6TkM0SAfDvE0a8mK3HJjswT3/I+AbGCvFV94Ib+qVMsYkbC8GQfMOVoK+uJ
wIi+iUGX7fy4efXcBo6Z2+D+phrFOawZB2PF3M5D32zLjphAnT+haape+yjSru2ycUwMKx1ImGm+
CfXA35sdSL1Q01mhKE7H2Gs1+yBJ3C2grENUBL8UMg8oMUQoChHK+NlbQ/neImvOR/vU5djYOS6c
Jj0gB6KO0FM9psf3QQOQZ35mRdJuyXtWpfmArXm2wQ3gUxqrIX/esRYI9W6CXPw4egTYa72byAoH
Lwir8PlsKxBKvtqBwzfj6wjycoNtFrMKFoVdosLhMVuC13MaHGxvUZ+t+l+B62cIlBnAG109BcRg
5gAP/WM4Y9WoQ5jfdBpUpvb3AGkwAva7bzzgfLXtEHV2NmbeqluEpou9WnQglDsFAxZNVZCPRC8m
CHwSC6X7OlXTyxjazZVQY7aduwlRtKx9hL38QqS52VjoyZ+9SQcFqvvW2bHdi+L33kVJfPdiLTid
Ku6+N653LSOGWbNRGMbSqjrNKCxhofptAIh6rLruG94HBpxgO9grZTLdD3gVXR2Cx8VCIA5S/TV1
3DvwDxOz7NHnDg7fRlbtRDcC4EtxvNeNzt80BSSKLK4IVLSBSdattE6VWxUbK7HbI9D1AlCcZwG6
4WNwgMx8cXKSUnqB5hbSsa+l1blEeQptl8TxsZxa89jXlfcl9d7gMnVq6/+c7XoH551vqbdAZJSf
kdFvcysLLvoY4I9Yqc2Olbp36gGeHS1woOBOSEkpPou3DsK9YxUEPVRzx5zx3hut4Skd0ChyKCEm
k+xbM3jLM8W+WzfVUDi3os3M/2zXUMSw+XqwfOaO3mCBY3QzgJ6V5x38wPe2oYf6msbQt2XJvNHV
gFfRN427uY5JmzL7+JXm+j4Pkumizsg3IRT1rMXBb2txiIKqc0W3WDojqzM+xMtmEc8x81G7qmbd
Pg99Oz208TJyU/LKoH2uI6a6VZ0ey8BRw23q8BjBhJ2VlvVH16fMPKzoPUl1dA7N4skyRvsw5hHr
72Xju/ez18FDa7V433TPqdMkl5DlwSX1nWhnFBAAYGNHd5ZtPuuBAXvDG+lR2D0OIK6I78X7Qamf
ZwwqCeyxOOsWgTMtOwkGzF4y0lCFgSWa1uJ1BQLzPxulI1/Uo21aeNhlGCGSWn4JUmPMvJYwC34N
DrLnSyJAmfW97mPriuEWHAnMQD041kEPGmsKhokVp8+5hEauCEqf6ajFXWNOT2o4j1A7fHs3okqz
nZYiMgXTtjd5WGbqAjRzwhReSYf05KyBLvLM4g5ExmmYYKQAV3rozO5ZafF/ys042emYaM5bwcyF
C4HfAn+2d4Yph1Mwuw9jqmlMBbvs0SM1d4mb6n0GbvQJrw3QhsX3cIjST2qOS4zX/nILn84tUQJn
CRXUs85KJ6VDOZ6r3ctm4hMGwMpTdr60RgMce7VStgpgTx+kwFTn5kUug2vlW1QH+TmLS4bssXN2
GHYDDyGlAAiumLcFimmRU9i8F/bWZMi7HzQovTVAAfzXhkPS8PeQHPHvYwKsp2QO30Ok4BAfPUxY
y+0cZ4TgvuCNAGjvEo2ni/5vqmzTvv7Duqa9a4fsWI81n0lQgYmDpbWaQBJq4XHW9dkJvxZ5aXxG
Qh5FzvFFTwLrlA7Ky0wQYKG3qsfKXIwH4m9qZ5xibwzJ1u+8ePbOYWQ9xKTStqmOrFKr5gj/GSDG
7TvX1KerlsZvo8oqNawCZBRDKMOLSVPlo2uTNPw9oEDvNwWIIKu7g03CGyxXad+EI9LpTzc42iuw
XRdpbGViIWAyTmsLrj5P+2ZXpLb3BAvAeVSntxkE35MBGMHOg+ZQxcnnkokB8pUR0MqSZKoU51TP
mPOVGQBNRTkmnRsyfzJS4C/WLg86Y1uVRX+CHVG8dWbdnEbYIlsp6onTgDeuLfxCleae6TL/T9vZ
O70Mfk22Mh2LOJ3vEP546mfA3qZrJ48BUi6PQaPVZIaRwnR6J91btV0dS2jgRgA7Q0mQmMv4eQtT
wx2QCnZCkoxFsHHmMduzin40iHMwiu+y7LELAYt9z+03TMvac7ZgZsoFVxeCsDibzmO04EZrY1LP
ACPCBUkqm0mP3hXF8Pfxf6qkXppny2tXX8qA++q10Ok2WZGyFaBno4Oc1uoq2PmHCUfIkxW+xQ1I
Af91bIL0EEDntVsDbtEwviJUjrohnnc3XQ3BCAluKDNZMLixg5L3IrghBzo/hSQ5/pjcJriAy7Lm
PZNVfonsyhttVXDJTrKbzESQYGHx7w11AdrXbXUUhErlOC2QQuay2aXogVsHDV4P/iZRtCWOQG0A
FmtPVuWro+S7RA1wyP1l9gMo5uXGNcsVZW/FJ9paos57gSpK5ThnU3aSlpHTcmeQRQz+Ob9dLiKt
tFCdNraTpTv5lQla0yRgET5bXP2OQaMeRWHE8baQ3IczGM6f3fL8RjNyTjlq1JIDlk0i9192Y5bI
pLQwvpNillXHsFR0/GeW35SD+wzwzjjJn5SfgfNyGFUD4iR9tffK8pecl44BHPPlMd6esFQKXir3
ybpYC2l0rRtLvTsitYInE6CPG/ZXegO0WzLU45SOe1WvvwseWDYDMOquhl9HPBXJkawabMyIKidl
jHebvSS9bzivUA2+9TAX914T8kRtJEQPbdK8yrO3E/dxIO5zmGuDYd0aIvT2mLqT3iouqcPyrw3R
bFsfGthhHQh1E+zkccnTkL0Sj89kI7vSC6xQ98krdxuv6PMLvo4e6DPZXTYQEegbyrHC652xZUhm
gAjAnLEaxgj0r10528GRAiSya+SX2+6c9qCh7Ogkf29sGmLUzS5uk8/zqF/kzt3uEtTSTWGl007u
tdyVpC1Y/7ca4isLBkCeiZwhe1J36w5Slo2R4hjSdCEQTUQfh+5FHvyta8qtWXuDHKmJfG4qMOw7
uRXyI/W+5v60QaFviaAzy7WqH+1iG4Lc5e3+mrnTzwCvjEPGbIBe96pVeQvTNjzkM0TnVp9e9GXo
kM92FtvOcQ5mkMDY8W1U6Jwo4TboCVlJXvw/f/iv3yC72F5BdtdD/dby9vRQk8GhtDf0nQwB8n3v
kBs/2QCyxpcULu/t5t7gFH+9NX+BKj7eQYM0XhHBmpybgxHm2ryP3fCb0mXqfr3DDIIX3XGhdK+D
i9o/ZZhYHuS39H71mNqzekCjsZ+3TRZe20FXgHks49DyWsuZsvdf67yunBEOCJOd9IQ+Tg9MYVi6
LB1BH5F2MuFYr91naWBXMw1MfTsgwXaSHjx21nCacotlSbXPnQHjI3cBV/7Xv2sX6dkPwQp7uQFc
YQGkrH1vju9dfQEwGoVdL/I2DG/LsCw9SYprXUH0ZxmRLH129r5TDWBW0icnUBgjpb1s1rf1ry56
25Xjc+UNJ68xt9ITbqdgK3BU3tuGBIGMhSzYmyMK3ef1DV/7stRJMVh6odr3hwaQ3jF0ooMcM6Wz
S4v1/I9dUMry1GTvdo6Ub7sfjkvxQ92t25aVbf8z9GArR4I/Nc8BXLlNCjymSAG59TYI5+XDoXsQ
TQOdheqkH/ChIE/PvECe+GDrGIM6j/ncPjvMDVgfXnUiFrNa4LGdPOeAUoa6u7MWrOo8ls/54HYH
05yZSjS6ulODgthNj8DMhgTvQXgHU77YRZrzUO+CqHx0MC9eH7z8VSneXqe1LJVrN/lwSjGk7anH
flA6o2zqZbiWPT2BvmTGcJ7k7stFCvCME5gVul3vQ6vfylsCq51a2f2rdnCNL7mFiJKsWyZcg/eQ
6r7awqUIuWFdrKRn4uBQQ+IF3zAm+qeoB+6OjMle7rFs5LHHy/QEoVzWyFP6I5/0ixcb2UGdx7vE
LBEo87qTDDIao3YLZ7dEPXcXFsHtC2C0vyDlZ2e5oDx52WOkbxc2jB0Nv+bBe8Iszr1hlv3EfvXx
PDvk0iPWwUDVVOfMeevv09tR2/UTxPv1LpaZw0iaLJ+ZzM2snW9BFxJSCbyAL+CSDWbiHvKj0oTc
GpQTA12UUbP2Nx0zmWyB162Ok+ucJ4A55HOP0CPRKI7sbYZj2G12dVtFRVpQkHPTtdsgDJf6oTYS
4yDXl9/l29F4bvXH2cjbg2oaz/JU10cre3nX/YyNKdqMRYHSPxTyfxZo68ChyLdfyreJHcvTEkca
lg9g/PdaZuew89t8uEeQ3TwBTasuwtoZoq660Bf+lGGW3Z6vPIl1jFkfDB/o3yn0THPy6p0FQRpZ
DMfA4aTgJXAZwXcoBO5Lbpk8GenWgUrs0QIe7Bf4hvxnMJcG64i+Pslbh17G+/UmrEdlT5r8/y/F
XG2EvXS/DvXyY6R4m4uvZdm7Vc4Rth9MaBFmkImu0tknFY9FaSJ/9jblkl0cNnnVbrvktf+B1d8+
lPI7/5pl3M4tc3cLLOBKQhB7DD70Mn8lOULoWl6TuUAOZhtM5je0Vognh31yKpowVPfS/LbrL1/Q
CDBIF6S3eZz0VJnRrZu1bpozUg4aSpEaMLFlEib/zrq5oSSl/Ndc9vbry3mEiXM/Fui69ew3wNMP
NlmqeYteb0ES6ocrP8SsL7qrq2eZlsmkTvZkc7v0Mi2UIokgNK8DCCBrY2myFmVv3ayPca1b/8aH
c6P8U4dQB2MYY6YMnB1AgPwkZXnzuOMJy/jl+O3Hz6VWbCJlUP+aRsojvPW8+XsA0f4s3TVCSRfQ
9PIMwq5DckN6yr/vytm3oQpQTnNyy3T3kQoSwBRZl3AfOCFC8JCj64F1DSgHZLO2k+Lg/xy0Oj/f
fv3Sk29kj/Wduc1nbp1Zaj0978if/Oe9k71bK9n9WJaTblf9q9XHP/DxLEUjsdHab9qM1KyMK+vs
Qc79t7q1iRy9zbNld93I81iLsifn/der/rWckdbS8MOf+re6D1f98JeCZcDHaK7uQhh9yyuOhzO5
imq+rVXlhZcNoRTImdCIWLwvYbZ1s9bNGZ6g0O9oU7UGu7dGMtzKxdemfx2RXd8MQAiRgr/1aHlZ
5D1ZX5b1pfqvdetp8t5Ju3+r+79eyp/zhdxfxKD9xp2LQxvT2mUuLB+udXNbya7lv2IV/9b8Q91t
PbFc9vYX5Dof2tz+wpB4V00Z/qidF25laJA1qOyt32gZQ9ai7K0TsrXxh7oPRWnn9wgG9D+1GkmE
pLAh8vFykntneitd+LYrtVKeCWWzrM6q7KB7xes6vAOmgja+lpV5oZFLWUZ+5kIBESUrs9xb6MgP
rHbeyvBA9B9J1gZl4H/oardBw1aJIcjoUpQzJEzE33b/NtyuXcGRRf/aZu0Ga92H7iJFOToGTUrI
woXpNaizuescPZ23sv5NABgQLkrGt6AdosPtjZebsm5uw+paltv1X4tyYH11pRgQSPln+JbyhytI
3ZwlYCe0hNdoHexvE+vbcXk+65kNXiUs3rKzRWDEWCIkf60c12ZyrmxkYrAWZe9DOxlE17q//nE5
8uGUwauU/Wzcgwp8qqFS4BogLYiUGxpIjuXDVeKI177K0OVnSZad5M6USZ9np1l1Nk3mWCd52dcn
env3/wpm/jVVWJvKnjzeqOiJ6N0a3YJcuYPoiRFHyKToaGUPs1eSjkHNRZse5BW9xSmlB4yzHjdf
5EX+J6pVq8Ee62xSJw3JwTzPzgkSwbDEIa3Jpm7IVm7Wsm8FCvpnobUpF91hZ7YwIGNAXiMflq4F
R1P374SzbZEAiFS0a+SuynOpM6hMelW8lTE8E+GT68sDnltEd9pbPPPD7Zeb+tcjui1db3dd1iyy
e3vNI5KTs2dOe7nL8mfXjfyAtSg39kPdbVUnRz6SOdeWcnj9l/Qw1Lc21nobbAyxigty/70r4vFo
IAS412HMUoR6hgBpccZnkqOWTu7McJDpWY56HjBPPUnwbqqD10jLjtpyDTWps/syqNuNtJq7bDwp
c2nu1D4DpDcMxaaJeNVl42WuubU9AJ4amKJrmrgHNQqtfI9kEIbLrOz3RCVBDU/OudGD5hFOFrlm
RGMhnmcO7kWxek398W1BtL8EyMC+wL+pd6jGjahyUJS6DMGjLCE9UY+oQMR2lb7EnoOyoNndTzFa
CA6whYNObv/oWf78lFbNT/iOp97UyvcxN3HVSv1vecmUvMYH/uIHKkjxrHnrvdn67hGtJ7PrByQc
tBZ1nGHYBE1df65nML0syctPupraWxR1gFdFyHapxWILYBJKnnOrQr9JVXcVEsEoQ5XguDFirB7G
5QihJMwEBhwFwkQ7NoVdPsxTUj3InmyyonDQPctzhIUJwltFHOzKCvkhfxq+miTPjq26SPllamVg
R4ISx24JAG9cn5VbXMSoXqsQPg0fI1EVBcNdmxVggrx2YD3cFO4FpAbpNY9ge4vq19RP0dOwbCC6
RE++mnxDVlM5S1WZYdKN7iKqXAXCZ4ZFtsYJnhrUsJ9UMqFPqaJp22kcA1YQHIhtD2hVanMvcyxF
8ZDdTMPQPWhJ5z3Oy6bOgO3Z9C3Y1bRYD4R6lm610sEVbSA7Y06YzY2jji6M/3tKovnhVgLNgfKv
Q59bz68iy3tEZSbaVmG7QffU2DuaZe6mqcnReANMXxiaebEdoM7AWrWdbutJu8EKHhkMHMBLLyyv
FVS7a7Ns1iL985gUxFAHpI1suGmlfslnMzW2mmloF9kUU/C/lUVfKdvJg+XuhSnBZkQN3nofwKhr
j/3XZMi/GKTSwYVD9+fdMuEzg0wErVBUqMT082/SnZ/DPNG/Tk0CWgFBnLdgzIBdo4P1OGvkkq0p
se4qN+8veh+3pzSNiwcegQblv1VfmlGhc2Wpea8a/VuNatC9GyWPg101UF+V+iXuSRw5iD3upSgH
SIV+Qn4939fjpse4YzMtzWMtxZQvBsu1nEcGmypHgXbLmLH762Qr/+aks3knl6obU3twvPAEOQyn
zgxZtAMfnGq3/oI2SP6E4Zzcrlsbc/vYdO0+V5G12fpYLPdB9opR4UzQvmhYK9vmHUSL5gXuef9A
6PgsJYx22xdM6yBDZSNiTUsLqXOM8uNJifumuuhx4RoIUBvaDxGLZVeBQXdFP62/1gNh5TJF7UQO
OChZnJHBTECzcSt0U2mPiG1qWynK7clSdflUOWDClvtjjyNAl2qZ6MVHe/xz+3fSJPePdlHDOVvu
H6rTIPKyycOfnj4zDibKKbIrmyqYYbivZeltY4uE5F+VcliOdJA7dsMjwBkQeMGwAdeFpUJZMSjp
9Ze6DsJTbw8BGu9h9a0sD3I8HsL6kOqoNlWz4hCwVlzcwokHnpsgCq7dshkSdE9cwz/+daDvU+xk
3gPfjvdQGOK7cszwMFw2sid1JqtsLBtsFNViLWrwG/wvDeWUW+v17G7EHPD/ckrqDuArVO348TJt
VyBy+zw+lCrRwO2HXyet5Y9MRak317RdeBSkHU2rhQGLIuV9tGxyBCbupTj5PoqFkT9AXldjguvL
4VJFuXyzNpI9HPTu+PB15JE5OXaJqoRl5eGJMSnKxXm3gOKjLCVHP5wqRfnDLaqjJwch8Nup8tf+
OiPTzX1XAtD4eGD5VVMZQ3Z8ngv7S4o9Kcil2U3v2qlK79wxAnCiobzZZeQZVbIV+6QItVe1DIer
q9c/8lBTXwe7UF/1sH7oGGAfyE3DdEF0kK9fb6D/5dStfmcDLXl3My5FMqe8T1EzeI8q5TN85OBR
DpplcO8Xsf0kx0AK71MIdS/50nKs35NBM980Pyo+aclZmvDNyV7VpoF++RDW6XTtAy29H5cN4n76
sDGTml27mTeM2aDxlqK0gWhKIsd3f6vJgHupS+wS5lL6nnk1Otqa0W6laPTNcDJwTd2VpoUi/sa2
uv4FGyuki6xR30cQKt+bHlsEFb7eceFXvgMFK3d25punEcvMp9Ie34DQdF+t8vvsNu5nS3HbS1ZG
SCfZeve1mQFSqI6VPyGig5Zu2P8JHLv9CmRL380xLuJ2479pgM/QsG0H8J7sxWG7n7GGhS/8v1XQ
Iv85+KFOtxxQsdl8LQev3uPXVqIw5xRvmWLZlybtJjS3++JNhzH9gvX7Rg4qwNjeQGB8hsmr3kuV
7TfkF9yhPEpxRE3irHlTspViHbvm00yWTkpyxW5Q71W03nQY0XfBNINLKKzQuKvRioEWXfuosNn5
PUH3uNuBxUPWE2nZfeUPzkWO9K3v7U1tsOh3uJ3MPiMPgjHRe69W/RaOT3SRohOpNjCFqL+Too0R
ET6Qun+V4qxM312++Q9SmvrsifE6fzJi8D3+GJzCaFCe06xV7yMfGnHoY1c15NUTQJ89shP9c+m1
n5K4Ve8AKwzPut7yqsSoyleJe5UGUo8u4qFU6uxBqmRjonIU2RAY6k7HcLXAPTazg2dpHkNHe8rN
56YpDm7nVhgW1ntkzMs7e3KKu6iDLLeIBZd3isqm6SoXmVl12sVej+i4HTWPoeZgBT5ZbyiEpV9V
q/L26GaWJynC0QFSrxfvpTkiSWn0YAmWZlo/+Rs0/UDV5CPuymoLULxKv4Kizo7Q8Z2DTu7jq20Z
d7mrWK9mmDn3ZWIBsFiatZP6ewIteebTpt0zrdNwI2LPXTazlvpbIngN+N3/rVubyJ6ltL+rXteO
/3a+3gKA6ez4sR7n5mFUKuDShYv0Haguky/R71z1P5njYL83zog+UK4X1yw0bJSNqxRE3DB/7iv3
WZqORnqtI8P7Uje5unPr2LpPSw8DlrpGLQVd2E/QkX4qiF/t42LrAhu6qiUvlTvG3zsNgJhluM2j
Z3bBRbGd5BilofqKqkq9kcs78xe19JqfHXkjYERmjA7jZJyI2Zao7pbWs2ejOc7r7iBsqeWbJKsL
lHHRqLqWjKlXuwx3va/Hlxpx8n8O3NrI4XKthUcC+BkZ/506B2q8k+MhuMerXC12XCrtCjph5Zjn
W1EO656WjAde7ejWMtD0Z8tMrKNqD3C310tYjnlnAy+/OKGl7FOt0LGlGpyTBd73jNdNc9UM0znY
STY9Tfi47PpWbT7xNqpAf1znG3PnZ7R5lD+N9+YOCVPSsbAOz692W5g/4SQiFmkyztP7eGmzxIGk
Esz7uqrqh1hv65NpVMMlclsLd1+/xJagc9DHAqzKwAczUy+RxfJ7/2scjJ+SyFR+KyAtb38oyzWk
4grr15QO30NFcb5odpOhdqzNr6GNNjhTlOARCrV7zBZRcVXx07s+ja0j4YD00YUKBMa5sYifMZDZ
/hx+ZQD+BvlQ+aUH+CCDTmKGzSQ8CVzzd4Yyst71bwHWHE370ndgltEpbt68ljVh11faI7iNDngO
DkvwrpwdwTXfP+m6gQfV6CySBmqKW5zWZXey5zg1KUAkEO67BFkX/GteNGfw3vLU+6JNsXJv9p7H
PUC+tw7T+iLFzkB5Lnfi/2HsvJZj5ZJ1+0REYCbuFiinMlLJSzeElrSE956n3wPU3fp7xz4R54bA
FVVCmJyZ+Y2vO6hxD5hKIS47dCWtbkVj2U8BgnSnGkL53Fel/xTV85uqB+plXZqXDnBT1W/XXW3F
PEaK7t+tS2Ef7Nq0TO9FofpP/kwtsdCbh1IzzSd/N/qZ+Rbzqty1o9zuzHYI3gt1Vw+18V7SkYVl
TlXvh2AoXrG5c3s9su4ZR54weSgutS8Bzw8Qb3R9qDg/65YNUUHFGWfdRcky7oAdTdxEgNe0SPu7
2h3qwNRCM+iefndotFrzKqPTtwOWgpdumXBhTF6DN7K3Lq4bKNgWl2bGbQvL6iPNTnxz0FV0N2A4
6pC7Ky7aMjFA8R4tSTvnZjXfkwV47cpoep+ipdGjRc8BBwrkXqq+xvMwvY91pLvjsj5a1v/3/hbI
pd/9fcvnOLSnuU1gAXz79/F/1/+/jv/f+6/fq1YDym1bbESux+7AgP1aDlN9VU2h7oxlHbiM+rpu
yBn8/qxbdwEU2VzLZd3/+ixvTnBWkr2LVd6J60Rf1JZ21chbrozsX+tk7KPtXGx/d1s3jrFtO3WN
3iAob6Ws1RFMovkalXoINib3utfDsfGyUSlu18ko+H8V/bPqKE21UcNEPgUVQjweUusChHb51C6T
ddHQJET3P8tZ5fUM12A9/nvruv53cf3Eug623TGPaGj7XfVzpN/llIfePFq3Jafro8f+AyKZ/Zag
Z+KiKvOD7aMlVUfzfjJ6+0MDQEe20B5udcvCcDSBt1KkckT1FTUxwuNDU0pbTbXnF4gMw67jqCvw
9BlZ1mH9jjCjna+vWv2ME7Z98TuFQtdybMwrblXO2hN9IzquA5q2VZt2vFHrEGb3YrizOur8mOvo
YYE4l8HXumGd9LC6NxZNVijRe/MgUlEC12n9a2Ym0hVAdOepexsbsWSeYbposGOAkJvCIQRBFxOP
9U6qsn7H4A8svvZdifYdxMjwEsU4wSdd299GTa/s5bjNDv6YiksYqHhiSOX8nIbpN02H2TcfDrGD
v5GEgI6F9e8VP5mdNnbBpSqa5losE00mPAwLcInLDpq6SJEaWjb0trwoKbp4kMnyZrCL7rLuv+6G
wdMG08gJAzTgNMniyU7LPF6yfXINgHXgq9akd0CHMIjQMUbTOnnc4oNWX/SgS3YV0ppzkiGq0EYx
n0yLzmLU8cbRzIboUIAyPtoi0g+kPYobe5qHm6wax4MkR+Ux0wqMffw+OiWND+JpMK1TUk54vdYk
SaIu8bdx28o4MMj11rKLEaEr0GUAUP0d9Ylyk8Zmd/WhPcENpneQJw7dQFXfP8wdVj+YO4+PkQ4e
uRNO34UkpYJCfmqoQbvhKGvPo2XB8oZ7+oL3TO9U0TSefXyoQFDnqVdNYQQJC34c7yYEH346/0ka
a+PjR/ZK9bqBaxMtWvs5eqCX9Dsy5PmPlGh/SPwiL9cDEuWBpW6zlpezP4hdvxzBivHvoA+sxOJh
ZEBlTEA6aTH5U9CXqHbiw6bXgCFgNhxho453NUbqC41/BrpWn2196kAhcwcwMir3WaMAkgHeN15i
aC0E5eM+F1L06Eu2eTEV1LSrEXwoeiR3uj/s+3SYXoXB2ElRgker4E5RprwAGyCPrxENgJugHPr9
+ik1Tg61Nig3uakMHrnE4gZFUMxQdekM1m0MOfzW+VklJoCI6y7r3D9WGsuWdeX/3vK7+5itfEK+
4Pc467qqstChUcBzMxwDL3rZYuXYSt1zh4HlzejLGfgKTkkGb5u85YDSY1mEaGdvprbA53JZVMWE
aEnoxWFd9NNacVAnxg4mD4jkDJNBwTJR8xC/p1JM5XG0kwoHC+bWye8+69y6Dqdx9m5UWpSGnG6s
/4/PzQCjSgTq/3XsdfEfX23iI3AgEnL+se73I+v3j1E532TpazOF4SPPXN8pYlM/qD7aij7XHmTb
9HfaEErunPNvNu0ivjOqYr8urR8Smv3Qdpl91nVpD7povthdg6SwzduXfjQrRxvM4KMNpEcERfaX
UJRtbvE4gAPuBkquRuwAlLfL4m+SGbfQQeI/VVTHvHaa9nWxu3cTvSvP5LmPMhD3M0KB6pwrVbgF
Zzo7iZCr8++GdSsB1r/2E1jyFK3pyt0zLTI4Ny9HWD+y7vi72Buj6ZhDTc3yP1/yvw4tjQl6IdV/
TulRBZi5fMnvAdbFdJD3FL/iG88aJPPUjQEGRFiH4vgi9SESEtW8E5Ac71JjefoqBR0GIrR+1qH0
xVIptfYmqYKzKWNcEsug/n8Wl3U4dQ/naJms62jBVDb4olEFWbb+blj3W9dVtZxtxYArwLrYGlq+
icDCeF08kd6v6j8RwgW7kOs3JZiQv/Xl9GyWDNrrqfEf8jnvPVrF+qvaxdAwzTG7tTSgKjEQt/Ok
98O+oKsWgmNEzz62VQc9tWGCLE/xwZSjS57K1TZjrHsnw9olY0D2OtVricR6kT3x60KXnLf1khgQ
UPRZiHc8RV/9JjU+S92/kUlkBpBw0DUldUIo/VSUrQG+jyQDBY3ue5zsk5/nxafWxB+SIEvN05IG
erqGdL3HDUuAWtBBemZzNjz59dDANGcAsW4dzbA8hhlSwHVrjoXnye/nxlm3xmmY4XkJU27dOrVG
eqkl8Z4sR6Likd+mdfWwbouFRc4J0BIxeXRbtrJ0iXESYj7Q5+h2nVsncha8zapcHX5XrXO4oYZe
jI/Pz6d+t8pmZu5iClHOus5sQnCTVoPuFDio+7vf7/fIQ3ZuRGHc+LPKvnOMKxVKpIcxsUtKRD7F
EyVVjrbVKUcZHRWa9UjZpTOomHXDOhktqEGutOxTS9JUbX8/o/jSZzmXkO3+c5h/7KKbMRqy9eC/
R+ux6XB7cyq9n+Oum/005iv+sedsSJKLHZbwNMNGCLYcXhpqJIIoWP/xwXXDz1euPzDMZH9rC/H8
s05bf8Hvl092wiXom518aMLW+z//pt+9/3Vc5SsL4Db8/IblLKxz//ixy4/7+U3rlp8v7crsNgbs
ilR8p7eWfCyW3dYdfFGT5lln1y3rZFpP/zorrA50w/DHpiJ0lrphS7SBndrYnJskqtwaA4sgQmoW
NPmHXjQTDD16Gnv5YIT+vDPt7i9tuZOXAlaUo89eTbCOFAZ+FDZ8MHvoDmHaftWZb2+JmY4WCNOo
UiNPMaYFZWt/GhIW2XHnSDUPckCzAhy+ZZNjbHC3surkmXHmHhHek2h62+m57eB6TI+1X9Fc3D0p
wcjBkPlBxE4uvdyczBj9ZUXXEwmdTUp2qxDqR1gMJ4mq51RgiTiBYCiXgl8hUXRI0Pvu0REzTLWT
YyQp17pNpDs5Zshb4md0V/lHQSyCvdyyahh7ZFJpcv5Zp2Di4szFkB1+PxWQyfOyGuQSvqnS3boB
DdpHO6O4qtoeKef80FQPTSqGu4FAqDVrWOg5Q/JhpmUEeFnMDwmepBKTFRxysD2oOhOyQzs6I1JT
YdNvqKeXXhlxAFsmU+pf6wEdf1YczWDQ6fpnUpAtdtGYjVu1gDW2rsshMOxmXNZImP57XTcTSIA0
VXcVLnqFpfu32TIBR2GXZnXXGuCa0hYuzkgMczcvkyjVyr01mZOzLvIE0e5iaBQIhpqfVb/rG0O8
RHqr3ayrLKlS4ZKNM3ahTbFZ160TTfVVykQwG9dd/rEBYp42NT9fvK7W1YL67lTkh/WL13V+ODiG
3WpeO9VUrJcfuW6MEjk/6gYAwmWVTlr9YpqSNwRhfC3KTYEg+K5VlOhKzfx7jCr/MCjaGRB5ehox
q7pbJ9YM6x+slb79XZdOfY6JG2T+RJZiCUmjr+F53d0keqLfkezXfz7bRcZmLnzcj8K2wUXLYtDm
p3gMzXpp7X6WcUiqtnWRCpc+X7aHpa4el+A5bqzb2SY66OeKWlHViTvbTqRbPToGy4IWxf+ajHr9
1pG1vJlEugwL0fvg/kdjxu9+YwLlKJ159K4HMuXCwLsiusPwrruUxeT9XFFzGQX0GrcOVOTmtqiz
4CpIkl3VuHgo/WA8rrutE0Iy1cEWqNyvi+u+CpR1T6/oHF8/ta5DUZEiSUjOjOFG15YD+y7NNfsO
Lvd8o2nde+DXUEKW9aqZ9ThJxY4fWyj/190gYB6o3IfndQ8ivzs5UrRjNHP9FVPU7qXANu4Qi5p3
OIhVGyW08DIYZ/Nu3aC0wD3lkuLMurhuAJgiLlVKwIjzhgQ5NmwpJWua20c8f5NeP/3uG5I7xcys
MXepWsVba6JjApxleC1RQ3jYsyQbzYSM5ppt5W81W4McDr/lCuo5uoq2QRuqJeQPRvKhlpZiKrR4
mawTYpcZtyzcPNV5JNooA+zwJMxC/IXU5wMe/tfcsghf7yVv8fLDW8Om/26xVvExh75Z57Brzqhf
37SLSqhbWhjXuXUyrI2Sy4RBLY2T60rQtd3OVql4jzHAl2J6DH8ar5Y+b5mwu36V1Zk0S8sodhE+
/E6IkZE6rMvZqnroRfYiFuFRtyhp6uUn4E2E8shY9Ud6BdgNGiRJAbi7N+tErdpxxuCoXvgb/5lV
U/szSlQYGE0O9nHd3PczCtF1NgY7A/I/iSlzAM6naAdl7+eMWRMWJAmckdgyKCGuZ/FnM7CX45KV
2cE+we4AhRnyBbGRJk1CYtf9nTrx5UOLSItqN2L/5enKQ4Cv403R9a8mp/UYYQe2bRXxHk7C3oxL
V23CYQr7yBMn26x/7+/ZXufW/wA1rHAjAs6VhEvaUe5Ur04CsW8xarsxtKI8GAwSkiquHUnudoMw
nlL+al0fUegj6pD5D3MJKDUxuQWQfpZ0L64RMS+itHzpuDaXf9Y6lwFt2FRgQXjv9spNA9kiqAwK
XVoJiS9Jx9M/TgwSZc6bYTcgFE3FlaTMJ99Pwq0K9U+RhdJG00/FUI83TWgMPxNNROONry5nLpve
M0WtbpD8Vjd2XgEdX2dzy+6VzTq7Wq+uc+skMf2KbicbGsbSO18sdiylViHQIej4Py+s0jbzQ5QB
Alg0osufuU7WP/h3scs0yDIKvpn+omGalx7F9XQUq+Z0nW1nEl55Zk7e739mvU5/F9c5Wxmwt0LA
y8O7gBPIRFva/n4neifCXSf0Y7L03q/XwTqJlsWBEsd2jprTuqr0dcwdAotoZLU16FdHA0Pq+f/2
RXGfKk2N+6iWowFbVGM/s2anDocEyBciec7pwoeoBDYG62RdjCMoxEokfdeElMMRY8jWmRuzxxVF
isejaRWehk1XW4yTE2RY64b4U3uyVTGKUWV/R+7ny07HR6VcwLrEI/jGFhjOIaWfKJ1v1KxHN5qc
s6IKHRhlFErnMjwZ9MKcA79zqbc3zjBll0zhFZHble7ZUFaPctW6PDJKSuhkFsuqO4AbWIa2s3xF
fa/u5wEHIcPCk9Z8aes23wqKMHSxdz1eLE2wjVqMKEXuSH1GfYQ2QY8XLg+N+FaoiuFOyiRtfKnF
FqZXt7D/wdPNT5pID3lZkr/DkihqxFs1VHgWTukW/FK00RH6FW13CoNadng5okwOi8JrEGSE3Qnw
K/0kMSVdSab0GsQkVdBSuUDZou1QLR7RrUYXLikKitPuXKoD/sZW45UgKhqLXGM/fjcmJ8bqbaxS
+Pzc26dgSmI3wmDLz2MZrikWpZFCurqXAd9qMXR8TDOr/jv2UWTLdFK546xbOx/WjVS2+1YNOQlw
6CJhcKZFiFa8GQR9McOzbS2pS4wgiceaL5NX9/JsURTYMaZxyJOdJk0IgSX6/btB2hFRzC71x3eC
53BjTej3S8lIYBPRpmPNxJ4CbY4FHo32Tf7wILenfWJdRxBIeyqe8olmWtwzLBwY5Jx/dIlKF818
FwAMtgJLxmurEzCnUD2F0nfr4y1Tj+flClJjoz2n4fxXZ6ObN7woKwbZkulfCrX7rDLoSCq3qKsM
PWZN00C9MTRxzJFj4ZEQPRVJgwOugU4MBbeXkk7QBKLwOZFT12gXpAisZWdU2xef94UH5dXBlxl/
0IwSjsV3GZUdwYSYe5eunAmil37uKmmbBY1/nSCuz5X1p0xx1Qvk4GPqpW1rMRAclN5bAsDe0MIj
vXJb3Q6/JDisTjHiTayM86tdkbAgAalIf00sEuEaadFBU8jk2bF8hbhgudqUen7YP06KtcUIl/aR
kFYsSchUWxkhSclnUinddq7GzpvCtNxK1nMo5bmjx5m/qdOc/Eyfb3VDKk5zyAGHlsxgpCi3wRi3
oCmnQyd/MPIPXXsy+01XPzQJVq01fl3k8zeGXb4pbQ+eBUCSpWF63PbPdORqwI7i0MXFM3OIBhV3
hr/q2BimOu00Zk5shntdSLLTg+wyYvEMSKwSNEmC+UqJjyrZy2PcVyyIobLS7RUt0Nk2vQR2/+EH
VQ3UqfiK59dZTYCvpeEnzbmZ16hPWCg+9fRLUnWBljocbZCpS22jHTvLI9c2Tp1JyowmYMNXv0nf
gDAx3uJBvxQjRfvUPgmV3TJlOGsy0T/P9HjT4zrcls3JnzsMZPNphz2vgbtsHu6nPzhnk69+TPLu
XekwlJfb6U7ERP7dvOB6CxKBWKNT6BM8oXMgkx09w4ANA64Jty46gGDxR89JcuoSU2BJkw7lSJAV
CqVy2x3nXvZSk4Q/lgJHrdzWme5f8TZsN5R2YneszCdjzDwt73gQSGBo0/QVj/vUU2wK3k3dRk7T
ZC/0iyJybBlDj0mEXxLdm0aNkfDiE0tn9LhppPQZmP8VdJrlNC+9AYGuihJ098PBitSvQkq+skj9
bCoNs8AaMr/MGIoM9y4fumlrZRQLIoVediuljyicgleFLOiYAfsbpuJBjqtLtSSq8mkpxP7VGhPr
hYEfHNIq2/TCgXtXb0bJWOTO5W0fxk5UGGRLlkbdKhgPhcJLIaNHyADeB+uFp6YRuLFyqLPo1qQR
wynT4pIlxXemmYeqMj6aiIHXKO5CK808Iad7GlXIB/ktfi2Dj67eGm5a3MwCUNVeRQf6ptNiiDxD
n3iGhBu9KrWTI+n56Pma9GlBNgr9nkb0SNsITKXU1jR201g/YvNGGToTO7IAO30mkxnmT/kobwWu
3lsrNOgfpmcl0rnMpOLVlov4pneD0FoYYve9FkIbT5+nuU09+DOPYT1/FqPxohbTtTdcNTOqrRGM
5xk0Z2JAnmvwn1QM41yAsbaKBs5goVJRE80h8X3atI3dEEmeFeF1/zZF5bsdpI9G2Z1Gg55GeXgO
23Tf0IOTjFwTcdtsQbKBpulPIeBAGtoAo9Wp7iUlI3Cp9rSa+xOqvJ7uq6YYSOJOMOPgQwMNwLsi
0N+ndnzHmzpzzFR6aixANm2kvjVZ8jmA09Oq8Q192V/adumL1XZzHx06kT1OyMjdVC7uyw54eQSH
qU/oqOZ8PAhMxHYFZQB6/jRyR828owAJTK05BF13xdMID0GL/PjQmn8b0YCm4A2LxzZW77kA+QtA
2ZHEgOWlnINtSk9qm18T0DyOMg/6Rtj2bjTsw1vWAOiDNnQoRr2Ft5/QLD/RHhHio4kb+xFTjOKC
bpgWPhNsusodWfpkdsgKt/qnnLWnRB5eO34UQ7+XiCYMSJ/ps11LR558DzSXlU7XmZz64KLgTF/o
6q6Nh/1Y+Ntm3wz5tuG08JBg5E/tcHSo7UXE/wMoYLO8RGSp9i1+anKDsdhon5IC1menJdRT8u0Q
cfcOlv83TbFQTuhPy8f6xejak2q3d52Vuvg5XMs2eNczxo1IyLBuGNI3E009fNKidynN4PIgsP6c
uTaoCICNzwkbamUgohk3libTYNztBOOMg81oucguWI/WxAGRTK6K26V7MVqSynNqjQ4cnts0Hhun
MiECyoKGIy0LHgsj/Vu2Y+1kbTp4ld3hGInosA7lQy/b96ZGEDmFkLPzoD9qDVF22fnvXct9N3fq
1gDmbTb9WSN7Bzkl8UDcGVJKNbTyQYnSOwVy9wUGIY1OASk0jdxh3WucZJPTiOXJzANdybxONW0E
/5bl9PGQedlDk8GI6hNJ3qoazIamju4xgG992Pa84Igkr/aXPHbdSQFExmhM31t++yiJCeym3b2L
FtL4JEX0vXTvdWNvgx6kaBPhUWwntpeSIqgpcKQ0xnu5LHHzEIRVInargIxAJ8sZGetkn829dcBk
8sWMgPfwBu/68ktpiY2ngduzgK8TRychFTjMDTAUYy6XKrpXePx4qJPoasK/Z46qUxAV35iMho5Q
OspK2pPfWBiV5H8UyHXWXKOSUHAE8yMLf8783AXV0SBYDNr80tsUDfEXAXV1RkD0TKz9bFG0cPVg
8YpQx89JZwSQWP14sWxeNcbkJVa3OAzyNjcwkIobOKrVS6JW3B2Da9SzfKv32UgwniaOsIjBjJS+
jSD67slnt0e9WAhZ+gjvbRye9GLYKKo+ElhhmhGZsB2M7k4axvIQScmdFhCQ40mbq3q+08hMVdU8
ENCG/Q6RttYYmUdC6MkIgz/wrWCnJvTshUrFHcBFI32T9PuIiuTgG9qIM3BLtfKSlWDMQNwLJ6Xb
dj/rQe01EDHtIXbjWT/XnU1vavdXl26wWj5FGLPmJKEBPtJ7l5QbpIx3cS/EVs6rNyALN10+Q3wu
FkTzeyUwrh5tBbF+ET6VwiQSogfKIkngVHJA3FlEYCZpQc+tHU1LOtaQ5uDGBuIeY0IVon/EHQjI
fpjwbDfUrdCmR1U2TlXMHRhyhhOBqQRVyb+66fde2kIczjahYuwiY3yfxxs6Z55SOlIdfEGqTaZw
nrASv6DEoG1kZrxuoFVqpyUFr79IkPmW3jYXesir2hwlZWtgeOTYuvQgCrHtAdwuD6nCgYOKFGqi
gXq30OVw/0h4sEnaEXTgWx9qf1RDmra+2gNLRkIK0ZDhaZqCtyMi1G2u/kJCO0Bggm1iiH6FGL+N
QhhJifatGW3uGCPpfh1qEs9NUog6eEFVvkaWrEKVM70El1NHsrlKTF39IOHyFw/l8tgnVK1VCvcT
VkWJqtwD7Ms8WmUQUGqKJyeFvnxgE5Ej9lSVwr6V7IQOl1YZx72p9BZxQFy6oOYa6Cnta6xU4Kjb
oxRxtRW1cJq0fIrTHDmScQMY05sL4uehtXH1JUnhGGm4G3Ach9o5Xwxa2EvxNSn2Z5nNsUcjW8ll
2l3NfHgzm+ETkuh+nibXUJX3Yox0aMkDiF7EF/5Y6/BJhtylDiKX4qFPzGvXWMgy4uzcWx0FlEqm
kG2/xXqLo32mPfrtfSdkUN0wRHEQw3FHNn1vDPNzqouTUAxu3aDFz4k6Ri2btyWjjr7IBy+M5DsM
R57UHldMu8u3QTjdh77e0wtoXimoYOAS+zCb51fLvrcMiSYRdWHxZe3otm1MgE2ACb4u8GK18CYo
tticO33dUW8Id1KZn/P0CWyeTbHT33NNunUZapsxVhiJ9Qq7qlG+kVRDc62bJgDYSdKP3gW8we2O
npPc3AyV/CqlKaWWTt35I8y90ccMLwWDVpmdG/TtZ1jReq9rB+KLJk8JMAbT0YkqGX0Nt3JyIJLW
oQ6nuFRFtqsUvcHX4IeQ2pLr05ubV5riWlb8NZnha0idcpq6zJV62ICxrU4Hc3opRJRufHWXCgrS
OTpUNKjBxsAHphDda5IHS4aakb8f81+zjdrlhUCtpFbItOJXJ+1iRKSTkTyNI29vHVfvbTkQcvRG
S5mwoTwcYhJtmzYM5a/SxyMjCctLG4RbDSORrT2NxzJR/6QSgt0whvy+8Iaq9pOOpCcK4sVWokfF
qbjjN7ZkMja0uZWGobnk09aGAjxNpNvp56o8PwmgsxXIAiuUCClVrbhB+5f65EKi6Kvw05NsSkDN
4xJnIV+n9BQ1+xDAhkPTkunUhfo1aGCn0ifFMPNdUCjvpiLtzXkkf2LTzaOVX0UB6hRe9xe8mQ8i
6mFbqeFlBjkM2TdJXNxgoRDMt3WIhevdyNuUWxHBYf5BSwyt3/03/pYX38ZiOeIZpWB0nvXms62M
x6kGRgJnDi95rb7ta/GR888CiXKNElvdSYvlclhOp1SXob5HebeNIsZpMrF/WQ7P3KO0gdBUvzwO
jU0dTDs+RxW8CwDfhgdshZ4SRZU8HLB2zwhJfWeofLqHvuzxpbK0F3Lbj2bWEW3SmKrPdJxhXY10
4pgmNsNUHlG+RsDLvUmTLbneqqa95k021PdKoZcqo2eChO19wclz8kG7SmlCylBorz11SyUYeg/3
n4WnYgenUBePwWzslZQAXQSY8vF0IgKAtMcY1lJht1adRqMxJGESVnd2GFzLvzx4fSo/A8rKMeyv
qWCkZtToaeIBWxQhv4Y1Rg2TWuAHNTwCIE239HDdxWZ/oqyA0E9KLyINWo9B4GlYyK2T9qB8BLn1
YXbNcyNzYSb6M94XD6qReyLApxALYCjgGMlON03N3YKsiw7xfaPJr12r/5HMnrwynW6NhnddLJOM
iXn/m3OkoZjoD1V3SSo44DwAaINb4M3Km78MXi0pOM2QCkFqnxLVmEncNZ9lNW4rU3pOsSR2zFAb
3KEg8JZ1uhl8rhaimC4vbKTiQnZ0kd4UfvsnF0gowm4GSkn7U909mKk4apnRuKrUEVPltN/LAKrH
WJI8sfjzdrayQQqOFX1cfIZZuAdccVNH4VZO9K/QqslT1VQBcVLFSjHaqVN5SQwMResqPZQ9lqmd
XG7oCv9IlIZ2URWHbj3axAmF57il/83PAQfrG37CsQtvzSinSXg45ZIC38lQQgfRoz9o936LhML3
v+dcelSxEhqNInyUkneYibk+q64UyHRjDeplgj3maa3yaXbtQbWjh2Kgso4C8Kv1l5Mdpu+T0r8k
Obpq3BagXxX8zdFwmZLhXMS05/nBByHEB8aqoWMW/VYvp/euXHR5Mi9yKbPpCJwL2OMq3XbE5kum
ctxRxQs9bSI1K0cqBvAq2YTw3dZxpEia/JSl2CkV+n1mDYIKuvQ2B8NJrkBI2/lZ5REuTGvXFoXl
ZgOQu7zdREP0GqW1cL8rvfzUtfSPX5b0WqrFNYPW2JoZDxejxm1Jb8HjHed82Pj4x9PlhFZbKY/o
jB5Uqac5HeUvKov9NIAlDPEGjWOZpF6X91yN9JzPQvNkaqowuAK0IPngym47jzFOiVGynQPziILy
wxDVezrPtz2cL8pqxpk75MVIoLVJnWfnBT2YVrBT69g1h46GYwm3qHi+IF66gVo77ypd2+jgDXj/
KPhRpq6lcnf1s9zv8XSAok8b+Gh1QNb5o0rNvh9Nkjcm+RRHI6LjKs7PWvrcicTDQPWuDtvXsKcE
vlyC84TFFI0l8jYwuFDQT1zm1N+REX/1zfZC5vbWB5TPKAEdWlopG1yIjqnIHtpQfctGQzDQCwlr
0VNZNpQn0fJizKOHtVUgkEnKkDwu94zGHjDVfi3b+JPR7yMq0PYANh9P5dn30L286uWpLv03wgP6
MUJCFJ9E/UmikFMrmK10k55srEzd02VEWi+eNEKGKsAfUjoVZildGGu+jBm53bkzt/hl516hGwNj
+tHeZjMomlmkyT6vz3khUSDgABsrkT4Z9zoTWggR+dZ+nCV0kxnISkyygtEKbvpoYNAIOYHavuSW
sY5t8aTvpiZTbqSUClaFEoFKhMlAzQpl5BnKbprs6oA8LnLqCQ+mUdGye2lqgMabSbNbF3/WgaGP
uS+b1PdMJByA+EuVd1WL2biZFXgZLO5P46slImDcGFgY5ji5lT0dChNJOiKnd4M8siLoPzW1Ttrz
92xnhUC1Ez6ZPiD2DG2e57Rudj0Rej3wDutrEpBR+4C/8EfXpouyi7fPLA0HofT2zvS/TTw73SlV
Pugj413T0O4WyyLA5zh9kzqAqoVGaG8Myl8/t7hpiLAz3/+jxaJzSRFZHtgAYWtAnOWcv8ngsWRV
N9GwhGyhdAxNevh88zO01c++oX174iHsd/4BEjOAdDJWra2+2AnQb31bTtK5Wr4uWiowmkH71AD5
3rae4eeBPcxxlphzt5/i0ywb91l5W8aid+J0eMgDqs+pZR3qUpDSNG8TFTW5aX3Vow7EP6juJj29
xkvpwJYy0oZjfRRyMLhNrXFH2LjAoyq7wR8j96qgGqnhtx7B9cBtrR3yXmCoozN622tBKIBN0Nkh
GxAJFLOEiZpoJoTGoN7Eenlbx/3rmC1Gi2Pc73wt+x6iuTm3kDYC0tuyzkhZC2xesJNGfUDTNnYo
v0aTebaDb7XRqMnW+KFZDDjLyMp5PMYP2fDsaxF0IYsxWhhogYPE2hlbWA5jMbqWHTN2NvXBoaa6
iyNZeUlsntawYxndkmIZM/yhlOgoOrIvRi8ujLEfDTl7aTIr3Ui1iGi0CF5hjPwPY+e5G7eyputb
2Vi/D88wh8GsDZzOrY7Ktv8QsiUzh2Imr/48LHlZXt4zGwMIBCuwutXNLlZ93xugsLv6FjaTugTo
wTQ4gw4dbIeIHBKkapdz2HPd6ZDVdb5jfc62TgrGkFaSbDEy5Sr9YJAL26iu/TLB5M96QpV+R3IF
CRUo7mTc+2ZgD6fgu+TmqbtMbFuD0dQ9aCmCgKqB5EtXlMCqCFhZ5WsSC7Rf8n6XjsSZtdTy9rq5
b7KmXYwBial6IvjkOMlLS5CPp02hLHJAD3VahPsg7uYFtP7ZguKyIFoZIHcyVFc1y0is6NbXYk49
+V8EEZalliisXZtjTcwSmGx1E0ANbFmM3Po2d2VeEOxsVXgn3bmDX7cEo1KuvdxCJX0k7WHPjjWt
IOIXTW1PvowbBmWEZFuFqFSwvFsMVdLeCjzTVzX2RrMg/4G4/CmwxDJtidsMKGpoPWFN1lLlPu4E
ih88EUJh+kvRRuqp6dVNxppyMTowp6MJx3JTvXilaWxNtRUbFCL3k4idhZ3k61DHsGUKeDgEgVkf
euLtiQvAPU6GJzsHZKo2j2TN+P7zCegPEVk/quObtCCszr4VndrYxnql26DFgIqEyKNj45A/FRVB
+9IYFEix6EGmXraeGoOHcV9/QqJnnVvz+rOAGjd1eythJk2j4im3J2Pn6AVoZrMYb8x6zglVwGmw
3wDD5yQV69oUP3G4G2sz5LZQehMCdk0gkB8a2yzbesrSKls6Wu4vkVzJwXLCei3jJZZtOQJQ80/y
kg68RDLyEzbSylqapjn7KYijZcbPjc1n62uNvYujBAATP3toPk+VzX8sLF4SPhGRmMBmWiMlY7vd
s+VZAIuT7IjU53AIiluVEAp3VL7w+VbWYVIj911XbPd4ba0cNxiNdGSdWWU55HrWtlsWyzjodiYb
d+yFMyxWWzPfkiw20IjZeN2pCDFvgSv7otpmc5fp/rqLx2ejh3XZOd1j7cP1BAZUbXOMaJiim8sQ
TXRSvpu4BBHWCb6Wht2uHLe9CcihEjj0dIRRgpGwuV2+ot/MRzTG105tFcynXRgwnYvtRg4xQZTg
aXUidDpmIy0Omzl3suUjt8YPCdZ/eTLHhulmyPU9QiXFxLLC4p4zS+11CKwXVf/eDdMr0jOYWyAU
bonrVNsqyjg+cWj/BfEtrjZ1e6OmMChIGaJeU0MyIe6h9N25J8ds4+ITh926DpXPXmW661arMFyL
kuJE5s9Zp5OLO55JToe011LVWOmwz4Hcy4qVfe0WYR9ziSZGsuKxvY8Nf7yxfZXcBlsfMweS4wTF
sFHQggeHfN8oqbqp3CsaFywM1fGpG7TdVKtEhYfqsenIiNh9s9SDvF4OvaexUEwn3n1wCuvmc2qT
IjO+6110ddntswnmqdh1A1AjtgPtQAI69BTW7LsK3vglwI9EKTCzxtxp1dfKa1V0n40AX6/UPyUt
2Eqzfe1dAvplTAgedOVDQ1AAvzcP3d/cJvhhPHY+28MY9YY1BJ0XZWavhc54GBysC7I4vlXMEvV8
a+SWm8piUQBFWWkdez5n1sSvy/xNNfqvTaeyYrH7ncbcs51Ft/si/Qp2A/dK1E/J97Iz1p3qjv8o
5q4KY8IvVroNkcAFbLhKlHiXqRg6V75xFbUX3xQ197YhVgEf8mIsPeCBJME14VnrsOn7c+muDdCz
K3cwcdtoX8axuPCEjVkFGwuzhD5XFTk4kHIzxjNht2HfgWkbAPmpfI0hWbFViO911fOXoSD0GhZW
xBmBkzQo2ktuw8xVvhFr778owY7sq4q0k3nuatJs05B/c5xZm8Vka1TVAOs6vhVNnbaBN9WXaD5Y
RN8ykLQ3sspOBVZGRB7KxOa/rWcLGn/YZcAfweTqzKUYq7uKh4p/1Y2rUjAP+6X2ELdRzH2gPtfI
S6w0XXeWgbFzbdtamZP3HEShCcuNmHZRZ/268tnIZD08iHhRDYXYi6F+6Jxy2uqxEa27Kj0PQMbI
HZOdM6pUbPnxYGzstgk6wgO5WjJxLOGYY2HpI1NBdHhtVHV77kr3Ls35QPMpXWSlVp0brynx8N64
PPTdEk2WhvQGqmOXyh8J8hNmbMLha99qqIg7pOXjVnsybJCFZf2lFCi5wOhiKZStvcq5ZGTEVuVk
1ksWrWsf6mBHihXNnNloo3+Lq3Hl212DfeFNUrXDBuFvkIv+2ZuCU2CzV2Fbtkn0Mlz2SkI8Rutv
NPwHWOQMb0y5iEc57lUzqlvRJoRh7OApHcl/mjyXAhSkK2X8PuAfHPuGdo4so1s1eRZslBRnBKG5
3x0LjGbWPA1N5y9MZJCXzqgunXpkfjamV3Nwd5WBTXb83bG5Qacs/SYGuLWq07D2UzAxysfg0Bvl
Y5UApmi4ufT6AR7HwatA+AR+uPajChWPVl84nvltZpywEEedpPZ0Y+nrzlEHeZ2Sf1l3gb33gPzc
QFR81Gab8aBUyLYXfACO+VqnkC3hERUEXzeD7yJqE6cPnk2eWnfwKEIL5MYuxktnkD2wTP9zeAWB
wqyy9Ptp3epA97vqNLZJugWWsR87/4JdCNQXYhGJNgDVcRgzGMfnLLfeqmk4mWZ7YZWKbHF4SHx6
cHcqAILqTWK23N3z6ow8ysWOQ5PlbJ0ROTF2wmr22oAPejbcK+OknVqwQDo44E0R7bKKJW7jGW96
YrSL3K6flaKZiHMlPAz43HSYmQLQU+WGh4ZcGjG3F91smqOGWWwcuuNGaRpvVU/F0jND7pboNkWZ
YRkw1xfVFlmlPZhJHuWJqsPvL7+kNnZi/mDgOK28BVb7kpjJ16YKJ+5+fdsLvhczwrwQv/WNPdVf
AoMgZBzPdPqYDJqBx5NeuMHSRKKMCAMZW4uPuau6DcAnZtibuIkf+f7vnK9VWXmrgHgBYVqC/rWn
LpSebZUVvA31cFfrzluZNs/uWN+ThfCXeqygk+9gnOWhKCV8tgOmNqN3yKMquAbbJpBsLA/cRZtN
gi2/StbZ8Y0DQmlfNb93lyIHJzZns/IGej47tXSF7c6+G2zEH25GY9w6/ILyoNhmTNy+rXwy2ug7
4mY5kWcxbAsVWBv097B6y536GZ8potF5cRHmRvN5cjKno67s7TKzQ/04/6onLtj0Yd26EZA61Szx
ZYB3Ws72M8oIwM7XXh39jYSmuw4n7zQASVvlGtIIQK8joYLp9cKbwZq0RRyFp7JQcK00sqMNWy3J
RbZtRktdA5uzWF30yza3t1o/BKiNlQILFnGnMzAKa/z8E/OmYlMawOjE3TGEeO2Jhhl+O5bxW1iI
WXSq2Ru5wv+NK6dpE8VhecsmbPZAG/snbQq9A5GN5VDjPe5akbYenPwhLKur0WIEgUw1byNa9RlY
V5doOXxv62QnbIUE6fJlNKoYVxnJEU29W+DfiP4NJRmrgSTGgLkTyKmtaJRy3ZeXZlK1Q551mz5X
gpVIWJSV9a7INdatxISjPOLbG/K1G06nKGMC8kORr9WyuQlcjNsDFdsFEEeap9RrL1WgK3ef0qFa
V13NEqAJrorGor/Pi9eAhJ6IMaP0AiVaKaP+YjfiYqrNLvPScd1orHfTJrGJBxmQhVIUWfz+2gTG
19I8BAazJj6BDumw7x4Yh8K0oLl33hseKS8Ev0zhPpFB2Q7YwMFpORhsSsOAZcQQ6BcIK5ewVy9R
34L20PZlkGYbjfCAndnXQfdmKA/L0VJgpDiCdS0r/bkeogcQlixH0aGymg6iRm6f88m49434zmRO
2bhOu02qaeuV2o3Pkxyy6LItSJBhTbmOY6KROHbGUbXQxWCsgFFScgMWOyW4mDojag6XOyrC7dhp
G6dpWJUQbPTwLFiUSno0h+rVj7vXpCZXEU8LTdylom350UD584tPemi/RoP11nYFev36ylDTcov4
PfmyEWEFwa7dDr8SkiVhX+YVwTPlYhTTQ2g5T7Ez7FTd2IuQparS6Efkd6B7mGB0Wh6IVu22i+N3
zVTWQi15YCAN0XnmxhI8YdX+a5UjG5h8NQ0TH7ZkT1D31naIxKVN8Tz53qoaJ3MbNtqjhw+rEN7n
sJ0R8VF4VHqAFADtcIHIhqOV4Xta6AS4M/dRRcWt9YsLgkcdyKvuXnTEYpoAMmzh2CeIYxja+eVd
BpFh4U3jMW+9VTRZuCjRhYzJ0UAnhTSru7Hc6s6wspeqxqtMUR209gGkqd2DZxJeNjxoBZZ73zca
CzZrxZRLBhqNBGC45mOCQSd0E+TFLKN6ydV2pYBSFbiGDpF+sTUHz1B0A2Ni7m3p7+ZHHnmB5ylP
rIUZ5nDTofr4wroVRn22qsFdkmtk241p3UIRxjVt7Xqdg+npXZCPQ3PQW7LBAemUSvmGkgNWj8RW
F32FgiS4VN3hq+3Jl6epxr7U2ROCZ26MtJLn2rRttfYpUwmBoYo0M9K3CsTu2rNZlLBQ7GGrzGlA
9KQiZCfUYCQ4wOrXr78IV9u0lXlsHQc9lBJnyIQ5G0ELpyCg2TanvjSbk1ZE7YkAxERar1d2wEf6
Ra2Uwz6rzfIuNpXkjm31fC4rihr+IzpFPDZtHy1IPwy0ZWWp9fZHMx2VoVtjaygusgo4AHkIy/z8
MUjcBzHzuDusraku74jDiDvgYveliniHrDKwdz0LT929d5h7pRiYbni34epjIALpsPR7XdnLfoCt
h9tBYF8/jyoPcEt2IYRK0ta8M1lX23WzBGFnIePyV10auUsNUZ+L7IF21wjaJSagbSX9xRy6Hwf2
dreumfc3v9WbrA2Q0ulJaP3VXxM2KhbmkTypfv6oTrFWOwcgjOSgsj4tRqynQuvKXmRT6sK/xnh6
Pggf4FRR9s2NLNpekcwecNM6GuL2wauC9KALYol50Lc8ORr3Fg+EZQr9plnmznDqVSZfeelYefUy
AKy3l8U49eItxAZz9T5w4PdHvAoJms0vW6WoziXae1f5Uq5XPpN1MU/ylfoIy8bJdwMCEnTvW5Ht
2E4rS1mMYJ6eek9/zITC+1DViyG0+l6Oo3EloYxKHOVAVg6oT+Sev5GtTWwtRzC9sGrS4lYerFRU
m6Tip4VUVhguW7tA66LP6qVsBtFc3PKC0a7Cg5lZfO6TRVMI6oqk1sc4ST0O7AfyLUEKfdM0RnQh
xB5uin5Ir6TgZ+RAWd4iUeesiiDq7hIkNVc1qgr3YyXspQ/75oG1V7UMejt9aoi+8buz+udwQs/O
SS3nUz5Y+SJV2uKLWZVvmMpCl6zyZ7eLs29DmUMbjI3XfALInrrF92ZgRZGRUyHDUSw7tWTimNSr
P7CiWVRHolVAcjNUaEw7Bn6ANTHLnY7eU7ENyYW8kYg4GM0kXtPKuXVA+H+N+vizm4fVi8qegNVb
7X3Wyd0ukjgdN1EZYI3iaeIWM3l0NVOHKWg2XJZ1QVJCqZwUFj+dELeyQQs0h0nCL9eyKBuqiOBQ
HKQKyx2Geu9XBsPaBmK2ksVmHqBwdHfdDS6Kej9fA6/nAvg0eTSrF0W4nCpH3SiGhgrx3EeO75ET
3A7C6t7fqmzIa7/d5jU5LdlFjj8oKjj/LiTfXwjwbDDSd1OXYBdJCvSCW1C2a4UVYwlahid+Zsq6
UYb4HhGDaFlpVvMlS5WzbpV9QI74dnL98LvIrBcA3t5zb+suFsgNtNneSYmqeOKg5IVxcPTe3bB5
7fj9Zzp5caP71PvdJ6tAyiW01rAH+IKmZLrNndL+PNh6sQyCfrrztKjYeHaG3E5Wdzeg+90trs3+
BVvTemWIRH0CURgjmBRehZrc5ZOun40yQ2jBsHtSE+QC2yQUZ24cEkVBkZwTtk5bA62FU5KY6bYV
qKSkOQmuLOnHU2IZzdbIQRXkJsn/1tSyk9aO+hZlm+Ckebq95YfiHJMEIkDBhMuv7CYHdLItofbv
DCsOb1mNsKTTHPtbkN6gK2G/NuzDF3UTjHeya2RNClGZv7oOXf1bVwOa852Kx/e2ayxm3za5Bz0V
H/E+2/Y+2qaoLRPOkHUEPLedKPtw3WMXuiorlayf399meo2zcuxPaz2a+lt5wF7WWRrISWxkUZv7
aR1M3MAorW3J1IZxd0wsG1WfYK9HYni/LowJKru6X92QBH+dcPNDqIpIP1j/a1N6yN7AU2I36O4K
XFTAWPaQgeEl3BqoCq8A7QxrWdcXrn/L6h6MPoqb5IToJ+uc3lj1I/JMstSHfnZGomwnS3Ig+Gne
LsY9DzgzY8iDZVo+xs38hj7qwHNWpHJtfd/+7Ef+Y6UjbXeRVaXn5ki6VbuiwkJ9SNNmpeo96AoC
KM1GiU2+O+wgwzVsRPiYypQQy9Lri8NjASDAXElsMlm+l2tRIcBHHPe9pywinE+oaT58DCEbCito
LjYpdTSnXWRg+vqi+aO6k4H7XEl5E9yY/0NlYNnqTtEI8csLZUd5kA3wUEkHzxdPUwl8PPHsfTBv
QEVYGeeO+M8lyASwFlQDvxA1rEnyWMVVLxGqsCb4OEVLwtFw8rdcL7zbKIB44wni6bI+c7x75D7U
e29e7goBLUYJW/rnxaEoUYWyRtym/TEXa1nfhuyI+rZ8JovjIE40YK8ak7rMLCxntbBXDrXD3bSQ
p82Ic2k+dEiZW8pBVlVxQqssv5/K2o/2zoO4lmbK99/qZfG3Okt3tX0mknXvEkPF92o8hPr446Cq
9W3U8r9OJnjxLHSsT1oM+UAtk/ILSbtXyyztF8XJnxpNa/ambZhbV4vDtZcZqH6gAf9kFhrpMxge
ue4ynwYaukxVGj3jeImpMRMmqAxlXRvjwUVlyx9jYwUqnPkvH86jENnbWCLq2db6p8CqVRCkhcuO
vVdu+uedrnXIiqqk7hdqbwQ7P8vZWjdQu1w9eyk97TP+5ModgtnFIdeRGYycCUDC0G5EVqbPnUoS
bVRSbaNA4fpi+0sGyNbtc1cF5Y0mqnSjQhDbF22QPbnjuCcYmb9ovVHAevL9QxZ28Z1vBt/ly026
yzcohuLiFFl39gOyDMN8wfw+QFCS04rBBuZ2YG6Rk/waI0l6kgcjH9qTMFvgtZaLxIHCLl0AkDwZ
emQOC9kHLud8CkwbDpx5+FH8OYTsnpXlc5alxe5j6NQAFmwqXbNuBdSAYZj26LZ4Z1nKEwhoTofs
vSzGFSgW4Kn73q3PDgnBZl8TAQEdpkbLQijV89iRV41zU3x2JvLW0ZDWL0WaPQPz6L9h0XxqWY++
1Z0NJSsPcLAvpkXhQhNYKGzk53C0F8BvyQYQMm5gznT7DJ54A095FpcrHIHCnK6Viwhr6a0sfjQk
qZLhgwzOsiPcfYmelA4bcQNB6qNrh8Lb1CUQ336w631otDeyJA+yizX3k0Uxs4vMPiBe1ji30aAq
+9yF15XBUmeX3iGioEO+WkVzs+xTKb66TFNiopVl0YfH6je29MrN+yW6li4rPbAu7535ns4azhJW
ZTm3EIYY5OdrvF/f+1nFncVr1EAKDkPZ9JtlAw77Lkiy/M6ftxyRWoHV+Vnn1m2zSgiBAd1BEg7m
in6tVNc9Cj2ujnBZntkTWw8qtCr0xuxrWTtIysbgyR1uxKNstFC1X4EDKXdqCU6w6YxymzvgXdPG
CB4jv3DWZYc4gh4P8Kigd2Ke00F1GzL7YUpB2XhFoLxtyK/5b3nHktSoGushY6w1ANnkOFhGuCrj
FAIRSIF7opnrgbGuhmVY91PlEzh1dHaYkOzYmyPqbphNvJCtjkGmc2wc/0h6HoHRKErPZW1XZwfE
Gin0KvoqnOymymPrqTJKB05FgBzIlEXPpUIAYe7g/P1Kcqk1QXU3/Ape5P1KmxlrWY61fiW3RMTd
EelDn8JQQsAzuo19H90orSlIkaTOth9t/RDzjAAOk7VktOPiyPzWbMdMdc4mn8/aSRLjtkixv4tU
xXkYZski9HgXQpjutm79aVxkswdD64zaiVRnSuAS1a25KgfBfyrnw3u/pjILvC2UH1fIlmYccUju
TR8LQsjt5LjXIBLbO9tow/vSRrMiQuhtLYvyQAfTsds7VvYzCwjhoY8Oso4Omkk4kAhIv/e91sSZ
tgsOdp5Wpz7ss3WSpc2THsXf5FetGd8jqw9fY+5VgukjRhfzNS5SRQdzviZ1iClUsVk/TcacPuj9
NzN/vyb3Um2hu9mPa4QNLiVJ8wOUKu+gNaN3IOVJfqvXSUiIOA82Cc+GCjdsmnLZ9Pspi2BjpbTR
Jh1E1mJSYMLjw1V3UfPfo/KMj/oYIMKwsFSXYz5XfByaNMIAGNTrwwSRdt0OOK7X0WAci1xP1pEV
K8+Q5C89d+GrFXVXs+6NZ3gLOWnx+l+6+ll7kUtXMxyupRf96PrbqOak4rFeiIQw4ote5caj6lfl
Q9D9Uoi6F62z9fcWzful5fdrSq/st3XlA0KZRIezeK0OPGNh/JMQVc21PE00BAGi+VB6MQqT7kVF
t+tQJfN+TZ7maNAqeKr+vVaWUYavbiaDkLU3Kje5FRygjJjblFTxDVl55UbWQ3wneCortWxw0UWe
e5P08/KF7NXaWmvtZIda1spTeRCuRa7MaeNFiXLGj/6yZdSCL61XhYeRef4a8NPYpQOBOS0T+dXP
tfwqz1iFPjUkU28+6gc/0HauQeJeXvr3vqBNf/Rt0O5doHHQIjvsBid5sBD65D7KzLUjMrRLmhbu
tzz96FOPpDt+7yObbdVCrKXDWCYCZhg8KIi/H/K8UYlPz6e6AuJLnslDHfDsAp4ULj7qOt0dxemj
nNhTsokzdMzkxVAcUWr6bRzClSRp6tpmunLJkf0yBgsnZ5mPgwq+poSrhVxf50VXhAzya6CG+VWk
owNH3DdW3qhnvzbsmg4Bv4/a0jCcFZlWYyUvlAeklfNrvavmnrKi7sGH2Sw5tvA0MpxmnifSjSfM
EMRCFqEyFdvaQGlJFnUTyqgCV/Moi5EdrXhA6g+lp+vXJDMfZHUfod3amHjIxWM+PtcaqV62EM5e
tiqWesFJc7rFKNu8r/PpfWgvNdtDH7clekpcRMZjXKMrxH50fltaippgYSnGucdX6Vn3cSb513dr
zu+WZVi4IZM0PH+8WzlkwrvNagSaBSz9rVRCz3hcbJoiABc9i6W/q6PPeuofRVGHMNE8IDSyVTZM
Q8rMLsupmn9OtTTfydKYiQNTJRSfVFt7MWtdaIFRdEXbbVjVxLPXQ+2MQJnCbOkjVHAuWAphneRb
pB8q5LNk7/cLHSMEOy3c2dcjulpKHV3BmwVsLfrbBP+LIwLyh1YZ3GdV5+VHb4B15HlX0SWP9Vyd
e/BsqoR0etMm7vPQGPGSQHx0lK2NHeOJMSZPgQZ6ujGx2Bl6xX2uII1t8ioeNvIqXe8JR7ZxfPaU
1Hua4qN8SVfp1CNKr2QA55fy45hEbpUrW1kck/HzhO8sGlZ1+VAH/lq+pNeQG9MmnK/bLtWfTFhj
SeSemtQg46GqkIsxsjrhlO2cemGRe4k12wcXat6PY2oiN/SzeVDAMHxcMk3TyCSKxL7Fo9WwYJ2E
3X0Qtt09RkuEDlPAoX5AEckbDGT68eWjh9b6j31spCfZH9eTemt0EC1lsZoHnLO481jymr7KrCWa
It7WM6xt047VZcjh27MAAGpfKfxaVUQyW8MOXsPbNuyKVzycMnCCwew1YMK2nRoXon8fP1p2/dUz
lPw18XXgL7b4ZOiWWDcoEx6JRtqnctIEHkie8yVWxEp2FS55Pr1X3bspxRtuVCOeJFbV302l1y3k
69mQFNPOFi9+CVRREQOLMSWxDjWkynUR2e4zwIGT7NrE+ufOVeEg6rbGmyKiI/+Hwu/F0mEf9df/
kLCHev8fiow1lfwfKlhDj1EuvgLf7Ta+SMxNqibTDnBAttIR9niUxa5K8pUeqvqj2dQ/WicvMH4p
qokudiSNsg1sZ/IkhhI/qfikr9RRrc6A4fu90JJ6h2wyOqJKlK4cdPM+jWP3DATa/O7WhzpVprdG
ME0gQh5DKOfqyfOrc008s2gRXOiN/KXPRLhFLytD/i7tyyOROSyj5rPfii0iz9gMm82SfQC9hehH
2BHYQPtNZp9TzVj7gxIdSRu5y5S461rWC1cHCwTROT8aVrEumh7LiKDlCsOLMH7xBvd9gH5vOCau
Wtpsr+c46tE0wYLOJREHoHiKanxv7KpQW1dVhyLB3CC7yFav04sDCQRU9GMSVCiBbdIqsE4m8c2T
PR9kMUx7+zBhLilLsl720DLyRyR9HJSp8xjq+3xtX+BxFFrZJsT1ZikF2GG6PpYI/d9HAYDJWgNn
IYXQnal+tD03uSedHr7Xl6mzbDW9/oLaBmzz7hW1cZ5hwF9ug9L0dwHSQVs3TPP7pCfJ0Shq92r0
6hIB6PZFRbVphYyjdkY6FQe0No02g1Dqp0rVHoMq6ZHUwShrzL1nK8ZDJdac5NiWoscDxBhR7R+D
K3sMyNh5cAutvD8aemPfWvPB1MEtWsXtGEf2rCjWnoBgHuD/gbWszKTa6xPLio/+bV1HG7Vhyybr
5GVdCAp/jNpsK4uyQY2qN2TrrZuPbg5IKqcusgvkTfs2FX59cTtl+dEBZRmWZvH47WOY2nDEtpkg
9cmLZEPbRsMqSUMfygUDyTqtyQfMrqNsL4td4dubPCpBQ6h443iB9eyypTv0HiAAWazHMVyjVKPu
ZNFJiseGdNcVMpV/D0N9Uzet9VyOAQQ2704bYvNE6gIJ/kD9DgxL3cZVyZZG1slDFOX1Ec4VtGX6
qlNhbPypKvdNl38GCwz13PP1laa68V0/5tbV1L+2xBYgzmBXsUfGDMrr3FhURXKnmpG6UskOrWXd
e4NffjZGXTvIElKK1tXLv8rusiayNHXPovXXceK0UEFFNMq6croOImlTfw7gUL2PweYCuLaYPkN+
cZeVR2Y6JvWvzRNQhN7r/UfJ999Lcq4aULn4aOv+Vvp5nZzkfvaU15Fz6u/1nlz1PAH+7Pn+enPb
LLjz31znDQHox6DfB/2YnGA2Jicr8e/abOx2yLEkp496efZeJwYSZj3IBrp/VOcVM/1Cluup+5YG
APPxZzj5mVWc5Jk81GJEU0VPWwzE/mrwNTUafimbTrQr1CC7iXt8KN+H+Rihq5VxrcWzdt88vjzI
sVgUdIs//vEf//yvb8N/Bm/FtUjHoMj/AVvxWqCnVf/5h6398Y/yvXr/+ucfDuhGz/ZMVzdUFRKp
pdm0f3u5i/KA3tr/ydUm9OOh9L6psW7ZXwZ/gK8wb726VSUa9dEC1/04QkDjXG7WiIt5w0W3E5ji
QC8++/OSOZyX0dm8oIZm9uAR+rtJ5Fo717uOBwzwWtlFHtxMuMu8Au8rFkrUeyxUMAlIN0GcmOdq
soz3QzZpZ5Op9YbcMJ81aknmGVR+uVW0oF189JMN5Nww0CwiJJPLiKCole9E7vYnK8+Gkzwzfp7N
PVBOyVnGgTsN2ZqcfF3bN1Fb3JYRUFrfHH8pebm6t0Jv3Pz7T97yfv/kHdOwbdP1LMN1dMN1//7J
R9YIji+InNcKG9eTrWfFuW/V9Iy7xXwOe7smvzHXiLU14kwGbGNAOmQ+/KiOKw/ZQFH7J4Xk5ioz
VQvBm6G+9SKnQkKBusG3LeCkahfC6vurXLbVN5FWLe4z4ZMArn+JyIY/qfpTmjTtowFp6i4Byy1r
3baJT5oPxVAWU42kymAoiOfP11hwD9ZBWleQ91vrCaxFupycPD3I1rxIfhl/KH8ZXzHUfd9WEC19
DddT328Q66i7E9Hnf/9Be8a/fNC2pnKfO6arQfkyzb9/0K2buyxYg/yNiEiPXgyfn/yEg8zjQ7WQ
soDYh1qe/Iw/mvsCWdQ6z2/e+4V1C1MYHdGb0JyqI2Ed+LAJN1xmjy2mmXNl5874YXnq++Z86ug/
epWW/dYJ1l0iKL09mlXGunOb6aVpFmNNPHzCIGajZnq7bzPTfbB87SrbM3Y5RMz1Eianb58r5I2X
dedOL36dPAzEmB+YA34bMAV+cKd6BkDD5ZCiWzpZw7VznPDY9uVJlhAJHK8/6rsrPs8o8HVl7i86
A+VHYC7Gyjc/unBpY+bvl+qKWa0m1ie7IgblESIdgoR9NNypvngYB03D4K0jluQ28/8SKJ8cZz22
lvpZRf1/B1jIfi/aY3TO4bDeGy4mQVFhZRimcvV/N+p8eWWghSBvjf/42/RXy+nwW1GOVRSEzW/F
fz4UGX//NV/zs8/fr/jnKfpWFTUggX/ba/tWnF+yt/r3Tn8bmVf/8e5WL83L3wrrvIma8bZ9q8a7
t7pNm7+m8bnn/7bxH29ylIexfPvzjxf0swizYs4afWv++NE0T/safJRffkTzC/xonf+DP//4f1Xy
ktcv9b9e8/ZSN3/+obje/7VNy/z/7J1JU+PK1q7/yokz1w4pJWWmBndiW+7AdAUUMFFQVJX6vtev
/x55nz5OfHHv/E68oWCDsaXMlWu97/MSp+Q53oq7c//6l/HX9Uue84e0pCelcJTragAcf/1LAf8s
+j9/teUfdBktbkPPtl0Pr9lf/9Ji1Vm/ZP+BJYPv1vwziieh//r3P/9vu9if79t/39WEJf59X3Mt
ix9n2vhsOGww05X/cdPXcS2cChMNgH0NuyB30OrmLeWp+5qx/Z56EYf+KJ0ve9mrditxxZ6k17yr
qTb9HubOMZTzNy3z99bLop1cdLPm0doEE4QvHqA9ckJihtH95As7lueI4xMNtN5E+JLAotwlARma
Q6++hzNR056RYISFwBgyxEV/SSKqWi67SNMSwO6DStOa3T1pWnRdod1VqfVDT9sgMdtbEzrgNsrR
2HcKUk9u2QSmlOp3OtjyW4uYeRSMqhGl3WducMzaLthR56OZ9WbsA5PpHgBIb3hbpq00pemrOSI/
wROnzPSbNP/ADQlPplokIWV63vU1SMNhgWajywVdFID2tF3MXfsY4XjBfYtq0lQ5fp0y9Y4cz+c4
TVBcJvHD4iIXHz2GCEw47t3y3rM0naCkT3zPzC1U1ysWMQ+mbdiXvwpX/QqYcYAzQMFPFYH+pihu
xuVmXtAORmVB/ESGTv/OGkDGlT3NW070kAYu7YDbFCfEQSXz65iLb3S17V2RR989jG3+REtkP+d4
phlNNPtl/B1k033XBA8ZM+Idmg/z4AzApklvkFvOrce0j0mKGxGm1qZ3j3K/3aJlo0bH/TA41veg
TGM6CGazJehjH4TxHjsYlHx32CO7KveON5iHcnQvLuBEXYeHxNPnobTrfRVliGxh9zMYmsKDlep8
A94Hv8sczdvQ9Z4rt3A3ddM0h3gsSc6sEpCjxUeJMgUS20m11UdD3gFyTm+5CwxFP6sz8TR7TXya
vfaONLezR+m0lTLKdotZfNSICusqfGmTgyoQ6YTFV4KVvo+mJ7abAg40Jq6c+aI7fUS6ZIwnAZrm
BJvmpgUJPTzhCLOOndRvJr0aTsBD6nee9dOo4xev9QOvQrSmy7PKwO/alvpERPKOIg8hSM+7W7vl
p1pl+eFIkyLQWBtiEuyOeSjAs5ImIRfaSoT7pRV4cUHPEQJ1zzygdt7NKv61iIZWRwkU064cJPjo
Y7FuZVm1S+ikYok1CAnLw8+B+SKAugeD/DyG6/NbYosjcLvDjPuBZhe5F20IDSyn2IdqtEQmSdDu
1xBnDtYm5HRF+zOIsOOkwDB4QcVjO+pv+N5s/5VgvWpf8Kw3PYPUjck5cuoloUA2ZAiAedgzDVVj
2UqTm8HBCmYnAFqD6AsyA3WVo1k/8KHVwv5wEhfkYzA629KTewuLjbKIxGtcBO0Q/zdj8VTKcTjI
ZZCHoY9foz5hIo4gbeKGjkT2WploOekDRBxEiSLmXACKhTypcoQd9FSO6cWK9VPCHdcx/XRjcRc0
CjY++/C2QA61mYYe4fTYHPBh7AxtnIZMPRIFAON5RAPYJ8fJqfvN1DKeWhqm0Wb+JQZg5nOe0wDo
tD9n8XNo4EEMxXgJvaTckFAodnnt4UYd0h45+vjbsJdpY2T1u9sz9VsgKhtQrDQhIG0WRXdO05yC
91pOI0GKkTw7Sb+1KbuPMba8jdW5vwN6qqiOyfUMn3SFGyENanhR4oyT9SeuGb3Hyub4MTLY0O3y
bRk6kW+GqOE9czjlQXYWRUNKmxe+pSv5mz2Ayxwf86Yc0KUgeHkfi/kJYo653pQjqvUChklgE05M
pnyOMAclf7q1h+lCWB9NTsZYWwEG/6jIJ4PpAnRXDpAryB2YNnk8fYyzQYCluyKk1A9s+Y3b/GS8
EiKnSTeLqoAOtCjjm4hoUN61yVuyfd4n93ZaA0lJYQzKsG12eZCsbn0sXXheT4SQnCNuFSpMtAHN
2hPrFthOrD7HNGOAnf0sJybeRBJuyhCbYozhf8lMc+elyOmA9gyIkgffoJl004/hk4BYAIuMjmIS
COzlu6EyLkxS6f8yVt7GhE+ElSXBrFcUpLLNDpPLlVFOtyv+JNKh8BcT24XOGjpINvQhBrG+RYwI
FzQuJSsqgXgSPrPv6vw14NTIZgbQKWpj3wY5sp0GKRlyJGJX4tCZyRnbi1wYnxNDiONUlGyxpjZ9
GEP3w1S9xzGAUm/s7qa6JDKjnd6MPjNPU/9mdFguM22WeF+MLUCBhQxRsnhdC5sDfJMGHzOh0zOL
MrZ5/FnjwQ2IGkc1gK1iUzZTekgokDHRTThIbPcVuuRrLbGQ1kNj7BI3D3eWS8MxCbBixTP+9rS/
y6RARpfRThshBW5EmH4SdPwC+XV5RcLWOp7e9eQp4w72B0iBRZj0R5jjzr5jZMg1Q+pEj+pkqu+L
YcFA451Du613TqEusiTaqZfxOdD2sSl4SKv4OCK13k2W9zrI6CVGgB8SqBZLj6maDcW4Gm6RpvBU
+5B3dnGJzl2dYBHLLqahDB9SwG+FDs8ONIC8eq0124sMSJirFr6xWgy1HVJoEYE4F+kMngMlfsdz
NFhIMIHHxjFGBDcYXUMSLlnfaTA/zrn8CGvsuM00npbY8m7ccMQphROhQTITNNzIpZkdrKqPLkEi
b+MZomWLwrQzyyMHDBw2cf05A0tMxE0RKCvcVM5vz6648uc9k9L2JUIdWYUla+4UMj7xyl0fe+au
N6J7sQzZxbppi5Cbz53sS4Bf3Ip7edJUTZBL613ce0dzCX553fc8cSHirv4hMJzHqMOAN2X5CVV/
4BtqfnDve858uOHqD2nC2TSIhbdGenOKxWxHm27ZdPAGceCC4uGCG4MeoKzn/EDolIJ27t8Go2wZ
hFQH2Wdyt7wps/uYSye/NQP9UFK93WT5TO4icdk3bup90NWp9rVQVEBj+gwWyAPQwq5N3Gp90nRo
zgkvoOLs6Ct4zzs7b98WTsqHyKkuiv4g3/lMysN6VPwl6hRFHuiRcmhPwZh9OmkOI7xiJy2wYbIe
sVi1uPWPylxO2vEehfAmHIZUgrTzv88xtlxFICMWDSLszLqFiWBOE4UOoLiwE6ekMbg8egsNWKRT
xg1WSH7mdAJ4CnWoizQO/uCkYS5ty2WhZoLhfKIK7GFQnCabdz1F47ezbAZLQ854dYj724phxK5z
sR83EQDsMPCOved529yuBth90WcGOGObloj1Fn3HvgS3oaQZHZIdzhXJBZoVAWNIPE398zAN3pY4
ehPZhQ/GTO2HIikBSIk3V9WVXwAh1bqd/qy5UkxSM0bqk05QI07BGWxGBRV9Y7lZf8w1ecskE51G
yRYIRgLMdERl0YCPsCynp16y453Zp4C+K58cjXsCC0J2sJmnVJuMjqpjFzRPUWyHyJXp0idgZCEi
bBqiNHrL/o5eaT5ZCRbXpEDZbdq4Yiwk8LjzFK0ebzhmnXuAJgAXnDcTu7okTc8Os5N0TD9d3jJq
FzT1CcDBqRkualEfjPx/9CCsd/iHfsCU8MUQtBsrITZiImESSzhtix6Nz8yRgzC/4bfVhgo4FSE2
igYVBnklfaeG+4eymnKTUjNwwI2VI3Ph36Ndfc4EgCMSueSC8WZMXNsm6u23GtRKn3bOzkm6c5XF
LYub3lMi6nNdesDVYUUn1b4dK3USFgPPoe/N3RiRK0umEoHhxFXbqjy77fScDhWtqgpNiEufAXWV
RvDY1t62MYnEIKX6qS1Z3l0oJ4sayJLo4Ch7HSV4LpLPGNNDQbGy7oZwdzw8q57aTJKkiOKkfmoV
+q7ZW5vBKLhPGjijo3mS2XBT5j+xBRobd6igYWh9w8nVfJ7Hk0v2MLbzZh+X7Re10geVXoG+nkOP
0/vXuXVqKr+Z+9bvpmEnRWjhx19dmbIkMJQA+o2QtT/IodxzWQc5UDyTY8tOxTOgffOUWL284MyS
EDGCr0WO5X5mz+lVYfsFWodt26Le1wYpURlozX0aDWqv4QZtSR6k+Mq6e4ZbG3cZ6L+7YM3S0rhJ
uQEJjhT3UY8YJUxwnzIUx7mbfOQtGo7EqC72gko2X6VHtEBXpMR4g1zCe+zn5GJEXn+aGBVDoh/f
zR7Yrd0sx6ayf2d29m2oWUolc/wo44joweVJSs/PUvM+bEF4rtbWoL0tZMUxprG1Pwp5GubmloSL
k5Ga8UHX9muo0KTU/VgeZJYRoDe+LJzCNmq4keJ+CKklQESdUX/KbdiQQzt3yy50jS+7PJgdpWzR
DsQqpzkkbi7kvRMEu8ZoARgZPxJIfBt6AQBsS3Y416Ym4bADhVtF0V6Y4dnBuxCRtBSddVYC4ATD
saGoZT+3aAVGFGLbNEx3uq2BqhYpAIIc/yHb6W9ws3dRq9DCRd6hxL+BZs57jx3x3TKDjim28WQW
kHWT6kh2rQPN44UuKPtoHIz7kCN7MXM2qZ+citO8twzkG0g4eGE1b4RZfVqpgA0DNnAvW6qsZCl2
wJMcUL/pswdFz1uTDbARPhteBHWwmeHroSAwn5PE3rQTZu26b8p9ZEWEtcTpBupVDwWyfsV7SeLO
3FV+GAPNa92XKkl428Wb52JbjRJEKWsZBdHUjWjEjmMS7yxClfZYZ3dDJs8pibM77I8krsCqsVPC
RobyvWuNYFsyI9uL8WOMIzTdLAVxofUhicQ3TVxShoXm2ckPgyliP5bSpkR4MFtNdPIKJke/AiE7
9b2wjbZl8oU29nuia/eW+cUFdIHesF9O1m/PaD7CPjjTxN2jRakPms7LRrSjL3KAMoHV33qunLcG
DCcZjQ57SGpteoHXZ4FQQgsiOIXtQ5F+jN0Mtntsq+0yJnfKHDGh/xaj5+3KcYHV1IMhdtMB5A5A
78nAKyydAufVClDs1L6Qk+XnwIKg3N0piQ0BVAkt3qk5p8ImHsFCxtPrC7Men9Ob4ecGEw5XA1wI
muBIcss27zhV6trkeDr3yKzxQ5RZR28Vd1/U06Nqo2JP7v2zGGt10vbyPVd7QPkocxIWlzKw1sRf
ceyoeGRCP3TAYkoMgYZjpaFbrnVJGHBussHKWq7hHDo9M+mezNdq8F5QiWIF7l4leoe9LcXXWEJ1
JDW5mh24jNAj4F53EYNufIIivORV/jyYLFGxR9diAAwT5sm3KaphvkS0ZbZYPL4hgj1zFpsvXU1r
qKtgTEemKbDVxG+pMNsnK8JnnBTj5+IexjapTsq238Amby+gJ77hHntebG3zjrKAxU61BYNcntue
9/rPD6+fJ/nPtNflyUCPfKzhdVZNx7azPlhSHyT3HGIfPstCUZ5rq+gO2gkehEk6S67MUxAV3llk
i7EPevN+iE3FTdKf2hyEQLCG9LizjheuJj4cM+iB9N4OkUWyASNYskU4TOrG8fZZCOI+wkn7GI0A
dOvxd0HS8wn3SOOHInpolXjt2ybcVXoojjbHO2vAstaxIn+NxoOM3P4H8Z6nOvPkZmjdAo2FJ7dm
D+A1z0aARFDneGYTC1Od8XqGzReQt5M0FhoWbs+KRuwtrzRhOogNNpZIIQpxUoy8dPaNb6YCPWaa
44MdqIsxSmrIOe13cVid1tk7UoKYIx2IsrabnwKjJJe1BUmZdU+GW3+xFJF3ZcuLo/MzeoIPCaEF
gfO4Kw1zi5jgTqibJnZAIAA7XmIEp2UUwBHh0q40tGhPLHgPPmKYp/wRA3ywDK7IrMVT5mmx61T1
zvbAELk710kCtilZloN23dugItEE1KBzaEAsA7/Td2kn371KvFVe/gSBqKUbNHz1+Cew89zEZW5u
HTSVh6QOUbuifeKiZ1lZKhDuoFm4aM0HtJMXa8Ympkpl0Z9lgFygpK9qtPyzaR9dZBPrqDzBEOca
6aHs1kw1NbzldrRVdhBuxjxPzyOBkFmcYKm2900RbVPlRhnqtiU4hFl6QzvhzrHFLej2eu8OhCIx
1Ow2Ux/1O5Oxyln848EuyFu212+5/psbBe3WsKdiqxfCmkfSLXyhCQzNM3GWS3jfcikdrp8Fdf4C
iO1HPNA1Ibiq3S1wPTbXm4N8dQKcTS1YZAhwwA19LmOSurqzycD0XHiAxrJR78DmvdmZyfNbvJxN
b/3ikC3zrnUkK9X6tIxpWSOuOfstylpohPBv3TUISo0R2T6kLYRD+lE6y2OTUPJrV1fn6wPol5IX
5R+fW7xRZiIjdAzcz9eHGRs+hIn180TA6avtE1zXm85OvH0d7po1XCvxMFCSmClBNgbNJWwF5PZ4
vf84bRIES/bt+omNxMYWQ3N01r/9+iOtENnInz99/d02w7kTQVZ5f1PzSzKjyA/Xv9hVPQCv6+tw
/byIvGavxPzk2v0PBECgU2mfjMzbDm7fHIAzxDl77TSep8WhnOI8hu6JJ8FhLBzPjtedxhhwn7EG
fl2f6XUVuX5aNvay1eu5qVn/6utTb+zsrWa3Yosh1s0T4PLk4ByZt3THIih9EAiTH/UjZaPoH7s2
cPYTSmz6ozlSMjKHWHDhOxV7rLxPTCqK80DcfVSVpHPQqmNd87zqGCULbSlSxeZ8Mg62bBm1xgmZ
0HHg3FgNQJdhikZMuul4NsOOZJpG4c7DBpiy0WPNu/6eJSS8xs0Wi4Uj7c7KUO0ZwSjI9VYcpeFI
c0tzca6Oa4VxXX/TSHREq7V33Xx9C0H0OcCeaIdF9TlIeLh+dH24XnEmmWCLOeX+fE0aE7CkA21m
xz9vlev9sj5g1WbBrBS0CmBO577SUJmTdbH3+J9xzrRqx/S+58q3A4KbCrlJeptCLybZqzxVcw3R
pXJ/5WEvznnm3mk6BXsT0Of5+mCrpvTdjlteqWw421WNCYQgCdJ9vIa+UdCG9LtZbdYIxJZSncNV
ue0Bo6ZTEt9gKK12Vsep53ozXh+q9Xq+fhSRenLsILQazZoO6HqECYY1qcvXB+wG5fmrlz27rNWX
9jmsJvvcyxezwOV2fR8IyS7+9o7QzdHC+DIGl6OgxAMyevMtR73ltkUKuHHDpDmE5vIyCVft3Di/
nw1NMOj6UEMa7g0xo5OOXgGr2JdJz3/7mtUYBzeR+qTg3txm8PbhR5m+rjgw5XQkbqWm05UBPrt+
QzFO7Y2Q3eb6NSsfb1sZ/B4dNHF2bRycZpwPZsoIXIzhQFZV3gwHmxtt01RFfjc49hFWOnkldEOt
oQEiZwRudKldehDu1Hv+iH7+diorrNPDN3oLdHAbiiSxPmmzYcZVGSRk5RQal2jiWGoMfGo4C4nA
Pduj3YMhdMjOKI7kT196L6N9gV7+Esy/y96KbqVo6SHRcNss0ZyeCBM4avhS+6Tj9DyOMwEmXOLW
hSVTXIamR/YNNIaYhuw2SusFv7MBCHjI4PdEkI218V6Ha3pGQpezzG80INRy05P3u6sm99H0sHtZ
U/5RkZq1c83srSduwncrLgZr1F9xkz8QNETXoR0S7MXU2OZtrCvouTK+tVxR3fQkfW4AQrs7abUJ
x5MoXPO6mngLcyS/+eeDmtAc2KSk7YqA8DYl95H2HmncwpYcSA3CJjfj0Fw6apCQkLGYrU535Q49
ijhryJuUQnzkJILAdSGPppnlN/aisz8fSJOhCeRSnPXq1zSDJkDa6MdeSVzHHIqz5djW+fpRvX56
/eifX4jaSpzxj4htysR0e/2CGTlUf5VLovI/fsD1p1y/2bHi15b++r42DXkeHCHP8CHbYnP90FOW
cYSrucsMLA0AAa//+s+HZizVn/9T0cC3R2SQbq3BpkSb1LnoOoJNl3UnoU9+DgNTnydTpPsxN4+4
X3cZFeG8BhSNIDU2wPJ+0Fxx+AEWzM3x4I2Qsipg/pMHc4itgPeF5TG0SZ1j4zxVrKpoyLpzbjgZ
TflRbhVBWTfWTHZiMiJezykmQTudHMG61hlpuXdZBbB/WV8u6OBBtt/jjqibjAab7N5wzXB76W7f
l+1znHLGTTUO+hS6ILnGCE/sI+3W/q4Iop8Z4tAN1Odoa48Vo7fGFy2g1bWHebbT7MMaL8k87tyU
TtogG70jNvxrMuvat3nJsqb98hQzb9353mQ/J96bM9MYjyFkbjtnfmHLXhFnHVkaI52usvmmsOOB
DEvonHScsyGQAhQ61FH8HJnE+dHMcLccj/ypxBvZJvvAFnQebaK/e1Y8F/Bo22Ks7FzabUXyoNvo
HKABZsIWPQ/5R5wPmnXt3p6NFaue35cCBkKVw7MiKLFTREw5GeHaALGsgvgfr6ZYWKKVMZIB+S2q
O8SqG6uR3PXBcNYi627Wtuxa9QM2+k2GIcMvdZR18mDPjrsTiq10ybof7AzjXov7zJjOzPEfcKsc
xiR6q2dmbF72TOriemFxx8hNMxbPjQrWVE+Cn5aSK4CV8uB5kyTaeCK2N0juF34YQXV0lBpeoy4+
gEikY5yhgwOH6dwoFkXy6Vx8Rpulmu9yOMXH7Lnt4mY32CRZswByB+NC5IC7FTWQfHMxL3UQvHcW
bcq49ss6P01kVlZ5/FkxCVA58I0CpEHJNAffqSC4kzmJ9DLIA7uux5fWBcWdtLwN0JBTNHk/B1Xc
QSVgpDDEnwg3/Kn3+8oe2NEeA61TbKdQiUtioCoyjQ20RgYcjDwqt2O/oxux6/VwsGj5lQlBMV7l
u464pRFYclQ1L5AcDqiRzoMNBANyKu1zR0x32W9DDMe45V11GzgeywX47y4dcWiI8LWR1jdL3gbK
/YlBPc1Jj6H/920aV0xtTyoHWUY3syGnnYvperMMNnrV9eH60fWht0OBoZu1NI+SD6wABFko6snU
WSKgcfl34RI9m8isoNMfRUzWo02+LgHMHGru8Z6IuzYhIhluD9Ubwe7N2Sy47WXjjWtxxudtq5Zd
XFJ1jwJvcjrBYU/oMPajU3OGY+Udw9R+j6g9sJnOgqMQc7j1nEmvgjezo1t6btYHEY20pao54e5s
Gz8O1V1vwJG0ybDtQ3xplsc5NpaFpqFAWXh9QPT52OZLs6+wsGabeC3mZqxgy7adfsjFTLZZziFG
rSeOYSAOPVDzIaqCVU4AqhdrJYXP+sXpPmnxZ9Jxxfi9PkzXCi03h26lvvSw+0AOipgMsIR7pYiw
HdYO4FVVcA9fTXeGJLDAZUAHnw2HR7HkUGNSbztELmR+byHRb5zMgomuHBHa8ZBz5DmbH/Zab3eL
8U0X/CXkELLlXb+pIUPmGMliG2HyJeBX1WcOawT5Xj+ckio4gUqz0gx/jA6/i7Hjz8njhmrRvf5R
f1aPDIMw4EDpz5Td30whxZ7oc1rxa4Vqt3PNrlFynvnn54Xlnswx7A5eNzLt/eevT9YnwmCPSTdr
yxp9naeO3soaheCfmdjrv10/uj4YorwtufWpj7zpTKmiyBUDHJkt77bTdivZ7dUlyeaGvcCiBUeT
qSwUQ7oSWFfR929mG9MSHtZhIeWv7M3+TCsQrq+CdTzHLkMgCTjz+hAu3LChMR0KesPn64MbKV+T
+npEts5fCFyx2GWUPHQCErEF2kIby0rifVzhNTFYFgFeTOPGUmWzkkJYp3vE9/laa3P24rgBhtNv
W1ZUPuQfs1Z257Hzvv1/sd7/jVhPOIiz/ze13n0Ul/+q1Pvb//B3qZ75h2s5HoWwqVyEfzZKub9J
9bTzh7aU4Ksw+AUtXvEPqZ5j/eERXgX/zVKS/7iIav8u1dN/2J4yLU1LAzKbhXD5/0Gq5/y7OhcN
oYcKTLgI9WxtCUf/h1AvGI1wiArXPbG2QKd25vvAwy4+uDSH8tDFBjVvE/1DD9ZT5a1aJQ+49NDq
txomy951HEbLI2a4xiHzhU5QhfcEU1ey7MmWe8hKjGVAJYNzqdRyLEAkuV7ziNSh3FSDpjs3whZa
ApEya2V9j7FhLTgIO5GugQccp8x34KKRr+hsb9rnggyGeYmOoCbY3lvK3RbP+7+8e/9Fky/+y0si
TF5zXhXBBG59W/5Vk+/1ugms0XNOjOi9YyhiewsD6g4uNVFVhnGQBYI+iuPAnxb7zgyjo1jSD8OC
JZxUtINn/tKOmGyU+gV/TXjrVSbJjAkWibSUe6wzZCN78m1Wsjr978/d4u37N7m162i0nagJpUsA
kpaO/R+69gDBUiX7uAZkGbzlcE63lZ0/MsqkI9h55QFGLNO67wW9CuQ1tbepVU0F3OjvFArjwWpQ
R05htg7GCDVUJTajcSYtJPUlCT8rgmYn2hjwSv1jqCpFF4gAl5XZWoYRgZEu55SMMC06iwdLLI+x
BRy0MJpfOZR5DNYdCZwEb1UlY9Eh/O6I5YLZbdhEk34TA1ObCrEZbtUTfGl6JBK5AMd7qR9CyNJw
snuww176stwiTVyOxiBOuQGdMdaL3MLrpF9G/qWHzSiOtuaCVgBf+iaSw9dcnPsaIn3O/7cdo3tt
WI3fhgZEG8yttOV/CnIUkLak5AkF8wkmf+tHImeeJAHDEHZptWi0ypR0F+O1qoEPD/QBqHsMhhCd
ex8xw0YnNWNjp5HQBbSqwt68rUeuljFCMuma6jQ78rkQnNIhWNBq54eQU1Nv4955dPLiC4IxujHE
aCopSKycrc90fp6G1KGKcT41YVYau0ZQdw+xqwnHqKiyGuBsKdraNEejkiXvyyJ9b61mybhjxuZA
1ozzFpbLYu9NQOHswwJhIpr3dGabdGnkLqDD+6F5q1zGUSVWZ5IMECLURG5vHL0D4HuD+pHUzQ50
NV0KFEuZtu9F0OPvg9IZWAxV6/4xpV6gM33MGoFTmD76YgHQJDgpV90P0p/IRFvoqS/OPoqLT0Pm
Ez+SATz+iGK/lMtjqIsUcuP8ng8v8LvB09TFK9ORj6Zrf6gMBCnZbEpPejN0xc82iR9F1ODHj+P7
Ju3Ic+mH77Ku3hGwGg4xop2a8UMwrgh1v4PSfFMh0NxMpvOmsA5MpbjU5tJsy0Qc4plQiLQBElxZ
4UFVZLWYSw9kqdRrWTWfzKjeI0jYpN1wPw/9gUbb7UpB7pBDauQ4bdp8KfFoe8OZTtJLy+TYD83p
01gHBjBOUzvxl4a3RaO/K+FwwLHiToO5qWdFQixh6ICYTiS7AgeFGOeYznedqucsjc+OsdwmVWT6
0ZTkTA1D81g4RLXmAKjj8imRMG9E+06z5uCE2d7lTqIe7D86TR+P+D1go8yM0ElZHFBSD2q5SR2r
vICFFZBKSdNRZT9arX8HPJeGzK/CsT+N1fwgOhZ01SZUr95DPLhvCe8nOKX7NIhvQHwduqZ+mSjY
auIzkaR/oT6rNoXzibusOSC13AVF8KST6pJ4HB3NEO2i4T5lTuNjp6ctIzyiAgLonks+HPLQ+lVw
5200ZyB6DNlLn857aVLcJFIR6mAyXUUQCARzQtba0lRpVfmk8C9ZacrPIEeBVWPOCY+278uCAd8a
z5YPj7PSD/GUPiZyvsN0fKyUx6CVunN214SnjFaM5/klAXsoqm1UgaRi2aU4weNDiBORIRn8EG5+
axTRN2/umq2cp5cKXRoTSjoBwWg+/Pl7UybmgUR4PYS4QxP0NApVlPNIJwOaPLdSk8cnWHa+nZi+
NYMXccJ3ZvtE9g7TL9jNGF+DgRfJJpLUeoBe/7h+IfHUW4pEWk7eD9EFT6HMdu3YoEljhoG96UNP
9m2ob4IUEQnE1QBY7nJCYxgwGaUfD5iuzJaJVpEJn7+ny2bAPjIreSgFPTclSe2II7fe9zJ6DkbX
AnfZnwQaum3USW/bkolmOaQves0Jb/h32/Wh2nI4VOpOqpIo94b5ofvGhD+hq+MAQ/w0kUDt6ni6
XeIiIcGn8QuCbCPI4jtFGAipwNohD0o9tw0CDdeC8DovCIA8TauG7W0LgCBg/3q14aQAix39qRDj
3nbs+6xqXgM4J1JBlwgL9YpwE5pL+zOKyVTyevsn5iFO94waaEZvoFcTRJ0PUHb5EnFQT5Xj3RaE
QeGTWw+j9odA7rZUGZN/xofE32UsIQay4/waSpNugFFDV16G35PdP0piJ6cw/yHNyTyTFTsembCj
mOSYE8ZTsy+x2+/F7N6HHZmEyHhPZdY/TwYn2dCcWV/Ye2ZGYW5qfSF7RWodlISBE1qqbJccb7xn
KEU/KyP43kRAtwLaUoRCwuoIzYPtwOIIzEuuOIgIgRGQDCmszSCSPVwHl0qkh3HW3xCYozZWb7me
vU2P3Wr3kVQx6j+4BtK1P10KEWRk+8aAHoroCLp13BV+2sAS0hgClp5Lserkw6L5A007lFvckAzl
UPPFXfPgxPiPTHosCpXFRld2dx8JyJU696qLLGLzBgH4z4V5ej0NC0q2VazMBW9wxkSEjSIJVR+8
kmw3yvIXzuUGH0YJ2MRu/XxODqHlnboQ7WPe2YGv3ecO9fXtENDxy4ZNk6sH02EKTN7pzwU066YW
80HM4gWPQnFwYBOwuEAtUOp5JJ0hDfVZdMPdZMI0roD3o+cMMClo1q1g6T4zKZeDyyVx2btZQoek
/76QacVanNNUFrdj53zLJnenSIl6X186ZtQIJHk/Rtd9C+v+52JwE+cERY1qRCxVjGBJMaBY+bcc
mSEXuuW3pfWmGgEyi64VWTo/h2KgjUa13XFwRJ5c34Acfxj74cNhQyQizd6MAUHIAFS2Q9aUmPbL
Vx0SVPI/7J3XcttKl7avCFPI4XCYo0iRkiz5BGXLNnLOuPp50PRn2hr/e9d/PlU2qhNASgLQ3Wu9
QYsffLPYNoN5kdTuFOblCAD3ieXnTmr6JxeuDcYEDa+m0dkSWGI7jvOzZzyLn47pca4PE5JpiLfT
x2qmvlIj52qH5vcqJP899NZLbgWPLT+hqVekBHRiFQ/mUJyINvHFdexm8WN2sUGpSxtcMuTDc9N+
HdskBwjWVGtszhzZ1JZm3iE4DosEnIK1rXtTm7dd8qhlpGB41SuDuizS/BmAyNsIeX/XdMqml8BJ
avGAXDT0yznyEQQny2DXZ2Mx1wP2z/iYYy4J7CY39RKhcTJNeVLvCfycYwvPQglSDDAiFdqPqu2U
0g+WZUL4v2nzAzKiT0ptg8dW2cFEuvZu16Gy78CbDqQGyK0nz7hIslaYhBl8KIFh5KP8P1b8Gcnj
u5F8VZp5mmJ26xrkDEByHByl27IuaTZO6nwPvBJ/6VH25jYaB7OoQ/9iUEcVYF3ZzXgOU0zayod+
aORLmvZMhF6A7xQSpZFDCIB8PNZwSQPrHVRVXG17ryJIHFeYk5Ya8AZTWfSqMqJbj3JuDKKusCRs
ADFDHlq0rVNPX5ixmxytpLiifhotSoKpi9b3902sSuvK4PGQiqTllQYMMnZ9fOkDlWCNNgSkAip8
9Qi0ECGcDrJNxuxeFSVlwHnK7IK16MQvhCRSmhYL0Xk7AWXwcuxZGZHzvl9ClAZ5bFdWK52LhhR3
1snOYoAZBIp67WMctJWaKf/dBoSDSK1iVaki9C1NN4w4qNMXEhcS1bxXzynAqhWyRyTq2pKwnChG
MpqxnZtjWWG/9VM+NvWn/KTR5UsrRNMuh3qclDjUaxaCBUGfgsEsoY6xgfOQR02vFj4vTTi4T7qR
82uZLj9dRpTER3jw80gOT42xVIBT0RVSCy4vJk+K0IoGzo+jPNSeRV90hwD057a1umVBTmCWh0q6
dUpZxmOs8Wb4C44PoTPtmDQjX2tYndmBPu65ZfwTYGD/1JPMXkkDLCQUPdNljDnF3CMh9eAjqbfs
O5UYkQea13LHa9czKfRurV4sz4sXZYgCNCsYVnMxKsIe+qkL3STFp0i6gaaEEuzUJFJwCirIKhBv
nFsJiiAQiWdQIaQjDscF6/bJxzoK5VPkS0vglZ9Zj2Rb3UOCJ/CRwUqknlViuixidTUAjj3KtTae
JVxgFDtBJGgcnJWk5MYqgnG3qAz8JrrWeCO+8D6WY7RNElapCIrtGmkV49C9DRIMi3Up1y++Eu5I
LzYgJzEmNCveD2nOVFEnQIgr34g/j0xIdqhB58vbcl9M71ndhk5UeOVjouvlXlVK5Oa68qorKoLh
I5speUKI102q7E1CHb5ZeielD9irp8aWPb6+rVo3fAQqZWLRhsR/aqVf2/owRpKzy3QmsEpK0n2q
sBIDClM9e0g2znwAAgvFmtxggDe+Wpb3mE2OI2oE4RBmlffUjekPreD9PeHhMHCpt6SztN3Qdm9F
lPRrq4OgyC1iL2y1TtmMe97GVFvWmJa976BL7KEhOkZ4IfNP8CROcVR02e5BOzzpZnuOotBZI3Dz
1cgAPeeZ/jUmyomxDFyy3gSon9dB+FC7dfAgaaD2XG8ykSG7N4zF8CSZErzDtOVtGasXw3Fs2EdV
usVBG9YP5gbs6s1zP5Sg/qN8bGdtyIoVgpB6yKdDK+tnvMMhTjpKhOZ9rT4HlnmO8i7ZBE1/rAYp
PzuO+9CFSrxBiLrae32HvX0Mq81ZuONone1FmjbhpVQ05xDE5gbrixm8leEyDGCVwhJnmC7XXwOz
NPkjRth9wPQndeLhDGBCmEkdZlW5eHVZjSyYxLRthcjKNsZaQk/K/CHHTW6mJyhUmJC0A0M7QwpA
rreazHYc3Iziikxu96RUBB5G3YQn4nsnVbUqvI7UbN233i7Q03TlJ+63uo3yizJpnKWttR58ndwV
LJatpIxvLZyXTQBApZezbZNi5NHK2d7gzi0rcyUh8JAE7c738Tu3SOuvLD/95GJ+cLHwo1fcstp3
wFQLOQkWucUN0Y4ajnzoHXpEZVCpwGxqVqdu92DA8tnaZv8YDIqzygzwQYUeGfAx2McjCmQs6kol
1ztJwIFCqVsbV6UyhyvVNN/DuPZPeKO9uYn20jqsZPoRAa9uKB9L7ly/QC9D8TLMXFGBVvxqlSMT
NE+GkcWR7mIeXAaftSBrL4WH5UuNr3IyidZgoYy9ZrtEHyNlA5JgNxwvMIrZ5xByoCYk4VIH2CDH
zsoJk3QdhPGOaCmhl9rqCSgI9ea93kXNfobIRvkIpOIcsKRR5q6t92tzQJjKbpAN9ftU3vvScGI9
Ha4yiDxbV1qPUeOcZBl95TSNpaVnDQ9uNKq7EsdcbhvVWQe1Yz4YJkkspOJBTcgu4XwzfTak7rVu
FflYfiqQwHpq+maBZ2FzdickQM+CMZGNiwyNiFVVrC9TXVkW5FQji9V5XWYli+wuWiRapS5hEiKs
2ts4xiTDeuyaYo9h3cIyxpWa1waQ+HaVezahNVN/xnK93rRGy/aICBw8OWeTy007L+v0UEbPpRoe
sS30JqM5dzc4oAfyfZLleHzGYEKySn4kZjmzK25OrHFRiCIZ6zg7azqIUoBrIaLQO6mAozIrp2Jf
HtgCu8yOKCp6bbjphhYvXCcflq5MLEkqe0BEgLia+UBuaJ5IyC/GfvEDc+thWcnAFkLixTNFdppl
EA2AAAWU5lYMJkANC5p4l0D+SDsZMfg41hajPdSsP3jWELmAphONwLnYwNcJllC4DAw7v9IX/iTN
yA4DTaqpSRyGynnpG0Id2Kd2wMMCddy1ltr+LEZZEWxldHPkxMAAZzqIkmr0pMBaLDpvdRDJUErC
OIGDCsJHL4E2iVLKPpwVPtClndnjFEe8ai46msDD/aSfcs3TwgUgP9io0ETVKyshYU1trli63LuR
wkfetIqAU5cmXq+QI+6d4gLi8KHtXpXlELRgV5IdKj32oPdTCov1rJfK8MF+fRnRq5Chj28Db0Ul
J2Rr+F6yuJ/92yDRaEsmNsNVgcfJh59AdH/4CMdWUMbw/HIuOvwp3Var4LXuH/DhjL9d5T5E6Xly
A0Dm+bRa5EWIZ7He49kJoGycS6bhg/v2w6XoRsyWX3s3oSjD8kJeFkIJCA02dRwsN2h2BE/7n3V7
auwroGURZI5lDk4UUkuCSIDZkgIuBukap1jtOgnuY9MdwHP1jupntTSyIZOX3OLZjrQGHd6Ux3Sx
BASQEF8dsGjQ6Yu1pCX+sEeFhaAAiQVCAIAiQ13+3Kfjtmy7b5BJu9VEMfDcY0PyP00sMn+tywQ5
GCqvDA1IPfdUAE6qNNpn2EfQlqL8ChHzh5/lJ8fAwlFzzpnifTGRsZpIvw9EYn+UDRqMwbnoGyi1
TQAIzwy2bLtf22Dy8jZweUm0ryZahVPAp57JpfSlUfj5Rzy2wjHfIKX3HiUJQKwcWpAvwXqwvMkp
ux6OWib9cE0WwI5yTTv9OYy6Jx+BJfzt7LPIIMAoJMIbd+8arqEYPtZzU80/lfp3uyeSa9jtiXT1
Rk226JoTbSo7OA9+jSIvpAcN0RM/2icSTusIrarTzwy2Ma+0OZoXe8sIXRaIPp/WLWrWfyGGhX2T
gWX00qsUoVXQw3MC3I7g2yw19JNqNC8BwTCfYHpcvLSDcTEyvF8z7BbqQPpW2ToM3So4YV51tZXx
OcrafqPoKcgPJzvUZbXJpXIXs3aLIjfa5cARcfIaLriJYCeMEXc2sCwq0IDxgYcOblVNOr/HwkOO
KzBxIOSlpsMfBGYHnmHWKewGnPi51yBDFN24svcliy3kJWxn4RCHcIpRm1u8kzC8Y/nvScWlLp6H
aOh+qGxNSaSBWP08SN2q6N0too4PhdFtnNY51mnBaxJfasjmiI896TCnQFk7V2sSKAXIh/Vu3R4L
29iYwbBw6s9tV+mEN6V3HD4OERCqNeztlzx8ydXwU48pHUHYRlvbeYjWe4WdJFQUVq/BxVZVd2Gb
+ddMS/jKFdRdXiRrLdTAgsK5XXWFaay4eya8RaFwGQeXSZJJU8oLvT2SEImWQZfJjX6jQTiNbHya
dLzYZt60kTGzDFGI5Fspdf18VNtsXm00SDwsoiEXJ1HlzkY8xmZ5h5moM7AXZKe+syEeDhdHCuR5
PtrfrCY+6RbKhmrvRnPA2tyM7qNaujlEeaBAhBSfbM0clpbhPgeZtU7l6oVN2Za9hDlLWv52ugz8
wtONM/AO8I1gfnnSx33mx9+zAAJYdM1i5wfcNXhlWb5zojjANQMEoeuonyvIhDO96hdjNHkdE1Gd
q3GKFBPA7lDWkfMmfq9+yuKSoGRiEQiKAzISFabGcl+A2eqzCNoxYhXkn3q9sSEIF/vO4vfmeNEr
cr/bBpI4gaJ8NvIryFMJl970c8wkt1KnZy03EzYtu9xQHqb/bogcRMzSlQCntoxq5lf8fJ644XnT
mD63VomWQ9TYizIjZFegK4WoF5NjBmFSL3t/3ssgE4PQnGc+Fr7o6S6CLgfxPqIXgbT8Q0KqgNkM
eSFX9g4aftcmwrvyIGEF6TFzx11KoPgNgqu5hz7or0ZbG/hpy36RRZVD+hajVTt6LQmPLLUEfQCt
LK5ubOFeq8cnVE8IN0mvSY/N+djxXJkWATvzM14XOG1Pv0glBNo6GgkuxcqELrmiaPe5Mpz3kngI
fw3lM5C1sleXLjoZGJF8r8lDIh57AS65tDo8B13Te54S0mS7ihnUG1grZrwuuyJYmhO8yYoGoOjF
pAWDHtNMicZ+ZkHcAnUXbqHV4reYJDpUyOnHrwFj2gUr9VIziORZa5QS2THr7Ad7zeQDDW1eGfK5
lqQOaiJ0j8Kv1qE6eMtC3lYk0so44RZUdXJ++o/WZjdcGHujlU79FLBHYTqc4yUKr81bqE1gzgEa
QjyR3lU/PERx9l5O8XQVgirZjzLbH20H9HjruLNck4K1ZW6cvsbPQh3eC54gBDhBmigvbUDoph6C
N7f/0aOoPo9SbVFl5QN+OOjTjtEs4qaTCZ3K5o+IkMEqzycXX1LwNSLBvjGmG3ZOEGjYzAC5trMB
5m4SrXRisLMmMN4ChaxxGL1rsQr1Ph6JCALImjte9ziW9nvEOzSXjGcrUvZ4b2J8p6gnKWmxvlT0
L/VEieX5LrEj4DthQLpIJS2Yu6l5CqOkmZtp5cxs1AR42vntmzaY3HwXFuJPoT+RWMvnrlMmvKgG
bghXLleJI11sHkuoM7UCzanltnedda85GPhKyIR/L+MiJm5AZqcxpJ5J1OMZ6IuXKD7FmTMuhrFT
Z4DzwS6qx6bByrzPrSVKBTLyMsu8GZZgK4+OPPEEQxZJxcjiQI29m7ra/0lo/ZuElqz/Iyjnv+Mv
VfTld1iOIs74icohqQjARrXBFVtI0sEt/g8qB0DOf+m6zD5FNVRHdUzwFT/1syzlvzTgFTLziI09
hGIg1vgTlGPQZcgIOWoaEreAvfX/H1COZvGz/CYLOX0fJLUMtNhYg+syE9OfEBQbxVUMHmT9+1jV
P8p+8A74OQYPbRPHvLiV8QvvZRB+dfitSBs4D76iwQeqwq1iWe0aadE55JL+0fNRB2yaBHkew8iu
PPDVY8OCzcVq4ioOhBAMWBSJQdR1yK9ekevHxrDPlgUpiwfDQVM4klukMTgDV7hh1+jAg0Z2vHM7
RxMX1WXvOOYzt4rR4vx1sCbpTGCeQEKGAJmFqmNKvneLkhgjSm1rSQeSkPfmVHVfSitpVvrEfqv8
QnnF2OHBKMrmO/GO/aA0zdtQ9umi7Q2ki70o3kWylqzRpQmuuky6qWA7uMRbh6g9ezPY825x1Gs3
37iZ+3xvEu3icG+De7KsCjRCRLsUmNWhax4l8hUgvYu836fToYq8fi+q3GnxhjfM/2q3VXQtuiyP
mV2m0eJwq2c9JpAzcaHA7rZMWcBHxHjCH9NZJAW2KZyomVVWZLuyqnr0iAKStZFw/SN8sScaR87I
j9pkHw0ekKqPRZKeyV7PpXjrzDUrWhIT6UjMockpSmOXRQOBgircT72ioy4yb50aqHnLIVFxNDqL
twCA1sJtiXfpjme/5gjfEFN7c9zcW/cZvrxO0z/4fYJezmDlb4pCcjQt9Wpvh43+omAMZ3V58QYx
It1YWumtxDAIgo/w+bWLFWL7dj+9gLACKc/z17nVwKFh+xXsbLs436pCb9R0AR0lWJkDxiL2AEjl
hCKeywOSt9wRhbQoUIQ5WUrmnIzpgNXe3mc2gYv2n3YMr1yEjbxH0SQOzTg6Jz2O2kWQdD+v4Ttk
bzIPO6wqDbtDMx1a2WgPgAripdRzf33oEEPubVWATRUQWXaeVmjtK03310CJPolaM+o4q4nix7ov
xXQhVGjt4zhhh9OgCnkfiR6u6i+MVrX290YUDpdu4eG/gNjhRRzglmK/J1kPSdrUlyZX6n2ZTpkm
J/zWKqAdZD/5ouWBQtDc8Z6HCqEQFsjqSc39cQ3nOtm7YZfvrcDrMRhwmr0n51L37NeNWy5dNZEg
5gOqkYqBpF07BOfbIU6jQxorJGN+NU0lyS4MVo2es7x3BK0TnL+pfe//PHcamISVuwQFBZdfzeDb
1IWNPrbzJMiy4oCArbQAraDfCLSijcjgwQklxDKavsZ0Jm4Osi3dTnKhkG6tIAFynqn6wWlGnG2T
tagE4Yje2W9Ff6j0w+Dk9hIthZ893XQaSSO/JYPs9kiDKIRyKtl/sAePvVGhH0Oci4+E7fyHemo3
SP7KvG7ZQqcD5NrbuAax0Vt/UsnftEQh7M/SU6p1FNKmCDc46Kl8O3RqvvYq1tpFESm3ttHi7Yjd
2gEbF+UCDiGFgRGhzfSfk2qf5fSHi7JonkZnXnsqPCgDwizDjmuUpdQGJR//px2HTeZ2FXZwMMUI
4dMhLDh+jb23G0NarRJJamG5kHcW+lyjjttGF6rO3O+N5N3OFpIUj19l5EIWUpNER3vAyLEzfs4K
/z7ACBdZjojTv0Al5Y+TLGo4mgo7nf+GrgH1/HOSzQBoZ4j3G99Nx2o2Nb+8Q6+VyNEaaGuscDk1
10VSP0uqIjezBCmzZR3gxYFMinJpkAYZoPidvIbfudIa2Vae0hLl1CnasAmuZxaQ/d3YBcZRScJt
opeRvSVP+TUeDQSBZeLrI55fUI6f4hbjxnxIV6ImDl27jc0mebpV8uAg+2Nwrv1OejJqchey4zQH
0ZmjsU18G303UZVRKKvMzJlZyNCc4tiQdto4SMs8lsNPY1yApUzCb4hiv0ZRozxnZqChuR5ZJOzs
AwZy5jzvQvkchLq1LmMNYayqVY647WGO6srps5KiIeJXfbQmfNosQmy5CMalpL3aVr9IDQfLViBX
QE5Eazecqm38kIzeQdTEMLuKiwWYWm01VJZ+uQ1Dpgd8lw+j7pzZlb6GWigB+A+sZ8OST+Tm2q+u
F4FCVZ3xPGIbCy/PIzqR9NlXkkmW0kDLh4mKFhDLH5zXH/75pkGR6cPKzLEsRzEsHWlVU7Odj4Ld
5IwBBMEK/9aB0V7E+EBcWk8ZH7FYj0KViHPRgnIZ6+Js2kOyIkZUA/TqkycZbMKBjA7wGS/s91oB
NUx47Ih0DGtRB5kasm5F1ro3gx7RIYaItnv1Q9v93A8dovr/bGOFqUJCxo8pUNNljlH6MdcjaasY
NqTaVm/PiYRSuK9LOlDl5uqQJvxR4iFLgM57b/xEYQvuacah8+G6G1al7bpStuHcTXVCzaBgran1
VhStZm1Ua9UPDrfh00DR7qhIL0RBgytcaCIwgW7FFiEB4p6YmGDiozmvdlafBiVzvwdSulbaIt8m
mMzOFaeTH2K1GZddiC1b1SZU62RE/mgq9jGW0LkZwdRhnGgaAOct2cMzzUXWJLBhfO2LyDnUGs/a
iBMIIB1yxghQRI9exEHOa5k2VgX4oUSPWitFeOL6CaI3VkGsgjYxTiefgooVpFtRFQfUrrChCofX
e5Pet6AyJitVfuULtezUDZ+Cx1Meac9RmU+yU+ZeHHSt6CCmYEGWTkuHe4coibYqaMq/dzdlpM56
1ce9+NcFRamG413OzEr7gj1DeTAd77se98pDPymIW7GDs6wXPCmj1139IVsi4yZdclnKDrmDspZS
+8pX09I3rmern6wRt16/RSKr83z5yuTyLgaoEbRJw6iujgEUXR904vqSJn0iQrHW80756rheiIOE
053MyM4PzD7jQnTEay+N1t6oJnMwqESf3NE7RpDTj5jfZRUyOSo5c+JPLI39a+EChc582HeTv5yS
STjOWoiti05xaKXyPJSk8UTtPqIAU3gVZ/26hhihpql7u0YdetjNqwngJLwWUiJzLtpaohhi4reT
YPki8HUv9ucROcq1Be99ideP9IJn87hgG2dsNN+WXmSNXJxuMxuIXpNImAR1+epHqXTpEqiY0yhY
WsX6315bf761LJmJztBJ08twUEz2tX9Oda4f9YGE1d33SHXac6aCtuxCt/qaR/6+jUqCFNGDEiSg
k1uvPYS1pT7bTabv6lA6+LE9Ag3VSG67eZytxOxmR7G2qwY/3gH2wKY5rLthNVpEQ80o7f6FkSG0
+O8uCTpfH1KDPvFkwLfb/BR/fv0hRueUsKP7TerCY+Gk2Us/4KoKBv210nIiYp1nL0xN019DmR1r
2xZsKNgwPxVZsh1dUAIo3ASbIEMVS1TdJvsWa1V51mxJesQH4Ho7O0+tlV77/lpcu3Cyx0o+6qST
0u5z0I8VHLm82sslRHA49RRv9dr6WYqMIk9WBn6O+xrg8TIb0PjKsixsT2h7Ef0DQxY2Bl9Cb7aR
bYBHBd1v74PYsm4HrLHRahP1Djkm9FRUgJKJhProNPvp5H2DurZf4flVq17N+q2T5eWVZ+ibGFDy
dM8s5AYu44jrpUtWcgVyu3qLSQXpUCe+ID4QrfCl1G64DHhp8gowrraUW1N9vlf1ASWvUJMAL+re
MVQCH8ApJXHwc7abtm03KHL90RGM4AT++e4VYuEf/vzseTWZmUez0Db/wFFSNBTbHFKu39rKLsnV
B2QO4Ewf+0Q+VUEwXDQHNR0N3eiFD1wJo1eqoiOWauTAzeE2zKs6d+t7eIOYXUxOS95CMKxV+xF1
D/cxKn0H9a7kpZ1cqPXJ5xqEbrQ2PLAGbZxZ4RxvXm0eYVG/FmeIgaPnfeL9auzFGaId3uF0VdEA
Ds8WVxU1cYa4aqL46vx+FX+C0oRGEazFuIBkI2CilaYVxg7lD+Slb8WpLkri0Nm+sQPswpZGFJtJ
dIToM8KAUfovhhmQwf7XS4TAF4kkTSeeAQftw0sEommMMKqhwm0HvxvgjXVKyvjioASys1BWP4lD
OyjRKQzwZcty1LZEmxgrSmVtactOcdr5hw6wcfW29YfXD+1DX0YPeXf90IwwcXRSvfBQZ4O/v19f
DENWEpRLrEm3Txdtt4MG+gkVSOn26feOilTTRq0BMNzbRCmtPExo2N/c2+8fBo5tbaeKtBedoj3Q
62Tn22W8TtKiZenvc6iBE5GGmuofi2KAC+87nn0s/jbWR3kANcyPF5vqNUCMhZlLzqIpe7Rs5dg+
ipKVIJIM1MoIm2vQe1cNLNmhQKIVq8kGoQO/HtqZmvn2QfSgcGkfRHUgPrWqkYmdRROt2JH87rlS
lU+jU3kXIlD9A2pOk/fqKL/FiVOhxxAphxHqzlMeq3vRzmYaPEdto3zgB8qbal4GFX6RSZRqmyvI
/IpRf7mqkhbj4p9fH6o5Ud7+fH/gCKDKtmmozCG8z/6cPlAGR3O2VZNvBD34C5tuP84aUtggQ8sV
kqHRXtRgAfnyAsoXQMrBQ6trGvJbT4dMtxsXt6YakzoZzrztsAQFCX0f3I+ecxtT5TDrB1jOmPw0
a7njvaVGzTpQ+vpBGTv7ESVL1j9oTzhW6jyKJmBS1U43YJnpUB4f1emQjyYpixCpOdEmxkW13cxl
02zWoq3DRDFhPt7aZWqARuyMvSjdD6LN9BG44xXtzUSHpZJHuxX/dt5v3UYECRDxw9046Rd9uP6H
6t8uVVRMiYO5+NtQp65RvOB3tEeHSDpkViodRCkIqpc2MgBx/dneT9V7m1ayAnYyzIq9hjjy/fwP
4zrdy+dlB03zQwfGEi5yO9NVKw/Mnc23hff1q1Fc0SREtnGIoyElp8Oy6TA8J+K+H5092J6yWkk1
7aLTxmEbkU8tMG7j7mcQfXt0XRm+/6+L3E8T1/T1deBeie7KB5vvspSlunupVeNNm0LfUW8inwm5
ygRwOSeIUKxdIpdnCJvL0rSLz/ZgjwsMaNhhNIV18CsSb8DzUHIjUCO2/Wbs5zMJTZBrr0LksIoQ
2avQX3RkK2H0jZvctvIXKBreKY/rt8TNipfQi/JDUyCkJ6pN4E++p6U6v41NGnVdNmO4jKbBXbmV
rEMSTEKsaYMSXh+W8JAgV+SGFFzx9WnYzsTWN9l5C+0eNfECliAGiOMFSTd724Y2/lKRNs3ozQhP
Z8IIhKWEXxRtBqK+5yGwbyeIJoL9zSqF07TwvHBEVY8ruZ726OSZfxQj2h6d6Y4QFy7TRTc3HSQ4
UUZFWPP2xutBTgLbIAo0KAVbed6U4iB672/Ge0fE3CIQ0/emTlzk/kK9f9K9TYxWfl3e3ShbMW97
OG5MlP0I//Jphr/Vp8l9UAxyGop7vDfdp3/lL6sBMe6+OPhwufu5/Arin5+mK53/L4uFidX+5yvX
0HAfVAzNUmQYS1Oy7ncONR5hkoVlgvbuadLeLLMYQEMQtRtIqvnsVncCH73GQq9mfVhnm1ujXdj5
EeDp0qqHyJ75vuajtzKaC0BbykKcUkcIYpfZqAPW6sJToQPkwshoIFVthifRJg4mwo7rClbRTHQY
Uy/UG2+NfZOLldw/zzLatPr5Y5Ix2FyZ0z+UqMgsfuBda+UE/4KA9q6X3lZFduwQ5666aorwe49D
n7wyiio/3Iqe86nOJWvH3CC/e5L7lDFvvSg+Yixubzj7yrGqI0t6fZGUGbCAqPD3VqMgalyZ7XEk
Tf1kJuoq8GX7FVWtdNNasMx6y3dea735kruVCfXeix89x3sjrP/4zz/rlAP9+LMqOAtZNstBWTE/
Rk4VYElqD9Pr3Qx7JN7D3rxgjTAbocicRU2WbXWNxrYCZHRAvDkxs0d4EvlR9CadCcpKTaAm4Rq2
gkSKpqM7untopC4QdUq51p1adOTXokbG00RsaeoQB2OosAQa5F3nGagEkpbbFRKIf5hZqDahIolm
Q88igyjEkw1yed44MKXx8vXnfmVD+XYNiGSeyYFIqrQXJdE26mq4bSyEJafOD8PE2CZqoaeKbqmc
rhUE7QOg/+KZZaexQp8LKnNYSC/1ALMaOZdqJ6rocn1CcN44iZqsLop+rF9AgWlnxMgeWYGGN2zA
H+5av5sLKh/TyBbcOW5IFkQyq3lV+RisdCVF7vPSkL4GEnSSJpU+a3GbPoqDa/QxCZrwzNcEJsLu
Xz4GMprig5k+Yj2fPpbY454ifMEcqXDBerieeQ5sODltAG68+WJ0knsS11Kmq9pIc4+yXj7cP8MI
+JvaLDHF9US7FJTPnpIu6ghxgCb3Gv78rrNvXEPZZ2E9rmLXRK00TMAedW33pauVDdgj/Ycdd+s0
Nu0vaoeNEc493nUIx3rVKilmNpFVL9sScDzwlAeRCRIHHTLDstHgINzbgtK8OChuHESKaHDS5hgr
xV9PCppahuvOCdZ0griGZPfNcfqU2scje56D1vvtEwypgJrfgfErsvqSJEVzLIPyIYjk+iKaeCiG
ZeFjNCWqCkh7tKTRpsoWBYIQB90tv6dRnp07LXAeQQ5eO56q19KsxlWD9C9PVWO+FnBC29YJr33i
x6eyQ0kjn9rbpIcFN9jxNnXh/Ydg1BZE7rK9PsQrs+6k4/3gy+bPaln3z27UEmO/+mqr7Ylj/zyo
rq7t48aAP+x6lb6NjXgh2sSQoU60vV/5yjqSiRWUYdZ8Ut9Lq9U+yXUxHJNCJnE9VZGx6VelNpgr
tP21TyVLglnXpt7Dz3PQQNAviueba7/ziwdbK9De5sd4r8zjKOco2gKMgvXSHtACzK7mQHhDDrFa
GowBkUVJBzBcD8+AHzYJOZfPGtmXpaRF0G6bIHgNgSGI8YmvWDyduc6SktOB6k4nv6WIXW4I5Dbz
f35RKooqf5wJeeoslB2YA1HYtZWPmw/8OfIyQRz8K6rmylyDuIdgMIdi9DFoSWRU+Kdq1+QlyURZ
3ZQ288R9nI8E5B66+KHotBq5NCykGqtX1t7QOJ9ar1uGrTp+CZ2kWnSy7R2whBh22pBuPUktz6lh
MiGl5tbyg+osmmodZhD6Lsrs3iY6QELyAMft0XU5sygdQMBJpqwMBMTJtmvALkgXoJ/n2zqJZ3Ak
oup5eYgfWDl0+1tRtJpmhaH9bwNEMc/J+YRhvxW1errabfR0tlPCYA3dyNy3ukSgVHLzq977waaC
HrEhBCxfvNLEQWu0cLAOrWEVggg/iAPsZf8w5GkBhRnR8HubKEEU+X3chzYt6qK9az7dR4kB5MgG
lO5aZ+HnFTJqeWMtJalAv0uPoZg3pqtujWl75k6bN9ymVpWrAFGZmsCcZSDYkBWbaqKpatN4R2IC
RTDVDc+q1THtsxHVsmp4K0qQYbqHYVmTm8ObH/h73AyKJzeOdNJ+GsJ10zD+MMYstaPgoUtd7dKW
+kW0g4YBSzlY3lZUVfZ04Zi8GUhwAGCaYRcV7UMDtHKLe8ET+vtI+iErBbrnemv5H77Oa8ltXUvD
T8Qq5nCrnFO3OviG5cicM59+PkI+1t6eM3OD4gJAylZTJLDWH3zw317c5zv4b8Y5SpN87xv1Xu0b
qHJTIyEHDj2xC3cjUtsvle/JuzJEoEeM+iOkqlwe8q2EPPZiCL3gBEwFfTAsMrFdipqbOsrOjC26
+63DCy2odfcnFm7vlKTL964CPC5PJxW+hBmgZ4YIfQewb9UyYmsoDq2UXeKjkajDz8WhJrvuOg9L
ZLQHv9AWKvo4VKFQ7dFrXOawl4JeLCUbUduBzob8EDintSj8yEmKrV00ILoZee8sIuJ5Pzrx0YWE
+UIK95ROqQvPTQ3gs1K/0GHB78BqWxdfrx1UQaWtiIo8sy7iCFckjLAy82THAVUJu19FyC8g2TA9
eO0A0+NaDT7Fc9cAbvh7QMTJCHR4yNX9X89naGm3runxHQyDnHdU4iLynXVXC5tOtNHV4B47FHrr
KPE/ccH+YUGe+N5nw661EwgPTneVIpRZm4jArFvo21NjF2ZyCF1zKVstLHjRJ0mGe8pS5SMYNYrZ
YkBqHBWeXLuG0Cwf3GGksRPlIEK7jkdclqe4rEx87C0ofWLe1PUYFTE/D/lxipjHLXYRl+qr+ByU
4IoVP9TnYyijNDs1Cgt9YF83M6MC5YbFJA8QYXA7jXmZnx1zpb2LqHHT9gW21zcj9uU5xgPpKrcN
9ywapwgrDLNS3rR/+hozks6d66wwozQPz34rsqZda/uTT5LOqlyw5+RZPlmiGspKdIrJctqG2zJM
T5GV1dvJuuJj0JxNjYjOCyZy0N+b8JvoDgM9WmMW0KxE2HKjz0IeZmczde1Xp5YQe+Hs2rZQB4wD
5HEVO/6Iel+ZD1GA4KXisdE1M+VLJuUOuVQeBOhqOhf0ewGHKU751Y0owwPf8a5gn4AtaJ3Lv7ft
VvrQYl3lSihsTk2kmqiTPuNeGlMMkFD8bqfhRAx7Yd7sI1Ot90puxduJI74sQim9WI6UzCsIcD9Q
LbL6uv9Ojbef65BszgjBmlRWG95hUWy99Ul/FTMDVX4LgdzfDWUYVlKMMZyDVdi/r+XZOiKWZn6x
uhHmfaxYxUoc6n2kFZhA0dvrwTrPcUSUcTXdo+KEmAMGjI7Zbi3PLO5FotTQ3Ltg07JpvMtuUC87
3iArlq3lPRtsvki/UpZi1Ek63vuuIS/EKPKq0bYyU30uwirhkQZ1W5qJ0Iewcmha1ikixIkd2rRu
3ryxANGbtv5PxwGd5XaVN5NdkjU4lHwJXeQ4A8VG1b6qpCUuwi6/jRbOuu17mw4LzmauoAdzgkPj
L7HWUl91tFRmtZUPOL/K+6bUpC9Iwm4piXmvZuXbl1EbllTIwgrR7+jTNavkqKKK+JrJQbs0Gh3h
rVRPt5Rgh31m8IYZkoNo0GAEFvQnbBQrOYDo/j0qBiTX7JfQVEl+1d6wUtIQFdeeAtfUkPmu97oP
g3NW2yYFrcSW1lKpN5A40M8STeagZdOm9ddnlzgapRKKR5ApGylJsKrWteELXMszQJzoFZx8sRf9
3tQfytJZwgCtb0ttj3I/+10Pxw1/8LMTCeXsJI5k9MFPcTv8Hh2mUPSJUScGCtNB1/jQhWbRIBsn
zeyrY0nJay7lFWJlpTQfIUl8Dl5Trio8YrdGXqgvueZ9VUdWwMBFN75Tl6dsCMuTOFLJ9y3YZJtz
cmX8nSSbYTGC0C7lPODhPI7pew6Ik4fKQADfGtK1GBB9jysYaoCiQOaudbU6OLzGQOgGZ/B11KwL
G2uLKRwqr3uELql65MbyQ1dOGnpjOezrvCvICFnRZczbjgy0zD+d7fLMhKB6qTCpxVEN6Q9hpZ7a
RkFOMjFmZRBq92coodywcgfSeslX1864iYtEe5Vx/fxsNYj1uEtqV72OzVVf1Po+i+Vq7zRDsMb6
L78C19DmY2GSAMd6Zs0vNz63jv6GGoa81aZIdOFyD1oe9ia+pCEqogalcL4WhhNEvJfYhfPFlsXR
zk3/pnTtuK5NS0ZXH2yvj/JpMprNqxK01iGXY7h5SdF+1lYsTUS3/hio5vhSq/rRSezmU02zZNUj
YIHxPKeD30GTPA2vhRSuReGeBIW9E8V60UCyxu1tqt2LgUyU9Z9zdAQxFqlRLBUIcS+qHq7auK3f
Y36fe2xZvLmr+/V7iLbzqvMl+zHK307B1KizDmJUxikx1RL7Va8L95IW4PrCQT5msguLMc7cC2XZ
8JiZgtHhXkSXaNL0c0Aj5awDFLyMkpNvo9i5yNEkpqQm2dYtqupNTQxUKpLS2oswVvuvNZT7k4hS
V0U4vAhvIrIn3nPfvMiJGczhRSzwoTEP1dCZh6lGN1EgORSxaAIEG2GxVPHyOVEM/BU2GMOBDcv/
cb3nRf6a+9+uWRfUQOWuwUMUtN25Ub1go5XQZQISKxEEYBg6gQ4VWI7eB7MxYdnzs9KxecQouDoX
QSx9Vmihz0dN827ddLe2nTzshzgn8551ykoZ5Gjj9uS5eyVN9kZOOb7kKfLFM0KsKqX8VfQHfvC7
P1Xis8ES6aa2X+sk8CFWknbL8778VhvFyQp7783Ai2Cjp+zBqsEe3kryD2KCZMbT01/vz8EQKgdz
bHJ+H171LUW5vgeb9gWfZH1Zhna2U6BH3RBUhKkzXdsOwx+emuQvqLxoW72x4hWsl/5zzDASnSZo
JX5PfT3mFCN165RrgKrTaaCL8Z7Igm5GaRNOTggWXKDARSPw3wIqLo6eA3/N+ysUkzEriOaICaCF
NQHMnxf463rPz1BZ0IPMG3O4kHK0MrKh31TFUH/a6GG1TfQFriQQ2Jg/U6jY0ReSPPMW8WNyodoI
hgPtczEtyWoMt4zu1TXjYJdqEjZl9VDu+84q94EcVftn2E59kS01LHCmQxE/Jv455dmH6iRivlHp
Lv7bZB95oU2JvsBcyTKklDTuAtVRXpsq/O5jE33Up6gcEFKPOgONT8nVZlLAKwuBPQTX5yKhxNdj
oH8duP9IOdl9sC8C038kmWyHzFtYBe+PDNLzhEccSqhtT5NRwJTxSzT8nYSTDxU+hCnguf8+mvok
PSx+6Vo+BwThHDTTYlsyNSJ8NpkH8L1Wfj57/po16r0xSed1wNwaJFyz6hZN2LgBLBFwvhrxwilU
aklncRlBXoWd8IpqfQruSvoMcWzCm2fE+S+LlaOkRPJCypz0M8ZK1I9c88ekJaWZXveWeia6cWWl
7sPEko/olGJtHiNc3uWJtFMxNt9a7mQzp5nS2dShvomm13V7Bs80WZtK7F1EXy119VluViIYQt21
ZtaAVDxJu13lwJSDrT3TPDn6qeBU5TvxL9SEUBmzqW5JEbsCtCiPPsW4XTl2yXq0u/wGNBENQV7Q
32Ko5+Ik1kgXxIBMZJ/1cOGkxnBuTIDkWq8vlaBc+a5TQZse629FuxKI56CwLWTjiuBkTqg+1Hm2
QzZmVx0ToJmqp+q3epTOfh25d6UO9LUh66xf0eu+67Z7qzDw+9Jbxn2UE4QNoza9yejyotmHq6wI
xYAEWTmBk3ESXZKVUL2nEFhr7+yWwT0o+Q8lqt6R64bsYlX1SnO8fieP0Xhma4ggOlJH3/Vsb49R
8SNpC4rUCIlcY1cqYB0GCHdRMH/1ayS0xJRqMNcayuifUDnwzSss94Bjt33oeN0tGhzlPo022YjP
JSHOjcoa9ZYbpbmsJmmS3hx/Nxnwrn3itdAp/tPv2H1IMikE4V+wbYJD/5/JzzlDR7kA+rU7ayLj
GrhyuA77wn9TB1yX895HrEKEdoVMhM9/QoSjEqKOjrT3ToRGpMm4fsnOnmSa/2ZMbj2FEpVHMRrU
7gcJaevEozR4Yxt8ynuruTwuRKHdS7zoJk5UIPu6XZ1cG1TZHu/thBJWF8FDFS9t0dd0IVXTEjev
6T3+fL0DkusKssm16W3Z8IX1TccPaA1c86sCFREduyEu0AscvwMcHjeNXOG2UPBDKXC0f2sGmLoR
BNofA0VmdcgArRRadWrIJH8JUiNFtrRobpgssBGUgNqabpfuHZIX6xxbtitZdRmPsChc4O/q4kg8
gOUpwFrnk5qQaJwm3sogoU6PCMmqU2lKW4Q6oscEWzJGCOBtM7cwUJ8cfSQj6o+icdU6xrxligfn
ox3D1Vh57lvmoj7U4dIz16PReQtUdKDU1EKRagrRPrJwckXvT4xi0fQDATT7JE41EPtrZNJlJD7y
mxYbj0mmnaM2pEUjrjBcAgG2eJOiObOUa2/p6ixNxk4vD102OMpqyK0CvVd8FrSwgn4Odbc6yGEG
K00MZU6mzMR8TfwJkiFHCStGnLpiIXRWGrtFKj65iigzvPr8735ZRU6LtR9zUTbpxFzNV6vHNDCr
/7iG6BddfTB0B1JV90xOlmIzRBVLXbYNNXRLTYL3Hqtq0Z/I0JhhypdbZ+r/93zR35ZZ9lp6bDlM
zd03bQOKfDpSE9R+VCwQl1JEshxNsHGTIXEHRZglqGgMneLG2BV7EdmW7VzELYsKV02Fb1vkhVRS
Xune/8/lnRhQa+NnXik+66J/rSefS8Em6hRyzw3iF+YHSZPukwx4u0FBz1laU4i+2Jn8KAuhOFRx
H6PUI/q1yOHGLkfebbKZvras80v2G56q3SU/CSC5ITgqJbL0GanSl9JtDYR4tegUOCUbganftFnI
sTWfhJ8cbN6y1tyhOufuuPVIdP/hbVSKFc/jaKg33kTtYL0hXVyMJEUkuB95CIMY+m+/EH2JZeDO
HmJFqyCrBhhFvZR9abyEsZVPaufFmq/XeCFpLu8LU4tmXi7pL2LKnxN64JxslUMgmo6cvPboH42q
hbrxFEVoj8yzJHxFn3uc4W6xa82RtF1a9+4psRIXmlFy6Q3MCMA57NIYa5UWY0nWD/VxmOB4olGn
jVdkWB9u11Zb0RVOGzR/akySWnMQnxEFGkp40uiimit5g7NI8WvaaW5/fIQiV6hH+THITTzypmxi
Oao8UG3seakTrlkEuS+iAdL5rvVmAa3AcV/GCLFCFu8WUvGEjcuKRc+lL3pUW+Xcw5SZ1dVwEXOz
wHEQJ2mkx9W0YMo7W6EBl7SQXvCdU1/G730nY9ooodCCzCYCWn3dGSundMytHr6l4HN+yQhnIslf
f3h+7qE4a/4wA/SE1DBhe41lHEUM3TzJSlhdy1QvrwqGgaIrTVv249OMuq+tkxgU06Yu21V2cDvy
DTtAIHTQge2DhTZYuQiU4EUuMVpnQYMmmjoBPcTwY2ahjOOi17Rq/o8zxSTD835EHf6ePWm1W1lp
V9Tqho9RZqtP+qhdiRC+wJeYh9cF+fXHLKUmp2bXwM4DNopTw5qGm3HE6fjZl3qpv6VCWkBjrHVp
hh3QrMVQKZyM04quCvZub/p7EYpmzLyUshL2uUWWsxQWnUos4eIrDiMwOJgPT6eLM+sV9U3Mtyuz
2MR+W928wod/q1vtD6BRHKjtNzmWAQOUWnWu3QavEYXXk9uZQAtb6QulifaHGqrsxZVrEsvyLvGS
xls3rUEJPaDab6elfyRXx4KqbcaL1sn4z5apdkee8oCdnHwxUlm790TRFImxDsaNGJOnmdNYXkbK
Y+x/nyfGlAkD/ec8xKhAk/voSldRjrBMn1JRGxCEBmXerXkN5C+Z5uC8NcGZTMQOdHKCoVkvmyTQ
v3XgomZDk6gXaUSNoYuKbKmAh/lSsDbLR+1b401/cvxqqeUG0QmYqToXA9iwz/HWjL6UHT+asvK1
XWDU3KCFxatwunYcdufek4I3XyFtonZKtlHqSDoAYopY9OoG+geJsavi9vdRb2Yb/HL9jZYlE/Bn
mvIcFUfP07C7x7s7dcMTy/VZX2jmh2chrptHUb/undj96BOMcVI9+cprql6qCi6dJo/nV76mi8mD
b+b52OBirNO+uqUPOC1q5JUzSO2rFEY9mfMKzZFptJUr+IikI7TUcmtyYBX+RVp0M6DXvsKTJxEs
o4D5vFJlgVfPplOZP4OeVu5LN2oOuC7i09AiO5OLsLL4409Na5toA4vDx8SpM5LCN4U7aS36n00x
elfQdlDtc/Sl1aL6VU45B5gNP1jyonMY4DiVm5YHgLbJD1UfyHs9CBFkkfoTwsn9tbWS4drHJUsi
gAKiSzQG7lOqXzVnEZHB7q+PUXGCX7JCaHHLfV6jdHh8x0W/e14j0O1h7yCzKboSHiUnJe8ACU1U
YADqiEJOdOF6ap4hAkvvgYzPlScYxWIAXL9cr/SJPSxi0VST6FETFsh6cIG/r/qPOAy8W6HqNoR0
I9kogIgnsUv5TVeBYZi10q5dr0ZYRCmQX3Z6Y1eMSrwdpuQ66ibm0k+DbBWnfnL3LWdcY5iqLPAU
iu9hWqhbE/3m+dDJ8b01Iv9gppg7P0IflpLqZHcRFRLoXafAi2t0omJfhlqxF0fPRsLDD+mSaTik
lmU/ZlYe8nshijizIG+UpSk1ry5u3LMEQb17UIXVruzx1xJhaBrxPkULdFbISX/PfKQYXF2HDzpN
tnrJPrSTjn9sGt29C2zjiKTE93SKUtIdpzAc3sRYXaBH7wT5RZwYea52GTx/L8ZiPTCuhSWtxFiW
5xb4RZQGpqs4KW+8OsU3k8/rdT+6o5JeeWGALUu0Sa1EfxXz0gHnsZKMqPhsq9MXlNnthd9UaDRM
coZuN2wjg1IlbIHsPvr1u5w51UmM2SEwYDXso4MY5GeezBOnDHdiVEJmfKGzot6IMGvJE6R9jx04
fiBmmdv71M2DY/7vZhgWrdwpB9E9NmVOhloff08LFRKvSDhg4RpM+szTqXIoMWesx3ETq+X1dyhO
FOPi7LAJ5ZXro91IRsbZ5WYn71gOkHPilQ2kx4i1g9ag1yNRTF/Urubwp5o6u6J0wZ2KSTYCx7o8
klzssB95NiNi3kc11GMcddWtMkViUPRHA/lvGOJOue7woZ2JzlSBxT57TiJ/HiyrspkWNNKvNgfd
RskXpG6HD0LWm/FBNL4HMLx9YB9Fazd18hhKivQWDNakx/FnjjiUpDA5WHzZmTX058hCmEjFVnpX
6GH1FhS83VFo9MjHEJZqcRsjObyISG+wZdba4YXVC1uN7BB5SON0ZZEtXJUCOXbD2vTE0q9+gdkC
8s/eIsR4DVsLF6SW1mbZKtK55+aJRaXdk6mbPWKldM5+Yo+HRFf1q7iOnfMCT7XLOF0PAe76ZAwu
kHM+QnRBuBp3Q1T/El2P/hHbiszXq7n4R4i+Fiu2BcrszdJvlWylOJ3OqolnZDR61dlDhinSXQ3P
87I6l1Mj+iUkKHxF1o5iql50nYG23u++5zRx1p+5oj+xh+KgIEGHYFkwfHHxAkH1T/7oscnZYIha
r0K4faIfr4rxwy7HemPIRbNy9CKYsVDxD3oRdvO6KPR1k7TtbbCSDs3ijW/X+lX0sEJRN+Q5Jfzd
cGiZhylOxpJtVFvJs9obmsT6RWH//xgFEAT5CEekuTjZT6KfLVDiBTLF0VvTF9s+TbAbaeIIYqEJ
cYUHhZIE9t3/KjqrwG5eStwRxAlpT7oiM+u9GDNZ758daXgXYx7p2qOqYpPQIAF+s1vjzRvLH6qb
ta9h4ZkvubmqJCSQ51zuLjmudNSnMTOuLPR/s3ojpuKINq4RK6l4WDCajK5z+HMddajEdcKI9WoX
QB1G8OqsTTujYtot5an2ooQdYnpT5Mk1uaC67xBxZ7PkBCilT/PFIOZtxotcGX/PJ3/bLcWgq40l
DuP6Gd9FQEuxG85GTGN2Zm4glNbl+o2XlH5DrsCYhQP61TjcGLcUU6nzkAcbMSim+UqvL1DsjlfP
s4zuJYOsdhXnqDkOmhjpGPPnSb1S3mxXDY/iHEze7Z09fbA+feZfHyxCL0S+qwzuptkq59Ioq4Uc
+e4bcim/HAysf/raayZpMcxrmMeKrY6fdeA1oFU0wEe8ZlZFaSASnrkk1iQ2QRkIyWtgDfW8s2zj
zc2TjZe2yD/0yUs1NaWHHr8jgZBJkeR9cWwWEmpgHEQkZlhFhbKwo9dbcZbTJuGhHJxvlm4ZOExa
eOWCSm5AalndFjYwml0o5J1au8eQyWrPICLQNyxFG7iOd1TkTzHj0QX1MjqJGCv1Jcg4ea9MXaLf
HNmcpGHRo6natOdMq9iCxFHxOVZauShkZdhVlea+d+WrnaiY/aAnu+naulkaQVSQg4whxURjxSNU
kueFk+e3bGp0F79Zf/TzrejTFIWEL9ugxvZuEACzG9rYCugO/D7EmJiVI/QAMaM4Gl2rnbWpwUoR
UTgDRT3RVykRTjO87M+Wb13ZuKi7Z1ehNfopUK5qxbpgJk7PgYrzg0cJOYmg1PwYzcg4iEayHVJd
4jBrCw5xZx8WCbuj+XNS1Te/p1PvNViB/if0vQYjBxUvLzf8znPjZ49YD3nPcTwo6DjyC87aFwi/
FuV82f2amtZaUTXpl9GiyO7JxbfBNLVZUifGy+BHzhL3M/MQapWCyrXcTrBq74rkwi40PHBaBm72
lfXpx7hOKRiNrJUplCjeoZJkvNuaa23DVvGWWUSRPfORpIhHV9sYsaS9O156h2JoXFAuDF9Hqqui
u4p8xCf9tMfynFmehrFX0ib6/3uSlkfp3BhL0Fskp3PF/2b6hoq8ea3xaxi8s5d6M4L8g33lpy6D
qml1w7gVhXsQ3aUCL2Eoy2rZBHHxkUZY1CJmaVJg7oM3KjGPs3tVJY1oJc0ltpNdTzHmk1QMCh7g
hFZxPnif2uBf3A5MnsRj9Ewav0BSh37UbpQFP4wpuen5n8W46kIj//BTxWShMaKImvUuWxf0o8Fb
4kRLAqVlx3hsFTWYS1N1u+xIAQ2tFh5BzkavvF72osxdBn6LrmJtrEVxHH7bvKPK84YrdrEfcoxs
xDQN9g+8tzI96yh5XIfB+BCXLbIoWSKBBJRp+pRmaTdu8VnF6FFZZh0uRWW9Hd1PKtsduc+q4omK
n5q46JhLwcIAHbCthm9GK4fDTNGGF3wytE1ObTLDIcv2Nymcp8NoUEeImtpZy7WvQ2uo2/pUt1AY
+rDbk1xVFO480ZcFxxrp5WyKDL1tV6yHo61kDtK+zDHLqrrEeQ0Q7T1jHHMQUaTp4+ukeTIN2W3X
7PFsqae0BWwiKHqHrKROHzTwF11Fl7m7Mv8jsZ3veWtIP1y0OilWBP6sZqFjd+XwHaZ1jBxFZ7yh
HRNMAKMCaG7fLrugL19GqR+Q0iqQnJjCFmbyxZH9xaAoNeltDbRmCmFhidGEe8pVG9Qa0Coe5Leg
7wi6pFhEGiIHYkzy8/7o6wUkTQb9KmJGpPzAfz06RFAKVnwuRa1Iq+d5y/5iLBL9nDey8gCBqT0a
3PKQoB9AUc1igbsQ4DCl7Vcpm/53pazyjaYbYN56zfwsM1KuVfWVX3G/jHGNWPJo/aW6/gAvpsBX
tUXvaFGh1JmGEXq8CkbdooG+ASBTHDKRw2wwrV0xNX+P/2Pq83ytbtrf54tOcfpjuKzJF2DUcrUb
8kZ9HrVfLRlYiCUjfxqBVkRbAqC2fw4cyf+qeqk6K1rdeS0LGN8gYWREhqnGOzBmUWArq70U4nmm
yWaMCL3hXpGcate+47Ni7mv3Kvq6Bgli7mVt1aYyieG45T6M0d9J87FYN0CeP4bS/GqjsHQpoTC8
pAnOJDwg2K024zwaTZDIPPfMZdOTJALF0Bxcters45ADY3B8vL0HCpAp2I8bpvb5RvbVbAPuRrr5
Hb+hnHXTXYsw71a0KqG25pbvY973qLMa0dGYQslB7NvOgjuSP0BMW+smuuu0d7ZRnvgLjMeqd97x
LqB8rd2IUdsxfkHLdU5iUHSJEJ30vY4Tw73vu3HjdJG91LtG+SQjdmxa13hRU8U7Wn71GvU2rkcy
IvCAHPhwVQlxPO+dpTqFYOxK3NnTCDIqIcQEaSe5VMIRuAruWpB7J8Unry8Zn2nmv8vGYLxWVaqu
wIply4ov4FVzJyStVfrztpKMV5vixEnPw3vcIeSp1l2/kkrt0BhW89JOCM8UgRoAvmG0HyYMKGpS
3naM5Qj0AKNiXlgH85IF4FVE3aCiB5EAubQL5wpION+BszMvPlAA7tuq/640BduLNPnios65ZG3P
8ka15VOTG+pczMhRlcNB6HtN1mpe2dTj3RFUh1VaOL45yDZVjYWk9ngyi+CASUP6YYWKD1osanaG
5iYfHSbEHa+he2OhHt3lPjUEvoiPNjbcJStRda2VA/beHvkRRL8wH1OAuGStv4wLbvNAheZm6Zp0
CkF27vqc1wy/f+NV9dBQ1oo8R+TaDzeJJklHp1N+N3Jc3Aw0ObbP/hrkZaz39XZIMX3WuMc+pTE7
N2Ccf7nYwZSmHH9PAzJ6JnLsL7Auo1XbsE+Ue7nbmyMfLKuJeatz1Z2pCLd8s3IV4yRj+KV5OBCQ
jflSqVk5lwfPORgGrlhSVCJsDL36LdDScIc0D7aYU1j6prkGs0KVbgrVCEUO/DOMFfi08o3CLS5o
imVvhmnUVEkYmXpBcmcaZTEEb7nmLyGRnHgbVQX9szy6iivleJWZWdW9AtMZXgcNm/PpHFVT042b
Z+YZid+vALqaX6691eW6+kkxOJn1kZLfTeg0y2rQ02OikNw3fHwoBvK8Vxm45HzwjexrZJcbOHr1
LxR5tx2Jli+h75XzNCjHa6QGkLqlpN6luT8cdTnKEPho1Ls2lWptyKo/zWbO+q/+xSPgR2JG8lsd
xxZgAifjjoMTH0O+XfcoN1wMBwSwGloro+J7BMbf7qT0FdCoEuDwVONq49aTBvRgIa4d6lG5F40Y
eoamGgCqstEt+8c5+F+gmVw4eB9ivHYqpwbN43ihlF27QHMyO5FfAsImhpXKjv4xErCnY8XOHDEK
q+XusJOo+y3+mNL50RiZx+qoq1dFh1GV6OsKF2BGWqmfCGa520aEZRgihZ4CWJ3OlY0R4xqcaSi+
YLtNRRybM3E4eMp0OKbVOnNxbhMjRYvxZNu6hb8Sh/+Y79vngQTL1dGrVUB25H2UtfRITRFI2RQG
tYe2uMbDQXExn5UbVVuQNBk3YpQ3dYG4dtMdxShFdZS7JPnFGIriZbpkXyvSm7hk0IyIOk+huCQK
0fZChB7Lm8clRYg6xNrQC2vDb1DeVZPvhAcdC5EyGY+QP33iqMOzaWd0ZY957DTybMR5z1AcPftY
sGwqpz5S4dERE7jXeQIhXGvtS+PheWnD5YrNbDw8+/W+VxH0BjMhZrC/tS/xhEqsycRSofrPqSp2
ExvVbLuZmNfvdI2iLM9n7AX9xj6W05Fih7+PRB9bpd+jf837b6OAEuzH9bLYO7qouUaRau1q7P1S
lIhgyNqOrutzcajrI6sOcfiYIOZSzMOM2W6rx6mirxTni8N/nES5xNrlymSQ5lsJRAGp3OBnCrMp
Lr3LiMAznA2FZWUJTKdIHYqPfwaGyPJO0OfxKGXas9+J0JjleQHcnlS1PRPDta4eQRV3++c8KVSD
XRUMH71hWNvadeSVVcn9To2woG8NHcNkEY821quBnLn68jmu5ynjYqrofMx/xKruqeACAYGi+oTS
/Dm10/Grl5nlUo7TeucHQfeiKvWH6HfxyjWGoa9UqPks82LV865JpUiX1EZBjZsdEe3KxH6u8LVq
Q+lRRq2uR3R2xO94D8ryMVucwuLSOUf5qwio/XFWZ0grhxLXUfSJRovBFgPh5aki++6staspeTqx
ZGddleokeSKHX1YqYTQXQU31hrurJfU1l9XiGufRm57nwweaCagTrgo/l+/1vXSt9l65rcaxGrXt
XWCdfx+bGsKTiTeeoWnb89DM1FWHRjf7K4SigCz9LLXGOqhB3L8GJQhNDCwNXIfc/pWlrrdpWIEv
xKhUZfGxGp1vYjAuNIUl0h5cQtzMg7FcKZp31oYWRKNeOEfRJA1F7pnhDvW6lRx8+UT8HBdHVtFs
ZD1Wd00TyQ32wQFuAynZVSfMW9TeyVXMXFdq9iK2pk5x9FefHatQ6clMshDDuw6xF/A+thYc6tby
zo3d/W4MC7ngPhyL1V8DEAbQuSpsefYcIL/nnRM9DY/cL/O/+sU1XT97GdDq2IqoN9XuUGJdKgg9
gu0zKl22NXR8vP7QfkS/wSYNKtqTSMScrca8Z9fjyIY99Lyc6BPX/DNXdP11ddX39opZVBu9x5kN
NjNiHYaLE2OUhJjABc1Ama7Lsi2q+tMhsThKUUqdaXFwUP2cp4/laickvPQTvuQeGkLDQmmlHM9L
FyFiJUiVRSiFKaD7aVRn/dBhHV6N3ChglfnflUPwPqjcRqneYqExhalrZAvEW4otuOHwXVPCn+oE
bRKDkXHjV2LdmeNeKDBeCkUK3sEyOjuzRc5QTPL6ouRxVaigG7ggP+t4Dh6y2ovJve8eS8rRV9s0
qadxT4juKjFKZGmxohInqdiNStKXB/QhT/GYM6OLgDSwRqmu9MDgiS9PpAMY9L96MuUzjNroAli4
euAl/u/rPD6nMj6e1+h6yGLQlXdNOoApINGME7LsDhjN+xLQsKmB2Vgv0jHmOZHmDXRFqQkPCYTV
gziqRec4mmzOVXxr/4ez81i2VMfS8BMRgTfT7b05Nk9OiLR4j3BP3x/aWXmqbldPekKgJcG2gLTW
bx6DZH/U6O2f8Y9R8oAko6KO1BnQ3H+cRHY/DoqdMDkJLCjRYUs8XEs74b2Q4FWOoTlY9VnuRn0e
wLAiOHJBctOA1ADaz+nA2EF05H8Q+WRDYl85RmRHsBO4DN7P1vXj1ZxGLBey6Cgrkf+9KCm7AARU
8G7YKEa4wUgTSypvQCAFgmqlz2jSmvX5Q4Ht0f7b3ai90l/+NgcMl3EZnbXZNPSPmlWaDMu+spLj
oMVtsP1UcmuN8fECsUWV5fK3+TgDCkYDcjlZD6lz6u/ah21Zxl1ualsX59gMgduH3L26sFH2kVNj
r5UL4543qXlPqgDGiOKry8+Yxz141SRYoMizyI7Cqf3FqFNh/Iypqv3FS6b2KM8k49xXVw34cWhE
vAlDK+Kb4tSP15Oh2jVzyrPiSR4TOxBuu1bfR6yxIO+Xw8louV91vodRaI+BTo5gh+CF+5itWlsU
u+YBox+slDIeDsF8YCkHyV0/oPCoxS6ek39naPXfvc/Y5+Ts/4z9n0OapGkXALrEZuhY+EzgGwIR
1FcfODNqw/PG7m/BaA0HwWMes6k5VhXOGxlYcy9bTlLX19zQqqvjVT8HqwJV/TckR4y6kYIkwf9p
tJAiTrpSOaOyiq102I3v6QSdchB++zT0mY3LqOKfvbbTdqbWpAcdAedT4054ABVtfcM9tF/FWZS9
TlPFormz3LdUDB02Qir4KAokLjBNNkE2ZBjPHbU88k66H9ApOvNPpxyh62N8MjEcVVkYq6kV34q5
sBhHsXNx7W4tW3KjcBc4pEb7sxuDJAaGGvXb0qsaGAu+vWrs1Dw0AWTzIAqVrTlO7kun1Cxac/3Y
WmAKKWnfvOiCX32C/CObhKfxvUW6N3Od9ipbj3jgHVgLKicKENPMtWu++nZkHeQINU3Tu4v48oLS
tbUznQC7XwgaQBJwbN1+nl3NEALtcwrnn7GiwY9wMvCek6eRJxSVGLeU1flE85uy5g3mPu2+DMNi
8XgLnmowN7C1F7OZxmCJ35hxDtsOs08+gTxM2EZ+K0if/uenww8WAZkM0Pz8tuVwdNgfn+4z9PcT
fr6D2HQpicSBvXu8JH4rM1CF6cPna8aOgwJPTgXu81W7SPHXUOH+fEJ5wjrCY1F+wse3FYUuUr/z
p3ucW7cC5jt8Ojlanl9+wgbhtM832c+fMGsfv9/ja+lLSODJ8OfTyaNVxzoogQsqav4i5NFFln+N
9do6fJ7eoey4GGolXgHDq57BHc18V7U8l7ZwnyiVPTe6431AvkFjD8edQ6751Xuh5cvSVrJLoXvm
2puwEmid4sqNyXrOdTJy4eRzl4kSqp6pqZ8UDb/1uVNuKsAYhoVVq2zVHaT5lgToRtZD+zgUJ7dM
fn6O9zTyhzzzmXC66koYOIKZWAJt4gzPtiZ2tacwKPQnlK9OGOEo53hujZXTH8KYr1Z2ymG2j2Q9
s+0QHUyG+G2IHIWL5PF8DrnR23JYZ51T/lvMT5qNZzvN9fEqY9yQ8/f1hXwZeVRrRriC2GV2kM1B
G5sL4OZHSx6F85CJ+WCFHOnf9xvqPegDzb3JUIzgww4xiWL5+X7RDP9dqPhayhFpG4dnR28e71SG
0HYnDzokIdU+PpCMGR9J0InHVwLYv9xioAiM3/g6eGfDz/NLo2ClbIxBdJV7VppBncLneiebjpWi
5F7pIBAis40x+P2P0V6iDnssot8+TyBHyA2v4Ofjn1f4DNu4gkHG/9crfHaklfjzKgUkFPTjmQ+p
HRrJapitgTKT2mbSgW2zYkCpD5I903nErCdvOFJ1dim319XF87BKGNSwvRugC1bUc+wXJXSDZWfk
wxer6cOFNhjj97hoz7WLj503UavJQ6zAlI6qMlMzvKddHfiUGv5wTO1X6wTKlzDzXPTIRP6qw+tZ
Zeir3qEusTQ1DPXC29W2dtg5R0fp3L2Xu/V+UPjnGoUjbViYeWn+Dy6u8QRUqxSLRm41pvyt0WV7
2TMY3sw4yqklY1yVjadH1DG8xcCDYA2iIucnaPmV82XUtOT7FS3dCCyaARDmczlbu+dJYz5V6A9t
owbD6FqLyJl6wVX1wIOAL1YQoOzSZaJn7XlqbPUpVhssFom7QWKs4qluD9zdNTiVxiovHeUDPKu2
8XTfppDMsKE/F7pAdLc3wz2XhraWYVaIx74a1Jf4bk2hCw3MTrGJ9jx4lhumiSQhqfimx34w02PT
lC0c5Xl30lGtcC38izHUJb8YriK3K9fTmGevnk35TAyYI7iOnb6WeH3jagm+QzY7AeUqLtTfsjUp
rYtCuneWR6L5Yj2hkr5EG5ln8bxx8x3IkvZFNvqk3KLc3t7lsVk8vZpBpF5ki0+CErGPjZgcmvaA
AAWp+j3pA+UlY/2551IoMVUrm4hcPRtj0PDZcnJjPUXRn9iUwedC4boBKGyR9pMD40H/V/c80BYT
FqljAd74b7y05kRDpybcSKe3BLcVYNVV+t4po478P09+2TRKcp5GbAaHAJDWO3OAN9Wq4ht09elN
WCs5SMu99GqUHf9jzuDqMXwmW2MmMB+SuhblfMUHJTD3jho3R4y23bPsnah/g0MKXkfQVXfLaC91
m2bvpuZGx6mNatLxHFR0U7GxwVhs5EFWqSqgfCMWDzisHFHv9zfBzJiUm1j68ngRPjzpbNkjgwZY
QrKjSMFMQV0/x6S1xkTod5EYNWrLUbIu+IY3srMfXf9KnfHRkqFa9MEyT0cuoflwj5L2UWvxRzWG
kgIkQqivighilgmciUSwt48hF4Bg/q1ZzXeUHYD9RDNN3HTKW2JW1tb2p5kzNyB7qPDI9oTdPLc6
FoxIe5ffGgf6lDaX0TWBWRTQpR+2j0tbkhXqaxnalFpMXSeRbXq7HoWovadMM56kjNZoyRavTcrS
jD9l/4P82upxpipP9mXfmd8SE6aCDTH8WbRkvdo0ys6GWlC5S4ZgF6mOfw0do1i5WpK9R7byM3Mc
61c63B/nwfTqrmC18iGsvgV81Sl3D9WH2UEcl6YhfZ2wtXqJ8IN46RqcoBInf5KhuDEnfCUFyOq5
sxJZtSlIp69lL/fG5NSZPRDRubdET/mlPX6ei3rcnNVK2pPsd7wsWwuHP5nykXuie8E8eVUh4Pwu
LFcDfhEZC9k0SsvZ2KGokO5um3dWYlg5JQP0iXmwkfkbCh8ooPhZ/QS16hEe7Cw85sWMjp5HpQXX
HPSRYTuqwjr2SouNOWbV51mfYqU2Yb807Wk4y5jcAEUYzum8meLWXmHpxJD5iB7p3hHsKj2yratI
tH52y5jsRQ4O9FRuH9UmjZein/xLYwfOuS2cAUPoyf1GCu4QDP70Vk4YOBR+U23hZEZfAnPCWyJ1
vykQmle5PpmnqNPiW075Blqv7nzL4/Fdw3wioLKxCP28B9fYR7fPjdP654aJzhEyY+ViH+ol+0mx
w4UckkbOn8FBhOqyqebnxIbatLBJ1S0qq224/mWb1cWmyvh6Iisfb/gBo8w3e9RLdkA3pj/qCWUl
yRzAF/oHkJ4QNSdYBaMX/VBtEV0kO2Dua+eR/4/j5FlMa9i7Wh1d1QmqgNJQiPdxhX4Krd57chvg
I659l5FRJemDTE67kn0yZrvtZsB5+CpbqZUku6ZHuSzEBC5f2n5zQ6Z3OMfzyQpfdzcTLlKRbtlP
IR4rSGhmLEyM1n7Si8m9pw4wF/pkpLEtZe3DZ1+lRYNqY5zEawMCyFkDle3WdbyM46R+04r8z56M
QbMSz+NQLsFQRF+9/rdhF/UXp7TzvQPBbS3DfhAdPUeYFHu5W2Edg5RB1kdf40n9AWW/u4eJKC6j
MToLOb7JMfxkJtFfPEPN7r5u/pJxyyt95gGVjWwN15nnVicZ597aop2ZiX1sZcGX2KQ4P78dpVfS
bYoE21Y2eXfW33fX9+6wLuZ3gcLMsRLOn3fXMZVa9rq/aZBSiau++FU52pWMbPFligtrZSeDevZb
rzpWONJv+j5KXqcOiAJ5muIXbPBl0g7mVRh6thKm4SN1GWACMu99bjKhjFu7S06eLf49LseaqvkW
mG742nXmUUtt/Qsu0+iQ5Ul4rjQBPV71i7We+c77oKdXP3K1n7FRPIGKy96NgI/V14VyjI2pP6NO
AXPUDJsPsPL7gLn3T80vv2LNZb5iBp1vXLxkDwbO25c+mKJZNNP/mijYy89DkUOKANCXzUsB+3vT
mSI4qFDZr6hHDUtdG7mIR7NDfHz0QbVNprM38KtngZFIsaD3Ka/bRT+N6VerjL6XWeN/J5NwKRDo
+FXp01rlto/HbXdG9KSIF8JG/gbGyALqBx7BWf3LC9UbZmriu9FFv6YutHaK7fUbFeeRZ1xdRYFJ
du0Wz11dsQAdfW0jY91k1leIY7u86IvHCOQKg6WXmqQxcJgbi+gpzGPvWkYWKOZ5DyZ+sxIYjK5b
FzmRdYjiGL+Ad6x1itI8Xlk3WlXy9OhtfXhJsdtG68RBvIhyt+A8/zrkEeNbfRwizx9qhbaOh6jd
pG6nLGIlVa6+2+vHdAQolwRF/a2L38AfO9/TWvhLxMa1M7+CfTYRWl7Wc4cYf2TwkL/Fdh+vg5p1
gD0CUSnVHnm1JHa+T2YJI0OEX8o+6TaRG6t7pbTUJzcOsYyaRwyd/WLAwXyNcjPYoQ/qAt6z61eR
ac9yAJJE2QJRPyBnTVNvdSXS+QqoFwHFBF7XfHHAZO+UNCs3NUYwjkjCNxT/9T2uzf3aHVTrqz2K
VeTk4ztm6eYOs3SQVXO8Vr+3Q5R+COzctgL40VbzIvtrmmXWV8MlozCkqrOtRJ9+jOl32ZfAcd6w
cjZ2WLZM76PRrGRcs1ioxk2mk/MawjcSyjv5EuR3nFWE361hp8qytkKszlhLHOVeOTc/Y7LDDOv/
NaQ3PRM+hTBX/zh2AGl/QMceR0sk/uSmjsEpV1GJu+/fWJ71xZU3EW+pFOBF9LcjnTvwJ3DR2bZ+
/iOut1Buw6A9/yPuB0V+FiD+u8Qelw2s5WXf9++51dT3amYuumj4HP+GYL03d8xpHiGqbDVJJFix
Csva0MTCvMRR7x4UlrFuzQHBk87zNqVhlmePld4OVuxwVFt+T8ri/j6wvfKYFWG3a1D5PFs+ijpt
UlLBUHDxS9BCvoVxgyaAXwfPmdahEBszGY119QIMoLjWtqFubK3zF3lu+SysH9+FOu7QSGBlatv5
Vcbknp961gFm0EW2DC8OkDLKwurcUJCK8JS+PmJxnWEhmKnpKhxH9RkyeHBopxoAq2+OFWu9cAkA
ur/LXittq5UTYQ8qm0bi9qdyLL4XdaY+N2YtLogtntLAR7VXjyMqulayk03T1PpFXsb+ozfqp63p
Jf4T1dPgpdXFSo5yJ+Yvtck8XoWtCPALrZnRmqgT9n58CmuzfYvMepmMBnLMDpnCyezEWjZFm/yE
Gz/e3KxL7jlrT6tNAYl6prEu7apF95KDMtyqCiomO7XA39WxreapdskCm2l0FmraPiWtFZ07Hv6y
T26Cvq3XQg/rtW1rUwoQWtxMy1ZxQGZOlEd+dpUbzaySlVrZGNoZRf6IRe2UwVYKQlxAbeCM82AZ
k3swOOudKihwfsZ8JfRXqL1oC5CH5bTu0oHayKzBk3kiO8SQmrYp7RvHIWfXCcENynv1dMP/HaUH
Hhjur7jyf+tiUN+yWpmAJTXhtS0ad4cifITWom1eeg3+bmmU1ZsWlxH1jar7BZbXMgzvt1HHL/FL
XqsmT6jRfmzazEGhrsvuVVJgafqf8W7u/EeM3IYFM2mRWuHvygoa/eKBZ4aSoU5rbNHTczEZGtjI
+BcC5yOqLuN4lHufG8fSsq2GFbS0XvMm0z+GzENgPc67sVG/dDoV4k+jNxnXFXj6MvYY/Hec7P0c
PNRatU5V098psNG2mK2OoI3s6F3XFAXtQNXax00QvYdJ9i2yvebKgzt6N+cqeNq8Bb4zkBrOnuUh
U9XoB0qG/VIOSlnBgvyC7UEWlmfKyGNj6mEWWYNjvNqxqa2yZGyuqaanO02tMvALhn2q4jTdhPWg
PTmQxJY9dJKPfnKeSLLPQH6mXxStFj5M9shnGhKaRo2BfNM+mQ1PkKzS1JOGVu0hd5VgN1XqdC3D
fFyNGJm+9T2r5PIL95zsZFolJYC46RckuNRkBbw1PQUzTcoTUCEXsi03QPJiEA4Cm260BP/0yHPI
4XLM4xjZ1hUUW/vuY2zM7B7O0tfa0BenIa+QYiMUzyEQCNY57tutDMlNb+riSq5gIY/5jMs9fdbE
fsQY8Rj69/xIg20fJ1Qz8nRZ0lzdMC9Ocrw6RcrGt6YGIJbhbS0SW8epiqtDW/QeKXgRnt3GMDbg
25IbuvjuioXL+FyMVkvB2KjmZ26JOZMRrFwB78xMTO2IYgsiBtmsFqLVLd7sczDWcrd67LoBCs0+
2bTxqI46EDSN9XQRiOa561OQ4KZPsjpTs60qeoQRh9Lcj1ld7fM5MxmjyLiZvDq9lYpMZevBi6kW
2dJWm+oLPsIhOqGkFjuESWFz5kyVx60/L6IWAAvXXY/XuuEXztZxx4U1Az66SokOLMDxe5ubTij8
BXwJ5RSnWff2d5hwQBe6A4yZIjT+DPMb28e0jGEeZ5NxeTZ7Hgau5d+HMQuxwQlM6Slp23qrpC7F
/WTUnyPbru8hd3C7Da1q6euQAjoUCQ61l+rPjp3ruyKwYPLPg13MbZ5zqD3zULPMiqUG1m0nh2pq
mx6EAlxbNk2nxfDSq/Rd71ASQjZIfc5ClDUtz0reyoBVj5h0+0sbMxnm59e+JRNSEmGr/VTyjjlX
itA2uYqFS5orXgT1lmVGjkZPlK+bJKvuitKYy0ZANa/jDo0mkZE6pAjwDRL5uQgFeYvY3QV14f6m
PvfqD3H1UWZWuXSUynwyQMltWnRUz3acGHsxZsYOC4buIs+I1E+OKJePanY3hN/qgtkpz645d/w4
Y5WB3pnPaHZeuRxnkUITWNRernH+2yroHzEqYtUhzEhtT9YuhKQYF+aQ47AzZusM/SFUuhWjzO5R
Wxavlahei97QL6Pf5a+8ywJwo0VGZu6clAKpO9eoD7LXEU2MfqfV7WQvVY8KdSffxp+TY0nDWpuG
XPfQiAsYmgr8u5F+uJF6smbXFdtheRL43pfctGe50UhcvLgBmNlpPsvzFkJYUnWLxnDaX9PGD5Ty
V52mAwARJLHUsv+A2uGdfKX+s2lFM67TIjUW/+j4R9OuG1ZbkCNlfIoKtEM8LASzyfROYUsaGvF1
Fq2xxQq/ioafzMgQZB763ygfvmEoHn7xMnSC4RX11zgdrF0DLweui1teMwrCK2S27a1tjt6Sxxtf
+7wREAyOtuaiIzcY2IvLYIErKsbSY0Jl2vJ5fk3RIjID89Q3jf/iB/18oegtxow0s86r17WwsLyY
B+MSYG8nw0RuY26GwkPHGTPkx6mc0hOXUBGv8tCJVfETgkdLZx5qt6JfMvWJNinrCXiRwZSsypSF
Z2Eog/EuMm4/zYp1wxAugCQPOD9EiA5YqzIZ+19qqT3nVBm/+Z3dLHTH9t5wMBuXeO5mz6pQozXC
00cvc9AJDEc0W+Op2A8gcVA+0ZRi2dbdgamGC56dXs0x061iuemqSPz8OZs3I5UFKg13GVH94OQ5
016l6xyGtnfWtcKa8O2GPq3afrYCItSrK9lfj2SEiw694kb455i8/LIyB3eRh+pL4sC+sht+95Hy
08b283oplYWkcFA8E2Dbopyt44G1qlODv0qqvzkmH89N9KtsqaTQQV6/4Kna3DQ0hw91kderIHes
j7ErfjqZld1Lr1EuyENT9LZ6riN8HuZs5J1qcvM9C8VPi+/sg4eLwPsSWEBsiGiJYvMNt/n+UkBi
WkeuC5LYc7DM1PpmXwfQrX30JkfcgjAYUqcTV8tXbeIGiQ8IjndtF2xsD4Qlem/RT48fxqgVbZdo
sbIjAfh9rBE2z0wEyCv00P9wWVCIzPXSeTdH099idZJv7aoU99Auz6k/6tiQGSz96+yH2qLsQtI5
vDlxde+VMN4PQ2QfEfFGEXLeWOk1KL8VVdgGi6CHL1pE3e9e36iGuh2iyvsSFn6/bg21ProsIK4B
b3EZCyZZBgoOG1y3zWs9iWDZk4uELVTFKEV7YbJoReJA+1Svhiamb9pssYp4Sr7wnbLkHzVuCtV9
D9Ha/e66EcoqPYQzHijx1q5RRvFVq3/3bOBatRl2PwJr3NZBReFOGC9dbnqw9JR7YOe71kRsYXQQ
HRkTfdm2mEz3WehuEzTJj8XQDDvbVQ7+VORrbfSOU9p0C5WkB4kYMWy6yLA3hS++hE7e4vDuRosm
H6Pv6DLdXKtyfpVcPEg54wGLDPrGU9r2gPTrwYPffGHAbGYOQ+GSj+DSE2AgQxDGd7lBoEw7Kgmq
9HMoURRkxTLXWlPb0c69M2pntS+/DG55q+ycbHxRv0AfT68IO6uvhaIh4KU5Fz0um/No1bc+BspT
ZnF8jLxfsSryk4rohBcP4z5wUEAB3l+YJ+XiC5iKoZ199KAytmDTkWaam8poX+fM1pOtd/1F2C3E
dQVQm6nE0apWRXjUPXHWWuGiWT8jDmdgYuixxxThZ1KGYKRG5AtkXG4gY4Gnl0Nk2wubr0z681Xn
j68DbkrXKo1fW61oLiRauZKmngpf33RvqpvHC0gW2baOup8ulZA7NsHGeRgcqI1mGC2ZbRQn9u6y
E9H4/t4NDnDlKflOWp8RvWaNey9KysWjHenOsBgbPQVUl3frcnCrt8qIxRobzHIrm7Zh8/jxNPRl
gwn+m1eOy76FBkqWzciPj12HVevRN2H6LWdQxTEJzCdKwcoy7LFdDL1D3oy3aoytq5uBau3btekZ
P1nXVQs1br/3ptXdpjaj7FQg81lHH1PNdRgr+nIUcfO7N59710HlJwm9U0WZaYEKVbcaEsgzIsaK
PFKEv8Maj4QTl/MtQ8nzls97lKFvmZ5WkDgJyc6ugCjV99wrZVPVzeyiaPX3BFRPgdPZS52oHc8g
ZKFk04mC6Ty6JMt4zr2A+eyfMlEsoUHYL2WhZosImACF8+Hf3eSmuZkmBk/d0P7238zk5AjZ4fF4
2Bsjr/7Xs85BKXuM0t+VX7qHoUL70RX428C6yXaRCcMKfibM5BptMpbc48Yojeo6ubUD2VIV5HCC
m9dWxa5gqn7MXepyIZf/jmcIxbkCKQUED6croszF2o8i9UlMiYPLUK++lOm9rpmAzna9966L411n
4ggfB157HaO5+OKl9Yfu52e14kpP0gG3deBMZLmMpe1guW4Iy9wJf1J3YKVxMi/0dK1ZTrXXbM4G
uHt+ZPQVlWnmpbCW17pa27/cMnvWRmyCmkJVsa1R1r0Vl79Z5V1C7oUfQcc77MOkQKIpErt6bC8u
l9I20d1+O1jueFMdN1ihAa2/qxQodTuLf+f2mUoW0HEu5ps9tM6HE6JzWnVa80SBSWyqtC3AutRg
o0ljMedqbkVjimXeOMn3qhiWYVGnv9SwxgQhj9JXG2jgpkP65DhNBiotFlje0Os1avrjWW9N98X1
PI1b9oYsV/UtCi3ona5aHXyzd8AT9r+0IOFG6TpA8a3GBggv4iNSxPGazM14yTy7XHSW9T3WyuAF
KuK40xBO3SJ66r2yRkcqMg9+IGMBgDDPxqcxM3toP7W6qfNOvKOLepAjIrudYK2Rn9P7ptiKodmp
TpDu0YSw9xr1hxO/ZULpr7WvSE94qwgh/7UYSLqPejSectK+iyHy/BfLNEkH1cNhxp70BgrB1QBa
cGjTcwRQD0ZN3a5rC5vqgO9yZeP4uefhoryJeAoXbudS/p57G+HiOGOZL6o6a5H6BZOilgdpDaTC
MLt+LwTZ68nV8g8vdX71IE1vlRebt8IIf2LWnkOA9hYlOOolPD4UFjzV3mMiNW6HLsmfAn3OXBei
+WEjnpVFQvvFKudXpUbOa4X001rTkg93rMsVdU/vls0bMMsoqVI72vm2oitofjTaaqrBLIV+7d3k
QM+zgebHFLE/Y6Uy2GR/ubHMZ5HDUvJKN/dx7sfJUhtzHXEdup5ksxKEa7co87MSNBgQTCnCT52R
nkBdfHUATJ4jw1oXYfOMBHW01Cf9NDXe0czI4zqeq51LTN2X0xhqK6tth52XNvoeH5LxWs6baJeP
pFxAGUS7MvCilWkL/d0e0dOvh+E3ZLgp7FmxI2v1WpNvXzStV6x7BJK4XabBdKCCsAxNxcIoqjR2
6giILa1sjVxN4Oz8RMmX/OW5XrX0S+jpyMC4mMAYajmeJsiqy8ygHB3bxrDqrYQMvTo6UOqE6BZJ
K54RC8p2Mva5gRX2ryGNq/fr3umNBbORs0mp4N1tepItjhm9zWqUqy6zjFvihd4mhJztZ9aWitR0
gmCU7wILx5ter1D8idpzXxvZM4oKzKtdFa0l3Rz2MqZlQF9QlwUOqrg3lgLOL00nDTXNdmTuU2Aw
S8Zt4puqKOMhNIvpAB6bb8enghFB6j8JsEdMBJMvSkPZoYeEu+4QYN5l1eDeVQxNVUfvWPTgNA/v
lVxpxBonjMQyDbLoBGY430cTCQsXmMeqciZ9ZYSej7hL/xSQDfcsmxL+FCv2uQWh6MNXuytFUNyZ
S89sZ2wjJptZUwB699XGCABzw5BJXtrWr7h8kURPzBf+PzYYnSUK7/nNFbOTsnh1ICPfyHxmj01F
XXpVoRC2HudRsiOuGv/Slj9kA2tXdU3BNFk5Tj3dUJjyFobWDlRZjOn2iKmWvdVT1wT/yhDZwWrB
vFpAJOdI2cfJUrUwcG8VUZ8Gz6lOQqR/9lKkFlDoRoYR0WtAynLMY5c7Ef+rVO02KU/Cc23hZ6yo
VrnNNM+HVcmGv4G3F61D/j6fzlZt8wDI4ntbKQmXP7dFZrAOHrgodGNsAoWktpy7jLVuQaKxQbY0
dnWWSY1PkY6sLqi/7aTm+aqoxotADuimomywNPwwuIe86y2puZRqYY9qfjDdXMBEJy66ptdW6Aqa
PKZ98+iVerZtY/OjC7vkHHY/SYLXl1SM5cZzfdRiIhyIGh/RTbmHpjIyOXL3c9M6l6EaRlKn2I8M
tmpjNOGgV62kHz6qKF8t7C0Wlqm0b9zvtWUb+8Fz5dY4tcW1f7VV/hRRgmhPlBxtgRuxLiweLXNT
bnpEPWBBesVQLGSXPpC3zvuV0qf6zWieInMWZ1LtFHsevuCHdpNKOm4PK4zyxQSphFWvPqf6MHCT
AktyU4Ua04LQFhstUI2HgFPdCuxXBx19oVnCSY7r8bVCL9o+JQU6AmUcpCvhaOahjeDre4C5XrTQ
bp5YTi/UISteUH5cA5NU7vNE3ReN9m6kXnWqs8h/NK0yy5bx2McbBFzwWMm7QVlj16psU2C6T41Z
/IA6AUYs7/sD11q06KlU3a0iAS/npdPW8nwAV7XyFuJt9dSP2dIUdfMSjGP9UmTurURM+FIGSv3i
Gb217MZRcIel6bqav6VEEa/81r9YRdmfu3L0Lzn28uhzxu9BFtf7SA1LiBtB8m4n5CbJQ0Y72ZvA
owYjT6lM9voKxlV5ojyrrqk+8fzYyfDgdPkpDQuQTSw0AUhOIeINVDAto0lX8CHsVytNEPDW0Q6H
UWW/Zg25b4Bm6sqdm9aoatuy4PGuJI71msFSAhKqpWt5rO51wRaFb7F+HCtADvO0N1D4ZTAzvGZT
TH6AThqnSrohQrQd/pds6phUrlHmVzdycN6DSTeRHX30qkGSk7oJy+3j2GHwVwj+qFs52IBMsapD
13/0pnYjVg40+50crEY9oKduLsPK151CZWm2bbIFN7qzHK+7dsHobLJoKk9ucizI0L3g9tVpav8y
M2lesnp4oz7nnQuUBXYoPKCubwz9VbTpHkq7d3QMBTUWGWu1b9UEM+sR6ow+uZggFXy11COkS3Pz
SHXk4PZuf5Xj8zpKV6yfIwzbcTdx8p4pXkSdWI1TbOuoXWTa8CMvre5bWYY6xuiGdYWXHu8idKNa
ymE3YSWvQsUqzPZy/UD6vFvG3hC816SONwY6BxvZqzXYfrRVirvI3FuYQPqaovsf1s5jSW5eidJP
xAh6sy3v2rfshiHp6qf3nk8/H1CtZqtHuiZmtEAAmQmQqq4iYU6ecx9ErvGx+9ZUWXDQwwLS8oFt
uziz602jVPUe5DLvLTeYp5OHTIW1jS3nVzUVVVPLKn39JuBN1cy0cpeIbK/AekTcNvho898jaXna
KNAAfTT4tj34KUJEoqVYg3kXB9OjbMVzXtxWoPNkC4yVdTFQ6FlFgk99riF5cscRvnMxKgKdxk6w
a21iWzHuJl99KUzl6CikHC5mJvzlKfUBU4qgxZ6acC6GU2Sv3zmKIFZXlZ9N+yVYhrAfwVrHhmv+
9XJ+z4LRqjXtA8IEO/K7py/ubPubufWGy6Tl6o2qs93V6QAHY9bI4QTZRCQUhWRRCVkhWUsNS/Bg
IAw7OygKSZv2WksLccjcI0/7ziGDpRfWXkQ/xMiyG5q/ATwKEFlsZ0DU11Eb9paBPXEo1a1AMm+S
ac5PRRO9FOQG5id2vvOTrC2OJW5xvIv7L0KW4YGbQXgvx1/6yeYSs1zpvwh5N9TS9693+derLXew
hLwbvgmUX7f/1ystwywh74ZZQv63z+Ovw/z7K8lu8vPQ+gl9xzB6lKblNpbmXy/x15DF8e4j/9+H
Wv4b74b6052+C/nT1d7Z/j/e6V+H+vd36gZhzezQKBDtnZjaReJnKIt/037jSpqQXjlnhNde13Zn
JsXb9rXDm25/vII0yqGuo/yn+OWqy12rAyo028XzdqT/NN5/uj6LGZbegxkzO1+ueB31/efw1vr/
et3rFd/+T+TV22m+t6qh3y3/2+Wu3tmW5vsb/WsX6Xhz68sQ0pOKP/k7m3T8F7b/IuR/H8r1aqhz
a+PbpFjRuVN6wZAI2OycvhbSk0xTddKNe2mWFllrZIcl1vbr+CzdNQdIRy9Fls0YgsfC6Mx10Fjk
VrWW8lBEKQRq7fjMKhgiW9FKSzIJe/Atwi/7zJFpnzh9/0f6pd2HJ2o31zBiSZssmhG2DNsEBNZC
tn+BLvoOUo/0rnKV9Di4HoLPA3m+rp1cCxgq05syh4FURBlJgpKc9EaOApwtUC9Xm3TrifmzB0DF
zlkHtYwcqgxH8pxLXd1eA31YJTeNFbnwJFvklxQzEjus7MFhIqa6CxO0XF34bizy54fqzmTTgHP7
mOwe0Zwip7qrtLS607TO2AdmBXRd9u6NZjr4FciGN72d0QOYnHdfIBdkRNmxsUtkiaz2YRlLDh0O
RsOmZnC+jhdlVXeJ8xRa3l+XlGH5OIw3OhOLa5g5s0Rz9IOn1iNJzOgFBULA/ipWDz0yKepvhOs7
lfyreRr2Fn+3M6Dc4BI2QsteCt5Lo+y+uCtwIp7imads6EBVuGVF0mkO00fhHMvKCa8NT4s80DDC
XgLHheCKzatrD2lcuinOnKw59Gi3b/pcI5up3g5plp/fd5y1KTx2sfLwbizZtAr7hp1u66g1Flr1
KUJrszoEt1GXBbeyBtgrQLe1DvY+kFnOtfEuDhk3eHNyM5NZKkKXnteBjP7RdZOUfdPIPMliZuvs
hDKyeZI1BNOmY6ZkK+nMXsNk0zfNICfhhB4FydGIzSqr3lOBl6E2FkI81lX6ba8o2q209ojJbcHU
GmvpuHpFuKwNs8qWtx5cZOwSwYmTvVNKKD3Aa7zELt5EC58QGdLZsP3NacyFeTB199tit8ET6vBp
5QWnPL66l57lYh4ahqDqBihMxF2/3te1mZOqR6qhu5U3YTmBzidSZzBsuf5JFlZRoFh/LRfrkNhY
C3JC2C0UsRnIFoSvJ5Tv5nRQ3gxgViUbBumQKtcBr53eDFiPcL0qMDRsdJjRz6Yo4rjszrIpa0vx
zkaeHrSxLMTWi+N/GmDpdr2GPnq7Amq7nIVPPV4ylogoIOvZfaiG+X1s5ayuYgQlpIP9tgQNakRq
hTglvLTuiVSAOV/JNtjTF6Njhc8ILag7aQc95p2WHktsLYUt5TCy7xLzrlkGI9kYXnuc1eSL0uWc
ZJQWTG5mnDxFANSOrsOmgco37FPVGwcZQQKXx5rbC+8dAWPPC7LrSjutgVQ5UPgLOEkv4CTdBKin
nEubo0dRlcZWeGRtiZFdmnHnjMg3LaHS/KdmJCEqy0ipOt/6fTs9zJ51b7bZ8Fyx4D6Vpl5vpzrN
vwWmxZESACu2ziZI3sQRlJr4nysL4GpSQb8Wt62/UtrpKMHGEoUsi7Zx/bVledl2sUnYck5W3TYD
v7WWjis82ff8eG+4fPXfgJ6Dtk+OMC9+vwZ2ZHE3EYy5CFz5J6/yvBMrVzNfyaos4GK3gBA0aNpf
rTVp2mOlWztjiYTs1EeGU8RwboRMrChkd7dqIwCWbAuUdjPCGJpDqK7OQYtsTtTc1iW8z7Imi3LK
yLbNTVAdfvPiSF5raQDIASZncy+DVcNADjoJ4URtneZuzNOPse85kA+nQE6VdEI35Jct5ijrTjpC
UfubPRvzj+nrGEn/zLZleWm9MrmB+z+56Wpn03hsfULq9WKSzrkaZvAkjVYeIaG9qLM7DSsZ0wwg
qDn3RBk+9xLyA8VYWd820V5W08766UZ6sX9jk5eK/ynhBb/IusKW6TgaGUR3pnfKRDHaGoyUS1vW
0AlGl8RuDu/tSu+d/mQbrdA/KYg+oekuYq6jSqtsyz6y6CdST9bSU1WTeuBUubds7d40w/Jjy35z
qAJkt9PQ/MCuR2t35ccgyFUU1Adw/WrxUUNC/s4a7CfZIy7d9KYumTSWJru1dseDxiTl+hzmoX+W
tWwov06Ba+9ka5gq/xw0QJJ5uf8KiV9ri20AZooajo/6hPAujmtnOY4c8d3lWrJ1NnmbCU783/ot
wS99IxUVCifaqWFU7KvZDB4UtYaFvvLSz+zefbFGU/sHcW3PMjn6dYP4KXWS9ovXJxzpxH34GMYu
z0wrVs52a6fnd+N0kH6dw6GG74Yv8UVTG+c4KCX7T9AOrFrEcy4R8hLTTQcr4K6PgV6CRbDrT3Gi
eNsUtq6Vw0Y5B6ZZsoV3rLt0ouCw7m2x2GSIpmrbpHaV42KXHZamDJO2vDTsw5x4aLX9NqRVzm+v
sPQ3Yo4j2iy79y2LRKgUcQcHVvK9bKZqmd16WXoLwDYp112OmkUQorYVGi08XyMKXJoRjStItQYO
zn8rCvR60Xu14PZeSVc8aPBYy2oZZKjAVmyrvTH6VWFvjSEG5eY13S7SEk2kHIRPsuhMCCTQun+Q
raCCAGeJGETYQETkzL8imDWBf9SQ99aqvNlw7Bjc1JIkqWpTpu1+MW6lEerM8GaShEipCJLGv8cs
fZaYRtAuSUccG8FBBasHg1BpfIArJPG18kPfoET3q/HLUymVssvJjiIZRjz3jKDYxlA5rOVjcHkq
FhPMuKFwLLbrc1Q4zMlnI108VmWxDLU4lm7LUEtwgWAT+7VZznO9nZ/I9R9XLifupzlBL0bPnICz
VlKKUsfvqnUDV0nY6Y+jcEKM4a47DWS2jB0V2zpHjdC7LYy+4lglOru1Ht1Jb1TyF8kzaMxl0+Fk
/tYMRiEkpD7V07YnP6YBSQdkQcidu4Wx8Ts7POYIXVwyBxYu1kRlspFViMWnZuUWIDtJQ6137ZSP
zaoy1JfQq3/pKmtDJDgYJtYqsskuO9lMIyC8RCkeXbKNb/3W0J4nDj3XRuKYR1BT2nNYOy5s94GP
4nQJVZhqDmtbnL5aSL4eLaP6Uc2qy3JV2MA0BoDAuvo4i3NYWZiBZh6jtv0hW504s5WxEak7f4wV
Yy7dZU2OqxVKfYSlKz2PyVCRv858SuNzuDNrADPS1mtka7ae7+3nqlBuS/J0t1PbozY3BuV6bDLt
NMsibQA4FUJOcCUNb1zCX8D1cQqy/qUmQ95EG0n0OS/U+gB6pz7pKsSSr2qDUnJQNouoOHMsEp6l
qZWqhE3G0Zmt5oKC/5c+oQyubTLnlFEHeoxk4Zseo1aeLdsJztcBpGcZZc6hu9683sbUNxyUz0G6
tqLyJ0ep5RMnUNWToqRfOevvL6Zoaao1HoBMImUlIspKr56KqNtAfT7fy3itmhEiHkmRkk7FspsH
vWXrXnSXnXw/1QAcofV9vYCbZjdZbpHbb5TlemCrZGUnXnGWwaAI5qM+kSkkr49ChHqcXI4lIa52
euNT19TGjaMAj5VNJ4BUeW7JypHNynOalWomzk0eKOqnlz59rxk3SgbPuF95xqelD5PY+F7XUfsL
4bSMnPR7BgbnrhAFR5jaXahn1nYU6qWLTToys0AnIUHlRzZlIUNCM3oaQSeeFpOskTM62mzOLONw
duie/BzK39fLXSN1cs390QPrKm5BFqNjwqCeh/vBV9qzxdqzhG1Ab8/6WB/sIZgOrta20NNiSnXb
IGtFtmVVWq99ZHe74RARKG7VbMMZ/HPXFn/oUKjkfCaRctA6lhCySPvAB3Ul2o2q6Fcj6S4v7iXw
nW0WPTq78146S7dppPpeA5f/fmgr9dwMbc/fhi1JfTkYE/yN8IKkmwTFmc9a5w28aU1EOu2g+Ky5
HyBFdj5CdFbfNDGSgc6Y5p9zfyq3bkB6OUtsiJ5rdeUUqrbxBDIfKej8bAnkpqxJ2wwQHVix8Mii
eK3JJjRpuD0rhZZnEC/eYjiqzJkv8FJ391qY9fe6ZvmbYUDxZrHZahXcNKW/l6aBpEtYZgWlqzG5
41EaZRFDDLG3AXQInuvufinsp7j1i3vQmQ5LRYskzqKpPQD3XLCKbfUms0CzkWK6iaHXPJScVn/s
Gj6hJraQHBZKzOT/kl3td+3ZFM2hBcFKhrB/kV7bDb8Nkzfdyq4gYO+yWq/upc81y31n2umj9EVK
uwKBkz5rnuZ9GJAfhuHFs5XnCKa8ewCbzbnwQaSKVga1wbXWeSkiBFrfHKVjtIL63qvd7gCTFvMR
Ebw4ulA5qprZIXhBmIwFxxbsugBgyhIrR0dErkrC8Nr76gtr4BiKoW2VIPB33hDCQ5AGxZ0sVAtp
qLlFQFc2ETR+cTRlAzWNqga7JTgXXiQnhk2YlFDPvY6SjFpxF4S6tx26EoGgV4fsYQ3s2sWKAxmT
qexsmLaPXMc+5hqqMYKXUhVaeshyoRUsaS2X9uJGuBDCS9me2rY6NCbJy2Ey7wvO/2F5Cvp739D5
vomakdzEaADecab8Yon9YhC7PvyBZIBw9GVbk8EAmJTd4q2vpOTpxx48gRDQHgevde4nUZCViwpw
ze5YqkXOfZhZzr2l+c6+HRNntdhMTdEuZDidpUl2lbHQ2KzaXA/BKDKadGpBEF0vs9iWy3g9Gcc9
3DRnL3T6I4nZJKen5fzJZsq9ycyO/UjRdGGjIm3ffBh7pXlKTGcfqPoM1qQPzikI03Ukm6aTbNMu
aA7SG1Xjt9gXR/Wgcz5UfHtlFNwqEN+zIES0gqGrRst30HJEe9mc4woUpRZ6N7Kp1SA+lfxTboTd
LW+q9NoJfRaYh2Fq2Mqo0rCUVV2D55fN3IGwU0dw26z42tplgdICdEDHpnTyPQ9d44nDBp7kEAn8
K7Kh34YQ/zscgePaQer77l2sCU8AWizE5ikq70wfNyTveptWnY1zLwpZk0WEFNXZqUK/ggMdjwLc
atUbSQvhJs2kbh4Nr40/DUnrxc9l3rWfSrX7qXXRznWq6qEcVP2ZtHTgkXXDTDEKjecRtMcmsAZ/
L72RyXof1RIDAAbBE8rf58QHJpWI4Jo9xHtSwE/SKfvH1Y/UZTUkLWEZfwlqBYZrEa2UEPvPEMur
lqVuUn5qj7Ig+Uq1wsfB6stHkjln9pJUyC5nP0nXbspyNTdNiFFf49u+2BuhZd3qjv7TzxAkGwct
vRsKnpRMJ2HHB41414lCOsY8t4/BmH1o7eqXSXTIc7e8qe14fY3v7OAUh/NNJylKBfm8rC1F+wfb
lFn/KW7pFsd8/wulHTdmGiRgpX0YdyaTjGGRXqo3oQ5jEIWs9SXnJCvZfucGCxodwsi/SPt1BNnl
XdxiexNTwtWx4/fwU1MrnUkGF35zpaWLrL2/m9xkb2hkWrf6a6AccRlbxhmhYm0rniowdaMRsB5c
WKX51iblzhLc0rINtUkEeBhA42IbRgMNozdt0bGTRtlnKWrXiU9lOSgPAAetp77JfyiFNVxkiy1X
fcfazNr0fG+eEA45REkxXvLO1VDJIVNjsmMdfdNcv5M2WfS5Bcmlqxdb2SyVGexu1c9H9mz5/nd1
+BE0dESGmtahFVjkO9ObupskaTzyVKLgpAjmVwZl4xqAUDjXARj0ILyTNUvnbVNoHezIvztQGWP3
2Lc+Sbs9ZzE0FCJES/9pBg6S5BhZ4YaQQ4w6jznFRkGW3NDrwDK2njgw8H+kCJOcszYtzs4YP0Sm
le3jV5O0V3Ydlqv31ZGMdqx80Nfe0v8m6HU0afv7kKXv/Rq9LYM9ICd3qw1eftOkUQ/RApkGJTkm
q8juw585ME+SiP7hL/PZgBvr06wV7cbX3PSuKGAShNxPP0x2pd3ZzNE2dt+Va1L3PQ4f2vkSmsCz
d3VIKpHTOOPmjVFWZWEEANT71vCBa4HZBtutz5fFPUFx3606n48J3eRviyOCHhaNNTQv1ax45G3L
4xg6UtkiU8I8N8X8RbZkMZSm+NIM9VZvpuJR2tQIIph6dvlxY/IRzeaoNtpKnylM0J/o+1kxuvVi
y7LWXU09YPVloDH57mtol19HJR3sRJpcvJJjSFvuwS3rp2O8kzYmR9G60qP2AM/IXVFOSHwgs/TY
e/Z4A2/mTSxapMlXjxMs/DtI0+aNbMqCPfyfAOVjdicJSxvLu/M58ZadpKkl23oPs0G/riGGJk94
nECS+UgzjqV+l4KON8s5um1FS9r10DbPzB1OsuWqswlKUZ+qvYPk1koar0Wj6ne+jlSY0cE0J23h
oBq35hSvmqyOt7anVLdRaXE6CzXvIXU045b/twvg2dE+9DYHKGpvhv+aSm2dQYZCMndvnnIzKr6F
FYmrLqxUkB0pyjaZK+diwlBy8hrV3Dtsitz35ENuoGBRP1lF9J0TrvofJ96jqBHseM7Ue4fsufvO
0+11UQXY7K7zVgVz80vXeifptZUExvt04iuO1qh9UMFCHlMkbjaGXtsX0uZ/QqkQkkChIektTEux
2Gw42g+F2pFvToS0K+NU9nBZ/+pG7ub/y3B/uqq0iTtk3aVvA5DytTi+bEXRiZNXWZBstIkB/F4W
k4wI9EnbdbrKH1TESpvsL5skgj6Cd7eOsrWMS5ZMDhfIviBd6tQBKxcyy9lz1ackizpfobL37hpO
2KYmrw6Frka3+dCS/WsZ9gO7QShPeT7kSuiQrpDFsL6OVvc0JHyDlbFZWwNnnKzyz1d+1TdUq7I6
eZm+rSuTVBnBrKobFoWsiUKGzIKdtRO71tGc/TPr5XTHEw2a6zHsv5OscqpIq/wUQG60J7+8P1SR
HyNjo363+I4dcteBfqdwio8jCUh7z52nrWw2Y9tvEWrK97Lpz0O8US0jPsqmpwvyK4QuzhOPyo8B
TFakG0G9VamqcoP+M7jmHPq1SnX1D6OWvzRrsd8qm17i+VCR9S9e2czuS3M7BerPfp49mF9tFdWh
1ATr2+YJ6OiBFYytoVjCf2aTKb16I1uyyMJMEFnoP+PByLPt6Bx1m41+tg0M0mFU41oTk3USY6qB
QyASzaTDRMrh6uWnZpKiJKLT2tK3pT7APfvq9irLKDdyxOuwZNauptxXti1SMes+7YuTlWToBCIX
u5nBn39XLUgYdO+rMg/WdtbC6NTVbv5kJMZ3RDyzfRkE4HS6oLiRheuP7WVw72Rjaqqq2yxOQwm0
tVUjsTR21XCA0PCjn1ckE3q1vvJ0R7lthWAIpwHBXZ7CtmRpxht7WeWBuRpcyCejtmPfgDDZCwba
/jj3KF1yfBF/6XQ4Km3L/dYOAS+6pIQnvicvoxvaHs6IwvsGTdA3rezrJ9OYkhNTJW0LxfPwLWF6
nBreN5OdOk5qSxUsrK49mrP7U/ZjHcDrm7STh5GMR84jOpP3bmRdKcnU8cnUbO0rGaVodwIROcql
oywylkKhU/KaEqtJWUQVaZ9qWyEQnjsuTMPl7NyUnr2Ri1A3FnJtebDW/Fa9a5JYvSsa/0sdBdpR
tmQhnXHirwZy424Wu6Hr5qUrjblCqlJtvI/2bMw3th9Nq15FVHCGZG7r6aO7l81MsT6g6rxGjRVN
DEFbY2pxyKemhxdZS+Ywa1ayGgRu0qwWl+q2LFpqDWQ4Xd4EvlSR/VuZre3B5jiPl1gUAbsw+aY2
hs9OYXd76UB9y0f6JCo+2WZOxmFZhw1/6wH0kKyGgnYnFqIW4oVzuRaCyefavgZ1HLlpaH1BiCUw
0xIV3cDnprH8DB00RuGlVtgqRs911g+t0O5pgMvzVo+NQ5vp+ge191+8UN/Fp2lAGY55grsily74
PjvJvo5N8x8Y9o9N3LHJB0kDy0f/aDdOcS838lO9mldqkIdn2Qy0MNxWKtRkbuJ8aMYZfaRk/mr7
brlL25HNR8+pPwt7UenTV1JmoWXlK8zxzroCIXUq1DH6bLoJZMZe89xNsEBmUf9Tmt1sCPelMa6s
7GCzRjvB3A1Ts6iZvzcnZRyEfCHua/UaHgK3Qjoc8tzXPu/GuUZryAvkq2XMwHMeHPIg9nXuDBcl
KAYE75GysgbtrkPL3ETMF5v0Juo4XGRR1PmzMgbOPmli27+RNqhBwNDoZb2SPQCZRGxPi1GrfE4O
Guc/JeKvaH2Tk1Smwy55TebiD+jMK+m1ovhL0ajdYW41nawG0SMKW06CSjsiS+81UGaBQeljX6z2
G8vYJIHasmdCUzIJqVsOMfZKndi7Ej4z2K51Td0EQftPWbKVr6QVOoHkvZBZ8Uvsnf8rsu/d8OKQ
AvBXm2DIeOdwc4fk12UYGS1V4q/C8b+P/6dhFttVPv61R27BrMJvl7uJxN1EQh5aRi/3aoX6Y2Dm
xkpTmmrDHkNxj8JYfu+IGvgCEpjsO2mRxRyiIlcPtvMm1EvbifXQ4drldYSxmjIeY363lT3l0Kar
9rcTe1nSZGZ9iOKFZbKNHIXxbo6twFtpvFdvSnfYarIp+2VlWnCcqZo7NSBtnDS/vrtEIEKXO5NX
J9/X4YE/9/vF4bVdf27YdLzehqkKETBlg5Cz85Cx7dR5bJTqVuU+pI1n3oB7OUmfKkzF4EDUYUzM
jkRTOtqyG7a15nkbPWYevmYF568a/EIN2rnG8Ee9syHvuchReCp0D6jZLH6wf+0RVpcbx00ObtRZ
t61VpLxfM45AtUYFogOzwW08m9atrLlBbRyDtn26xskuwZD+K/fz+ZDxz2Djmx4OP4lD2xjRyhaj
yrhlKIELnZyyOF0vqcGVEZGVtRnEaePQdwEpeGV5kE20zhECtkhFkk03g+qj7p4QDHDP6Es41+Jd
UzqkrffiaFdOYQzzINg/Ix7SFfo29QMac/VDFHPmZZY6GV/DVPMxU5Bn8tYmg3kLtpt0gK1DNmWc
7NvGzD1MNpivfd+N1zRhuy8bcrE1VM/PZtG/FF7nnAcmDaTAw7REMtUvh5AsrxBCgI7Tipui3sFd
DucENIOVVgUbOcKbqhxWRkuPD4MIPzSkkWYV8SjEN5HELDM04dvYu5AyzSbbYKGWXg6Zurm2yUJ1
L9eoyQtgsLDD7288luxUiP6wnrP8Jk+QaXjKfMWsfeU8k1XI/IrCSkoFGWZO/SD00bVTMpbRJSLP
FfZ54xRn6S5gj/MQO6RVzWVlnTiztQ+BOTwqxkCWNazIK2Pu2x0LqOlrwi4C+afTZz2AE4FvSLur
0/5qz+16vtqHTH9jl/EzcJJrvJl2yg2qilCyjNAnDVV1Wwt13TRhedyWU3Sahfbu4CAtoCGgt2uE
2K7BwuXALyrcSG8ANevFtxNeUKJvlU/2vapEh07EIn3gntzA/wiF6fzQ2L2xampYe+CCW8HYbXwz
tA55jKCPoDM3SXHVG32Vxl5y20dl+oTi0l0Fm/gXYFb5zg4aBYI1r/zikcnM/lFJsh8a7Rz4o5qY
3ZCiWd9AXY2AUIUI0ODWV1NghxAUcZJf32i1wl5aBjxbBssY6ZBNWZQOeex+gCJPEArOlyVQ1hRB
6VwMP5bhpVkOstiGMPraOV/SsZh3tdEE2q6abZIWFZZrG4RIqzXP0YZplHBZcVJdxs7gKZ55cbpj
Aylb/V+9wFLFJ8MzNtdB5HjXIDPpP2mKUR9iI45ul8IuQFEP03qxQI8U3cJjiVbCHFnPbEkGR2lb
QmStKd157Wuaslkc2uTSjV3TYG/1GXmH4mJXo6wWNcgO2Js2Rmq+vQvDYSuuK7tvbp0Mp8Cf+pOn
Oi+FtMmmdCzNNyFxpaSrN+3XYZTZN9c+slpr6V06/3UsR1xYacvwgGbzEWqPeR+NTriqBYVWC7M/
VABuuSkVzzjnoQf1lqTaSiCNukk431lPVsRmr19PKiqX9FEL/ijTrJ9lCPQDEcxKCDAFQWkdxtRx
mD3Wypdh0I5kzsHGrYYjh1+Cu1zYq7n6aSQwdURxqN+WrXlqwm43KP0pbqzie5i5DW9JQ/kQxWa1
GRtluLdVK9o7cGucXaQn1l06lUjb6ZDft+23rHHiD0apOPcFicQ5dG8ffM5jnovgJF2ygPoBSLPa
oBtINPOKh6YxV2ju/qjQCn5OELdFuUJZy5aFmNGzM/Ijc5NuMzHX3jjGylai5CkIu/4pGbN442Z+
u08zu39SiyK+4Qn4UTplMQb+V5fZ4kW2oONw9o1J7massi20ZjBXDOY54ctgc5N2ezaCb6au5cBv
LpjDCBKfHoZsMCeiCfPJ1mn1fZXCBhRFysBL+JcSjxTG0dIGYmcLfOniqJryGzIvDhTL7AIoWcgp
05jcS6QVKMO7qs2SewnCEr5GtKQviOO7Rk3V1dQy63CstuS4MFFXYPXLR6cwi0fm0iRL5HO+l03p
MAryhOPYuZWmxurri946z9d40SlQhFxqwKInnfo4XQ9m+z32gu4sQzjJcO/a2V4vHTS1Xas8JC+N
Zq4Sh0lwUka9BVVw6h+9TLmL60BhsQTw8xbJsv42GxrO/9WUpBUfKs+94ZCzgEZRvfd9zeBD9Jt1
ZYUckYmXaaoncBvHyP6IliyksxARS9i/t009KnxjQ3JvomwL24WdkDW1C93Idooz9zyOYXWHRkm1
RqU1+/GfIzLGGH8fo9MqNEmMIjhUSdo+NZPy2eceL4Vo1XkXHuZh1NaKYjZPRjG2T0n6WTfT5FFa
LDRGUDK0hp30RZPn3JojPElB0z6ksQ6suTJvWZuizJ31/feBV3ZoKfHn1vGMXeMZ0bFIVPu242Fg
D65/rnnN1aTrUh1nT9m6JQBIVN9d6DBnxJbmVv8wQb10beq9rX/oet9501y8MvhPfXP2/g5w3maz
3l5k4akwH/DSLaBy/GWTNbWD8YKtYJ9TkFwAPKcMWV0VZsnN1dgJNGncOYfMNubTXMKOLUnZOxSQ
eCc5z702K4ep74Dq53r0Ra2MNaSf4XeAk8DBIveD7sRIJJZgcJIeYlcjurUGRb9NYJAhuYmfySUL
yu3Vacetc7QD9VNISgNHPf7HouER4dlzt+8RsNkU3mw8V6HZnDn+6FeyqUMOfh81CSI9tdKtDeOT
ppfdk/TVECwkShXeypZWTuXavZ0jHuX3cOC45ylRkjUAAORFJnu66avZWCO3FH53DGfHTMn61Lcl
rCI6DFn2pIQfSyEIJgJkz0QIk9QjjE6yJ1Pr6PtcWbt8cqxPwzCU+z7ZhgHU3zOI4fpfUYXO4dRq
yke7H77XVp3cyZaqf2y6Vv0ApK574HDtJk0LlL87n5NMPQ3WsqnnQ7YHCmxvwel9zsiPP1a1nc+g
7JX5UIK61lO2hlRRWOEI59RrbcxgymAxMOykQxZamdrXOAfCjzOkYeulf9pwiIL8UdfAAOGHOydH
RWt0O1bG9ZTcep2q88RMtUeYmod1UjYuH/ocrBqnNqHjMsZ16QbF2e6qyr1WM78szpprsQXtlDAy
Kj86A3ZuNtwKpIZGYOATb6nCGJDF6drhSfeFZnhmxj9S31+z9dj9k8X9vQkZ1Zd54gdjGlV533pJ
eegHmz1CLdNvjbhSN6HGgT2c3d9kp8k9lrAQ/XSsIVuFal5/yHuE1mvH71d1gAI454M9jKL85prJ
rA9tYnfP7EkIrTGw7dJbF2HAIY/5QzqdIvCe+GCkSxbInX9Ev9u7kS3Dbty14Q4gzsTQUBf/cSzp
rJTZ/X2sCMET09C8G1N0lmPF+nOQZuZGbrv1VpeibhS1L/t1b9r9qLjrrINxqBFz61aH+2OGD+YA
V4T1nGqxs6v6PNm2Yq7dxzXUtwpP4F401dGYb9m15tyXlqKV+tOYPMiOcjDHKo8oeAy88/AjEFSR
rZV5ZzmWaox/vlLwoQwiXj1G4F+LQG8toKNhEu26vulW0uP11YtbNq8xatZoR3Aex6VzXLKyCOAP
WmmTwWO0BuN21m20zYCxchaY8nwVJl/QnquhNkXIMlG9RmcR4FpFi08zFHmqq32x1BCYcdv5uyEo
pq/GDPfUL3NXwbQrzarzR/Nv0XKQXOzp/RYtzWEc/8sr4DYeVbc/sHKy9gls9M/mFPzo7Xr6AUnI
owIB0UdTjy2SqyyVzM2a5U83zysZAc3ibug9sjn9sATQ3n0yYm1cG5zA3zCbhHlVVdriRrY7cOOD
4IXyhh9MrZHtKsx/8qC8RVfG/TLoNWpHFbvaDvup+xqenZPTdMql7z19OxdD8wyx+QCvXDP+KGpD
PHjMf9gY2sM6vOpyb37uAbbAT6KC8RKfmlUD9/iDHQ21m9Ys1efAhQt2sKyX+AihqCV+sYv4XsT7
DvFyfPmB/h6/XDdgnHfx8n5+j//D+PL+a3H/zlRsRw5Qng3P+hka3f8h7DyW5EayNf0qbb2+sAs4
9Nj0LEKrjIiUzMwNjKqgtcbTzwePKibJbqvegPDj7ghmCMD9nF/0X1tUoKc4wR/GWcCkCxH8N7Md
KQPxFf/0b0Nk2AdEbjsWnKa5Qz0o2niON76j14YUW6V8sgWax+Ucx7x4fEeRZ2n8iGcQ7W7xefzk
GN2O7EmzSDFcOdZGXFWLJFWsY9nrNgYenVjJHnmQHR9NeVbVOlN+686j9tAGw7D7iI9ab5IpC9RH
bJ3RZUpj8VZ09bNDVfUP9HZTxUZvrJ363YBHzXJAhmWTFG6FtB8H/LSqk2zKM3lQesrlvtHUKKHw
SFKgaBVTcycPceE2d+F8kE3PHMwlEi/N6iNWGS15bNn2lSna6IY/LeQ8OUV2jAWqsnA6K+T9bfWt
m3Ss3ir/OXfM8NT1tnaLjxESJ0NiYaep4kjC3sA4dz3yL3GSHkq7xUU9Ac21dTPcvdFuV04keuHN
2VCRJ33Wv8umxyFke+PmbLfs8RF3kOnRwbsASmmH+eIcg3YzYuzKgiO0oPlZ4gq5bXxsBhcJXGAZ
KB+7Vbn0BwdGQSLOstcKZ54VKLG1pgfTY4sQ17wbZjHZLHVVd1+jYPykoUv4RxJfbZQM/YVlgY+Y
Zp4gsvrrNmHdInJgB53avgsYbv0W57ngjATUvMXUe6x8UeIadqodgAzQEHZTy+IgWwOpkYs8Ky91
Vw63c4Vn7MoUCe/ZABAIDj+sodSHel7CTLyrsmLIt1U3smRGUG9JcXK4M6FtZWhBofSjd1+8Ol8O
xWigd1soa19Nw0Os9dNDbUZIziIstxtU0107TVBvnAHHWE3xh5cmngUfmyzYi6gdXkYn0hZsADN8
GOidypgnCgZ4RhoOuJSUPDF+HDCB/LPJ/ig6KG6JHj1aQGdoUN1zbbdL1iJUTSKN20bs44kzN+HZ
I3rXZato0PmTdHtW18zBEpOCX1tFLV4LZfYQr2P3QsGtOhqgS/CGUjr4kkGw4eLNomxgR2SOI+7l
gcX9RVc1pAx9tMtucWQHDKW41iC37/MEYkooJmS3/5pihGVP3jB4/QhNiHTuVJ2E9sdlqJNibMOT
8Ta1RphymUxtttI8jJArwDh38ST0T0jxl77afMpN4Z8dxDwXMqzGAgcNw3rVULWk3u9ssGAHNxWT
UFwpYoYrq9m+iitXWbVRxR4pz4zN1GnpxYn97HZIsTrBGBoJbAsoyjkHWblVdXzYzLodL6nfWbBv
NPsdieZNYfj597xvXvNKG14MW+3XiojqEw5v/Slv8nLVi7Z56srUW1EiD3e1Fk4v5BeA0fgV5Ite
G18Cp31XwJpAE6Sl+ibrm7R/NLLGeFLBTvHxTi8ZzjzXYHIf5KBy/srAedAWdojSssjaraIO8aY0
0O+D+zI86517UnjufrYcdDD1AXBOGOI6CSUTXbqhbz6XIxS63E6c+wFlsWOvgQMYQWp/Lkm+6a5d
fEJ5P9n5th9u68Zs3uaSkRyASy8auGPWHapOiEcRli8tedetTy5gV83Cr42raU8z4mgTV3Z4wMYX
EiRiVkvMvsSXQfmjFMr4DUApdz/44g+Ba4c7vQj1nVN76n3jo+2N8Nj0DfwQAlrK18p3EnA3tbj6
NrbVdWdjOQvUIcvr6OjOCtLy4I2TegL7k27GGVrxEbudOYhMOw1fqFuPOQ8MNN5iWzcI2j+uw3tj
YYSKvVpZZMPBn2xSi7+fyrY8CMMYDio0kn8fpDaKStnZ74eDGZVcBQBjAEYIqQQVkJkeat3Zr0Lz
vqiG7hq5nyNDx1Y9SYPs5I/eg+yz3ca8D4pO3VUZmNQeSkG0jM3AWHe5pVHDmts+KrNLbs05sm8M
dw00Hgtnm5ao/I2F0HZTRUkaMrvNOlij4lNP4L8xsOzaa12HwP7V/ixbCN6218JyyDBnsVjLmDzM
egp4FWhnjEy4lIw1nnhNNaU53EaYryL1D2QoJrREO7hbOVgLvGNm/GMp7Huq99ElUV1MZgLnPtVL
+z5LzeaAp3a4kE3fHsQFN0VSeJ0zfa61/jAIkC6KG0+7RjGMDYsO9Q0AIvKnyr4elHsyT939YJfx
wTGFu/A9/w+jiOcl3+xhbT5aJWuThrrZYkBB+VnEUbKqvbLm9ROMAEAJ3tk1CxbbhrKuppVzbAO1
pmKbdxdvtitAInZ8bFtQgqOhpK++j22zbSNUZ1moC8Dzvi+8Ov6Ci5+/6FIDY48eSbXYqQVmEBHQ
DLtLn5CLxQurjez7lsTfehyAH0Ib1zZNWcPGAHiwszKhHzsWvXu/42101PkeoVrNzpj6+A76N7ci
a4gvWC3yWGQXcD/OZialX0yP2JuppEcwZBtsx0R7ZdBe8U+IYRzyo7YRsm0Cu/xmqOO+yGYRfs+E
MdxOWBykwbiwOs1+nizsccO2YlPtVzCkRbxya796BYGEM4SeIz6s29VrkSzYC/mvo2rlJ6REkqUc
ldhwvvXEwXZknoTky8pJMmRRRd2dzdqr+E1bFVaopfLiBC6kSJfsRC66R9NXlup4CsxzlxQhnjVD
dhBYKH3Vi+ybqZrRm6oBXwwjB19ZzaLumiQTQFkLqYvUr87Srkcg2m9bTlnoC7Wvu4sz08gkk1Yy
bsFidsjhdw/OTMeVoT72UWdJOnFwnaR4nOAuHjCZ7hZlFXe7AUzcBnsk9RI3YYh+hXaWLZCyAFPm
A8qFzTZGn5gnpG9E61LvxUIpUusBORaxGAfLe+/a8oILhOMveNRas6Atr3oXZjHMkTILN5me86Ts
9VgBHJXg6SoiG2JGY9+RptKnlQ/hinVie7o1y84Tm8ZEkMmhLM3HEEUbJ9ZU9aDGNT5byIwuEuGV
d/KQzsWbind+uAXjbId6jXGSnWpqoD5Cjmxdmph5JA6okMbwo3OipxtLQfp+BAfGzzg3rlHn6tcg
78ozBENUXf8K1fNZg8KkN4z28SM+xIqxtOqu2Ghh7KMTjWHn7nY57ohgd0bzdil5YSxH21Nd9X9o
9YS2/hDk39Nz3TvNdyU224XhlOOjU00uf6nRH9jZuqu+yb+wArBw0aCE3KlZQCUMip1sfnTcmhSv
YrfO7n6LD0arriJ0tVdy2Mchz0lhGNlVRgwnLZzVMGrtUhhuth68gyr87kEeAoe31hOdupdNlMo1
FH9R4hnq7kHhW/iAzGW29R0Hd/l5loyhpgl7XYvcgxzXNxBf4snb3CbMw3IRZJt68saVnNVXRvdQ
VeoLlqT5SYYGB6/Zro7OchLYvRy3kWBXUKE4az2JuFHDuVKvepKxyPJz9xRvip/6G8PS/QNpZe1B
m5B3lSMGu/5Cdkt9rFWn2ldm3W+8Bq9gNY/2dV6YOiYvwjuXDXz/1jVPqJIg4YqXwMo0ZpEqrAlX
yMBWe/KWzqvFwyUsbOMlCLXo1INBWxae5bzqQc2tUK0idtm5+WJ62J+kTrBschDzmubE+zrVtRP4
tHAbRVF/yZumWKM2qj6QrbeWRl1HL2UZaujLpOjSW+O7giHE17qL9kWs6zzbnHEbepMHr4RDG3Bz
drNRsLshG295COsn45tnJs6ymdzpWMad/Rwm1jooJuLor2y1Cd1UM9OHt0yQle6QdfXIROBCrlMC
maePObCwoBiKS1tM1b0X9J/l9MIR1io1kWUXVK/jML0j2azvXReoeVsM3Vm37Wwd4Lb7ZJaaCYU1
Cz/XFu7RcstT9fuw660/EDl4Nq04fwvzvFyqtSYesmH0N/KKPVuP2xVtdFvPStpjPjVY+VM5DCbQ
fi38bAbdnYgFmyiumIGq+KZR8Rq/zt4zugicNyvU+Tx6Sz/paWA8Bj0wjD6x33odKIuC+sDeQEX6
UfUTdpEIFEyFmmHold1QdH5mtEfuHO1SouhAtbbLMfviOWWIAZXnLCutEjvfpdl3CWJJfY9rMvka
MNSNsQ0VLMJl7xCzQwuAZC9lr15CarehFuLtZx4VVzgrNIv9L0mw5uGvfSlbrcG0K1VPZlgnl1Ex
spmqNjzNCLMiF/uqtsZn9vrFwRdRsJbAsl/j4RyXQLRf4wXrhf8Ul+OVoaioSKbmTk0if5O6WoAF
vR49B52ubNsY/QPbi+LnXijFwRKYX8reXEsU9h0jT6S513UFbupDcjdpcxGnqb9IuIehdMmh75Ep
+EB/yBj1TsrxP9AfymAkBxmTABHZUZvUBWrAobaO0LGLQ9udM+mUkZVIvJUOd/ZaWFieFG8Njtcv
1SygTxIQhbN5aPLdjDdtDqpRZgqMsTXO8kzMZwj6XwZlSg4y9BHPM6vZ9j9myQ4K4n9O9Rrzp1ki
mL5VU23shKZFlzaN7VUO3WdlFqisy5g8+FAbdqJwcbWCxHOpq65lgQv3D56XseymuOMv/DEFd7Ct
W7bO8TZOXsvzIE02M3Hlp6CietbKnsA7tGYdKqvOyKtdhdDtInHrAMPN+RViXkFeW17nNnt+BaPo
7FXqaeSd9Na9tyYNpp02VN9c/XuRR8MXs8j0JW9DeqG0bB4CDMI2ArvdS6DFJh5ptb1WUpedpdZl
L5bawc4pRbsb5mZmVkgvx051kL2IOXRAmYL+NKph9mK26bsb9dYZTnf2YkRs5flVHZqAr42a8Kr1
pBZvYPiQNwqM6BwpbvoIc+gi46aT5yA0IA1POCq92X2xGl0re8H23TgWffjndC9FYixERf2sW8l/
nO4Danmzpvw2HRF24+jbrljaqQ4aQw+9ZeyS7Yn1kb2A00af6vbVRdToualq5eonFNJTJ/rU6oFz
IMXT4GlTxJ8Gdq0b1a5BS/GZLFzFqrdi9HCY06vgPDS4sw/oQ+/qEYskxR+7VRMU5ssUWn8UCe4U
ZXIPNZkl9kzCgK+xiKz87OjGcJJOu9KPdw7xfceOw/zLovdHqCrxLOzTyAPCWrX7KikfItSp1S2c
gOanJt4x7R6rqIeyVfNzEFcwDD03XemGgQLifEjT9j1BLmU/diXGgWMTpRcNxfFlZNvtRjblOHXu
SEdBEbHSs9sFqqFauXoCCq/Tx6fBI4sQ6fUrDoQlFfLRXIFGmhMKCG6jyZ3cDTzUXswmWcRm3Lwa
uqUevMFRlnKW74t2mZrYRMte9XVE3u+VREt4ShOc1OB4N6zeo3Q11l5xqEPVWpHWDDZdwhMcjYHO
gsfIDsw2bqc5Qt01gNwT+CGyJB3V/zio070+y+SsWHs7i6aveL6jUbYk+xg9O00MMguv1O9pDVLP
s75FwBBIG9vTo55hQzsMhn80TPhsSEWEa8WGc29WOX5FE+lmqunoI5pfeu7ClAZ9pC2xTdgOXmHv
4W5b5zp0y5U7JuK1EuZFvpARBrsYLiTWcDxIC3UCapB70UWeWXX5TVECm0LgL/GyalwM7HEXT0l9
7gaFDWenmt2ps+r+JM/aLPrzzO5N5aiGQMUZ8BH+bSju6P2tt+1mXRWrIDEZUzaL2yDduVhZ3cpm
PR/QXSmiV9lZzHCRPFyMiZM8yeKXrRifWSpld7IL/4BsJfC32MpOliDJ7Vpl6CqHdKCcHMTCv2Ji
Z64wagLaFMJmlzFvPiPvvlZUQbkYl8JbvPREveuo3i7kiI8JSYi0lGsPJSjNvy4SpvxXnBCRn/ll
ZFzOijvHWLkxduSy46er84LGJYzU4p6tRPtcZ85dOHYgQeaWo6XPihq6Z9my6/ybl86aHGPaPds4
uuM1WUwnc24W4JkXpeH0QCeYqSJasxS+2x3aeuqe4y4Ylyk+eXs5l4w31pKRMe3k3EHlhj32gbG9
/R80FEa8DtcEOdehyLVpdTXZyN4+9kygj7O/XokFZ5VaWCh2ffHiWdFuUoX9bhmKtUoAP0AeCoon
+IPXWxxVjlXMfv6kDlnz4Bjis4zL64RjjTqn20xXK4N73TWT8z60hsbdtqkuQRi7Z0uYFmkIDQ3B
Jh1W9YCtZOkE/RUWZn9VZnp+xWNyUl0gZz/ipjCDFYVLkxUaI2SHb2qYVWQosMwhv1AVF2HX8ZJh
VnKUsdSIowV3THNV7psI8LfGKn5dumLcxxQ2n/p8um+qHp+ghlzgaNfdk2VDRsQh4NTPrVsoQM2k
QnNWtiL4aniZJ/1RNkcvytZ+EowbLwaD6LSttckkc0cNvHZRzKeYx2+MqgvmJQyxdmb3aOB6i1UT
BYBwZhyuNsXb1J0OWWErbw23VDNlRc7WeofIKN8uEJFvTeruMFHLn3lI1EcUYmeHXeJoBH0dcb1R
tUezz/JgNV6DstSOIcvsow5PxmnJkAtu2guzH6qHTMncXTBGw3aIkvEpFcNXUv/W18jiPoJewqe8
MJKNA/LiQDI9vCKBi5yMFVtfnezBUof2SyOw+LU9Kzm7GqCAugb1qtipcUQboV54rHu4zdGUBy/u
jeOcmAHuPwd/OnVlVG/LdEN9GM3Hub8xtXjpzltNlvdLDAm8E/lrw1n1thquQkWxV23a2GccvFv2
PBG/lqAod52u2+Br6PDNGsBoZw6QFLlZ72SQipZz6zaDALKJa3WLAaWuVauhd6Lq1vSAd665nY2l
sPAam5S78fAdc5cKm4ZoevBdNpyIrJxlS06geqiuhnmrqipFm7KwbZdlUldXOcTjGbafcs1a6KgB
P5jzwReIb/hZ7O5lU+/85ByoOxjPVyj3pPWrFxP1BX8Bcf5B5b/8FvhxjF1SmD+qcFfWaorFQIEq
y972pmDPbsk/J26IHxK5l8fAL5UFP/zmvSuTP68oqIH8dcUa3aytO2XqGqtQsTO0GE2LqvJeEWL+
Xll6dQ1gEmD36L7I8KirpFfSyd0686jC1remCLUndtsTpu/C5LMm3qGPuxrAch9wpqpfs3Ql/w2T
Uz9YOlte6HR2XsDFToafm7hbKguKUNYyHSeMlnqjOkUKhNPNOJ92sxWQPNRaaeMdwpgCAZRmIYMf
Y3SUe7dmkarLMCPtKJ2BNTHusoZCVcRvcmGC0Xwe7URQB5rgAfu5v+6rxnlprPkblH/CWMw9+334
x60FaHNXs9pbBUabfxrLtOHW6mV731PCleN53UYpwV0LF6eutONJ5fXdlq9s/pohetLOiVsDCswq
LmLsPxGivTd9O15gbTZ9bkGS8gRLk3sRxwnlUx+24g+pRnkmBRdvqoy3HjbarHK9zce4LurTZWil
+jLDm69vs/46zoekdMij+8X3NkUDRLZkXPdDWKTlyFoU/eXbMDepykthvspRH+FmZIFjijzdfXSU
BQmsyAbAKK8mX69WOw28q57Fn4veXxvcGs5JPeBz1Y7hQwaWZyksUKhjBYChD/LyXdOaF0wvw++Z
TjVUtNx1XW2btVrBFtDwD8KpMZVSzO/6GOivbjkGZHDS4Un08bDKitK4dkjAbEQd1XetgFEiemMm
dPbd6gMv3wVDu3QKF4oeBTMqLH1Q38nuGj4ozjD995oN4rYkHYwUTx5jE5ffT62Fj44GjCtTCnLv
scD8DaNJPu2wObTg8V5h5snhEXmWfdzVwbKq+3zHXQrZxToyVsF8w5WHpomK4NaOzSqrFnoNk/yf
//jf//d/vw7/x/+eX0ml+Hn2j6xNr3mYNfW//mk5//xHcQvvv/3rn4atsdqkPuzqqitsUzNU+r9+
fggBHf7rn9r/OKyMew9H2y+JxupmyLg/yYPpIK0olHrv59Vwp5i60a+0XBvutDw6127W7D/Gyrha
iGe+qOTuHY/PxSxViGeD/YQnSrKjgJysZLPVTHGsMN/hLacXZIJ30b3oJFt97dlP0N7BG916dVaW
SF5eZEcuBqhVZY6umYNQl9El67bRi1ffCZ29MyXNSjbRGsyWlZNGp8Eoitd2BaI6fY11ikHJpCVL
OUiNu27lkgrdG1n4nDnZeWqG6qoZXrFz/bxbaHoOfVwGs9KBrhZ4J9kipVpdK00Z11ntxiunTKtr
bnef//5zke/775+Lg8yn4xiacGxb/Pq5jAVqKKRmmy8Nyjlg6vL7Yqy6+17Jn6UpvJ6BKcom09pI
i/moU1/kKHYTCZtpdgS+ln0vZs6MPJid1uLpE38Hmlfd85ETj+L28GOUOWdKfoRU3zJQ5VXbZeFH
w0uCbsXkUS6QLbDBkFHCl6BJ2odsciDzMsZXvPocmQZZkevfvxmW/W9fUltzhHB1RxOao6vzl/in
L6kA9Dh1bBW/TFXdbDSjTTcGa8M9aczkOerzi2NE6ufMSSmwtGZIPjuILoGbKAvZUTjGM9q63iN0
4+jQpe64jocSm72qecR8FMvKKQkeuiZK9rdmMJcOZP1AJSG7bZUI45kgaeFg/uiRNYYRPfe4x6rs
o+Igz4Si23cfc+Wsj4v+NJj58nXliI+4NwBnRTqQ7ztQjmORjf7Rhmme39qBjo0l79ZW9lrzkI9x
COQFtxmunPHRnURpZi0xnff/y11EiPk28evX1dVtTTeFPW+eHd369ROqVa1Gzxxyd6eE5aZPVRf3
IPR/HBdCJWkG9qVYo50jr+pOReNC0u/y5tWuRXjUky67D80ou9cS3D+T3jX2MnY7dDA//KDAkHQe
J2OI26bkLrp2K5vtaGX3fSEckqhJsxnli3teQVE3L7s1lBAPGQxoyrGhZ81iqBR0mfWY0xJEPSlS
p17Gtlac3KSAB/PTaYPg8C6avKun1qDdo4x3vE/MHb9N6zQNZbwdej285FEi1sBG+/uIX8QKI8b4
ye9IUbFL916UoodiNkzKWxIEXxQV8LkinBN609MTXKyHytCa3QQwijRnG18Fuc6rPIMr840LoMz4
I5Q3iBxGTfpiuNPg3CYUpQ8zMwUX+jG/6aAVeqThQoVfYz4Lvk1WXsafSatATLYRWfLV0l4aZo/P
rzCh/c5nsT0h1S5P6yl0b0HZBGhuHJo/zJjar78Eqx3P6cBk7TYBEGZ58OOd4YzKnuJmjIK1UutL
zQmwAIBEf0IC3zslStMdyTdDgKcl45ZfsYb+6RRQ8xo19unwMSZ3WbStZNsS1pfI8Outlzf7UC2C
50Bti5VJ7v2UT4ZzdqkPL/U52d2ms6FkYr7yiMk3VA+NPYbc1Ee9lnplZY03mL5E5g+ej0WfA5Vz
BvKPnUuetQZuJDsB30aXvoLvb3pTsTSqdFyMaoT91TxYb1zKrFn4Dsa7OU1ur55BS/55yDIMaNjr
2lv2qZNY1F2qniMNWB6y7Rs5ztK+q2MTXOwmdu7GDGv2wbOCd7eH9RGPJtuNrjav9oCOm5vr4XvV
5RCPPCcBH2Moj5SZzkbnec/kZLqFGx2oEY1nxatUf93hHUlZExiZWxYXXYE3gCQt1tnpVB5lLAPL
idalVlzIVDz3BdoRFTtQf80Wj8QO2M7diEixvy5MFm1KBi5CzpNT5JkbRBBpEv6aj2tNDoLwCT+W
dRIkvLER2LK1MXnByma5vNYawZMb1fgzLIf8aHqVdaltYV3GCDTd3z85DP33+5KuC1UzXE3VDQ0G
t/HrfWmovLTxe9v8PHjeWp99FLT5QOatZdvPmYm4nQc27a9g6QzBqqI8/lNMjm5Bhx3jXDFQG5ln
y7Y8CwZk5dUppfg06UgLNu2G7HfCFtKKz1XAbU8euiGL8MuQ58gqqCpCPIySbb9yYRX53VHOkfHb
ECBEz+hZ+Sjq1Jq6yM0MPpuO0fXfv09yOfHL/Vu3bN11TMtxNWE4cpn40xPWLCPcjRWr+KwYUba0
yQpt87LAWxQg01tnomCHrt1L7jjtkXwy+gVz3IlQSlQLc7okk+JdfdP41hfWiE8t+xeWE/XBFIP6
KSqLhYwHnh7uyIYWG9nUMixCQXA8kbXTT0YwVLfLllrBgrxR0/NkBukmEVqP8UISboTjO9x7Y/tT
j7xRPINif4un/tIo2vzdH2Nn3WMMtE/QXfwUqvkNYByhVXqL42befkrIJ0ug72/jM+ISMOyGSoSO
wzGsnPxxrkuuiiw0NrKpjE1+gZW6i8l3FQgvCxjeQZfvozYvHjHIpsLS1N/HUdHWf/9pOf+2HuJZ
a1MIM/m8TEEZ49dvdVXWukMVM/jcBS1O0Fr+abJq7z5KS/vc51W/aMy2fxvaAPyA71qwlR3tGY2c
DZbY/ZvZDcnWaUW4NY20WdcBSBcdfMlRmw8OlbWjbMozGQtMQa3Gtg+RiLMr6x0kXVR+NiVeyFfE
ArGLHbi59KVanDxt7E8FZhnPzWhegiqaLogS5c+uML9T72juZCuYk5RNEdRH2UzbsF9Wrt3vq3lm
6bNV8yfd3sreENz4Wk+reuO7Ij0EM+QMDGR76mY+kTVrx7fLpu7rE6g9oJYyIvs+RpW9QEbcYbeQ
1ShNtVH/jZu+Ndf3UmFRHyO3+cBzrNjFUU0yJVFJYcQqQ/W4m4fWjb+zPciZtTvadzZSbtPCNHL7
Lq+Mc5Wb476cO2SvjGuNZf+XD15+sD//TAU5SlNTbV012Kxpvy+Ee6Sou9719fdR+NUqtwoQtabS
3w4xX3jUSNyXvIqsDVuK6M4qHes+nRDetRFYlC3q4MnF7AzgoGyBZ1Opbp17RrjIanA1Y4+UmTyg
FZWdHZt7v98YCotRPMcdVKdItQznjiXx/u+/1P92qxamrvJ11lWYsLqua78tIWPDLB1di7R3W/M+
1ZCa7xruMj8dhh51PviOGgu5yV6kiEvfgRrpV0bmudcyFfkmZnuPkRIapGaWe4fSCa2DCoRm1yXT
dOd1Q7UpsGa+Qj/rF70+Nsci1MjFG0W9A3QNSiiZ1o6XensD/N5BnhVq1N3Osh9n/6n3I/YxjsJa
/F8eaf/24xemawlHMxzddOfN+2+PNBZwE3v2sXqP0vR7ll1Iz3t3QxRZ53DG8kh8jinSeIXikbn6
iMmzuHXEScNg6zahRKNmIU+jaQYR6+W4kReQg2UHSjZz9sM7jhStxz+h3h0KA2UwBmitOP3dDf4t
T9WhnqWaxmTdkwMFdwBhVADogRsm6ostdUzmmB222t1tCKivW1Ofh/horizQmh2Rga2za1WnT8Ix
jYM0G8KJOLv6qtnsTER0IWDRlAc5Nk/j29gUvL+zMMug3fnKsOkjUUP3dVpt0Q7lHUh55z1QE+zp
HcB4ZEhsNrHmq9H47rvV280S5gLqIlrvXKsEMVYxdyA2RDo4D7ILyBr/UkweoptzRzayxmu8ETNw
M8jv2kGd00N0RFPxyQAQ+fc/E1v+Dn65B1isaVyArbbtAELUf88MIFmZaGjZvlsDyPGyDkl+4S6w
jpTefikNr1+ZdW3tgrmp9GC4Vb3J7mQvj27ce8kKj4VpPmUsMWV4tMBO8XD7ghqo/dJq4D+c3FCX
stMV2LB4/FQ4zL1Ofh/0/RPuROXZLE37zvRDsWxRVv4CzB1GlT6+TnUB6g/XlH0W+sVTpVSf5IBO
yeqF1Y7NPXKP8THwp2SdeIPyuQkXckAuMndVuMF49IrMxSfe49E/Xxo/vSf2AdYTqxh9N+gKbmSS
eOmkFmk/v+fzReZoq2pRfT/OB+g/f8aqzKju5QGplJ9jcvDHXCXq6tu4j5iIUEpiTfHLtX6/fmmD
CmI7KaieP9q2eg7ghLwlOvZCcTlk+7xW7Nc+Qje+tt+6Bg5d0qkVak2e9WaX2IFDWWQB34ErwWAE
kTPi0CuhJtSZde2yAc3rBGqo65b7rqDwh1BIws9E97GLhu4fQZ+rxv7IwqMPXty8eXQE2BeR1y8u
BIG7yWicR+Bs+rp3EXcLcSN+HP2qw+YO36MI6YolCxcQ5kN7kWOHCQevpFI8WKuM9TWKYVU+JQvZ
ezvkzdJwo+k+YeN4MgdN34ofQilS7+Q3+ZMPkRWMtKctVszXj5Cc8Nv835q/Xa6F0bcqTWEt5Fwp
s/JxvRTLsYNaYGmU282663P9ahZaQ4GDl9Xns2GOyV61cMXt7O/H5WiGb1yVGps3Y9wtCXeXp37u
PeutZdw6yE1rJ1ci5GWvM4+WZ8XgA05hXEyNaNIhQUysxUBRq9G9POReg5iBF6bLGU1zizWmMe3t
bIYLz+Pa+aA2LfyWWFw+pkZ2q5zF1C77aBRr1I2eDccd7211qpda39Vb2ZSHIdPaRd856b5riule
xrQUeLAC6Um2ZLwY3X3uFOPdR6g1I/Tz2+ia6WZzNbPvnkapuE5wNCLVOr5i6/WdeqN/dRXNeBi0
4NyM9vBqlpYOmgb1JhxSfh7Vx9xpoFaex7QAlw9jcBmNelouE//sIW324KrK8Fj7EdkGSoZbv5uG
R1GO+mnmHzpul5XkJ/GAAucCUpCxXa44kFF4OGnxo+AZgS7/eM92uXhUh7RdW1ov1rI5unF4n43l
UrZuI8ZSWxq+ULYwlkkx+uQSEPay/z9n59Ubt5Zu279y0e/EYVoMwO1+YOVcypZfCMuWmHPmrz+D
lLu1LTe8L+7GRoGxSq5ArvV9c45ZrjVX1w6B2jL669ItMZHmVuhGV+3mHfND3CH7XNtCm1hWXenM
R897alM++XFe3Co28OyiFt0pMi3l7DYIkhCRFi8xALIErONTliTpJoWnuBVylj8Q/XUzH/A1UD1z
75uVFECjw9dh1/qpt6ye2tPQX7DAJmfMAM77EQojmYMU6cePI+bDvDwlRc2oUSbrssVgubSoIvhE
k/ein96zuDwoHhB5P2E1Nmp3l6adtoLWUEDWpKBj9m7yogHQKSKj/0FQEcJiIjVv29EDj5PUxtYN
5YFrr2W+HxLzm7MN87tBU3l2V1zTNBl23I8TiBVPDU4vQvp6AIBV9vPBnlY/tuWJzsc4GS3XKNxs
x6eX+4WovsVMDkhKE+6ejBAzLDLz4svclmdiwDjEt2ZSqMe8410e8w7iM9TGr6M1WZYUqT8nMiU9
nTARVWeSivJ7kddK8RXfEOoj387w0jTNM9ZcI06LryMi/41bjflmXo3Vfd67yMP6odiOg16t55NB
Qi4yfG5PnSSBd3KjYTVv96tgW4eKeMhHud3HnS6W89MopXmWY8qFbtqBDmjgTsbC0HELuv2zToyx
U5hzQNE43BDk/nXernhot9F3z8EG/ZeoP/jT4WotyVubwL7VfFQui4teGbR8UUCfNCOXIHZ2/fMg
ahAAhRORt7boIks8GHJjOn1djV9qr4pIewqGbyL08K2X6g8tTLe0STxEmNJbhjcypKBzKZix+w5t
7nWXJeVr5CU3Ut9qN6MXpDimRX9Nkc0vMEy46yhSJ7av1LjbQa0zxnq9X63cMHZK+IkXW0ip62gK
DsGSt3QdpR6U/PBZ9WWbGVZRSie3U6RTb8IBi9TiMG/62D4vyZ3b8Y9iwPlph+5r0mrkxTZlb5DQ
NUYXKw7A9uiS+zCkWoyi2ZaudpZ7N8xwLEfDwkEnlm2G16Vnofo3tCiPoax1B61X9Itce+JCXkg0
YdlW86b5IUFoQ0xL3+xpRVLBbhgy2LLiP3QRglukLxEqkiZ4gNRhXqK24HrFTsON+jtPe82KIHjI
ZbVcWkNC5pHd16d+esjVELxDWm5lN61PsmXyMC3NO+fDCl3LFwIT32re9um4Iu6JvTTuMe0ox1KV
x0NnJwUBOlV4P/a0wT3EF68BuRm17r62wg8cF/QU/VZvXHkoxt5PwsBXrMNYcQRS6YOpAo5VcKS1
ACu1divp9fV9Faq8fhwq6DCOudLx2z3UKQEGZc7PJBRJ+VBgFFwRDOZvLM8oHlINnCVXdZO0GFbV
QidI1MqAXk6rgWmaWx+W9GJetZq22DPADN9XISraB3yJ6I+mg5PRkE9q7v2I1Xs3GuVvSMG/h0g0
n/uqcB2vFOZ9XKrVMrMM/wb3X7YOu14+9VLRU+Qf5H088CHFRg5ihTyfhSGrzRWHbbSV+W9nKEN9
xpQnll45KEyy2x+K4ndv/DSkMo7fQkZ2TkQ0wmMRDP6qzJEIv1mpmiwjI+YXIIeGfewKdUvMIj+A
XDce0yLV9rk7DNdprahz3inPTx9QAceOpGgjEFM5eTA9HUm0J5X7ea+tpDAX4dojiWev2vYdlDt7
XM+rdI3DTUdBbzUOafIAj0p3kkaKjnZW+RdVVd64GLZPgZ9k2xyfzcoATPnkZbZC2S+XobKw1279
o+rX2W2dcgURHmCbabNZ6OUBN/N8QW2fani3q7yv5M28ly8LlPu4jNFn8ZRdtyyRKT3qYPQuZqf/
5XUxBSar+Ryt6dcq8YyG3Fa3JI5lSJMLIrsiIzh7oBaXVplUT+DSn3Am8f0MuwUdb/vFGl2EWtNJ
Au/JpvcFUeHTSb6FUksj1vhp9OP3kwyrW1hlbr14XQKgwgyrW296pUT1//pKiOCqp7T0ngzJk16T
ov3LK+Hq3Y6S4XAtFahEp2b83KKfH8qkXv/NJG+qdWRzs/69K08bTdVlg8IZAqTf6zxN6ua+JOOn
MENfA/zZRAe1TNXHRA2fRy+sLoD/1Edfi1CwVuV9XzD06QZ3OR+EF5tYY6TW76f49bAPdVRF8+ok
mNxAodP44HgKq5e6JWwSbTs/I4hIVBZ5RJNu2jsE4SUiguaqMCvfU/0Jzlnmpls/JmeB0RrgDzEG
R8+OM8cPmVJmQY+7NOlJxoqN+/kIr3+C+dbezft9Ykd47fo8rwUKt6JkkOP9YPuPVmUbAFM0ZuOy
sXFLTZqEhNYRbyn2oGm1ktJwG0VhiN6IVTsuevCatrmdV/XawBma1+rBt4Y7LsSPqmWkt2bUprcR
Uw6UmHQy2pzfwsIL+fEGaXKY96IYaU5//gQV7XPnYeqE2rYsqNUYuITEp3JWaHI1KSqrY4bXDxsK
hKNG93bkwugmwLFqwrTDUyNk/WCUKV8q/q0Y7VwazcYgrm76ospWeJuXWXRbEGK9syJR00YMMZbb
sERlwMSbSg6k1ZDl7Re55cbcJFp98SoL2ko+7mJJbb+MbTduR4GM0wcO96XQIG+MlMDOhk5CDvrw
99Oxh9Q7q+Kn003Pljc4ZG3LKE4d8SSPA/Ls+fQqH7N9ThedAC4OKyY5Raon5TFBffpk/XxN266i
g2Wn+mI+yhMA/RSujof5OWAi0dQclpIV9oueSuBVhTB3zQlf8Li8nT822QJNjNYDbZu3zQ8uUTxr
Hbru+6ngnJWjXhhPMiG6R498xW2mJfDepqWPbf9t6c/HmaH98/ns/yx9epYosMUG6TS9VvmmaiV3
E/pBsGCCNk6ztPFGSfx4LZo2W35s85RmXLaNoq3m0+Ydra4WCz0x283HNlNYANMGtViLbvyBDhw8
ZqUIfnmevBMaZaxRdJCqq8C6hf+eLYzUb57VVtyjH/MR4UgrNmBgkq3irBVt9fXP3+/fGv6axhyB
tpqBC52y7bz/Lw2j1GCSE6i1/wyoJoj2hrmttPQeg1f9aljNRgyV8lX2LLHwVVO7FDD1d6U/GhvM
/tkxg37vZAgHHRRWfMmnBwms/9KIUILOq2pVn//8J2ufuyaaaQtTo7hpaJZu6eJT4cxQZC/w6Up9
HYd+GdpjhUSEBz3OyXw2zXrLNDlyOtn9uU3uTSK+ybNz1ERvn820OmDtQ26uYLGijYB5Kkm6Zw+9
vpOIRD51MMPupCG5GIncPeclH5BKpMw28ZfYpnMvVU9DXVLa7HXytbOYm7xhWwqxieyZl+aH+UCU
Ch25VUH2N1INzfp0YeIfbpkGEGXD1OmK0mf8tXmEix4lRjrFDxhcMEVcZEf6M94U5M2iOT0kqpcd
3RzPOQXs3aft8+p8xMex87ZYZLBaY52sv+lJPh33sfpxbmZj3MHVFMKE1btbDbj5wRf2M8YBaiCV
PhDQYHpibekVe6dDcIIuepzz13kTaq1+x5V0hE3LzvlJOpkYp8oK9C04uv5WzosOmMZVhBlPKbV8
N72ygdoynTA/ieQWvoN8wjvMT4LDbDhHRMfNO0XVRCs37/S5UXKIqREy5ETGEE0P81Jd6ZkDZrlZ
fdqRJrDanflAg5/KQlUAyZZNboLTi8aFrwXtvRkbw5k35LZJWuhe00PRP+OYiu7e9xuURhkkV8d5
HyIWNU3rYxaTeWMUNSxXz1fIbNDkY6wUP5fmbfNDNO39dPC8bd5b1bq5Ex50mm708oNsNxQfhvhG
KHlOXfzfD/PO0QJ4v870IT/M6x+75RCkMU2DniatTd6uNEprbbrzKtODjH4lVJrkbE33YWQ00Wms
00v3fhtGJL8mrLVBpzDtndJ8QHCmdBJRVcxP0haJfCOa9bxvPipIxnIHdXVgoDLdy//bqyrtsAtc
/eerhkkvL6xeINlIxhGCLgGNMci95wrFD6603L5g3LQu82qnDtKz2lHF1wAwHNteTS9JWn8jX1g7
Q5XXz/OS4erMAEnJMIpcZ5o4IsKZd4TM84mRqIrVvPrxMJ9RwnX92CTTfHAaJQKTUnfSCSEQMDY1
tda+bEinedvHg294/sLLg3hP9Tg6wPAiAXBamh8qyR0yZ16kaxWvYaNewsaPj6GXQsCy8nRl8TEs
yzAvVwmYDagS8KApcvUY35o3r8jgZ3RtelfV1K27QZVX76tV09zYxAapmu5mC5GWlF6KvCWPjoN9
u2vOaTgeKf7EJ48eHthTYTlurWtPfa8aq0ZU42ZezQgHdPRxiC6FX3mPJSMWxY71p3gcWgzLv5xl
tNcEkwzDzTqkLqBWL/ya9wPivifXyMpN1jH9yTI/h2gZ3M4HQHobHNN3jWsf2O1B5BkI4d7OX1CD
Tk9g5ZK1TBFOHQALqddm0Edn3oFU7IZKSf3Qul4OXQagbJSiXg8sdT8fIAqY1BJFl9YiTzVfRImr
t/edzaTVhdHGzLlcTyacb/0ScCIiqwgDG0NmbesGqv6oV0izpt2hFaHmNpivJF1prCxf9PtJXIzv
C/Sc5EuHYibO9fIyNYFnzcYML492fpUn+HLt+tBn3k/Dhtq3P+gn5DdkoA3nsihoTyHBfK70caUE
tXSBtzDcDjZ1pRwN6TZK1f5WhbJ40+jHed+8pVTMHHWSbyzmVWoXN7quG3syFf1dFWjaOpKV7MuQ
Vuv5vTD6pl349Vidk7ighTcI8f72AmJepmmWPisaP2pSeeRd7/fFnSDwaT4zVSIQaLnAk1AhVJJ0
z17Z/eB/xavx/kGoLpC9zoLRqZHVcZHjIl0YJWAEqQV5meqwTasCnxzm1sJ+XxjmBZKE3hf+s2uQ
/3+O+f0leJ60asppWPDxEpKnir+5Lau/35VJptJkRK66qRn257uyEF5tJ0bTP+j6aF2iuLkQ31E8
Kw35mC2Mls28moLtMEqVgllJZ3DRNZQgh27pZp7URrw9Zr5IAeJhEpRCJPH/XpJ002aUMYSbeel9
b2H8TWsSTMmv09ZpZEVb0jAJyEVCpH2e8zB3qIocDfW9XnaAN6HuyqWmbE0dGOe89LHN/i/b5uPs
7EJqqDNICV0pmDHxLqA4vW/HgspjbLv7Vs13QzqG2kbpXXM9NNx53tdJp1nDM4aJ0sfPbVPHS60q
zX1hAxQV1V1oSjGjMiPdBX6QcHlmNRzaH6QvKlesTBqmv+DHfBQVgGSlWSSZzaule28iaXnKkVWu
28oqjXPcpwWsuSB/UhvGH5Vfk/84rQZ5tvQ0t7z3klG/4ffHmG8S6AwmyUuZTeKmz0zPitx440Ny
unR0eY+m26/ntSFq7Mu8VDaWDGWMPL3IBD/tzBslI3mGoOXuPg6ez6dKtZanU9+Pnc+NG+7G88a2
J3U88DRcspribrxALhirdPkTJWATJUAe7+d/SWjbt3QudYq3QfvQ1ikVXv5FBnkFCzzlPcSt1BTP
eRJ888Mx+R6M4bNeZjrD/t7lC2qhACUc8n46IOA+8RCIgktdZyOZm4ZL74vzGEodIj5ZZWiqha7x
R3wMrEqlyd3Fx1AKQimZC7jjNmOjJ2srGIsd43HrnjbxjaYF2rdcuBHERE87a5qfn72i4iY07Wj8
8Zzzw3qw5dTbmUHZrouOC04Vfp/303r2V2NMJL1ey1M2g9utNIb/5zhmXNEpdv5NtcMnXF4tWD9V
7GnkSst5O+/6IiQe+MvEUt10jVltzNyWvvjAa+YDYvKjVmqnlXv46uF9GlCgmZ5Q9vRyYQ2jdcI9
rF2qvKUlM+1oXBq+kKykG9Wt3MOYJMXSSIR9DTscLnBJH6syq8CX5d6DYG6Qe8rw1JpmfhxKHX7S
kA5P2DyCdR1oKYp89gY5YFWJ6KfzvLfE82Tq6ROUpf5cEpvAlISjomAcN4MnAUNqgvGpDptoIRN/
c5hPMm1v1YBuu5eqTrqaKUmy8wvje9mZtt8u55MIXYyXtWsZO5Bm1akMYbOMw4iwo5pmTUGoPXys
khP1c7XI3fJAaemvq/PeoKTkMJ9bT+lKQeFR0k3oPdo6jX/hu/vAa8XPRW597ZRPXbh7BRu3tPpt
33yG5IqVFhkympBdlLqu+FL0VQmyA+AcQlVK9hENmlY1dnE2oencXCZXygwP+eCKu2i0bt+3x7ZB
1Q0lsVX37g2j6dd5e8WQZJFUAAEwLcXXpM5rx5+kJtJAXEviW/rFGIvujE6WPIgQrG7bIKwBzrsy
09rcvy+SV2Pu53WXZsyG2E0YOdxkgeHop3QAY1kVRPW8bysK4xTIo7T/i7hm2uYpNwOSdpeLBcNX
VG5tGLyUnXdrhm7w2nbFhqTizHfy5CUhIDx08ubCzFj4ThaFEC288bUa3ItRWt0L6Ts/xjJTntVR
76GCAbjrKXs7UOLB7LqmCVIwZgaBgc3mPiS78DRbiyLXtDgfNC9VWk1WlGUli3mbVGKZcSSf50jm
56CDEGzgd77Nuz/Oszqix3x/zFatm/SODeYcr2nkrSSj0M/McWXcrIqyS+2wOaHbAhMn/OpO8hkr
W2PZfoUUd3E91IqOtPTStn13NwWTqWl2Ns0uJs9LlIM/ovyZ/E/1QDSFoSWZ05a9iQCNB4p92ERy
MutsL2QggplV5emvENTavedXX5Qpn21+sCcnceMlJwLipcO8aT7U8IFCunBOlx/Hmj7Jg4rwt3FY
iqWqDt5FTeqR9CpjIJku1k91KLcr1c7Se3KxVLy3mvei9UhgKsbQThvlywisz/esjyYCn6I/2AHw
w/mZSk/5+UzZFNCqGZK6MaRSnChtZSLwT9a0EjMMPSXdGAN264pgXZnSlIvAHjPWQ3yI5HMuUEJS
NQnrLQvJsZ+WQqVIjl5e1tuMBML3Jf8/2z7tzbyqW8lY+VEHyHub2ijum2nRN2R5Lwke5tX5QWhW
aqzeD4JsKFSCNjjUigxlkSl5cG1Bb8aWFj8h+VH3lt5US9XA6gwvAzKYT3UAu1pytWKNHNZpBzy0
fNnZjbUvPN9+LONmERt6T0YKFom0a4f1vIrua0eSnLgn2yekXYwBLIa+3ZDnylvN6DsLKvcroe3B
IskmQJmkles0DtIjWF60zGB3N8XotTeKPQ4L38e9Lsc0H7SpwuRNtaa6C/SdlZZPH5vmJavo9GUw
pRnKBP4oUWIdSSS3mPTjm4M0JxbqtDpvmx/GnJGLg+eQiEgLOB/EoJuSAthCoR8GSDcHpTCvj9N6
X3momOZ17uL/XveS8kmXU5hfqfxFRj+clHL6xgQRaGcqmC8hNPAj3bhFK2ysfSsPDoaZeKfGmhpO
Ul0+NFkK/QKy72vzEsdR9paqaEjLUrUeJC57CAfi+uR1pbrPzCTaxEVT3DLrBPGRFPFLS+DmfJbS
5hdv4GqFcM9dcGnd/Lnyp4pf7Ul0CXXbVGXKwrYQmszX6deaFzVKv7Xk3P0usgl/MGreIaHWhwfm
Ta286iWJxtUX0YC5DglYX0TBaVCJxlMqbMWSUIJLo/Y7kpCI/CtcjRFZdg7Csto19lIz82CT5Jl/
66e3cVRfMs3T97IktD3VAgJdsjxeBG2DAkbHlMGsSV9m8gD1q49lLh08HQ5aGJ/r5knRJX1ZD/Db
qNvVG+wnlJO1EktN7RNroeyNSXxjyrinAEp/URXgWqn2JXxFOatdx+yBMDobpQ8EY5X+JslRVnqU
FVfZJGXzINkjQUUeDUy89mJLNzVZYKyUDmZ4R9EDqrfaVRcxkMTlttiRAijSB0k2ablDSHVSclrX
CcrUZeeST2X58cIVSrbG6iavOzfW1qP43uhqumsptaxM6uMLAch0TQW8X5hlzthbNDt3DOItXly0
MiO6oUhkDoheDJ1kqEkBf3KV0eOJBAznpHB6ORjvOqDRoUR64+Bzz8feC1NEjcwVOiZphfAuXw+a
pTqR39G6j+piKQNkI/kBlozUqd+iDGRfa6TFKvXc1JGkIlkmnprfhqgBkRSoJyDW6qnGCxYpQUMi
g7+AcNPvERzbBxIMAZ9XGMnoGfp3EabJRdyrlBzJdUOEWJQ7OHxLeJg088N6N8KxB9aQO0ZPxSAc
m++JXGhH5DMvnq9tTJ8xk1FkYeq47VDsqYZ7tZccE01/7END23u1bC4jAb6XUYu3CBW7JjvSqOix
3DOrS46Y+ZNjwUV68IG+NjgyytDN73w9vxeiTvYioFXt6gfK1xewWMYXrr073yLcndxxy09PmWaE
T6UUbxSz6wi1CqpFRjvyRkdM15a6E/sm6ofcJwCOBD2csqHTtm19aoz9iAxiNdE814T6nprYGk9+
hkBFMumKY2E75i4pszLOtbXZ62KfF+FjlrjdyR0oykYwMyyldLfNoN5YzEcdLsnWDmwpUGi1v1PC
sjnPD6oJObEvUiL4/BLRVSFrB22okMpp5jGnG3vpUKIsB8MH328SQ4vYdtG5o1PLJ6+wxCM2Tcfy
/UNBFXsvJVK/G+z2OcE/ftLVHm20xseoIXBdqBrBwszoETein1y2JYAEd7TUTc9Idpmo5iKQtO9y
V6zUQOX2MvT9SU6Ta413kXR69LWY5MFjDFq9jNKGIPTEX1GwsDexZ2ZLIMpLo/e+GarW/s1lTfm1
ZsBVDSuAJhSBGByLwm+mSyprdhbhR/uRgNfaQwA0DuhHlqSah0QExdCZiA5xnRSXqkPx0CWHOyZg
W7XwCwpr8eeLrK38Mvmf/xpSwgG22rZC6/Ozk7xHcq62fL1/2IyJoXA0JXHS2Wtr+ZOFZqiXo25H
jhHCDbF6602Tou9NXffHprPHXaZbm0I2GUFTxNoyUun3ruQjf6oDc634BZTzEbZh0/pfUCTJ52r0
z1FlKkgN2uCUNGq8aciFEKt5Mk5w4pOUBa6j5uF90BR3XFPtlZd3CflasdiUsvYUxMQOhjoMMd2I
YJhN5e6wsRveLpA4TWHIK8Vrd0lSqQtfyO1i8JSS5CgTU8u0WhpGvKo68+BhRCKFIHGSnmxCsJFv
dh34GxHUz2o6AvrLs9vM0u296in7LpDuIFWFjxHfIUex7JckA12nDY18QCWib1OPy1kmxeFGuGp5
CL1VOalsm+ZNDPqFbyeerDJeDR0009KNmqMq1zUKT5sIATk/1EVTn+KEcGDDy5oF9NzIiWQroGqh
XEH5S3QTAnIzq2F8+/Pnr/x2j+WbOH0fUafrqmlan+6xGdxOsxBe+iM15f7alnZO2JOrdwu6DHeV
rzJIz6nxqtO3My8y/0ZY4d/4Y5RfC1Dzd1CYAqM4dTRCkT5r42HzpaZd2ukPhHjqUzagMCRNyWwl
LGq1KVGGwMYPVW2Vu7yzeivyN5JkzI3PGI/koOioyFG0j9CdNEE74KPnbvfnt0n97WcyNUsRdfBb
0ehBfm6cKpJZ9fhkxx9KFn8nBq0+IneIwbElHrJO0CpzN1eNyhPKiA1TFm/nD0q/ogaMXrjLrHUg
1BdI/s2pJ10WlsogHWJM+OGQysuua9Xj2JGj+ec/W/lU2+OtBdUt46S0VMWemoef9AxKxPwLIZD5
Iyj5fciR+GY3nbokqQ+qhusVu9Q00JSM9aPwV1S7d9DGta+Z1e+41+GCJbiPu3benaU2dyhX2vvK
HGIntID5Q/9fKHytGDtayn1QKPJq8LMtQCV5WVfeQbGANbhk/hlVsiRwxNj13lgtKTVam86iONbV
MWCShIBN0owmLnb85Ep9ujY78MU+zd1Dgd5yVbgu6BIvaI+mMdAAoe+Kx5cMzyYLK6cIh5dUpxno
YyFcRNLQrAavN9eZsHwmblm7rMK2wD442Guv0dZ+JsobrasTTPmxueoJulq7uh5yC7cZ3gmvoxw2
1hjEtGJZ6l69cHNGenb4DSedXxUvkq6LUxEzIJMk8m4Vi6TNAv+7Y4bBQPHIvcdbZu86PXhrGChh
85kHm/2wg1mbb/OqRn5LmWLDLVbZA50NoOx+lzVycCFqaGVLEFVW+ztjak7pzE+JiwyIZPT1XdV5
/aqD+bWwDZHe2WDMt3bbvArYgwmjAFXZKjjIrnnF0O6CYocJkYzQdO8OR1vNo61fdIoztHowUl5I
F6KIFwNZ4VfNlMhhLYA/drLtpw6lfukmSL+kOh1/ohuU5EBAJYOpVFl63Rt07uSuynRjq7fVuKip
2cpCuUKEn3KBsN9lY139zZ3qk4Pm/ausw5MwqVfbcOo+Oaga2bX5XZruD6MMfIYfbepEpmSvIyQ7
a0UOGrq0bXs2DNGedU8hEDP0DlmMZ55ry7rX27t2SujD6nef8KH8+Zem/qr9mv86Cug4fBSV5r2p
fzJ3KrIal0mRh689YYqkYBDT28nZDd+TjJj3oduqJsFjOa2TRU65dR0rlaN1iJNn8n4+ArIKB3I4
tHitKUa1RqNApS+ok5tMTu2VPPrqepymJ2nUBXz8sbbSE0FsXuY/1Vxy/uaf89v1zqS5IGwEB4qh
mr8BZjS1G8eo76LXLmguyIaVO8VG7l6iMF643CmXQ1PG1xoaGjqJdqGoA440xVIWteCCLWmkeleV
kn3trQYFbWRqiCDD9s7s7u3Mehm8Ib/36Pn/nVjE/jya4Y3XVDoxmmbZOheSX2eMhhJUSUVkwavk
Ab4ZQSp2mflQxyFDBfCla6NXe8eX3GyHZ4f2ELLYO2jDVzO296liiN08mWpl7SRVPXq9dKd2pGVl
DfMdhXwKx0NdadZdddKUfBdSONwoljcBSzDWQEyz92U3yo7mVhuigb4PKMWetchCuFKXpzBxyw21
4eg+aUvKZlxM66Z/+vMn90nBNn8RLZ3JmyULFa2r/UkvMyYN5IQ+Cl+tRK1WdmR43MFdbN+VdaMF
eXQwesVY4ZV6HSSCopp+Lw2VOCR9ucK9BIC4809aL5dHkfg5fGvli0lw/VWzpB2Jha1U64+YfUmD
xKyxRL0YOEUVtwuKKrBPQq84j6n7tZEbrtEukyp8rg8uvp5D2cAi//O/le/Pb583+h8GLarFl9RQ
jE/XhLJLRGV5afoaCyEvUdJ2Z9zANkHbrWfuAoaZlySIluhk0pM9end67b+5xaguIlkV61i3vdP8
kNmUdiH3AHsQKCuxW4VNE91w5XV3uVU9E8HcHyXKvVadrAKpPBOo3AOqoDyKu/Gs87dddYBDAd+t
ra17ZNrHkn7tafedo/Q5MHfcp2PSLMlxgGqQ2pojcgu7q6w9FEazcunRa5GuHAglR8tftzKkXVLC
GnQzKfb43OTWSN1r63qhv2gIDXEqL52aH0yxxluRpM6gGxKhJgmoFAw6F7AP6bGeqEdeYhdE2AME
R0vDHyYa6VEa4mJJi+KCfjE7q/19XY/BlimnR53ewNSdpDkpw228QAiuLkbtgSEhEs+qe22M5mAX
JVk+3HyAgTs0FaNLzDDaGRG0rkIST5xk4vAboiSquEjPjNntg2VkwYEmVubUkS62iu/2+8Ea3vqg
Uek6pMrenRJdXTV99ZsC1AV1TIfQgP6Yk9LhFuRS1rD9eq7sa8GoC4scBQ8ZuM9UCtXFVIFrW9Mh
eubQtyVQsTB+NPSSTMspgVe1qLmhGcIboxwqf6hOevtGg76+xAyGHDAiO1hv3UZ3y+gRof/eLakR
Z8OLFUvekSt4se49qN4l0jonHGBHUBuXD2J6wCHtkNCaHz03f4FR9FriA98qmTgDdtZv9abptyY0
1Q4u7UUNkFT2IvmeNuVJN6DS15Z37cjZugJLXVRKcktyRPZmetzajTO1ffMpVUbDGWg9HFJZPfdC
Ue8Gxd8MVh5dO+aYMM+Gestlifp253dECPk4adHrbY2A0j94UsYWeWKvQkYmBxTvw8lrKFWNll1d
PfLP/mZEb/42qzANRWiCm6FpK+gNP12HW5Ip+dbpzatBfMwi8gdGcQm+LMtuuIYyArpYVsEXslqr
ZLnnTugBPDEUb+kTzLgxgvF70gdiE0cA50MBePwrVQ/TAZNl76JwqlAxc+J2fiQhEjMIKDwucd4J
b4YTGWlH+otrOKqGTdrrBmupeAP4/qQbjnL1NYrTrYbo8xZEQEaAYNqcYJCIdZgpbzM1B9fIhuwS
bSd6ekDgy6LnpGrjJdYx7iKNzzSE1+qSQKzxxKgbzAN4Q70gO3RAtaIp7zOtyuauCVVlMbb3CZ0v
uGt9uJJTEEr+mL72Fkojo2/rjefSUIqmr7BbBuc2bIdTYIhrPebl+xzmf36hxlUzRe57BlYMMVj9
afVf91nC//93Ouc/x/x6xr9OwXc6ktlb/cejNq/Z+VvyWn0+6Jdn5tV//nXLb/W3X1ZWaR3Uw03z
Wg63r1UT1/+m301H/r/u/D+v87PcD/nrP//x7UcSpMugqsvge/2Pn7smXb4mgLH95cYyvcLP3dM/
4Z//ePpW+ZDz6iz9L6e9fqvqf/7jfzk7s93GlWzb/srFeY8CGQx2r6L6zpabdGa+ENmy73t+/R1U
7kJmuerUxr0wQEiyZEsUGYxYa84xaUZZ/3AhZTF7dFzDNBVrWGCB919J9Q/EH4Rcc5T8z//Ji7oN
YfS5/9A0mCw2CDRLZ8sp0JBauvzK/AfZEDqWZ04PxSxF/59/fvq/2H+/vrb/zAJ8Ny9WdEssh3MM
4wGSXlz478413FFVJyh53/CnRuu8TjDqtcGhDRDDBV0GS9UwPSbW92yqZGcNBaOIVmyLQc+OTemw
tqndPQZR7SLS5G/qC/+mkOHdUVlybU1zlcUOejcdCcxRpXbYqpulUzKeC3VJF3556wjzECFrKpT/
RD2auQOxhQjUReoxtuj7LmiYs2Xoy5OAqbJPZRviCTHCM/0djeyflaEP4UPnR0yVcxYcVk8qgv/1
jwPhr539J2jxPbpj2bkLZVHTiCmxrX/TxtRBCyiu0NUN01b5qZ7BKFak+NBLKJnNz0quAz10wRms
OmP4RNBZ+9jq8pRZdnhmxRadZZAeKxbWxHqnniNIXnVa/dUtWfZhel2jNs22kaQc3eOKkQvKxQ/0
VeETkm6Umn3ORHr7m8+07PI/bCp8JptaD4Oy6/DZ9Pd6H2lEAY3X1LhxoOe7utFsr6/tAMNZcOgI
VEOOp5uUvgGYl4nj7P2iollNkgZoRn/YRU71SgRxdQKSyrK40q/IOmQUYVWJudpZsHvg3OqrEdrg
31xXlpPm3986547ijOKsel8pysvc7wKc3ze9RCVjifhp0ndDVi2xmaD57aAPT/lMMSCakkvfpePn
svFah8xjUxC1GdG25/SNdhQixq3RFdlqYDm1G1jC4FaKTiRIXJgVk/9jM1/CehM+OEgs2mLQTqFy
SbywEeXEUeIefTBlW46NDvJ0SF/BkQaHJCnybSbdTYXKxksGcPMV856dGMpij6LeDEiqShVR5DMM
X6Kz/HXlw4TthKsfqikgh91yL/dNAuG7t7KdaYWdVyfaBeZSdEAowWKXq6LyNQR1QTF9dgvgOXTc
33oBACMWKt0wVIy7RvNpCcd6vFVaSybUcmtI+sckbhOox6J5oh5XXLXKPxQ6mN9Krt1hsLAaJ7DZ
0bvUY6JvsIS3qymuqwOOsXo9iPL7ZI3ugSjdjzIPhhVEO3VDjbs3s6be/38cqhbJjCZscKqU76vT
zuBgNSPZ8iYk3CC7c+ggg3b0GzIBOsQflAmug6GcQzE1r2FkGhuasDMlogKQofR1+hzlrnOpUyX1
fCZJ4TYgKEhILjLA061hHV7wq7h/swZ7b7O4n2EWy2eLpQnv3H1XdbNov8Ujs9/bjOOZgTt8ChLr
wbCTbGl5O9sqlzFffOCuYIXkFxU2x0gkz437RXM1ia0u+kl0dr0fWOmRDORitg5RtlX5vJ7CLvqb
xb7+HwYEDBYGBoPFGwKb6l9XzTTm86RKRv2G9L161FChOFPyORrSc9hRjnacnMVC7hydxT8659Rb
g/gVGXL7NzAhY1muvRuZUM5oLOI13o15P/3/sKf4k91yaeJb6vL+uUp0da5Ru8XWuYiMVaiJ7kPW
f0oKeB3RnFwCObpeO0j5cN+VE5DRaBpgsxEfuZ6nzgs8gWTnUFaslBYfDhNhcebLGZDl0VscM/sg
o/6pT1RxzavpOBCZvA18vfFqu9LOQiyRr3H6MU5C8TfVrP90iNANVkwpdBtJ5vuRTCqBjUIj8bEZ
o2+qgzMysMxdzbT712lsPk1N8tMqnBt9z6XuPaafaTNe9Km36GgZM8kZbccCAFF9aJMQ32Zav5rF
uJtd2m8VbdfVfz8VrX9tWy3TDJs60HLN4Idq/bultl7G2NaMXt7qhlWvRGtIJ1LfzXb3jcWH/eCY
ylhVuLRXnZ3Q0bG14pTVMUVLQ667xHzUCWnaqGL8Zi6iCD1MkjWpLZ8pX/ceF+CBIdRANC3BNs4G
cHCrN3BzvFkt+DgtRJJHqYtKMf9h3zXGMXQttc7KJtzSF6pWvW5nCC8mwglKTu6gONkop1nmO+eW
xfrGiWt9L/AGrZIeAq/TEzHQH7gqOA9wwdu1lsvHvAnMnyLuvDwq9ZvoSHrG3H8s4qX6FRiv2UgA
gC4LdTTpfd6TcX3LIJgirDd3fYesjX773/e7+tfC4q/9TllzqeKbZI++b9DEaeB3zuTqN9ct09mz
5/5pQll1mu2adHlhjU/C7QcvYn5xnqa5W4XDdLCKyd30iHH3mAZ8ciDUkabITuXi2nWE0phqrOiK
0SmLq3AdOMV0QqAItNLzKaxtywo8p2V0uMpb5ob5pJ4DtPXIdHGWitx6cUhhSXN5mo1OXpyiJLpi
ol8sE5J/cF6XTpE+9xWmQYgX2yzskKtwHYRBYJebzISBLwsM4P99T+lMtt+PHqSV4hHTFPvr3+Qi
YpRdj11Dv41l/qZQ/wOMCz8mKQdiU+mYki0xrfyBlGZYLdnJnJD60X3A/T2WJ5oPFGThpuTG/zOu
27GA6SmHhYOmm5qjvxeyALOUpG9NzW0ojeIU44J4RPKSr9zk1a+Ec65tcR7J9SJBMarXOk2PHVUq
uJ/wH7z74VuyWCXso8a4CKX4UlNwXEVdr50n373MshBeQCbDTslSUFBIUGg0M5mGXQjw2tgHndKe
BuNtsLguimHWcZNaap/Y7ReRp8NBp90sZppYqVltCgXtfEzL3VTNgDsqGDaq0TyT3Ev42lbuaeDH
vAxt1ujT620jN9zqdlEj9U8wDgbwdoxMG9eDaaxxSWPLSr7EydSdo25TpgzNzD2odhXyQ5Lp+rZ3
iGHpyzLbEhVbeyHVM68JZONRv5g3pB8QN5FH6d+Nv6RGvDtcWC5pnFAGo5pUtuW8G9BoTLs2nv/g
JpKhuGZixqJKAgFemdD2CnE2zeo7mvR2a8+TQ4hIdHSNPHxpZxghg5mkXmh/dcY6uZLvo+ClQeGF
SEdVg6n3wbZr4v2GltaEGSgAOdbXtAlY28S9v0Ferl2LJtp2BAg9avonJMn6U+KPr20PDaErSMNN
HrReBGt2mLYL4/pb1Fm7DGHNuCLEM3yiYWg9Z604JgbFRhmDA8zVZuyjcetwSq+MpdOYT3ykXlFZ
Kyjbd26grbnixER1xMF6hLQSpel6RhISIgPdW9QmYhz3xxLZCVW9Kd8Rwqqts1FJr8nt4WxYVEF/
3ZLdbczUEQW8sQkWUSmV942WENBqVsOG7ni1MkRt7+w0X5dBV1FX1fJN6Yw6YkT55M6Df5vwanXn
3Br8dVvFb/pg1/tYFsexdovNnPhqVc8TR1o6N4jus1Va2dFDEDouPT+cTBAB8FKbGjUeQgHW7eCz
GOsUjBRzpNVZTOiQmPReq/TjVCM27UDte3ODmosuwLGvBD2xEqxF3Wwg4+f72h9GmENl4OmAVK8T
jhZiQlxrY4zZt7lLCJWoQz6nqa4joZ0CedUDCtouqB+MKCSkDNbrujcGapS2la8yrS02tEQ8AKQ/
aCukJ23AfkMy4M5y/BHKwuRZs+huauDo4etNd2Vmf9djLMl1OInLPFSe6Wv99R4UCm/8c2PM4NLJ
+yTa3rohHV9xzdAP+JseFVkcdRzOjxHcN1VkETRcDohYiS2ZBsUe8g+u5qL5rlIpyRqb4yVjWHup
2wLQGXwRvjbcUs5CKJ/0PXoBcDNNco3EOG/ikuAlLUnLUzpZjyWnyn4sXSgna9Y//s7Nw7NTdD8c
nTa3WzfxJdWnmQu40WwJuWquGIRQ59fumuZEjZbIyU4SmjvlDJhRPtdbFwjnam6G7OKXzaWLbG2l
KWe8EZjWrUspvD7nY1lUlODAkOSEYrTcRhHpKwXuVUD7WY3Ep7PWBJNwOEDe0vTkOqSgbzjBxtR2
97pWXV3es8+Uqwia8TIZfkBEnrLWMHSLelUxA2dArqnoG9apteCUDzWdBB4iv2gOGizHMzZ8Gt6b
ONRS4hDKYFOYqiQpZMk10sYPiledhabllAaE8zYKPn8/0/J1W2LalfaYtq32OC0pHPHBzDMEPy07
iQpovmAA5Cpzy5xyKdr/EhpzWygCR0MLl0ESbUx73kftaD2AVK92adGgRTOF6QUOKio4wRgXavfb
BB8o7Y3PBFKKXR83gAXHtktXNkf+ZhyT+WjMAWNt2P6w23i8usvGJuiSKCaKQqzt7JMf+lQxx/T7
lAXB49wO7UFIn5gm3xPVrF6KxSxQ+2T5WgZOSLfuKefXH7Iqkc9WAMlBTDNYy51N7WHVGxKPE4ft
VxwL3ydf2LtizpKVTnbueS71FZOx0NP1ejyV5msIXPZIEACSIrKjsP3Zj/e5TBDjd0QHc/Xt+ooo
KtwHZYYpJrEJ0UoN5nd9pTwGAhJNm744DjbMLsu3H7ti/FxZ7RHqRPisErXxTavZ9Mb80Qyp6WcV
QeB6VyVrmt/Fy6AeSgLYGb70B8apkJZSvG8k+Rh22PhbuBMIsrPMay2Ll0Hr2Ie9+BG2unHoav/R
wNtI77xTr1SUX0U4j5vR8ZfseLNOSX8q6uMfN1m9c3+HBCs/spqtjj2ipyPLovLXXdmMxX2dWx0d
LEeMyoRJuVF5NHNn1jbzyFj9674WWqSbIXp2ac0dKzn+tUE5dJF2Y29HwW7tKrP+Y1O7Ry0qTSh1
iuNjZJTd2I787hPCdlQG8yLL9hHHmfYEQ52NHczTkWy6laCttq/0yKu43B3Doe93UuK5CkjXyKb+
y6+HyeELLUm+VZt3x3rZZIZPnEqUSSomhKKnVdYcM+WvbZb0+2gc0ZVMomuO902oG81RaGzaNPxm
Yb3cWmmarny3QWSBFHc75OkrCTqvtdXVO6dPmE7lWbqJHSOHCYT9yKATuDZ6PToBAaA7VffairTb
ZxkyUGcyS5kKgX0aTYQZbcGHTP7avLs7DzGpZKIySV1vYhCpNL36Jv8gxYBWZfaL430z233569b9
bk1QK9js2HPjsGIZyYZrcXm8373fCgYDIfb9fjwW21oXDRD8HEqM/hynKjgIOkNg2m2xGxjs15Ks
8hp80rqzknlXkH2rK+qgxOI06z6ZHjXEzQA62hMAXrGxQdSX1mUYMOwirrZY0/YweB0LznQ1g64I
Kn89KgRzbTXAjRzA7RBVQaTUS0uNfRvYfrIRMv0yAOgkLtmEm2zhFu8Ta+0P5da2fMKtUX53oUka
91SoVYOoHgMnTGmbesVxqLWfwhVfXLLUI2FzeoascJM2PdTxsKkhM49NotZBP2xspjhnCDj5Aan3
wam49qdKr/ZR/iUX0RaeSbfGvZoxjQg6TxT9WY7pfa2eeuTNPlsmXd7QbylnBiXRgLqN8s+AiK1A
j6cOB0Q2IGOMJgCTybLh8kX6Wt3s7g/FosqP9+fdb90f+/3cX6/9X3/9+y/gYZm8theh9/5/Zg1D
KtjWf/6bstJI45rG0x9/O7k/R1Y9Et/cPpb0nv96x/fXlcusyA9pLjalnDf3/1owPM1e0rd8IzNr
vftf+P3uf/+/Xx8mKCVz/mBphyHRreNulebjNo45Qwo61Zx9LJCcooVc4u/EaGg4d4Z5LV3fgHnh
R93xvpmlrL2OLplnxi0D/qRv5dS3Xq47lTdCqgfqmrC8NG3tpFmJs05c7HLUyimGlfJbGEcWKRCh
ecz7yjwmAwkdq9x0ta1ow+fBcTiT77++bzrWQUfHdvEKYtn33Nwguvb+G66CJmneMULqeN7dn3d/
6L65383MXO2FiXJ++SP3xwnA/utWmWpUDbTYXf9+ATP5lCsxnYesnGjP+5jXHNEesqSdjyb4B+St
GspSwPm0E2dzH38MBv/ZzExnQ/mpwA5jtrN3v5lnAmlUAyGHYW353X0zWFqpbeKAaS7wHeA/lYEB
S+cKcN+4JFv+unW/G8Z+xgVhUeD+fg6hkn8+5/fr7s/+ffd+awwa4j4ah9Fn0GYEkrakiCCXU4Jc
FWde5uwvAQaXraQHwAQoG7Pj701eWRgOf9/HN/7nr9/dvT+vbaL8j78QTHCdvP/1L9x/wXQA8Jye
VOuwo9bx69kZttu/bs7GyLv4/c+w67UoKLODSaSeEUp/7zvRP9/876f9/qciYj/+vnu/9e55927Y
78f++OD337x7yeBWAAqNi2uUjwB+KTj+2kljh5ur9O5/hy5x0z5ryx7zsyTL9vc9A6Urz8jZRMCR
IRK4f2e/v9H7XbeVLMCyImX76/b94d9Pvd+6f71R0QczRZblBX1PvBVW32zeGXG07zXJvH+Y3XLT
oJCvWIh3y/gDcticN/cjYJxl3Hwcl/GQaGhGG2sJINErHBJj06xMoJ+HBMTCEZn/X5saTlW6yP7/
uu+bgfBEg+Sj1K1yY88mKwwOrvsfDZcrqin1gLqED4Uli1amqLeRhrvqvlfv30vNxBeaXPFSsqo7
+MsMRi5f8Ny+plG7ue/Ad7v//tgfX1F5P0x/7fXfN/HycthEXffZ6YJvtojoYpl06acCq87cQXlx
Kzu/daN/Gn2AaikEzKcCF0sA4Mh41JytIxqEu3G5sCX9ziOWr1ipZEg2ZB0jA2jbZteDX/GwJxHJ
jF/wQgviMlayejMfhUXYp5PffN0MDok7HQItsL25CCBEh/rXWW/UtSq0F3Poo4Nsr12i1USUq1vl
1HJPoeVrtI0ac7oqOyGJhSGYax5doqaqN4WsMJF24QsWNpspgnqJhyreERXwFZ56u+rSWMOm2uNp
wHntgdb4XNW5fi26Aeu4MvyDtuiPUVGfGkv77IaOte1ljDrJ0cnEAyJJmsCqkxnUEKTtD8lcoa7M
B8/X8LznAwt6oaYv0Tx+znFNkMxCBUrTWDzRYZLMDVxrWzcJK/zElqvRKMaDq4/fZhrAxEwJd4c3
MHjUmk1IPvQC+o6D6YNpFTaMAPt77mfTFjCnu/dNUphszX2q8iB6spu52pV9/Npnqt3QHE7X+lQG
a2MqnA3Ib/OL7CmYGQj/dk0QHQZOhoegoFqFrwIXeVRc3Fh7Q5IPAoz0AS/KRhJttfqKR7fzojr/
JnItv/TlSFo61DrqoI8MSNVJzVZ4SCOisGKrP6RWclOulr10PRJdU6mvo5w0DIp7hPbFqRC2vXUF
6SWOnHad1TvMXfr44DsBhJaES2FcoaM2qBnwfXybbePau6V5irA55f5IKI+Mf2YFdUpsm5anNTlw
/ipIV8eMPtA568hHh0SA5O4FK7TzBemJWAWyk0iOgnRnQ1dux+6cWAwKpt5Uj7KZyMGEZ5I2unuu
CmfltAL1lfDnDeySh37qqr2tj9MTcPa92REaZJvdTbYjJRQDQGGVOcmJ7DiysbC8fsi40AnHvgJA
QVwY08SM8wDFNm6O9tZ2cJ+7XjnntC8/BL2tH1QRHareT7cdIYErDeXbGhMEKav9ZJ7GQXzu9mmi
btOYuOc0RKOmoSk9RfpXkBcD9CfaCVOD70jN5Fj7VmUeDMvcuThKV7PEXC2j8upSxN74hdN8z9wg
usau/oH+DTNYVuhbXccsPpvFdSQpQZuIzySXJD/B8X0OS0Oesy8zLecPrftVltBXoty/6ZH6bFRq
fAxGH4TAhGIqsbKricgbwb/WH+oCPNFUNB/qsTafZZVcUlnH50Ybv+U1NaqgC60LPIxh3Q30kVwN
Kw3N9RdHkLKgxeMmB5Wzz5viwwBN9cD69IAoQttFxnju1UT/IuoPJX0TEmLrU69jhZEy5t2xg2Hw
KrFPp/kVCkT9koyr2JfjY2JsAytobsRsenVhHYk/TikV0xXVU5spUiq9GIraro6UtqNpM3pMNlHS
iUA7O6FVADejf1AtsXVuZHm5aSB/4rpaJy10TqQnp3Z238ZepmfVzLPXS7B42kyNcNJmrMoLbpuJ
1+jlEC/3egXqpLQ9X887z8zij7hf4mW1L1Zm3X4UBYIuMqX8i7DzH1ObfwxLe8tT8q0hfY5urStP
1dh1T0gPnmUtqSdwd02aF9JnZmX04r+6ZENe85K8rTBpDpMtPmmsiq+4+Al1Jry5NKzomKRzdqbt
+k1qxYs7Ni9tMDnbAKIXeEdUueXHAkUnasVxh8Z8Jdzxk4bkfV0gpdnEbu2vl/ajbvzQ4gPQh/qL
/lGS4XwB/bOp60Npd7gfps8RVMRD0avPg+ysfRf3T60Zk70W1/sRYjKWSaq5QOV61rIvDR3qFZ2G
+pBNT06EAq8fLctTVo5xsqfCaJD5lxsWgApWrQCcxasutb1tn2Uay5fQcNYj7YCzWUlAuo5re5kQ
wWpyYP5PwAaLsN725vQ2qwpoLYq7q9nn8aYoKvA99rM2ELIb5IA8of2sx7h3dsJnBTgJO9jFiyIP
9xueowGbSyouZrdWbVc+y8ahpGWUD2GHKcuJ9O6czV8LYk1uUM1vnRyemcpZm4HuwZgOQOOb5GIY
6blBcPfsBla408O4OlZNXTarfAhfheH34O4phM24L6bZ6hDdfoO/VH8VjVWty2qOEIxy0FKNzFlG
46a3bUT0NQpmakBJeZtarmlO2pRetzT6OCHIfZ4JaFTd8f6IDzIdCnT+A+VgurdUB720sCCf5GdH
mWI/N8yhJMEUGBU5Ycoi3kUl/0fFfXkhI7PbDubAedFlCaVhHKMT0cF1UITe5MDrapdounwm0Xxw
azZj/jBmZnqso7TecEx4jSVPINM5o60S+0s7fbfM9joVyE6DKfoitNo+BPkybBOWhMUC3WvNpJKp
F74FtNeU7qclz5K8QeZQj7bV7o6GVpiH0RH2Ruux2WkaqXJpYiFEVz+xwg0fSjM+JpoVIRRJI/Bs
QbFqomCnFfH8GLrJFyOcikvTE5rc0Kc+tjdh0wS0KrWNGeh3tF1Yyit7V015QL074xpGVRTMRl9Y
wyulFQ5fAVyhBmh09047lrXMlYYvFOe1XRqzhMcf715U7CIeIkbPHReAyXALyk/8y/kwsBe2kz5/
DC3sq5MWgugSfUPn3pg8X1Ey9dkzXpkj4C8SphcCu0NW+/ZKT5K3IG19OnoSIt8goVxZE6U5XK/b
0se/opHQixs0/ahU+toPihksJVbXrwhzjgaL+cD4kpi5RFymku0wBA9jTfUTxHNJfoqBe9RJ94Mx
YW+MBMWVoCCQ6AvNO/2q2d2OHXmHSBp5o28sM/gR1HTm7nbccRRMK9vwbLuPY9Bba5mnzwWk63Uf
4YdqdIZ/pjAcFdP8oM9GfCQohUaR3TzMutlsrGD8ELFqpoI8Ry++1V0CDJJeZZK+MU8gtX2FetX9
TrB3utN6TtcWAdEmtpurSFoCF8kLiRtlv2nqJ7O6dO/KwV7nZs7h0pU/aOY8mZ3UvhsiopDsWm9c
vcpNMtlrXGTyVqb2azhn85cwsPwVtky8QAaRk2OfOCeVWMRwy0rsXBulrTAH99AERy6h2getyr/a
Zblxo2Y4+pE+I0ifBWU2vzvP4BvOpZU9gCliXo96ZBOlXbRvElYaNXPpM0vxzk3sG64LZl5+uu8I
1dyRgnibKyjqyNwjsvoiumx6WWzxwxJGN1rrMFAdZWGyZMJsQAARJyyUk9j6BHnosxOCZDdTqzoP
eo/FbgxOWjshEE4GDWJx5XpDYDw6eeY8mvmw84kQohcanWgJ7illU1dR86fKzYoTKWSrhnbMWu8o
wxUGkX5o2wiq6ownTB2OB/2/3VeiYbZsJSmYp4xXjzTsUib7YWqMHjnOZ0QJ1IvVSH4Pln/hY3tu
0w05EwiRXOexHN3pmEjt05il5TrVuaDYNFXzsT8zVWh5B6WxL+3xe2XqD+O0LQeLsTqz/VOVECc3
Vw9Sp9iiV/khmfHkthnK78y0H6u4+FTqySnqSoBkumxA12Ewjum+7Rq4ouQluzGaiLY/hKjPY3wh
BxffznoUzk8mPMZJ1KSv1S6RJqOORZ9r24O03ENdDcwqeienhDt+sRoaMGqB5Zta8pCp5jiOZBgE
VjMTvVclm2RxdxeGyUmvWq9NrSsJ4tjwks9mOdk/SHj7oopPkaGNTxZe8bQzPsE3dx9st3zL3QSv
tFTZRpbNxHxz8OkCmuZe6N2pgIq1CSOkfmGuZ8SnsQLmwoLcss+uaLGO4fI3M7NNPelZlau/9Gm5
N/Cn0GmbnWMLqUM4mvOUMP6mmHZOadHiGiYxiNVKle20spc7XY3OBrXtT2rjT2GYs7MKm6+viYmu
s6b9HOifisG/MD1qjti+8f8H81WLUBvUOGuTsx1knyo16I8yhK2lVxURqEUxP4x8E6vSqP2NA6zc
N7pVobfGzp/ax6l1ukNi+sdCPVsVYBm9bU0PD0RxkWF/S2My7Asrurh+iq8M1RS+svIYuHro2Y4T
7u7yzCAi6FYJsMaMrx71koYmh1nTDTJLApL7cl0vk/GEdI2vPelE9IexgdhcRnHee46mEU84Nd90
p/AUDepz7wx7zWnmQ2cVhcdemGgBz3B1w2h9P8aRya4JlygPQzT8RIa4gzDDa/G3oCBJ6Y9K2tXR
yJwSjnbVpT+qoJ2hPs4ak6MCLDHqUcvP9KdwFXwIHXGmS1Ncg/GzKBFqOhQhHxFEx+ug4np/3ySI
XS9VNr0Nid2Rfiqz85yZ+8yBr0g/P/NUjBIpdfCRqinbs7x5aZzFifKxqRVSSVcPCFAo/a1CN7IZ
BtYg97ZTIQnuHXzjEvvVh79KA6kwDkEiTgUPjsmZ5/XbCbnpbJbuOWc9sopZOK8TLjb7xHW+0/Hf
Mxh0p6pJblWS6KcgttTWj6fTZNh84ZoJRNQdZs+vpLXWR/GkhukH6+tmLybzqxyhdAHSCPdDWOiA
MFi4m+ZHGnzkpyehiyBX+17MJeaEORdbTZnNqevClm4FbtO+SOiIiWZprfhrbQHaxqojVFVRFyqo
wSvS0jw1AGYkNa06UAKWBxC1CbX9UaEjIGFB2G7E1S0pNk1e9F5M42PHirgmzA/tMGWb9JQDxyIg
Yn600kysF6FNV9O7yaMK45w7Ikba5KivNnhY9jQijDez+K7NzI+mYiDWOasx05VvHDNwx4ynlqrG
LUncqyip0rRQZLddiD19AuXQLtRLDtNoFQRK3UxXnKgvrBoV55e0NbZ5kBl7S/Njxmgn3M6lyxTB
73DGUHk9ylh03sJwW+nIurZBnrXrRkVvDTXFCwkBvgd5rl0KXBF4MdvdhZMGVM4h4ELgQPGwnacn
/tikfE6xqZr2VmOhdquJERVLgSRtm+/kaJDtVwaPMugfoGK5H8ZWR6Kca/qJ624LT9NpVhGrRQ1h
4DEn1BSVg8r2LkLBjQE4cKPMbkPXt4LXWVQ7+PqxJzCbb4QRj+sCfq1o5ZOa4h/FQI81aPJxl/hm
d3azxN2bNMq8vNV/igYno92Q2tDV1cMwDFAtoug4c5R6Y028NDkRsI6X5nbop/pVZPt7ok9Jywsh
pJYBYtJGMEDuAMIuPlrUZ0Q4PODlfi1LWLfGRIaUrbfrzoV1P+oT5CtXrdosAMhCYqWoas2zlgVJ
UJnxNZu7t7kLt3afyO8DZq0sc+XKV518XXCDbmtFL33d0vjt7WvVyOqzm/XbWqXfIAcErMflc2WK
iOxWVBTwBKJVZnTZrbOYkUBh3/pioV+DbGJmXroUK/JH5JfGwQeiZ6clwYb5Ei7VWvHGpvbgodaJ
12gplyXD0EU1Lc9GIqCz+4scSR/JC7mxfcvf16WvqGXROB/qfOGVTKzWl0lJrOs4x0vWCLQv6bSX
9b4KEV/OEWLH0hheDHPiE9Lmp2Hgy80Y48VokyMMQ7xPvrNWsgNB3+kdHQwsDE2rIvp32heXGZS5
xOhYSfmxTxJx7EwZP+kGzZBy46h68u6WBMdh8aKp1OJ8DfJ1HwRflZn0tBmfAoaLayjyn9kkPRIJ
4z0uRqQ8oZttJhI4Vw38C3hrqebVLPU8+ihi26fRkaiKxLPzIT4704OYwpx1IyQYK9TnndO8CmAg
m8SJxIEWvIGaiVjP1pftEj+oU9ZW9jFpJ6ZpCSbQtoh0Gk5qyxmdI5TkRK3p5fniQeYjratabYJY
g7cB2tgMUTelj0E7hodyGWaHSSmvtfGhFn31nKS2gwj8YtDC36Pzzmj4qu2v+prWPMUuM+oap97D
NLNcAJUTb/Givk1lXW4C6UAxXohexvDI1Sg6i8b+eC/BpDaccFh8+j75ZBSpTg8XQVDhtZxusxpp
IvbaugmSbifqH1FtYsmMBmibff/dzKyTm8KfbGINpX46mGRtmc9mkwsPMjOyiWpidlC4t97Vp0MC
XH4fQN2kSlr+5GPfjCp6zfJArv8ve2e2HSe2bdsvYl8WNY+XqCvVtmy/0CzZpq7LxdffDsp0KLUz
z777/bzQCCAIJIVgrTnH6KOhZLrSzZqZZGkyOCJcBzIOEo7QV7+1AmqOA8QN2W0LBUkf+e6EuXWr
deoxksZ2nOpoVyLiXltTPm0h9FX4zQvKfzYja10v0wdNpJ8coMsusdeHIIhGOBoMQAhjybaqWxjb
IjNvxjktu6SJoN4YhS+PZqn/7JBYnCE0AhCM27Xrop6IVLy+6G8HiGAKeMGEJ1zESGU9RfbIPFkk
K7w6DDBm2GNTmpcw6bNTnPi3Q65uHbswvw/lRZvIMNNBe6+yGPeJGU8/EqUmWmQOtmprgKFdFPmM
uYufixjeH50XAJfNM4ggUFmh6UAv5YfcLHkA1iDXpvbJHMfhF5kdK8mMCXEcFshevDDgim7bSaPu
V4/pRXeKu96KKDYW8K/iAnkq/CkVMNawygZsmcUcjhiI/IG6LdD5yLLXjKY+tXGF3ztVUA9E2E0R
HH0lQK8+VQEeic42ok2d+poXN+SnyapB8eCMtD5q62z51kqqGZqkuDjh+FPpbLv09t0gfJK0JJDq
og/JC7GKK8tcoyru9o0qzlNaGhcfWfSIU8WQjzINywNwpWBLWQmE81x6xHM9eUp7pyUjVXpFJluj
jckMUZMzKMPPvU//xUHzCfKmvG2iWbzoKmtNp3uaDyI4Du5Dacf2aVngWuY71+BBncHpSWL8DJmj
IhxGPecNSv5dxjeMkotznlgjEFIb3WkI0ivE3pAn7lNpuI8kJAynoHE3VuPO/9UJxbgxpcSVhO0t
SrjmViudneurKff4jepQdlUw2dhu+qtye3Vjl0RDu0150cngOtFkaQ9yAuYcFmF7NNH8i0Q5V2mX
forGOLmvX7Sm2uVRkXzi6SzOuSQNq652hqLFjyrK+k0mJC0bYciLCwxIIZR9Nzapg4ijJtJyri2I
+oEpirJXhzLaTeTVVSH9D9Wpo736Y4RGeap67vaJrjzmLa+0zlzLVrgXmSUHmEU2kvu6OmKA+xZV
nbMRWc1/lDPDjx2qvOTreAODWjiuOIHbnBpWSDZ3QoIIBZtoL+MMRnso/D0KEeRCMqO2lDnOCv5Z
vmYyYq3JO3gEVTLuBtywbTjn7dhyp7do9QpSCbM8+daSngfco2we8sSmujYUyE47SKigUA5xTqFQ
REV7qpRwV4yaCrC4+MyvoNwYE0NwqYs7PeTHz+lQrhC3Z9vKia1Vl9vGWmdEvEOjWx8dKizhWCDZ
s7SzTJUXZeitXe6U09Yu6nxbRp8Bo4370B+kRw4VQA4zuvg5+MAg7dtz6gSl549EC9TJC4DMNbz2
7HvM3dTTka/g+AkuZdIOm1zT460pYu5GFnka5oiJQxmE/sXsKQ4n7XNSpP4xbZQnvWzLmybgvkV2
hr+rarEOR3e6r8c+v/PHXzlN+U0fMrug5CPvrNCPbwEkeKqdf6nVsjkWWMaQ5qnIaKKpRyObg03L
S23Tm8wfNMcTQ48/t0lN8j6S1yyo0kPhSOWWZv+jm9L6oFxX34yD58A+mSgGPfLMcUGPZ/apIbmy
CQkGw6W5790H6t7Jo6L8glpS7OgZ9itjnuoMZXIeqYxcUjVFiRNEfNviKDxbiX4bG0Vx6wo7u0mb
T28vtJ7vBZLslRIh2LMAKJ0UHcGqkg/GJjIMfslMzp4ibeBLAhHrrLcEEfWdLL2hnuz9YrgAdBx5
WsOMklZRsYN/QGvKcs5VT8tKC5TiPMj4uYPrDSZEvStoWDVhZ21SkqtWdilqKlHafpkp8iOg+o2V
vd20/H1j7veO2SKwteydFk3dylalzxyd4t0Yj3dmwIwz8O/rUIy3XAEjdAec56Clm8QvRniLCJz4
Y60Y0xAYS3LnBQzv9ymL++3YIeGoAniHRp18Deb7iW37ORGdyn3Q9DH6dDnu0TEqa4aR9h5e34ZJ
9X2a6wPw1FbZVcMY0uag7Vg2PPZB95BZhgk9n0esOcNiJDEzXpeHA8Uux1PwX3g5KXPQboqTqlgU
n3gOVwKCaWjnm9hvThUcyg08gYE+PH4zfiY0iW2/czoKcsEoPvcF07JqeKWAmeylIcOtP2TOSpS1
7RkRcn5da3VyL8WpVCdSIFIEnbodmSu84fQicgDlkCAouLameKKg31Pppsa6N+1BPhmxEd8H3LIC
KRG12PKRmC+OUCMHXZlY9eU8PIsEjDyCxFuUplMMVEwWmOP9ukOXg4UGpID2ZOv8pEh4M0PDXqNT
5h2c8qcFnOKgMC6+yclsphAH1zKyvhEeYNsWmMhOb7kxdc5JzDfPzAYVo/J3UyptVZfSYvAnkjV8
6XqvFTb1OxJ6UPPhog1NNNKzfTKiREgT61gEVXzXU89YQWJEJNHG7bFEbkFP07opHcgzExOuc21p
REp8GwOr/cwf61M0OAP9inrwTL1DXWCNM7AlNLahoX3q9eLF0KA4+85Oy9yG+TMToNJ3GX9Y2cMU
Ykge611uduVXDS4h1v7HDPDLRumsFkBndjCqeFWYsDOXzlyS8q9eisHZt0Ly19OigAeOJm40Iz7Z
8qkzEKDLInW5QabytghHBFrW8NV0dH5Il8C3Qt8rzJTOqfGiIMfdBV2wpilR8djs7DUdzGAFHzg8
tYU6Rwom/ucsbImewD2SCwjveTUNm6iOqIYEKJjTyQjWjdTLXZ5Rgm2HUyf74e4pQKx0IsrBy+LP
DJ2qNWLmmAdyrW46a9o7UEr3nWLpB43MQaTS44kY1+Ek6RSNDayhbkiqS41gZec604utB/lJ1XTy
1+a1wizz05CIz0FVl8SMF9MxMFgsayO569OoSGpJaXOxFQrbFkbb1kQnUAtfrmAdC7DwAcrprngY
sA/RSebPnPcQD8fYVWGZQEZTk0k8kWpZryoYhqs6IOJswT3XtO8Xe1lOe/Vxil8RYt2So259bZiv
hK74Wo5296CnEaE4Q4X5HcxYaSn2SU9mU0FEMbAppovWt8O9Hn9Dlmg+tqCADZCTCMw6dZWdirKB
DVho8GLaX0WUfQkZ+e9oP1DVRb3OQ3myt4xtj7TMGH9lEYDz8YuhZtzmQqg/rqMziczi74s+Ygwk
5ekhIgXMALSCUhp1+UAqROU45c4J+6cQDM1ZCblTUob63nEhMVo9DzXFL9GalWea/BvXqjXrVdpT
bxifMzE+IM9z10FcvMbRlO2Er6zB4IqjOYFF8Z1iDTKhOrhGt4ZPxsTQ6U817aKT62egVQgmGUps
vEbBqFtvO+wabnGkZ/wpwPd+ZJhkrVu63FRPeTq09uQtOllYYzdRKfVtNAuXc8UpaQem7SqFfbwq
8dFt0Hc72yajegIjXVlJEMOaXT5BH602gcNdIld9jOd0p1ZxLttV0gF1aUYK5rUrKCsOrY8tPYk3
DaBOWnsE3RCBnqJPhdJ0QQNJendT0Yznbg8PC0VKZKfURnP5HWl4tVfNY6Ao1oVSFsN+Db58o2qf
nNQmJBJdFM/NXUbnJeuaCtW7E+G6pKY7mSbPAVnsEVYN+wEJQh5SeK76vT6o6l7JXjC6FLu+iG5D
CrIezpJm3zTWprGGXdLF9uuwh0O9Idiueyi0+tYJh3pdmwrZnx31T8ASFjzDXl+HiSsYaWvitoLS
CtJyQvL1hTxpUAKGYXN/KUtPK+0WlBuzPBvRhHSh4e5dmIi7xrLH7Ri4I4q+LAWP3r2OsaAu6ScH
XdqfKkGLpLIThdQyIHlGmw2bdmbF07fAIlhoYN1dcWGCcl/7oj4SLvg10NUbrWiApJraVo+G4NI4
4k6Sx0ChNvXX3AiBKwYY6tVcpR9G/4n536x5BA9o2OqhnpqHxU/QGuIJgWdxaFvGRcD1HuO66PdT
bn0GKwlUqLQlLhXlhznwpMjCpNoo0nWx2wDUdug6raxU6Oe8bb8HddWeoDrOAlLzzfj8v0SU/0BE
mY1v77yV/wZE+b/p95fv2ff3NJS3t/wBQ3GMf+EBxrcOVtLQBG7g3zAUx/kX9T4NU90Ve/IHEUU3
IaLYpg2HUjcsy3ZBqPxBRNHVf2ka9FnXtACs4Mr774gof6WCIYc1ibGZL4OHkYaT/AMRJRalZjQ6
Cpk2a90t5KcYDq17UqKB8NwAfEKZ75sqUKmb0iLEHhSB6fGT9bvf2d2bbf09O0T83WWAM7Xhs+gq
4MIPl4HAr5b91Cv7Cpq4J1PNITWje7Eb9QeKUboXseZFTalsusSx+adS4nWowfj6D5fxV1vs8ttw
BUmnhobbEWfFbOx+Z6oHjhM3bq/7e7XGq+Sn8CGkULSD4q/03j4wTfxCutUd9ZAvqazR9IOywxfH
EDHPlV2j9/3NEHHj+Q+XZXxwNs8XZuuuhSMWWznkUnX+/b27sDFpzErYgKWpxc5+ua7YGXF1Kwrq
QpltcjsYDYrdYagc60kjn1COgqGBxlCd4soseLWKDbnrxM7i0u7Lwj2LMa3Ptr1L6I6cGy2f9qab
3Q2FZpzl70Va2vU6JCF6jcgbf+xQmJgjw/F2wg4KiEE++1VW8oydMRGRUlyQy6ONLdSfSuVYR3oO
wQPIXGxr47CTFsMxZRqUA/WiX64PZszQsctWPk+uttnbVXrxRcr4R9XD+YHWXtSs+dGPrmdOjKX5
sfOLGk+PTlH7VG9efYijoIaL7YjEMTj6/dDuHDuloyZ7SjgH4WyKqO+xIIFfYYR9Y8c/XJncGfEQ
ntIkdcliRpehV6k85drwBNo73jod07bGZe6S0b7R8nOqGtZWuFgATHvvkLUMYiGJCfvM11Y/0zWk
Y2w1e1346cEJxT5FFbJKsl+yUrODwlAS3bX7s53/IHP4BvSRzLTwMrWE1ZGl0ECMRlk5wRcd8J4z
DmrXVAh3Qz9P0GX0E3V8MPskN2DCftn5dFe4wV2FWCY2qKCNfXUfP+Zp9TLYc6AUSeqruHDX0Fba
26TBK1hGA0e51GVNSW27bEHV9+eAVJ8GWZZndZNEoWps9Vq7m/x6b+eM2YRrPgrdsnaaiA99F8a7
oGfGUIaUDrPhk6NRc1dk1W0UUG/Hcqxe8BBvMZGJyf4W2CQklpTR5wCUZ3eMiHgQFEIUXb1vx/YG
ke5PSkxz84MAizqb7BXlmsFTUeGuc/urKB8jMYeh5DK6jdWXYHZRJyat88lTQwxxeKbVnZ4MP8ci
WZllm0LQZIiQZyjwaLGlWxuNaubn46WTotk6wGzvjAwkSFqHfCtkuBvrmllsZr0CvTZXMhbtqpDD
r9TSjFUiqOCnHbNZYVn+uuloa4s0aHnQB/Y6NqjS5j56sgQ3blQ19EaEVjPW0I9Fp5vrENnUUUFv
fzRonjInmVfVeHi/yOijryuy2wlNZ4diVi8ySqdNNqvFyzG8RZtobjHotMdlUx/UaMmX18uCwecn
4Wrpu0OW7cn8/uUd1/cu264vl7XaHKddrJjgIbAg5CDGp9UwGs9UKAk0nLd1s9R9WTO0yd4Ykqxx
JAPTpp2V8aR8zHP03weKIU69orYZAM+7lwWChBDg7fyarwy+DH6liDQUka+WN75tfFsuR0VzCXQa
dPoY85vq32daXqJ3c/QBxwkX9+5KpKqGe1+KTYtd2TMqEb9d4fXagI7O6t7lEpatcrn45fT2snVZ
RevA5XILyVeECNHNS1XPjAn+0A2+XgpfTyUQLwMzIg9thbGjUoa0LqhObRg4NOt9yIvqbhhUTOsB
49ixHo7h2D9BFfyRdbe9L+PPFoXAPLMoJudI+arps6F3v9pxOJZpAaiYoa9HLno7CyuyvT41xK7B
F6VqGoaeCAIHZ3C999XgwcBYuCHhhuACO36ImTqBPLn1E9Xdy6q91wLH3fV59y1NCV/qQt2zmtpY
hy6WHTMorR0ZwjdhLv1znn8TqkMH1gGBEBOwyf17wDlY/mx7G/eChe6W8e0KVPu4ikzCaUNVPLo5
Fd6iL28UuAZHcugPRi+nJ43MeV9pXhtbbih8aJs6H0BJmjQe7KC6RzbjMG5tCJEkesaLdOp+mRub
a4owkMtnebpEG2sDUvfbiKLjgOqdFpy6KVJUBskIbCaSzsbGF8ntd7oluAQ9hDC/Vt0t6KcC6xy4
l/YHxi36CJGFWsPKYwpPIx3idn5o0avqLFgJtRNsyUTvtpWHNrndZpTNPLeMJJDg8ZOECQWzREMX
qjCJ5gHXjKF5Z0/BftDmEHoQmszmftRD9tOYppderT+ZSp0T8WzTTVLcvZvwqKPIVN7mKa1hPWjs
ldrR0DB+Md5zYYVIr2ir3OtDma6qpP+ONCv27LoT+BqjghIAz1G1xiCcUIt21ePY8B9Wm8mqb9En
9nAplCkTXmbFlVf1GnlU3bpJ7zAm5yi/7MIry/AXnpdjVomTWVc/hFMOWxk4m7K6xeD7JXI1fa3Z
cXiwK9ovdrexh0h/trrveR9pEMnNzIuQWu+VQnkUnV7veiOjQBrBnxPWi5ZVP62RHmkZVdVGwqVf
KUy31kV5EtZI6JIxrShx3EyKHgJKxSKjKcgkkRyv1NgnBohvgFbppDHpBxGbe2lqZ/DUO4YYe3VS
jTVf7FsLH+dWDRhvQv8sKYhthaYhg+nHDWYp/BBtotwVjGYO/fhzsvl6JURhbWN/2mLU+hYV6MWM
IJVeEN6nUfbKv/ihN637KLEzeicmsUaoT+z8E3ZI2mRF/WSZN0X/gNZ144ztQ+Yjw1Zq7XvdI4JC
q7ZBZQExzSGkIcJJrjpzkhzWZbe8jaeUhh4Gj9nEnY3+KnEruhLYQs9RjYGD6ifDmIfe0h9k1n9B
KeMgPBpBjvvxFpCavdIskm8EGibmjdNY7BWsGJQ+xodakAtoVR2P3En/5c6uP6RHY6H3PC1BlYIE
2TmZ+m2ssH0imHo18oQWlF21Hg6IAL8+T7EkehxcyIZuz4y62+WUiVEnjwggeUKBwehQnoigYxZ8
ULP2qKH1c+zqrgEU7QFc8Rg4fWXSeVEN+3MNMgUXF99D5QgbqOSuLQmlpf6CXPzeRxpmiv6pcHpw
vBEu+zpIRyRm7oPtU3v0w1AHftJtRtvkIVwTe2IWGnq9/pksMKq4AbkVOv3dPkzRIFbbNqfmW+nR
2bLw+AXrwOqjfTjKs4XiF5+Ues5TuLUT0Nd6eqBZCqBYo2wEY/YbNBgEkzgWYnotNAb1J3s6Ud7l
r+iHF1VNn2Rs/XRG9Tu1kUTxsaJb+P3qGzTuXhgXj4ELMQEF0pnkgB/5kD1jkkk9Ndq7J9mBzLcy
O1zrxHje2OkcDZ7LkeZDZembiFyS1bJn2fa2WyBQ3wWW3CRF+QSzX92nvfZlOQrsbL0pu7FdSR7/
NwqDmB24oxyOjdPywwgFmkWWQ412JaZew5vCTN5opbkBdEPcZ4WRO7HcDI0keQtRXfLfSGrk2q5g
KMOuo7aR1CvfUX9R6S8qedaDyqbRkD/Uhn9AT4ReoNXsyyAY6RWTGLdEnHhRiRcCwH699tVyvAjl
CbElP+F8JYbaTrQu/Yy7qj1LFNRk4+rAwmt6Q2VHgQg8G4I1ZN56wWKkpGr0/XcizPqVRkAmf3hJ
KJEz+pfOlvql5++NqPlSFPS1tTa7uKX2U3PJ9lKUWdOmr1PUQ0yR/HPcjs4hU4u7hlrXLs+NS26C
JtCm7sbJYECoevmLohaBofp4nNrgdtB0nYdeS8g1ET62n6aXFxWLCm8pDmphAVrqu+NgghoeRIOG
Tr03Uw0+TdZQ/ZPZGnldw3vtBp0qf8Qyy1D+pKHvqRriPtkIuXHw7qxKsz/I2t4EWVR4ymidIK24
aGDKjkSXIb+ho0IpM7lpMLrvhaxeUJCTT+q3Jxfe0dEdpwe/GzCzgQs8Crs6BlnyK7S4RjfZ6U3P
x2R8s5LZpQNd5yJ6OQ/BzeeKUGXMS+peaNW6aO2vjslfJa3Hkrmf7G+0Wj30ibrnuUR1yslv00RQ
S2YsvDLMnKrVhHHfdxXo5lKus4YiuyvBQEOFvEnnBQLpn4PTwKlS+aJb0+fUJecOb++AnsZqGblg
wJMrlRSKG0ePXtxgHPaR7yDohIKdpWp58LXph1PQ1nJfrGjN12I4LgsaD8NRKWxJB2ZebToxidWy
C2yPw0OKGR3W3HIGKSxrMTac1Lu+XjYadBNTZBYcGS77mcj/cfzfbmwMd53oU+HlXUGQS8hv22pI
rVrWIi2u//nlckg9v2NZu753edv15bJ2PZVjSO5VKWK/5YOWE3D/NiEYHLBM15AcoEosa9fFP26D
MwiR4u/eV3Hjj6yCQDdjos04n3lZ2Fo86zd+v0a027zteTvX9aMizf3zSCM8ZX5vHOjxtqodvx3/
bj/icpeO2XxSsAn9H1e0vF7O1+EsrR1Jm1itW5V4dT4zqVASbZbVtG8OaaB9SieVUQE9Z6RYKQNP
PX22TPKAikDcDgqYUewtDarMMgWhQSuU/nvv5baD7Q5uMg6F7C6Mg3v6vJTGJ77VXUoF18qKdQ3o
5yI7u57ruw3tej+9OFA4EQBh311eEhyXXiIlzJi1muN2KAcQjo3+OVZNYzfpTKVTEos2BtIlxEBW
hy6lFgfHcfSzndbepNaPtiSd0Yj3XV+TSx9G6bkM63AFdG/bovsg3abpD06t3sa2O/cIZlsSsYBA
YFUt3EoXwcNUnOk8fGIiPp17SGPnZQ2bK4OEAuHf8lLMe3PdOWJFjg+U9v84LJjERJ9O1ttEINPN
9V1VciWT+TXKrPwSI/zwJsmcoEkQO5U6tpAW8Z2KuanWLUhPqR+c23khqF00cUD/oKoEMr+5c3Zj
KDBSmKkcg7zST1pwl/Jg43fECZnO83iZivHM3XREEZQ9VZppc1/miDpQhnOi4E+VSUAubArzSbHB
mNlOSoVhjD7bWl1eJsdJGbthriYE9xVsubb1u5KGc1PtndA4ZZNqnpS+3fsV08MJa6lHGEG2s8bo
u1+BBQE89qV2LXJWnUI9k0ypnpe1ZaEPUj27pjpb+mkkxQSLUPtRdP4E/ZRoZFrPbyppHGypzKRz
dJV5qrLcOpkkfONTtNdS2K8u0/mzjfrsCCZ7o8yvuvmbwvyCOqWBLvG6LQSHhj3ca/rhocT86cVT
ZpyXL9ay5vRDsI1NrfA6UkEYOLZkhWGIM8lvPLsDwvYkjp8n19DKNfazxBRnLOs6cRMsrKHEM93u
6zBl0EdcHzXbYROoxXQwS2aUEv2KgsXPs02sTyP/JCRpZcDz5rU0cBwmYFG+cbPyEmVnG8fqPupM
pVrrppJv8I0gP9WOtTXggK8GSSsUXb6lpcmZsMavtb6j/0mTZt4KzaaGgYgwRymc+Az6548jl8OX
he2cENg8UehMsLYm7VHvM3dtSJ7E0fx7D7Epr5z5d9jOX/plIbqoWE1ihgQ0KLBDMz5NIfTPZaGQ
gVwwAuL12yrRgdhe4QF6nTJ9XnaAW4lPRdx1fzlw2bWcbdm/vLRVYJx6oou3j7nuuH7qsu360m0r
fW10DHmv264fWupNdpTdsz6nP0GiiZJ3l07ILlMAw0Wo/fv6rp94vbxqufK0p3Lm0wsgV31Gn/KF
c41Y3V2Pu37s9VI+XO1yyIfLWA5ejuvb6DXtaF/D0NgFBiLXUSdO2CyTx6Szz84QdrjJ2nZtwJW/
Kyg47/VS/1KkhnIT11q+Cqj8bBilR0BzQvPihhjFcKDf+IVL4sP4qtYKUgiM/WgHMEjmJtLRArra
meLjXWBO1p5RfSjb6TaInxsbTxw1i41WJ68a49yNY7kuNylmugZgLU/nv9MIqMeWKtwV5pbhNyfH
hpfimZkaB0/COB2NCBcsGdV8gzVonp3z1c+lerG69EvIvGZHdYPpqD5G6C9t7cBFoHtuFsdy7GwV
cQfCKbhMfv4tU6Xz3IffyzbclgCHbm201HVf75W6v8977rNtC9FbMnnCSNfXmyRPvoYKj2WIMMPZ
qCgkDZ1OcmjzupCY50rHpo+R+rVjfNMa/dfGd+4yU0X8MZN/kuYUi2fmaZhrZIogHeUH93Mfz7ag
pOpApa/AQihkmzz6pqqtCuKQFAXfIfKJau3jSWbc73uBVW4nH/xq5RovOC7aVaUOBEmbyYNWJCYV
dNwebVAnOxeL5LpEHTTWbMqLdqAaPK6EQWjPBEIJjY76MlTNt1Y1xdYg6rCYDBra5ZcpNoNHkmZ3
jkuELl8SKEo8/gsDZQqY8K1dj7cKMV29pKDDv7JxTPfTaCRMwRSva636XnXbTZ1E5abrlXzvIxE+
mdPkDdGt0lrNLlZx9MDLP49Eyq2LAtCYmXX4lr/FPvqroZflU+tGx5byJZZioqu73G+g4HXmNlRE
jGqosG6NjulSkYENxY297fvSfBBxsM1r7Km4NC8DcrkLwIZdXGb6McVJtk790DlV0fATdLfcsdA3
jLPlfmyHbkPtLME0Qq68n2mK1/hd4/XwPQ4MSGb0kLIhM1FuVMiGq9hWBNqaHoSOnJT7UoY3nTN0
ByvPqHJ0UEIR02j7Qsa/jNABZmkUwK75RlFp0ynyDbtUBh2UhH7YhinhY106vDDr8+LRmhCXm5hQ
MueQCKt9a8v9b9P3PzV9XYPO4P/5M2ni35u+dTQV+V+bvstb/kzAUEm0MOjVmQ4wYlIQ4aX+mYAh
aAgLrCAmPVfHVS0A4n82fW2avkDQcc/RkP1r01f8S9ccRwXB6gjTFc5/l4Khf+hzqi4TP+jhjqOp
QhiG/gG6jkesacbEGs6OnnabiCbYcVks0EMRadNRowC1ysugX0HnYOaADf244O7e1uaX0ZQ+5y2p
PEPLTN6TJAMcfZfB67KGfoJ5c/jWCliaCUsVf1kMS29hXrzV35eNSoVtwNXCgzrGzKsL+RS+EXtm
hpOai6D+omrTWQtbfxvP4LrrQjQN1dLldTa5rFKpfF7aFku9fynvh1QH6Uy+9QIqBqABjd31wgRc
FlrVjhNltxkUeF3VUvc1SrRmg20o4YY+7+577utvR8ZZLqdVmsTYLHtqJdYyt1p+Yw5YvX1iBED2
5vnQsu1tN9S3UwP2h0xpoqOOpoSK11oA8a4v0zSE35crYYx6E9tiC0JoSkx1tawGw0QzaFldFgQi
oFgcK4NpXY4YayrIRoeZmx+vC24O/PgBAgXiUuffvDkxT6a9b687WnMYk2EJ2T1+9I1DQSWlTWCJ
nNAqNi8HXI8i7fyziU4Jg2eHK72qHqRkxooMujkua+L3WkTZGPLHX3er0eiLja7H2VYZxZPvwDFM
2pJf0nLg8lrrl0nqddf17O/OCfRhfldbVV4qM7H+8OkQLf486XJJyznePmlZvV7n8sasBPTBdy1R
knkm5Ii3NcVotaNupgQnLavL7mVRTTinDfo9103LWjafYFkzIefuSWt5O+K6/foGUDMZeLNdpgho
vvlMQGsCcAgo9+b1ZfN1Yc/flbf9y8a/ff3uVMtqBKRqm5j60/Uty9rbeT6e4t3n/tsqXnoMvcXh
4ye8O1NqSQvaJ6HS7979bv//cPHv3vBu9XrR7976t/uXIz9e2scjIyuGS4Va2Qa4tdIcEKHXr/ey
9o/b3v4vPu6OUj3ff9ioAJx8+4+SdtpNqw+fAGQYVakCtIBxbI33XeOWdn3P9egPp112WNM99m3z
4MwwTWomCBDnNZFzK7m+/LCN5CC6R9Z84L+tLocuu5a1ZbGcaDnl9SX8f+6Ay2tIpJxuWTWHltX/
+dOXA5fF8jGIbJ+Ubki3yyYtqaz+y7LaxyGWlriZxE4d7J1OufBozYhXsq0Z8sezfHLZuCygG9Ni
etu1HLVsbSOQbbh7K2bdVTzAYlHi/rTsmtTYmh6XVZX6RHH77jSaFajeiPN/nQGwSL23cym64cFM
rCN/m0SMkGUqLq5SR4hjx5eoNr4C2KHFgl8V37SGTbR7SYjiW9XtOG56mMADylh6txv4hvhgy1zD
HhudaPaWGAPyCOWH12VH3Q5e9akna4FHECk7Ilv5NZX5d1f59mNIg+aTjOpws+DpGE7mx37pwc+t
8n/c1vze+3bI/I7lvf/48g1x9+HU/x+n0R2z2xE7gFKaC3KXh+3ySW+ry9blNATMIQhYPuAfryRT
o2NIS3r3/mrg/G5LTT6Uy5NM/c1YXNYWauB128djrruvx1y3vYHxrq/dGe/44bTaAn5cNl5P8d99
zHLa66dcT7Nsc2MC9BKggNJl1DXOD0705uAh5rVl2/KSJ/idiAH7Xrf3YUMm9nLI2+qyK16eq8t7
PpxxeZktT8hl99uRy5tgp/zx2W/7r6/fzhkayKYVEx6+wOhhF8qNyXTkJNRv4ahkJ5go52JGjIhM
IlzqhjlfaSDxiREpdclmXTjYMyd8JsQ7WUBkQpIge2taO9KlgACQamOFmCMDwi92dZadG9ct9n0r
dm5JLH2SON90Ay12Ca6q+WYpzkEkZXYYHBwUha+FK8N+kLlOL1JVIK801Ws89cy0GGFsIv3GsQJq
DpW/a8rROSZ1Krw0qp5UWzF2YdF8SSPldUmrlQKbSjGZN8GgOkjBplVgPjdujmosoh5hYnE3k5DS
ApqCFItwn+a9Z7Vy01ThK9YcnyGxtdcbhQwRfK8h9JysHAFqg3va4hTbl0l15yvRr2QmdDDjAHZi
WWemCCHSd9fyGtIgJBpwz6TjewIgCCXPso/0pJ4zHUAQuRJnEojQuM2sHst+7IcCVjohdWGtY6qF
X5W5xIwarUQ2MEQPlgAzYwVp4n2HEk9DqytC/pIqU/oiis/RMFHTib5ThAaDNnxVm0cSxO4qA3B6
tS8yNduU9nyfM8Md4TvUX2TPaDJS53Qa+K+dH4Mzxo1r3xvQdCpg00cNGtlKJ09w1RFgUwzIaJz2
/7F3HktyK1uW/ZW2nuMZtBj0BAidKlKSyQmMZJLQWuPra7kH7w0+9n1WVvOawKACoSDc/ey9NhzM
oiJxa4mNR934yEfPOBVhPL7mDkM4RGA+Fb19CxDh3bLA/w+M+QzLY1REp1Svb9J6/lkXGoSrpg19
C/Ag/0VN1FcPeSWPwemHZZwc+4Wt2dIS7ZCdpp6baqMa5c7sOoTsXkcNTcdq1XjfU1SUWLtIv1mM
YuPZTbSxPDB8saO/jzHV7Lagik1/vDGBNtZ1j29A3ZuR5WwNxNdgbhhLrndDwtey1+k4T+57KbJ5
xqFeH4fP7rM6D2QwELhEcU75oaBXImZpl8fqGwb8at+GAA+iuAy61TgbOAOqchdZtePPHs783prN
QBtBMdSYf8yyLQNKcY1fMgAT49E/NilV8gQD3AYaprOJm3GjJNgswxA8h4W83/D69ygbftaMxW+M
hkz1InsYVeJ5l6WzHiztJq6CMfPC+9qAXOVGYbB4eA3m+kOxo3A3efkuL5DYg+Acgn7QQKDWP8vG
PFtDSPBdzemwxWjbbc01qfdedm5SVJcWkrXA7gjpxQ0kMIK1tynCJNl0sOT44ejZmDYSFheqtRC0
PIFSoIZAovfWBKDsp9N7v86PNoNE246MOH/QkdSJVyx1HG9ilQCaqjuXYVRT6MwPgJRuenCSBddH
lxXUq83M79L0caC179fYM25sjcTXEDd8pg7F2dPNU1Mt2o0OxDng+0RbwtC/zwDot6jrc/gWS32e
S/u4wBs6tLmnbmrXCOY5Hx5rrqpgSIqRpz14M0tLijMSvthHuw0TeXFfV6gNWxVMLLSZkGgUI9L2
jWW+6MPc3DbgoFsjdg/reirWhGGrBfdXoFUWHTKa0E0WdXeqS15SbO1nIz/PE90/4rcWAAOw/wFo
7Ij8OIxTVh1nc8Wv2JEoDqZ7i/Nrt6bjV5PsUn+eICyg4ViJaWmrHXLLotfbrUVyxmBF807PSkRI
Q/0KTd7xrd4wb8MGY6C3fDFojJBLUXI/reG/uxV3t5YDJGNrbSMG7juz2WnuTcbZeLTa1R+scbNY
3BKstmZYdcg/wZ4PjInh95pPtjHM7g7MmenbY98g5ESvt5YaBDJt/tz3YwEjezrU/LmwDuMfyMx/
lFV8l5AKYafzc1giRglJesYEDSC3cXa1RrWiVwjAmqv+pdIVToqQeApVyeN9bxjPo0GUES67Y5m4
VDqUeTlPKRIZlMokz3LTjeM82/Ugqf26MmOSIeoddIYBg/+6h5q2bZr5PjTsz6jUNKA8FQO/XuED
InrfLKX+1Dj1G1cfCOCWOtXkqRhNWeq9cFdNJv3RLGFsfI1uUr1BcQovQ13KMZiL6JUUlHE/GF+1
CpnFBD000AD3+Aw8PROkkpFnGLvB0iNXSkFBaYp9S7bniwbnhMOPt6r1BZhCua/1+EBulBC7YtLW
2uLZCIvVZ0yX8CIgB4wh5nvb663nvA6wquo3KOWaRrkhqx51a0eBEKeTL6CIzVITRF94NwDKdaTO
rruN7EfgCtomASWwnYgnwUyHGn62zu7Q3zdz1m4ah3NvygYXg0B2xGrcQsEOeDSqIbe7vs++0EFA
HIHM2es9b1cBK/Mtu0bRlSEp6zE6Ys4zj62abgZ96c4ZMaaLsGhmkbXhbkew9bKYN0klvG5zvhki
Rw0mMf5tJumdgfdVkE6HcZgDsAL7ZQzfVnsBoTR7b4uurtRrBa+HdPB+Cb+2AKtGHaP4lFGtwpj/
o2hzZQMlMQm4Uhh/pifgR7X+XM6Jhposabe5c6PbsYq2FOJlD7QdTzmILlDwkH1t/b1xEe15LZYs
Bzql39aqewCvWdOFr94ZUSuO60iLaLCTnWLZr/O47GyteEU2hgDaLYlD5h92upyoPW+9bVyzp7fe
vZQDgdyDQQC7Z8T3mVtNjD9bmd9opHd2bimkshFwovShfVJ7fb6n0rQjS7E/VVwbThZOFNoYEu7H
r+OQbKMQg0CCeQFmTsTjRgeukqmnBqEiw+/6acqShQIgrj6KIG9kquYnfK/3zmB+M8d5B88kOqlu
LM4MDxun2u7Whcht0CF7MyFG0l5uQ/FL19p4X5UOnaWaO9/UM/4uHOpu6xJal3zUWpJCBKKh0CEu
RExgUpuv6tZHHYYVeCSCMi1fXAaIBu7HJzvydkRQTHdlmiBxtPRha6KggXBkbyOj1iFFVM8dLYem
sdtN3/dnz2haPxqNIO/1+sGy9TdULzdE74CVIk3DAHvnpLAlB9WHXPc8ZNotO/G3GY+zpeXBWkS3
iT5+qxnlN1VKQSVpZAFenVM7hs2tpsdP5pyPnKO4zdL4I5vfbEQ7iz7/zCeg4o2j6D6I32MntK+G
CV4gNYthW6DADeafxsINRG3yCoef+ep65GcZanwfjqTEoS/S/AaHh1/i76SOoSRBkpXhERM2+VLV
bV2vJeYIs8NyF0B4qXwH8ssQI3IYkNjwjsE6tGmQYKLYmI2hHhusb2tlGgeB3S80L7xDEIu8cfw+
4OQxMw3ot8sPF+fJLkWeTcsH+FZs24z42jdNTSLEkhw9Q91EHcJEHNe9t5a050kjSmcAhwAhPARx
e7oPgW5+marGeOg0ceskmZ3K/LzBkvi9VKlM23HAL47KKHJf6FrVdOv2VVfvF6rmdFyKp9ksSRQq
AYka6pM+FQNeuvLZGoYPvOoILYnOq534c54ig3DnWL9VzGarJvpwiIt5uzaAP6o4jW9wVt2D9Vnm
VQHyqX1uMUz73AztbZrVtzwHaW7ZLj93nQZDhZcuoaFQm/AssaOY+wbcIXhJhAfNhCpA/TL2yxfF
GneRMfS+ZlRPhecm+7wvQiqZ0WHI12WjImDgnrc6/pCkRAWM+kNqt2fq7D0UWOUIGia9q9Px3ko+
WlcH7qnbn4zSCWAI1ag6tzMk8WBNfyyCyNKPLY0jz4q3rrVyjlLpVhyTEZMczFhvKxjNYWrBLBo2
zaRx8SUoMZOMlsmjpguWRajDA+MYsPkY6Q7JjE7xLvuo1Lc9mUhgyVOSdFVAh/0Q7Z123U7RQqx6
rAIFyz/FA1jwsl0zf6D/g+Sjhit6Y+pmFnB50TrQgHrkE8MdMzS6Lou/DkvyokaVvSnD6afeI1Tw
Ru1IBudPO3plOJ6CcLf8nIrZeLPiZkBpCUFu8ohEmzSMsmnVDXf2JtV07xCZ4Y3SRbc1ZJ+tN6gg
WZS7wpu+eQR93jFytIMcjzBu7u4QtTZBu0bHiFHhA2P0X8ntQoPTEwg4qkfwFeve8YYfoNEWCnrb
WE2+j3pGgpUJkq30EmStVOLivP9oi9DbNchx3cXyE0qXZAvyUKgd77utFBtUBAiBvTvL6fYmSB8X
rTNlv+jRbbO3iliFSXNfzQ7M9kgn2Tewtrdhw786vGrRzMFCVLKOmt2PanfLXZpEIHIu3Dbd5nr1
Bg71awzdDf0boIExh8lV+nWWrPeEfHd+hnjoMOIv3Lcef5miPbZC+KymVniuMQ6dm/DGVDxH8eWq
aQa5PefZ3WWd5kC4WKupOF5fFelhTEl/pqItjiQ3jKvxtV+dedP08GHj9blrnrvcnM6TNu17pyWP
BgyxP63Z6E82YSKJEr0q9RgpRI6vp7QZnO049rM/JxjpuaoYIrgftTl67MVkyWFYgOsooYQ60YSc
XkwYjlyDdCFiGtrBr3WlvTSUnQm2Uv9eN6xuiu8i0fcN1EAiWMKHQkwGTsYamTIXBVkjpPHs5kLH
xyQmDM3WB3dBlCUXO1Aw57R1koeJaq1cdV3f2eanhObvSa5yoTGc83peN8XUEbD39yHBbetwXAm5
krv8toH8aIPmy3UNsh4E9EtVHuUbyw1hTFSU1xsbOqc1EW98SLkxydTyBonms1xlFXVy78DkmKI4
fWSssEJUee41LXmcmvnnnBBDDd3lTl3S/BYypXmWE5dw+wD+jbW7rsuXkXzMzoAfgWdS8WuGXW4N
ZThlFrj0REzkzkNiU84hxWiJSf4rSxdjWJhDHIDU6CLiEsst3NRdi+gDzrBYjmtLp2U0n9POfVg9
7iHj2kxcO4N59rwM5EtyE4kFg+7NZULX6n0geu+0mDlHyKO1wxRn8HD4e78ZMPUBHSAedbHOQZh7
g5D2XNTFcF9Xy+ZyRuFqE0Du3vfyonuoaH09moobPeootuswmm/kbnJiNxVYObeswVtxHsp9NRdX
KTl+KrBPXiXX6Yueb5QKOP0wY5NXIw99m+Gd0Y2SBGcMX6Kw9c5yve4U44MNkTdMXZXvIXYLhwW+
uR7fyT3oBZ7VRDMYtuH8q5akPyiRZ5/xtzrnuoybLdQDzOIzqW1yg9an3VGthV9M7Cc3gDEj9yJv
AiPNeoWGf9yDCcD5N2K+xDRi3V73jZsGB0vWOXtS/3AxLpgKVyWMH+vSAoBugnUyQL8A0uqbcGd4
jL51TZM8DmJiCnAUY0qlH89AbmVt/H9VBP+NisCxRV39P6sIgiqv2q8f1e/e8ctr/pYR6MgICBH2
LMPWDN3F9fuXjEAoDGw84oyo65aBjuBvGYGp/QtdiE0z0CABnQo/Jua/vOP2vzwypTxGCS3LcDTV
+5/oCPgY/xYLSzwvnUDH80ha1g3u6OYfrm2iJ2o1VFYgq0I25ERDc5o6ijQYfn/NXdbVIpwvXXAS
+JOcl3v9f9vmkMZEu5AP89t2cTy5KCcIoJoTfMJpF03euc8GvFyMez/GI/AHmSR2iQbr0DcEBeyM
S7yYzPSSk0tU2GWntkxBV8vV8qW5SOO57vrb4a77XDfLOca76bQP07uwyHK3pyDzT/tOZooq4br5
n/a5fLJOceiYeLQYrvuUWvdJTeH3KnnPLaYd911Yoj9dp/aENzmjP5yFwgMr1sqJY3f/tgwR5NeW
lY6sppCyI18td85HStDai5y/7ng92HXPy+7ibX97g3/a/Me6qCTttMvsOzHkMxDrdbweSc7hxr9z
1MbeUdqkDI5lBxCtmJUTbLK/5uSiPhP4jLQb0LxcHgyV55SHw07+ZNd/8Y8/VS6WMirOjfRVjJgD
zIVHvQatKaqM4lQDLhJjCXQSgktFIVCepFVRx6B4auCfYke5Ts5dXidPad1SDIagtXt5ni5yndxM
cPNNY8TZXi7lEz2PIUF29ttr5aw+mWd7cKadXLpcHOITycXLQcUibrpZU+4JpWAwNNFtLikxKycJ
9PbjkH8tk3Q4YUJFJVKITKpMTGQQlVw0HeDOCww0OoqAh50qJ8pGzvbkfEOVio5aXJQbBidmPxNS
GzkZupm4Gf59GrMQ6R14AHJ98vceahYilGvVfStiNWU8FenMwrf497LRVsYW/fe7PiOlkRNZvJVz
suqq5ZR95SL9qk/rUrt0gvjVcYUFtUdK3WyJiwlvAVM3ice91zogbMgOk/XESAp9fps1Enr2C5fH
gjgSEh46GJkKdkkNc4W8iGbVeLSKM8MN1q6x1Dv5xUqpJZKz1DUJFcqLAl6WF6ZBqTt68UACCCnV
qX1IISGp2+vHd7TU2egNQCpbnLu1+PpAd6uTXJQTU2yQc1nR3Lld7O4sDzVCz2Ar8VWrSbFdBLSc
CpTRjLV0j/JXkEVwOSffTR0QmMymA/yonSkQJvOJHAKQSyUkt3nCKesjfZxOUdIwa1k9ZbOstPw8
0x2EA6QV1Emt+EvakcV3+VxgyXJ+IM7QSmdYUH4o+Z+YuLeHsNPhRPA55T90/a9C6NHk8eVUxJEm
5cVb3ZXR7rLI4FtD+qDAWYUi+lIlvDchDikSZ1/oWG/e3KAiA5mfErG0J+i5O8ltcs7U9K1u5vnh
6iaRc94sJEOKUKI1MdAszRg+3H5qc18aboxMgTl0teeUa/qsuVm9s0SyqDIa5InK2VDEjco5tysS
TqYIdTyyCqlpyPoIVdhVHREx2O/T8OO1XvSZ+iKSJzGRc9dFV0TJmWv8U64ahujdJbNmG1cDp4Sj
ON3JzQtaYdF6BwG2P8lVcdTrexw7hzlzP9UmpoqrFedPa86MiMrXZwWHc/xvBqTSiEFSSGdR3Ws6
Vs5b6Xu6fku5KL+vtE5hx9vNbhvuE5KoA9Uck+Aq/HCk5uM35UfViPzkST/IWMZB+GwGPc22v52v
8uyoso48WRuRrCGTeS9XsLiMvUHZF7Gh7a+rTLO4b7B77HSUeqfU4BF/nUQrlSjHgk8g/xVAodOu
UcdzKgLzJhEWKUP05GKqVjhm5bKlmYx+ECW2vagHpPRATlS3gI7ZNPD/ky4J7BEiGMi/euOIcx6S
3oQZGm1QWoxwnutyPsl1qMe/OFWf7vQB0b6c2HkG37qC3jdhX9gYK9jIQePpOJNegaxIPCcpbiHk
y9r52DrP2rS4vlO6NgaotTthIJw5HdSmI/KKyTjjZvXUucDFofH8zoT9TJ7gl2V0iZSpvJjLO9I2
tnS6yb9fetzkZAXmnfvNMrmYqz3qtqtD6Ud3UBcaQiHUKypKGuCXHrBpnnj8fPLklnPXxb61tW2l
MgTq4v51lhXSs5hEkfbJGkHpITFElCmVmWLiiNDI6zq5WGFTZaxVbJE7ys3XRbnOSKN4ry/2jVwy
eULjTxKHvszKtb8d5zLralNg99z3sDQqROc1t1LAILUJekdEsdo9Vro9bgYKAhtTy4zNqEAJrMgi
w3hZZBu95jzLRVOyl00mreSuYYqVnZyV27mpPFBLAUOQM95TCtHMJB4ymJn4lHJWrpSTWmyWcwqt
ZoriQv9yfY1cHB+NwUouB5Gb5Fp5IMbpOWYG4ZQ6JdiCy3IiDnI9ElavxtcTq8ScKy48uZm0NUpC
cpbKN61P8RrGU8qTXMykzua6/I+bCxlxKveUL8pxlf1+TPny61tcNv/xbun1NZaXVnsisC6fQL7u
t0952fFyDEcU8KPQhXyZ8dCv8AXwmJ546MnlUDfHTRT2SLnEOjkZ/p6Ti6vLo0juLOeur5WLw9rE
p9zy5YIZYcC+zBLxDEpb7qyY4nErZy9rr8e5vhVPRBUkby6Ckv56v+vby7nrzr8d8XqsPz7iHy+5
7jcn3Cnc5ECJqsb6y2UrJzIv+58WjaWg+EVt2JdbdfFsa0Rr4zoxLVzlobV8yFUqoHDUyELWe93l
j0W54T+uI7edjGoSODFO80YkSHLAP451eZd/3D6MVkjcfGP++sR/f1H52eW36ORN6vp15Y8hN1N+
Fs488btcd5eLloZXcWwOXj0Z+Jub4PIicXT5400EcKEL1CZEx5n9XNclho18GDGyCMF4MY53cVQ4
u0600pBzIIaWTT65fJ1cVhIPCsGiQW/0505QIZBYykPKg8hl+fLLSrmsLvm81chGmFyGbKn6TEE9
qQodWXLm+xwIC/ldVFBa7OOMEKNKsFqD+MnacahQKAxty8ceVf/pmVHwDdkaHTRsUUHVWpX7FdeS
1LQPsi0pRet6HPP9SY+HZKupWFQGD9YUnI2TnItJIr/MmcnoYO1zDyhY6DOK1gWQVO6PaYlWyzPI
s15I0VQD5UbTufUXssU3J/T4UaPQ5ErE8zsSE7nSViAvjzqUCYDjT3rstbtcxVtPrph7Uud+2Y8D
kGJJKh7Mqj4mPflJEeCjVPRaLtwi7MFpSpuhFTRFiVScnHA9dS2GvaiyvpmDOpxG0Q+6TuQ6mxbC
xtAQg2FbT8BnNNO26gxyMLs1DnIFV53WpJ/Xlmp3IR/HrngSy0m34uOvqk8qt2BuEeKXsIQ1XP4w
ck5O5IZcOCX6EbQyRtvpdJnoeXzoVncH01qU7eWdeRW3a+l/IF7yr7VqmdxTE/V20jkBB86jr5Hw
faN2Ofy5sybu1lcbhZzDbFEb/BlVi1PgOhGevd8W5Qa5LmlI5yW80dqUZfPLtWGnIFwoNU8M/7Lu
ukHOzeKnIpzG87Gw/fp/5dx1MopzQP7ncp1c7DUx6HNdvsytw2O8LsMuu/QWxAHlBvli+TpAW/e9
DQQUyGhxwVBJF8d1UZGPzIurg0Sa8tRIRehvho+kNAkMIgfut51yg7w+kpLjka4q2quwO8zLMBIU
koN71fEj+5VW0+u1E0ama3wUk+NUm9Goh1s5GZqJEdTBPTjqDLouIuOSvgoTYK7oL9G+bkZ1AFUj
7jwNhrG/bldiudDUeVtTjae26y6n3Gg2k2AdGKKLponJdXFYzRheyd+b5ZzcR+4tF2tyAS4IxP8d
rP1vBmt17O24tP7zaC1Shj7+P5uvOGr+zfj164W/hmw9+1+WbUBr1DXTsCzT9n4bsjUZzQUVq+rY
woT16zpky2CuCiKUzaquWqrDQOqvIVvT+pdHSB5kTFV3BaHzf4b7dAzIofUFwHn8+H//10TJY5KU
ZTA+oVkUvw38Z7+TJIHY0MKcHf0WjJkcaRGTvE8MUG2oaRLV0YkLopUDubA6ET5EX/e6LFf2KiQd
zJr2Rj7ZltYoV9R+J6KmtePlOZe3xNJmE6w04HfzuiU9hAauI/oKeD3B8dK4lpeqnEyTqxaHxBgJ
8kQwJm5wCNma8kCBihaGWLZIRTfmJt4PyECPjQcILiieylGPsEUXb3nlfokX40mNAOqU4z1S/vWE
XmtrL5p1DMeHTMHSWaYrHq2mfiXF9KWge3M7URVVJn3roWL16a7WuzR2tY0TuQi3TPdxStIb4qsG
ZK0EZ2VkgAPYh1DOv7ediZekKFdsooXItqpAoBKXzXeDap2v21R5EI41bvYEPvVxUftPudUwKGTR
gzbydDu6K4NHhdbtEWsiTLHC26bs6qBPvJ82qomWhg4jXWgBElcj6aa/8waSbYrpzuwtBfeI9YkQ
twcrKx81I/li1XZORb54LHF0lTqxkKv6ZKtKBc/yy+hRsAR6Om1m8NXFnK57ccA+7j6h5WUYMfMX
2JS+VRQUm6cZT3vkLTv0xd7egRSI8HM06To9VQqxK7iQESYB8kmN27gvv9QRvyodkiLI7Bx3NjLM
OGnfa9d9CZfmWWvas9s5r16svXWu04BFSw9eYRMwEvK7A3Z1mkddaVFqt35m0rec65tpaiG8Rs1H
0xOsXBnlhwvMnNAMP19DMX547Kfp+zR138GGM8qJES3K9nFabtcuP4WddRqiZMf4yM5gpGTjhUiB
HRuVmTn7nRZjPSgt4q/M5qeug2Mjk3ndxwOJl9Gj5+gPea/9sHL+rbx+YRiAIaUSqjJSzJ9FhCw0
tW+gSYGVcqh2w2EofLgbNwokOy9HUbM46K3sNv6STM3i8/xYdq1O3Br6vqTJnWCavG8U+vJNO7UP
Zfl5Uol2BD7XBhrnAyXX6ln7xABd43tagaAA/Kg6hrfG7MEtyZ5qFeS26j5GGsiNXMS36mtOsftY
Tgrp8yjdIQwqjv2gj8BSGJUYCU1Q9pPIpSJn/gOw0z1Rn0BH+vRhcFV1T2ZaHAwWr9QKokBIQG/U
7A32PAoV774nMywYVJFcSNsTWc7sK7X+YfbqmUKy08NzbDJGGWo3PcD8zAKG0CtOCJj1df1qTfbH
UHXtJgOTixMclVubP7uqucKOSI/eOj9AJUa5g3RooxsJQ3NTgJoLIU1HcpQTIjvOw3sLN2URZZ8a
D5HTkB1alDqBuhh7TU/I7e5fpmzKAmL5tmbJmWzrsD1KO39DeOr6KL5ttE15lYL4qdND+zyNLn8y
anMzUrfTYt1ZhKduhkxIaywEC7NxQ9bXTUwaNz+qWuoqoY967ef18pM3eC8S86zETe9nbfLNLECm
jQXZJe1zaKffmE/oUtoHV1Eg8yIyyo7k3GU7I0Rk30RPSBnHAcBrhW5OfJ9OEN+o/01cpNmMjqpo
Agp4xBzERM6h8Os08nCj5mfaK4fIuy+99qVv1Scvqsku1bimx9Q4D/Fd3jo0wPPu0TaSt8kcd0qH
ZhHF9xGDu+2r1XTWy+WJWN6cpwSnV/plNBBWUBb42bmYOdY+q/1ImW8Akz0jeuVOZtFKcfrph2rd
4+49zJH70OXJj1CbNb/Op6feaIF2lf2LVmEJMBc92yARi0lStLfuyiMlHsLnMR6/dyin1Hr8Mtd8
SGOFHobSFNSnt+ebb3BSE7ZcHqeUMAlnKL4qc/uqTYzd6OZrRQuxM1c3gOXWaCXcuVx9CnkIOOPy
U9PLl2kixChJf86ELRCOuVN0XCQA+5eg700yEFHKJd4GM54QcGEVbuqtXt0rTWLzBYmSA6eqcnjd
ddKtGmo0WQ3AbIW9bcNhT7UJEVDKvWKIz6lrfV8Xc97O6Me2epLceW6+bC2yFIN1RZXZr+Z9Mpo3
UV4estT8FCbqD0ekdVSmso1XAiVj07kN9XEHE5kIDA12P2GQSTjczGq7NQUoQLcQkxUz/ab8azzt
VIifapjlQdHfEpyOpPRsFiFuEEfhOQj/rR28U1KZAcKrfZ6Xj/mY/4hS4261IRx54/zVBSO6cWey
vBotSMTVJQKwSH4FyhCjtbYQb0zWApcyjH1y3DcTEX2G8gX5vuszlntosKH00TRusoyIetor924Z
fh9Lskw7rXYJ9f7W69HbPCdPkbsEgBgKvx8a40AOAZ0nR/1chj0lDgPJhuIux7mh/OQ441Fv2ttZ
yc5LTHNiIlPS4SZfKiEY3WmvAkzUimHxMRQcqhCtlz1z3My8U8vZ3aR9tp8ov5AEQ9XG+QRfLkZX
NRw9vdb2HZkdZD0su2jW32FxRkHUGd8Ko30Eu+NHSbr3is9lTFL8Mv/wQEgrhXOXT8ZrrVnIf+F6
OPPwnjohOcwuQLLVCEBDl36ldE8N+Elxazj23kHr3BjlXfVoVPoTg/43rteDa0VmrjfZzmvtM3jg
MMCYNLvli9d4u67OvpqTXlIdSt/qlRNRTQ1MhfjCFXXYOFbN/W62fORgzb4qK8YnVgxGpcV5Q5wC
ZZSemId1jYkAbD5bU4Ga3mJ9rXLmliFYV5oUwVSpPN04Qwyz3UfwtGzoG8gGTqPNB66T9dWbi5t2
EnE+3nuijckxXe2PONP3NijuTTop3zxqhfDsHqw09o5TZtz1eYwxqcm/9PgR9lWdknJoCDG9S7B6
hqWdwKe96ZX6TWLpjMDCNqqT8sWuucTtovlqmOlLuXDLadvmB4KpbOc2rwbc2m1aIy4rc5BZPe2h
sCKrVDVeq5HLNa7dN3phSJFekxEZKUKWT1lmx1vi3d51N39Y7ApCUpU+2QWmgVK4a+lCz04q9ASf
6CkSs22GRJUk3G+mHoLM/M2ocTXokYrp5dtKWKw55S+aVxu+817cjyZ11kgbR7/NuSMWZvdC+lga
5IX6SVEo4hjEjdG7jHZjx0vUyv00wxmh8eP46kisE3fMk2nOFASGaUSgWQSFMVKAqr9b3hk9x5fJ
cj+6GF9U18HG6lxC3830DiILiTfVawhj3UflfO4cVK8pQkzXIBBS721ByTY3CumU/uxGD+j/BzM/
DipSRiSk77mRfUsJRCGU+z420qdeT++xK905C6GJJRlxRqf5fVds2rXiRNQJb7Lj+W0pyZAv1uZ5
dY0vpWLfVJbl+VqePw+5fUuX2PC7OaRgrOyKFEVgFZFKOwOEz+IbqzG476alz+0P+a75ouiIDBTb
3LZe2m3KZP5MYGHIzas+hzSs+SoDNla77TdTykMojh4qS4dRTnQOxcU8+yg1Dd4lGTmFw0PLXb6n
QFLUiMGy1ilRwWLxwrh0Q4tcMQs4Vla1E9d5M4UvSUc2udurEO/i5E71ogFGlGUEzvhYGZEZpB03
uCXOn0LF4r17JG6qxVAcuYxfI4zJtrvSTClDI7CWksdZV33KtCqCvvq97MynFGGgz0Dw19mdPjvx
+LEM/Q99tTe0tL8lHpXXWuW3Yqj+aVAIEyLj5dR6I+jcPj1QNn9izGy/WNOt1oY3ts5QKGX6L0PU
ubQ72l1S7ak81ZiWDmnifNbT4gbW2c+45xG7aPmXSXc3luYe+pkG/apnj9qAQwxt/fe4J6NKLac7
jUBxTyMv1ontbwSHB2HpDNs1Ew+8OeA5Tg3SDaKpJVXXLo4uusn9ojY8/odn6ErfjBRlqJ67e264
M1YSWMKpjw6N9v+AQ2hx5+/ccJ6M2PK98HFCgp9FDBn1KXSiOMOLmGJeyZrHieTTwPAqYtzJuLTS
V9TdL0sU8fgPwoJkUDiloC0mT8OjQpCLkpoIjGkpC2poY83HxF3NoBr0hzV2Hsh1IQkR2T5Dnce+
mekEdXaQuMVu1Ifbppqe9VZAQsfqMKz6BpLKdzNanhA+Wod2aM7LpL2pNQyoOr1VUpv7iyoCVMlu
swlrzDsEJOtUBBPuFuDHMZn39gdAz8dMcfftDMopW5PbWMhfG+9N18JoV3VuujUSVQ1Ux3xoDeFc
1d4yJ97arrVvwnH2x6k4pE5BOsJLOpmWb+eiVQv3GPUsD8AEO6CS3A1dG+8SYx4Co5oPxsI9yvMg
GYfv4aT1RxH1o2EO3GKaV21tUzqAA7vFDU92cUvWoOOHhfNqmPGbG45BNTn3Nb9rVGPUq/IfAxAs
rRnJ2oaHMv5I4vAjWqfPnmN9G2L7LTJpb3vuif732aydn01WP5KVPW8cfHxzXGM0oYUUe6Q+aNb3
VC+PmgbOL3mYNZ6X6Mr3buWNfh7uqb4fGp3GwlwIAtu0VNsEq4EfQbntGgqPKeOHWUmnllJnG6xO
/rVo6ESuWIbp8cXvcftgZrD0o5rHvKfEt30Cpgrs4hYE6Y+UiIUherF47un29vswIVmazcQ5lOS6
STWHnPym7kj7kNwo4MXbi9ijaPZxzbk+rwWp5iUR4FG4rBejuhSLeBH508107Muxgedcf8jX5XOk
+3WLJ9SDwvtLOVKJty9DL91aNiJ7uaNcN9f6AFZ/jpcATx3udYqfUmAyjhreEHKP5y1Oga+hGAiR
k4krbWjLDpKzIFMUzWQTM9wQ/LPEbrdVRPk08hKGFNBOfRkn+CyXgrZtwk/ps+5Z+uftzEXVjE8H
X64YjJmS7Ehqhy9FJ7mDrKePE+K7xRi0/Lal+F6W1UUbVYywXg3p9R/Gehid4cHgpPVEXdZDBpjR
LhGzYvJf7J3JcuNItm2/CNcARz9lL1IS1UuhCSy6RN/3+Pq73Jk3GRmVVWVv/iYwAARBEI3D/Zx9
1i41wK8pNoGU4vHyHtHTqb+F1yTKvF9m1dbu7JHHV3qhy+xCIY2DZ+VFvjNJ0V7Qym7d+zKJy5m7
nKWYcqrSzuaNOqXqrKQd7/y2M4i6yNOszr8612pOrbvcDmpZTczMx8msjw411FcwXk/qVMRKMKRO
jRIIqJVq0kwjo08/WzZXGMAFAQCDXdDbJtwx2/W3jqpur82iy/m1CpfCBY3y3NwPbO46QiBFdxOa
0a5YymXTifmJBpYkt5zkiePuF6DlITXpIN8ZAx2QRfcOwMWi/JcfVlfrFwyBC35kRVGSuGx5uXpx
pNOHHkyxmVQmWEbR+kYrDxT8baanLEvjy8mdCPeRd75qojzhYjinTt7vZ9Cso/syphZjaXeg0HGC
SLzoU+tz8PzyeVATHpEjUfSCdxx3lTprJWKNvBlRmchjoYbqnDmLvqt0eyAHm/Ogj0LbXTaV+1Hf
VDv7t+t8CquhtZOHVHfCkGTEEijxUocsJsc9SGcUdTOo20du4NQLG1h0i6twhmnPzTv19niYC8CK
fb0tXMJSgSeftH/7u/CGb4LIIg1WSD6ifDbVT6qjXZI7j64bXcPSaW4ud5L6xzI5oRav60rXIt1U
722BtUbgImmJ3IyCCKksuN5+16f1l1v0Mqs2ws5gPPgyDiJPtlpFNYG91966FptmdVWLOmz3Imxu
rk+4+nvXp14thvIu1JECQdTnNLmwUeVhW4p3oba4fv/3W1Atq6um5i7fUcuX2d8+V4u/rbvcthcC
h/oIxSWh4wz7bWwFV5k4GMS4cSt1wPXJAxO+3cPAb1eI9ndJSzkGFMjLFR8d4W4d94zbxKObpIQr
vVtBhdyilxgbpo+FR4K46U9KAkWs8bHAvLBF2oifSkeMKNWbg6lR6V1r/UGbqadUk9IvyUYajUPm
U650Mw95JTWO48YtXVi+IjAobiFjlDo1n6jt/3m28IJqN3oCl/ZqucmcF3J/0QmNcHQKYlyvV2qZ
StQSJ2y5thfYfsToKuFVQozF0ys8qQ9CNA1rx+t3Tk4LncvHR018eWteF6/rJnOCmqs+vsyqjzx1
21+3/w+fX/cMZLk8WHCJof1OzbK7fv2X3V1mlernl7WXn/5lxfUAr3v5p3XXX1efTo79iROPF+7N
1t7+9uH1+5efE/Kd+9vulwaRYhV3r5fdXU/Ob9v9cqjX3XSEwFajYCx1/SkYdAdEkV8uqXCV1Pxl
VuU3RQ7nuQ9A4/+VfjGkzlNN1Do1p5IzahFS364PdG3/j9qNWQk6whR7YukIuSVozmsk+guQ98ty
mlfOmkAVnVDV7mNpTjdGTqhnpN0L5XvUb6pmV5rGo8rM2EoVpHLMOi+4rd0yqFGZ2GGBmUCawyRO
ywMJAyA5TpecziUT26VDeLBSDzKpVOoWbRTpW5XQAexSHlGursq4gPyqQFaKKAUcGt2FXNZlulQt
wqL5zMkdbH9TfdCT2I/R0hCpxFI21pcYZqCUVzaFDrWJsrQNzq9/pvKrv+Z+W9c0ussodMyJaZDB
6qRmT01GKeG7rEv0aS+rxfWFem25wUApxD6q6UvKjLfSO6g5Q8oXr+viUaAbAAwB1y6hCqxp6f3a
UgM5KZ6VusJq2WnEW1CWwVal11S2DS8kEm9KQXPNvs1Vk64ZXRMxljKVWk7UnEIf/rbOlP1Hxj7f
E/UiuGTgLvPqQg8FMbXO89fqcqpLfM3IXTiJl2X5EnMoccU6AZaI7LPESmepZuecjAhtMkJCajF/
DnFVbdUVtJR09HpF1cqkKInN0lftlcRniZp279DKa1KDa0nxUqCEuWo5nOFA1nn2qmQWGKKX46kq
ExzunS8KRamYitfJP60jAoONSot7qNQaz1JZrCZdQRgA6xkK3v5aN9chohNqFRiiBNZGKU+W+BvW
HNUNMUh7C7z9w1ZyJ3WdQnWJ1CyC/tdAhNHuQqK8Xgl1Ya5XJ2oMBqnuPK/VJbhOXNk4XRcvD2WH
Z186pz/VZVAX6J8ulWJrjqWoDiHhLnVRKsffWVXu4FHFk3a5ROrJ85LBXhdSHapUK4OMqFMfeUiD
AoVbIhU/snd+Y2sJnkWk0vBfrb4HZBK240WVjdIBm1s0rWr5MuuH7rDWI8bP6hTq8jxezrecU4uG
NTB2RM+knpY4ER4Ieu/9qvrwQawsa/XwXJ4lappvnJL4GcQVFNi4r65Nrv5F1wXYV6z1zIXgoYv0
MBXjlvwlgWYlu1CCr6CYtK2zVG/qXqotXCBKObkuqjm1ztY0Eg90INSdpvQ9mtSY/f86uKKLu/m/
SCuIFKKC+PfKivXXLP6D1G38N13F5Vv/VwkHNdcAfYuTpaN0Faga/q8STlj/Y6GZ8F10URaWAmgn
/gTqWpTP4a1KyZvOmEOKJ/6SVZjif2zT9Ihe6/gzoMb4f5JVCP7PL6IKW+ewDGE41NWZOnl0SxbK
/WLPCS+rBEPVT1i+m3ghlAxvusm6HTDM2YcVeIrSmoqb3oq9TR1Tjqk1drMyOoIspH2eh6DMkSNk
34ES3g6Tj929WdzHTrSpI9hSojjnuo95sDV/xrhH70mgDjeTbx1av3odCdeci2SezgSNnN0vF+If
fFltJDC//zFLR/fkwjG2POFQgfjrH7OKuUr9qB/uQ2Hm+9Hn+eus74vV2IeoC4vb0sX8iAxNAi0A
k9S+b73bZpyMexzefnbRUp38aTiXDsZBwiAhZvZat/PE4Nw1RCR1+uEPrjSI8q0xPVCdS7xdOnME
XvCDnAJxgQnRgdsbL25ekh4X7bANeLef4Pl0e0cv/oC9NJ4ah/D5bJHBKQjghLzZTjjbJ6e0a/v1
5FITO2M8sXUmAxFJNAJd07xNy6vmFdMrb4VkJjrRtyk0yuJmT3um2TAPhUV2MoTF+l/OqfN3BY66
WSzHRQjEIMWVBZq/ndPYjQDaz909hPluR+FgTIqOtCAYmPBlCPW1XS3zUVvAIAAqipFqJJ+8+1BA
MJSL/Vqc2g56GGZ/52EAe9CVXb8tHKA9dUKwsrGfEyoTnoyQfMHgiFffJ3fXBPYHRKMBsC0pBFh4
xQkR5haNywIGPyFZHuvjS1rKcJaTPE9ZVDhUCYVwLqLKWFHtVOJHZEQQrIJmw0OH/1xJ5gU170bv
hy7Z1HAGVrMYjRfT5Vz6y4MXOfnbDMZnAPO86ewquiOWfp5xWXIraBWU63XITO2nlFjvIYm6/E2A
FbL7mixn9hxflZRybpDFTfSk4vV/vseNf314kUTpLne5wzNsShnYr/c43oPhqFVZe1/Y34BwlCcv
bRBHDYmGt0aPaUcgYgzkbeduGqx4n4LfdIJiW4vo1AHDANBo3/edpd/GoHTMSNv73QZxsP72n48T
edjfHkXXcF1ibya2fLg+CyXs+qWNsfUptHCLL+51obXHJMWE1MltUmBjLIlh/n/5OWW5fBWKIULj
9xCdEb32EJy63m+PfsX9v9RNVN4T1TKis4bVIu47K00T9tZoDOt+7tICoOLiP9c8UCuwNBvH78uT
r5O86S39yX2CdhO+dSZeMgAgac5cclMM57tYe6NSB6BPE1T7MtALDHdn965c8ga6JzyQVg+cu/9y
/uQB//0P8awJW1imRdyXt8lv19k14ygs8vjetsxPN4uikxtx80+e0dBchfU6dFJ967r2sG2HSrs1
aYnwk+sJMDj1ExnVEGlnBD+FL6G7349tZTyoSWr5P42ic2/MmEdwNpZ0M+pgv6al6NZt1OxED71n
MPh3+PeOu7FnhBLU4xFgX45ieDCO2CQaRz2urV2LhuNed4MaqkbivuOyB+klOqITiO6NpHdJ32Ue
fhzdOvSXliagandhRZcusNPpThuztdFRjFgYYqJ4AONcrcVjtAUypDW4EQSGsDaMGY1bD8oSCMd0
OYRO1p6CksKSyuqK+/983m1ZBf7beXfl69F0AOrxIpHP3y83ru70dgHHUbubvXUXkLek/nikmrH5
GCONhndICMo15Icxe/yRGl7y04TlDchhJIvpGtSGWM450hL9Jh21Yd8RonxKZm1axXLbocWsRJt/
9H16D1LsZhJO8pmU3rzK8fk9A5OcH+osT/HOzGiJCsf6ahkBqb/qyao9KDZN62/xHsd+sZ4fsH8Y
b5d06TcEuvGpLoznUaTWbha1dYhw91gvtV4cNFuvd4U1WXhAOQxwi/EwLXG9tZwiu8cYdjUEzZch
naozCJLmzXIfG9FO715rY2ltbP/zCabq8l9ubdMyaRGwQfEN5RX+91PsNF6sN1FHeh7A4ro2MuPk
QyU76e0ESCOMUYUsjndQH6jJ5AWBBtOPbRoNH+fd9TtGoH2vFoIA11W/bGK7iYEuTX7xurehzZP1
4OLkd9mv+jjIEn7ily0XR9PWkPiolHMwJFRf18YGASY+xr98UX1w+Ul1gFGuBzvfst4u60x1BNcf
n328rHCe7vWbNuo2//ifrlv/uV/jB3AAGBryTKlvqLlfDlZ+cDkm9cnlR/sqPyfGxmhQb9mdB1ZM
bqY2CGCDapczrz5Rk1mdfjVr8cim9X3EO35vDATPAwhHmhmcYok8sjexBCANEoU0+ECREolH6oa+
X4/0Y98Ge/ljybp0N3evszb+MZQobfvUvE2s5Q+KKJzNMMcvHRymTAKZonT6VuW6vUl6UI6ji0sp
YKPe16vXoHfvkxaHUnKeIRTX4l3gkrqDyHmHdQAoPiPc90REeeEDiJKoqKTQtmBvZFIbgUOlgFI1
3YQUxpSQsKl5ehwlfCqE1RdngiCr029GQJ/rpQs0dJfWKvSAV4mgoZ5Fn57Hgma0l4ir2HOJqwC9
kvCrWmKw8pjaP+zAJR4LUcS9E/9A+3M/SHxWDEeLywYeD7IWjPlzj0p1myYjmouuwB8e+O7GlfWl
Cs0lIV0CzVkksV2hM+x4fD8tkP05XoT2DM80HjwM0SXyS8K/Eihgg8KBeYDBcur0K4kKSyUzTMLD
WokR8+GJLQosZh5TVFBh2EYnrcPjNyvxZQSfdmgkr7RoxK1doxEloPyRBvoqkggzI5t+JHb1LKym
35SOeErC5s6vO29DROhpkSC0CiJaTYpvT0ECOoQXrJiDDQSpNeWY2wKWmgtTrZFwNUBe3XaSwDXT
+gSbTKQbEFs3V5DkEM16kjenOcXew8nhVOq0jMaGdju+aaqDBt2tkZg33tintEccCUUOBBwsOFtC
4QbocEsyfUev+pS7BbZvHq2kBMlVEOWwztBvZrduN9rEDQbcD4Po7jbvy560k30zRRCngLPje9sd
MPfl9R6BPLXnPSWbwU1fJzDS0wJEVIdBmjGhARZtBK+mT+jd5DTFqftqSEjeIkLsT8FuZlND5KvF
pHiBkeWZ+rRuBlygJW0vl9y9BQCfC4gvm94sO/nhlFA8p2bY2lbyVBDMu8US5VhKll8JPXJXU9ua
gPkz3egWTx34pvETOWo8egACFoABB33lSU5gjJfuisJdQV0xJegA8DL7bSJedR4rSEhR33DJhodG
8QcZ6ZFmeI4kmbAvHRiFDR7ZNtTCUvILCUSNdy5Iw0GyDX0ghwOwQxPooe7FIVxcOIi9JCJ2ko2I
JNtedRZNK9bCPxZroKZXshTxh10kW7GSlMUa3GKfo9y0RszuzIVcNURGHTSjLRmNuMxgZBchLkq9
8Dga865I3G+Uw55psLKj16Zvc6+hovMrjCqEeZyDudjaqX7MFSFSsiJjJ3y0SjjMbp9so+ArWlpq
quhsIKzzdlRBEOOZqx1c7fl+eHGT7GyO0VanQQSAXQSoIslqIS8ZtzZ2V6h6BQBm2JYJkMt6YDyI
0eet5pYogFwe5QlQ00L/ElBW+Upna5ck/uvohAl8l/LW0Nv8phP1F+6hGo9uzzuYKfo3mFn4HI9Y
hi61/UVDF4d6fki3VZUKSbcO0IjjwzWlt55TNls3AyNc9tazoIe64rVdHAZdxGuh1dom8b2fY4um
nyNE0RS7J4ZD33AAQeTPmY6pHt1anvamxWgYsep9H1xrz1BsWleSRWotexs06SQZpdg6438CtjSR
/FJdkkxtyTTNGBUtknKagTsdJPe0pXwvAYQKvzHmAsBGdSQltZK81ECSUxcQqpNkqfZAVbGZGqFw
rltJW8269wj4Kqw5D4EUPNZGkll9EK0zgDVFbJXs1qSSFFfJc42cx24hBGdK0msH8rWR7Fc4P+A0
McueMt3cWwZFD5IUO5wRS4tTXq3xrLSfY4CyIe3hOpKMWUvSZgXY2SKAPxtIEi3jIuniVewN+7MH
VSskszYtzBcbwrYbcIUXsLae4ttK0i1o52ch2beTpOCKEh7uYH7lARv2WR+/pjSc61myc1OBhINe
9SKputUIXxfB2z6X+F1J3p0bGLyNpPE2Esub6k9AfZcvBbxNoqAxtL/EWGvUZDRAfSH+bSsgv72k
/bpgf2vJ/+0lCRjTbWCFkg4sVfP4Y+ewRiAHl5IhrMfIICVVuDfNZ0NyhmNJHK4ke3guu5de0oil
GGKTS0IxyNtTJ5nFBCYeoP49J8CMKaC9Q8//sy/Sn0ZP1NEYpgOWZ/kacc0HTkck9CUoJ7ZGIGgV
Qqtk6u9qSVC2JEs5xFGks4t3R1KWUffTWgNedgAwt5Fd30QSmN/saGDiyrS+j7F/oEbc+ABQM2wp
QRpPQ+hr90VbUoMpt1ATtZiCDjnr6AFPgb2AOJVfk983ODHfvZDfHpZFe+qmfjoA33D3YRomL3Gn
/6H20Y7zHYn1/r3mfbqzcl0cR6CE51nLCnLs7KPwHoc86745SRpvStuI7qeubG+zHidS02+0LwO1
ympfLjIdUAm+R2nIVN4wFMv3Pd4zpyQq8PxDPuQCuPwhcuNEqV73oVlGsfWEVt4SdhnvNORdG1/v
808I5ju1Kac+A5MaEh6JhpnR25jeUBPbPDboMFaXvQ13CRSg7wJd9TqjZAvlv4e1UqQNOwjs5mtQ
+R+2/F29T++GABjp3OvtdtLD6HbsO/suTHllVBb07CXMQFs69Y/JpdRi7uv+mS7PaWLUvJ0DGHdI
goxHvUe/pDbTrXfTqqxvMxLgtYm17HkOJ4OK067ejXoTY5HqvaktbQTmSR6J9z70pm3sTjijwsu8
jxDiWMXG8AftE8jipiSj9cMLY4DYjpk8+02jwVqYxcEFlvho1cJAf8Z/sSBXUVjbfpvw2YOm6UXn
3i39o0N96k769TKC917UCTKy+oHXVU0tU2tueQ7GU53WeKUjntiUUtlUIjJUm1YOhGkLVvlTlVKN
5JTWcCj6uH7KzI4rK3/Yp7frRV7wVbNjVIyGZt37ppOeNC3Dgtor7TdksM9q07APn8ZEhg1q3ds2
lV2ecu67+8bM8RJweutrl/l/nkgPyTO69OHJCJb24IVRdTDGjnqBEjmv2tsIa7zqPRC7Ifuw29zZ
9MZc3bZ6bd1384QCRs/L76P1ri2Z+DoEkb6ph0a/hejW3Quig5cNCu3UmFb2LYGiutG0JrgdNC26
nznGdTCbxXe/ZHw5Gt9yJ6o2ljWWd7M1mndDaUh+PT+Rr6eBGw5hX7LJvG65Cxy3vRt7J9/Uyex+
oyTkcihNT3S1c/07r2viO6Pq201eSqEeEkdE4Qe1FV0+e93xW/flpJm3agPdT7yvs/akjscJqFkt
5li/x6emu/VbikzGZWm/DgNxP3VA0YKKEMbR/VwZya1eu/6m6Gzv0+ViqS2IQzRrKnbqM42nfYpm
kWy7cu4+26m9/GvbJxXEoNM4ZwynIQa7FeTVIfgScVeqfbRNGK85QdFD6Nn5KZdNkxzcf3Hikk05
MQuZSeoOA4DgIT7HFOOIrYRGfimoG1b/JQCNtxKlc4gTVJSxWS/HIS6A5tjx/JFMZGjlfjrNlkxl
J33Ea5m6Zd65O8fRko8hLG7UfhAgTkjImumxFVp4nFHf7ZC7i3e6B0e1RRpimRDzSDwudWXdiFyf
dgnajF64oFuNcE2J3PQ19lJ/Y+tzfKptCgHsWv8+ItP+ysOjEw9wgrMX0dvXI0IarvyCLrJb4pL2
aybM4KA7DGyCSIyfRntSXxR2Mm074hpH3ufZFkx0u3O84lV9WJVo+DESdXCA9zrqHW0AfHKvIO2e
xlHvX5KmdTADyaxtCdr7qzPSuXHCr93U5Ltej8obP9PrV0GATx2+7nTjmrCWeVeEwXQ2shgvD7nD
YZg+O9tNn/vWNKkyQfaq1hfUJmVtN37BaZjeSZF0h3GyxduCs4k6xNKcQxCms3GL1an5YIeUfqhv
IlaM6etl3mOMFPc0zLTVlw8CH+lxH314E4UshdYse9130g/E7Ru1ywFl5cZbYgbtehM8djMeSr7D
IE3zWv+hKpCN121tPIBjMW+XbtTW6r9PVXRDmGd5Kwub8ZkxubuEdOOXSqdrT/70gTRHv3Is+KdT
1YhjDLH7ufe0L5ejEtxoQVyOZz22rTtPIy+gPmij5T4N3eJ1WJyKSpCUMe7Up187MDPyyvfLaG/r
NrYBDJfQiERAjFiUT5ezQ83RmhxzS1seuPd2RB2f2mtj9K8jgdFnYBUZLLwMYoG8gJl2ErzoPz1Y
qTvTLLhlptJ59ZqY4Smfa4aGAEneYn04Bmd1280eQ0OR7HURfZ8GXt2hkU5H/KSbrcm7vQs8d1VW
iKO6PqtumsT5xDG1OuSmXd+VUUjXpDCHvWOV7l2VApb1oADREg68Vfsnn5qTm8Q1u9WoM1g1LGM/
6lIe4gPbp+fnnZNueZq7xror8VvRPapJC0awvGK+UWqrPYgYjag5IgweWmoa/MmZN6RfPl2vIj1j
wN/PR698LT3/Jk7GaZUHtXmcBu/QFIwBEcIBDTQZVYdWDyQ/JvG2iOFZy6xPwhiHjEqtt15E4VqI
YTj0TidQ2fGMtnY1AQAAFkG1W43A3q0ukzAXCbAjP5UXDaiREsWo2UkK7PpBnBpZguxJddV1/e/b
qY3VxJRZ/ctib0XU4Cwn9TW1A7V+UQI7NXtdSTPuryEfW4jFJequxXniiJpGMorc9aC1hAu8dr5j
X+V6crRsO6TFG45CxF9iRkARrJN96XVvcfRBtaZPhzin2NQho932aCxqOUkpA6B3OdDnL1LoA0EL
fYBa40OjaxvbW2zU8U2/yxzsgPT5RnlMlg3Q68WCSDz0Wc9LYEq23nB2rd65bDBIZ2/lSZmXoCcu
FpUnneDUwZyk3m1co9NrQXj8LDWNP6QAjmoy+zWVrz6GTeEodv4Io6HPZ7xJh4+4DUFGxwwAKPVt
3XYEiFKfc9e8dSkT36vTw1PWbkUKkrdMgQpBHRGrpB5e1Z8jOgp8IV/lekXLMZbLsbO+gXYrTxoj
FbyY4ldjgFPRtt2LnkTTuk35AtQTzpWh4xifADSPjVLbqXXq06Kli+6Y1Yay4XRTTATp3QYNdOFu
6CjALzHX6sAowvE3ZcUorsykVAZTBcDFDpy55qVNWY1B1EOUB8O2FMO9lcQA8xlauj4WTNL5y/PQ
rFQz6pUy5MVbFlhgBU4fHIMU/SvRK5wU5P1x2bsNn45KSZbz2PDXyYRMMrK6GyNIDi0pw8Ni9MUW
5Qp/VtdxOyBrvXFsQg5JnGkre3HxMBoS/JO75rG3in6PriM5QR2c9qJ1bx2c3qFap1J50WQkRCpf
Q3M+vsUWXs9l7R3K0PePDBatDtZVpKMoMaSVWTNMBCGHGAGaR+FoIjN6VUVlm5GIGRayScnyFHwf
2/YHFXf52uublPSaeY9wpNo3pXPOFkT4YhrflABUqUSVQFbNNUq13mhjgTkHahXqN5ZD0ZhvuL84
d0F2i0jSfdDKOjotAqeNIqk8iqZs+64dsSrKWt/aNbXGOD2xrW3ixskmNuJ+H7jNAS029YLIMddi
SOe9bUBiNQejv9cwJboJl+Gts3ushxIzO1EjVD0tcw0haQ6dO9spzV1iaqj5MfGmUsR3dxiDmceh
N8xjQHkYuhf6FlPA0JhXA7Y7mrlHTVCcPfyri5oAMU5npV7VVPfML6E1Bg9pSeGBmWXl1taz5Ukr
iDLyO3CwemK2aZTER2Mmw5HY9bLKRsM4VHkmjpHl381d5e4U8C11MWVa9XWZ7VszPV3weVItBKH/
wW9h2s2luFUS6qsa/CIJ1yj4Hku/4e9o38M0fsVuuFvTAQuOWtm/OZhft+lEsoGAiILbKQiiO3xi
Y2bs5kk8RFRGHl0km1VOzXhkMtDZ1vT8ea6HeDVGKSdIGA1y1/I272ZxvE5KB43AAk90BXn3WxBR
H1+Uc7GOHO+o/oRCAk5Dhi4RfAsmcaBQ1YSQU3+M3TcqESYQ7gCGui45x0Vm7zKBoFetUpBUNTf4
CToM135bpPApm6jdoCCQx1CBUsWM/63uTh9hSk6caM1DbkCQaK2w2mT4oBEObjG9utznWHxIEI8m
vZGhxOLStOjY1aXzyc6n2zQp/ZUuAjpHEkJTZ35/mahF6RVNzYz8BAcQrjP2q6P8J2qSQ4PaBAB6
CHZFwXGRE0hE2TYvqFky9MhcU3JwXw76i9/QykcBh6Amnu7+ORf8NcfOTBx+yOWnCeWLnWOMRzVn
SSjidVHN6XAmqF1AdVY75VFNTIkNSev8NbREgmMMWjE1yWvaMcXsvK7zUo3MekRFngIcBiaSsgjb
PZSrUHlpDl770MHJbQHd5NHZOyoYYmQu5RpLswkrXnfCV4eRpFFVJ6yuM/x28jDfkHUjNOrRtgt9
JAxNClTslrF8s4aFQI2lPwZdYdKXgOUxGvh1dTPtRShzsFrXIXdoZKKUc6UmDr31VanH+eWU9HmK
N0jmE6WUd4X6OylI/H3AcF3XDoWJFnuK0696DyTSRoNaz8b4S5ERlGgCH8QMSYQED4TXcJVYzGwb
RuN0tCkYPSJ0wSLFH6kzXnz9mCTgTlI86y4QztzlUROFjleW0lfCBAGg12c3gnq7jU5UbW1hVJzX
Pr62TbHNzKDDQ0xws/fChCrlhsUuCvoXBdO8Ah/V3G/rQocb0e9qMq7cF31X+tsKtcFdsuS4VkSU
WqdlWtySK/RbgswUY0YepkTAvfYuvvdkdxmMidJ6SfFe2eHq7Z0nR+x6hrlfycEgm8ZTncA0pIY8
CMabsdZwPwqMux4FICHgkPVmeHDcJYV9ATM1qNtdPEX1p58LbMGC5iW3m+nkDWa2SZ8j25+einYB
j4DGoDS14Zj4JATNiNySRUp85YTQVuY4nM9jjdcaDMkCMzhHECDE9W/bipE0TTZExGKFfWvY5T6n
yPghH1OKTEuRd5sIBMW2SuRwBY8ZFC/joyDCu528Wt8M2Tg+Al5nGGXowSFy5p1YtILil4IosWM+
BF5drIVP6qaJo5VL8OXD8C3qbmvZWieTwE9ySG8NdGIrYzbLnSMybH3gq5Cd8QRcj9B/yYbkR6MH
1Z1aIhZPF7CkUcEVJ123vm29T4UF3dk1PntLc7amZaC+EHn8PuGWo9a71UAWQUTGjWOmzVuTN/uy
TOwnfyy/NHNIKVFqElOqO+cgZgQwYrFfKNdp3i3y/JAsDOnCVbTvpbHYEGUKkkLyUw8QeU3d+soE
04xPQThbq8yItBtdEnEgNTTvrhMc6c7732rL4HoAtUNYne51vYsI5ezifJyeuvvUSdqzmphtFSOe
mHzIwClKiao0vnZag3ggt1/CPugZGNDxaKkMe+hJtzP2eKs7zXujsjw+FGN6RyKl32plJB5COTfH
S76N4qk8NJasTgSIfGwx1XuMsgb7KduZcRSeyw3ar45T3dbrKUtm8Bo6MjfMM1Cn0wJl/dzc6JEt
Dm2R4SDW6wC9qurNB5e0zuOWYJuF06YwEZ15HhgO+g3dSudd+W0In/10OISVqb9NXnxE3B+tEyes
X1wxgXCZhmaNgot4sn6Pq73NQbi8RgwHRwqrXZD9Td0dStdp66RUn2VJyqvQ79rHps4BSBhl8NNM
cXZsQe3Qg2whfzR19daQ4ACYnp2tJUH0NZn3jl88kZkSL3Fkdi8YCGUuJdzx3CU3FLy254J/4biU
SnZmV9yqJz12PPwsip074xg18x2uGq+64ikrsv4OMuCdWjJcRHuaXpO5cXFIM0MK9oMlOh+0KbPe
3SnbU3uef8P8Z14HQxLeD9n0pZ6q+Za0KLFv23RvXM8Wj7acLMNyayfE0XOdYgI56lsjq+c/J1n3
gPZp3SOtWBlNM27iwJkfTXupboaIbFtgppugRCxSzCS0RUDfMxgK80MQrFxFEAjdyoi+eS1diaBZ
kdfuv6C7cjaUIcJC9MPyxfcJWzi19xnKUAKhyuqWBBGuobnv7KrU1kl9zPN3L5Okk2j54vsDiqiM
Gv7QM/sNoJ52p1lz99zlNS1ovcTfpzDeeJXr/NQS/PN2wG7CPd0zDw/4bktDFn1BABnuci/Kj2Ov
+4/9TJGsPb0bfmi+1rYek0Ck9y4QPr/aQf3novqUDCdJUpuuYtkG9bMz0ThPs/WBq9VCRXKIZEUu
1s30MTQGijsx/tHa+nI/gBQOBx+OAmKAk5fgbmtaRIBtB6NQopb5mjJXcqXxTNyE8K7ufPdz0vdI
PKIXKyARQJZkPoS65z4tBrX3TVLWK8tcxpdib9uh9YfeDd+wqc3ei2LGJFKb8nMW0kuiZF5b5U1M
HmdOE5INzQ5tYvJqxdMXPYVTzPPhfRWt91h7ov45OiWpmQDt/lJSuRcHFL1gsGZXNs1ymREitVNp
+hoi83cd5yVYsMhL6BHsNZey8NDVjK05DeMZ2PUX6kaWG2tpuztrcXF7Sqq3ipY9T6xX6szG55xn
vjCt7ozPUUHRl2fccBNZXA2v3DZ6mm/6tu+wsnHsUzV0z2UNQKI2u21iLp+4OkVYAgnGNW0XP7Va
a2yafgDfs1TDO9/5SBtYVF3Ng9GQKl7XFEhIw0dCIH7FEA2S4PtSTt7KatdpazofJhn+vKBuXDfO
Zt3ucYzVd7UVwJPRo4NJKOlAmCle285ogUArdPl+Lbdal9rbSBCXAZTVnskKM2AcxLS28IzYloDs
n5sZt6a2LJxjlprk9OzSPWKtEd4QPVqwYbfvklSnQjvEynXJtG+RoZGjSybGrv/L3pnsRo50WfpV
GrVngfPQQG18HjVLEdKGUIQiOU9mRhrJp++PikR1/qrqzO59AwlHKgYPOp2k2b33nO8kE1HQPJF/
yvHDxS2bQCxsr47hEq4oButG5v3LaNjxKmwq75L38k3goXsskxarx9Lf9EPhvYevY9Mme6k860lb
dnmOVGU91CyegOLheZmidp7nOXjPW2tjpLgCfN+3tzOWi6Nlw4YAmJDv5UxjLmw6dRw8J1zl0CeO
iQrLPWMRFjEzmS5IZegrZE2wZ/rVXN0+mgHUGdcckfaWeXH70ApH7EhSJEzq9zeoCAVyEvvJr+S4
CQnYeZdZvkONbOw9nZbHsFnOiuk8dkXmHE0sfec2Zo5rEXTtDN74kM6jcWOpYf/5k+cPMQPWXF4l
CUSNDylpxXBr4wWZ81HMzYfwLHdX8e1vEwnjvZTBu0YSC6GCrdg6IDnoRikGGV03P8sR4YUVZu5r
NDzXZKVffB1OCCqlcXVMtzqT77tIicyzBCDz54to9oHR/2KSQRhqjLDQwCc8kC59NprpUqZW/pwZ
U4AsChxaShDh7VT00S135YT42yJTFs3Wr9FbDCOpOx8YU+WPJeFiQoYnQajGKTGNRwls41BLSYfU
t4kxq4tr7VGKSXwa6zlW6Q7vx7yzsVGtPotpCcPtHJf2UWsZPZaWgQAmy+76CtnD6EfyhkdU0IQ3
paasapdPiP7JuHYxGyygrrl+rsyJDLkhD2+kCirqisF7EWm6ryJ4IWNstUeGxqRudSR6ZTV/V3ld
dOLtngtTf8soql7sMXHI3q5h+3Xt6zJ5fM9SwGBurv3tJCd2aBUDBD5NeXVbwC6K/sLJ0JPae239
kw7vrSoz+14XSbgraI9tWpmb+z4E1+FBfVgpX55qt5MvvkkvPamIRFxuk0HiOrKzbrwvJu+HiXVn
KeH1PRL76uyytV/HqZVBuJF7NdDgLZz4OQGHyKJdpj/jZUdpjAcfMwQADqgZ4b3jEAclhmH4ES55
6n2UbukXlciDrOxuHpb5fWxsTHvun40431ayyVjqYjpKc5OsiRfCklwX+cWTzqMbMGXxM2O+tY2s
3GhE2FDIxnhXMvtghC/fK80QqBfVH/RomKpZQXXRIbsl288eurDNNqWbNwcvBO1WOzywZ98rz27V
TAScJsERoE5zkKFlce5htq9mQ8+rzB6dg5u6m5aAkm9ebdJioV9fq4I131fRD5PFwgTa/NgGZKAG
0ty4gx/dZraj9uREDuepyZJzZSX+3mqYp9o9syx/eK2aLmF4W5XnMYASFSnWsCz57iWB5oBjVN/G
BuKNvGY5USUmjpNV5wz1nZ17QDXMgvmTRSnEx+agnOdEzWDg6uS+zQtry6GXWxpY1kPV5eYDN7CA
JquYjLouhZ8rLp9S8apOBXAHWWz8ebB4rqS4rkm337N+IIvC8Ht2OiXObcYq34jpmCDA37PjiBeb
crk161KsC37nLMJRnKmVbwwfTVas9PMoymtX9M6RvUm9qV1SuOc8dc5ss1jd5GuquvwO73t3Ngvj
WqZ2cRMWpI4bk5te6XyRjl2a6aUoATlVSp7Jmz1aZmUA75mt1ThwK5d0w76Jghll3b+oZJeVWXWj
QqcEqTZbR+Wl8Aj5paqwkNMSGW+35XRDWugT5OjgaTAVwC4r+jZkwr/Pum/DuB9pnTzkxPxCDsJa
OYwNSdZusQ0b+iSBdVBpww3TzrB4Rb1PDLY6lbe3GVe8OT4T37zx3jy/7x7ylqe9rCr/hwnrzGmS
5BGP2xJCj40myd7yfoCj6Pn1QSVq/KbQJeX1GK3JWSmPhuHKx8LjgmX8cQijBDJM4yW0/iqnQ+1S
P3I2aErBij2jhFkl0w/VL+Wu8zYmEMPyMY4Peo7GU5YVl2lgn9OIkDRknBXvClnxYBY1ErvAPvcp
nLpo4EzkUz9+w3hCDCZ6CgZMwfiNPQtCylg89K5DXkFS3FNDEFtci2iLL1wcPBoYS+8guX6+ZKPD
+9bWsIkSRUyRCp4+Xwpau5MtVjqrxm+6QgzV5Um+zwA+JokfYcExzBOA0/IqY5Zjl7A4BHmqOJQq
NU+ECNsboKDtG52qO+XE3w3POFCLD2yteBTkPeVr2IflTf1mTzzucrCbyKnCZicZ5yBIKQ1kW0O5
h1Of881OxZOaGdREVAJDZ6xYpaybuDUqOvYutXpWPRlR0ZxNurV5gnRbUdCQJTidsl4SHknmxdk2
yKnLEhMNuXado0K0VyvLuk6SMrMpg469iZHvEdl6XJPUbaMu73vfVdd8iC6JT+il3TeIzCoGzgai
liBAm63ajqAKGt+R5EYrBufkFhm765AZFUjw6CGUah2VyZt0guilbwKouWxH0Ig2JE6PXr17ociv
cbeU9S0Ck+0Q2PqS7oGtJ7cJgdHPXpoB2DT1tbOXaWAlrVuRuMGxC+vvlkitW3QsZwx33dHp/fo5
qK1TPXbQKnFQbrNpbGlW5NmPcQKmswcfED91etJPNnAwWxQfzLHUlWQveU8FXDHfiwjMjg3aC1XT
YPbJu2ugGbyaUkPN9HpGEKYK1rUMskPRTGLFw6M8KBUJNhi8+MS6rpQznnEGVRevEPmBPRCq6HGk
fdZAaQq06T2lSt0mtVu9R/CLEX8hSBHJY+vMJQiconmt24QBTuD9chiz+3VEursDr0t70b6rw/xU
eY11pU1lXqFjm1fkeOqkhXFRNUwO2lKvwYCwtgNfc26S+JuiJ3xggke7j/KdnvNdBu0t6ZzqKVZ2
f+8Y4cqraqb07EMrU5jvvQFtrjSYGfeWibiNqekRQDMto65yXszQyXbZZND+Lzz7xfaRC4xTUD7q
yqJVH8qPbC6fgxaZDtzumfJVwm6gtbGjrycsO75Iawgfq6C9pkW1pWkFy76hSTaBbs88nnQrmh7s
3szE2dl0dW7HwUyoCeQ3Xzbu7ecvpakMt3UztAevbegZsmqWmRlvWVbhe7aariYyy8tkez9dWlrr
pje+Vd08Quzv9F3mJuOd5bWAIbAAMrnpERExTc69EN3/aJYvVHw3WJW6jSC34cA8JlgphJcHpu8O
nY/Ev+R2dxsggVChnVw1dq0HRT8DR6PxHMDWnaXn7rCm5TvHcIKr32dnBM7tg+9xM9VGs7EN16O1
VTIUmWhO1jRVD6GVRnu8jfbGKJtnGLXcfHN11+FM2brkEyB4sZ79LOsOSVKwYbAatAxTe2AqhhhR
ZPB54zm5lm7050sWkY9Q1HO1QF7b96qCU/f5YoA9WWf4Amm5RGR4khCwspruEbG/dR/0TXEwM8zB
bVL6FTGmWYcAAubxPIbu/ZQzOxDqPl9eumrVGS4KpKDzN4qp6obwtlSbxatVI22cJgte0UQQjmK3
QqvbyVFxGjmamz5ZOVUOusftrW0Zdt5aAIO6zQTRq7j91GEwaBtO2tB7csiCraCTioGnDgEwEP1l
Zd1j7wfhmZZ2eI7Ifd3IfO62hk+I7FzI5pIZ9fwo8yd3ee4mVhbuh0qLJ6QhFPJS2WtDyY/KR2bi
Tum8afXYnrwSsYZPrBXRyOmJRA9UMPW7jKvkOg2fYtCpv9UZN2ZsPjtDr65ARo1t0dnG0bCSh2k2
gpux6SGUKO73DKPY77p6SKd5zUSaHjUaOCXeom6YX0efGtSLnXz3+SMCkYsP78gYaRGszKZOCQ2z
3NvWId7XtWZ3XXvtd0cq507rD62t/m6WCVaGBjVQTwv2Si25K6ygwU41lVSnUbdgYg+em8bfcncc
doU2zaOd9XfcaEzybXPYxD16UV/Ewd5aLtW0acnJUvNJD53cxsMywM5i9zx+vow3dH1IAWK02qxS
5DwH9LYnv7DNm0rDyxK6fqlsTQAr1JhXEEKHanb8+87HONA0hEM4/oebJOiK+3x80EF3YXcQHXRm
IrdtivyZcWB0ky1y8tARJ0+wtw6hRzwAD0OpTU+vcFIQUAxT83gVxDlaSKft9/UE3XS264+sSyh5
MnlTQpBbcV0MR4uGyinoB7CedvSAbjpfW0XqwujiR8RewybAmns3h9ZlbGs0a4Nw1kXIvQLV5oqa
GajACAiEbALzCpzJhHlq80TPWRItJ5GPQE8rw84e7EDKx4YtspHYr7Vvms+Zz6lIjPrP//v8NWMI
BWHKzj5QBvJJTFePYLautFGG13mixdVOA8ImS6zrUUQ+QDgeGRYaJMyogGSDZHqjMfroaDE+Zp3U
tNELDAA+guVeV+LWk3a2ykvgq7McvGc3RKw5Nb76zkdiMJblzXuvwmeRJPcZt/o+9Wb6i6a6g49K
kkiIBWqjYjIevXQMfywuWTsPUGinSXksTTRPJrkmACi6+MmVaKft1D8FaTneOCZmszSTi3MA7hMm
W3GyTSs+FbvScfUlL4d6E6o+fldejja+9b8PuRfsGuV/6IDOr9WXKF9sBFhdaRoPtJCB+s518Ypw
8VvCcPJcz7yFpho/+gp5QhMZyT3PT+T2BTa+ErkRPUpGBWU3po+fLwZ50pAxo+Bk66rbzEE0b3Qb
ZJfPl6xnwNGlzvtnBzdFZ2kRfLVp+/6XzSPy2CV3iqfXoTDG/pDTf2WePoTb2GfM7BjGtmHShrza
wgWZdaQtzla1R4kFczmuGOoO5IJ3CHco8Fwa2ypQezM3Fp6x4e19Zl8Hj7bvuhCM8chzowRiMnkI
f+BBi+4VDa61LMNqzzhAbnmkOevGo6FMRrK3tIc7V9v/P3n41/8NcYESMIR18H9GLlyaPpPZe/3+
1+zhP//Wn8iFMPz30PKBJ7gLJsH3fIIi/kQuREuQRWjzH2QFi98Bd/AncsFx/p2cChtVHnMzLNUR
5nfZ9Cr9j3+zeUNygwA12HZkYmH+f0IugHD4V1upZVk80ZheeQEdscD7atvOJqH7JrPEsfYGbDqp
jPahmJ66udgVE8G/vu0b2zotov3Eg9YbK72Duteuu2Fjpt3Mds3eTUFqISDEFGJhTqq766h6717E
1bOVlxvQ7DimcHpso1LJjVJhuI9bOvmofY6VRRfeVfuub1gxbPFaul2FedceGFOh/6cb0q8Zit1i
fSr2gZADRanCkvC99LMZG44zrOveOuaDEa2R6WimEMGFwS8DZJbGsK0kO9Q+3IS9uQ9rNAKR4CC6
6h1JZ3/wXdb+TqqVSPisjYnvZCCbduVa9j4Z0Ct2ItxYNY0+FQzmsWdlLtMsgazuALE3aORXQMtg
U72jwYAo3U6nsZuq3dRFi6OvG88Wz3Um+20U6lsxyYMJ1mI9RugeskGzdRw/ZPiaWuTYo/Gna5yT
EhA2tgN4jsZUhbRzrVlPNsmQ4przxa6CSov/E+8hnDvIm368DZOAhTJ036bCc34n2fwc/2fyq7n7
bTD+H3VfYbyolfyPf7P+6wXiuj4sDq4SrjnHWwz1f/Ed51MoBvbUtP2c6ImOA4ya5aUMZU2TXMK5
n/poPZf9rdlzUC72oDnD9/Z5Mv9yd/03x/IFMcC1yoZ2QYO4yHgDy1ws0n85FNsg+CfBSHjUBmiB
rK1fHWvtikNj9Hd0dp6NqP6V4S/7+3/V+kLvWP7ZwLEtvPuhR+638+UMzL1vzTL1y6M0MqTcuPe5
sNlTA3gUW0VTaj8Z6BFyDTG2FR0FutT1PtYYuri/j10z/xNU4ItR+fOI3CgwLZ8blmiJL6CU3LSl
rmpZHt2UE4G11GVmrYB3aLUf2U6tjB53lO8yUcMjctY1PWKjLMAszpA8HN+GXBz9Gkaox74/W/sI
7cXnW9G63I6OjSMqzh///jQ6y0H9xcD+edCeC97FtUKXTfiXby/hDsjqKuegIzh3mZwOKif8mBKK
FmsOkxcRd7ZxdPfqW6jz2LJhLY0JpXYjktaE/dH5U713IsXKaTT3MMrRPXbPZexsu9GeVk26iW2E
JWWX/1Ag1eEdymIhZRJBZUw/ol4CxVhOhJ19IFZnN+VhlgPM+mCHHTEHZfT0D594uTC+fGIQwEu6
OxnyrvU12B1fFUPMwsyOtdJH5GvuSpAfvE/0cwof++JE4TaqkZuatpsj/J1hIhpE4mEyz1atDmDq
YUCl+1ztAr9LV6bwdlnvbLIRzLc9Rk8DJe46j2+whlFQtTwEorZvN3UZv0ctxjMQIMUJI6q5Q7D9
3jXjTFOWDLoGUgRiiXWWuFt3iP/pfvlCZuGL9kxmlLBuEOIFrHr/epuWlmTg3Tv5UYnoqYl6zSmf
b0Vc/jDQGuy7P2qkAbVtGdtRTpJ2vCe2eAlJE9pFWBo2o39WVDDryvLcf6AofOI9/vUr8UyOz0Zs
jmTAtb9QYwQYWkcJwNHddDBFEWCJaL43oWBJkP5TawDimw2SIJblwB4Y8vmtu6oTX64cYg7XemAS
uNzmvf0mg/SHO0/FFvr5PZel3PRDR0HDPnZtzeIPzzUJdLCf5mg6efU5DL27LrHEwUAgg5EV5Q7p
xXcyH+DQ4+NorbZCMp+9gdj/J2jHf/MI80xUJVZk+X4U+OYXOAv9UIIb/DY/zj6BF16Z36GCiNa4
FRiGzdk9EsmNCwtIK+ccoQ/fzBMRh1aXPuSVC+c5QyD19zfH13UFvgKHsUCl2Mp4lul+OSRcgcSs
p1F2TCFAE8Az35qp7+4Fw9m6DNxjSpbrIRnMsx3Bl1CBuMkC5AMSx+k/HMny4PnLNfF5JJ5lczmE
gel61pfrNa8wcgmD21RlBGe45AmMOOTLpN+hl8fvwXOomNLkNJM9kbTmBudhe1BVC0dHQ4Z3VPAM
xTRGaT37Ow+uC5b0fzhGZ7ku/8sxOtCOfFY+nibLKv2Xpa8HLSL8ZuRRIr2bSFnRSRjFxo2aF8MO
5RvhMnNiwhvIuvjQpj9AJ7eMyijAPeYHbCg/ipzgxrD9KMiVfRwtf22KJe8mrO5sAwVyDJeFTHYX
999cDefcNp77Pu3WzWTLazmy2wuJkjLQevzDJ7O+LAvL2UdXyJpu+YG9BLf96ycbJgvioaeyo+lO
mD4V8jAC/0BThckGAC8gYNKhaiDRUCM7thUl9ukYhw2evsZY2UybdH0Iitz4B9CN92W3sRyYDWYF
SVnosBcPv1ygA6yDZo6D7Khz8rsUAhKZN3BpjOnJM3W+HvNCrzN8QgSkWMsJZM7L684Vu9HuKzah
CQtbUHsbMh+MI4HeCNgR5bj2ZB3mUmL2sdZ+oMtbko66XTD4CMGXlDKaDAfmPv0TaTPWqqc19g7I
9+g5QFrKSX2MhdsSi27169jtL9q1V7rxqntUyOmOYZ1eqaYAogEHZh01WlzSUH3EhONAKOhvaruw
buuB75HpROe16j0EuQwmnFO9bVRaHiJ6fH2URHujmPONYriObQerBhwd4/7vb71guWy/XNYw5yiP
Aioksvy+fPlsV2ONWN44uGw/DprU9LKrkKXMfPCy9/w7pxru48iP12D5613XheVurrp251twT63E
3kuBRjkqyKsOGPF4aZXfTaG5mQYyUEVT/2oct9v5bvItLiN54H4mtSES3sZmm7nSkc6OoXKZvxYx
4yyzZUAv3Nc2fgrijaRyuoBLL3dijr6Tse1jLaeNgmkoPk6D05xmSR5raps0xhFCYiXg+TCeNQq+
ttd/aBmojac9sBkuEdq+iXhSgyayuZffUzndzqWe1iKkXnAwbicySkhMcHArG3Snk1igR+kgP4QE
XLW+MWx0Gb15iWHfo9W+5YixaYlmNxtNfnJpY4etF/0T1evLWs5NEJpc/yaVG3tV/+sXZEY1zuKS
s2RgzlyrGkVhXJuHduyJe7Omfe6hfsGJtepCxUZmrJ+ApiFTDJv71LMY/Ab2tTCacu0UroReK9X2
7y+hz6fzv15CpJxxewY4d3n9WhRkgLSc2JDZ771wp4fHKgbg25is7SGeQc1thqFn2ukYamop2P8k
XfM2ZWyTg8mROLcA7M4BGuiZAuwfjo5+wZcLHAl4ENqUDl4URuGXC3wKpSfdMecqE7ZLZqoZrZNe
v5V5UOxiBpLrdtTTmaHddIapRVxKTm90AXl8LnopXo2/PyDnd0X/5YQ5jhmYkUcpxaF92YeXgvyG
oSOOAFOcvVhfiodqZNtlhUf0TsZ3fgv3R1ZfkixD9tH+ikq7fXeaVytH2ds4jvhJ3B1b1bRiRhum
Z7f5xXamP8eBrhf1YLlLMSqCNBi3OgUSgpye+3rgrmCY6KyH8gXNKaGYKVI9BrR3Isgoqbirj3yV
13yUHw2I0itBDkwx1HwX2w33eTIgG+VM7tIkCddzNDh7n9Q4kafpZfTQvzAbxpmfswtGh3xy8uCu
Z4dxSiOOcxCbSbrhTyZX9lCvXCxJLkGAh65Ozn3JW+URIkPPRWmZkxIW+XN4BImo11XiohKM4em0
eYwkuZnHfTrIP/i65RqkDtOoKfxwBFqzshR8KDgjII3gJOAAPpiOycg79Ji5ZcRhpqQ22ai0RJJe
nVo/xKYb7wLwy5tEFcXap4BmkaPj7LfK28Zlol/ioNz1UrrHqBabbO8jKw7tVpxZUN+MQM/3zuit
3ICWhDdPJJvp1DuVS+cC7G+GYKN8DZCZnTPsoMvwmv1sFdeneXBfme557PWyTREFm7Yw/CuDnPFc
hVgeOlbfQ9T7rFhYlsgWitN9I2L/+2zvC9feCyazR1XZf0xzYT/0Zf4ezJOmDzQZBFm5jAf9ZQ3x
w72vHXdDtpZ3U1lGdIVic5RaxTflQjMhIwRT2Mgg1Q+HnR3l9sGJq3YjUjR1bRAtkBZgFoiA07vW
plHruPWBOHtrT3VjI6jnrp7r3jjObt6Ssxabm7QJXhLL9DdTW99IPRq7DNf+ujNxVZue/4pqvlwv
dOLTlEV4tjSZP27ZYl7TxYVNf8WmtxS08UfxRNlc7fyePrrpTYzCIDXu4oFrOa0bdfQF05YAhFVi
+DhGvRauRI1VF/zMLc2Lq7ukgmSBPDtjUR2iST+7c0fY5XJP+4uEocNmKymmAJdAoClb/+xGkraQ
lv5GANtExns18xLao09YiJ2DL/drg1GawqvpgfCHTYxaKXPvbYfZQFAj3C56UkdnBpubfMR5XDKj
Oo1Vdzf3yz/hB5egbMx7FB3w4igblb39vekWdbzLox5XqkW+ZOgHAVocVD1Bah8b7OebWBARbiDR
aQUcojDo7a0IHCwKcRHu6Ll8i606QC4dFwy0ouyuLJW3miXLlxO+NEOX3QsLq0pflMs82ByILZ2s
F+bVEwOjZxzj44st4f27SOygGI0xAkV4O+OQ2LvGl/siTuJLTziT34JnJfKZunZ8HOrJR354aTH/
HiKDmYU/urcRBu2rWf0cTMIa4X+iri8YfgbLQWcywpQdhOsU6NhKBhZbMKrkXeEQZI6At9tESzIF
wNkOx8ONPf30oehNXWddi2E2SGtFxitcxMFGXnsXs2aw2PbQvrJ5eHIr+5A2eQ591nG3psFSHiEq
Zcq5LpnygC4cIRPgybTr1LxnerBhsDC+NKLS0MxCUgvzfnxBaVaAZ52fC8u+sH80DmmF7oqRcreB
JBp/S9X8YsxmtAqwk17nECk1XIBjb2fevtKz84KSCz52g3ZrcKhyWQ0zRGtrbqtdK7364iNzXQdZ
4X6rbSaFjpPX58lOmCQY0nztYtQoeeHfYfV295TunCcUBnTJ5CErmHdalo1ecgx/NtohcCdxDU6G
Mtc0fR5EYkWPiFBodUy5fba8/K0tVbJnp6bYSt5MQcYolZby2M3fXcGjp+uHTVmioxbxr2qga0DV
+GE3mFQ6z+mPjjSG22wWnMIqQr2zxGEGY7qizKbCqZNDH4HiqScXKV598IL0CfeDuDWbRm3czKmp
x512X+hrEN/yVZZH0PM/AjLbaVCiZSz7JSvEGJwb2iTfLTYylafkSadZeq3q8owMcT+X3b2Xcg82
wjEArHgjz3rGoyKXWNo0kVNYHB2h3+vGfVHarK9F3iIGFWhoWhe0fZGvWjrjN5/vOsogX5tZGDM/
1AI/N4E2rvXmjoJnlfbw4JUmgBGCxRAft9dZ2kfHqdyNckhUs/3q1NrR6XOabw6jJKwDs2aLHzPP
xX034R8iSfA0W7G1V/3wKCo/35UoPNYVEYq7yWJ8Pjf+QzsJ6zalHR70IRZk2y1PesZClDnCPFpR
Y6ImgJRkQEtDisf224/idemX5ylrkYfTdI0bN1r3dTdddSOeywBwWuEM38v+XVU0bz6jR0RY3Iwp
AXD5IpTPKnOtK89f04MSO54XmlhAQLSKaNZGeJfa9/OLTivBdg3zcuwQOdoUKasai2BXNc5j+gfb
SLzH8OqW/KtjbjRbXVfhRUJFsZzg4HbNYrRhJpna35nvWZc0MJt1kZ7MQHVbq2IL6ESs0W3UKMrI
Xh0wEp3b8ClKqR7ACZ+AwJBimLHcmqYPNCgP+6UEDbYo6pG/Vb04m2il/UwY2ziF/gL1wDlY0kC0
XZDWG83hczFGH0Gf1tfITU8geGgN5USJ9QiWkiKezrOWYm8MhKQWaU8V7vnUMf268ZPxtnTraB9p
wnaHP6Qy87sC4EDpgsuVFTOUqUi7TQl/rQ0GkBbSA9w2zvmakMajW0aokpnhrJimpLsQUxDuRd0e
o1y8hJl+08a3sfLRxBFHZvTTGp+Y91gsAw+e40fuApwhETtDT8TPRHsJZOJ1EBykw5+1E9e62BVO
nOwx62kzcsuhzeaR3EwYBhnrIHLX7d4v1LuZNch3gpdxqm4N+t8rKj/aTiRiGGW3m8LapwvNgESS
nabnBlBATDTaHN8HSImLyiN5WBnGOh5hXk1jsutVe+OgoAHJJZKdsAggdL1HttQbm2H6pcf9kGRV
uANAyhy1L39M27juf7SJwOhPM2aSzmsSgCMcYeiEbvEkaI2sTKP/3mtE+wPLwJEIsWQ1KGTKnlOT
bzX5cm3EbNvs4ixMxLfVHOyLbF6mzzDTBFmPcND6eMtUwDuATc/WgbU1R+JEBwQU7Tc9AB7r6G5s
2pKlOUP9rufvdo+tqEj6bOM6zbCyCtdZj0GltrqbPlrtEK9e+h+W277kGm+gN8p4Gxv5DjQHXRpE
RFPRoIwxXzEc7boCFz/o1X2ewd6jw9pi+23WqT1ezGhJhNPGd1cRF+BP79T2FpVPuE8l5XY5HsPa
JvSrKLCh1UgbY0c+pxRwCx0BJVi4GwYUSWB/fkB7PgeI1lbYvqDasCMZoICtcn+f4+tYyy5FsZVH
pzqChtgwuCOHCwmncQvYOJphLRgYv4OgItsv6DjtfeGtxyq+06g3FMxruACl3hSzRWYunf8Vq9et
k+xHMvkmUaxGCqc+DS7l0gyKWvs969trBw1rrYrmIgxAU/WE2Ocy+S55XRPyRcuEaMLO7Qba1yLj
FCY67R9FWD74AUJndJ9QHJ4V/YbVTFtj00UU6W59A02d5NfKPEToIrcRbRnMOdwupLL8RH28qfCT
zmi9UwUJjV6itXHigtLEiI5+kVibN9lU9X0VRoeUR8HGLyA5grixCTO1h71o08dWYAeYYk9cGQFy
S3Qjzo9ZvLE5WnIXPZTMaYScy2TptOp9vyTNffrzP+36hAVPgI7R/n/++Pkbn3/k88ffL0vOCPau
ZVn7/F8NE0GFHgI+3sr/DKL5/IPR75is/8zWmjozW55C58/f/f0H0bhF5Cubl98//uWfWv6aBoYI
bzRFq2sZA88cne+Rf/JVfAZw/ec726q1CUZeYCB/vu0kcUcukWv/+5D/cky//9Bf3iWJ7Md6Jn0M
tgPJd5+HYXoZzokkT1DgcCyff/3L8f3lLb/8mS8n7uup+f0+y9smff282PhXU3JN0AbigIXC7Uk5
3DIVPgw56gAdjO9I9g7sVfv9aODFbsN0PhmCfPBpoLMPy3JiVKoMIrbccp1Yg75zQjb4eaW/V2m/
S4vsHZUcueO0QWXrmYS87gQY5g0C6RetRp9LvQ+3pirUCi2T2lrj8I00y0UgVG46U8dHhCk1Sxvo
0wyj+KouWux8znBnzoVga2XgLMGlIsOWtAFm736AqiysqjsnOo5+WGzRnQw7CpB0G6YArX3b/EOm
UYLe5ofQHjUwdHlQEG6ziiN33IVHLDdsSMb5XWTlfTGm20QPa1xryFPhqXR0+zYOTt1NXo7X0sv1
sbQwKghtnnPh3ItpmUPEjVyH40WlKfHGpXloFoB0N5WUUkiCyE8WZM3hP+NauZoTnjkvb7bSHYDH
GHe93XcbPjXusiVIBa/CKnIOCSkkDwnCQGgGSUNacWcEAdMuTpqMDaab/cROtbwjmB1c/hLgG/wM
B8g3yiFoFfTxytf/i7Lz2pFdubbsr/QPUE0fJHChBybTV2V5s/cLscvRmyCD9ut7MI8gtdToxm1A
Spza5bIyyYgVa8055tHl0gHW/4XaHlEXr4YiPhxtqIRpUcSM3NQtwgnicHFy7Keqb29pTFD3DFFY
l9qlnKR/p3lHWY639DX+6Mawr0mkjvGyBGXHOShZU8KFeskskBWJX+7SllfP8udfjeHfO0yT9m1m
0Mkttd0wgkWjVGy3UQ/Uslb5Q2NF6K1jXxymaL63CxZUu4jPiVnvBre9jJWDBzYCm9Rab+aAwMsd
KESkyGueLe10C4Vcy4n6zqvHXSwvQo/SG3u2nMDgqg+m2pP7qMRGH2OtmJY543v9o8kCukubKQJw
pb/kJHCRsamlKMBrXC6SSY5r96cc9KVB7yEyRo84i2azuNh8vZ6WR8Ikc/arUFSZG5Q9eyCxQQPi
MnJyrvWiq7lDoM14vrCNRZho4vTQGOlXPlXVDnfAVzRnyX6aR+NgKNe7JBYw4IFnjM5kCU0C0kAE
Nvf8ad1tyTQBRiiOjkynoSG+O4zIoRaNXMsovND1ArECJLCFDFU1vhlGWs8rIyUBO6i1fS4sT8bZ
k8CSp3dXfSRC7qnMIcvUQHzd38MgCc0Axr88tctSHOTi0cC3upXQ3uDJ2C6xYjs1lz8O5kaiIca7
AhRxHttfTJHsFiVXIuZj7hBKkkC7kmURHQYBADux01Vn6zHQjUhdrha/gcVSv099xaVvpRDgKxee
sZJ3Vmb2a+coYNKc30QG4LeWiQB+GzbilnyJWbZn066NbbZ8eDqtswrzZomIoTXzakf6z5vZdQD0
1qR0xnTPXYdJgvHA3MOKEsJNd1baPedwth08VVaCwHLW7uEbtvxKTMnCqiCYzZUd6PgCt2k83LVF
N2P8K8mo1hvjICX5cj3AY6I3SOF14jIQKZoRtHf91mrUO8LLsxLGtO+t5UvPJoSQ85PZjPv0p49i
A+q2C+oF+JUrjB8uwHEzTgU1RGa/wg7YRdT5e6Cp5bYnFGrnWyYkrmU+RJbJBYgUBaM3hika/ByT
iR7Gu8VAqSi3xQc1xqRiNPGFfVrcQtukyse5zPklNttHvyJFkAXjtXCscpenr75OvrxJphrBCrg/
MuO2FtN+WMyTaft0Ue3h6Mzps5Zq7YaZYhwKMh2Y59jlvv1y0hHPiUcRig8xrDI4NVpJyAfevOeM
toUls59S8x48pXOhRfYE8tfeYnotpdwVsuMemYuHMi9vZ+ynW4YFljC+lGWZ206BjY7lmz+XdZDF
qAEQfT43ix7tszIjKGekB+5Hyt1OC7p7oRVQhnDylrAsWptmgoG5zeDX5HNX36NYww6jX1I9eyUs
mumENf6JkE0EZkEI9dzPjK6X+DXL7W9TztGuW1tPy+KesoqyoytM8WhhTRTWRp9GuXUkjKmOOyBp
tY8uY30YxbvWVhxYWrO+HZQCPOy8CqMn5er3rCN+hJSOK7DEsAXWSZep3HuGflpyHOaU4XITYeug
pGt7kLDeawLY+yz18pdLoSeVbuJMIdGxi2iXjZP7TCg1qeEWRhru0HyRqF5Qm9dpbW8Sf+Q8WzIn
rbPpoGcQYAtVcKCP/iR2oge5pYCeFfVt2sPhpYG781XO6EPsaYq+D4QPnXPf/MYNA7wAN9BSc0hM
I3/TNZmk/qYvjLEUWILvwDU3QcwgyAMNZ+7civOGl876buzJGR0wC0eALZYoqUPKfPx+tPPSfL4Z
sV+Dzq7jbSTVo+nS05B28dz1O83VLLw/WsZRNe1psbfHIjPJIkjWI17XmUiy1XPjc673+nza9A2h
HJY76PvUpuJnq8Kq409Bls6cB9sUhTDcLU0fioOj4p9ILEeEKmJPKcKyPDLZXrqWQ4RCxK+vKdxr
h2oEXrzzazZOPZnPU1bCrhqOTTUE9kQeoH50i94NqxwhngPlKKKRuYEP5G3MdLo37fm5WlnnnZWO
u1qnm8fyPbrDBt9pvhGxddJwPwX42ADC+2qLcdQJcohEw3qT6n5UbPmNM8SEPfNWMIYg5G0vPuRZ
UvLCYvnsDY2aBkv+VjdiZ1tilw5pVrSMYYKKMd2NjL+rtLDDpRUeMPMm3dITesz6ikhpowGFPz0t
tVV90RcvZKJvkFk0J+wD6Vucx29Yt1yaBB3FkSHP2sQYvWqO0eJQA7XF3on85Q4TWCBdTZy5ib6c
OvaYiwBnmit9whNpXrSxTLaABVgaBvMdV8LOO+HxsA+cdmjU4RvDNT2RPN9cUt/JLoA4j20GwYlq
ftx1Qq+OrrR2QKAU/uJTyMHNDb1SF2ffzG5n6E6HWZ8fpwjScI4CuW33btYOHGcSNonfZgqluQQY
TDhfafRERGuMhJQ/hK3VN5uisV+JyH2c6+5VJoyzZeK+9c1k7rCy9nZkoV9SADkpSTA63iLhO+PS
udcA58t2FMGokjuX23/DwP2SOQOcGEdGobf2O7vuLerdiZVNhOSAGBtWEiCxnMe4Roxpo6Zl63SI
1oRRwUaMb+pJPTMnyDae5pchfX9ICfeqhdhlGyiepFo55HMUDhlPp2/EYdHaG/SB9naYVsyRv6yl
uLxEepPcOhh0egOHq1nTj2Tybmh3k/Kfys5Vp2pFXtG6pSldpS78gxWz9tc/AiDgT0MchNWBwVIx
jUGpaQ1bbIOR1WRG1ceaBgePSJZyHGd2o7oKezC+HGA5zB/gIW2vXKLrA4HFE/I7SqeVF3V9wOsE
41UAond6nZyn9aG7pnrqFrQUHP1137+j9IsC+PUAogu8m0rh61djl55H90WlCXMCrVh+oc7d5lYv
DkaOobIBXLqPrfrmSpK6Pmg6iKnrf7FduRwdbG9z/bcceRzWub+gUSoRtDJNSHS4YxmiGmOs9rXh
HO1uhghLWwqY1voX/utjqy9FOMceE1cwg2QF99gzhgamH460mjRMpoBVyvkhsEZFTqfy4jcTHsuW
ltCcNdHx+jsrKyFB8V+/Pl1JBWXkH670O1rWWG39aml3/aI92f00nrpfDJqhZq10vOsXTROKtwka
TLBYEQu06jRvg3wDvyS51W7D+QP+ULMtjJYxepVU7Ip0I9phJqkpcSA0wEqvZGaHVcrFCDxQwXuk
rOAKAAeprw85uaSn5YJfG/rbNYd18em8NFF69CMBKRtf2l+fXM/vYtEZFE4fi2c1zMBWZJxUFmBD
VfKXMOx+uOZ8Xx8ytgoiYcjVMFuiUecUr02ZZSFq30vmgvpWDbAxqjgjIMq0PU3rQ46bq6BH4alD
S6DlFf2WzlTbo+aZv3JnUUcvzQ9ouZ0TNos/0pUElACIiJWCbLsSKK8P9LNDoxeUyqMEcllEICFq
MGzXT17/CwQCkc4eJk5X+QlqbIaeCWE4G2vtrYlheu2KhlEOCTrG2sExk4bi8qV2LaKoF/WLPe4X
K+AnuUkIoBDRDAWmSAGOpsLjrg36TwylN1iGEcz/mRCQV7uAw0Ffgy6v/rpwrg2QrN5jdH8zTOMV
+F1HQtKw8Uv3MUqH3bxM2KHN/khN/I37MYx/x07/LkvGoVbBj3aq6k5o4wMKzNeORADkOi+TSwUi
hj/64PO7DUkkjvwQtv0H8eXD1LocNhvSM9AsHUuvOpPcwpo00jI3Tas8WwoBO6XZwt3AqK+kZGRV
Ai8p5ps8WTjUrf/0r4eOfhRDhz4hOY/Yo/WTOHDlnnDN0/Vz//Gl0HG4+K4/8vppvVdi2064gf/5
c//6NlhK7J7rP14/xoHo7XSJoSYvmQpVJVa7GW8do4Yf6Yy3doHaRfrpO2j1NGzpNpXNjHmRCiAA
16NOQ6uHnnYus8g7tz0OMxf70xSVLril6gGm6l3UugEiCzPo5Mq0jXlDMIEREhM9QtBhjONouzj3
OcPqrG4Wn+o8RhtDKhkbq0Y8ccsZ+k8/1OqumTZpNZF4Ube3BovHjStO9ohzz8sJCvCH7NEqodvg
ppk2FUaxkztl56krJ0DA3Fbt2ruLi4o5RqM+JDLPfY3kU5rlgUaCSXy9fObYvwYMECLv2Cx3St+Z
aJTDMq0WeA/Gk5HJ6WD3WP2ciL0YEDwq6zLZW+7Fav0DHLXuflqKvex04lojslScRISO57f7zJvA
l3E28RMU1wki8z2dSM76yvgRYuIeteewy5kkZVb23mCobSNs0oI9fx7fdMMbTpj2/hhpoXam6352
hXcr3A4PUHHvqvjLBpxw1hMtjOObhq38ZczNvZ53zpGo3M0IgHacIV3AizhynH0pW89kNsygzijn
r7rzXqVpxTu5DgK6Wly4O15SP0FvYMTYnS0PgEvykXXjO6s9f2J9tC2Ts0QC6MGf7oWDyIl5/1JM
y6bMuc/U2OyGWmLXFku/R/L1rX1xzsLj5bnPhhuPW0SoIsQ78YzjRAHqw/6oqSLZuLH4aeoxAj5z
G1UdsrXWOjHHLH0NXXAb7Zx8ebI5rJSOaeyN8s1y7U9RVeBA6AtumKvhbUYLrZjGToLnY0XpqqUi
2aFniNQP5OOlbXlPq5cql8O5lWxHzTxAHrqppqXeORoAGc0eNrae3pMh91tYyf0YD/cZYgCn4EA5
2okfRhFpkKMvaV2D+ND0rUaW9cLvzt0zEPG7xWJ4laMkMR2Ab8KcnmODIXDVJl+atYBoIQikkh3C
pP52Kqdfdk65mlgjMFLx0Lr0KpTzqI/DG/y89yqBI+FMh4yevZM1fpDN5W9PoD9bhiawNG4LoFI3
dVX94d0njt6OH1w4JtRa2PSq5GjO+Q0Lvc5c6QuX9A0A1m+co989I3kW6D9TgaCtc0ZmJ3hGq5Jk
UIU7H3vAjSjnj7LzfhqE5g1CAr9tcWcq497qvtDAfAyG+9t8Vn2X0d5hoVxk/Tnr2IKn5Hvycppn
EQA/3PKXpLR+5cvaCjCZWXTD6+ybE2eiDLGAF3OLKjoUlggQuP/iuky3mS5ostfWZY71V7JYyW5F
J0wfHkzT+nPQi7QU9XHGZCg/W177ZHi4HjqmibROIDoC5w/Q6qwyQEGtp2+INTGZ3eIXKMzlxhIW
Q3qeeN7pTUiQx3MmVbMn6oBRvzwnvfqlCr1i9P8Giz7f9myrpQENUgwRES/gBfO2CQDi3yWTJfdG
ZdIGBXA3oSE3qtEPRwPX4+DSBSt4y/p8P7Tyxp0YbHC4vkti8zTNd81qG7LlS0uT142dGzXTuxLr
mmU6HSzKBDAe2T3MpGitET+iI8MxMwnYm8wDM+6pffX+2euyx7EbA0nndQIJkPX4GiuN1i9OHlYr
LsAMEBSiH3nQWu/AXbrqhI/Z2D30lvYn8r1HXuGZSoS9fbifY5aestlqM1EOQFC1Xt31ObDB2DnU
Jp2vETJOOb7SYLKE/oP4uerJ1PFF/ljX89OglrdmbCjHjIIUgfKmLRiAaLw9g4P+0aCBZaSfCEPy
wnqwQCHQAvU/cBN0m5QA100yWrsu1VHUOAO5TGm3r6walWuHlORPjJYu8Ifo9zLqw9bgeQBcJ/rw
HnwbXACIJpJ5ZW990Jo4Lw4WJTtqPhVsEpu+DhlUIEjmbwjS+qZ1I2ZXgjwZ1b0mqfvC1IImWk8H
OS3GbwWCLBgM70EHqNZLUtIjWNZCv0Bvuc2M5dNL/dcpZhTKpBBB3DZSzopGql6BneKu8JvP1Xk+
UPux8bSANMBx7joa+5uZGB3b7t4ZJtmbMfMwepsmNq9hQNdm6lQP03w0zeErUpxf8n65b13YBwB6
dSB8Os3y6kenLcrmOjzELYFoE2qCOZM7jsnPS/eppdiO+hxajqnU2RgALjC5p39UPpWtgXFMImoj
NJREPMzXWTn8mWNB7oPfvsWV0QVup/t3Md3UgFnyh8FQ4ID7Kd2mZV2S80LrXGMQgTChxJAu53DR
eD2zyFhQg9ICXUzrpiZiKdTFLMMB+qK/yuj1JjrFnnPxJtd+klibiZTysxp5hYEaz4lUxpzC3fJX
ovtZ20u9cD8jipqzXDpe4hGvSB+N+6WP5YH88nwr8tXQa8Wwjhrk64SEwYXWdYPxc/cDLudQ+Mie
0hw/cGKaTSjQMgYLWQ4hXjh1SpVn7yavkRvH8J8jsLdPKstpodjdQC4TaVJ+39OAhpJ0rpz5QTLP
uwEyCro7leYObwlQf+kQpFX6DRwB8xac0Ec8iOUmwkdxvPJrfIzs/frg1SkRc2RuBXj33BOYEXEi
zepcT7TI9WapzkRgVWGer52lFT7cFr2/W22YMwFbB/pnd26Geu764AEx00ywrxL2R+6I+ZR2Fpog
2vqxOzqU1myiht2XyBE6+mNsJZfrgzGj3NN8lOb2cu8xuHcDf1xdiYg+SdH2b4C4oxVxJ5yFBOMc
BlS/JoFONxOb4QZHf0sQDbDJqe/0J2rV4Ukcm0RfnjwHkgyEJ/Ps9rVJfBXTr2GlKihjKne4IqgS
s8zcexmXXKwc7cGqX+K+FvfXD9yYPDV46gi6NaKRbAeLPgSxMrRNFN35Cj9LloR91aWaaXSLnU7x
8rhmZd8kQ/Xd2fCGwWa6N8WCs8po04PLhG7jym7Z4Bbfg1m3Lr6AnI7ulDT7lUtQ0Ane2GK0t8to
qr1pctxT2eIG49DalJYaw/VS8dMGBsNLzZR/1um5KP8yeQC1m/mJn0K6qjrMbOp3eSYNuFlGjQxv
mDbu6PIz94Q3GjfxzBZHVOTKitUa3uRJw5nXc2RIluMy9/qBBG24/1iMEsqJIjOycz8NbFgu5nL5
SCp6QiPQ2CWrzxITHUOMRbudWqcPvYTa3e1R3iGPUSG3mc2SGoEIzRYuUklSYLwFWYKxt+ObLT3e
ubxk+8alEa819BW7jtTEcUB9gXgAEyVZLSmCys4C/L/AoCvs+3rIjgaNPyoorcO99OrpnD2uht6+
sdONHnebceHkN1o9/jw20K0NMANz+3zEfnAbTxKARAawdFHtXbPYN0tXVrtJtL/yQfsis9xGS1oG
5DAhb6kLDgQlLwR6HY6uUX4mpNFnMB2VgTexwiz9hz3PFzz/T3U15Mw8pyiou9gLE2o4q2bbrDC1
pELbOuTjbL1yjoNisH+gMLUHRTcPidN0EVl0Xv+/OOy+mSB5UfryLUEkxlgzacfi7EXmczOn8503
apw+Wf+tBojenPwCxPJYd1owGXGEkCVH4QXWnM01oedZe2FKFujGrm0zRAAFEKxaycm9HQ5e/AGz
EEGtNdMamOvlNks/i8rxj4zdaKCuuIaFFLm9XSHDTCNMaJrr3OaV5ETcYsmOfZpgbX6i8dqh1coA
xkfMeJxIZ0bmvuGSye5VPL7LiPIj6ftDFXNgW8bsxs+6cjuU9hlS/mqZ9gn2omRyDVUfYniVVDMq
OVgTJ+sM7DRTiXhnyjE6WS4BkoNeqEfLMA+Z/RURZU8NjuJ6YrR6jrLkvncG7Rgxk1axITcM+vEp
Jca5y+Bv1EDEN3kxlFtIoEw+NVvf9hat4cXP5XleEWYVGwaojmPSNwCBMV+RHsCwZ1geCqO4T2Tp
Hiq/Aw0jjPQG2glpqJO4Yz980afmF7eQfkw0tJ7e0vpHAT8Mcad2Z5r1q8kUau/26qPKsvHUO+kj
quLVbTLdzJl9C4HH4xRMfdFV42ubg+BwR1QnzDwml+YsJBZ+loKEkjEhWZbfkjAP2ooOGVfYB+yG
E5XZc38zRY6wUmYnrq+UXl5z77TLZpI95h9BDIsHSqlfkNLED1Uz2PjHnbNHwqiDaJmphPNWoIiw
nMHDYTJg6K7sD+IcgX7lHj10JhLbdAVX+erjao2/vmJlpYh7Su/IHeuiDlvo8tI4B12na9d44tzx
0oZVW3dhbVMiFgZU0ZzKCoU57k8UIvSBaVJ4dkbQnfMw9GA/rx7gq9lPH5VzdrnAN5FDtIJwnOXg
oOi/NPbj9ata1aLQ9PG0gilA7F1RgwxJhwIqkSR1eDBlHYUQwfT2YnT9PTYMqgKoksD/a4Ld7UDa
VXYrdOYm0kU4knsGHJdoXlNuLL4XvACZbVdrph5rH/FcPnPWZ2a2JAdmL2fyVSk2cdPU+UcyxvoB
9Ozj0i3GFvDcR2UjYkXSkvzltTcGezeOaOCrEglTxB3QpKir3EVV+2TL6gBBckUJYADHpIlMT7Md
PAu/rWbE5o1sdFvPeUAdqHhvMM/F4ldBM27DCfM5s/mR8GaGTSyjY2HxiqOLOpUYrYIOB2zvoplN
i2dbTvzqHKsxPZOD3Qz3vUXFVXR8exI1EDPbZtv5EXlv61eKnAPtdUnNHUkQmB39yoboOVYzKx0z
JORrnHb7GZKkr/1YwwB7T1blZliY0OQYqFusIeisNoBT6V2ZX6ynq4UtvzcaenHmCL7f8PgduczC
JEEKMZp1mGbDTepYfwRB7FTV7QX+LmNj4vhik3U+YX6MnJF7wbnTRlBz8IUeJRfJzLPyOu15KvCU
N9n8S/WcxdyGqY+W8mbbjb5N5ozCSENl1nXh+sowjMwC3ndGEpOWbiYUHjQ490BgQguYM2lyycd1
P1mkOBYkjc3Z/QC9K2k4OhCZkm6u7bvWQhPEl8JUJPZ0eE8W3juj1uBP1hV2aEQoKW/fxczubMOq
9m4zleeMHMtDi4EA+PC0KxMOuZ5JOe8Vo/biJmo6jYZ9kLp+WTq3u21lr25rZu4lM9OjyKvpuNbA
bjHKezg2HBxm+xeJUfb9QBmpT2aL4a/YAoUd7nO1TniWkFkbnJpxyg5V7/7q4rY4Xx+0of+dJGto
mtY4W+DDN1rc69GGztwQGhxCINyIt2Qk0RDZiHk7T3p6iBac4Kyjjwzbh/1i6o+No9wda4lztvro
jBiFemgiRpEj/kF64P4Lw9zIznhIei5RNWvb0WWTXC8qfSU6JL39rgmGiZlaXz/aaydnxplmk4gB
Lw1QEkYbHwi+8vfrmX+elAgQOOlH5R0EgRt7mvxugBaBwR0g/2LU2+Oc43i6ym6NfrA2hgkdoefd
ozAYAp8yYVxPamZrxltYYDgXGf1xI8ZH0iLeswElaE4UdUj9+ODkzUVMMZayJWxx93TQ4lYLENfS
qF1qKhkkDhRNhZs/2SR7IsP5xmHnha6FANvgtB4ItEM8N1IL6lZu5ei+qsZrOQZRLsWoe6pOvrZU
xhs5sQZdFyLaKzVwBQvQVMd2HJFyzM3+sVTrabQXnP3T9E5J7n7BXILZPcUtpJ8p5XBrVcdSMPWn
szZsRQk4E2TJGM3yoEOJoFJELwJSes8UmHrPZzXuu+HN0DBcR5RlkKjof3M8NGBWq6I94XpBbTuw
qV5fJ9d910a0abaBZ97EMXR9wg252kFMtaWP8ctCIRhSurLXw0AxyiJIGaLvEi4BhCnG9zwTGsc9
GWq1jRurRyzhjRFF60QjE1cdHQXu1VR3sCdWGT0DFiyT5B4WDezSoKeoehg6JA0zU3GEMSrCtElO
rUg+VvO/6oqPsuJqQkiL2NsA5j+vtnNveIoN9Qowm0qihqTyj0tQbxl6Z3i+4b89G4SQsGLlM+tj
tWsrecn9mf3RO6ZG8o6LvgurESMaVAjKEr6oVgJApsPRNyL5i97at46BnW6ZF+otS350KZeZNdkd
b2ldz1Cga3+Tovx0YkQm6AO6YG17bzysLkb5yDn+osUYBIWBYG5dr4ZuNyCKQLPP+tzNHPhyvtxu
KfkwiNCqNLMPv5tvry11bCRrPgp6DOChtOCyOdRs9wYkHkvuyq6JANVuyGO4b0R/m7LIkMXzoYxe
YiPmr2n0cruQQSGBQ5dRl4QO7fNAW9/Hv9bEnnAVIx8J+co+CoZWGwlgG5hwmJqDdS4yBBTO6G8K
ELChN99xJkkukilUUNK3fRuGROIWqeMdYSbzW4nnUB+9tZ3Rf6c0dA5ycvR7r9a/p+kp9mvzN40K
FM/VstyktpsdHGtpNzFm9VCjQVUTg3WqZX1Miem+tabhWA4c/nzDNm8HapyyWNBZ13O094lMwM0L
IaVCvom2n8sZ1qxLvCQw3ngswrTtJPPd6gMQKwAPoJPMoKNnEv0+lT+/mGZ1C1PgMhJYRGLMQFwb
+64OLJzeN4ec3mCsR595XK8eR5csUlSJ+roSTIDigohFxSrI+lAFd5wde7+Xfj6JAp+za+dv63rI
fYLqQGybJP1IRPRc5/KhWux3NSdfReEekrFiVQNkHNDV2CCaGXhLxZOkvLZGOoRWunb2C8pde72J
5MQv6moae4uzWiHL5g5S+garL5d3Q9mB7xag3kzzjTAoMEktVEdxuG7YEWdb3TxjmgPUGTtrBHYW
9Nl5OJut99Ho3jG3fdyB5hG0NfYs1XxGHUG8BheX3jvPk8ec3CbVMgrJcJ6DSrJEE84XLBWbrzdw
adsMUtj8sg8XM/WKRTus966Zdcuu5OlMmvc8KZa7VofRrmnq0uvUiv1aTkxWtLMlbmWvvosabgaI
yru2o9VNXMGlRocXXJ95uyZJZe58Jz3tqR9sjXE89jeqiIakGXP1BkNUQwEpsG8qn0UuwWs1iYvM
ufyvIKrr7RJnfoBB4lZDO01vkfc3xoTQ91m2cRqWpQhxPIaNV5JAIHqQiBUMrRViLGF1wF8bloA/
ahLdSBCHsVzwKtiiZQHTox9SFKv9+u/6jNSK0tULiwGpEJKhNpK8k+S/efMt0WF9eP1d69d2LHDg
kYI6Jqr+etxphA6n2eJO6tNbHFFrl55NJ6m6PPAshYaKdkhFErJyWWybnovCw9NUwM0MqJbWg1fx
YZbWqc097GMrJytLq0Mh6ChG8Sqwc/mzFz+bt3N5djz4VMl6ti+15TavnU+n4aQSEYQXJLSgRUJa
ZKHp7pbK53Xwo63Wcrjj6g+KAsvA1ZrrAfjjAlo7hVO1jXIS4DuO4mVBiSA8PxTAjxjuYMjQRutJ
mk4aIG9z2cXbtV0BeV/jKLBum1wcNZ500IEGb/EicZ/luDYq+bvmnSNCwn/pMNYYqfaQdgCUUnDG
nEB6joyQt+D963tDEhoXgUwkpPtVraesohVnNRBglcZs096aI5iM9xne7rBY0o/R5KZvbXdPCgEn
NiLSUYEgpKrL9hAj8UdjuSApWXxaxuv1OF75SPVAZJb2c1278dLRaDBQsE/1YVDVTN3IWzZZ1pMn
m+wiZvu7KD/AmE3vjEH1WdzgokOIX6Dpxcl8tAgOPUkDkjc4TNJrRdZskDXkdxm9ByKFGpowrgBd
RMxabNTeE+OcTTUmZsiP2GEURh6E+87gDjraGYHX/vSS93MSkjaGCGfuGPHrKt3QPBxDJD1bfTQi
gNWsWKaYnz0LTRQ3P26NgdGK9JfD0HWwbLFFkAL4J5md9mino9y1811Hx2tBt+Rl0atfGe2xwZaD
DsfdDzGuwaWBpwEzwgC8jdXUb3fK6tljYwogzA018S3Vspukugd7hKllzotHw0J5U7N8Y6QZEPWZ
fXYL6bbbWDTxKk2v7idOi48LAs4ePclfSJ//+W+Esu7v/8XHnzW2tDRO1H98+PfnuuR//7V+zz+/
5t+/4++36Sdn3fpH/T+/av9dX/6U391/ftG//WR++z+eXfhH/fm3D7ZXruBD/93Oj98dJ//rs4C0
tn7lf/eT/+O/RScUwse5/3+HE7KgVd+fKv3s1f+OJ/zr2/5BJxTG37iBwYgxDnIZ3q6Qnn/QCYX1
N2E6HL9BBNiGYFf+J53QNv9GpCN2OhcAhhDWiu75B53Q1v8G5cAFOOk4wjC9/z86oSf+Ew5D+UBY
kA7kzBCO/n/AYRxzdn23TodDy5E5UUzgmQDc2CtfLlnYgx2l3pX2k7fWo6ezizX1orZVD4c+zyio
Ko/+RIoqYTN41VsDKFpX3rM3ePkprproPMifqS9uBo/9R2juJa0JtQQEVOgorAScc8SuNu06CMNo
QSJiCGobqiznAOTXLfHoDMxZjRl9XEjoergeSRtL/CFu5wWsI+0rC79TjK5CI+9T3OtbByxcCPeB
6YGgYW/wJNsSajMqZsv4kxlVs5kB9erTSwSXBY2k/eDPjwNsMlwYNH6r53ZJfpLWvbhO9tGP/l3n
JrcjmemTqk7rgT031uIRGVHQ9ww/m6F9X5LmGXneIyy0X10Brk6ftsgV+pDI5FebSXcv8p+hZQF3
neadA+hPHSsLGwAvs3DNB7dxzgSq3NBx7+gh8Zxj0b6TigNVdWeVNLojAlLG6gLwHJWlvfcAdw1+
9l4MSA6NkZHpQq5EXH1R8WzbtYLXedmijlLG4luyCC/vujnFquSQVuSIVOdbE74qCTW8q3aOac8m
k7OUG8Qr9EwGamu88QfdrmhMoNghuHK7FkP25P6OhPr8qy5cKUhFRnz1WJK4VTr0WdgB3OuVonXk
fS6/DXcJM3gQO4ymyH2nGCklFfqQ2w+LKJZNY5nksnnHzEb5dH23o077spu3GINg0EAT28rJe8t6
CHTXAoB4sIcuxp++NnFwmmJQhFveVM7RGSWt9inoMLkjzx0vfUVar7VU235t0VuApUN9iV+oYkFJ
r4W+X1c/nQXpv4CJTQwHCCwuHf6/px5zgl50BpoH8dYqbzhD1f/keMohmuotEy1dD0xLVk3/EOdM
gty106mTIOQsOxsIZ2CI+V4bjE+z/cSlqD2aXRSSyogWrkeEaSWhXME7TnRCF5XvWgHhHgHh6LWI
jjue6+iI4xCJIxMF7Kdr9eX7ExOXgZ0fi+ai/+BRRT02Ww/Ez0DH1P1nOcVvoOAvecr7S8FX6rQe
05aSidaoVFWKBJ0cH7vk6Ckr/sxmF2d05+aomY5m8TkN0aZBXBy6lfnoK9UGMYKJXiEFFheT2fTG
Y3gLy+8bhESSlo+NaZEAPO8LW/9h7DsFi7neeDJHPIY6qHScyzTnP9eTgWnyqiBJf3PGNQQqiP4X
eeexHDmyZdt/6XHjGoRDDXoSWpJManICI1NAa+EAvr6XI+taZqXVu8/sTZ9ZVWQgGDoAh/s5e68t
Uo4E/cUA4Mk+ymTSIOuQ8BEh2UUg6hMllfNbhZRZV2RkvRLr89faXGUdrJu2eZWJY6zQiIXMCJel
jMZBt/b0fV3lF/I6R8r4j67PZAq76CE0ZlTun2kdknuTE9HGd93zLpAuM1ehvS13kMsf43ncGalx
50VRtfZcDppmwHgVLeqT/FgLekyEIZ87y03JmOTvjpd8WgaTa8ZGDz9j8IooZTr0/ISucB9Nqh5q
IoYLNSgorcWkpxCsBjKC8RTeUbwOI4lKn1QW321f3ZTXdVzmpoy1GEqnC8wqIoroRcvqrqgYgVCP
UNmnC7iq0vwT8wCe3a4+5hUDS4GUjCY0FhEVXhviCTV1jBWgKHZNZtz3JKBg7av7Q94yUcIIkhCW
xJLDN9Ux21f1aoohqicMlmXTfJil/4PUPzotbbaBEztuArRkZVoF+1JoZ8qS474LrTuEd6cmwi5B
3kG89qPntmU4Sl1SqiZpXWICgvg8rJbrlkqx3xFmwNSbk0F6tdTq0M69axic9ZhZvB9bD1B7AJTA
3vRmCpxGWlLfTn9YZR6gfyywYkX2zUIqpafZroEIYvUm2HoVTd4TS7NDiZZjbdirGlgFMDaWM+VK
z/uWYg3TXj2nmeuGPaGmerGX+FvWI8aOwSCSbEi9co268s6w4I1Zt5oKxtOC4mJWwdfUdPEYGukm
qpJvfZE9WJJfK7VfZYfgdXbTeVdWDbkRU/VZpTD+6X88Dpx8144VcehlHgo8NGiWUGsxxpKwNb9g
xE02od/dk5T0QDXl29iPT42DzM/rOgYLJ7xz02/LXj6yfkwj2khU+DpnL4WkuN5OIC3d8jYmJ8LL
EYqlhWiOtYUhbjlhLQsROC/8olobYG+tC4yGLI0TO/60hup2nLoPty9+RHhpkrl/K2t2A8PIvuka
x2JusX4AAbvPBS6FeBBHVECU82GC0JmOzjWdVISBwd4e7X3NaD8Regl1cVKB1DezdK9S6usg0RmB
lUAYU+u2j+0tkyPOUzOVJKd7RlgSk2w6fUHmBWWlqN/ifnbxaXEyohLDUE6Pn5wKjmUC6RtOTgT5
tCyKl2Khm+Qfukxfmko/GVjW4pHzJI3zSte/g+JnHRSM7x1ZbKsULx8z7g+hFo5DdbHlG4Zjoucb
FouBQRx1M6Likw6DjZ86Rx8X29rtumJntOg581jfNPADwPoxSFFn2/YVg490tcd2mBkqvJAiSG/S
8kGh34/jblYDpDOiaR1azsS6RaR5NpxrGqs44MC/qaqYhIpO1DBBi5NwV5mBIZ/fFfY7RQIW98vp
kIOHsikzjkzNvpKYMGHN2BNXjp8j1B7nqXslaCGFDdATW9Aw2Nriiw7IMCZkeQcpdEYNd7XJyGX+
xrRBs6sHTfJZIv9qtaBR0zKD8VPrBXkh27DUohs1dYkr8+q2NGRd07iZZv112XN8q2S5QsC2p02n
qCDE1R0RGPSc4naiICY7nUWzarT2Vg7BC4FNh0zYiJSRClgpO5KAbzxCcBuj4M6cZbTpEsR3EdlR
iUHOXQkXvomL75400MXbTgU+Doh9b9tbamtQCAJKvGpZ9JyXTJVSGEa9k+5sH51XSenEwaqx6wxx
z1deHNB3dufOHP+6qKeyO2MJhWU1kT+M99MZB/9E+XXvofJH4AA0unY4S4Tdpm1xrDM5lqcGw99W
kvOV6eMmQgHOU96jR/0IXTvZ4SgipDdoCN4I6ZPBi1Pbejtnm2LAkWmqZNaIdNMkESO9Bf3B8/r2
VE3EdRsF4dOlu0Oin2yxT6IjF8RnL+6EJRd82VwuevWHYEd6JERv8SkNpOSuRvCwU3cl1VpJtwZY
4jnNvVvhTPYOpkt38r3GBwNMb02zWnwrjbfTup3jSfMww4wZW3Fj5JGx12NlJEuDaCNEnWDjJFVv
n5vFvhUdAtHFoLHEj4959mQ3PnLm5Q9EeYl1h4SBmTfZOHNn0G/pt3FNkGBigPen9zgfwQNhlWrS
c1TcIIHXtwByTOplOE9cp7tUfQSNPENw1uQYIkn6uWilqSN6sJyTh8/p5Atriw12PDgaXeGieAjs
7ySIBg/tbDEB84evZdkMikoyXGhvR84NFR78BUqGz6vQeXondRt8WUBQCBHkxwxjxLZu2GG8Vh9P
3RBo0KbU1dQ1meI42Y9lK66oZvW9O6+MOXlYXA+JcjMs1zIXoawbQnFwq3NSxsDRTfet0MBQ1eys
axDXry7qAwz2hoUOHXOSo1OuWP3aRpFjbp0i+rY4CfQYZsXq51WREpTspswdiTDFRlaZJ2gGaEGz
iLhZ7Cgbpjkp4x2AkDI3L3U5aOcmEdUphHazbJkyZjnlh3RQRm+oEEpk2nm5aNWdf27K6tmKg2Dn
UOffslChFZJ38tz5nbE1JeAG3XUG8m0H1oYuk4AUw+3FCSIXd4AtVlMTUv/XbYjsvn2u88L5eS3A
iLsRHRWx5bblLn0dnMjAPtFSFtvlFks9yCkKDt4GVToSqKth2ddAJsP3ijdbjTpylibANGzrzo0M
kKsMfj+cZS2d66Rpl2RmFj4L+RDjPrnpcvtcSFP5v5Ca1G5vPGpt4W9MGDD7ZdOeoxsrp7PiSuZm
ldTNxwzH6aVVbgY5ZOBTjLzaZb7ipMaWfK/mcO+ObvqFBKZ03aTjW967+XPV+zQVCyYIaWEzPXfI
Ee75tiPXefytvnD3EyH4N1T8n5BaVuvCgRbpOOwsHj7bv6NcMx9YlCibHjhuW+wh4qq1KtoYOhaF
99g3zGosnWXJgPpFxJy9/l9eXxiebjpoey39D9iij8Bt8ruqP7Tu+GTP9U3jMplkAWnF6Tcm+yaO
rFXvRCf0ivv//Np/MoSXj+46RD0IAyjGn5xHJv+aiGHRHbKJdaJaMFKUpRtOvykU03oW+kGP2r/w
kn9Vl/76yv8odv2x+f9l7ctEE8zO9X8uftEva9V/VRX/Xvz663G/sjkwtBsG9VGXEthS4vqr+uUb
/3KEsFE0UZH6dyiH/S9dlcNI8eDV/xbKYen/okTmGr5vCrKtXdv7r38X/v72I/5z5ALiwj93J9+2
QWPzzhzqXwLp5N+PJOpbNe3ulkXqULLqlt07PoYbH1PmWhRjcKKSt/G1Yd7nBDsf1ColZBVLOSyi
lI0DCb1FwvRjuqMy1p19PKi4v8ujo1Uf9AMRQhr9dxA8NFrCuYS4lKIWDeWPoTSZWU3VLSnmJXNH
lgptAT4BguIUTvvJbcAracMNdhV9KncpEqsNGgPVX3WzvYSkuOqsH40JZX+0QyJXSQe17/pwmrdI
SN7zOqRU09fubkpQLyA/jHqk0qhLkeM+OKS2r5tYpBsrjMgcn7Od1AOanwPy/r5KCdpr4L55sYYk
ufRvkxSlJeHGxQ6v79rXAqoKmp3ejXbbw4wc2n08MgOdM306GXn4VWugZou8sx67zorprgVvkZXE
Nz7Nphs3IFG8Q2yxcUFqIAic5Rbyvk4CR34UuSVixAEV0MOEgJ/WZ8bvu2iO0hF7VxO7vLkadIpt
RQcv6DnZIfqkwIFV3+/atZ0O14nC24E16T6nFX6XRchmUV8orGP64OloV0ri1ovhe0OJZm6DNyko
u+e0NNZEAgCSUQLTWm7qWEkIytZV59N8QyrwcxF4YmMa06NRMY3324YnUhIE0ofXJbzKDZ7bsyfl
eLes/SorItt4TMvjXOOFnbXs4hs1clOe2PI0axuTsWlBkVruTZQ21vjZJ+nrPg+UKBKgnVYRD6jz
hAkiZGoZPrWgAB3GhKZ7ZVUadmM0igGTOGAVfEjdIvAsc6Iz9qlwJ6lZszROzp260CP510Ubxelv
m8tfl/std/mnzeUPgUj0/WiLy7KlKSE4redy3SQ9Ioc/XmN5vmr5y3J1zgXY59C5/+NtiMSjkzX3
L7XV5qdf7+LXW7HZq5E6g8r/dduv+/162eW2ZVOklrEFDUuQg/rMv/6wbEIyoo+4XP3t/f28pzY/
205GYlUItuO3O/52dbnj8jJzi3+Dgup6JOt2HdHBBwDORWuYHQ0zr0OdPOkXCSViJYbc3wzK62n7
NlLacHws8ouTDulvFwTaphfXzLgNltsaSXCz4VSbXkYpjJ0V7N1avi2PWW7tvXlaWZ4iPoXiZMv2
pSGXeFubZthsrKRuDxPzX62+xmNZwEVgVzIwVjCZltpluWZFuUcqud6slgVR5lJ09OWM/NqUqJl1
fKEo33RWQcTIXXzPsy6auvDt2LywrgxNq9rQnHmhvWHtl7+bnekc3Ha4BK4GaVlDz6I7ZrgbUBBe
SHAVl+VaB59l1U7TvY84qaXlGGjsWDORxZeQnu06QPwEJ+bft1FU3dIda06jusfUBF8bP6JtnFqH
WErnXKlJZqSmpkaUljuhvndmb1a5SZAdXSIqYX6yC5IGF3drz4ToeDq1Re61XOhOZvy8ZnkRCkmZ
vkJ/KBk8sw8Z1PneyunjB/4E0BeDLt0Y+9ya/D/p9SGPapSepGXiR/iaBoD0qL3nu0I3qmvups9F
RW2mqSVhSzXdjYmZ+VbvdTy4czmy2HGVQjby9n5ePuYE6eEz42JMTIreBum5trqH2dxJSgrnnJH+
JO3ohsBiKRwoO50B86y0j2NcHiOs0pdEXQxjYp0IREUgZ5PvCE3Ta5U/zuUJqQKnoKPSEjTyu0MJ
4jIHaJhEuGpaWpSS1coFNNB80VnBXtokT48ztpJo5qblduZg9UpHer5bNhO10y/XPmtxImulvEwZ
yUFetIsBgPN18BMUBEWhcyRishAgVGmbAJXwgFOi5V4PQ5NdAtStBG5i2h/MVWF3DwNFAwxt4jKN
ZDRPuTyIsnMq4JGpBUgIt7+lhfa+suznZceisjqiuiduvSGh/lqLMgfqycoeTnLD4pRNobXtbhJM
ygd9yq90UcqNdJV1qsHG0AbAPJLwSxbmdw0tx23penCmUtLr01D59ZIqO/aIUNYj1SYwbKFx69r5
HlJ39kLeZQZUObk1nchQbu/iNNoJmFNc7TAakZ2fKPgVJwga+PWoOOxglujbevGiL7Z02WLV/82g
/mt7eWCi4yZaLX//4+7LpsnPA5Gnv11emhUr9bI4dijr8fK/HvDz9Zan/nm1YPXeBma0A9+KK365
5/J6y33ILuXGRgbVOsSQs/7tTfx2/6agPWKGRbgOdQMzvFYDBVguCOj769qymSqqwR+3LX9AqRLt
iSbIMm9P+pQJYlF3dkXo3lg9qaKQHwhXTTjgnE9I4p/0J+uNntefzuy+G2MzXBGmdJt0iDNqlq82
yveRT3PMRiKjbZHma/j75mZMxB4xHk3OIAXFPTo8QsGBOpHB64mrXZtlE5Vz40Xzm6NDzgTiiQ0B
EB4xiyi0bbe6HwjijorpvjOgNgVy4DNr0a1WEZ+Yig05C1AoS9r0FvgNDZ/Q1glzsrNwJjFKzAlx
J/bFjoPugLWjdWGzGcYJy4BkkubVRyRYOCUHZ9N2PH1JBYbif7W1Q/NVwkjCE5y4lAG3eZPrVxed
GBSe9tGgZVcEL9EAV4vzcndwSmvaSNTNlN68m6RsdmlKfmuUa+95laO/iG2quKN3wG5lblrbyDdl
O8cbb4j7S59zqmUgXIFlBVZf0jxK9COuxn6Ff8A/YgbBOEyYzdoug2PaRWqKYsdAc8YjPPqQXirV
bbOmpWWFqN1KzzpG9jCthE471KgpH5YzvSOvxUlV+2ONZ0a+ACYeEX2ycE4t94vG74DgNDnAH4pX
eRriNLUR9sgIaA+c3I9qaI/pZO/7MKJTan2LbTI5cv3BMUj1DkVFJcCC7pu3r05It80JxEAmdYrI
0fdPQZYjx8BCuIk1zYcGmT5WNKvW4F2rXTc77+E8AHnTEd5Ldk/mYs7dZPf5pUib9+LZ7fHzzlm1
lxpYvVzvX1siKTb+6H5KV2+2Jg6CtGti3D8jbdcWKJAs5MaUGpOKkdqBTgnbAzZj6gnSEzK7JdLE
Cvxo74NNnkxwRulhkClIGAwaaF1f5jn4HvX+wS3beoPLCq5xTz16tg58Y9a1KcJxBclyHrJrx+7Y
xUABpfRZNChnfhki/bQhI5R68xS1Ozh4IQrgHy6drpAKtX5GAiNl8VHSgNrguDg0+EKjKe9wszgX
nWrctdCzvd/wDVoOtBiqunRmhg3h9v7Zige0KPRtaoNY+XmavjgW3fYoba6xZF/ynODg+shP7Y4d
1Kv020YbHnJoK0MMLYsT3LqcbezfKgLcQSmE0P7Jj0jqpL9mrxNYJiS/ZPs4o8BgcUfdhr4cJbkG
E7sIYXWPl1S66LewP0Q2//rezjDDJ1r/zyJB46cHIckEEF16qpxR78T4/fGEFC4K0gISuX5qcPRs
S6O8dQm3X9kD7Bcb7QDd8F0eJkA5LMhWeJRJwFjpmaDQogOlDKZngKZPjhV/jA70P3pj4SYnpXpP
snRNDWeldQwrdowasvAiePSgzzbTZLtAy/0ntM+wvdpuM1SZvw0bghdBUREkt/LnArW0Kfd2YVnr
IGcN2IahOCfprWOkSDijyFvHOn6nqtDW4NBKFkcJh2X4GvSZfpTt+Crrst56sruJYte79Egzva64
tXVP33aAkjaG7MyDM/raxxg12a5A1AiiFVbZxPvGxktGRp3H29wnnCGJ9J0dps92hk7RjEoyu6pI
W5s+308/oZCzEm2v5JQ7HSPgJvaoYRZBe1VTHNIVkDtk2b5wMfCUXeucYmpjZRhm61Gf5k1fadfZ
RtLFsJ8i2MMppYHXCe8Dx/fOZT9sqwzIXqQ5yEsmW8fgTIpLEXo01fmXStx6/PDColg5mucfbMYQ
LTFjJlK02A2dqXxhVqcKrfLR03+YgRscYjeHJxSGUAPTms/eJ7cYEDMW4Xy1kA+I/IOg6FbFRuPX
SGzMKVZcfVMOtu7TsxR8Z6QxX8TjOytW8H2DkUAPZKzysESpqV1wmOnuYo0u2YOt4drQsjUT5dIQ
Ds/a6hagDUIQfGc4dv5MfEoq76OZYvHQ2OtY0CDP1YjXQpo5dXXyahQNesIgO6G/Oc701Zl/iwgw
QpczsGdoAjxrazeeuxs08S3sTzBwqIbzpa/Cu9wpgnMAIQi+qvgRUcLAthz3ByvBnxw5J0YqSSf2
zWqaY5NFLNM18W5qTUKtfMsCOWJort+agpOS6LofVRz2azr6nAHFYG4itRyNTHmNtAjfexY/Nm7H
ykJRTwd6yjEZAQATaeai0jGIsF7Vdp4cZIFY1PO2bmJ/CX0NdR/ZaJlENjP0m9IHHtjTk6GlKXAV
FPoNe8HF8vJbmO73hUyvoX4fyv6qb8aMJqYWgSBpujOZZhDnxVtoZs/S5mdwjGTlj8RGZuGzPQ/O
vnDksB+K+0ppKNEJM9usyk0FzAZu6C4xkFRIsq23U+G8ixzJQznAQDJaUt6jr2ZSgo0Tslv7dUwS
CwJI7CYxKeBIzIGB9OD8USn3GmbSJvHclZiMandXedjXvdp5KDz9S1pw+IH3gMVctN8y2PqgVsS+
G+2vzhzp90L77uXDoW9D/36sUYHOrIYcGqpWbRwqe3htEiYW3nQnzZCZfx5+QH1M1lpaQyqLQqbI
Mxp9gsQrseNrx0FiEoI3V/F3WYs3p6NuwiAyriE/pVtQHTZ7yjnDubPOQpMfUXMPvoeWnBNjsXEG
ht3KLqGueiPy+p5osCR6c2P7wypgKVhgPU4Yeh4j2mdJ+FTl87doruj6iaknScN7nR0aaWWkkSgy
35Ylv2uEDSBk2YApgFZskRMG4E0JGTSUEcb7uO7WRgglolD+k71XVzyrBlmteO9qepg2PYR1MJSE
+DU3g0fmTxsNkJdS2qU1qJObISBTT0/L94IaTaGn95Ms3mlxJoe4A6c+TM2+mxqbSlz45CEdXS9T
LlNZAEXDCdpIWJ1mau0729i4Y987uXW4pyC+K6R9tXzAflmtlTvfHna149Q7iHg7+lqMH3oDVCWN
t2izX8oCWdTgsAQaIS9kXeXfTvT8WyiX5wHlf2ylzlpIGpV14897JDc+dq3gzs/G20n+sAlQ3I25
Vqxll4qdNyOiyPPope9DgThGPBS9/jxFjbX3cG13SX81stI6h9bJtnR5fE/TGb2xA6oxbgTgWu9s
jrI4j6adr2DKv9J+zfa57X5HTPw9NBk2A8fEfhPFIB+RjIEJgHObBTfE1clbDB/VWiOcwCkFq8/I
IwgKGVhFgI0Hn28VeDSwmfB2l+YLinYdc25ibDIytYg2FzddLZH+1R6a32p2znUVPR0svXyvnG04
Z/iyZXIXixBbI0KfdY4cpyDOcF9S6oBgm6GraLuA+XVwMF0R3koLxzpeoDZvHCj54odJP2o1xiGs
uG5CfFTEyFgSvb0wrytT4zNi0tQHY0rcDemeSe16q4xF6W4Vi3G+9nTqa47+Uyxa6g589CkZ97J3
X4grY3Zt5sOmn1vm09bFyOBzEEt0Kudm3BYwl46eATZZC5+Kku6PrYit9EOjjevkb5o9PXRDi1V+
rFEl+s0bxXDnCPM+6XYiNb/2VGY2tjlj87HMZznV52ae/I3RWN7a1m8zQ4CIxUlqRv3ZT3pOilp4
7cLqZmgHrDVaw8TaLgV81/pCGOcBehMeotnH6OsAVC8n4kmJyVgNNZa+6J78VKCiCWC/AsKfHl4c
BfwjpBJtOAzA3AQGmJt4r1y/R0mY+yxeMI4EGvIrSqUvOGC3RifVT8EKJ4A06LZUAmWV3DqAEKkC
t+s0tO9s6IQ2lEJD4QqZVF35nvCaB7dmJGBydt7LNLYExpTtcwXzMFXswwWCqHCIBVzEzACQGClU
YrY1FDgxes8WjKKbDRswAPsS3galjf00yvsYTNah0qKr7tXuee4TZ7OqRJ7A4d5PBGfrVlscMZHJ
nWWwjnEa+1gbQ3LT98VNppCParSoKkTkoRUA/qPKH+0kjEhfwSIDhY1En3gzKpDkoLq2QsElacN9
qxRukkUQBhSK/xUkSl8hKYkRbEaeDl/AWUtpHeRB5axC238eqF2/4HusTqPlqQ49HJkCwWb2QDzO
REk+9FDjpfexAmRODajMXEEzq/A7diIF0URfWBBxkVQj8I/c3noVFI2gyeKtNAqIfWOR78oiPoww
fDQngc+vqRJWd/Cok29Z9TiAdUhFUIDPWqE+lRof3xP0GoaOQOFAh0gZdoLb0BVErMArZ0+28Z1L
zCrDXeOh8w2IYl7TiERSF7YbUidYTLfHEuSwP2OsHbujROgxQyr1FLJ0UPBSEDmXOQNnqrVYEVDb
AxVRsNNaYU9DBUBlWXkUioiq0KgxjFRGcjhM2DhpOjPdELN/qvsZQIbDGDxwLoQfApOsVujVHgYr
STEkLC6CQwVozYfmSK+BNoWCt4Yuzeeu39VT8kjWQsEpvLsfVaZXOEhEA71DLY5e74r3Ch662LQK
FNu7MJEBx7oKIWsrmGzGDqXgsq4JZjZUwFk3Bj07KQhto3C0IMzWgz+ba9Db6zpD70rs33cMK/EZ
n/NbnBw8BbftIjC3EbzbDu6trmUDS4yAaBjXBRZTZWuEDsyDXXnom+nGp968DtsEDUBJrg0RJMjh
XJY2WEGnWR6G0XmkLU5ulULyVh1wXpuhH3fbWxiC7Q3g9xJ1qHhhIH1NH5SS1bN4htl0SpH67cM2
+lIZoDIyLISjggPP9btFydpon5usrleib8vrHGsTP9ErQa2sZuEMNxQpDH0EPAzXeMuKBNUsyrPa
vdcygI5U30+dwhZbCmCcQjL2IRrjbAasEkEK4RjCqgP3uKyAAUSQkGknh0kXXhvSv+7iLK2RTQ2I
zZvnAt0J5xMKOQqs3JE3aWc4bsIR6HKq8Mu1AjEPEJmtMOiRDDItNfXipbWoAc+juZ3T+RtLwdkG
6wwo91rBeY74xahx46qP7yzJFLqDNpiO9P7JVfsiYEWnMKMH2NGNJt2t69DywCc6YykRCQsuQL8f
bTDmew3yLHVVFqSz5TQAC+PHTIGqDYjVPeTqAoJ17JnXRiGt6f9VzORZq8bPFI0w8An9maoo/XrR
3XfqIKUeuZlYL64LmNlSwbMlIOBPFG9qVxOkBsuJNp3CbcdwtxNCu9aAk0lGmA+A/kBzL5Dujj2T
WFAEPRC8ZSKeJRgs9tCWVVk0/5il1W7RVnLgY/GsvwbhgMpGPniDBBQyfrNnJTydtFPj1a/BiEyy
KHGeR5ZP/SrwfyB9GHcV4PHZyowDp82C+U07ISsluUHHRpVPhcCQBbs8VhTzVp0dPcDmOo3ZlV9/
Zuh7gFo+WoMe7+IAaEdfGZSi0y+6Lh7lQktHeEXN3n2pFUk9EQUphsbWVYz1eP40FHN9BL4eKQr7
jAeY+irgrAAUaYaB8jIR/eMapEdJWWKDA33EG3fXmQwjqsfZa2NZ1TaqDGvNyRZ0kEnVlhoL6NnC
9w85Gm00onCV3OloKZZ8qW8S0PK25j7CD7rNCMZEBDt+FGQ+rIzJq7cOELOka6+UJzda2GYHLX8Y
2s+kjuS5tqz3vCu21Ujv1YgRwFqKeu+M35hjQsF36Dba6Flmrzz2A3wpvm4ViLIdQOiniqVvKap+
SBVs1SnSPl3R7/Mwo4cU9o3pMiOv25bKS3Fn+jSeI6FNGzgrKlePOCY8GTcI9oAdkbO6z0D9k5GD
oLHJvgG+jw9RDY7JtR2ajD3etgVB4arcgFElCGQMaBsNJhvnioJIhxJa+xxedYfkgZIIAs2Q3h5d
1Z4DiKwA2Z/8LCbTlMgMLxbxIc1ido16epo6xKf067Pd1HjkQQO/heqx8VUWglSpCFHPOy7t2UbK
C4xEaFcCvOmqNPmtSNrLpNIVGpWz4KrEBUtlL0BnKlUWw6hSGaRDjjXTV5u4BtGjHe40eafFhnvg
iKFqQLgDjhLOmSrvoZd4NNpc2yF0kyuhUiEwL96Bp3tzbOStRoTIeCj9i+U8ZbE/wZJQyyO4k6sC
axrj0z7Xiw9WVteZAINZ825lDcFoqgLKgtp7V1ELG6gU7CcPwJ2VtVfNiUKQGUm9nWxn2JUR/nKs
9EPxLZ5QXNnyaKqMjNby0b+TmjH44iuOxJzgxQcru5MqXQPjOPNZlbhBnrq7xR5MCofK48BmLkjn
8KyDbEEmNAZcXzuF9jVW1M1xG1Mt3ReaX7BDSSb1pH7Ewnl0iQGxVR5IM5EMUi0ZIRjnCG+gNjAi
8aLcOfR2iYPC+FJ409lWjPlqdIdjTPiIqVJIKpVHYhNMousI5bWBKfoYb8H6fiHB8oPelLlyj2Y5
jbtcZZzgh6AKrXJPYvJPInJQGJt/uCoZhcpptAVnNewyFkrbxjjGnpvdAUi7lAYppF1YXIo+PJE2
ksNNIn2FeMY7Ov8Ae5IihxVuMGtAH7ebMgrVQ51yLJLkooPPiVS2y6xSXlqV9zJ0o0MlPXpmJmJt
THZqU4etW2fxcW4pqU4aXpd2F7RieHUnZ6/pg7yLVcaMUGkzk8qdIZUGakFDFg0Q3fkkVT4N7YF+
z1mc8mc7fqCKfachcSB2YGD/aNE7LAJk8wKdFfnSVD71qk/UqQChHrjPyV5ShH5tL9cgd/x+n+Uh
3pIEtDxm2V6u/XrcchuuznANsUPnUOAZCKUi4ocM3GwHqPjht6f5+ar/+JSeyhLCt0uc7fLWltfh
bEgT+teL/3ykS9Zhp5KKaPiypiS7CDE9MUZ/vL+fz1N0BkFaZCD99rRN059ZM8X7P5952f55x+WT
tIQuRSp9aXnqiNITAk31Rf58oPoif31xy23kPEKGVhlPy+avb1RXWVCxZZzRrz4FKiXK9qlVxkn1
rjA0m0h3yg3iGkXJxUyKz4SVy8AZcwROiaKGk65pGBtcOAePOfOXG8dy4PiOpn8EPbt3dJKsQpVp
Nc39U8YIlxB2JYzwK0t+RVNK6hWnWLnFwc0wjzte+rTvzQ7PQZ9sxom0HLSRT35fg0NDz2In99nw
OWSFjsAk79Y2UVy6yuTKEYquJs2FsxJeUJ3jwEu+qhZGo/K8kr66Vtb8kaqkr762L9IUex8tCeJ1
EEQ7rdCQRMJGy2Zcx1YSyk2r8sMoUKwkgWK6xYCawB5ZWXbMXk/smDeTP8YBS4TKrRMyRBZDT0gD
AlACyxqVXBZbZJjF2IdVpllBuNmoUs4cBwdSlZtn2eWfc8PXW9LislQ0mspI8wlL61RqGkD9jDwb
ktQsItU4sR20itibLjKU//rDopY3EcKGTkfDnzBekOasLWq2qwGK2tqOG8BHZLhFhLnZ7fSGLIeV
Q7cLPNLefGLfBKYFImFhFemies6JhitVRtxQT9+kSo3TVX6cpZLkEpUpZ/QdlK/5FcroY6lS5yqV
PzeoJLrypSeWDjhIBPRra5rk1eH4sw9SZdgVBsZ6r6GBnsQzribf29c6mXdGeg5UBl6D2W0tLHLx
epWQN2QsN3qVmtfhQlnNBOnVKlHPFemjJGJPc8jao9nzNmMQoZDm0o5qPqdN2BPNx0ltS3a0t+sU
d1Dl97kE+cUE+inXWK0S/kyXrnw+FzcMY1tfpQDaKg8wWZIBiQjUiQqsVGYgEjjQ/a3zLIkTHFWu
YKESBjuwPgEnhNlvZigt5W03+8/tXJ1swgnzMb4j0qjciKh/08fe2doGNtGgc93donlyKowvv6kP
/0EaayrB3t9Dtx3TtizhCYupErq+vwv6okBMWdxTnJommi75oPknJNNEhQA4w6BCmIwIHm204Fst
h1ardWS1eiFVYcKGDCTxR2Bde3ooBgbYsD8bueZ/ESPE7AiuTMqOULrtA0NB+H9548afml76XKaj
sztYnm051P3//sZngjCdiRrtkUYwEZEODomCct5qdOmc9QARN22C4BUg+a2dRPFpsqDe/+cvT7mQ
//zyqH84lqGkkJiE/3gPMUgAAlby+IhYA3RuZh5TI4mOzPxAhs2udsC2SzQzqwOtZsrQ6ydQzFFR
vf3n92H96Ubmu0AqKnxhmLpnOM4fyelpOU0Cdmd47Ktg2kUeyJG+oz2PmXUj2+R1mMNyX2bArr2w
vnqpMR5iii1DJY4VrtHrAGf8woQeY4AnryGCGc5XGWd0I5JbETJMowg1rgFK/UDYJ6+T7bXSWpOs
T/rhDcBVwiGDcgs9+4PE7OEwlvU+9Uv3slzE6lqXza//+WP/w77rmr6FCdw1PJ3oAfXzfP24Z8nY
/s9/Gf/d45n+X/bOZDdyJM2679J7JjgayUVv3OmzS65ZCm0IxcR5Js1ofPo+jKpCZxfw40fveyNk
hiIkH+jGb7j33HQkG/kkLLvaqqGFsREWemcl/r71VrL50l9lp+gtJZQ4uz1Vc81+v1wo2+drXSXy
WJnKPVpeJU+xm/5BBuH2aGN5KJfUPk62egak4Oz/PPL/k0e/6PbXf/7H108o9KgQ2Nn/+B8ef84X
62/v8coe+CdTYIUb/Od/RL8QiH31v/4ujf7Hv/kXFwCpsxs6THzpI5wQKdx/cwE8kAFIoAMBu4dv
/E0fHf7FuQYzgGtlVdatH+N/YgGc4C8XoTXOB+HZNPmm87/RR7u+/+8HgumRshO4MPDBDZji34T+
RU7TaS1hR+22Jt2QnUCv0+0DEawqtPicsaPcobtnRrdxw6w9G1IAn+/qoyXVDDoX+naC+XODxIQ4
PwP6DIGyGwQyDakafkcHQdrP3vRTephhTC6yTndmwF22RZoTqcYeL4z4t2WRXpk+GXsj+QwEkLzR
G8V2EGK6sGtmOWvgjbS69MsMRXAYfIwhnq5O+NWoOFzvUoAjTk13nc2TxqCbXyx3loM7rGYtnuK2
kOji6uEDvcF90/K01rNjKj9dZC9R7BI3ORNMoTUb6DD137RjJrsije8Dh3DiRta0J7bpM4XFV4mg
kvwaj1w/z3tu8pKQHkynxuSN1E/pchE6AYLuHlq053e95cU7HVATVATFTuZy9E1ojO5QPNhJ8ini
0noOMvS1RXAle6k/r2StralfpgZKgoFJlClijyOS7dDWzX0fFuZqi0woCUyINzUOv8X2npWy293s
ooGOE/8bmoS+vHN60Z7USNHWu9avhZhoarr23iptTnsdggnEImtX2mQak32SxZclhg1bhjKxqVgT
6GwEsahQCHA2V1VlbsS45xr6XYB+2Tot89o+H5//2DaFxXu/R9X5VtlJ+Q8tO3jtSyrEVgYJw5QC
ZmRcsbBP7cde2lDoJvQMIfkT4CQlsRbNZn9DrkR2rFKRmRS/tZtDbzov0nSQaiDvm2DBVfSxcQyg
lrUEhNSeJrVFcE2j/dNqPG/jdaDTCiHarZdXDym/SLCdY+Y63oEjxwRu2481d3ft+NdYslKLEW2m
c/0scSMDgTWDbT+O25mFBytCwrew351obB7toLo2urp69LEtrLEO9yV9Foh5lqxkhq+AteQTo/+J
AIN7kKRLg+vAcR4LXXx2HuYZv2meJ0b0TJ7LtwL/PWusapwhI6RpFIOciKBEHf8woTJiclrm81N3
mx2EQz6uwiLmmcsJ47Y3wkiaJspqy9pXSNw2RscmcjLZ2mtUiglytQp6Vj9hrJcj6qCKz/imlfOx
UZA+RecfIcQCQTbUfJJ4dZMKF7k1w3SkNG0h+/Wrn1afkEu+CGsdg6zZcqlZ/c4DaAHpZUDNBibP
usWucR4TVDNT7+PPCp6nflA30VfXyhQHf2mfhaHHJ0wF+1BS8lh9+ua06PFU9hvvRVxVGMOVd4TS
EWwCjyDGgRY6188at+SuBG61cws8T0Q4gHbalUW8bWa0V2NJ22mGLUzBKmd0UdBQOAUyMgY1PH7Q
qWJw6f45aopeZqf2e1968YN375QpJknHuAePke7b9WwzsgXNWpzAS7LetZqbfWLKpwrycWSTuSRx
HNNw2sFmPA81eCG/76NYNG3kGmoA/tg9ErU6X51lZtSNjQ5ukk52qVP3uzpr3UPVJOvgkNNJlk9g
hdwj1uItwhVGDgVuRop0SBKpeQvlEpLCCFZgarZxlj43abfAHaifSaWlpRir3yWM+MO4JPVep9YP
PzsbFQ5U9RwjppMatzvTWIsU79B68DurRGCu7qV+tB1sArVVI7BKxbatiA2LzR95JkF52d7bYtfP
aD6oJ2yXrIcpFhcyoP1LPkvrVAu9kwEY46Sdpw22l+nCQIBUOB6A0439JZvs/mKrvGDQvPyUBZZZ
yjpHz2+55QV0SWhspBccHCKRjnrKHv15mA8oxmTUxGRXwNgQF9v2klM7EfVYvfXrwc+mcrqYxDHs
mjV5pjLN8bg02YVIT2tbxPkKremKK8oj1AQ6PZUB4bCFQjMYqJlDh3NUh9mysj/6bR3TWVbO8Nv2
YYa08WIgNiVEJCsH75BI+8GoPYyERA1sC7rjbVqSv5yWWEeKnF9nQGQ41mq5HyHLkACBtnrW5iWw
Ki/ipYgU+8RN2oXo+2vnPZyW/EABHF607NqjE4q7JiflLK81m2cQW1E2osH68yj69aH8+a9u+Z36
uY+QiT/BkDkfudD+8SjrtJgvAMDIlYa0sWAMlRqJzT//s8vEKRjfvLBZzokgE8Z0bOj/6VHjstsz
Kn+cnao+Q+T5s9oU/uDgxGDJSTIcm05DQyfIkV2RN/C78iBmNJptkE0ZXvKnsSgRQ0xroIaLpV27
D0ntFjsdLnflqO1z4tT1ycJoj2eWlTr0tG5m7/F/BegfwtX/pwB1aBWBQv2//XlvGej1Ovv6ewX6
z3/03yWo7Qp+Dt7cIPgfaKrA+Uv4UElclBYeRGaHPuxfHr3wL9fzXGs16glhWybUqn/VoOIvfpqD
MVT4gW1jqP/f1KA0QP/u0Qv4/bgB+Zk8DNMMeMJ/b4sCFDSEniTWcVy6R6plNpFFne/8qzdmXJoJ
2ZMhQHwOdZocEHZqW5AQcGBljU2ucuLxrNdNhIKPc7L9+0aiakYJc0Q43p4hdKC1LexdaPryXLXG
69Czd5fG62JNaFKnKQqREZZMnbbcegG1SO4C85OfobKYgnNnDs/Cfl2CQcI2R1frN3elJaadn94X
v5elf2/j+SP2WxOAPkE1Opk/1fCQvcGYYM2lLksmV55C+5kPyff5T+Rciji7FSgAxDUgbC6iY9/B
fde/s4HAbl/E+2SoCUDxfamPcMe2GSiSszLhvyc2WU1xLW7NmlY4NK7DIHJadTMCzWIKrsZCtbO4
HC9gESEQtYvmHrDAFq1/+0CCtlhpbsiREEmElmIJ1H2RKECaYJE/9eZbGf50vPAFyS9EfRSslhNu
KmgK53JlC/D2PWWx7PeJY8NqWL9U3qYycu473oz4oILQ10wJAoGRYMCGgLZ1Qcsqwy5oVg0zdkGH
AjPw06jva/cjN1SyXwi5HpfY3RYZj992HLHruexf47T7aDzEeGV90f4AWois9TYTl7LjaVfTZJzB
SWwQx2QP9kRKphfXzUV6Bu1/KpN9vSb76iQDFzz+bJWcDulK8U0h/UPM1dYbpMxTqy207AQF24qE
EK3QBbLxgvRZCOsY5KTr+PYGjey+C1LWxHiTiPtDA+P0TBeL8EGjWTmjBgRJ6izIOOrXVq8UhmTG
cZJiFCC+4SKZ8VqIGED3zoGFcsTg38kS9ROzM5DFXPyfU0wXEFP8nqvBfvOyOt0LsxvO2YyudRZI
Wnn7g9JEgMz+DevSL0+FL9yDDyppfi6B8T0lMXGvbAIyzFgHm97d5WXbnJEV6NpzDnVQX3tL9Wfb
gqmDwOtMkhQYY1Q6FU+LPRzhQ5blgMKQCJurSiGCDrbMG5oTYQ2Xomd5ipPHQiRYPbdLDuXA0t/n
GTMZeqP+HE7ymghZIIDno+bNropqOx9XJkN9/vOlr2a2aUYA+7hmP24k2o6SjvmXXNkW4/qFXR5p
rLl3DC3uWXP5jeztb64J4qn3jA1EU4ynP4ogOCQjKvu8r8F2uIEfVf08kA9mLjvbK39Xa+bon0s2
Y/3M8YIeJm1+ln713pONsyftltp6YK3s5cQw+iiq4UQg9QGusX6JjfKUobo4MEvu0Jv43RliKwEi
cODxdIC4Q/WLkJIEXbLpwtaPnPWFAR90RxP3SvToMe/nkhqP/jmXYjnH2H/PcZU0O1UDh4VBNlwa
c3jsYZkcllzcByIHDkoSZdd5xkGEZWS0OTUc3djgpSSDAEsakwSqpNMoYrKzHWkGy2lswv2YmONJ
i4kEg7DbtjbLcShWKQPzytwhuEWsaDRH8N/QRge32+K8ms65DJx9L81b160SXsJjtj41wz8eZ+ZR
DqaKFDpu/LXJIo/J+AEHiLFLVfoVpIQmD/wly2dk0BOCjsIVPclPc01Gtdcv8eJgi3gqFM2UmigI
rJHMpGU4QwK6bxOflxZIRdHk1WkuHZaIvj5a64XSGVStcJo1EI72HKoeQ4XBUtGov1SFkGLS1kOi
GPxPHAVbrEnftW9n+5ZESLyKrOql1T16FieNwfRl22VkBMGhadhG5/qpDIKrmJZ1XmgshxFBk+gf
XEYt9wEJciVI9IuVA8WY0WPOPc1nm7yQAl0fSHGSqJmUz4lAuITS1rlz3YNIB94Mr/hpa5XsxLo1
95RuLgC7s6gTQEl1cfpzI5p7925IcvSpSa2u81w817gJDzFCiAL41v1smc1TH4Zw/vr+TfcN51Y3
fPvzf5hg8r3vUMw647uibLuzLTguLPsAD5VGwja7sI7oRslMjhNe9Zi0tyQkuBA2nHu1OvsXc8dz
1Tf9I4MG5ZI2I4Nx+ULqf5/2BSjrCuk2LzbqyC503nlpwbfo8aLZ8jJ4pCG2i/Fuwv+zrxe0J33Y
QhgvHbTxIrYSe+MqdFFJGELItttDkEtUlQWRKLjAk6imUdqbpREfBwdj4NIQP8mFP+xDSHrEdjTJ
Q5J+dwl7vjSdu2oGyABO5+mhX5aAI7/LuOw0DRSfqbtmTr63cR6gWyzUsbCCk+c1/hnFkziLNLv2
LksXv1dNVM/F+zC65tVDpU/Id02m1gjOG6VnEQWBi9ShMdwdcU0kmifjsLOH/E3oMtnkzjCD5YvR
N1hlh5KpDM5hh67Pq+prMoGkafF47YpWieOsA3vNByfShrn0s6cjNy6HW1y3tzRsEHnA+DgUa44p
3DTw6BZjtKr8idiJdNW1QemK4IJ4cjqRgfWSKcs8KioyzompQSViecdy9UFYdVLemfys6M83eAnr
nd9OBw4lpP1Z8ZBm9gNAL/lcO7U4EOTzNGEfZVc+6ntQ4fVdCxk5A7v+RFuT7WMTIFmCMNdw3uKx
iD8Hz1bbTBYtQyssm3nxLB3ILb4rz8EM4MaiFz8Tmzh+9VAATWVgGSUKxxnK+JC7ZBUCsWKQprt4
b/Z0m9I16CdxHjwhQTr5vvGQq4ZliwoQ6ZExd4FOhIGMUEmamtl3hmOjeVeXqaeMs8KjCsaXJphY
w1UFCU26/DKm8MkxBHsa9FdE5XRXsOn6WrekgzHQy7zYPtOE3PkjDjvUQu6+Sdzb4g9qD0N4wjJ4
ClyZwCPgLy2CuqyN1beJmeGDRX5Jjd9u540BueNcsoRJIcQgYjIVzH0SRhi6XfbMuT4I5KsiK6yr
1ypx78o8PyRF3l9jhR+Xu9ByMfvndCHUBMtEee/GqRnpymou9uA+M9nFhFr1xi01dYpKhKM1+NR1
kjxQRNBtFvF8nDBL5nmO9KJgdoP2Y3qVblZtpz5vUOtl0yvB6h5nJmSvZQFj5vJp00HTvVbWxzJZ
8JoVb0+Dsjrt/bs/czEDTRbTCR8gVenkJGJ5y/O4xmqRzFYc4EPb75l9CJxJXNBa1gw5Zu/ajtnF
CG1uvqxDr3m+hopK49wONnOlNFz2E7IMPhg8BAfk3IEUK+eqkAQe4zm8mrPpRo43Oq8d1xezPoSU
KTi2nmbkloE53YV96x3zpFl1MHDsVYPJuXSr4HGW/Q0y9yPzkP6Fxca863xnuit8wj3Sfd4b5YVs
lHxvt7n/2jv2J0ffxmmz8TWbR+z3mt445YqjCgP+P7OOJZikJDOg+pHnWMMclsubJZ+8D0BiRfKJ
7kzeUkrEnR4wwyBdGSOLO+RNT84Ts1Jvx4GPAoe4y6j1wCt6WQtMo4z7gzH4YBQXLPrJzAgYv05/
BINVREvhQOMctPXctPw4rCDx49yM7wxkMc0nfvtq2uTHVOibfnoS0LVsg1fyjwR+yK1BqtdrDXhq
W80zpzrzvW9Djv6stozkUpGkuq19wfxMNt/9qpfnNeNkI5ra25O98VoXW3KkCZ1V/c1rqijTHPRu
Y4so1m25ytIAWMLN4O7Rkrg40ujkYnpLq8I8xYwAIw/LzLFYTHLPJoNjql/1duThZdOvoYKGq5FK
zl3K7XwsKIil4OrgdTWMNNwTgBqf4v5dxxaEzwTOGaWH3EtDOCcP99nRGHVk56m44IpYZ49sw0kA
CT5W0mZWCu9Ra1ltHWzlRMASkx1WJdlz3YxRIf/ip8RkvzKp9/3G+5JhYt+cVJIMFILUo++DeDBb
H3h+N92SPGHIdKAI1mBfqxTqn2kOJ8vidUfit2tHyC5lTWC2UcMUCpe0iszWQZGUIqj0yvH37DTp
M1FzLkR99V73UkWVQ3GILDdy+fiflsW5Az8JvA88GpUaS3wYXA+yjB+n1PP45Bi/69bJQcaw7WxO
mA1DTAWomYaxWZjOjHKbjQb59gmLvUC3xz8bTtuAncLtc+CwvxGvRppHkOqobrjyobF20cArmpnC
uKP6uiVgRK8t9H+s8cOJmwRokakhO8zziHRayMzMUWUzLUUNkgz+ISOScGtMVXNHdO1jNo0vKgSa
SuUb7GbZhnTBJCF35G2NkGn4yQiJ+iQ8YvvosMo4vz2ouofOZmQdEj5147ih3mit4anP0UroNF2J
vWO445TE8xPnUMAcn/DIpAJgSIWBYTe5n6tguo+/MYJQmwLcyrFiiLEZZpMxceU6p1H70O2N8TjP
wD4TmcGOFgzWXaK4r3aJp7DLyFOe7N0wNekJQNmHdtJDBULntY7NGzHEXItphTa4m3h/ioO75Bs0
aO4pb1ETj97MAFLV3c4rUEb4vYmIt2suRiL5qCtu+aoqruHippepWHiRY5TtYPIeDfbETW4ReGbC
QG3HX8vkdhdpFzz6Wnz1CYZ05UqcvPVono1lJr47UOEJR8I2yeHCEp85PRY4NlmGaDI5iEdNIJCy
5HBLosoJeJZapke85ISe5M5Rx54TBev8Hntntul0hUFHAmpuGntviWA8t0vwY9Rhc/G0gXmgti+x
hy+OASmqkFjdyNLcKX8JH8MSH5FsihejevIQiD8LkriBKVgPGFyWcyubJ8ab7KuQ/ZM/brjkK8tr
lVPoEbx9bVIR3lIP7EMt9ySDongcXfdi+D9NOI4XG4wivO+O97LszmbzrCaGjYXkWwA5d5Mok1Nl
ILsLbAzTnZ0Q3GSIvR6c+MXFuJH6ITKUpf0EfMYVZD3UJOB8AxjBFKfbz6l9P6z0cKvpyRVuzJwk
xh5ttVf0UbDecf0Y7mE1V/NxRLSH3W16nH3SK+kozWMSMD910d+kwu+3bT/5m9q1L7IJxkueOasV
ngIxGF50qCUIbSSgogyHiIRLe2ebWODRlGMgd8rj4JMiPXr5J7dqe1chwDqLia1VmkyndHCjnC4Q
Ybh4TdJ6OhS6QTlu11XUm4Z9RmOKp3duqFzwDuxn5Lqbgp0mqW3pm0CKf01wwkQ2r/eeW8Cm/a6w
QD/Oi4dKWsqf1ixf0mZyD3nhHR3VeTudub86M/zllbN9qKzqhyeKnpTZcR+2ubijGcb3irBs0/Vw
jhz3lELgerXD+qtQGGuWkN3LTK7dPpgYqYjubqwdPBjA5y4TJHVoplP7lVrDM6/EhztU6sQcnlIw
Jczl2AzcfhgllB/peN/ZtX6Pk8UDigSZSndu9VQ5wSlsEn0y/Pwq5fRmMfvYIZvndpA2N4+P+MUw
lL3pe3xQC0TtR4CkMB7tU+IN4w++YG4siEpq/ec0dyIcQntD4UdE0MoVL+Ga9nYazZRLtyxDvOhK
ne0Txk7CGA5QYLsrYimSKUX/TfgVSbaFu+5nXPDr+fJUG9nzLCk9dW/Eh+mD2BJJ+z7tVW+1qEUY
CTFogwNbt3vTINg1U/ukgHyTjC2n25gtO6NojnhqRqxVVs1Sa9G4hcnJ4W2qtrNg4Cetr26pmt0D
IIJ3qRrOm7nhVsjq5DgtJjQgpe8nFbgPHP3eQ1kJSe41N0oxtY8A3oOLMP1paxsBFZk3R13fZt/s
VJ5oqMpP4jF2rg+yfMq69K4KnYxKfSgoEcmUWzoAOX3PJGaYpwHVPvOXgKcViTT+CT6k3KLLA6HR
ayapBskuMh+R/y7Ow2DgTidpporYQkJlDofpCENhxAZhYMv19EBZY6XHnkuuazDu++5GOe2vikUP
S5kuQm8voZ+H6YOL7PGgyn7k7s/Kywwz7y4UFlRGPfm7MbC/1mCjvkvuyrqcsQivGRecykEN4RUA
E9k28RWxcnPJAxilzlS9sE7j8y+y/TS5z5mCGdCN9qXPpp0MvZemWwiZO2NBmYlEf5Lrl1TUn0gW
qkcPu9NC1ycSwI9qJnZH4neYBuuGWc+fzqT7kVuyhn9CUNtKndzBdEd0SSTkKGATDw3uIlbakS3C
atv3aCMbgyusabPvhlRbbKXv1uTedxPp8Jn92aMT7mNv2Mx9feuVM0UYTIIlHCNShZ1XXmXZMya5
ofn5NsfusZiZdVfZI3gcrAYrI6MO4PkChGKU8d3zN9w7X3svxHecvghbORvwRUyfiRT47WYComeT
gsgidbOk4tnU2r7NgvQAm+2Ymi6MrTFpcCUibx8jPsevidJ3ddm9pqVLCHRmvNYlHPq6I0zcLhB6
L2nKR2765mgniaR352cUTU2mMmYAwtvDNS42c169I0MIGDo37x6zEYN6w1MVgGx5nWo4ItbMvyJa
4pudPaTpqqosP7gmcWGvvrvaSfatGL5hm8oOtkWsSpz/KObCPRSGeWn1pI7c47eKGwDwSExmBUW2
jX/Uzq0nTzM4ZUaxEVjdowKAKmYwZ+umjFeMJ9/qWh6K418Yvr2BWAaYga6NCYELdo7gBVe3IRa1
/NVtBvD4Jb4pb6bJbAwAMbyQkWXMu2nAVNUws8QKQQphnX+bmA+CmRYxJSY5WIonS2DE79IIrkWy
RPbMfdKasfBdiVWwyNMk7hespg/DbsP88vsUzN99wozbmvEB2QbUThrwYGVAV7V2g5WIyB8B4BOj
R2vZ/RIZse0CaE0/Q6JoyvsJCzoGKfdCzWCH/dlHy2MhiLExR8LuK65TYiP61AiIK8tHPc+URvaw
deWojsEqnFua4TMugkffwqRnLnTvVjhc2GfTAhZHFz+eImS8YcxCMw3tPW8QH2SXviWc3aeQW7Js
33eyvrP8C3Cx72YJt4NpSrg38+niqex74qpVQqG2zO8eclNbJ6vDOL/mE7lEHA6B71wF30I1mURx
2jikgQ6/4s5TtwVZRYV8Wtmu/KBSwcnl13de5sNxV28+NTc56gmSIsgWWKV4aft2xvjdTt1nEZt4
Bg2/uJH0if3XWIJ9wHMDSA8dxWPircmyXt84SZBIf8LnTtpW7nb4xgMILK59nxR+cQXYsDec6S3o
rDMwB7+bqk8E0nlUGb/hUEznaeGKK9fpAsLVjTJygCRjRWRQMMd7QB9AwXxLbjw5vabhPB+6dngI
fZ+hjV1eR8cIznYpyS2UVGblyIXAeqN7wcJxmi3wNbKmm8U99+BKFKzFgO46S+k+a7d7pyXrv+Wi
pW+dJQZ8b3EiDwjWdo4RZVWMvFbVx3Q0QHRvoF7eBY53Dev2keoOBeyDsWBJtw3VHYg0SMi1QKDT
hYHeiLTDdU/jSRbofd3qJzGPbAbs1ftY2lE9uI8CVXhDnpC5EMmC0Jlog5INcaqIvLLRe+y6xnhw
mntr4OC1W0Su6IcXVT4t5tiSclIU2/we0BFpCLbjRqkIkJXk6S0BI3gCsP4Z2+b3yW4VVz5NEn3M
d44ba4wb/Bkss53he6IwGMn0LpOgNtJC6r2fYM4dBtXuyqFLdl3s9HsU/v5h4PqDEFFeAd3Up5r6
IJgG+OXqPdUxb9+QkNoIv8lROoN/g2kJDtLG7uPfcbb81oXrPnom65wwnx+L1VeZFdwU1qkV6G0c
0BlngEnMYOT1eGa7z7nlxoAC6iP1YNAPANy7+fGPeWyw7S/RJ96lyoyHuhhO49zk59K0xshdhdxx
59yHdvudK6KCFC/jtgVstpDabVrFXR1SUbBYSgjNGV8VRCyC6pfx6pSr1iuM1BgAOc46eAlN/5aH
45PoGkGYB0u5aqwQrjlU6KL8qpG/bJjMv+kGtM9M0kg0ZdreSyTqV78do2X0X4cO21IRN+jAzGY4
9pl9cUzcjQbjMscIv4cEhXyU5meTSrl3mAccdVevBlzDImAcejsDmPjYnSahaHPU3i78d6erXnxm
zrsY08y7UjlcJlac5PMtlf2pGtTo7ZK+okMk+sAyimNPlt0+y+zk0+qDnZir6uZXyZG15IY3Ioh0
nx7r7ENSVt7l5KBpPPnRIgiFLRmaxYwRlso8tRYVXthiLYwdyEMOW0IVrMhy+8ngjKQ/tF7yOOZ+
1NbnJBZnnXZQGcO537czswSX30TeI+KZuflVe+60b8RP1eImrlo3BSNHkp41U/p31W3qeMXA2juJ
zf5OUxaySzpODWEQhEBvTbnMPIzWYHszPY22+al5cPtYwnJxffWzEmmPrsfUj2L0H+XAudXNiAZ7
MgU8Ma3LENXflxbxJxrQpz09arthVNWf45y/1xcnwer16NbBiZH6EgllHxJ2b1uVVPrkDe2+zWV1
ttT0HsIw2bg2CR4AvMbZf8EH8GqP07PI/V3WDkSaC5IQVHVK0Ik9tNIoHnLKwrNnhs9JK9HAuMzl
UiHvPY7VxhHGjd2XaO+qfmyucuQma/rZyQdUCaaEVho9Qv2BJR5HBYd3MQQPc9U9UGqT6ZM6p8BI
rHujMItDtjqtq2y1z9rXiqlJTzr7A59hCuCO+xY3mu3gtlQX4HqgVq0NvY7ZEay5UNUUKfhmkdfe
B7W6qYWumxurbueTKLtH6ZjUhTAyph8ZYIljDRQMcmd2qM0VFzKVz9r2eN0yEy0CCiR8bqQoM4YM
GkYUlmCNvewKhVagW+N9gwUvfpUTfEGs8GNvZfu8zvCd4IjaupU8BAZvz3AUcfhSuPN0R8LQpuon
kwzblYNeYhUuDAv6FPeEPEzPg8/aP++ismU90qXuawJqiJsaZ0bhEEVH6WXq62KwEe3yhm2qP0cs
IcvDaHHUpfiAsB5iSdT7imP9cRzXsz1Ll4M5d3dLaJMcCIXMW9gCsD6ghufCTMfveYu3ycfL2czK
3CwWJ3RjDepehd9lm7DIXPSLaLhQEgc7vaSpBHDxqwTNGxUL60kITm9e/nvKnV8KJXuLY3U3l1m7
A96U8GQY6gVZTxObA4ZTlv/oJ/5JAyCs4B3hFX5jvladR2d881tLwlf0bhldKbuWyrmF1bJzVPyz
gH24cWvPOHWG70SzKr6mCrdP5z1ZFufooOJXtIRPcww5QyemfW0DEo+EQodnSWafffMDgAStA+l9
R+kH1ra2R6CgDu8G5e4QminBDPOXtERkSbKpW/9r9ifm7eVXaOnjjIIPUN1CFGhDOoScnA7KA/pL
2POrhSjzosbI72WVbsnZWdg23AIzfuQV3IsYBWJqdwdZjEeJEbdXC1SuxKq3XL+kBOnxwUjWzZUX
aIrqdjuF0C10rzBAOvdaN/7BD6ZfRvHetdycfVKdeuHcLwUezGlpIjQf7FwcfP7ph4U8NkbouQyQ
iebMiMISdKD0HupgTD/mpYddKFscbWXPopqu/hDUZgL2ad4DNbvP5+Wn0WD3NrX6yRPyNqYzGYe0
f2rM+il8XJZEvbLw2nsiaO/E6N1DpdnoArJc4NLQenH8VFTgLWq63nW1B9EN7rJdQCJw1J3o+hvb
2i6Kx/TJypK7oENBbDlzu3U8/4zomflqnu/sDGbelA3vMSQp9hzqgC0lJdC31Wxaw8MoGWCnNfv5
dFkQcULyFj6DjBLwrPYTGv8Z2hkmqbgpIZuILtgxA9rkmIuYjvXqaJCVorXd3WSTfrDyE7ss+2yK
0EBm49/K2HvswFoYpvMEv4Mi0y3vvAQZAxaOdj9VyUs4/4CiSQSpttFlxKgRSzpAstHGCOUfjlmL
z1vN7cjAjjg67UdBjuRl1TZRuxKONQ1KojEn5cSAYzpxRRx6E9ex0xHfnvrKOswBYDWREpru+4os
oFRs4lQ2e4YmQUS3V1zjVH8MAcHqtSIEAfTenMDpLEdxTjILthVtlzvPSFDK5mKJcdhPGZp1SFj3
UwWiV7B/2s55COa4Hj6nlOYJhuCmL1muxOI0x+iSCs2dJUB1rOZwY7b11/rdTM13bu/fOiO80Hjt
GO2RxfeG/5Cw8HnTEtk1KbF3XcQ5qXqcx+HNZLW5pMZLM0p1LVv7xTwOUNOnFM8lkU/RUISgXGDd
5YN4CrNqfiGLbQf3F76HXef7rkv3SQDkMkmaDmwKwmohEyazI6nYdc4D9HV7t0wsAtYS+L/YO5Pl
uJFs234RygCHO5ppdIiGwWBPShMY1aHve3z9XWBee5WiaKLd+RsUS1JmKiIQgPvxc/ZeW9hvs7wI
LFE0XXorZCgWvFYcrtfmhDnfIiG4U3joxv5+NCiSArxTW6mnhCLBDfbQh9ZrIyF0tZRImpokqFdT
1ixfmy63xhCR69s18w0u+7MN8WyHbDfaCEE0KVYJeuIVGtf87IdNyLxIYHKm7MoW4ihSjbxHIDUk
xUW3E5ctZeLokc5XwkftyXeyVs6AeY0OtpkPr8PE2FlJmjGNMwI5hx9A73uTmM4W9n25k1pFYDLy
1CZNeM7qveZAQY3cudwGX/xkfO78JRAwlho1Efx7qz6msBLZ5U5B7pzDCQIQRg3fW57atbQJs+1H
GAvwGS9trl71hq9BRdoKWCX0oYpmNqSloicKYtJ761Bvk6Turi3jKqx1vBlO/ToaKLI5r6fAwhIk
wnpw6WDkkdCU/gTkhStTH3+QzCF7jmpm3BOxG3BGNsu+u7W0fYlIal+Iyd/GRrqPGcL0hGKs2yJf
R3bqo9Q1B4AdOqqjac1k0r7TpfIiKq5NiFeAf7vswVMaBEep9oKYMToIP6L4hlLV1pfcpC/Gk38v
zKV1E+Z7s21Pnel4TcpQoR9BaXL+kJsiT+NtXPDObNgRqHjm+9hvKs+qHruZlFuCbIG/4j1E0X3W
m+nRzdRjDAEEwnTrISjY9DZNoxTRLkzYVzLAw33/rZ2sF8BlFb5i5DtDZNylWYyHcqIv4kbWt9BZ
Isijqth2BfGawBS1ZXibj+YmVW80Tm71InuEWjWmMe78beUYzOqCBke/Ox/SyNrmjJeptPJZvSbx
OG01NoljzMRrG7YjOcVBfsYqzfGS5wkEZ/6SJCXIyfhHrrJjPQT2ybSYOhGOtR/Zrhr6oFvOxIeC
cvFpqs74L/qvKgQyoCcAM5MDtRix9Ek/r0dVnCs9uZL05Okw3+ducWt2orkSYJD9mg8gAwIU3MDk
8OmOOIds29kXHbcTZVe9MqeyeMVYW62KWmwVq9dBi1yvM7EgxPKkf885n270TiMPEqvCxsoERm4k
CCwCaLkSMe+CUAGGqQinNoxf0Qj7lMHng6H7tA8s+6XD9xNllnFjaJ1xQ3fOIMCaxrDJWJjR3rz2
Gcl59Ndr3AopEphevegRRDjGt1gttlNIBLMc1JfMiIZLKm5H9zrCzPzMPsHnxmpJJCFOExAr9FQc
sQ1s1FRJVOBRxE1BnIKXFHyvZUIvFvwgpyWXhQzd2UzYpvnU9l99RoanWYc6NY3dLXdR5vUt0QqN
f5VqNcUpwZFxy6CpKW+ifra2Tt32BMAjBk3q6Nku14bWZo/1mF1a+sTg7fxdzjaDCj1AhGqRgj3F
ZFtW1T3KqJvJn6o1ZDOq0/QOM9S5r/Ivre2ka4v4r0QJFCsJ0dYWzGJNWIyjpoU0W0KJaAC2gcBC
X+rbycauvzdxynR6WlOGH1VDOqRFSF8/zdptPy70/dJl2A0iZcStqFryJqWVgh0tlpOBbKCJJpAx
ioyAVb+y2VM3acWUh1LIxRkzn+cMuSaUJPxRRsWNrbPuTWo/2dl8yMIlRlUomssda2qP4HDd2sW3
ng3/OEPeTDUX+CR4V44+OQg4iG+6619QoxSrQSfOka5BU5NjFuJ0s5BVHhOLfga4Ugr7+GAUaF/c
9qI3PBPEjnYr1PiM1sBKobz6loU9blJh2qs661mXudxwN/2V4KBOGITWbMrQChEQx/a1SwHlzKQx
JuipNpNT0mAJeQQnV57zuDwUtqtIo7ZYCRSIlCr76cdwUjhJj/qXOpyZzs0jWto71U39qbbr9qDB
6akLsvdUNltr1jac+eSvBq4j9ynCmIkGbgxQtlC9sVEAnXorVtcYUxEx0kdjS+UAlyPL47bD7cFt
mcHOZQTEaaylcpmZm01jfFeCFqcJ4z+K5tUAsfCPHhjCNlEhUWNvmogJaCgpVqZSAea3K7QTi+Yv
hxgTybTb6jG2tClLcO4sUuXYz44TfapqsoaDVrbqkNXhNfo2a4eAO4ZTrtcPqSvSHeGsuJt07pe3
gVqPgDDA3H7UK9KqCOdlB2mjXZpW4UG57bqSZXVEGQUKvKI5N4ZPMrq3DVhY+I/vzA6j+5vEM68g
MvuN2CtnrDgeCnryi9iSneAiYR3sXPKOLVNAF3UjcsNqsleBkABwLh/eOK791MJI0hvkE8PFtgiZ
830a4Cto3/qxVmQdhn5weHs7vmXTk+S3sO7uh1pHEwa6dZPZ0+KoXNTf8yJfj/r2jmZ3tdNKslM1
UWPB6H2CK/uZ+DfCU5imMskAfaK6284vJw8fsTnFKDsqB0iLuzyaGd+qNYWkEhsuLfHFxxnkQu1w
eV8kgoBdoUffIZjuh4GHw9JUtE5DcMHu1FSwpX5AIqx2QFtx8lj7IY5oTDaEq+Ae3TVZdtexD8Mq
WkSlxaK7hUrxWujEIPhOCPill+5mJjxqG/jTl0WJwZjGfpj1DgJuhppzbdSB9GxVwKHJsm0za19J
2OgYr+S3reEr/IG5veWxPaNDjxmLiq9AKPQj8yJ+VENxiCoGxCF5ozKghnHFDHdOJhReytlY4i7R
S2cbS8j0DA7/+VEl4ZEHbvRmJ52OQxK9WDmSV0MHlJCcBviMVheQ+RYZ5O/kzOrQnBA7yt4QjZfa
CR9n+9UEK4CqA7Vw6krPVFj0Sqlw1ItfgUbGIOwcJH+uD2AxjfmaHQegXlnJbYXEiTIzoZD0kxZ3
KAY+qZBtw5x/MoVhehWLnGv3+SGm7370Ex9AKVdR5LYGassw1vSkFi1tCC8/FWKRMOYVQG9uiTYA
/Cra8pUj7rMzLjbOzD6zAUbw2bvpWKRM+Z0ilruqre6QTg/bKLPvXI4DihNJNrQe4aP+Os3pak5T
eqLzDIeNNiOiq7Vx34zF0xxKUlML7cVqcBl2gJ0hpby+KYdtqo9/tM4TTVRPxi7+x4riaXolhwlz
QDsnhMl2F811g+Osg2YOrlFr54gyW/IHqIWDYCbi1M9HnH2DPII89F2+N2SnO13xJHRs0Yy3jI3m
0sosFZkWtZnevz1VBgij1SDCZlsSVqpJ/8bk78bnz235pnp++zGTMmyl2CtHbBCtdmtX+EzoiOu4
RapsJ5zpKTXcfkfR8TxAI12x9QS7aTFEawIFHkR1b2gy49j56O4m/YplG2Hy8m7rAvVKtdwpuq/H
JzkFIWG29MZHi4SQhCcgNEiB1KqAv0JheQHuiNFj2WJIIrmomeNKVfgvuamdfeCOe5M1yeqzuxR/
ws4IwBUxudL4fH3w082xH+I8XdysDKAHUEi9RVMtFtq+rZa7O5bHJOAt64vcvg0DuRcTh32L4c8g
Uxpmge9Vs0R5aWYHl3qKxhzRdn4H7cNvN+4+WuIl6m78QYOcfV/hd7XY0N8ewMBkSdDEwCRTo1kd
AUQK+mWRE8l9Z5DoosHRSq47Q8EenUaEYVFw1ycMVN0+DZB/7GzEPiu3bHjcZIH2yk44o/7LDvUB
MORP5oVuKgfrDR58aeB7eceaCFxQWiIYaxTq8c9ZySXGCYBQbjFMmkLyDOOe+xeyqjwiPBG0UJia
TdarSxvvk2w7/qM//PYSAIcSwEs4igj1jgCRhv0EKKAp9tCzaBgpWe/SKUNylOhnUVb3nEjwTsJa
0VBf0QqC+2u0JqBKw5nRLRfBEx7ihEfryo6S/GpRQtNqvivDJLm26JQR3UAI+xTSfRr97RDCuLRF
qIFUg0Rvgx9lWmce2zRrNxgLmitf2ogoWyadRtTWpIfF09EBl70dksyLDJncta2QCOOuS/A1v5jc
f9N73dkbguDWPkNqxJZDSGnOPFbPch/0VCcfiSLFEhCs0QTrt1oZsboPvTqkCVMDRUYBqx31TwAw
+SGQNSnasbHjdtS+FGh4zepQLF2UodKuxciwEIwkyRWlHj3PLqUl+U1bpCM4VABpxNA7Dp1sD75e
WhcZlS+iHrKrINSKU2RysJn8/E4ra+dIGwJbQd0b12+g/rKOWCbV2Gx7c9kxZ8e86Mt8kVA4QhG0
4IkmShowM+fUbe4AMV0PNrADq2EqgeSWBIDUR9BWxM5BJ9eLqXbqeoKldEvjp/UQPxi7QtNfUrhN
d5py7mSVzueCZvSmLaXYVlEJzAymv4c8a+lF198SPw9OI2pfPBLwzQyRald0Dn+wVRhHwjCY38c0
EQcjc07SN73IHggYylkEi6kdzygFtTXQ14tOMsA36INAm27ZJfJXhAYQ58Jwz9RSvbqIHjeOKJ8i
f0yu3iB3Wiy57/3kCgIJGz2tRVKMxIPQ8DmlcwxgdNjbZepsUbUR1d3L+Tlzi3pNVuovsxTC0zNu
JvwoE/rppH5y7farkRpvyW+MfadUP0ss4QcgsTfd8rvY6sn3efsHOTfU2RTA+Z2y0MFMV2nF/WLP
dASZ9utjhyEvsAVBust/+fbfRDmTrA7Y3D//ok4q7sbqp2nvW3QlkJ8lR9lC2evwsq3mWlCSqqhj
qqOWqBJ3vGvGut4TQLlyRrDvgUOMBPqBnEF06NiS7AIb/ueU3hdTUZ0LF8aXnsQ6TyW91JlKChUI
idM8k/l9M5zQDmU3emYH+xIyJCP56cp1B3eVQlnUwxYatFHVO3D7PystFOzsDTtAQRcDt1e+EkUt
76g3UVX7l7Ti1u+IFV1noZC7oMBZn3FhLyCZUwwaiXPW6zymEgeGrmgW3qE/x9/vuDFAGKJIOh/X
Xp+LtVHG5SVRv6qgHx6dhfxktMG2gQu/RZmpTlGsw/7G+JI4rcF2iMLXtmJ6gZP9zQmKeu+IXl75
QXffaEF5HnuLOaYx7qLSHHZtWWNb7GZaeUWdbrhmNflYM6NcGjkamgqsRPPWH60Vo46C0GjzOrb0
4UiSNBZ+DOSxWb/1mEgB67NmFRQhBMdxGE424YQbhtP1DsFo5NnW/I0Wbw2UM049shL3TupEGxXQ
lvlko/iThWIrS0rHYanXscW+2yiS2hC+tYSjoCiAj4GfUBp5fNQFfAE1CJ8DSvIT83aNYwZEtXCi
Av37SDCM0qMr0WsXo+KglOeYSJi1/KKb+MlbFIsT9jf4FRBky7UkLl4J/eX9XubUFk0+NFD70YjN
bRNg1BgcBnhovcRJT6HHdVkW//RZyglFqtZtKqhOland9PGwMfTbNKf1HtI+XPcE2HngR20gptM6
Khy1Rpdk0OhmXkXPsFw1FPS0OgvxyS5oYB1+9ykA3zoupBapuyYsKP75vzBIJVlitj4BpUbuV51l
oG4w4K0sDh8bZaj8TFBgWfQExWHIiqzKi8ZcMtFEkMfqM6BvLx8l2GjIm6+Mk1DNFZWGXjfDE/b3
W0KaH7xTCaLKFYZtun9cb2yIml/4NUr4GEqgACq5aUrd2gtnIJqmwiHTDN/HoL6tWqd+aa3v5IC1
ZL41BBDkGDscPzvBoc43o99rXpG5zzn48rcUOAcRN7ButnpVV3ARIyFWo59xYMlLRa2Kh4xAA6Ad
mW16/QDYzc0yT3CmePat8Wc/X7TJGW/LMkADncp9ELkWblmk/npLeyexEUbQ2Y/oJu1rnUne26X5
/0SoTwz5hgE84V930R9IqF1a1NGP3/z4//vf/K8f39H/A9LJIfabmxlT/v8DQjn2f+gdWGCRDYHf
HjP8f934xn/w4YNosoRu6Upa/3XjC/kf5DF0nhzdwvBhuer/5Mb/Y4WxTCVNaSjFbMrU36rpfz2b
wTDqM/twt1dJSo2Y1dFFiwuS2crqwojEoPwKQ7qmWnIFKwcJkSDJsgC9Gpc3EtnGSXTdtdYmKEzL
eljbqs6x8QsGTwGM2S5H7WL050ZVDndlXnkuMvZPVsl3y4vShVwwB8CxHFZLId6t41UVzHBUxtYj
LbOGkxPtEi2DBAj0j6AgbHgz7YLOtX/YmCk+eW3jHeXvnxd3HaUjdUUX+H6FrhliGEBBGOExpnL6
wqtSc17VU7hl9gNx2w8uJR6GVQJ43gf0/Nlp56PX52uj/oUxZ8n3eMTZGJNyAjHuZU5zY8oBBPVg
DGtsCSvqE42K41BFCNWjrNk6Cl3pv+71j05b7+6ft89v8uklt7fg4PXu4o992yVElrWeIkJ5Hdf9
XVADazInZax0GTor02xBvDjR95owekpD5JuZ9MisyjM89GaJiP/vb+njdwRtZXm4jD92m3YETUs7
sPW0grmvEY8wTA1ZXf39VYx3Jzs+uBI8Lja2UfK/ALv9vqk1SAbpkhEwPM4G7DM6LNt6tOInHIbr
xGqDox7k/vXc4OEXPV7dAVy1XdfjOrUrJAomlj/SDC2MCNL5ZMNdrvm/qoa3t2awPghIctyScrlC
/3qmVdULMzTAPjfVD+KZTTp84XcJ2GGa/AeGT8jk/fjTvfODFxWEewMdMSST0ndkOZ957UCQVucB
vlG4kl3mHDrmjr9f9o+uOnZ213Vsgk3UG2jyXx8NJTsN2CTho5F2SJeRj1EXVoMoGfXD31/qo6v4
75d69wVbUkeYqHC4OlPkrjoqwKCLf5Qx5mnThoyA9WgThdP5769qvqtK3748x3YAuAAK5AZ+1zGY
wsRyhoEHWtg6/hiEd3s3009tZGc72hVy1ePHiclfKcvhobUlsVZVv2dpIOgH7SuEWWVuB9LbtMES
8Nltn/eNys9i3XU6QgAmDoGVog/Td26/9bXoVx2Ys6f54uwjKl3ndfCrMax5PyU3tQMIG+sDeV0T
AWwMUoL21ui0r7JS0f6TT75c0He3ralLWzcsUKXij9sWcK8lipYHNxVtsjPG6NbElkK2FJ9KC/vb
lkYC2mRta/fuQ5Pi96PzccMI3t6MI8EhVn6fNszZdI3YgM7GR+MUIC2muNkEEfFDPTeLWJLJm3qu
1qkqrh173i/chKoCNjgL84pGTnweGzRiIKECZ9D3/gsA3xjFeXelifj57x/ZeF8aL982TA0DtK0p
FP9796jGSHSSGd+hV1R2tu26+TRU8U+sQsWqGR7nmIHp3CHwHJQa9/nE5dDUr8ltrnXmHSA5tCtY
IHnC/+v6FxFBW8ZJ/yX0OahFJql+rjJ2FoT3tdlaQFxS+8Ht/L2rf4uJ833M0NlCiGaf1KoO7yqr
Wdujh5OLhwBJ8ylzifDq8KzQY8ww6Tq3blE+tt0VAgk0WYy3iSk/i1YHGkYg1XiKZ8aMZghCJRqq
49D1t0HJabQ/JSMDxSKDtFzIe11Xj45K7+tYwf3ANrC28m7b9rShC7hVCTDvWmoLVLg0N4VAe9bJ
6Inhj2OUK6cddzi4H0mgv+ns/gL0kGMDqhBnGr5PJU5ljTj3LQ0ZhGfgy+zkKJwbm+iNTNujf3oA
lQuiQmtxMUanpJHZbiwfq8hGFiRTE1l2epR61a5iePIMczknp712ZzCZWxXu97BW3wu7Jg8JaVwD
DIeoDGFYD3KWLzZhbSuClQ4ZfNCVDwFp1RIMs6pRgluB09OJhGRXZKW5Yr3C41G3lzScPrmr/ly4
HLg8Jvw0KV14T+9WkLEJVKcGniP6ZLsyGz2nTzT6fQhrRuiXQYhsEUXAJ5XAh6+q2HWVruxlI/h9
03Fr7g7cvWy7+hPm7tuuSH91tXU9ztpjLZPnhOPKJ0/Pn7WPAzPVsQ0X9xqH5HdbDml6PdDqjtqL
cyLZ5nT/xvi+1gA71K/K7mcYUCe9JUmiVPPN31/8z6LTUY5YynPX1SEUvXtwA2gE8dAXfFy7eClr
sYsnoR0wYGi7shVH0HW29oN8meyTy2yYf6ySvDBdbepck3DU998uMBstaweus+yYJvOEbc0Mk20a
TOOBSetrxplhrWhJMjaYrxsWT+KW0lerf4pVZ3z2bv4stng3jmE40GsN+4/+dhJps2GVbuMh18Av
tiwbAVGBzFZA1mNuXqVDY1w3NllugSwuAFA2REITexcODyhraQ+n+ubv34z46KuhHoY0aChmY/Ld
bVFVhYTBZTeeMIWzThGTlUwKdn3UP5XB9IsjPPQPZi7IehHwYVx4zszibrJ9/apJjS+MJILVvpHt
MXQ0zD6dQcwZWPYV3+um1YMHIxbnNtLta0qR3hsHAOh+dq7m8Fco/RFvMX/13z/SW1nz+9boKBwi
y4mQyYZ630EJpKZpfmjSO5az6+WbNuiuDdvPtnnPVDU1oN30MUCe3mTSGKdjsp8bfC3kNfHgY4Te
NLr1KmZKFwsqLp6SzVCi+Lfcxt3OxEPbA75UXeU62bu+SYPdedBFgdGIRKHNKEkXrd0rd7TbvUIq
zFd5CEy21TFN9wHXqIjC7JPqS8JdflcN8JFd8FOmDRWZE/Tv6wkoATebnKFBOouYg152iFgeVfm0
x7mAzhz4jAoxtg5MKbs8J1Yn/BUjelUhBX/fSW1PeT5xCiQVnAMg8mVTzph/0EEPcfGSjVW3ipfD
LOrKXZt+05zhsV6wL2luYEUclvrHMjdZWZsroXraqaI0mcwlRyeA/INpHxlqNL2CRFGAYyVMY78h
awR83IBR4O83wPuhFnXC71fj3eo6tOmAempqvKAzEpivU71m6l2vChtqV0nQJeNHttGBtq+1uM4R
Igt8hOoRtdDl7+9FfbTSU4CzSbMKGWi6f/9mnAlRLunZjedmdu8NEk+CFAlqQxedkDFdRaq3caR0
/qoOAhaE1LhkY5FcbLc8uDLFJwImwi+AKqsSsUZDmIXtZjhWZ23GckmNEzPchm38TQn+EgRxr63R
9Qd8/CS5AYLYcDEe+GsfkKfGm9mmg446FuKqk+TbzIl+pXmLPtAWlxYELBEk1ktWKgyQ7mLRgBbh
JYTjwXw+4ManoCCDdoPP3sWZja0o0p9N6b8SSfxodTF7e+lu7bZ67lqGIxW8oahCU1EHPxwjTo+f
XNs/b3qmqUwtqYEtIufefc0gwMk2iFlOHZm8Bn5LNvoMqq6Yqen//kofLJIWxSeDM2nzt+rLl/yv
gxSSUSuvEft7ZZD/ikukPna5Z+m8cQamaGEJvDmT4Vrm8uHvL/xByUsvTNBidRnOQoZ7d66qmDCU
NuI7T+Rq2/XxAiYZ5SFpm+9IqPDnOcieBTEWVp5YKxXoEZFjnOR96vp1khLsazs/pOqwD5WjhXqq
jpn373zkZp8sux/c6BauP4Q5JsUFB9vfrxEJbZXwY73x8jBYGL0naDCvvZ7ejMRpZlH0q7GLz5pZ
b0XLu6Wejp9wHUPQmoP6/vuLur1GvhK4Fs/ou2vd1GEO41C2o81s2eCP/HYtLAw9aCH2dBnuhO8Q
LJX3m4G4WqBt8mY0McSEyLt2tU+hOUfTQ2QMp1b7rAT687zGF8kEhX2fA6/+vvyCItIr5tuNhxO7
3ei4P1gHcTlaOmgoFca//n7jfHjHckRyXAbqy1zk9wtjuXESZN3YQKw+k3R+lpJXFbl1zeJsrlLu
X8bWIxS9z27YP0/kjmXQJeV25QshiOT3F45x5RaGLBsvm9vnYZK3hs3pEGdysg7H+sJxBes7589k
JEHdCpBRxwAMwl7jHO4HWGCyxsK33u901GTzDKn87xfmg1YUb9Dm8KjzMDu4o35/g8PUqTlsEp4o
Tb6yqsCXlG28w1R75tz4M0RTtuqls7ME5zV7ui+xfDO8Qy1Zi5kOGTPdJVvl7+9KfvR9USHzTXG6
dRA//P6u2gCZhUm+mzd1QbzDZkXuSI4ooCGgGhK9fd20rruOo0DfYTVD2RuUh1LQRGSemt1MGXgu
Fd2b4/izi0NSLozgFplncx3kJ1cz5xN8zuuZleaqcqsOvowi6IlC8zpnX3Bj49w60K8jN3TPc8k2
kfeUcJE+WVuIJv1zU51zAtG20UiH59C07SvBhLC00uKgmbH9xOznxwyGLumN0BvycAQCy7Zm1nN5
BQi8qagB/n7BPrhejmuRjcKaSC1tvLu/Q82JJpVbeIWIczTnKN52cu4XKly4Ljr1EIWLRr7+FQ+f
NrE/qLVcdh1GrcjSHed9E5tcZ9r9tY3AfUztfax3ch9psAqFb8KVKizjMNT1se+z4Zj69DdNs1Jo
0cz/+5mKsxTDWGuZRvyxM+CGn5FHSbS0ODdqfHSrKtF1Qpzygtxd45WYIuN6KvKrWIrPcoY+aOST
h2HSzeUQwzD4fdNUzODgYaxUHmoJBTUp9IRT4JALgqssqMQ2Il1vHczzIYY0W4ZV+MlT/MEq4+q0
/CSaSkOSQvb740KllLcuoB0v7XCale7B9NcxtGAMghkRNvqnn5ij0AdnSSpsnbRQ10ZG+P4s6SQS
du9s8Jp95n4rBJnzQ9laNyNNmx36oPs0Xwx0Y+U+oGjRuQ39H6Yd4unEbu6hwHVvYu0V0Gm47VCz
ouOPwnUymMFNJ9olPxbgSrHgxGwsMqltaugSGrTONaHeeoMWJRltnKhwSnS/vBdh+twQ5r62mzp+
bdGPmVOT3jZphvfbBAzM086xNx+jx7wtkTGW/5iCzWfM2t9w+gBtE2POk94558BY/iJp+K8w5Dzc
fyQT6Xd0c7QHCVzLtwf1FLlJfKD95Z/9CINmUUjtRul9fTsLtBfdYN4y2Kge218mWMJVhCLi2TGf
EEHEP3v6+vVCsOmiB5sTxG0xINcear+HtZ9z5nZC372LbXLTgmA64U65mQn6eGrIvoTTarovfhNj
qbYLWkRCykvupk9UMt0Bdd98PQqdaXBnHNvW/cohKDmXxhhfOTPJw+yQ+dNI4rEOZGSTDSQIuEaL
zpC6LUMX9CoLlbJ2iGTTziAAE7zz62nqivs4sr+LsJy/64kB7yX90uJI3+WgZc+T3UXnbgSbPJEj
S1ZnOpNgUnTbjLANznvoMSMI1EtC6VxvogSrZWxkI965flzbKQrHGfA28LP0udXizjOW3739kR3O
MB59QspNfMHX7OzRdVsUkGdok7z9keEwAAcI46V5NFxhpB2uCl32//zq7c8wM22avvZRBiDIT0Aa
0HqEQLf86r8/BuKStuVAT85RJSGRRIAQb1BEZx+L/zmQxN8NAdrUwE+KUzjqWrFytbY4VXb9dbQK
Ti8zaPEoAC3+9iscB+k2TYUO9Ddg/F7U86VLkO+g23z7EyZ/0yVKYzBuc7IvauuqzX11898fWOPX
EbXKtZ01EGibZPRy2u8YF/KRGreUj2NihvvWzryhRYKJ5kf6q4Qj1dHtqyeyRYtdaNvBNiVV5l46
xc6YcuNZC4vi1IScZTTKZISF2l1bGtodoVa3fUrwCS5O7cao6R27Uev5owYkIlD+A2yb6hg2kO/e
fptR4p+nOd10zXioey3TwHImww1lQo3sCvpyHHU3oFNtlK2iCf3bKnXVqtHG9NCXlb82KqvYxboV
30pgFrc0mPrtOEE4nSeMgKXVh9ADov7kz6TatabtPqVwrL2yIA0Q34z/ZGEtX+eyzaitcGFZ4wyo
26CFEfTzOdf8+YmI86OGcOs20+v6KfsKU3Z+koSbH8Yu52Eoba/i+PIY+O50b7Wg1kC/PFZTDTEv
ITSjnE3wvsUST8SR+GI1kXl5+xWl68BZY2U7TbQzhpYaKZ7MGmTkbO/sKvkKwFodbQdLJTRYi/tb
riQsiut+JPmI8RrRqkYIdKG0H5ce5UokME6AP/RYRkzjHnUkBOn+hkiWZuvOfGyXtMXHPsytjT46
tmcmvHAfdelmNIbyrE1iPo1ls0PZY9QAwJie+7dt33dfwb289N1wMuY8v1iDMK+LhvukEM640Wog
H82AoNwqwx+hlU0rgcKGHoReQUNV0FQJW+ZE3Wb3cwY4wBmtL0Rr59umxxuvjVrzosYnpUjhMCMJ
3U6jcZzHwJ+zyvnShcdKTNZX5r/jbqzndo84LHlR8Fib5c8tkyo3LVtMJSPLqukUzSOapWktEOGh
70fYXc/xE/iNrywk6deccJu0TO5jRHA3jpFYT2EMvjPKnsZu6G5NJ8KX+FRK2AxO7RYXUpQeg672
H1U0J9dxq31/+10qo+icNykmfL8gVirX+Dbovd6yyazswPLv3eXH1EqijcJZnlJGoJsyxiRJ9jyo
C5pL+1IYOPd8vP0RGjfmbcX0mKLL36a2/m0cxmxdFXFz342hcXZldFc3fXPfLj+Mkf7BWDhiDfez
XRe9ou2cu8NxyEm2rJbfxl0b30fAEKxB/+qiQ/UqZ7SRbLsvo5knnNcsnkWRcI9Ie28ESfSt+ckX
Te472CU2H0feYBnhPK42NZ7Ua8ZywDzGxPEcVGdgZ+pqy4JnXSnNKbe4i+GhRcF0CZxqurz9qsd2
TI41YZkzeZjTaDLPG8mhGrMyvFjpk1sFAWlCKCZ7uBUnvTcNcl7o2NgVakhLsyDXGey9buXOexdX
wcmkv5aU4bU92cUpMJLyJEuI400Tu94wQfZNFLnQjWhuRUTIkDlK+1QJpzxlluQutefw8rbZFZJ/
GsYDB32YPddvPxRzAyNxdU9v6uBKuhUQAUOgIPVf56g9WSH5nHH1s9D67wCo2XPos/EBTm7fHLo0
hPoC62dT2OM2kuSOGXoQYHYCiZgX2VEsoiiOESsFRh2vhkdC+I8oSe7A7xIRlU47PAg/8cl54IRW
ShvkFuIN74K6r0czXOBUnAVWJVzbV03YPLdYjX1R/4h7fH85gTL6emzllz6y7nQN/yftr1vKeXhT
SFLIIGTP7xVKf2pILZNXTtc+C7z/87BMlctLagfLrstkyZcoSVB62smzI/y9nNV3IUJPNpE3iqPf
kxqZABjto2vyiX7M7QjSiwRPDakrM0+YNwuWftTbcs0oFP5vUPSLKa5ea3DtOQzFR6OYn8Ca3FRW
P28MKDJo0g7mlN724B1APERwWw4joeyreISHks9eg+d56oWXQKdSaJQJTv/JifO2xCu1mexariGi
0IHMJpPLRsmq+Fh4UOeDnpz6xfZtlY9JUhEOG6u7WOqEBjdSXxm9T1Wg6Nf+D3tn0ty4EmbX/9J7
tAEkRofbC84kOIgqlaTSBlGDhHlKIDH9eh+w3P3a9sLhvSNeMCRWScXHIfEN954bFjr2Me+3B3wb
CRtQojkHSeeHz0RoNhsNWfi+TalMUCsuQ0agYEzjmsq7Qbf0tvM8AJv3i2PXliegosScl9otGcef
yQy6t5qNjS4n/oeE8VHW+pVRCdAC0mZ1c+PO9J5+O/+JsXaz/DOPXb9YeDqWKiCksMFI6e0mrbmY
mZ5CAXCrdVOLJ11qYtXaOa5jA5+P+W4q7zq1CH963I3brMjrrZml7baJG6TkWrnTR0SurKpw3mo9
GNzKvNoafUQJ2W/X9ibpQQ5HguV+aihgN5UnvrQSRLRnV2KVzf4Vl+1db306ZMMGz+s4W8vUKvx1
XXTIQngcDP4BC8ZNtOoTDb+qy9LCmS9u3AMIiPGDzSLCa1SdTSP53s2gKOzSxupYfpWMkhf9ZauK
Ty9Nv0QLsHCYMSsrKouVCxIrK3iNrb59dXrx0Rg1AgOgcvazdUs0ltGR33PWkRE46r6EdKXxBNc6
AgYbPFHaBVgpq6wFDjOo/NKHpICYzk9UHNhJGzuDamFHq0b1XHYXDEc6QMWaujPu9XyT6uO7bWga
4u/hJutekHmL3MFohkBB5NjVvXssTBKBQ9KPRaTPx7ZRv0sugGk9Jfdukrc+xTiqktjd4PnDbD9M
I0xhvmoTfYM1Vh37lkvPKPH/zlEd1HCAg8SlzWXOaBt1HeSepSEFiQMfZOyq0V259RO/3FQ6M2Mv
Jdq3iGTgqQjHntlG/bqyGcE/7oSP0gR1F53FOHh7djdNYGiSiWKtk97uZ01g0t/AFRpqc690uALL
P9iAqAtcx+X0NEZsZvgmCEJjMF5ZEMuXxx6TFopqOv3NaiAJ0mhMYEYqa1Umrdr0ZO5xXEX6Jtez
NrAbJP9Nscg+JCibPvGuVZYdzIi8wzYsfvVRDV4zImKj6MHQq+VJyFKWC35JvqMWaiqIbSIbqsne
xyzbiZsbjgSTMMvhmrnSlrQL5MrkjTmttvF8dcAEirN7CHVIymYbPG7YC+IBMv2D1Ozt2BJMKzvb
QqJW5CUWRPb/jfTKAOvrm9TCAU8u3z3uogU/J6WbboGPBUnVlMFcxGUAqP7DA+i9EgphGYOoeqsc
p1m4IARIp8uz3GBi3xj1XAY8vBLvJJ/5rhDH1OPCH+t50EUyD7LlK2OI97Mdd4esVO9eT7oK34Wn
x001u93OKo3XMictRpe2u3rcn2IGLP9+OdiQr4XpHppyioIpy+Lg8ZUPm0kju2IOyeJrLWM44AUh
saDBrN/L5i2u23H391tw2jjwdKXWlrDxe8Z0eWRk5FqSBo8bWFdJMFZveRUVf+/2OsvD3ZTKzTDX
ebnrLIEftQ0RACqlEdWd/TJoTLcsM7yTUD1o7ai/iiWzI3bbC0RfD/oZOzTk+rHHdQ0ynNrkcOoO
Bq84guQkOxh0cFtzsNz1nGubhLTbC640bmCwwuvW612j1SYf8gzBRusSGBR/zp4RBgz5lhA/KdcS
d6PT6Ds7xCMKdAH0qD+vMTjAo2L3oDX0qnmm/x6UNqyNjoN10v0/k9ntRi8et1mY8G7q8FD4Rjyv
ITOWJ69g6k0/wpdzYlVtwIe4PDmPe/0IHMYK/3l5etyrlr9lN4R9iJBRBZr07azr8eFxv4hLgw/F
8tO6ozx4pY+7HzePX//4Sh8EKel+5v3907//zt/bx49WGlyfQi2pK4+H8Pih+vFw//l1tXSdDdl5
+GT/47GNjwf/+Dt/H4k95W+2Obt/H9I/fzEOY2c7jtZbZfYJNffygDPNPrT2yGU6qjsi3shuenyV
L1/98+3jq8d9/9vfQ8qRQ1Qtvz/uf9wMkTQX7ey//ypMnvauwRT9uGtOciBHRfWr7UpaZS/EjuK7
1ubx7T83c0ojXc0Nr/bjS850dbL80d54uThVQHIIOW7ttT80cJGq5tzrwKfRUDqwUu12l3VpsR8L
I9zUo+ut9GUXOKaTBWkbTHtKvMwYGTYECOc3FyJs0hzO+0zGAHLLGfK4Ek/dZLR4Xsrx4nh04jVL
7qJgOCNb39hbNcQcuLzwTofPnOyCPTR41qfezPyeOD22vYn+y6N1ucWMOuizvxXuDyo2oqw4yFdN
Mbs4VgWISouzx8nyz3bsrtI27whWkH2OCUCEOHyrmNivNGfWdvrsfvjuk23oELeaX+EY5ScIDGSL
mQbdf9h9z1NaOoU3F5hMQo5kcozl7Ox13/5WYueEAdgcaK2e5knsEh8yV0scKVw7cy+M7gzYCbKt
0icMl95GOCFZmNa4EgNL4ITsKdmTjNi75O9C6/6VfBv65k58OmZqyKmkZ0FvHJ/MtPrqLHtbFBok
rin57Hsj3McdjYcnuk3fWqd0bugq8DiHIwoLGjuGRQtGUQ6SCqmjKdX6rVFV3rkQ8G3VTUGQCrNm
2MvI8zYMI/0nlyCDvkzjbeY1f+pIvWgdWAelDwQjlGMQpfHPIt1pwN15ZRdZorI2pozltmjU3q1K
P4gk2oSE2gjaETGq5qdTQh6J++8x8q1nGFvkPibhWUOfEhjTceor1EhCx6oFjjLzU9JfFTlRelOU
kBBJxhDjNa3/VFYEg4IWeGfYhEzAfYaXnBjOqtd7d+9HkmjKDLjLRDyX0ZKb2MqMsZaRXTVNRoc2
nD/ROGZX1yKLC7djUPRjgo6sH+4C4VlS1G9aXrdw8dTIrgMgj2E1ZMwl9cHuLf04ZcmB0dOrxkMI
7MWzRto3a8DQG7ezlZNxQjzAgUSOn3S3PeQNs9pHrtnfiPDRFSVfqbGWr1W3wDxdCYoGSKmcGjaK
hUtDWNG7MwIjvI3pAH+QvNDQTHsoRv0KkEobhP0dHZNPZUJtgNQgcKTzvTeBSIPxmLQciYu+SVWh
HWcE9euHW6fAxXIm+5QrUVFTB8NNFiH67plJIqqo+IebQoLIZ5FsRCrluWM+1Hooswj/AM1uR6jT
B+8dJnl+8n5hGJO3hpSZUIIdsM2ripgwtKOWHDK9uuoG6o/eNjj643hcp4RH7By79fdoX/1NnFkf
Q673sALx8MQJ9T4sYkJYKH+N5E2MiEuTUtmbtKJxiiuKVBmRSJE3OYCtvGX6kSxGT0KJ56mc9lWt
nmwzx2PDLyEUKj0q1eKtbwfeNVgkJ4w/KvfMa26yFs50i9KeNO91WHEw5/rPRQNWa5JihGeHvo6J
fj5/YRr7qVXJD62qv9QwWidlzBqpu5EDzwy5FqGfu8j2Cz5G/Lw/duZWM+LfZNntxtJutpTcFcl2
vnshDWiJM4Sb05TIOW3JTpq53xmdEwBLBNtcOq1wZ8lxAhNSzfu0S7JNaA5/kqSa7pyACGF6MFqy
GdUpARi8A8OUreVcOEfQsiusaUZQ0LtHkEUDo6cAE7r5Cpgq3BX4Wo6kf+MTnzX/MPVh0CisZ5Gf
xt+6UfwJ7UtVX9uUPY7W22KZBKdPc2X4l4X7W8w2tZks+Ggvn6JBNMOxGY2bG0maOL8v2FG6ewcI
9aqiUIYvxA1c19hiNFd27qlzQTFojTy35Flc/t6YnI2d8L9CQIrEKAFg0Anig+wIKxGcXhOfqxKZ
ig0wymUd6LICZDhIsrM9ZCpoEc7Dy6aRMT32F0WEHQwFXcJwnZNqqSbNvS2joy+ZrOD/RY+glaDl
4DGXrntwplLbyaQ5dqGSq7H8aRmpQeIz1sbBi83Na9uXzo58W9bCY7hWsQfdrJKwnU1Oa21KGQz5
wwF0w8+pnOOjG/b8roIQDR+anW+YW+6FLw1ksVZQHL0WUqTudjn25wz2U5zsnCRqfw9F/9vUR5Ik
KXZKfcE5jKVBnTh9VqYgPE7sp2xymIWSBCA1eNVtiu3MTp8MkzgsepmVQrq5MpVAXSPnd3Cs1i5N
yre5Sy9gTCYI1EW6Z5ej8XbD6FGo6hAx9dqhvJLTSxtyyhK9bMNRi34wbLTXFLdod8xypY2zyTbH
l0GZ7Yma2ZedueSz88n0+Z2C4/HW8PRN8Y0yddjVJF2vcENhg80Md9em3xl5Yz7yd6oUN3/2fJS1
bs5IPcnXbg3AMgILoSOy2JKIR4+1QD98QhhcTY1PcRuQnLGuzM67ZVSAEWSluxT17yTDQOeTNnIZ
s/Y9Ax2znxi+7Cq1oCF4L1InR5ukQhgHWNTbNZlxgXdTBhU0wKEassBlmb7NObQ3ETyp3UBQQh+P
5nZiUg+eRyW31ufiIvpnY47Qz6WYy+vFEtPXibGdfmDpKJ57FkibNCuttVsCw6gYee0qCwGb1+3O
IxrxYx9lfwYjgpwIA2HFZ4IFTy5+5bBy9tYgOWOZdR0MOYfbzoXazELtyFwGFKySWdBKd913dXgk
SXpGFTX+0oiKDZou9c+j70e7HE0laiwgmdbogzpG93dlFKCfs7xZGypMnxqLHjYEMm/41eityJ5J
n+56Ms5guGzzEMHCizlt8QbbzmgecG7JJxE+91IQJAkKAj6K+YRGofyGNj7beaSNbwz1QwK0ebFT
sNhjnPzg49a8dJ6irLfjEj7Fl9mnxXui+ibQaw1sxfItyrhi0zlmdhJ9NR7jnBlDAxByGAfjS0vy
wKu7rfThdja2+15MkFERATIlcelVp2q8eSTkYm8AZqsxSrLBLR1ME3ClawzzTfA0L4zw4piXlJAT
v2jvawTWNfGHPfbHPPX6e+3EhNtE9bUb6+IlydWBEZSBHC3/6mxI1kLJaAfy/ivrbiki/nMz/GIg
0V6yFJtWlyOtjEv4MYWyiOIW5pbwlaMOIIxPl459Q1M9DFgyZVDA7MEIC3ZblJ1To+MQ7weWJDQv
ZRQCD6kdjnbKFLC0iJDN34mnAMz1xLXmkbG1kpAGN+w+TDDdzhKyYOPaX4eE0kMJno9DWu5G+JEq
m+adBrQKG7G9tybhHFnaHjDjPtuW3V2nVJITbRo9KYyTuYpggiWhDdoVwt5e6Lp/zhtq2KF8J6YD
eD/DS1SV/qGozV9up4ujn4rLKBgjiFFsnUFJnN6qP+XsmyBMAQhUnnUuxugTax0DUdcdtlkK7Swv
B5LoKufYxUm5AyihkPg7au1GFhfccMqZJ4zWQVQ7tw/jFXuU9EaECRg4w74niQ3TNCzcVVGDwzFL
JiIaKzCEJtPWSQhe0Icl70Lm4REpz3GOAZ/nHlm5gpNikM5OMKraALSojzKDe+KE0yvMaDsQOBYg
TyJljscC7IkHYHVsk/qbkcM3chgpV6hb9rVTpCsWVSAz0TvefMbjK7Nppw2UH9Ig2yMn0oj0wwGz
JPv42bPilY6surX9T8MK+2MPYsxuhb3qpoSibyBc0qTLXhPDRrXgcRnVCwsYO4RmI9OAAasG3Art
cjDT/SJ3DVkS2MmHyYj1aHn+RzSE/UXaW1iGMdlpmEVyBbuGRXtBcUG4h6jp7uho5UFHrC3GpjwP
0wnhNI1f2sJJgri3Fwm+/RBkae6MxzCTuD9bd9oNYAQ3A/jotHGvsnHWiE/G73q7DslzewOdHeSu
vKdLfqAmxt8TteK5rGg8Ga6dvTQEuIwcZ88LEx6k9UakY7jVklD7cIY/oVs6b0b6u56KcEs8ynS2
vN47ynJmDxeFXNSz+BKXOGAMq/xelGN7IfPQeO6HlzozMUAgS7jEqZddi46ThFE+sTFFfy9iCJsu
LvRLn19twC73yEM17RURYbNF291DKpivKZfuVUsmJtg24lVHoBoFiXPKa8YLvR3KFVQ63ETLTWtF
3U66s7uibPSvvn5n7XUuSH2IZAXrfJ5f6rhLz6wopmcJhFCbNXoNsJnrxrbem3YG6rHcMLY7pOCX
a6JItq2eu4hQ3WRN7Y4ZKJpeZljgF64H/TN0zVNsxh8DY2Km1j0bmhhVmqv5LZzUsKAv0OQGNRBP
qyjvlchIsnWJa2kGxY59hq5W5WifvXrwjlQMNVO5UD6Z80aBREO7uLVKMW1dRy93ILzSs4C/1GXe
HJQMireJqYsVkfCc0lrPOgcevt3Y8d6Au39faMADS8omHb0z3tGR5GTE20k9fCbN0LAzmgFm1eV4
smlYK9J9Nn3cYKstInj1sRntDI+xohFkeVR/KyGXNailMC2dpxz/hyBFGWo67L3Epn4PCeIh1ik6
J175lMUiOcQsGJiATmtnAfMybdlFVpnsRgKcNk7STTcBW2XNfgRMTh6qbalSCWiLZZBh/0KLqhFh
VHv70UgIC2Pg+7jRHpDCkSemrpLiXkzVlrBt46XnE0/uLsSRTOn9aUq8H8S1fmqYN59yAfybrumI
mArwVigGSsay3s4ZYZPTQGJMJU02x40THYsuGtcEJ5CMO6vmYNfkIoQOk7tpIvxCi5cdPzRu2951
cEr3HWm58Ga895kAv1wBq5nFIIPRTWqWIuU7xtiOt4RPyKpm/Jpg324Afw2njp54nxpes0md4m7O
Sl4LkqxvYVgF02SYm6kQxA1yCu3LIYNJ56SQNpv4bWpJIhIdvGWhIeALvZRSKB1c4l5kfrOjn775
1bi9ePOrAV2fk/+oNPyhozWmP5ir10CF1s1gOUcaa4fTG8MfaHhwFgIuY1wML4WRyktFSWEXyV45
HWG1nKNHLDBMB/ZZ1ycHPPYvZRzXm9A3xXpwoTzbnecQBNqpY5o1SFd8vbmqAG7Lp6dMxJsNrDnT
nl4sp7COqlMELrSIFZaYnKIswU52HX2Hh05AIXhDatPZq0RzIta18x/HQoVbsRyneyTrgtzHZolJ
WLOfQPiOGaSLqnoXprnEsOAiWacryjoSbDpEeMy1ZpNXfyEXSlVusoS0qHDbwpgmUpG1X1eDxq0J
PAj96lADh0BoEKt1jc50n4fzoS+hR441oves3gxexPaz3sPUsr4GnXhcZ5Ux6bfDRDxpBmT1sNEO
lQ6VN2dwZUJ/KpxQkSSo/RiL8XdkMgspVKTIsJqAOM+Wcay06Tb3rn+ptUyeDdJuN6ipChaaLFEb
w9iVwiQfbQHY1wOMx7EA4DK+ExZDmeKeGuijyK+ajXSahku9G60sP60PgnIqmYYtKXxEtgkc8k5o
IrlkJEMtgb6O9I+uYptbAFpaZWn83ihA+TMzfppU9DwgglFieddcztOpJjUAxJobRPbOMFq041oL
AKtk+GXCgTxA/TRX0IPFPpRhwTYk706V3f1hHq7vPdEA0hfxsB1YsgGp+cmazNlPEVzTUcNaQxW0
jUyQwYmjB4UN/2cUKnxuGC5NI/tahXsh0Poups3rniEMQhnIIuQQSrO+deVP17TyEzJYAN4FofNN
XNsHtfT1GoM1qK7E/GHvXWuAvbY2o3A8t9CutYbKsXDfYs2HPl3U5Z6weuK/6jlD7DC6O07DgBdr
xNcg6U30Rtz60jhhv8tXbFWhfE+IxCWGEtjls7WO41acLVQ5x2IoyKEhpaEsUyY/LSHUrkvN6XQj
8BWKd5Ca/i1PmIMkzNaStLFXY9u9UEFJ3qwCsUzcHoVnkuODl5/lZ0RqnvT3s14gpxhXXlO5GzLR
5VW58wtZkM0ykXJPkK0Kon+qiZ6aJ26AdnqJHeL2utB4aYgSOHHCnazJyTDdDD/VYBrrR7xoKxjv
xdDk/XhrNpRvUWX8isEjseUo/7Q07XvSO8K1RkJH1sZnJHbezrXTP4O9jLrMCIo0lnvbA7Fv4iLc
WV74yzTLW5g+5rYMsieTPVkbY/5VvKt9TXeORhnb5CmwfylgyK+jrtaC1k4pZLEWrueotDhni0/2
vDRZBeULYURct8ntIfgBdlBSjxfRfTDDWKcUIm/ucJw66Z4yowN+aae8OsDv13UMEQYD/8mfxU/p
gmdK9Dg7jbXTIeQ3IOH36thAOKdB5yihjryX4ZdBBN5dt4jWTRtPbss6TfdkucPSA4XJzNGnoUag
6mMbiSCyI5L0j1k+/ID6nwRRN93r0l1HsqnPOc6CdepUbAhn+mGvRYY12ILnmHogAQR7IgXnd2gw
orGyjld5sA+VC4/esclHyXqfUBBP+5VjJNbxtO4YOXI96CcvGAX/e9boOfhHmo5wdwvEEyvHmz/B
JHORdDGhjTYWaT17l2ULcSKnqCDPjdDdikQQJ9+njP12vfVDnwjAa8bOx8A6ECtiXSuGLELjxNG0
e2TYMCVMn3eA2fJBzuWbAK92wthX7etZd9YV66fRcljoA1ZERUKsYGx1fvC4yQf7T81sjdlf0uwY
XiRHdjJPoVdbMM3FL2pK/XcurTtBJPE1nhpvZ8TJxe2HlOtrb2wZCRE5GtL/4DjjBW5JQZK+c2De
kryB17/OgxqJZLMvab2sx7roBRbfQMGUpycT5m6Ttfkp0iN5LEf7Lkp33JsNh9acNaz31lwy4qhf
5eg8fneUa0p6b2EuKc4Hke1HIOvrwtdIz5vE99QtD4Vqf5pVm73UjIT2rMtQePSiuRZKvlBUTTB+
C6QEZf5aUiNNcSeOvU9KOEbwLRhn2rQ6JvcwGSCvZwxMJw+D/ZKKF3dmfJI6V1E1hvSGjY3BvM1o
BWZcGEaUnhqABmckc7tFyL4tx8i7k3tM+utY67tp8j9chGuQKEHuWXAXt1i31DqvukNjViIYp8he
+fRiXcr4LQOLwKBhMAB90tPMlX7xZ4ProFvvi4hdzJRp6YrRGDArP9u3lU+rg7+c1zh8vuZh7uxS
H6K71fApb2uTCU1chhdC5w76SMJZTi197HNc5k7doncy82vc59phBPoZ2fTlWvo8VW6J3ga0oo9l
MCbwfGdGRr4v2FOyghrb41xbtMraJa1asbZ1K90IY66PXQmzysPitYHlR2QkfVszOnABPe2pMCZJ
qRCTR+VWt6LWrsUkARo6WXv1owj0QR3nl4HPZSxG42QXFWKTMQSEgBYuzoA2W6A1czs5Z2HNy9N3
5l6WOadVSTbq4+D3erpJd0niqzrTPHLtuCYTpaIOX7KK0pswGfrOVr/JtbQPeDFd3kKA4qK61g91
pi5M5Zu1bKTzLXRYTsTS/FaV1CjhgPioz9gM9YnxC1Z1+ZS44BSrxvrhMWiB9d3ykPB3bMumEK96
f+j6z67urJdG6N2Tl3YvRGKniIFGyIYiyl/tPP6sHKf/rCrme/a0sPvQwxJodjSTeTr3S4J0a47Z
xTOt/ewToMtlEPA3KIZtRubRSQmyyHw1udc4Q1MSRhVJOL3aREaTH4lOrsLEfGkT/zkuZt5EOt35
RGzcGoP0hGSxENdOcv0IyXa99fVM6hgggopR3q1Zbia9yHHLyvHJWrLX9UG3vs+oxgk9e8Un5y89
LliNIX+aajEeiJL6KuqsWXup2zg0/QiKrGl8GnwjupLxUbBueC5DOl9GN25gM+fcwLYHMCDidG3q
ZbzVIgXaMG3tY9PKBBMA3ra5pu6XaGlTilp0cKC8rY6mzhw0fLxR9mHYxg13srbHthnvTInIjeP+
wzVmm4q86o5JNUSbLpHZFlarg4OK4C6YnNa3jPDCmvd34vXli+UrcWjoo1dkTJxnvddvw8jxA0gU
zepM6qpIsoqgp0XYYnmK1eocBoWs2bLMyRlDY3Y1jXMkWW5XnSgQkPj3Dh7gbYDmdsp63nU4htrA
c0L90ltlezVborWb6puwNcbPOHOOnpQUNJ29Nl0qLsOPxPdx8p8Z9nen3os3FhaB1VRF4Tc0wq/W
4JEtmjVZ0DhhfjdbPvCV8CHmwwFm6RamFwIMGf6ZGHTHmGR7drT0WHV/KMj22am0M+/V+DAF25tG
5c55dKL2qnT9YnBmbEiaNrf5chXRcka3TpSgvEPbNLDAsvOZ+Hr0pM+RVun3JcfJIWq7y39njKfW
zqi3T23/VHV5fs4xF9B4ZsY7wkQM3Ibs8ILNwxv9Yj9cwtryfggCwNn+cFE0GP9QHRKmMxHUwsxS
/SzHFOmiU1snQuI+6Aj0wJRcE/xEbAknuLoDBLkOPTmvCodTlvfx0zCKl8qj1rOMmAnJcuOxoAK5
oe4p1+8nbBB3QyQrB0bIyUqJeUxTIwl6ghLXXYPfqLWHFS3rwLuWm6ij39bmYTjkSu37PjOOjW+n
z5CPN47ebF3OxXUh+jlwGGAcJicaGMkUp0HDFlj7InqVCWPXqCDOgFcd1H7XMIC2svIjDylEgHUk
96JU5r5lO/rKbhuZ3p3JnmNlN7NAcFeQfO259WuxRGfhN2TCftCwDUEV1L+HLDS/KtFwCXTtJ0cx
6etbnd+6UC/ZCt2zgWLI68JpO0GJ2pDVe63mPqF+okWvslq/6Mz6V1GmvnUIlHley+QtbhjvNB5+
sYG4HsuYBB2tsbYpQntw/5c6y+WmQJXJHoowOiO1wydZOD+9yKn2sdN/M7XoJmMEtyorxz3ISZq2
kH9GWvndnjyCfkNI9WzNUuYkeXgoc8A/AAH7+4C7ZMB38O5IBp9ZltwN3IYsSkxnxWcSl0d4xP23
c1rT+aPwKTjhNquYTT1uUttwr1Zk6RdoTJtoo7EPes+tRgZOzhveyEr9vZOkS5Jc5QViQN6nwOLv
c60vLnWSot22bSIseXMz7M1eEVOle8aHtFQzOV51GxkASv3618SKaEoM/RynoA9qz7dPppiX3BYH
fWfLql4U4reHVOg7oRfEW012syb8g/zgehifJ9JZA60LP0fGQc9JmM67ukSo4D/mVSUa07KOScVd
vnVkW5y96ct1tXHcCIGyE6iMsYZwRz59t7gOklR8t+eBbBCzF6c27MX3xtD/57dOzfUOWty0k3mv
Djq500vCSnGchgmzQBF9TEok3/P62a/96rU3w+h5EAOaizS9+wNkZcAH+zoOX5jqTOdW+DHyPN+9
Z2UYvxqPXYQa61Mflmsf3+dLTLwP9FWXcUo2vWQVkzZMZoHMEWHQ5ohgcLFERb5s3ueQFRbmgvqE
N7PfS8nMwUfNBlhA+btM0ULbiLDLRV4+23Lcg0v38Jfk5dWe8EGWgk3uhNR82wMWJECRi2pjtyQp
V8UXowZv35g6CgZzEKBjJR8Jio3VSHApg2wQqEw1rbXejfNO+fSy1NbTxaHgX9fV0FPfEfHoG1Z3
62daXqK3zVf486+d8tQzD+xrkhLuP/KQrcri4VAiQ1vJjhBnZN9k0Ts+C1ZiYG4ZimIvW3fEoQV9
RMFbtOqLl5MBYUSQ6ZQosSsL4pjRZIknOl3ribZSYfkhDU+zx203VtnWepvsIntpIk2+UL9FK13L
471dUx8NJT32MHfz1R4ZlHWT+6aErr4jsaXFdYvpzmrHuIJg36jMTS9YOGw2kNOHdDrj8rjReoNl
Dx5I5hfcx5rsALSTXL9kDnit8hNqPeM5tE+JUtm9bkMRhMXImWbQ1jiueJmNb52vmW/G77xVV2/0
o9dYM6MbRJG30fFrEn3cCn9bPNyUbIdb4c1nHLChfwJ5k1qrmbnBrpwoUWeMr6yJS33XNrJ9EA0C
PQMOnoq2W9t1Yj4pK/+ZkjyGPKoWb+ikYkR237qejiQlYndXiV5e4ra8uRbQWhoGREBxz4xnTmVg
RNqprXnlgaa8ObOhDlbvglB0+x90FsYR45gIGNlFh3E0ip0/4pmR+VxufXSgDE4IQx5pVWN3a0Yh
EQx453CbydeYqfiaZffP3DKJT1BPThcXW4z/w3Zu1Wdfd89TbXib0aqGC6SKU18JG3hcRPZhowcK
4PHKnkhj5jrh7Zc84L+Gy/9PNP2/EU0xOmJh/y///b/9Hv9r9Fn9H0TT/Sd6g+R/JZr+/Zl/iKaQ
fA0fVpuJ+MMSgBGGz7b7t3/RPPtfHcB8nCNsPRYkJX/E/rSL/+1fFqhNW6nHl/q/Qi6CampDeoPT
Y/4/IUzhVeCN/U/MBAv/KpRksMs4Zy04ags18D/BLHyTt0hYefmBedlnlTYFuqMl2voLOuRp1MiP
JFbxOwDes44AflqU8N6iic9n4zI9tlh5v40A0NEIo6DPFy29R3jZgWznegk42obSJwZ00d63g3H3
lHbFlbmMSvgE1Aj15aTXG9z5nzMSft3RfIDXPYk0MXtwsjeQhqH4bxftv7G4AMbFDyAxBojFIZAv
XoFhcQ3Mi39AYCQozPcBW0G3+AvalAPBqeynWkPtj8eGYku0Fw08zk4uDgV+skeOl0K2Ad6Dl1cj
G9n8w0Qh2qQERLcZGTUJ1pDMvJaV9WEsXghncUWwUyWyTP9JrNJTmCNAaRcDBUaKaXFUZIu3osZk
0TP2SjLHZYNXbsGswXl1bYPNHAPeNI6/UQfdm7CKIaxUeAcxcoAsZASLs4PwGtbzi9uD/fvMo8QA
sjhB7Pq7WpwhcxZUi1PEwjJSLN6ReXGR5IufhDkxSQSRGjYIyO4ayhUiA84pJhRCA/ZZEbHCnbGE
kiWwuFXixbciMLDwH6EX98xhEj43aMuNecNz9aRjfPEWBwySy5OzeGIAO/RbufhkhsUx07ALVxJF
mevEqKf/B3vnsRy5lnbXV/mj5+iAPQAG/yS9YRomPScIuoK3B/7ptQ5vSy1dhdxck6wkWVUkkUjg
M3uvjToMO+24QOP4zR7k3GC8Mftg1WoH4ORbC1uOgz3Hx6YDTu2lCD3OBwGhx/lKXcacWltdUFKt
grm5uhh+Aow/FQaguCUESChPEP7uhv5esOfq7mflG0py7za09pvW6az3yq1lE5/WfVfI+thjwNhJ
7vAJIvHHkCSkxcIFi1LOdspWniVMAYtgarYaqk3Y/BvPJf2QqIibid0J79DWpjPsa+w1FoYosrwP
bWEni3FEkoFgIDwO/rQG9+WvWuWo8rBW9cpjJTBbOcoUo09flvMzdWjox0j312AKFgYVJhIzjjp5
D/HGNXB6VXa1n3BPLYIhO4FhZJnWBcYmLxjqSUeA4S+nWxIl+SaWQXTq9GRvp1MHv3EFL6/ecWHJ
7wGutEiQQV+Oj2PPKFdLpqUlGZkzpAkIegpe5xZRj0dSAnPqDelPJCAkmn30zPHU9xbiYMITnUSG
QIIQ5lghYlhWimTqRPjdNOC8pMEcalAeW9kROKxDFmcVJx+l10X7KKqJwuuGd2M5BYShpG3tkTXA
lDUS5Umm+nuhhf6ezdhTMlrGInYF8yomYcM83yVafFeWnLsjY31YLvNb1KPmi/rmrmjtaSODcSm0
YVq2mL/LFBEk5pYUoV+3I3hDWwdcpTadK+97L9Z3xrc2gQRo09DBgQRlv4trElgidt9Qqo5Fq37p
arx6RTLgEe57QnrqXchseqcJD8ha5G8Hg7xMvZPe0oyGEF58XS2psOZHhpGcRtFnrHLkq7F+GCcv
vcApYuznZ4fGdSoqpp7AghFnQcJuj0WYtqDWrzfCfU3BbZ4xq68ydqa03s5d44Rfsk2xkJbmM3Ik
sSsHDmzU1ejnQgwqvCugRNpsFD1EipucVR/ceWT1fT2gpPPK1WhWb1nnOhubcIFjxq6rKc3lPH7Z
cx4/OkD4gUhh7B36HOkEbbA9inoNEU5Jst27QYPaheKa30cZNLX0qLnHvsYVns9oB5pmXRsCs3jv
n5K2d/nXJn4+tatjwrNkY85oMBXPWCncFVmvm17t+SSh4WMbNbcyNPYhwrS1XmXkCKmgEe6FR1mj
IkU1U19EY+yIz3lCyhJs6KW3lhjLI/iuvR3F79xAMVLNwS0e8gWArfEe2uQqmi2fmdbY3A22xFsy
I+fV5iJ/bgtWSfp4SjCHXgyPG4rnB195ovH9m3SFeSNiVPGpJWgKe8lkVTiNs/QM48kkmCDHpraR
RXykjkZ5FiPF8fUhW+d6dfE4DUyAcNA9YOeAL985cU+UJmkSa+nAwyLADodNiD0gCFqGvnq1iKM3
DTbhdcJMEk26vcGo3i2YO+XbUI5vkduVkOnCZ5LRDoMfuwtUDhPOWy9aOgZBDq2p3ZxZJmxNddRj
9Q3bXbf0hRxebcKTz2gabn3pFIex5Uc1ooDFsjtEK8NTLkUZz0+lpl89nExHvLBIbcc631b+vCqT
OWLE1Y+vUWWcuKFJmjYrPkzVtSjnbM0uw8BkEsijoMGQSpeUzizLGXzJS1QSFFqkXElT8HqYvDNy
Uzqzi7E40WVbbfPmoG1XLYkOUZbXr5iGO5LUogtKyLMZVvO6dZg7Sqf85F4jXmaXWBzzMWv78cjm
pVgXpv/QF0g0Ta95Sefsq7eo9tHzuivOpd3szRuB2wo9D9z03Nk2uvstywZPphCvSWTid6vIpMFq
c2C/0c79NrKgS0w2ZPZQEmFSTfOx6ojM1vobrFu2VZl/8SISUcm0T7a+wUaBfIJVlnfpmanjifWT
T+lvm1QiaEjUJBOlj/ao84amhG/fEtdNN3atF1uUKhCevMniwOKrxZVKa4pNeh2S7Iu/1UItWqGl
darCX+WiYTCbROjF2/2UoEEZm2ErSm0bcFbtm5l7YE9w8FmAD6z7Zl/PSjjB7cQEs30cY6Lb8air
fXdaVm9E2nVnUz1Mev3hMR0w0EDDEGCol+J85k1bISxbCrshsqHRDOKsSKsjWhHdTZlzZHxzXM5V
TravkbynWs+FRJTqvgTiYPQ6sazIGVpbadTQL4k1hAGulrAst/wO0UvYPHfRH9m+E3sO4tKXtOZu
/Ri6JoAPfI2RxYapAeFQlspwGxkhMQ+zVCk47a4SYXqx8+0kXKQ0RUghN1rgRyhFdJ0xYw+ZJJ9G
7YAY7wRkal42btsc09L9iEIWJEakXuM0ww6InbzJjkGI98A2EVqZIaemq1fGWlTZD+WQz7K5Zl2S
ejAkGg7GrFJ0tdl8acyiX7eWQ0C1pnWbtuWtYgOVaQD1t5WzR7VCYljd/zHtYmW4u14W0audj8ZW
5LG9gJNEjVUKRCfEWlB99UTKzKiyYps62wwGcrHNisToQn4lnhXurMqpdiZiIZQ+uxgdSN05wykb
zp4hpiMSPO9enTJMzhygwrehZt1ez6R9agKdu8DkskbMdwAWyH2qi8XBNxtuzH126ywiTCOq2w1s
wdPoUuqbY7AdKgEF0oD0MqUlShjP3VRTUVxJziGHT96zDZPX3GzKS4spjCbX2aHNevSs7jFFLo0L
omKxa9T10o7ccWdkSmjnJ+SLZ62/ZuVqISMSRPsKROuyEy6nQPWJwiM90s2zt4z5a9h8CJKO0nVF
6sDFF+951LpkpJrZzs3B/0dyfEUTcjfl5pujxNrtEBXLpE9x6aDw9vTQw6XNTbrvZoPI5MJeVxW3
AnZ2B8MbL2UOn7Of3HfGs6T95Ol2npNL2JI2bLDDdprOWhKlPVK6aHmyLth6pEX/AaV4r0UB7vwp
OIFG/kEjuKvr59rwP92G7VfRbTs2RengfQZD+RO1OODjN9/rLlMMbbOn3XhufGLey48+dvYaa6ox
tPax45+oTS+abu+DQCz7oL2M47BrIn0Vukhi2lQ7WRQRHYEIHsOAZpIbBh7bNvaWZL9vtbnZtFq7
bcX87JAHTPi8udKRZKFo9uFxzzvbcm4EjipqmfvpdOTOhe3dKCvwESucJ320qczq3svFI3faFofH
T0/hjTWH9HhpbZouanHVB0flPEJb6XLEsYoWnXGqVpVTP6u/ZDKVhL25G6fy0CbDrbaDOy934hUR
Zw+l0RyliQwzJmgAEiV3Wss/ZhO8n8k7cGb/6Rx/HYYxxg8W4Gqehh5k2evdpiIZnaS9jddUD20Z
vgzNfeizyKnzxza8Omz7kYHhXA+PtWX/CPsqLQtYBd+wtuTO6Ok7fIAgfN3pWRrig36ubSgzfF8a
6kVqAHdzucdrxLuW9kMzgf/sjWIzkDi1BvKBMGqochVkudC8YJ0P2H7QcKs3CEvTXCmkVmKKjy7h
rGXJ+j8Ki+VUxTu4PCtajz3qgRYpJhPL2fa3Dpqr2YxPuS3bL1AoMalKIJf95x55e1sYb6OUr0Mj
EahvRqP+QMD6pGHzT2/EQZvnSiMb2xm/NH/az9677bovQRQxLM4fiy6+Id54l/Z41qiu43xm+V5t
7THaVbL8tCb92psmo18KFkwBnojgsYOxK0bvEbuFtdVC8xXr8klM1i4xun3eP+St8pJVFwr6tYcB
bzFY07Iy3LVTZI9On+2iS9Vwc50D5Di5NWFZwzuuFXs6smwZaqyXkxJrK44m3g1Ju0H/qJn5VQac
KRXB041O+l7rOgR8j/4lPzjUlG7JDJ5O72iHBnHrOMAHbaHd+kq9Ic1r3Smghr6AwkPCdwroZF5X
RrZACnFjlMvBaMcHoMmP3pzfuTI+iLTbsJ/aOJ1zHopWjYUvOnSPxnRzVufarvXqc+0SXE8bJghI
Eppzx2jgpcecDL6DLaWD6te2DrmM37pUvyd2052UVkS0h8Sxb0LrXmWKuhy/T9/LHwCDR1srTr6I
l8k8nvlN72zu0qOjlMj5++RaZ23yzo5d/6TjY2Pk1xpFAZ6YQzg/tbrcNgzeqe8WxG7h6kPPaRlX
X4RPxKbuYzch1Mg/lB1nGgJ5ardNkoPaQna3zfL82ozeLmTjHxaptwzs6a2Pkt9LZoHtTWbyTWr6
TXjRhw67OMh3AIe+8F6sdWE95Nh/p6H81JEoTlq3anr5iC0ySrOLjz5Od4MFq8Nlm+d7z47vyyJV
DSObAvkHuNK96IJ3kjx9b3x32/o55AI3p4L4UvHYZOK7jXCgzKb31Of2E9L8b7/VPlHTECHHNpZ8
3tL37xK02mJATpdv9QTUrDpZsEK8lQlePY/iLbKRG7NNyqNXaEyFxMFmAUhsens/1uHJLgEP9IO2
HAcQCrPD237KJfpcL0TU9ccceMu5tf5SjMynUkdVwIqGary2rfeUp85aav55pJggUep1sOoV17Rl
WPXnLrXWVfbWackHKVYoJNOHrozW+LbvJruER+EX204bF5pOj+50D1wwwkWoGSutGtd+VRw0MV5F
imwwj7bSqnd6O20TGgsrgXvkBw9JEu0T29iG5nTqHE5tZsJOdx2Z+ePFrUDruwktkQkcPYt3bl8T
WFUzQ9Akma3v7plB48UzqUYYjmFhiwd4KQD/axxzVQbjKu2i7wbtb91Dm8DORttugyIZnQXCqmOd
9TvDw0phd+mt5uqao9ReOr7Kchy/8yx5rkCrbUPIokgKURujQ55g7y/qVHtsuG0ugrw6TY15qHVr
Uxru81xxVk8VWtVY3xDmg8VNnFv/noCu+9RhsSGr4g1x2sZNGpq2+TrbtgJAIWDSb4PP0MmqN7Fo
XvyxvK8tqA1OUtCZ2jC7MrzKyPGShcYeNdR2TORIHhi4cDCd0BNGhGM1wJVv5btRintwzzPYwyLO
Lnmbkz+sb412uBRqku/kSxzOayOlNRrrlZM+2UP5VIjqOLn9XWclq4nlQSKLV3+aH5PceLAr7Dr1
dKpmLV8MyN4XFjanRZ7QEpUOa1GIcqrQq4N5W9IG2mLXcjERSbAyWWcyzsHZtLRM967O29fIgvuO
tGu0b441XBu3eI3yixYXx8Tmjkv3p0MZmAZk7qhzOuvVALYJZg81XUppIDa1ExySqHnFyfNYLSLo
GyHXiJ6QOkaPZ4zmvO1L+dxSnjexfPdEeKIAptIiQVNC1+nFvdME7Vr9X4U+3UVMKYqJQOQ21u5N
Qbp2+Q0lb51Yvyc+XqgdhROvCivbwbF/SGXFkNH9kaZ7KKB3p3O5Nv3pJTWG+57fruNGYRTH0ezX
nl7/hClRM5MJV9SZX5q6QNg6r7M5oMTpr0K4HDetwhcCOiqJwqU7jnfq9aq78q0X/bNvtu+5zM64
SLZ40bddiSOnupkVG3q0QkTRTs2pmL4zO/wTJ+mi1QlZdo0YVQymUt/q8FDTCtszmeaklg+qRmTf
TIJswd+e6KKETVRHa5F0rLkPxRDcG2Z7gOfiwvKpCWokTLZtHuaA7fVkLDINf5+LtMcc5S61i2xn
xBvJJBtXOdJulTa5KWAsA6CqOQWYbs71hoGK0tx3p8AY9DWJxM6KBv0hsd/RClzoXCmYMqLw3Ok+
m/euXzygR+Ny1c+vTW/hJiurLRKItSOKi66JNxbt6WJs+xWJxN+pnA5j9xMCzuMC/kx6vb2yMs3k
lM22g4U9bzSYm9Yd0DotYY0aMFfoPIyNDV09pn9/ZQvswrjljLYvr6XsTyXnMpmINOgpoZtu3HsH
G1WDlseElKJmhC8+rYda7NyZ6XaJJ6NMqI9Ahf7J2uJX+raTPiTWTiMhYOb6SSqmIufIjW1F/rUF
ZsUAhEudnHGJ1rTwoHfDYOE7OOsJLQ25qk17OoCFt+pb36Vzbj2WCfJhLM1mjXo7Wjsy3HUCy5KM
wkc6gk8it9NNLZNm3/WMzEM8GW7DVtbyECCaEUR+jK2PifCvgVGb28G2rmKwL7Ip8YRZ2nPtZ5D6
wvBx1hAvBcVz4ABIJqxVYrHotFXU1vYuqSASZqBEFr9hZVnhQxtVABDktsIACpIOEtVChhecJSrg
Q6ADBahA7luNLV4dzaL8odXDVhYtgibU1nZ9czS9QwWftCuz6xvEHoi5Qz1bNpJ+yjNxS8PURzDp
+du6lhyheNowZm/Pi6By/ZUf1XswmtZTmX2xZPhohrPdAYyy3aem6shMib1d4fISYvzRTZRy6Ezp
kDEhOeLOdx0qIbXDYYnI38Uby9AghR6LEiUsk4+oynkH593eMYAytG4FeBy44jLJ672V1aSjaPoa
yt90R8SSy6vRAYmUaIyCJHh3BsrTMEZ4p8kGDI5LzzlyKlkpEq5S9Igme+gSzhiSMyTyo1OmD1mX
/SQ9MUOZLze+4Mdjo8xNTVyjZvyTex63uxdkfnQA5bzMrCctsZ/LCIsSEJwHqc7kpmEt0nqKG2pg
aM7gzuGPaxdjSPZ3WWCybFCFp5xsDRLdhbLd5120olPFjaY0sTiwrEfyOZ4jBO32FYTx0a2KS1V4
69TglHV6GB0yGN5QT3/P9lZ4+Y7YPyg6WjBR/ePzz37gEqETThad4XMEnbDEYlA8VwPYJs2Z9p1p
gziqP7nFnXToSktDp8O1m4GsV4l3w8AXYH0ZqA/sK4GDn7kpVwQb1ehTuTDBEULIL2/018j0W6Qy
rhodVlAxYJah5rO+lbeK46OIgiAHiTeOcddDvityd6VH2tYm54yVN5LtFGmXuR9ZOiBw3g6j+4jw
7C2QYO3jcjFX6d4Wzh7N9FNAYBKibvDGPlJ3zpjz4HUGEeftzgQfFAzjN22VSsrCkZ9i0yjREwwZ
gEo9Ld4Mv99787AadOM2JPG3PuRL+KIPYWJ9ms10SiBerICPfOmjs0u94dmKaUpcd8106EkfuPv4
zZdWvli9He0D7ryyFXJp805mJA18k4HdhrMxgu7FL4udlO6iTpODw10xCSyBn0/7dEP9IJPqRu7i
kiHIIurHM0uuF8G0cDETHBpFzX3M1G/wbuxQVrUebHStAUgxNw/hmD2aeXcxYIjoSXRfdtnRaYPq
bmj1PRPmni4RrgDz6oLtfrusNHHAMssqRDR7htPfog126RiiyYJnGqNM8gfCqYV5qvvsI6S+J0rK
uR/SYTv2CKz1gf/M2I8C4IpI35ygfdV159JqTbeO8uwBG3Uqku+p+AkTBhoFdaPdMk53naObGyfN
F2vT0hbIfsIFCPFzQy4Qv8i0Q9D7gWl5XMiJZFkj7lYV8cFLMs8eJEhidMMf6Gm5MuozdQxIY/Ii
1cl5Cge8wAgaj75uoESpqh+sD4eJnWIzm2cy6u/j1n3ze/8pQJROUhcmjDIGNjNQjDRyjVHk6ml2
s8ib9jmsWSlCzqyf0ChfErf3ln4T7cScKdl0+ZMV9d4YiytGgXVstGxlbbzZrYFV3UdCrKG4ZtoL
KTbQXTw76gHKwPDXs98PNfXh3z73tw//9s9+/8Vf/18st+lksXrKlbFEPMRJaYCk4RA2NWjzwMiL
A3yL4lCwK2DFPN+KBNeMnQGgMtXD77N/P/xffG5keZItAsYi7hCnkPXIhp6iWRAgzathFEV18NDh
/PXw+yEpOO3enZ8avetbmGZmecDwy38APROgY0SwJ6zobEaxatGXqB/XHlHPrH+fEp5LAsrv07k1
LoHtjZvAi7ko+/mYH34fsJD+12cSiKoIcJxlPumhVb33nI6f9/fH/Otpqr7L78fV1KqBHTbKCrAu
JVxzGAE3wO0Y/vXw+7nfD3+/4Hphz+v+374s1TM3gxrB/WJYQnErdWaWfLIqnoETt2w04+rABq06
tDb8PLw8KAzSqD6wTq0Pv8/+/fD7uRxq1t7vPr2qvwba8J1leJNFAxkk8NI7L2QchxD2c2Z9c8Z3
MVEAoMWKBxSo9i6F6bnIGb5laCR7TzKrMoeftPUGulQe4ClB6y9B1xnTtPJ9YDAzl0nLQRabjxC9
0tQI9qFXXPq4mg6NPYEc0Lm4Tv05bUbQHY47LhHuvo1OhUeAmyDdMhA750Xvp+zQ0wRg8yjPSLJQ
P8t+IlwcOX8IdiRL/+hufbBGzz743TAhoZpvXjKkB9MO2mNUkq851Z9NEtW7vghAh7BNl0NxlnXV
nVu79rmiiiNbhhL3jLsunX7v1n2ALdvg25jo6rWUF7MkPhsfuUioSV1uVZ4mz+WEFTRHZ2jDft5r
g35vDYY8905zMkpUIzP+88pE+ksdvnhCdpyddFTSYdFa5960rDMsAd791ngINHGZreqPm6fxmn/S
nbGRrfLCPjVxLJST/Rq3o7d3DSu4S0kcx9u/CrTx3UBquPQq80eabX4qSup3iE+nLqJk4c/EGwOm
BRNHNfUZ/0YNV2pffgxjgzfWKouLJufiMsd/CA5wkB3PCK+ZLia9nq5bwasCH44SV2/xWKd5cY5c
Nz/r2iPbpfHkzGGziqqMlQrjtoKI2U1vYOenP3dPSNbdEzPSfRgXNzOsXUZZ9XQndgQG/bEYEcys
2Bai9glcNOcQ+wA5UxM3JkrVfF7hw6RkNJn3GxXtZpRPZ4zgi6nwyQ1SPwm7J43tHOWNoSMVDlyv
2/4qskvo5Eu/yhvuRH4GC9N85X6n7xjTPVKArHX1IrJRQmnCQiVnJ8ffigrOrLQW1vr3c399+fcr
KCnxwnclB+Y4x7uisjL4i/mL5XvfnZjvSlxsBMCXD3BzGKE1Z8hrh0QLnsYR9tz4IWrrR++SxykP
TynZFvTRx2E0HuM2zBetbTzjqq4Xml+9uyYEDmNmKlvPt2Huu2OeWStb08lJplI0BLhzFjA7zV3W
dXaorPhOFtR5SY25GmplbIHZdLHNxHrvLEu3f7FLc9eTlwPZ0azw0OESjhDIioA6FZXsrQ6zcUkm
l70svJ4NitE/+tyrtNG7H0AEM2yYrjWRDwy0DrS3QBiwCHut8zwEw8mb0rdBsylTaTx1Ia9GjnTG
aA7ZjtU2ZcnorwMHbsmQSBR6VnXJ3VPLGhUsZ+/DjmnS+AHu1gqSAFW+S5AivOMW5EH1NdQUYW6u
v3cVRh4399cD2sSVZhw9opsWwWz9cejtFrVBKKMTjrcg5so/kRyfQIhaYjDYG+IaoBol2DLeaGY5
Hod09pZj3r92wrrZ821WYI+oCa+dZmZ3iY9mIwO0Y5rpourRGccxDlftrMO84EKIgWomA6zutZeg
YvNqRgW73ZSoemf+CMBP0bg2NxJviVS9Oc6ZK/6j3xZMh93iacKIpU3WXV0bSKcdce8Z0b5q4XEa
VzBxE0Nydhal174XKD7SUkybyaX168afoir9PepY7aqNQEmrjpWabppHA1GoCKvdDKFr5dDnoQFJ
LvOs29iPOQzZhALbvNMTKkpp7jsWYWNhdAvZghMti2ppEJKxsGhyrJg8JKtEBFvB243i4VSGR5cq
bhVLHRRXnqLXH3HiWHn9Az/j00WbuejYVeqYarZN4j/g5xl3kWPiFS0c41iHH31kmC+dw8DFkYcc
Mv0+7kZrhR3rxdDONfVZVaJAsZv6O6sNLtP9oayiPwZhWgtXx63cZFef4qw3ezrjEK2YFhsYucDN
lDTQWpQus4Y7cCTngyolpaUfJ4eVnenGeOoblN4NIctYiOVH4rVM6lGKLwKHtoy8qUX47UlRHMHm
IFWj+VmEwiovI+OEhTl5O1dAz6PbLW6NrJ5QTH32dvKTdN8E0Dmb3pyClZjDHddd+5pzsGCPLEyI
3puRjp99wPgEd2laZf7kMjtr280HkXndpma83AobK2ntEyfXjhcjGrt1LVg+1gG6wFTlFDgfEak1
G4eOkpf7UiGvfgsc46eO5ouIcxPQQuOtk1EuCzb0iyby9fU86Ly3W2aFwqRsZugRTVXIRrPTcEIE
9iqyKkJJI7vj55HjioAibyHC+p5w23StmVhfcRuZ68ad1r5GvlYPqlrL5kdtTsCbYOmDknd2yjbe
hrrxEDnUzCawjCXann7pghrAcEb9lhU/o5YOC5lMtMNc2RjpilPiINEpcXJ4NjaDCuWbD5DdkY3N
7gztlxN5a9ds3js4nltRNfeMZf2d5RmXmKVU40S3TEE9LTYVBHWGN3bWOyZD3jl0MUjLttL3CWkV
UOe6fOcDyVh7DsS4MsPjJcfhYFndH1HPzzkRwPzf4kA4/F0XTMlz1l0iW36HY/9Yoz2gUAODN+jB
ugn0bZcEV6Ys4JvCmukzPjCuNjYxg0DGgtD4bLRxWOSG6hZq8VMyAV5QlA7rUZFIIZLqCk3aK0hp
Cq0UZz2/AvxSu7C9Rdwq03DGeEJBTmOFO62LfcpvtmxaPESTQqJq4U8hQaRyzbOAh+ELjbnvblKF
Uk0joKqRp3sn8hdWhgKu6gq9WioIK8GrE6tiwKy6K/G4KVhrq7CtrgK4QhijhIH3wciV/IQz05ds
6yjoq67wrzUcWFw72sFWaFiJOn/V//Jic4WOdRVENlWU2VSBZYfyhYwz0nF/P6MeZoWhNaNHS2Fp
Cx1ALWyN7CiamltVWAGw7SDZ/vUhmpNtY4O5Bfhhb2iyWS6q4g8o7qiguL/PBEPkHVaG9aQQu/Ev
Rff36dwwcM4VZNdStN0Z7O7v538fwPqQOAGdl4/anQ6vN1HgXqkQvpF6FkP1FQrvOzFP5S1Y7HWF
/q0UBDhWOODilwzcCiDBpgsu2FTgYFchhF1YwpOCCkcKL8zF/Rgp4DAv0F2lOMRwwIERKyxxBJ/4
91OpQhajLCmWdas4xoMEaVzDNsaR4+88aMemYh//PvQKhTxWQJFd6MjY4Ih1axDtBwqdPCiIcsYY
ZJUpsHLYg3GEtBzyiqMHBL7sKQwzkJKBUBfQzJhXyiPaEvjcCtwM3eDTCME1FjCdO9jOnYI8Vwr3
bCvwc6oQ0Mgd9VWnsNC5AkQ7Okq8WEGjLYWPJvzni7a12OSoSI8D7QmYGBYXSaMCRgFQM99mPaWg
1MwWqmMLpzobKnNr/LKrcUXWx/4XaK2OMo41qNYKd13CvW4VALtTuJTCwTtoKDy2+0vK/v2kCz2b
U4oheAxQG+tys/YUZNuFtp0q7Lb9+w1jJm4AuUuF5u7VQQhHFgYd3O5aAbwbSN6/P3ui4N6/zwhF
cFedQn9LGOD4tOP7puedZjRfpsKE++x8MwUOLyGItwolrsMUj2zg4rXCjGtzd2lzfoAY55TJCn6F
5f6uKqS3wB0JpxZeea3A5fIXYR5Szk1QzTnQG4zf2Ym1drXyAJ+jEwo1QOiuxzRJjOHKCEKFyYcy
GLKHjxs93tj39i0YqPUmv4bGKd4tWOuJgq5rutwQYIl/UAHZTYVmd2G0/2r8/78d4v9kh7CEQ9bW
/9oOsfsYPuL4H//xU7Twf/bf//kP469/8i83hOHY//RwHjimhRwU68G/rBCG0P9p2sI2bMOzHfc3
wfZfVgjT/Kep4rZwLLg2CwmPLLh/WSMM758+NF9PNy04MHzF+H/xRhiWCif8tzXC9gkvJeSTO58g
2M22vb9ZI3ThM7R1QvNBrxJtl03A6bSsJL2pME5pTN2WFXOxAOFyNNrOfvJmuBGm30yHNAcl0Rvz
swTuswKiPLCs0glSmO3x0MIHQ6etHXUk01QcRrPtfUl33VIJg83ZDx1r7qJ2cM95WnFH1s0jUooN
qfU710ZzPdF8H/QgG5B8GUusUkwLTBZ5mJ20HbhbuQ4HuZuMUbx7NDdcgVx3mfmKMeIN1i5uWVJN
xeDurCLAioTu9TqP6Dl0AY6gjMZ0Q5F0X3MdXc46EgowtOzTZOKd2i5cz1I81UW0Mn35UJfjzhYB
4CWtdY4hW/SxC3dzYpF5okYCBRQjdcUx7CSjNneapR4HIYYQIEWB25NwYKu9Sz98yaZaINOGV5dU
HbPEodsOmvhsnemFq3cDlNK9N+2mwk6hrqlAooY6ze8nnKTIThSvJPFtjNOxcxsqECu1275IL/jD
RAPmRuqTU28JDdo0bpEY1SLGhlU6pOhcMcCvESUUOzzCm6QfOgQa4Qm+aL/HiE7Ih7APZTn++TW2
D532qsX6VZbmfMtBp2EpkeFDEaPGclmdRrVdnfoGc6dZZfY+KfQ/CBeGI6z8r6T1xblxM0aUI/C5
UG/hN0AwqxnOgUuKim1VujXFMzvC/+49d/3rjP2PosuvZVy08j//IVRc5N9OZJWNyJsDfqBneH/L
g87ZsNN+S/FQ1LT0etDtHKtz1tGYTfSjPX4AA9Aj35dBcvJOYb4iBIw9ZGYzMY9Meel9JKMa2300
GuV2INjx3sUis5Jzb13ZdQg/fDRIc1rMkxce3Kq/j1O9BwqeTGtgKBvWvvF26IwzcdskVQIcJD0s
P4zsOsKhdrcIlBVtlqRWC0fyXe8PBu+ytY6q/lzmchshRliLrIvh7bDaqtIPt5/li6T49mf3uc86
54Z0ed3PwztFeLjCYRqSpC5QUdHFJMZ0k7bXQpNEUI3MzUSYgqqehBCWs23uP/zvD7ipq8TB/+GI
27qrLkKeh2HM/p/ibytPANnSq+LBrdOOzkPhdtkg0dlaJyvMl37gYHqJwkt2N2KoPyaTdh2r/r3V
SaxNgeCs6skCId41X05HwIib9QUAqLy5w+OJgs08xUacbBJ4QpQ+PIQ1CwAjRBYlq8E4JOPgLJug
wzGbWFcjKfddJFHdjZ8QeFJge/0LrmuPpji+/hf2zmu3dS3btl/EAnN4ZVKWLclyeiGcFnPO/PrT
6F0XVWfjnLq47xcbELS817Jlhsk5xui99TpCFivG9HQWM38mO4KoN3IC5aqUDhyl4ijIysbsQwP2
B/mVYT09ambwjCZe3jDIR2tVSWzoi5GNSbxI9mJUbxRfxywDwJT3C3sQ89hiNHfnsum8GkW1M5jV
Wyy25jp43Vvr0ExclO9C749jI0tbg8VtRrG+yQepduD4lM9zOB7VgDC2XCQATRU65FHgFXFG+1FS
GY6SYDwgzIMkmDl3+pGUpBhMsp3lEdB1SkCeQ+dMXE03M6RrpWMIucZwxIYjQTf3m5U9RhjTq7EK
o0AygLwLjsTM5W0Z3zR1WFOW8be1SeiEAGSiMrp2pmAifUUULYzJaoEJReZn/QZLFQOpArsKgUxu
kgnnIWqZ49OxPVS6dEel+8B0svYJcpzceaqhWLTx6IMCTrdg+9BSRQbpYwuC3wUkpBz34KirelsT
lg7Qm83vPB6EiOztbuCWXoZqPtQUW0pFz5+dOViNsN+pWN4Ci1yjAUS/XxuCucfnDEFTqnokUqp2
M81+Ww39vJ/nENePlm+40b87DFZ2Iw+C3ctMgWmHfwG9aLd5hsyHnWLWdeKJ68qBLObKmLOPdPTJ
pBKrQ89iIlM0nMbVEz5DhQrWpCwgjOnDNF+UKCeaqwfwQNjfZopRFvSzBn3NMiqUlbwYRWVXdV8T
cTjU9IXTalvkKPEsDU5BFszuMprv4NNQpcHj9aVK33ITsHEvcteatXYjoP21C8Ist4moWM6QhOle
ISphlENlA9OrdefF4PGUhsdf+jcRW4/MDr8wr43b/7wMMPb+b8uAJoqmbCFLRKinWIosW2uI6L+Z
K+VwCIKQgeQVe4xmjxEkfLmoLYriBB6MtuwWS23gOhLowX7fbYzewrTsRIIBTamk7ygyaEDVv2j2
UnB75cXwDESfVhWPd1DG0/cSitotzvfIH6q+n46tFtiZVu/NQtA3QkOjmMFctxegveaR0p1rs3qd
LCQx9TL1uxEtNRLQGSpPN8tHK8xiTzc20YPYMWsl4IaWElQSLHagQdq283JZQqigFD+QNki1CXvT
jmSJuSWc/cMiyzrwtAJCMJzeCIVi2WTMCqOA7z8RyquRGQUxBtffJ/iYcJuLan5oWtXtyynb0j7e
g3ZZB6Cs/VgxSMJWtPlIg7fHpymAgubGOioVAtFOpPtBThwtDT2DfCQYuUuTO/c7XKE0TQXtUM/i
M3SGd/DQnzpms41MP9cS9RDoAPr5AaZvr+GLb3HpR+io/YJ+p2eomuxYcTHum3Zxkiqh08sNfNAt
GVv/oAx+HHRg9KROPY0FdgRzJsUtt2b2ZRTChzjk9HYTwELygBMWABBLDWdUjkeUMHDWu0nHPVBS
9pbhuM6Z0u/SkPRNPV9jwYp81aDWERWhvcqECQMDRqBdIOgs86OEmbusq/zYLwY92vVlOw39X8XM
X4bl/2m3sF6U/3p2rRetwubZEE1dlzVMxmva7r9dtCPtbSFcmuCKzw5NyRBah0AnB2Lp5HYrqvJz
1eRbQVim66B9JYs1n1QQgjSUQdws9YcIg0UoMnpoYsYuGH2UG8uljMpCno75SDtbWK7C3CbYlHSB
1BHzImjZ/GYWCA/JGY6uTCJxelpivFGB8sc0vj1k26TDao3lWGYzuGqRT6e6ZC1TjGbxFzD0Rzns
LUZyY4CcZfnUYzinnZYuRCUhX2qV0zCBgDPM4wRFxNELFCoC8qOrBhOMTTQnTW/EZwu0yYKYaTsq
CzJINSQjcPQ67pzHhCkoctXM2BhElNdxL/j/eblQ13ribwdeXWsbSZdFIp20v60WxQItSYpC45rp
S+dNiTSd64rV8xURT/BYoGnfiGqEZB1S2Nh1JLBGh7KN+2OlSaqDmym5gqUGwCd4xBzSMMd3DKah
ehYDUcPCFwpOow7WGXMtDm9cfqUpreGIoJaYFRwkdga7oAwzpmdV58hkEW1BClMTaANdk1lJnyQU
B1lqvjVFVO6XIYockkiLo456E6tle+vCoHUXeNlQEBn/0S7b/+djJFni/3CQDNWQJFk2ELz8/SCN
eQNfUR21K3tEnphQfR9i6dIuYr9vokHc8DNfdTlJETBA4RP7ZaJcwSlUD5KKup2lTrCIO0/bHmyb
NkF/h2rt6irwicqoarpAluR2iUSHyFpOolVA1Q7yhnW70Hf0sIc9Tt2TUScvKNbVbdkeo3w4ipg2
/LaKkMPIDBHMEKeQnsMTbI1PJnXallVxeTKQ/zSTYu0qevML4anHYchdqTIBoYoruoUdI5jHfMKy
l8znTGWRS+NBZPLSImeh2VZapQogtDCPuYhZB+FRDzkcBSw05iSMo1dB0rQt5J2BJJxj3Kv+DFHk
ZOhK6PZzpD6JEkhiJV30Q95W5H02MwvJHhfGQJx8Tn0lY6mJhhEJ6oQGSOycupUEx8KFaDOkf9VH
bsuRWsebxkKzGxOXNOlR2P1zHU98oUsH/IASdPXQ0oWtwKbpUVJH8EtWg0cJgh9Jz0ScwhFw21I/
Ipvpr/GCo6ML8Dp1tX5eSnx9SSxGRwZVr73Ssmy0sL3L9FNG6/ZhpjC3OqKGUMCa25w9IRBSg9GW
8j3AQJnyAm5JkLngyVH+9PS5fp9AhA08wiCpCUiuz3ElPGSjZD40tUA3OcqQkxKrUGTtGYHjrhZR
65RY+UqjlPY4qUqNVrWcGMIesvtOJFD0WUlzzcYFMl/wtuyb1VkRz+IL43/pPk4rOLJpXWjRM1Un
xrpZjgG+YZj0O4FeaGIaj111z+U8eUDKdyZRAfqYZjF1aFl5wnyzIngO7URMa83cc1Rjy4FF+WNI
QM7AuMOppPVFzwySC1bNKBaiI9OU0q9a3DO/f6SHujHy5Esp83JHdvJXwS1F2StjdjUtnEEph51B
/ZHdEjCbsbspypz70YyfwuhC5EFTKJ44uKb9n+9iFrO/38WWolKOSqam/TZs/laRojoFt5gOKB51
NgdTbiWYinpj39JROfNQui76bx5LoT4YqXCTI+Zrct2SijFO9WYmngS1kM6OYp1RKVoD303tvTh4
FPLiospJ8bSKGeVuuYgycQ4xvlOaDZFM3DB+z9jUFRs+ZbEp5eqpS0xtI7Y8t3/XWaXpQJJn7biL
AnDWYdiPD2YafA/mcBUzxXqCQeaXnObzkAa4acArAzGFC8wzkwwEzJWOPJikVQdE/dCd6dHUSJnf
jmsYtKAH20CqInhqOvo8IQD8Php+gzHkICymeQ7qEjVrjjev0uuCHxwWD1qvHMASMIewLMjMRdi/
GdWyw02+POlSPXhZSIp8PcmaU1REkZIbsghldFeWut6moCbdTJiSpzy46db6t8VFOE2Bme0sFYRc
HzNvqgNWN9EIL4OUi6dg1XrlonJMAvTso9mkD+wUX1pdIs9kltOjjhxkN0QEk4ezmHhWb3zl62ww
7MGGtlHMAFBh3FSV28JSxoO0bmfCBAV/hqObEeZU2xpbpmsnLQ52XGVDtAceNI0nF/FCOyWloJuk
hd18LNR+lg0bUK6gNo08OMt1aeG20DUnwimyMSMohl0nIF+ZUvoao/AcD6ApiqASN80sscbBq/B6
Nh1lKWuHQn4iuq5GYDqg9wyQxwZlopF8GLmxgm5zwe2FaJEojwC5LEJ/nZZ8VNdM0Ko+3WYg123s
pS9RglihnkSFYX3LaCSUyJjMLGpYAG1Dos8gPOM1t/xr1DLpVupdutFKJdzH9MAfUFOg5u6glIx1
/iWpDzxxgw+hJNAg6LgjQ4nsJ+yYymoROQRqnp5jM96XSGLvaG4/adhIp3r9U1dbBytcrugfFKTa
Or7poku9ENoLaTbPObzHh1Zs4dVFiuGgv8pIGRYZnYi5ySm00qu5QrvTkvJbTf8Ezfip16Z+SZ6R
C4b7qEXIPm2ZQpSXWPiOu8h0OqY5hyijdx8aWMhI5zVdSSzNu7pkOWbljoilhPQBFNAaYmL9WUAy
h2qaZyWMZx1dJ0bwiOcvKZZEbq9UAqBqldNNRbILteJehSW+SrEQ95X4NChrwk+pxG/mkG/r5sQQ
p0RLrpl+V8KjVhLzMOdMmo0OmdmSEqcKaBZPdhdfxhBlmDDofogzi+W1mp/TgMuOzVEUdctrPSHj
grZQuLlG/uDMKn5kIpUykXyrppyYAJ1cIjnRjgOJZI/GKvYQhil7rNTm1ncMrzOrFvxSszLSAcBK
WAHtSbjv7MkE9Phhn7wUMTFS+OjgSpgWYe3FKHK1DKDAZSl6zSWjdsZxMB4TraLn0HzTp5DPUVhZ
BLTFKT7BaPEtI9M36qC2mDMkPw478wlImKZg/rN2AjKjo6lG9yToBK8Kt1nSNdt6HnGDtFp+0HGX
uz31E2EUarDNBbP1pYaxLg4kwnQqgqi00hM7xJMZGUgLeszgcdJonKpDke0Iyu7cniCJvZrm0Po0
PL9AwFCItzG6nAlKS1ePt7BEyyWb87RRhnmfE5Jn/26bZ+2jy6pmR/GOeWJOcceDwiuEWT7jukMP
sKn65CtLxswXM1M8yrVoLwIUcuBu8H9KAG/6TBLdWC9norWIEatqBcSfymZWlIiWlpQ3ozC2eALe
gHbKWxG50s6S2CSQgqg7aWyMZymp3xeaxZ6o5Kteb7wyQ7A4aNYjNwvWdbEfz1mFgKAulD9ZHaLt
wnjwos7FQ7haB9SqZk1T04ZJu+5b1jNK7uIVyMsC7kUT7Snq2y1RNsZfT8r/P1n6v02W2OFT/vzv
k6Xd90dU/rfB0l//4v8MliTpH6LKUIkRkiLqTJL+NVuSDCZICqMnejPmOnT652RJtf4BmMASSVAk
+cySpX9NllTpH5alWTpXxbphYSD1/zJZYhb19/3P+i1EPhczJmZcirlWOf9WYyP+rHvNCPSzNCcD
kbmlM/LUxAmwkOFSxRmKuizCf/T7UsXd4OthhOXUaPeZFLcY/de3vy9Ji+GegG9iaGnD7X9fFiFq
gXfx8vvHkn4EmaRZ5GejHG+VRkAeur70aLL2sSL/849/fY1cnw3JbeSLcU9jH8xqUH28/L6T24kv
qo1J8IQREGk1NdW+SgyeZ79vg5oYBpYzls7yZan1hhTrBkLBKjIwNMBLJbQskkyR5tTnyRpp4Ec5
TCMTtUZr4Owi6wARLwOF0e/M/BS1a+TKhGXHQm2qdD1j+EIXbbATu3ZOPy2etyxb9bCPMHDhl4uG
PQRCya/l9lHQ+FLTkbSqCgaikrCurnNID0cw+ExhYt772doZEEFjzNo7RaZ7nbb419mBVvtpsXIA
Yevbtml5S0gRGmNpokEvNNvfzylUOkGV6ycGGWnsIL3UWbjsf1+kpY424hg/TENbbuNm3oZowvdp
gxMB3X+9hk5NuOOyitAiieKy+0ji9BBRgLEYG/RRwUcCiNiFIfWdakw7gKS3PI9rwjDAT62hvEzw
i700kq2L8sbEIInS5F8voZaW//bHeQ3NdYsxuUym1PtQKMv974u4isl/3xmrovz3nWzK+pYKlAwk
tO2/n/z3xfiVuq8vwkI3c8pVzBQMYLCV8nm6JBn8MN3IzEtvhMFKNu5oA8NLmDj1RTlKLaWtXd9l
7WakzvRNFhbOTZgMZYcJ0WfPPwi+hNXLznyCUx3BySsgVR/rrEy41eTf9f2VdzTZLSIQnwds6LLb
QmITHzrCRsbWD3Raeod03R7ZxWv6R3Ix+byUpyj22OcR1tqm7HvcEvleuzwoE77O71Lz6bw3wAoa
xjUzwc2RK3X7aLBHpz7QJIB0jsYC+QUxjbvlU7xHlc3WUcXlfsXCZvDkt6MC+axx0MUdkzRMlRag
hcalO26oRERAptirhaf/JI80m+AyyACdMOOSgNHZxa24KYmvP+s9hsL1sGHs0dBXqrik3FjdZ+Mm
oa6lLRRZW5xUGTJ6HLOTXRtOE54r67P6ZmDA4XsYnuILWy6azKHXHbsbQCuOBKScNVF0o9YOUTvM
j+bVJW7Hh/IC1r+98nXSZm3D+0h3JN8foKtP+Gns6g2nJYOWDEHsgJHABeaUgDrFiOMgNlTBNtvT
sJnjRyggJHnNP71uj80XEUwGokLkzOmurJ3lS8QR12HCtDm6HakRQOIsR/xgEmFhJs689gzFFJTm
RJtV3mPS7q8KOfOP8l15gfcqaawhNjU2ybntRYEEwND0Rr74jtQksfAUJFihr3NvXitzC0EDCw/B
jczacVpmN53cDrt7KT6Ne/FsedlDQnrK6Bn9wWreCBUztti9Bc4ioWjBhl0eRbbJijR8GbSDoVxs
4lM2O+LjXLt550LqMZ+Uo/BKSiq/DJet+qH+TE9YjSC+7QHZ425yBroesjsQhPZdtn7I7UAs61de
22Q8xYmbn2SFlWKrPkMFQ+8c2v0lLW/DsX6eHuV3ZmLNK2aj0XK42IajWSHwtpHtZcAMHEShhFpy
QWmZL2PxI/nLONDXIzcifG8OXrwTceA/Ub7FnAlngk/E5AvpuNddVCZ9fyD5g7yyZaoBz3DSvf7H
+kKidmh/1G/CKT7ib+vCujO3nn4LgamwXbXz5R4ANBhseaQFcageW0zMnSO9oFiuHWuPlBwfF4g6
9aHYUiA+zAVCKoeCal5s0hU+8tIrs63J9ZDTvvCi77r1R5rx7vdwwoM6nPDM6y/qEcgkBq7hZLm4
lnIXVB+1M2LK1ziwEw/Kf+UA6YBx55LNQEGACpA1A9v61vxTLP78LALSR2nbvbbKG2tHMDPMtif9
m4o1M64asSi52yAF3skf8+KUDEZtHj0Z324iUGrxmjeJado2+e7CjU58ho2z9SpFLse8/cAO7kuf
5Q9gYQx8JqxuEhP5+RQnTvI637Uj2ccsi+Mm9NTdiAQW/o6j3eO3hb2+X25YLcf3IfGXXfWYdABL
7CbYcC6j1g2CsyjuqqdgT3B00W2zR+ELtA7ndxSYgO+594qnKXL5gXJMc8Kejv1zsOywkourOt21
BN/k9yhtsbFbsBzTQeuJ6aYQx1BsB3SznhIuSpznghfSS4NTR9afFxHUio8n2aaBp1+4vS/5KfmE
rG99hdcu2GsAcFlAlB+GbRRSdgQTYnoth3tSn1KsiTfsiJPg823IowK+NAtHQ3hvZzD0k0/h13xB
9X0NThaS5fkxne0hdMPnUSSn+1nT0Zc327IhcZvOyqaTnmlSiuKlnR4M8Q8sqx7rPNlYrLa5F6gw
Fb08+8mTrQigC63FZXqtoI5CFkH4dltuwfAutz8r/Ia7FxChbPhMaoaKKauFrqCy9fyR76HS4hIn
D1IIi8VKWWeMTlIkEa6I8CzODNKd9wjPAHhNyJfwD/9kO/7DSe0Hk8cvxvovbtib7aOvEC2s/cRw
7BJmr6l6AhfKx+2c5TTunOC12UOOjHn0HUQaGmQbIDgJvwb9iGw4zXcF0vLeh6sh51uaoXJJrOBj
2dD49WBCDuOGj4dLkfYA6YNSeUqRWoAvor2569xVyGjT5ca36ScsY67aXox0Anp2SN+svbJPrvph
3qpn5WF5CO7mnis6t6WD8GowjmeJSfGKwmIlHhSDG+FGYAjcaI2pOtNMJHDUk4ItEM9CvsmYxLU9
pXJwzbzxqfRxsPtAnDKCf3yS0wrIE905nQDxnbCPzAf8jv4zflDOoPZNCLMa+YG8nVYjol0SjtM4
ZsP2i45jSN0XH3T6+nZMkLbo1ECiID0UcAHZRMJRAWm2JbGnljzcEXK9GZOnpfR77SQN20F1zeyk
E2ZTOHLlhdkFJF1IeBxlIlfXlYXovn4r5MkPESAcdrc2ffifkpitu/Co1hsJWDiPXp3uIEwLO/mJ
04ucEPBpg7sr5g1NFeTG9E5HYIm9mzJeRRxaIw72EuVgpc8GqHMZUzHzdTv+Ul+qk/WWE+p94auA
RYNDdJhg37LTcMyXunL5SFcZNaY9H6eN+am+QEg7ZteZCfW6nHZ/BMNtzlAyESdsut4dNrJrbRSv
eO8uwma4LF5IQtm+37UP40F5q7cXHUDTT/M+nfEmmQ8V32PxooO6LWjKuFHvJuMpd9NXEdP5U1M6
IqSsA8cIif8MfIcp0A2Yfguugu2qRa2ww+U8pM9IfDqYgw6pMAXpcjgRNuKn9Sa+9OByRq+5w+cd
Lrmfgem9zQf2SnwKEnZgUG9IBUMVl+0RdJLodCG38jK/jC/NnePPD4v7QwWe1kbhlZMp4jnlrn0a
n5D2csVWLjDyDv5cdi72xrN0X36iySOIMC9OuBz3lAFjhZbOFmUv/Oofqw/Vb4gIXyX/XEOuiFCG
TjZe0Wu/C2/Ck/HNhdNspLvYvSBs0J4lZYM7gSEHRYQuvpjLjbAkokaGj9Vi+QyhEr9q3W2b4Ypc
Wis35CXW9DZ9RtBp6gP9PdL3TWyRWA1QMMV7culUmql+23vZthf9smeEf411rx82OojgHKwbkyFf
+QC7jjpF+vDa+qH85jlt4dbJfeWZUVO0Kb9xZW66c98RMuTIwZ2qqn7o7uJnTmL0q0nclZ8WPjAB
DGltewKoRLRQPrK7fRyuzbWRT1LsDFel3FjpLn2LyeEDMXyoH0kvgIhf39Ivfvla8UbEXQ74QcZ+
VryvH5mz4u5pQfnx742zLLpCvGfM3z5AJuKvlvhUpG1xVbsdMZpFBtwDj7mdvM+Ek57Th+CFT9Qz
kVpipwgfhnJDdw0IFGWT9Udje77y+pxKJVBi08Q3o0IKsO2/a3rq4yujWHT9jLRoee016WHcccxz
mC/HcUF0j0twNbiA7bQbZVFdyjKIXqtMXxnhEleEFZaSuf99MSJigVcWlWk274GSrWnSFgbEnqzc
33e/X/t9CVX+ryWq7DBM6AoZjUpokLqjdEHiNq082hOGNHb7lMsMWioqvvXdKE3/fJeTSodLb/0/
mUoWOAEih4n5NUi79S9OmtIV2//1X6sVAFhNH9lHalsjAfCWCq91Ew6eXLBTJIVg1d5RZ/brD5TN
tdhUONQWpmRCkfbFACxRXWa3DYpmT3Acj/3ft0pFiT+TmeXIjww8UHd25QtU859YxqrgiCdKtJbl
0YlDerob0mhzJl2DCz6gbyHpuAJ3crFWKeMPBMZDs1XU3WDszcouPomLMJE32Anz/LNIJUGY9htp
uNjFjCPj/jZBhGRTTJ4GEd+qIyQgHDZ8U1U/96fBNhz5pt+U0ywh8T4Ipo9zAcm9bHj5T/EyPwpe
x17UQgnLXt+rXjCYBcfICU/9m/xGgbQc+O3PCTpzW3C6rW5blzlye19960/1O1UnofL4GSKy+PCd
m9B47Kqwh5caJN8bDthH6V2/dZ/C7IY/zNI50OpbuTFGX05dzv1cI6PxML7JP8N38kiRWmVX7dN0
tQtgCKAUaXTVzqjjp8/CL3ZsPJiNVMeOtEB2SU77RwAm80om30/kS+8J+74344K9gkMHcuNMyt5a
PDNdcIK39qd8r0PAGA7xdvCUpQMHD0gY9Q7/LKT3gfTHsuXn5gZCG2sWSZ3o2LWj8inz/Lu0G85I
x374BLKCGYsb+ZzuqrNnULN2sdUu3T5EkWUr51miVeShywV0AZ9F/B6hUiS2lbJl75LthIh3pdXA
1LVKDwUX/4hvxXTBbV8DvwrIJQFDCwywIubWSWZ79MMjV2WVOMVnQqzM6A0vEYdz5FAL3tfkTKxj
8TF4MhwABTt9txC1cgoAQ3mtH+8VctmQ69j9pvskxl795rvWirPMTrGFD9o61ieAGuHWRV7Ov9/y
hatwrTH7nNQK8QfP9yv1s3KgjyIdJBaWG1hHMuEJmcE+OHqMrVVoU7ZxFaGKw9LClP9dbbOXJqDC
Z08FSBw5JTwzr77D5pNcdR8eVC9ELOIiESXY94qGuooJQ6UJY/MlHRHkBgQni611EneIL6dtf08e
yPozXuo9hkzAMA/le3TDYqKU7vyNOvESDJ6ROOG9C7gyHc6L5Q2fNJxReRICO1Ja6rEnf4MUR3vB
xJ0Kn9+D2RZC3OAm75rt9MLZqDeWXz0ENITeZNVO74he8xPVS79uArfxu1r5FoVAyhpc+oKyk65s
zi8VUdqhu8qxS5dURmJ/YU/AAVkxhFvS1njTtf4Efkm90vdfH5y5Q8NMkC6rW+m2As8+DEKfndz8
M6mOIpw0KBbU7l9s/ihP9U21W5tlBDut/jtPo0IBJ0XHgB4BIJln8Q+U4+FIHSmGzvi+HIPhAw95
xDCW50TLh9jotQPBhGII1mX/oX3mWyOH32UvdCcT35C9AKU1BMIXX3yedsTx0mYiyF7aTpENNxMg
c0F2Mvc4fbCX4o2Qo3DZ9PjtRBco6vQpYfk+oKFY+y2t076vV9G7+UMXAcHgjQsjTW1uw1WvG1GK
0xUQXim+tU8ukghcuj0JTv2uLK722c6XHId04mc0JF5J5EDK/lZBN0rdMmOvdhge2zMDFwMg6Usl
E6TJIsnnojmx0y+j7tLlSh7HdxQGtDL00KGPNWsvcDAFA+m/J/5kjde+z8BhOWjjCfbgwuM7dGAL
mn9a+l+ZDzErf0cxh+o13wi0fcJ4P54simnDbT8DDANc6ielt/Nnwqc3yYPRoZizl5f83brO2jlP
vbF3JcnJskuWPgWsTC9h6WAjHZpNOJ7aaW2zrJaw5DwFPHtpDoXHQPDxQ2gO9jnmqXizySGyWehZ
L+P6uLwMj+V+2Aa3maEQ0xt7udDWwtvgcXab7/TCTRIqNyJLyFlfFByNfj5v8mhvYeLRbfIW7vCz
L4BIGPXByrnnF6y49akan+l68SQKtMfIYqvg8chpPg3PONNBw4b1wr3bIYc4VQ/64/zIiFiHBc2q
dGzZLOCz2EPcQ+Bhr9/uAjmM81iTLXpfVwrg1DfOPLec8IIzy7ysJCdWWNKyq0+eGu28SRACKqg4
iJYmdeGensZH4x3houXA/xd/JnXbc8vBSv/sNTdVfHHNINuT7GnSCSUj27BLthEQp9jFGIyT2C+S
E/zze7w5MaonEmXmiOabK4rIETe5XWoH6uxgUz0QlqyRKoovHWGwwdx4H5XbvHQa2ZMoPpG01jNI
hw0tLPOHRy2K33jeCNmrnhx4QrGKcmFhYjYkSk27exqv8k/Hab5xuxGRlI8eLXF6d4mAmtdfg51H
jx+oqvCMbRQHAjeKbLPYR2fADdT+eCB7bmu7+IjQKTAJeEXdnL/O7+OJO40FG65SAk4b8Z50ypI7
6jMYXNmu2WHanBkfcjmVOypUjpUArUr2R8Nbtty1AnGCGxXu57rQK9S3fHaOt3prSUWqPb08ZhCg
Dso7WUZGAY/bQwhRA7smoGnyzfyh52r8jj3KY19DHhx6aQ6O60mfPaPZzhA4Wg85pki2wI4IdH5n
Vpbao9fJ5cg4n0m/l2+1T6j5ND854cFwiqptaDymMZJkLgWqSh7bzGWxXAdOXDrwSDLZw6i5XihE
Rlh+l10I/SAOxO7HE4+NpvZi6uQA1aFvnVl+7dHTn5kAR+yh5ENm+dx344/U3izTbweqy7N456FI
U7CnSvouL224KzeJH2uPnBTlRb2Hl/CufhPsbJyHwwBd5QV+D2YHO9xaoOHp/brSV/IYIiByhpJs
8A33qMoDtrIhEdYkoNviveTGRDzOJfEy/rD3ImKgYzjkIEuwrmroNA/S5zwQq2gvnxOHgu3cpXvS
MIY8A+EhIj50g0vLQrK2o1OqxXKHscUfr+1d3+cf6VX09PcarmcEvshGJUNDvx930gvyxT9Wsw3J
bfYjh7FOsROmL9Qi7QYL+QfLr8pleechCQRYvHFgg369d9sf9uLYkjqqOLJlqpPwwSM93UN+2pun
6lWCi/qHqJW58Rfz3qHTTRCpixs6Ninn0An2WDwLvqSujVWRliXRdX/yMzX/u2EwcWO3J0PPq9y6
d8f76IXPOXcAG7yRBx8RHFtwZzkSElv/E7ECWzZSKxFWnEcfmD4mNnx5Px3lP6y6KOBigo0fwgNX
WXcrvlUkKXbRuESvgas9zpeOaJwfmFys4HrlVPSBkv3C8GP8gQqwTx7ra7jlav3iQ5IW0XZHmqUV
WN7WrvfBTmXrtoECI1O2v5vP9Vn1pgMhtD6CxXaxIbRh5ACS84fHMnnxwKrubL20Q0pRss+O0oO2
PM7wm+iRO4rL5vzKGtUoW1nyMwZkxEho6zYjkA6heYwq6h6/Aw9fHinthk/rk5sTDObwwsUif8ud
y/GzwSo/B3uYNlz99+llTlxuKJfD9/2ePS3H5tbeWRQT+if0b55itgmevFPflk/rBa3PfE9DJ3/n
uaSpDyDro/mLBw3b/+CovAe1G+kH84vdiYDqFKx+souuEOrjJ+1S0dC5pTIfGcKbqx/lJ6hF2cuw
7X8y6p599pCeSIp41Rqb0EkEDsfioBoeaAvKPWSUyMi7hnmLLe8qzzqFhKbZ0XbySBcp2IFrHmIY
HwysXR5jT9lafvFoHabtdB1fpY15hIZaUSzBrll3DpC82cUTc+pzNho7kNlIeewuIriFnzgZhhtr
ZLuuG3b2KTXQfKEm2CHmtLXnbIJ4oRpj5WM3WXlNDerbVpFDH7UNJADGAU9i7FJMi8hnTFchQXXx
TTq8vQPQg2g+wUutDdKeEp3Pre/t4mAS51HAZbZTOIhk11qu/LA45ha5HdHHFQtrSi+KbsO+Z4ss
bzPJY4NIqtKXtG/23fv4NLS+NrryK7ErRJSvO+YesjLF4QNVHxvTK7w86R3n9q68U/EdGAjsKCyM
+2p1OGVnIM6ZSGAwMM611GjfRDqtLPrhFqEW147wEWzH1+mPyK9X2sKpfhU6v//qnuHyWQRmXurO
6Ul+RDPzbB7ETxpX2uCpL8K+kTbRdXoeG0/rfFoX5XfCDolPRTcfrD2xvJ2yR9sPPlGOGQDQ3OSE
/xdd57XbOLSl6SciwBxuRVJUsoJly7JvCEfmnPn0/VFnZqrR6AEKBStYlihy77XWn9ySFJiQ2F68
aJfIo3K05UNLalDHOOVDC23xwNxnuk7zQXFRp12re8BECQiKYhw/iIxhDGOSZzX56PlE0Xa4RwMa
obU12bg8EDkvH5ikf28aQsIv7TNfW+WvkOEweFt1/sqUnIkROcsIYsmV8NPaxp9yA/RAHJkFngbE
Jm2iszI/SanTcFrYQWdX5mvTeWWzxn8ipA1OYUBuiCrG10BIHERWG4xdRZKEcjxFbCaK3+VKsoM7
4k1yWWYm00Rj16uIrAF8nZ4lwkp8Kg2C62k7afGmE+6qBO9ywZzN76He8GT6gnRCfOYmT6zaeDWB
ZgQ/0xqXijXY4rk6wopBpubK63KXcfFQKrORBE+aW66Lz+6mfbWHuF9lEAU/RUbJ9bL8Jn/FtMr+
2ndzXDYqsD7da3bNnjAjbEf+lBcSN16aHbolGv7pQ/0b4d5G9hwt2ChbSLiB+8WVhiTr2RfOBDJ0
iMRSDMl3tXie5yOvGHa78e4v9rMrAEmJr43Jf4c6aGcmO9wiNRWLqhUgHQmuaW9LM4Etq2jZs16l
L0xfcnMjWR6gJaFn0JEH3GpMb27uUOSrGdDNBiaqV2Pn5YEnL3UEmCheOp0N77R6VinK4R6D0d2V
fgdqSg4OSbqNgNUSpueO+Ulx7B91eN94WG6HHQUBeCGNn9NzAXzn73DPcsFhtcyti6Z5EYHPm/oq
WevJpIBZxd8hduRsWQ6OjZ8t0/N6lYpOAhqcngA4BouhNOjnhsaFQAiuxWOMxG0lPgUfMusY1b0r
Y3Sz4dujAk7Qa5IKtLyD2VxlF8yLmX9igo5u9oBj5lN4irWnBh8w/FCoQYkPsAOPJfvIx6Uyju9U
y1l5yIkimIsNNZr1abxmip3fkp9AdznVs0NiW675ziTAWE0sRh+MmbLLeAiOwKftCxR9E3tXFCMv
9PAAitZ7DcmMgUn8VsF+ZAhV8Alc4Xf4Nt/Z5GTNWTaknkTeXfaBkTDbNzscTEMW1/6K9elvdqko
cbbGd6GvKjcJ15NM3MIBvx/d0+543sLbZIflSkrWYP3jhEWr29ZOPqEEhmgLSOUBHYYvTlWvQZPB
yzDHkVbtNxuoYuO2+FqYLuRuyjSynRNHvOF1chJYjmSQqZnaphqwlHVjYsUV8h2h4a1mzmthFb5G
6+aKbkKUXPwlzHwTfqTEqJ3L16LYGDDnVSbbrhQzsyMnaCvF52m4WbFL8iZsITzGSYIxpHX3lTDn
8XTGOw6wIOe66jZP01O+1VbChtER5wKVHYEvr8xlp8hZTGGuxhlTeu0k79ge1RtpD+vmDUfuUkDP
YPevMlZBRErnCAhCCDHkbLgttdg1uM1XCLWd8hFBvuQNAkMAZW1M5uTkU7Z2vMSGFQtSZejbIFzP
WPRCSAk/9KPuNruEIxXb9T2CbBC/kvKtutHnmNqEiPNP2UxYyUxnAHMAo4FoXsNhZEm5oQL6qgfA
U8IubN8Fxrp3wJSv0lnYZqfqJX1mU7dqMAPBIVzuB8Aoph/FoHsL4IAd/ya5iuop3g0nvYX0a6e/
/pv4NtH7Unhvq/fci3fQ/12mOsonw+72g/l/uStIYZBseV9/5K7vCtv2NbrycVTHl1xQDmUbbrEH
ZeTG5w6fgtP4lHsyrGCGSgtCh3smJw21XfpSv3Bpji+cZCx4crXWrsod1YdwGruVtLVQJsuHvngX
GWHcdIYxrTegsMjX6QgmaxutA9xd/ubKnhhySMmQGGe2aI495U62aaYNHmZpC+aynnxXY3kZHPKH
imQX45BXPkmYyRnbrsQFxO1Igx/BMnCKczN/rSec/SuEJuAPCHrNzk4xBUje0pJShuAv4Sg9sbHg
agD0xdFDmrUcXo3E1VVCSCpd0nv9G12zrxFV5y+A8IWX54xZnrVrQtwrWers6K3Z17+1yCnClr4y
DvFrqa7MZ1NcPp0CXxtkidFWtQICxMGFiAPhhW+Hz0i05EwZ9ibvO8d40k/QhGxxbz4vqeS1a/zg
g0NOIHi3bQAU4qsW7/V9/zl9JxLX4Cr+A+fYtsd6XLUVMa/eMNyC7igpLnnnxEnkl+CO1LRgsms8
GR6uQ1eR2lYF6PTmzlE6h3IjA7ODoC6tpq/ojabCz7waDzwQHcATt9uRK8mLy1/mvgzs8FK+pmgI
1sKW1UHE6Z8QqINVYGyywfxNcrkMKgcWq/yinoNf6RlxQvNtpnZrQ4t4TX8J6y4LxhKO/Mbf69d8
dmZWT82buFFegRQFp7gK7/rz+B7EG2krax5yre+GEuUHo+EbgzvtVQi2eP55YIuvxuSxZDTXehei
xnwLriwKurgQ0TRictCIn4Kj+TRswBlK3bYWTYONBf9Z8obv5NwCvgnnTlxxxpevyrsKyBNdU9Up
X80vGNcaw5999wJ4MpNTh9k8Sb+r6YXXaC/1RfxS98kJR0O5trERosKDjzLe5o/aU4IFam0YNDAX
vQIya4Qcu7Df5LvsZNfwg9MuuIoMm23zBORTTk52+PykrU6YMGxGj5zj9tcYVu1rxVDIxvAGpjsg
psqCd41f5yvcAKI/OlbwguSaLZ680L2rL4vfsQ5/KQfUOqQeem4WTrgLYKPXzHeAlQFu4U256e90
1dfhpdkvFfLIxgsRYAWF5JWB5b49Zif9KDh8pfFHyYW1j9b1c3mxttoZfe159NQvchSVYQUtZC9v
tLNpue09euPSDXeE5FzS4+CALmK5I6K7fVMZy1N2Xhxpm3sIsuQ14qHJ2MDDY8zCYP4ZFRc8eT5E
99Z+9EedTwt8+7OMbMlmPYBSzk64F4h24DjTroer/FXdpM964B60vwr7KMbXG1ynomrL9/zDLCYM
XPKEOm0FvQOiG6cvxBumDoCIxm6+KPJWP1FiJtWLtRP3GcsnW0914Lwsd+lrETnGp/7FfR1hc78s
EZwo0nsMnYbK/q1+kh2Jii2iInIq+Ty0bgxSM+GMCZ8Oh98Vn1ANPIXOtrIZO2PRzykivtQXeJ8C
kBsdNUEN8SfVe6m89BRJsyvJHqmHlrYSv6sDrwRZ1lTsxTn9NlxxpeZ1IiJiG/BOde+HDnF0L9kL
PlwMXvJVgSCHyTZEzGv7JOySl24Li0p/oPx0jc/yIZycYUulXrL08RbZMWkQw435BoSNIXr+JL0z
1/0dqaoOwS0/LBSxwCH9xJ+21qn6DLdcWjPz1DucEHAbwoW6VXoQ2O6hz7mldfJhxMKHu9V3YlXw
pcIdiXV7vFegu0yndsENRodw0C9MBVBu+x/sdC9JsjMvEMsu0Fwv7Xv1Jjo1dXS6Lj9ZsYkjwFZB
4fRRTuwg7DT6DtaQWkFDYxBuU2hK1VNAWuSFKts4SxMaJLugPK4v00tz1c7DvvbSZBuptkFle6s9
FpgTCkJhb72kwVY/ihBI2JkZf8zfAo5pDqSYfUxgBOS1NZxHxixUvVOI/783eZbDSnCvDWe8gXXX
t/hm4UsPqZeJ/8p6xeTfpPxy0SXu7qn/hKWMQV3LxJh7LQzwVkCq0x+qN+sev9AwtHyRgZfSNLnV
uT7G1By0NZWNhWchUym72U/7Saca9V58tD78a02pjeNxvW0zJxQ3eNpTT/rDPi+PsbjRv/XvhFxi
DhUH8WAYjpZsgNGjOz1Vd8d0cpxcHeBKPBkUu5mdnAf86zbFNd7kR4ULs7ONT+HMTpcppyx4r+Cw
KJxcKv3UsBGnQztsrPw5Si+Y7hArXgG1Upj+VuB/b9QQeNJTZhSMsRATr9vX4HtMXNlnzGFz+bBS
p6abFZuhdCvJHhOvI/qQSBhaPRUn8lUtwZbdcJbVBdNlcFeGV2BNmKJCiHoq9q1npx+8FrlOE/ez
tPSuru+M90xyS2/4ivItkaUQsveaboe42vYuOnOVQCJCq0goRbmTuSgcLQzAEPpcp037O3r47XEF
9Qu2oL00bwkU1WATFges3EjIC1Wc8zfEA2JFAY2KlQ/VTQGJz6Bps6XvaRfiAGZH81LC0t0wtwzs
hkAb9ircWC4o9Shyx/ZkbE1g036DITDR8OzTwNLrgAUHnen0HMyOMu4qSBD6Tu7WVCS84Sy9Sz6U
UXyESLmN+y1ekRKbCmAEtbW8HP5KdpMTQceZsEcM3hbPUXKSs6es3BBXLKEwpQcSbsKwHfpzPpH9
YWdgkAXAxG7sn5T0a9J3qglZ7DaZjGvyDWUJdRm1EEUC2pyaYQglO2W37JrRmrWSr2OO4eodLAIc
IdUhfMWTrnd05FAMD+/qs3WGntSRF90iBUMmhLB+RWGUl2up+AzULeJXbYTDcWNhjvRt/6p/9ecH
sN8taP8/nP9xExsKyC8ZOXj/HgjNYJmO1PDh+AX8gEl4QOEzeJocbh/3Tb6uop4yzuRNW1ssbdys
YzAWN1wJpcBQTp/9dhcFQ8cohZ+MEkb9MEnatqoPpqDSKz7uejwok7vqNC2j7cd90pzzMDlI3X9+
zaqxyq4qy2tVePVZLONxMUY/0rBw7R/31csDVQLV/vHf1CA9ePz074HH8/7zK6baLeFjUd86vQq8
9XhSlpoKK97yQo+nEjZIYxLLyY60hvoU9NsRh51Gxb6JPOaNwpuV9Mj06qEp1n7QehMcIDluW9Kk
9MnRczd6TbrpqQ6my+g3LfaRfGtFpmgnPY9OaRp+Wkr2rKjCpyz27VpNVdK3gTeiZNpGQuzWXK+d
fxrzUcE4hjCGMr37AmpwopXHdQqfLgn60ZvbJlhncUGTxwTBIv5JS6HFTnjbIB2VaGlMgza5gyea
KvFRiJJ71hfDto+oT1GcsPXp7Jt6FwFcNd24yXSQ7Wj4LMRC3qs+tCiU2pOpunwruFNxjDSxXzfI
dDkHGY0O56yVpb2lgT6gmECLBhZvKusSX+CJ+BOznj5QhTSrdKbg6Ho9I//KQydIYZRGQJYR/E4N
tkWD24A7ddAam4GNMMFjbBrEcZsW4b2PZULA2WIQkiB3BUMrS/w5MRGJYkLbUvoIDTEplO8K4qVF
RK4WQfKa1RgyXd8/Bbr824jQmfUQhn8jrecZvLwMB9GWZ+MnzrRPwksQvUaaj3AbL2ADZsJown0h
C2iL6I1QA6C9XpEkBzsTFjxBLDF/FYacjvVE9CSXMyrj/Mcc89gdCHAfo2f809oGtljd0wbEU+CM
6jw4GvJ4W1jsPKPwFtV9/uwXpF0QOnvBhJs8NwUHEyMsci/PZiZxTZrtGu1rnDZaLuzILWeRKMgk
4pC7DUFmKylKZzfKursvhuW2zP7EGOYDbso0TWM6IHDUdhZYQI/oIZKYOdR43B7jFhfldllr0vwz
qlBbSMe4rCApFCakhbmlI0+MD7zKW0/29S8rnJ8mOWUoZUowj0Vy3yLotQmfKFCZbcqkkGG4Tjxe
Wvgb3GgpernUtobSuUU/IgidZtjc5IsIGZiiohe3ijPRlQaJOSRRDbIMOTJhMYvN9K8ewnqPywFm
zMxEzAhZdZxzffhDKMLTQKkqptSuxgdLYPmnZsFPjF+xl6fsbQmJyCuZU7ZdQusroT/M5rQzZoWr
JKYaUOOGVGX2gpIJWtUCENWqLmBNqrMYyOmnRtyxK9fx3YhkCjkfrrNRXsWElqAXcubKPaiqyNww
iNnaYsW6diphokqZaE7NUhaXmUbIB0z+4exzIjl+zzBCDkwHbw7YuQRarvO/QUi6A95mmCHIimMt
UlAxyqLF2EjbdZQ0sR+Mnj8XiV1Bui1kFZ4h+vOxTUUPCbLGhlr0aYFdq77XOQB9xfQww+cZp1mm
4AE2chuEuvt2ruNDF1GoZA1VX14miFw/o2bcSYi5ISKaDELUYKNqJo4gwBBRMhDj1gORRsE9RAG9
KoxUWhVy4uGw1dkRgbue3Kn5uiG0gBkY4H+P/c53PasRDXDyVs/zTU3OYwk01YIhjskE+bnjDA4X
Lz6BIVYB8BlZgpMlk3gx1Kw9FTItTDJ+i4b4Po5812hkJ1eYEhda9ldT0NvjWYTluTwpJ1Nl5Cio
N9wj2KsfFKAJwCUWIdtmORxcrX4eM0F9Txg3ygpYJU5xchD261QVdgNFhIzN9MpozHaX9NEH9umx
i4huT7SpASsSnyWtByAdA2QJPiyRaKoultSuTAxO94UCTBxXVA6tpJASWxX1Gn3qSSYHU9ZJziAU
mLanVpZAokVFzMwQJTC+YRgzrbu5Rn5jhKdcCuSjKHf3Wu5eC1JZio5EtHYUaeMN5hMhidfHrKQB
1QDtZw17WTFh2E43ZwxlyeuyvsmC/yz4AThFJSQ7uIh44+5D3Pqc2AIktw4+S2Rh3sWEMaWfEX6m
o1CQ4qndYOvsCnr6ao2LXEHvPloz9NH0Uw4P+leqZ79Tq1selic9bvDM4DM31A3ZSXyoJbKchQ7y
N4nUT6jmllSQjq7SL3UDIy050L056C5R2YT45Vs3tVhCqVLmFFxmMOUavCVVc3YCznKYfnYToO8B
cR7yWN+m5roP4BtihoZ3ejTcxO55GppbU2CghpWlb4ScVCFeQMrkr8hk0zhP0ltkKeE6xDx9h/0Z
nGNcToBx4HgQJwu3sOVSxIyzXVsdxXQO8NHrQgcFWrSJqRDsOQz8NZZmJ3yyITdrauFaxKB3UkjK
e5Niep1NGKUwHjVxyVDlmSSkGWLDPBBmkGFnHmUpM0Zj0tZZ0iAQ4UVGOpwudrDhO+XkhrN7N70z
LWNqsuMhRPCdWmKLl10Pd0UopZVeM1wuZ8JshInZl+yLgBCt9paKDA0y8zC3wuyqFeyJYmhamEtY
PZd9jE9vufO1IHULjJ/JX0HaFwdM+UvN71a9j+7cpwtLMOQHQaOFgXgyQFkITKaGyoQvmlFfFKkU
3FATAQmJFrZjlalHo9P79eywKwPgKTSsCQViCoYpwMWGOVJNfb+q9Kb0AryxcU7QjtPIzLjYWaj8
7bwD348MFaPzgu+mRiiT4FmAD68WbyKAdmlM8ceCII9m+k0ymS4LnN9uy0CtiKeIJlF4tdLGdHwz
A+Qk/65q1ewq5/FNqMgXHFmQg64ZmMPTjIi57HQBope8idEtsZlktYFvoSbfMvU4KbXGRl5uhI4B
5iQmKLZaIgtrQNfStN50UxvuU2d++2l2xYB8PmZd3+yHYEtmA+RLPRr2moybA6YYkGEyplC1ZR6s
PPvUfKTnvQiKX8TnkUTsnTJ3r4vPDicrZQ3VXTngSokKtJlAGmNCguyM2gse14z2Bvwp09U7+Sie
hTOZHRs+jW/EDEsR0xQ2mvSjJNqtqCvJGUsRKx0SPAhed3r6F0friaUuJdXLE6gLYfM8G8YWP3RH
iiA1yFLlmRWBUhkWzo4S4HXcDGRktq2bRiNDLJwwSkz99XpGMAZ4UGby2hIk4dTx/p1WC2pSWsjk
EML3aTTDjT4sOaNTnKkXtRU3wcQ0KZPxmqqM3u1r+D9iA7Ktiqk3jk289aMZH/ThXKVF5OVK6IUR
0ysphMVfxBUypKhDrLi0QEKduiTSSU3PNh1Zx2CQpq3RMX2p48JJhN5aiyUgfRrGDrkuOsnbth4A
r2o6QkZR+tOG9tsUW54WnKFBT3vqOw5Y+epns7mtDpiGqNdZ1tHdSqsSR6T9THHizbcwjtQ1CnB8
aKVdGQHmqD5nrTRrhyHUAFMqgaQ+uEJ47BPGzZR+bOSKPudcBhmC2wkpKd4VhklWq1lmxMHPBryr
4Wm02CUGsJ+m0iXbmmBDDt1NUZR4m6bZGSLCKNcILiHUVxJfNRE1CjamtZuj9l0SPYztZFR7dVSD
5zJOnIA45KaGqmgqqr5Wq/bDsMrhkFnYWFq0K5ZWev34kWtPckm2CVJhVzBMIKAJD8XIeAsl7dqm
ZGZ2vFcOUwybMPMTCsjkZQrML/LmtY0yKda6ydtnch2DQ6aylOUklWiJQGIRB1RjTkpG+TbUynfi
rHxquuaeyRG4hlgcI7/C54iGe+DKdTIdk+225SiQsUdTkiJpUq5iJjpYY51wrZhWklcFprg2i962
WiqnKp8Pgxb+GENGnnbw5SdMdvxk0lyKsXXelhP5StIxC0lOEcirVdaqVEI5LhmqdXS9LP5WdREt
EJU2KhqvXJi9cdVtLaMSbMKGyQhFLTv3DDECas8GhUilTTd1zBArmhH5KXEjuZZW7Ssxc4vGfMf2
B2eXFPc5idkRecYwhRqGbxM2rDXSghcR0GyImvdsjBs7VAZ4k0NieBrE/GSv9zIttNzvdYX9ow0J
HzLyjJ8muHNioBAJEMFP05TajSKoGnVEVEr/LRI5bwttzie9tBUa6AFJWShNgatriEOHPoKmOAXx
2ieWEhJ5ciU3B4uMDqyWb6OwSQd2sfJsXCkDMaKLZp5vYnNK27ElCeKMlQjzrmadiNNOgDcxko3I
WLKnPM8ZnxIO7rJp4TMwbLmSreemPNQpdk/dMnGDK8jFA8epxEgzHLZKQQC0XwMrT2F7YabwKqQS
uo1M2Cg+X6Ag1cxAxu4j6XLM1lTTpZoX7KYVD/4EWitqGSxIxo0TZGlNv+h0QztJuwwigFg83eKg
21hJzOggxB0pCzD41bjYZXI8hjdNElQ79CVotdail21uiLvHPabK0eqk5rmFfc+MG6rawYjVQk/R
x0vfS3TeNcWMr8SMQivzqOjMXgMheJr9pViWODmpSyHkNE+c55lj4grpT9aXWXc106h4Lwn9mdy0
Jz44qT6YlhI03KBh7ytiluOPREmwc8Qb2elIsiPkF5agkTzjnlW5vdJCLZk4vuLyvWN7aisEVsi+
lb6JOvZVoUAmW7voFDOytHATX5y9BC/FiHYYRXCXkTiSjq9SxZDG1pI6fRqXOV9D4k4dfpGWuaun
NtnjYMXZYarAOnWAygdKq0lbEUwKoPWM2nZQjG0YPxf4PIFstN/Eb/8pNcOBqqXpscDVR7V1RANt
fz5wdEuGM2tcrgjEiAC8hYLmQq9QbU3TiI8MEwcrqRV4uvAR9UofnsLCWJeWNiyjDDTeMqS4SPY7
V8eJCxmSnG+7Gn5dp8453bZqDwpscpLnTK+D41Iv1jcF4ch1X/9NLL2aFU6HrCOXLsaABxIj7KPB
0nxH9f3h2CThpu/np1mUk31uwvsb53JvdW3jlLUPd9CPXC32L/iyMBqd5b2ywDsaUXsrNWtuemoA
wYmOPrzNAXmPGILcelWBzNU3RCz7MIH4PsONKuBAjbsceCCWOUreIZRq4U5POGQPmbBWNHQN001J
SUAk/oCYlxJmFY6eq4CzfpgLkTAhzCPpgt+gZpRiLX/P1RXfT8ldVn1SMihLqIyjo0x+GeIBctQh
dpQyDMNyqjZNQkKCJPhXsUYhgjkrmKybSulbqivrnpDqBm2FoER7ysILE5MZssXg5aL8x0L5E2L1
ZRs53V3eDRJXQEbKsSqs6lYBXpNTW8vNwtUji4bWtF7Ix+Ai1DlRDcDCgR7+JLPYIM4yvucoghMC
8b3DJmot68M7CqqWL7HGfFrjw4YwqqsyH9dCFYNzCG14mfQvM3hG4lAyk8L5r7NcY5A/xBYwZVjQ
o+luDHQuqd58yCJtXblufPXuF2hLkWDtxBaeR9qFn63IUCjGMyAuYmxDB8qqGJCyqao7lxwDJp/A
JkVU32ulG1aSAvFU1HMZmrv4pejDda7BNFqdDL0CKkBDxqlFlko6JD8hGZvnGaq+XACVFUsfq9HC
SdRw5RAcBIQT5sAIZEylgz9H5lWrAUQGwKuJ4VegRNIRL0CnIPHHaXqomkk55tdZEb/MUgq/6G1+
NJ9LWtJfcktjqqk0P+xv75nO7EVrA6qsU1F19YZxpjYG4zqooncVa0Ak4t3AhhqpiHmxLfc6loZD
BsNlytHttzK+ZFnlaQFFjIFXQ60Ma7YuoAkVr+chJWtE6r98OcZ3DqZ44VOdTH7to7ruSclMpfVo
srzlk/SZ+tZrPsfoV9LHYgX45I9HzFPfTakZvJnkvkM1kmbTpoLk6JFYQMipPvtBJeWDq7yoMWye
iGvaWxZ2VjF1SzHX+bqX/CcWuniPHbK6Csqc4YYpvZRWRW+YjQJUT0RxWndn84ouydgSpmhaV5PM
adefMXBsqubVzHNHnyrVGYsKWWqhXNWW9S+X1NpJg9IzBFHw4KjKJfIn3Osy9jlmPCNrXz6KNa4j
+Hxltbqri1zfGDAPlNToPF+gCDVRcip+ziqUiegRqJLEqEAnT6vXh6woZqviVoq9vBCUOJnH1kah
ttgFhfodZYJ1iuLyPIuIOgdZGdeE8eEKbKJ4yXIKeVV39VjD6Fpc91MLZmnlJEZ+DRBPMhZ+m46w
gttLeKHRgDr4b0qeu+asQNLvwTPC+LPG+f9sMo6ma5hWem/cLMh3GVI/NC/qhKmg8JerRCLopk7n
JpyMrv4JGLy5RQ1XYiiV2bNgYpDPG9iVT9m9TO0LMSvWgUF24YAx1WbwlyTIkaAmA4xU8ycKuYri
wBBgFPsCHIRJZsWQmF/hZChDZR0JXem69yAQbnFhaE6q0yWHZX6XpznbyFqy930s0acB+aHSLSTL
tnUyfKvZNVlIC4lhs9Kca8HEiiHImHMEobZuPjoyeeoGpzB5HhB16DV+BU2H0VcoEKwkoeUR87lx
NFyYV+3MOGJkh7NjyUo3sYz7eyVzVIVR/Nax/VeaTHu3iDWOzbj8iPXxU2yFo1zrB/ba88A3eyt9
bYdRH96FZEft4oZrMFtygPP7SFe88Wt8ZATYDPmBiPhvfArBwAcW/xZZFhvJuKIfYX/Wq+80IJE8
kkzoxRjv5rv//cdwqi/48yKo0jRCDiytiE+PpweVYU4A1UsT0Q+TQ+Ofow5dnrT89+9mVul4Ijxu
/+fHx6//r4//+/W5r3lf/24bJgjj4EnC8MefDNFIkMf6iH59/PT47xH3Wi/Rsv9uPn563Pd49N+T
/8d9/+Pm43k+bjNl/y0RmjUR2uc+UmP9pOTTTMtH/M+Pj3sft2dl5CEBv8u1bBVX+pPiP5GxnF0o
bv/dFmb//95WF50tOprobmQzWX4z9rTE/Mi2yihzlybtzKcU2q3qZ6u0JLvOHxXccpaUxKwnBCkU
Q203k/Lq4I0PZWW52Vbz/3kgWZ5i6GQGclJt/v3C42mPmwJDIU8fwv3jrkhT1d0o44ML9SFR0S/j
2/N43uORx39FVvPHaTqf40hBuE26HTeXv/t4uMWGe1vI35MqaxCGrR51K5bKToSL2J7CAZetxa3I
qADzcavGkrcE/VXj9trGADR9PdW2jsHk7vGfPLYQIsKinuE3zjBEcJ3BavJnFOBa5KbG9DOWiCdj
A1drELOwaYALCYNPMBvb4LeZ7+LFKAp7P06X5ebjvywboG53BkFzNUGIhdQjb3g80ge5NLt+mf+m
A1P5f7+XNiEb6tTpOx8fbC95vMLjtctAWJxHhH7Px4m8f3/vP3/l8bL/ec7jobEFSZEGjOX/vXjy
/97Z49mPB/7ba/9/H/73CqUZN57VNdt/z/1vf7OIzE2U1HvSc3obzyyWPzPDSEHDqjYMrOugQlyU
JXR2xtQeEkbP2EnhntGbOWCYEDG6/ExUqdoYlb9YJIdbMoTzLTbB9UHoBlClBByffPI+7N2YGBsh
gLdSFVh5YbHi+Jbw2dfin66G2a6vAOLrlFK/pnKh49TosnEqEHSdmRiYpezTeVq5MuIAgwcReUKe
D/aB2yzz9rZm8Ga9UIAVx2RgSbMqjGklUXSDNvGdMugrxEqA9X1eQ/zEf9JWR0wNGjw88uy3DyLB
rUs4UNQC2IljGM2IzkEuD7tIL15Ii2BWFOIMIsGk6JmSORTd4N3YY8J/VINtNUpX2chPlLeNPaYi
RIQo3qRswZtel2py+PDgkejLMPWHTmWi5yq6cyoVbGaR3x1HCWCpA8GUFGC6bmGDp4G164sRt9QE
0VYswCXW5nLm0sIUx4CrjO/HBFHSLIX6XIAt+vEp9OfUzmYLCo3U/mhBYrpzXBmObOFZHQ4d9FMf
Mjqe5YGJAEQ0rDcyQPDQUCMHg2wURB2MHgyc9Vn47DqMVOu8+RKNdZKmLUCjBqKfJOeGSBQ4ASUc
6hC9rv8I0Iz8vap9GJryKScd4tmGYZo6SRtNhzseFhADilOfQDc00uoNlUG2skx8Tuo2CFaVyZxU
SiKNLRAv+570HeiJxbitDHqHAAwWR/J6bwzCEZyg7tuXSqQuluhM2xwPE6JIbcDg45BIh4HIK/hj
Xey2ZvEktEq1HjT/JMjqV14tc1veDuabaM9SWVgJcYdlYI4wJvHzPyON9qk/IBwPKuEpzJmhsZ3h
KRQJHJNUPga4jChiT14jYTtuBQWGxE3ZzhPpLrbKr54IGzJvbJFffWIcwAUTzudM0K+9Xo9nZo8y
AZtuosEA0zXD2hj40VQMQ3aCKk6oppJkK5l0Qbkl7A3/mqi9dsEs90+TUfFH6StZ1DDI9Bzervre
N4RNWO38Fm6EQKJNmOV4oyYLr1dvvwEDl8ZvEFyzotdrC0R8Spe6ZcyqpmTSDLhCzarkQNpQYJvc
EB1gLNktEuM76OvwVjDe8n2rdMIhWlcDxm0+c921n5HNlURbhpmv8pL1XHGEBEsRGHUW2qtUtIc0
s+DAmSyiajYgq1O1Ta+E5qYt/Sc8g+udquasIwVJ6yMCc0RYY9O/V2n9IZa8g6yEBJv5l7KQzk04
0vpxvHvB7TVKQaWbfqREFwjJRicgN4zwBEzpMUk2cC2EBv5f7J3HciNZlm3/pcftZa7FoCdwBUmA
JBAUEzcKhGut/et7ObPqZVZOyt68zaqQJCOCBAH3e889Z++1Ey14jWJE1UshwtQhRNomr9PuouBU
LiCpybQnOjYQvjiuoagQdwX5mpuwP6go7EaMPW0DUonl3FNGaHyVkIdoavP6M9dpG7QQEh1FB76n
om+TaO0hfklbz4DY/5x3DSrDBKEMry0C5i4SHqjpAfhJiG7n4tAZcXgxevbkkLGQqhLyMinSu5lY
ImqYAv2lnN5mNe79NuUYLkWGRrBO8NXRQuslDSSGjLxr6nledZ9c4q4CH0iGuMfUhLt7GgZkMfPG
GuhMaSGiKWIlPW0h5LUyuvHalyNjy/Fat62ItjS6y0qv2DXNAq/T0PxOkixRw/NNmRKjcelXJ+Jo
WXazRu+2eQfvJJFdYTjzFGVHbslka3paH+rU1n4Bo5IxPkrYaS4PRTh2oPNQkyLk8BeB2MsxwVQB
DShPURrrgHt3sgJYSBOiMyESZJQQVgzOaxy8IDG7XReKZzJcUp9h1a1fCG4hdWtsCS2RTXofcyVh
LxRDdT+a/VcCKZVGW/E9JSAJxyYqqNLEX4JYt7zqJDULGqTMupsPomZibOsNb0h6WvilQoNHMVYM
aIHZop6ep05GD67GdIsFZyHr59AhrgEGnZ9WkRlXrlEOpCdVS+42eX6kT3oWxB8BekwWa0J26Fwb
jd+D+gdguKT7ueGNthbI+2EMnIYcJtoI05sB+hwi03RO6dvvx4rBSg70X54SBdMwEdDiRNo2gldj
mt4ynWG6qCcn4qbQR89YLXQZC5PYKHaoIYWfh/nYN0m2r715zB+zSmJNLawPYNw08zssvnrzKzXF
GM1M9awz1CoWUMu1zs6cC8a3vt6quswIJ82PzcgNRM+Oam+ZPgPyBEZxroDm8NsnON4lEUu2mWNB
rqMrpGBNQqpr1Tt0OXmNEAEKKN+OqFgduB1jZmxQ69d+/mAxYePVhnot2y48WJH2GmeQDZOGgIt+
JdiM64M0ppgpwuIWCVG0j/LG2s/q9BoJgCraQpn3EtUe8hIeGkELXS1HTpCggzqkdSHtamtx5LV7
GLSyP5VDsRcNDgc150izLSVfXPmePw/y//vo59M/nuL6D9o4ZjDn/nxh6GTKuWl95uYoXYU0A/Jj
jKJj4i1HF/mST92aXFv4lI8LDac57fambPIhg/RyU+qF4kiWAICksfwCJmLevCkh2n/JQuf5U9L/
PKgml4K8Pvx8GgkmHXQObI7aNf0+Dd5DtSe89edJKS3ocreb28dovcJTlf2gA5m/AQcPjGw9RNQy
6JJyffj56G9fIyOBfVPHYNTICc3J9fgkCBUlbaj0qC9TIs37ngNdsb6Xfz60a+Hcx1poi0ycbbVm
2LmVVjLrDyKV5CnOLIXoT20HK2F9SAwNKdPP5/EKZV1qujFWpmx1YUjR1RtDheIFMmvePA3kS+x0
A2KRuT4sGUJeoaszexTHlVQFLHbfV7jOmlI7RUbJAqHL8n7uS2X/81EjCvK+GnUiFGVaseHKiK3J
UqMW0zhy8NnPc/j5SOeoSzYKEq4oJmWmlvZda0p7dOxDpBMbWEMzkVNEv2EVYYLPJHXeRcoTY5Fy
X0hm7UeJCZStfVtG6jzOernN2KDmLSxFJwgFLDtGq+wrWVL2rUKWcs8eShIP6gODNK3Nik6GdWkZ
BEGvPLEsgKYAGV2vmNbNrUoC+8BZhjnmpQqC2Jdyg8vJ4sjrdrHwe1zPMT8P/fqRNAaI6ReFxtC/
MLkGjH+nyWiIwLQvDsUgYV8iLCGH6lVZCHGTGIUzD/RXd2W3SP7EfHS/rA8/r//PpwotxSynmcPL
HQLQW98DKrd/PlgTDBUTrYC9WMSKGBkHIjlSEJWOftmjeKkpeK0VJPznBfjz6ZzgKS/nJXD61iSb
Y3yrKjx1w7JqJZMlab1InD4V7PGs+8ZunKrDf+fq0EZqJ0wPMjDCxdrR3AG+GbLz0rMGPpn6xJun
LulHW/F9+Y44QCS0Cck4cuA5uta1/hSu5YHRlIhIFaX2WgvCXE4oiG0cTcYxui1v4MW+pzMTi+AW
XXO0Hr4xQzi1899AFNebcvJpezJBrPAlMQqYN4pK3A6FO8Nyeqxe91qswDEQJB6L+vIMT7oZAb16
vehDdYyGrfi0nLuvkk9nZIMbFTEEiCNmgG8yt69EjKPTvfKjdGZxyL+ajfiEGY0hYY4bHOGNfow/
JU4x2FMJd+IKpP20LYUD3qkucamcm8nHESKrRFJ/IYYBVlMBGr1Kb48ArNz4sqazbrAZI7S4CnRK
BQ/bebKCpszj/BVe5CPqNMAFLv5YiAQZo9fviu0ss/Vn/Vt7kJ+Fd2UfPNOPp9ZrsWMpsHc3QXSk
ZmBZkd+Sl/kcfE94w19GGNidHx6leKdi4O/tkUVb5yDpqbUjMMVCTn4EPrtUHLo35SvXAQ74hekE
U6Njdkg+cVxWxOq5kurB9lfhKGXoLTD2AnjohU0dM8KykccBihovVGKsG0jirccjagt/+gyJ5Hi6
W53XzUjljzM+b7NmM9yq9dYynoXM/wuu/fJHrNVfQ0ll8+85Y6ZI1phmagZZY+DYtTVD8y8M9Iro
gCRTJIya5DwISFbc9LdwKLfpZ78Pn6CcZugWPDG4xIYz5z5tReNonpYvrhDqWjR62cp2IdtA8pqA
smknZCsnNQn9yNwFxQVm51jBUHUUwRcsmRk7dYMvI/l7hWiCMvDX8hu6n5d7+RsUjhMe0G31a3gk
Reta/eroONgktd2TPcTa1+xDxeDiDw/Znr0fHabIBYuxfqv4MxMJ33hkMUNrsEU2g50a+TS+fQVj
0+zLo6063B02mDeUpYuKO6r7ZZzAME90s4/6QICKd2+Gb/2aH8HxRr8xJmBoMH7jgCIyXj9wSnMA
pr0ln4ghxW/61shfx2cGC9eaNx2rDaxi/oS7Gl6DgKwfKdkOw2xw1B65ZDvGj0+IzeoXJBbmQ+k9
YJTAq0tvOOP12yOJejNiiuxt9olW3xMelV9QMD3LDe9kqWHsVvz4mq2cRvnVVNz42O/EbeSrD/hC
1XcCCbFPuVjvu0cwgAie85cSsgiuF5RNLnJnzJHcpwZugM/EteMd0VF0J7nD5vOKALgqon0HTBYb
LtWB09mxswVmCeyTCXaEgfDQr8aLAz4FcOqu9MSwUoqodI60yKGLr/QGLltkfA+zQ5XhCPUWIsOO
XzH0lIv0nee7ejt9cATnqbKB+9q+fpsP1hvnSp/KzaM23wo4hpwVtPDwpr2jJEQh6u4T33T/w5X/
9wiznwtfl0VJ1Q3dsuQ1d/ovFz4g+xZFlzw+yObwgGcpctY1hsvrZliv8qowJVveKd6xzaBswmh0
w5HUrsTvVav8H57MmrT019C59clIqoriWSSRyfj7XaglBBI21jA+xDK9Qv7fibuocGdeIhBtOGzY
Pxx8dgl0DOZg56o7hwxwsVne8I/E55+n8395F/8x78IUzb+8c85H9/HP1PSHj/z+P/+FfCguyrj9
98iLn3/0z8gL0/iHaumKQnwFCTHEWvwzS92S/qGRhqTzZVO3JHXNKv5X4oW8/hFfVyXdULkAiHps
y76L/ue/FP0flm4YJv9kzVjnO/7/JF5opvS31Z7KXDYUixXfIsFSoWT794s+1mNCwKU2Avx1a0vL
2s3BCj1r0cS8zmqDdC4ngU2POURyPFSxTOgtzRnR9NQ0/tan6vdSd8KqOa4RU+I1IF/ZHmPrMrdD
vmfAZ3GkREIpcBJCpXI05RbWLymNALoOlZRov0TmfNJXqIzG81Rrx0WYADZoxvI0tgsS5pwFnk5E
cNH6GTEGENa8zjpPr2GBNeTtbrOFGA6lRTydvY5lVVNwUd8M8nHKUtEtmsyXxuTFmuH+p2YIwzer
KGM1tXZDkV4sYnTWrBiBRaVpxzbJfplzuBxEZWcUhexNjAI7GTYjEqDXUd8LPbvzXBTNhUBre9aI
qzGMZZev6aNMfUELKKze4QQ7IutXekmrXMgFDICtAGwM0HNq81D4ITbQ1EqaF3HCnlROjPvR7Im+
UjFp7DWFczxck8VIXBNh9sPPQ6fLO9RFs5uKyDiABFmZPBIkyPaQ0rsCX5Aobp6wrUJixb4bC08q
mtwHjZ/XNtXia9J4qBpYIPHM+U9aAtfSiRgyKvIAmI5WcDN6tAJQYGayi7apOt+bcd6JZIW5WUsp
YJIepZfTWV1HxRl8e2Q206XJBmOTjII9DSVDkEHg5J7gZk/RIdMVsPYL/Z04pE0E3Keq2ms+roDI
CdhPwaAx5vjvRTrmQmUsSQ6wzhxl5KZQACMx2s1Leiiqpm+TMkcE2y0m7yDVsZbkLzFJ3WYWDU4Z
VkCcjVcRLhLxVuqjMIKJoOBeG3aBctFlFu/CMN8DLRoBaAuAebIKPL0Ru3VJ6Znjcdkr1ghKR68y
7KBCe0pLpDdolZwCs083xXAD+w5G0aRnfzzwq2lzlD0PcUZjhQNx25T07atzKBdvzGAJswjgNcqE
Rggmc90xqLZ5bcZbM2YwqkTUPoXcl5dyoBAwWiTBGtSdFpfQlKaYQkXpydAbTB9LR+Ic0AgClk8p
Qrw2VCSsFMwVOoHGmDGHD4zqdkKaAoZRSvMzpbximnXMK72FXE2/D8FWyD7uKLW8w8SQ3HUzOhWB
9KlGJYq/gJJcwMVzrhs8rTX6IRp7pDqLkCY6+pt2r8eBI06IRXVrX+TxI1PkxJ16+kZDJ32ZeQiK
hamzmGq0LIkNFiwLwZ3Qs5NbeMsXQBHhYWrtUi0lewyyARMNVPR4WFJ36ejoqQT2pbOuHU0pJVMu
I9GsBocwhykTYvRT1rAfiW5YFvlLa9Ir66UAUxOc+NIQFz9X5ksyUKXVZZDakWruzCQC0VQvlDxS
AauJ6nsmLEwcgWoVClj8MgabnNLMKNeT8mwYPiJTZoYuGV2IenNg8gTbqznveyqcCQZE2jSPt6Es
aI42WICFll9Rj2GlE7ygywqIR2n8lJXyl0wjCxlZt+VsjqhSxX+qC9Nq6KzbB87XDwqIlTrbR6iM
iakHo5Ci92XKlNuR+dlEb4aqT95dz2GUj/J3gRIIb9NGvXRdcc6milz3tn6dzYXUBZNA5mxJSw+l
SrUJymjaDG3B8YlpglbQyheL7Hcdjs809mpUEU5ecxivOb6awQSyuJ9oPnFo6ZXoM0OCxouXfjZZ
vQsrZAhyN/5m+hA7Ylp+kRjW2ci7kL81E20vyiEFEeFmqFFSLnHh95aB7COHcFdyUk0iCdlJ8JyH
2e9hUPhX6kwvQwIBuZTNpVgWn/ywS2ZdI5OTWqQtL5YqIBnOAuT78rbmepvb/kGv2luc1e/FFF/a
LECLTnA0TRgGn9VCdEBg9u856sZ9BcXC1OSZ9gMyvoEmhmvKQC4MJl5TQfZRtIhOMew7QLY5J6u+
qb6LezSGlyzKpr08iw96p3EjT8ohyc2TTLhPlKMFVlFLJpEmA7MfsCBWuOwMkWa5biovcpC9Zxlx
mUY4f1fk61bj/DZX9LfrQXkN0wqAdB2/TKL0EEW95kuvlTimAP5DEnJUbNl5jA6/jg0wcHr7EoNd
Dvpg5KSJF6AWUSYq7fJMzvhvFLc1cnRbCYJHTRKR5crIvuTf5RKVa8ubgJUuKc9WGxpkUiw0ViL4
luarnOnJsTSYWXGvW94UAZNCS3oWrQezw/ity2iEBUJBhqr5RsJI2GmSNG7Hz9p0xHeSPWsPsfkR
x/GJIEpq/ACNO2vLTWjaZ3lkZw2S7q5qzcFsEsZdhuBNVngOtX1Q0/erClbuBNvfIRKW7UhKK0BL
MwBoR9yuAGYo4f6o0hxw1MyTjH/Hrfah9mu/IlZvtdyRGVe2pHkP8q7NGWRZr4moPs1hrZ76CEzn
MJf7WYifWXrMlu/e6jXYEvYNNNiHwlpus1ECA8A53s762RrND9IHf+kiXjVFvZvsQJ5MMvZIb5DZ
D6rJGdu4IjhVOhOOK0s7kp9xrTP0oIwod6QHGjGnSTIaQreojRQft/yWB0P1wNOD5qTMjmWwcSAS
OBoK/koEKWhL1jV87Oebyo3hYA7owvybW3XZCdHIXqyC1uEtJjSRUqY2fKsZSaOAzkG1dGC+zcl/
KO6jQkBozeG2jwdknbr42gYaYUcoOMNK/aqnx6AmzHHR8d/2OQeCmCoqbLXo0Bs0+xbdOFb9Em40
wnui87yoHC1CEUyTwtKVSPc+ZyutdGkDQ1WRIreKGR+rvWFHdf4pW9m505QTYshPudPew/bXNKCm
jSW/gASMsh9utXkN0i3D8NuACc/tV9qrbnDgB2gudl5K/bGk+cloEDSMzccy436tp4uVqU9SHZJV
WH7Ltb5rgafKHU1N8ip6rXqRZg64OpeYWCOYqIUtV6NXiUvk4wgZfCYtBSZ487Pof3cRRLay5VyU
jw3osqz8moL9nH6hhvKjFJ2+FBqvbcFcL9S+MVuBKAyMewwRbxwEcmsG8IMJ/Z9Ms97oLweMT3nF
GCdVTaVtR00ImWIXlznrDFsIjPe4qA6FwqyRAuEUVhoTmtQybV6lki6pfI6wPbeUflywtjx8LmCC
Geo9Gk34GQ7dTU+EvbnWlWKt7CFSKtgqJC7rmFyCOuJkDbmF3wktHaaVJZFVmyj4XckKXgrgpITI
i/NXoUphrPUoFDFFmttymB0J6GuAiWkalwOj7WcG8KCBQ/HWSetsI2dpmXLx2s/NjmjRXTqu0Ijp
ZckhmVGcBlsTdy44M5mBJP24RdfA3XaWT/cfLps1FmA3LN5VTgKAcXTqW1NEMACVM4ikl6wRkHEP
UAstFYbC4Heq/G6l3SkJhU8jMp80ktjQEYJaH9fm7IKUYwXZVxiF2pIEyfRZTgkGUXTtKjVFZY8k
vwRDe5LbRPK7jLefATV5m2DeUxY6NYYPFqMo1LFYQT1LRmBQNDqSNvS5ZGJyINZNRkwI4xN0RPr1
CIri50PN7AlQwZeA+oc/NkOh/uef/Hwe13XkmD22qZ+//fPw8wcyrz0sz/W7/fnw8yd/fmrIRKtI
c7z929f/8uN//vLPE/vb30nT5KDIPbHoWLYl9+fvscPimvj5kHUfb+mfP6rWpK2pjBHFOslAZf9c
GhCGf77xzwOp7rCG1t/wzwdGan/9tMf0sq9x/wbBTPvL/Mh/fsbP31L//a/+8TV1L1Knckymdd+q
TCn69WHJe1x28Qp5CUQaOz9f/Pk7Pw9aw3SF/kZut/q1jBYYz//+7//8dEhpiPYdQqM6o44AIPmv
HySVeurXvEI/IrwffV1UM42Q1tnBz9eMYUrtMUNrnU5x4LXMnP5IjPgJi4jyienOz4e9EBI4mjt5
79djdBROrfrAbrVoJ84TSXLD/EBiKWoVl516D4BiehsflWcaUefSrgHHHahcGLPfcuKl7epleaEi
BUBffqEnw2NkU0nv46sEnRtbnXnEU5kwceAUZAMEuidn6wEW4ALkeqqMx+xqXpRp2XzRpyRIoJmP
WGJzm8k6GamwoEavv3P/claBbydDKnlHe0ZinA4bYBt/jCw8uSuS+EsMxR4wDB92XwUxPQBVZgyH
Tjm8Q5ekEUq2MiStz/YUwKGyW195YSnBfeCRhIUkaBP8qq7pAe8hEVugFvHP0eMn7w+3JFvaKfMx
N0lXhHYRAxgcNaqr0zojreKSnc0L4MK43qR+13sizpmQw2x0zvflU9h55dPKowO+g+T1WOB/wIG+
k+VXaMITOhNzhup+4lEyNiaosTv+6UVnJsG3GaYd5x59H/u5T3O/Fba07Tmy4qWExtWke9ZRQvhQ
tShEF5SUdT3ZBuzqtnoNYAxcp6dEvAkfFwRaXeAsWw3a/yF7zt9ZoLNLvJG2pZ2R/Fc/EnS4QUGM
f9t0mCJtZIrcDZOMD8t7NawzqB7wHwHURPiVmGV6B+ZhJ5LbAZ5PRmkGIs/miOngTEk+oIdsG3d+
JVTa/eJgGh6tUzc682uBDfWdUf4RmKn2+AL09Ayk+EjzdKIDjOhHVRyOh5sssC9wC5ut6VwwLvHl
jYq9ld+RuA1bvQTfJEfTKkX2C87R3EHz9fVLfNJ3+nfxyX9JcLo3Lzh/P+MbdsXgW+i97kXFCJ1s
gkvoMvDZUH7xAgDTbbmuIqyxezKpdOcuXooXEBYXdsWS8Imd4OId5zDqxO/B25d1My/mBQXZKrJ0
J3UXhHsLL6EMDvJCE4lUMsNDH55tfMYoNMtDt7wRpfHeCbYnpo7ivJcP5/DpVUNUzODPPhiwP86k
6WUkQWlbHcg6LetgQ0fWhF1lTzbzVx9EG076G930h7vy9BQPO8G+d+BOPyuIeKWTnGMoWjaA9f52
TRyw5tJhIUSSbGk7fpwiP8Ow4OTcS4VNN6cdQWGmkD5r4U7QxHkmqLHCHbAhVuQ2IsQ7kG1Q+8Ta
TbxS5SlzJpLAPOi6RGuH76iT/vVVGhpeuAe4McCRKJ7IfBARLSiJAx1pE+4XIPc3vm9yrv36jteH
a5mwFKRkxehMdvWrPXJCkTF0+/RZ6PUQ1MjF9nVKjpPXOIOHoSQmrqU5ozVVWELms3maIJ4T87VF
gGZH3l0lmgKWHVjhGAq0+8eVck9t37IzzqgbY3aal6/Ub7bMJa70fNi/CRMgJie3c6h6zgwp4iQ8
4PcRNozz6NqttzNvJlfZATN5SKQG8YH3ncQfjzeml8y8inNVnIJwZ9Dj2If5QdxrX4ysJjJGlkfM
fcG2Bzesb6d6Fz9ElxD+q2GXp2kTvtMkYTbxwuBgw4TsPXbTPRrCeM85p3ykYOKVK32EhkP+6KFF
Mj4RyaaueFp2UXTwStK4wNM9vJfVRX7sfxcgFOZzI3gkR9ZbOOA6uheLV6207PqjfYifGL9iY4Qr
17zL3ymTI+kXlS6trHpwY5/+5OJIFQxWGLoE5CxHeKKW+jF8a2vg0anG1EZ00uYdgzrU5t+xeE6U
zSczRZ3ZJdRprfbSG7EwLzDLIR87wuqvKnYYVulEdZvoDHiamIHKye+l3wg2tRXmhHuh7RbIrgzK
zU3sAq09cbGUPq+KG+4RTM636LV/HP3BOPPqLAeAtXa6Zi6YjrFsOBvJBZwvD+Uj358rHQ+XOryV
J4m3CGLoazo4BQBFzDqbfM9diB8BpNVy5B6JXbF4UrZQ526Sg1ZCNY8duqmnhH4NQHj0/tjF0eD7
8BMm3vrxjhdoA/6emA7lk82SLbC2pwNOLBYHDN3lOyAKeB2hy2tQ++EjgUaZN33OVKro9kjLYfvD
3r6+97Rqyo98vxDaAqpG/FbAlHChnCJv2KrrtVcxwOp/EVYSrG97TImXyE80LrPrO3GZQJkef5Jt
z088RfEOk3czrr/0iaVnCnZxtOV+2yVMz3ZkW4YONOItfNuf/4cj2bEMdQ6h67W3SVyTlrBeu+kD
uk87eCwu8LNvJJtG6hbZH68EKQNjaUPNmHQ/+xLheZv3RT1rFLvkAfAM0N4i2KMAB3qL7ROPcWon
gg/bd7zld3YGlpEXEA0rIQffEEPIM9c521uwrzeiiwZ4y2WVfJu/dSDfCJAb9iiPS6jlXql9NiiP
nZRfcNoQxUHWEQ5SGFef8h29Est5Zn0ZAB1lO6A/x1g0ecauvWjneL9T2Yg8xLEkWO153Ou1T3bq
BpwHGhx4xMTTisSWPS67+K71UM/aihH/Q4XaDG1adLVQEHANPKRXDt6f3Yt440a9Rw55BOFeOdTv
hCTZLJ6sGaj4cXV+GocRum248cJD/7HGsHIbvIYfwbtwwCV8CD3AmbyC9uCxxe7L9gJRn658dpE/
wgMD1YkOCLHW7s/C5LA4OZPh4SjLfl1ghWDI2WCwZVj2wJvT3iDn8BKC/1zfRJj+/L6JQzQo95I/
0DUip8JcxfYuq+PqBdl0CBk+kEcvrHUk9XnkNiUY/W3EKweUijaHBmGl71MOLeU7igsKnlV3kW/n
/KIO2YHsB0cgaiFz9OAIq1kmiI6UnP7ZMP1qfMZ3AnMWIYS4C3lr9WSnqYeEse4TdCj77pu6LWwP
jugzDYZGaFkgrMnbdOEhA1HiLVdQDmz69+YceYl1qbaG6wce3Swn8JAk2lzlT4oTo0lxx8eJdIBz
WH8SApd/1cK1yUJ7+lY4TcqKdRKQe4l7ZIYCOXxGeJH6ClVT7uIkWkryFriWc5IeMGYjBkGHse2M
jwzdI/UeiX4ShqTlqlaZK+5QYrNd0aaajGdanFpwZHaswp3wheJLvjazDbQcqZ2MvNJc9b/BKdha
A9ksdBKQN+1ZdqQtsQjnhNH7VvlkbWM/oZCWgPKztHH797xz+SO2y8byKFfqGzbfeqIxtqNQ5cY7
s/JEuKj2/R3Q+A2zOU7oioUDrjeBJQyBWDyeWtXRnmp8eazbGmh9Kkj3azkMAeOYNTqqTR1J84c1
0cRdiDXm1ma7ItOEirsjJRIUnt08L9W28tS7eheqLcDd++grJmXEW3XmPjdeUrfbiQTx7eiYyCB+
eD7Lhu7KJn+SgOMgE+1cmsQNvDbJTxs60JuJFnSItY61wiaHOGYV446HzYdOBWUS9Y4MCYNZBJ0g
hvXFTuZulaf9pJ5pqSwZWmJPeAqSh5CowVP6brwGhG2qD9Pg8fIN31gF/3g9WPsQgfWpq/KcffaE
qtzxamdngYMHmWYkrlC60H4Ux12tYjfghbPRBaWCy+3fp7/AFSce9/MMIYLfpd5c1XGrhUcNNYOt
n+a96A49iS/HMr1MByxhhKISt1Lv8wwzzl1Qj0ns5oXzHou2ILkiZRGpUQAqNuS1sD+/ouvqH5rL
fANVNcqeWD4N5H7BVkwdmirirY23EAh6noFOkbZT9JPSPs/Cr2B6M2O7hHhMzQAB9r0TN1SELx0d
ZkpwbJCtLaNXwppgeQbRmbVLgTH7YX+mQF0OqFe45rUzjUaDlIU1BI08F4cMn/oUrK8el1J5y56F
9MpQZz/XwHN2xEyxE4yXzCPYpyQ2gUMYmuzKkbZDtW3yRz3aT7ALg2uWgFHgCGcXzsTQDYY/qxn5
4mteTfm5ao7FDH+AlymXXjpTzqyBf0TZg1e6m3eihHHHkwiczJ5l+LXqpVBisvIaAUeJBK8i7Smw
xcpVeWnODGlDkEIGa5tNWIMCwSEFJbw18kMdgsd1pv435wSICeYzvRBM5rQakRUwowOGO2o0v50i
ccQK1qgXWC5BwfCUJjy+hgNL/7xefmTYgH4pLJ9xTJo72lcVPSW7wthKno5YJTnOgPMpwthHNIdJ
z/wYEqobHWlHk8wNPyPFVo41EXbBU55CkeBAIoD3EAebGpH/JRlGTGpt3oDlk2qQqC+dbBj25Tq9
EJZDzBM0+QFjd3og/sdQP0zj0qBSF/ds2ZIMB+FzfFfpbX1WuM84y9zZlWTNvsvgBEnO67fihTwM
hl9HYFysXiFv1Z7ON/nosBGwaSTeqHhs04yOIauo8XamXhZumtflHhnvOtS8l0Zy8+g7QLx1Z0tC
v1fu4unKk2bNQeOtVPuQXghbEQUTa92SPU6Aaa9sD+xPm+7MfUM0JiNs70zsFfVrTT/co+7onoGG
s6ITQf8QfqQf3fG92pWb9+pbIWbuC8WYjqfS7r4rlRWcUDyi5T5iFqb5xJvwYlDTcIn+oi3QbpoL
Z9ltfMofE9ib9NjpzHK8+xCeiWqfnnVepA/FGc6T7iZflF2E4bGNGcdrBW/ewahS38xd8zm8sJYW
DtlcXHsSF/HU+C0J4i7TJKbIVKk8Fuf8lO75hTbds7ZdmwcwG71146Xr/pkIHssNJ72UDJqi2o5P
03ff2JQ0sTyQL7zFd6/RjOCqrt28fZ+4KitYi54l0/cw3QnXB1dmu76gdCX4DLWcuovNY8o89wLB
eDytG8n0zL3FT+Lk7tc3lrHysfe54WAHnME+mKxZx+KZm5c7MvOYldMvYE2fWIM2MuXTuCWpmiH4
TjoCaOMqm++o979xUqD9IdIscPCCEu3k0Yv6Ld6kR253fkrOoeHS4cD6RpmU3+PH/NE4lL7hUt7p
p5/nEw7n5Et0lyMRaeuxmSK/IuzwHPTnInlbjH1LvtfI2Rv/IZkcZvJQ0kKgLF4Hpv1NoaCyXpJX
zuSGRxCftpXvNJiEz9QN8i+jcvpH2aXSYYEsiDF2eB+K6cKl1Z05qUovlJe63b0BUcPxpnhnccc7
bvjNmV7JT5raEntruh0VLS8O9ujYlr5oHMVtSy1Ks5qJfhZwcMG7bXqr0w1J0rv+1pKDx4CP9Q+B
54miSbOudwMirCvfptHj0D4ooLIcwC6+5KBFLXccM8SU2Phzo5/j/DeAmxd+eDd6Flc023G9ykKS
zl21pqErXgWvRJ/GVq0RaxISgPo0ku7pkRfRRBuqWVW5AEIU33R6H/oFtFl75wLaBT6/gwzVwWbJ
IoVn2Q1O+tEcG3lTXQGTCF9rHLpi5wgXBhebw4Ws5Fm1AzovtRMeSQR7qb8ggBzHa3QIXprbyIbJ
oRN2GoZocxM92rCenhvjBcU0tOCPaQ90gXbiJveccnaA3sAmJ7rOYbOvcSd8BL8JdrOO+MOkCkLt
Jo2fR7zEusOdWOrX2HIMKMbDsRpexw/2M37Me+5r1ELd20v1OyeqT6PfxJlNFX5XLUNVO33Pnq8l
USjH9pFqpH8nNa4vbVk+rFBmIlrLLYoL2owddSzdgfY+t5sIvdoG59oCCvGuHHzridr8kLucMJmL
Oj09THmNcvV4I8X0IXyYxx2xQrN8QBaZLEekIrLHYYLtuXimFsjf5dm/GkzDuFKJglgPdBRh6zpN
SjN9kLXZcU9gWHuE5pzm1OeronwQuIamncBAoz2JC71mNzm2acvFnRu3KnBH9QI+qHqh51sBTmHh
oQ4120P+y+zOU/PEu34SGQD3h3TgVz1bDZVA9lmyEdT04JKwQjd8yI2jOL/SoSt0vBTHoMBY9Mn/
6MhYSHDW/zwowQFk7GasbpbxOLUHfa1D9fgCoGdL+NkVo68ZfWe5MwgHfkZPx98PfhdnrvoveiOW
6k9bMlhMQlgChwXtyBl/7Y9ADNgGwJBZWLFzkqL2ZAQHfH4Kpyvs/m/06SjhoSS/UPFyWqJhWe0J
r0NTz7hnU9+Cjva53b10L/xn7bhttRfrqS6e4FUf8Nrrb72w5eD1wHVP5krqD3hP3O5lYPlZKpcy
jFXjzEnDLD7EEXwYGYQFv4AzZSdWVH4M7WtObdzMEas65S+k/G3irTQ5fKvkMbjdJ4dLJI5IePr/
Ze+8diNXti37RTzNYNA2Gv2g9E6m5PVClKQqek8Gzdf3iNy7dx2cfri47w0UEpkqGbowa625xrzD
Dk8ndK0TzozYgRF8vhq3LEPVmknVRXFC4YdNFLZD0b4ga7OzMIiBhKq2015fkA+OqBuZSCmE0fmp
o2hWRNRhQJTo+rzOgMWF6faRWL1+hNx7Nbn85GqpV/ZaTGuohQHk6aePSY99afg+PMdfhC7si8nl
MkHSaFNvvb2VnggsTr/A74Xvif3IFjMl6UdNqKP++MnsNr0VYqf4HheK1AlJP3bd9OU9ktRgaGkH
nfzQRRdIM8O4F6zSr4Keuk9BERsMKamZUGyz3YHQ/mZK0IrsTBtXURNVMVHYKfOCm/SJXr4kw7L7
rsNx4paLnDR4z2wim2aIzXAZn+3NfITGwb56yyCTn/0jWrIzCY+GbA0bUP+d3T04Vd6S/ScUYksh
yFmxR8CKL3uJiBVRdWzYjAi5F+ndoO3koIX/xr6QHVXmrki50202biD3NDu2JSgjAK8pskq/RueV
pliUVtExPbwZj+REmTJ2WXwkpcRhcYOwfhl/RaRzfmtqaYNsutri08S2Cp87rijClIwQKTsSJIXv
83iRr+VdtmFte+eymelryD6L+NsnQ5NBqcC8+nPCJTcBWHxgatC4pefpk9/EtAJBjLwUK/w43OWo
p55cgtqVDxKkOstP2zpZTHAY+KKKnfQTmL1gS0lgE17S7M5zdvyyvAMie2txZYgtHuVePRYvVJKh
/eL1/AIx/oPvr6MzxJb+ExpH8Ai/ikFMlX2Dzu7CA06myWfxqWoyihsuCHMXhqEkewjUdTiCdmPc
BP4N6E8cSM3sxWlfcUul1EYxlPg1e+J7Sew0bC5AxzsQGXfcDeVQXNpMpIQIq7Ge9O4havCGnxvh
iK6nPR0gRBIjl6nd8auC8oA5YuW8Up3B5zt4r4zfPeoYaJxkmJIjufbJ/SiDrRvta/vAzrmTp8J5
NZj6OWYDN892N0f7vN1N5qwfnkRHHkzZhNbaw3I98lSW1H433AeMsvq7RRG2bWIDYtOapT1/ZGMC
dkNeNegcPcfKb+aNFDzP5NO5uw0J0kZfG863l8/8QWYyrkfNlDI98b8FFiPOurQ2ZBN5T8hVPZvT
yhZPKYZdNjScDEvaVRV/19M3F3UY3/lx/o4OV4BB3IDiYp8lT1xWzojzookba9QZsJTcc0iCej0l
MP57QV6j6zmeumct5IpzvWzam4NtStcbkn3iKwiCaw8K1UCyh7i45i6Sovzg6eR3Aixj3aOdqTLf
OOucZGOTvZD25wOHT2YdU7gQ8vU2t8hbM1Oy8hFSC/iQVDMdDOTIauquY+pydFwXD7T6s3PkprLO
c1VhCBgkNFCVM+KpeCNtgTFLBwKADmvDs0UfbxBCoodyqG8RswKPUugwwz0Y3SMtP7vmI8CjY4vX
2BZ9gqr2pvHbJm1/8UF1kkNTW/IkpCoHf6MfWn/jijeeFT6ScsWeS+8Srn+Zv0DXPYeArSc5DfuG
M+OZJDyppXZHZa7mQDnXGUUQLPwMn/gDl58/z8Jf4sN35LLy81TG9Q3FmhQvWJ7lRGNxOR0eernh
qBhE/A/fwu0Yd1NMaVifNmeLUzSHBsCQS8cl4BjhJHD+Cwi3SPtt80McLw+BvkmglAYs7mJKSNxA
YlBMJ3X5xpy7c3gk2ADNymTEafI4+MN6vowf/GH1SJXAIGLa8nc5Hf4t3SO/0CXN49xye8gLZ0TN
to0F8h2jwrEPDPlCnnrnMFAVcKACUwQ21+jfuIn8Mj0wkhUDtXGwuaNY9+SdbOIff8uNZYDwN/hG
bjtnyGlqCNBaubvmIbLwEiA7tFmwQUMmqesHyEDZ/a4Bb+I5LYJ9Ua+WcDtR1Q3W4snNTyRPjIxk
wiPPPH88RPVsIOXczN592q9wmANUxPmMPErsB/fecuY28L30k+pnEWEK6WdQJQSnSF/JuLPd4VlF
1vk8/nJaIFDacZij4Pu4DcKHgEIDOATZm1b7i28D+cwPxOZ5DM7U63g+uJUT3RnFrhE7/hI19zhn
w33ErZjfU2yC06hHn0fYx1Fx2MuZwgbDIqtX/XDiIevvhx8USKMWg8c1aPT+icZJsh51D56UbQsq
nR0lNljWOPGWaxn/pJmYo2McO/GGneM0bGlOMYNVXQiaWA4/lmDNdBIMD6p/T5GJdfSw0idsX5C0
mdYWSlNnXSCyxsuWptfKPFAaxwYOxVgmNpGzNZ1X7jGHqcInxp7XPfKR09UKLvx9kj378lDsPXXT
GmuheG4pc+kLS0cwEh1rQ/CEwnHBTVxf/hvs3csNXGueSb95tqfDX1cYwbbR79FUcn2A0hMLZ+1q
BD71Mh3QunFmM3ahZIOhXttQEXcMuFJXnVbtPbZwPhTgNcSJKtsLa81TiKYAYLRlbLhgeLbjDsit
40JpxjDtP8s2R/DJhWUG4nPrbHQgVW5qjjtFJg5Z68g1hQjIUP5rQHbQB2+25OS+OT/uK49lSN3O
1vnJMT8Fn81DyDkROPEwJkcuLGEeh8T5a0GQh7hoFbubkGT+TVTp2BR9ZAIDrHhelhN/Xj8EilTm
CjCRD5uahqpwZ5PlJCq7oXJh4esU0JZMSu1mUPPNGDSrHbPnCoJzAT1y/JG4bwzG4BR/oVItfujn
FeooQap/AP2elh8aPsqSlxFm3NhEbdX4lAU0/Z/NCfip8Wqi8bwOO9/eukpfaRgvzGRk+WhEb3ds
LWSHFG5d84yV4Gh34AJwadEX3IURsaoxoX+JiR2Yy5F3UWFEPbWeGRTzSckHJP3NE3k2lByBD8IS
54SSDNGDl4c7hoEePzbuoegL1zXyu3s6pavhzBe41U1zamEPqnVA4RwNy234whU1rQvKrpTMvbVm
BFTMIRixdnvXof9h3/qf+rmWD9xLEq0mBVHKng3NXyTqgTQZOBL1m6HbIrgkk8sMVJImRc5VBPq6
zbN/ZB62rIDZnxAftCb6flgdARaA60LtHXtX9Oss2jA9V/aRx5CzAExJAG2wUWeAthvsabCWZkea
HoL4to8QgG8jk8Gz6dMdrRSMNBSZfnqoxp/GF4oVpjH7VwMWFSLsj6LadFxTtjfBG6TsulujQdRP
EgA+3JB1e9PKvMCz77g8y0lGt1T2ouak4tNcwmd+g7Giq16kEuJNjCUwI7Q9MldZpJx6vdAwFrFZ
sX+SRggo0+zqZs+Dya3gkUXxT0qqTHDPZAQ65PrYZHlAauFHPLMYwTrjaaeIN/on/oupXe858Gp5
MD757McgmGGlPbmcQg1VaMVKXpqs9kcj+5FTM5v1WfCdFc6DfHTXNVYICCMhViG29rChh7Sy0uPe
QPv5TkaEP+91a0Yev5mKE+t2znK6qiyeRor+s55A9Jqdk0k7MJMgUF4wMMPOnGSQ88CwRJwedi8N
Ez1WXupo8atovk+gD33xwFMDCeUDQ7fHL4x2hWUDoHTihBA7MCrAvi3N2oUf3h/pLblZFDcMDcxw
ks4+GvfGvDVJnUfrmsZECjFwWtQJuDOJHC63UT6E7LiYWK6TEYO1vs/feWYYUhwZM9ECT5UjuE7n
TEbMHNyiiM7i/MBNY+YpEK24IGIoLyHUWnc/EYQwQbHeGc6Bbwe9R9zMfhmAEJq1YlWJO6axIbm0
Pjpj9uZAQVdsG/hj/FXWPpJlfOQasjljtJgTMeo9FRwnIG2viwzcVn6qiGjMQTN+CQSLHS056QQo
0n6BzEM9U+/3+FVsQbIdU0i+QJXX0IQ0IzusePqjEZrcgTFDPi2XP3+gCaAkw06Ms/e+mOTvyY0S
rBOv6uUb5QnpT5RF8EC1zKDvUP0dUFqQTGZxbskwAX9ecIA3hL/1J0CHqw4aDVR7Jg8nwPItauhT
l00/cTH1Z6MtqRYpx0359UywTbN0x6FtLFTCKTskd7xd/JwmyrL3jg7sl0imuLpkKDkxhEl2tWtj
KzDJI4AneQy064WZIqIq7eJAw9pH2tNGUfSzdcwAjIPayA7mGFPoNmhqSdwW4+o2A8uOz8ExGsII
rLOFEVo5SnOlwJvwsJM4a10xwhnB/Slxja1YuCPQrZ5Hd8xXUdh5NFZMGi9nS8AGT43tE0hpEIOv
oQve4ny3RfRzDFlkasnqHC/FbvA2KfuaKPJhEyCavhn7AHiRJx4nHytVvJD+/vHQdedtmPl31y+1
mSzY5JiP119dYJixn8jclLotqLSm/lh0gNzGJuGSDeqcWIgos39erGhBiHn93MceYlCrBrPTMHBb
u26OURb/3xfZ7RynYikZ54bthvnjzzekbvrlz+6A31dJEUi/tGqmp/jP5+s7BUIT+kdxmDWjIrky
Kq5vc7NC0AgnOIVqs5yMBmWnkbUzjjhTS/eTxxhJ0Puv+xDvp+vR+gaK0LbJeqz69NvrF//6Qf3T
KDv5nz9frLPwoFpisB7q7arFrQfaAwdxfQHQDK7wejjXt9cvOnXzGphUEidJt1JUmKDKbFY64O9/
v4z643987fq/169ZuErL1E120gO/jkPKtlRRg9SlwQgd+JsXRwYzQPPSmlYHyi/2gInQXhB149pU
jrOyXFTmwXlIfRd7aK/adSAlsZI0F8Rijq/T2ymZgXL6DSSpJfILP0Fv5OwImmMVBv1mbBwKIwua
tpQUWuoBM6hVGd2V2p5R2guhn26kiztynqDr2JJ3dDZpYyZwXxB2B829Ge/rngVZmQ6G6XmNpnkm
JMoxP9XdhL6dwa7FZCKY/M+ie2wdEoJOK8onk1IIzHiwqAUO336T4g5WUwghSWK37sNsiXt4XtVO
2ghfmzG86Se2JzOaw53TQs+AceESEpCfq+atjMH6JjZLWqWGHx26ypqslZ/h8lcXwwHSvJkISRGu
bdbhNFA19Im1INDvu3wkD1Xbm4Dmvk0xcaWjmTZvuKItAKJ1652zCGj8nDXf02CwQIPqBwE+4uVO
MT01Mqr1LEL0HnorqgoxFnBEhXhLUMfGOh0oDxdV+etRkR8NTJytRhQhhSDCgOj9Upn9AT194oJ/
r1Li58rzkoNY0CBVZJl9EoTuCDMPF5YPVXHR2ma0yby+yIDYoZzYbZrAvWhWXKuCjrbpg/5A4B6e
QvEvb2IZvzUzIIl4iCPYqpW9yyvIDWSAHJE5+0liXVfnbB7jkgLMQLLKDalHLeR2zAT32MFNI1qa
hvJSNNYjJg1rl1aIg08KEakXHbQeyqMALgeYv1YZ3s6Mx/dq4IgNI0MUaPjnoZ+cW5O1yxswF5/w
0rMTxJ51nL17PbtR0/kM0sA5RwMLXOHQaFon0atwiQzRMWOiauH2GqsJD8KyPAVS0SiBmZfynGqd
C729F1W4icYyv9AONlajgtKg5KW06odlHFBIUeilBWU5Cc95ayyJlEAZu3pI4OCMuCr5eDxG0cNY
3nXSDV4TnUJ0NgHkulMxARRPqh4nYwckXV2dHKO9eJ4z7jOsE9zIEdtxbNCqMHhXjeE9DCJh3Uvw
vc4jP9EPEXFO4imyOd53WS8jXH9621Lb/m5AzhsRaLDeZT9iqLLEqcpDzIDREuQm8xR7ON5Bflqn
C54mlYfjtkiHdzxNqAItfbZNBevvbH97kTfux5bGPto+bqXKrKOETBpVObv/OfzpSAwRjWzEUD2C
Rf1UNN5W2SI4t3Vzpp+mP9G3AmpP/JZzRwNNTeKMJYBaA4Ik/IAcR6Q7I1XA/uk8KkRzNJcfvUvz
bAed7VgijqDN7+ArDxWbNRMk1am263G7Ix1S+IuGzjds4GJXVO4uFDkrQds9j235Mbo5LW2D2C0y
v9VPOp26gblxjNzCxGz+9LMa46Uk3vgxLW8jLSqN6HYT+2872BtS7McEIJjp0mpTBmg92mWEn8M6
EvQqWS8hzd5YwMJ9cxpkIF5DB2zjeAdjYL/lWDDUrcg7Fjjg0OUTzutsiHEKj7qDMI3lMMpyfrDj
eJ/WzolHpPjMQ+vi4w9l9dX0jCnCzhtoc3NHKmtjR9owbt/tbtrbfm+clgSZBthEGsCmBSiE3z3P
Zj4dpCnPDbeGlCPq7yjGz3mQv5yR+IaOK1AfAbsiIebbifruCOANVpez3Dm2fG0D0ZH5WJJDC6Kb
1CKJKBD9xIQ0Ybk11C6jVdOhErjNVDFVZAgy0LnXlaRNx2zcx5n+1+Mc2eMuCQH0zlZZHhc2Mm5e
aY8v+TA06VMogmbLZJwdrPTZjSrztg/rcxAt8mRRz3KzxHrqZ0VRBylW1wIAwUhtmoNv0ETQzMbk
9xzj0GbJ+LlaR7ScHir/w0gWdQ7q6hI2c76DAZHQPWD+BKNGNB9Sz/Lr9mzWeI5kIsaXSxHnUcmY
c3ERxsK06atxa2RevBFF/cJTuqobo4ZL2BOeK8hfRuDkm6QzqAJGzqONA0q+OO6GltJf6RSe086S
yGmLfLXUbDurMYGLSLSbZ5RdGpsykJ8J9zSE6qnHI/IQ0aFD4UGnSOgdjto0uSRZs7W94nfnCfoD
BDY/wG2icBy1AUgGPMd67Yto3MS2M+1GVQMH99ShcWaWWttyt85IeORhR1mY+YtQEo1GNz8YXkRR
TOIyXOB5F1RVSeMjfnvWBAqwYWoZbGVtR9MazniI3MOfe5+q/q4tOnIE2SRBzqkzhOJo1yexIgc9
Ykc9d3ept+LiVTvDKjAH6iNv7bkOto/ZjMTFwPIqtMKDNamc0MJoj71DQ1LnklRoeit/ov3nbpyn
MziwWyN1oesvBV0QbOibGjCVQ7MkxllkUFKj/C4xkMxTZ8P+3f4ZmvQ+87D/KG1BqtzzDwk79D1+
G9o/cTjD/f4haEOOyhYvP9MvEXCv8XRK97XqngONZ1XQQfHHJNhaIv8rWdhtVv6AVMYlT9Va0cE1
SWlmpecc8O+bg202ERwKhdSkj1GaVj25Ob9hzJhi2Nlehco8VRe6Hqes/E3jPlRh1/lZL29Nq/xV
lIDRLxXn79LxsixBcpnjO98p0DYM71DuELPORAPWaV7SU9+007kFBo5u+DtyXDbmUdu/xMaPEdfI
dRZ0DbxE9Z0Ad30MqCyZVTKAE/D9SxSpr6jzwp1xkE69x9IALlc/kQZYqkNTsKXPRHGKW4yRnKz7
Er3atRbbjcYnCd76yxuOidpUg7hvnhnGH17Xbexo6TeOUJSbRcgStGS3YrrMMonPQ00J1U/ldhQB
BUKPIIcwHHoiAa8GzULCgzkUe+9tEhxGa3hnwfnhAgPGtASiBKa9jNMNnDPnXOM3OYmlp9tc55jM
6nEKkuqQooOb84mTtGjwdUjQy8CmPNhJ+p9d6K7N2cEF8Q6wanMBTEBaHxx5QIbAjxW2MlN9JwXg
rCyg9DrRiJPFYF/GdAmZm7JPvwrTcxsOqIPSbOe6DinXyYHwMJr4FHvr2FoTIzknMQGE9WbxCgn0
bhlG9yLy9oW2ddZJH/VmSkO6ZTHlTDPJvbkM7jOXWwkoAlWTJUH5xNQ5zbFeu+KBjFmfF5Bmevx5
FrO8lHaXkgHvydW5tbPJo+6YKtW8dMgWtzX1degOP1y3JX1h19yynA2dMqnSNwIjoqXF6TDJQY2n
A+EwgEb8j5wDwE7rYAcB9F4QkAOAHr35JnPmdeqJ0LTedbRhIwfmY+HneG1lzscMyQfP4/Y00mRM
0lJ8tHZzV2hm5rAs/UoPHjebwWBGXFzHtbUmly2pUWxLd5q3QAsd+rHZRhjMTDkmDWNFHiRM7Y+K
ve9GFuavooUpOZkjWE2wnacEnnTAIK2tiGlM8oBrk5x8HMQhVAW2lRUseZdpshzptJA+vbJh94Tr
mH/BMRTbZavaV4luQ0DwWQpHnKZwuTVNJfYWcIg98bQcF70rQLqeRZia2AtyRgRhBNRHkbXZw5AE
6S4eKK5juNDuq8oDMubO8myGGQA+5ZI1S0Ls2aeDO9J+5HsDQR80hGOeq5j1KiMnBUTRFotke7Lz
ZT7T+j1HLz4E29WSgflOK/EWveUeLfgpm/q16y3ZuYOZSxNcyZpnmeHt7GW6X4DySejkz6ZJXsS1
hbivfZphbbY2GMvjeDR1Pp3yEhaE7UVbZIDprg4XbCb76kQf469m9pJjsFQJmROsCdz6sBgwnos+
H7dLJY5hi3I78Lry2JJGKyNO1vSju15yc7VBUGMuBIYO2K/RN5GRzWgzjBRD1ars3gwDBJ60VMCe
JW0P7YwcnSiClFOC6r9f+uNC/0vX3xqWii6+md5Z9mg8Ee5K1s6vpe2ald2dlJuQsfGpNQ7Gj6r0
oJsRKHgDVU0zZPnOe6ropXdLMLQuM/k1ZrGLrhnfw9QuSsoO4NmL/k2F0wtpB4fwyWeWc7p95bUN
DRRBfQ4HOVKQyA8Zwf3Rq1vmliY+dlT6jdYMd1mTKXoiuZ20NO+MpShvsO/TUaipCMslwsmImuHA
1rnMUYYKSfeJGIuDV/Ty3h7VQZEeUbigXeLZQNqON8gtzyfTaSoXsMTYWrFPY7vtGt8WnQUnXyRv
U8KyasaMRp4WBjRbWG1FVm5bUW07ZK+dYBqdXQwz68j2+Yb2vZKjBPvZfpijAxYsSRiidU0lZ3kT
ifkcp5QKF0VZ3g/A/1o5pf5wxsnQKJuPOAG6LaeIIiVa865G/h83VD/iWBF2FdntlMhHwxvVzgxm
j7oHLlGfY4T8eo5rpBoGMO5e4r/Rxg/5Mr8sy0wLWUACeKiK27Lrnpe43Bt5FD3mzmun1NeUBoho
Y0LJmjQHWFIcxSxyt1ZnHrupoDsEBQn4f/QK/lH52SVuz1KYH+0CkqGQwcmDNoB7m+ujvVU/uqBQ
D5k5/pIjbSQ+pnkAFQLnpvOy7BGfuzd3fKmryvle7McyyR6KqQVLWy6UgdJJF52pBHUB6dbMvkws
SDBt+9+qCdS+D6jlwa1RrPRLsIOgBJpMoGiE3/LTWKgsCNDcCq/qtYGGbyOyVyYstR1SzFNJE6Wn
WiVfSZV/117UkNVt7lsRDucSLaViVfUW/zvoTIGLlE09sl9efg6+mG7NwcBFgosEt6LaNTJEB7CB
hW/di1btvawgphn7bckMvhrEdFYKRzgrkmz448tSQJcLlEfpol72E3SN1TTPtB0MgCMS91BYOuei
GxPHliTG3NckxIcG5NzCZsqq7+jxpXSBzxHaWfutDIJfsjCqbTp0n6XLHbeSsN7Ni3snc0FGOvW2
ncGuyCO2q31aaWyDbsChbGjRRzA+2ZBAAvq2uOsMHzted5OH1iNzSBWo2GLCplXAyObwVgX1d0KZ
su+L304IDHJw6UHFWtBgpgkD86dRICcSEQTIOaeOnFCMM2zglF37WQq6oDAmmLumOrR2xfRqE8qF
Kn4duu5tUstylzv3QUGnMTT6fAfzo0S7CFTJMNgxd+TSA36HkXcPfdbi9Dl2w83/B72VfdLP/wXo
zYIgBYLvf/zv//U1/c/oV/X/gN7u2l9RVf475u3vH/kb8yaE+y/bBdomXd91LGlDD/yb9CYs+1+O
6ziuZwrXNdlR/CG9uf+yXP4vkNKy4K8FHMPfpDdb/CsIgLJ50ndtcD9m8N8hvYnA1fjCfycKEvpy
CI7lmJYksWlp/OG/4Q2zbliycQiS+zL88EnBH0tdE4ATQ/vIOO/nHPfaaniJZaMhXH6/wrfl2Z+S
74iZnpwLlKJAU6f/vPgaOB2m8jxBhqCwJ+//4hRrWHErM4IA7EX+gig7Ou8+9TXpMxq782iwjteX
yhtofC9SSkTYiAWKac8lUwX2FuOLNHfdnTvBLykiDKO7TI2buiuy/SDRP0r7K82N8L4ZwMH1Mngp
/ZSmYGqdbujdu8G6jcb5fmgarK38Ai9Smy2/75+trrg4Q9YeSiU/E5o12HcYJ6J98Ejaar4Brkzr
obbFgYlM5K/fDRoe7VrTC4SQaN1UzCyqrHdO7txmysxORkzpWnV4i03hl3mlCOf+jIaMBpGkcEea
KSe0L4qaAjv1LUuwA/2Ol0BRZJH5z7GI2lMTRhRF7LZcRZyNkf5FHr5im8lJ/Q0ivr6DsvE0ZSS3
Qn0PSoBItGrR9dNE0Slbun69DLMuRgl2nFCwr+cQuK67B/hC25IPE/h6ciZ/7cYAZrVRI2VBEi5P
o0zPaUxnyjyjtpkrnybuNvMglMRIXUzrLsH5CyPIbSbaCaA5SSUzggtQdDH7EGWq7kYot1uPBgyZ
qGqPSe8eotDvdqUDjQ+HlAqx1OBacEm89hQuElAO+xhusr+1CrYxFI3EQQb/fun/4078uTtVktnU
mobf0qbehzZuL4IWQpE/0Qbel8Px+jKRLoea7/wyCXNBZozdMXJRmA2N0x5dPRiu7/68TEbcHa28
QpSA07Tkzx+vL9cT+o+PibSaY7vgZNtagNOAvTNRZwOGcn+9xcngfsyhmCXCerd1dW6Z2vp4fffn
o9BfW0h87H3SL1fk9BWBfn335+X6MFw/LjMdZMLpFFpShuV1MHpLGWDgo5Ho1y9enw7qJG+ySCRp
SB7i66X78/LnazL2zAMGelcwNzWQ6shWiYDgSuW+ctKv/5MvI+SwGtJrci34/PNy5aRfx3mRtDT6
4BCZ3DgedXhL2dSyJGEwPAdVH//tM81G7tw/2FcovK9p+/EVFd/myEVB6/eqsteJ5smzKi6IDmDM
O/rl+vH6YmkWva2p9DiOpTReChHuiBIxhql70thsl26CK9R+uvLtr6j7RlPvS/D3LRh8v5o2Q2WZ
+MMOkHikfIKsVmzhPoLPvx4UHG7N1Tf1YLt+QehLfn2R/7y7fkRzJNisUDPX5P5Z/4Claf4FqTEW
iHWuOf+ZJv67mv2P0UaEfKJaOG9eTO0MEDRYlyzYBiTaPyDRTgL28syVJbCKbDYfWDOqo9J+AzMD
fhvGzlvd4UrQYk9AIgPav76Qjb7bcUGFfnLxMyCchsep/0MlqbY70M4HeIe64hY+5tM899j0aIeE
bHnogkZjHux6gzX3bbpMn31LGl5qXQB5tCTCf1avdLQahN9JIPID9TgAB+hDrLB9zLVfQ5QNL6aG
VPsjfG0sHQrt7bBg8oDCM2jzY1KgJisSOndgbaFT6ffRgj/EMLIJw777UvteucMZ7x180VpM2Xtk
4y4hSUytO+04MWE9kWsPigIzCtkSvorBfA9nrI0rUViowwbguVW0rVI/O1ol4IFEJd0u4uxAXlHN
aolQEKupuywuz7l2xmAQJWdt84KEv9DeGQMmGqZF8lzbKk/aX2PugaxjuOHHQH8x6QEOUqD1xpfF
or+M9c3BqaNxxhOGjpQ4/QpM6RR3pyCbXybt8DGneH34mH5k2v0DE8gvQ/uBLLXwNlJ7hEwdbiGN
egh9ZCxWoJ6ThWaLOp1p2MRhJJpHtQVnpzl5QE9ccpD4XMuTp71JSu1SQuouypcYEF9B0ZPwv3PA
v8ON6o8zJieG7jystO+Jox1QOu2FIrUriqP9USLcVkinI4EkhSbh+k0taQN/okagsP5bD3KAjZD6
dJciDVi12odFSviNfpH9msVi7qJgfhry+S5v3fEpt6W1WfDZ6SvpoabucR/WcRkZ7XUgrGFvpWG9
bWp+6dzl9/0Ct5Mbjyi7zIzbCdz2IqPveM7dWz83qEuE9QBkB814TdYt81IBHpvETFpH23ExjqUE
KhW7fQSdqz7JHsfrhZyTYbQUHtzMvIlGn56qAnaacrLpcUxbGuxtMJUROijPH8TFrx2oDPAtWUVM
Oqm1g84iOC5YifnWikdr5cP9g7MTD6dK+/AspXWowJCaZvKdRchTsdRG0eEZl0FZKzE3Mw70Pkv0
xABSZfzegYlD90lyTtWNOBjlSD4iDzZW5hoXDubbs+ljVZZA0wdN1V6+RSnvPeyFytq7ZDnXFHrd
Rx907z5VwhBDopEUk+0xbjOrgeiURrejxL3Iyr09m0uxijNGZxzHOHIR3nWFcJ4Xj5rnDFXFciLj
4Jb1czbDgXQMlCITPZ22Qb8lxpxWmjbrUfO+BxuHJTf4yi3a5zozoqvLdIxbcqvYwKaYDbiMSYE8
JR7NfOPABTeHebgPiIo3mKa77AzGr6jU8oM8TPdLjuCnP8SueB07fEBqDKImF28IoGk37vTcJ0A4
JsP+nbWe81C2T+0ck2SNYPvjkQb2y8Vgyi6prWGR7doQyzoJDiV0smJT+/vWsKZ7KwseOdB77HOH
VQdv8oI/KmyQ6NAV7q90lm+LdsNyG/MszdDf2CYQjQiWZxLbt4Ngb6lcNHF9MWDbW5jGpdBeWz6m
W6ZsftcVS0SrzHhLEsS4SZH53Ui0UEthkddtvc8JG6/UoFQ0mc0lodK2qVTsriZMv3rMv6gkJkgC
sgfLy3602h+sQ8SGHlZ28V2u/cNichft1VHMoXdszBSaUe03ZmnnsdZHlcvUjyzVJ0XS1ODu1NS9
jtqzrL5LtIOZq73MZu1q5mJvJrXPGW6DPx3nA81MeGq1ExpUXJYiRn2vXdKQAd2PHlsZ06bJTbDz
xlBNaWc1TE5/LqThYizXYu29NmgXtpwsufCCV6oKFVhC4GMLlm11jHfbUJsnY8p0aTnw6ChvvslS
9AcuBPjU9K6mPTLQXnALCoDcWMVe6lxyVNru1TVO+8cZ2klu1J5y8uouN9HRKcHAWKzYp1kgUdde
dKylGuR/32qXOqH96iy0toN2sBt1vrfQrnZAGwlzoBRlEwj+FFFOTPESeIHen1w/X99d5TrXjyOw
zW422JL9Ixtib1r/pT+6fo0lsdyOXfky2TXb76JMN7w4N+RVS7JnbKKuL6NWyfzHxwrr8EM0IS9i
vydZTdbNMmMn0kL5wsX6ph275OQNZJ/qhq6Uq+lnrVC4BwrXys4dWkT+0fNU5s+yMuetEXR05eoW
60bUGHbk8VckZAdwgJcFN9m/XtKJciFaNAwjS+4S3ODu6NkOuZYusW6K2OqZQ8P+mOsX4Sj69TCZ
ucqUyln9zCJj3kirOCSjIotvI29qBbpHz1L7wkTWV9Ft45L/gKLHS2I6NLHJQj9eAWQ93/qe0ctB
tbJJP4ukdg7KPA5iBMr3z0uvd+VWVHg6rLu42rXm+lJrS6CihpcVuCTPoqvmTe+ne9uZQaboz0Ee
ztus8KhM+TW7RCIakLC8lXigHVO9K79+FCk7oXBr6539iFEfHhz6LXMXRD+TjeEw7vKpWgDQmqcQ
tO6jA9c3zDMQIpmJ9/xkRpdIgeexC/vJjkKEy/69UaCCSCgVUlhMvodYAqwYK+8ExZYmptosb8I+
naCu8hLG/a8F3/Jt7njz0RgLcyNa4qMlHoJxnWN5s4tDE7Yk2yfhfiXRTKv/rGpUkZ6zcvQjEidV
s5vHwr0Tat6TfY43Zez+RMDinBsFkwxC720Z1ISmhcTLwKBBynXHbose4f+wd167jStpu74iDhiK
6VSJyrLk7BPCdreZM4vp6v+HWmtPLwwGG/8+30BDrWCJqVj1hTd8DjOXuW+K25GloXxUKhgrSv2q
gZ96shwF1mgJC5BsXFkIM0fN07cSUmD4fqL7GVO/OLVaq+MtVwbrZM4XVUMXqBl33NIojV5COn6X
3jKJP9VCenVsHhh5ODmETJlWpOHZleFtt4osE5yCEg4n3R2vQwoNzyrOXAh3W6Rm/CC030ZTJ2dR
7eJ8MtD7KK2VkUO37VniwTFbOIU0NoVnF+h2VSL7FE+ofGuWv0Q9UK6aYhiumYRZBprw1PUZ+T8D
ZmH2M6yn0iGu2sOaTkV2AGhS74bagZYp6rM7Rs1ZFgPQWWSqMc+J4lNjhc5G7evf5kjRwA18z17i
Utue2saglDmKhyZyioOR0hqKFcRvs4ZdNw2UZV2m4MBlLBPfI2ekTgdmhR3AL/VptBFONVOaXVbR
/Kr0CX66nkAToBSOcBQGbeiArsao4y7Xxofetd9sRzyEctB24wSxqDfNazyE4cZJhs/aDT6UfDQe
2rHqzrnAisTOcbdUDd9zpfhFFTf1CkzOFyM51hWBWtZDc1hlRC0e4cOZAnJ6yM2OeA4bc7VFOcG2
0EWhhI/1BTNVzB21lIZGW20ZWHZ0oQR3NEcpzrGuHFTcSLdiyL5bw7DoPCPNETpxjK8GYjS5TIdr
UgX5tmOR7nkgax6P9qDvVSKKdZe3ODLVmrarUxSuY9KTguuamgNNPQnFRvY+LtgNMPiWI4IP2kBl
j2kphqHjIrrN3kRE8DnTjNdMlJbVxOdIa0RUEhCKOkWHLQCOVzAA8IyS9kiTQkn8qwjUW0WVZsvP
5usqgCLnpDkjc8ZoFwlkfmg9Gn5XFz3CDCby/SMC2sZ6zMTe1hrK+0N/BOCGzMX8jBQFbhctpxVN
zxzcKoX5nDCVvAdQcD/iZV5MJyWkPTOmty4Gtaj5anzoXGpASgFIl8VI2xdjtxH0xk8u4EZq+ciF
xLgLgUVcqxXAZR05dpEBWklA5dw0UBKvVWIiPlV8p06KYeKc4ygBxFDwZ20PZ1rrnsPBV29q/i5b
7i/a2yhVZ+q5s0CIMbsCk6+/NBVwsrBqSviuivqmnoH0aTJ3oXeSmKzX0kuTBtnFAaF2TpuvXg3S
JRbHVORbO3gqp2CvpJWzq2p+Io2LX712TDtYgkEeIk1U49mQBnUB5M2EQTBqi7Cu2kPRtp+API2j
K7F2c2UtVrGGgWuW+iWt2kZuzUL5JUtcraQALq3m1ktSFzM5IX6UrVuftdBEoBlu4X2ixfr3FmDX
jIuv2Z+1OCO9h4E+2P60b/Ma8Ew27oWK3vgkw2mFh9uDiPrgJE3IuEWTPYSGemY1em98rd4DpL5i
86GdIjr/YQs3EMAbrIQ2A18hqELUCMXDrRggINvuMxNNutNGHehi/12adXoaA3dYtZY9oCnZ2t5u
cpFdiO0SvdJex30tlJvUaRCvVR2UsJgjGTFviSDZrbv2FDW6dokSV4N328G4EDaIjwxpKsVCjQVB
7xpiZH0Zpl7e5mrqgBJHbH+3FkSsxkImX2uQ2kDZti+ieQwX8Ii+RK+q3A7dNihCbT9oX4QYwPZy
8KmqaWJCFiLWZYHRyyWQjRwu/KBEA2aAxdZN7d8xYfuzILqXFVlkqCiACnDsLrNqO+bjZ2yniERZ
sxJGB4lQ0IJmWdH95+SUuSagQSs9d0lhXgmvu2VfJwBUe8zrFHWA86q7P/iQIMlltVCfnBCJdQxo
l4HiI+NWEGDj0vZUQacfpxEoS9hDIBh0B6kWevpDFCFpSj9+OVlE89YcA6D4C8yj1s/3UExtUczL
Tfjnsmhe2tTBWK0utL1rGs8V87RoJZSKQsLMKAMY2TJIVixlR5yX0T7q4XhHI8UYgvW2pW5t+ghL
W5N5AhaKgYWv4OwKID2Q6fdQj+4qG7ub3eovuOG2B0MRBzeW7R5/PvhGEyZadlruHDOGeabKgVbX
p+in8NCnCK2UI2QzJL6zSweNUAtccXKRHcGY3CHmDOuVqgFktN1Drhb1SWvOZVfYBL5+t6E9PT4G
hu0lTdxvKUWJhe7a3brAkmMZRml4Tk1ib1tMCW4K0a+K7nStQXGXZfZTqzGG0zRkP826vEVJma3N
ueEcWTQPncF/msbEoKxJ4zhB1Pzk2jYFB1cFJQcmWrWVcDcR/iwjjDZOif5IJvXTTepwtBu0ZMkY
YWUV+o/bQnKlp7Lrp3ytIuS+ChL0A0KnoOvbUuiQ9APXpYiGA53sjVvXwcLQnPy5VtXhIg3/YonP
No7lq5AxK9uEgnTrNN9Am0NtwSx5VtqQSlRumoe8AQitiu5a1SoOjWbuMMMI3zMTKH2irCl/NtoN
ngLhZeYeA5pzY+oSI1azjJfCg+0XFW51SBl0ArQW64x6IjliPRzSYo2pB+LhMlWOgamCF6fxt820
fltqgkrXPGANJJISMcC+KoeTcBvFS/LyTa2c+lj0cXiw2Xu8TIqlxP4BvHKJTNrkf2ZBWT6P3IhR
5zDJmu5wU6oenQcleIz9fNs3JmMsp/+hxbOqUOMUngnMK3JbOOVZL6B4k/pkamAuWxaadQiEgpaF
QD2r74xt7+YdqCo4tSzzyspvDf0UzVtpqNyCGZhYSHHsXjnGuEjoaVNdN7UnA61beIUopzo0a0gf
KrmP4hvOoe46Z6NLp2t0qI5EqElVnB0oW2ltHuoEazjcMdNdm6RXTYkQgOm5ALbbwmIN0AbppMsC
QIq9dEYFtWFdLMMgRPRs0LxeuMq2q3RoMn2ODmfTQXUJh5hWkK3tsKn81rEPptbgtJ6vYEBszYyZ
tNKCLVHRhh48Z2RqkNecnFnOpCt3ZuGQrxV1vaIG2a3sHkpbmCu5dz/RGgx1YwabKpUP0MFXDzba
6Thc2h0r0ZRHGxFXOEVb2dGPYK5pKrYdZcl025uUuj4UYBXL3Cme1DRGbzgwlH0cuPTX9fZUZP17
l04asywgFn8QVBQzOaG4Qhn12DfJm8BDASGYyTj6GWDaasy+2ixBTxCcP5J6ako9MqdzYuTHyJqV
7yivomZeo4yN1ZymlAompnQsd4ldqjtTpelUxBfW5ODgtH4KOhRgv5IU5xZ5foMj88ohIjE0g5tP
bfOUA2eO+rcoj/qjk0Cgt3yox6BCrH1quyRphXIzY6TH7g9O3cX8XB0vVUNkF7Msk43oEcdyAkLI
KoPDA8jOPumRlZ84bEdGykXE1rtpSnfnz69aO34HK18fSOo7CvjMBb1hvWa2kp8rqRbn2NBvZTDU
qChCcx3JWddg+0Ffjf0tnx8Gt1mnubzhGEFNdIjrSyVeStuVB2EiKEzyoB8VcPVowxZA1qGAgEvQ
oCW6SQ9QRnvQQ2V4xFyAsQ6ccRUNgKI0oenIzAXuErLHjI6OoSSoAiE2GpbdVEde5BC7usxdy0r6
8T7JkJ5ruH+LYvgSXRVtdS7qGZ92OL5jhF6qdOAUaNg9xPK7H0xxjRmGLkvyY+dj7pqqZyUotDM5
L9p0NkmdhU5GNxGcpztRmM3F1Zx0U5egtvNGXigQVoc+ANzUBiI5WDlho0nhNh1deXLqVaUYLAak
povZAytPzHo24UHpOVXakzuQsVBxenDA5wI3r9HViDFnxhUesBCKML0Ow8V46k0dFyn4AEocRLvA
8TM07QCo2JWbXJKxu0x20O0hUHhN4vYgiopol81wp2jm8YoihESDQJk2IrnVJohdMnkuh4wWDz5b
0RpHcWNtWgBE8szlvu6snyiuf6sxOqUu/g7haO97vMXORYsgUx/jyVn5lVyb9XSuDaCaE3ZVoKgw
MQRer3jjMLSeSFnq4QHZmz6DrAvyowRzVnpOZWvgIwP5kpn1ESV9Y2eAeFlMow1+JNOQEk/7EBXG
9qY6slxicMW+DoTppSOfSt91jhRwnwKNtST1c3q9keYigWDvbNxAmwoi+GgaO3JuBockextN6WUm
tV28D9D01DPU3CrnCtAbqKY5Q+EVBVfKBu3uXFJRAsf/2wgGnMkrG78ys9hGMVhAlUWmkc1rbhXv
8H9aoFL9p5REts4Qr+/HIZ3K9IzJfu1DdP2ofqbbXkMsx0GqEbsYhbbbZfJfgPUEm06pJqZAJHxC
l86tTeNpX7TiqUwOGNcNb8Jk3elrAZbFlPu/evlzRSuZm39/+n73Z/f3Al8+hRVEVKq5FHuzuZZU
zt1Y2RRr6VOEKUI8DJ0OZO1cKVNcmTITgD8DSk1dKFfRu7dnDML9ddwANI2zYEfxUN2POE/AoEK7
HYMbwnchEN+aWX6RgJXiqME1kGj/tSESAve+/d3fmRgKGZ86XKkyApqgZp+Z4UjKsujH15e4BqoQ
0Dre93OlTE1de+EHMLybmaKIn1e2AuOkoaLX9qhh8gCZ6uy3LUrRlGr2zSiwpB0Y3BldrIOf1GTK
pn7lZgGpbVUv5oSwpRRRWKLjDkMG0z04xLNrluo6lDEsrSwPI3eIHSbo0RoSkQZjQktzJhnaMzfP
nVh59ckFjRu4z1qslHCTs2YB1wdVxZmuhx2aQMEBRPj9SO4P7vzVdC7y/XlPMfQYq63i+T/60L5B
lJSQjZiD3+/vR35/VpT58I+X9w/scoxXtUEnifSQKHhme96fOf9+dn8Zzueq0PWnCUZ5WOGPm5VD
ioBNl65HM/T3/fzg5jkpvqGYq26mA94fTFav3QT+6y9DbYd8D31iOp8wsWiszQ/3l5NOMBrHhYu3
AjgzJxkPTTCpxAGcjHnfprmmST1/hmEkd5BCwuxMVZ2mMd2KGY5pIKwQOaHXlOqbNhrKOpyLporK
Q3KvlxKDNHvXNl+wswk3OO3ACJ1pofdnyfwszFNz07Tx5f4WjUSso+yXdj6cYiY73h/assNJoUNl
4G4wfofLBJazz4oR9K2CI/JkVV+dQ9EstwKQnTPD9s9DZ0BA0bXa68IE1IjZQRa4V4RpDmpr14iT
rdJZlBGpZEaDeBCwNTb/HyD2vwGIaYLa9P8NILbLf0Wf+ec/EWJ/f+dvhJgj/mW7YLBwSHcdVVgO
xqJ/I8Qc518qd4MQquaY5l8f/R8vUO1ftunaqgpdThOWcIB1/Y0QM+x/2Xzg4i7qOq5u2s7/C0IM
isF/IMTwAiVr4udIcHUIDDo7+E+EmNSbMJrCQcEDdD0J6aWWQf8lJu30x5CarasuUxDm5yaGJGDF
kIrFCEN91NDLEEC4jEGw0mJhEKpRsFDa3NrLPvUy6JEwoD7bJsM4L9G/LCaPlci1a23pYt8l0Wdl
U7rsezL8grjyUBSwT9NMIjiY0dfpLYRnAHCupwIVjQq87q4d3lqJu5aK0HopgYONfbCPHL1eJRkx
Ovxb3J+z4uimOTjJsTt2o5sgLIzMG2H1ycRdFeENlO2qKv4iDCciEwP1gsFfYJkEu62VN4UcpXZF
s7Aj0PN+hgabHOkEGoaz9HU5ou2KT51pfxTKEG6IFpAWqNMDhEVagA4i7UHvKQE6d7LTkGpv6AcW
+zIW+S8Qge9xmi1hZJfrZCp/OkjSGm3oJj1I4Ao0NRN3pYfwK+PM9gBmx/T5CRj8QHCKB3Q9Og2W
H0K0KQxMHNwxrSjKbKd2n3QPficodVa6fcxSNAFz7UJtTvcqUEmT6FmKqnxFVL4FNxdicDO0ZxHL
Yy07LBOi8CGr8XTXC/EViLC9hMLCmzKxqm0RqI/KYxZqwPUbwIBGVqK6xZruhNoajpx7dv1BvVby
J24vrq4Hr/1ARSTrEVE2bP2bgh2RmyWXyBSAq3Wj6Sww3Mkm+zZGyD9QR7UuVXpNMPEDABajzpQC
eiWafGiolu2yVrkpRq4tqyL5ZVXIq3QT0jmuSW4VK33gRXZ2KzrUoImoJ3JOYBAxfnkrkDjXxkFj
EBs8cNRl+u0Xbrqn7uZhkqYutJ7ItrEV0jVHeY7wz3Lz2riGIUK2ssswlRqD/NAhljIAmVw3L8VQ
WDsdEWMIadrKKPpm51MBXulWeQTGtXYbClSKUUmgHCaKW2N/GNV+7sQQHEp/lCjsW499UpSv4KdH
BMgpjNOvTQsBvwa7pC4QE4pbKTC+ECkomBorRxAvF7Lftkr0kpTFYzOVOTTtoN/pTbNRUhupa9W0
tpY7AjlI8moDRFo1BZVwQ5EAgag/4Ih5tjDb7sXwJBFNc32W1ynQx11MjuhIRV2NuuI1oMDXWVFd
6DF0yyGn2yoztFF02z5qRbLBSwxUTJb2q17NwmOkNp/RZAFiHtH37mMsz+SHHsMLGxH+cSKUh8ka
b4oTmMe0utp97JyTGJREHKcJzVc1XnX27ySI4l2fdSt/gn2iCRtN/Tb4UlB7TZox9Nwp+8bg9Bwa
yghyq97qXG/08oiEAU0tDBPSjkpCRhCeJCVxII0rkvbYgs4kIGT3IF9AHT6MuYoXBMkTzrCttaEV
07dIeeBi/BaP1SGWDnLpCEdJZ/rOUwf0mbROQVyipjeUSPUF7VWa8neikgcqeotkUDRi9KcMOBRA
wWrh16e4Ot+qk8HpEi3wii6XGO8ZlNIgLOrNmXQBTe3x3FZgScnCNmqGw4ztI6FV4IZqlzO9xAyc
NbztbdfGJwK2cGlYJc5endxrKp2bUitQNMtUbOH7o8bo2A35sEX1FM3swIIMnWNflNsATxxQmUTW
g8S3T6RM7ZFrKIsWxlOnGTe1tN8BhBAyZtmhV15TXUabTCavioBeCH6d/LonOJkSTHXdirDawAg5
QdzfHUrkgducOcJClFx130JS2HWuAW2Z9M7x4DB8BpV+7qIQBkJSYKxc2ogagaQKE7yQ+ui3VhT9
1XXzcCkm5ynrFDqySus8FmizBmgeeEYRPPiTvA0RquIBmBeCGwJKigMLjSwODdMY8D6MO9f5CbQI
wSldPpftzA2MfjstqZ9F77nsTersykCrQci3KUMfc7LeoF+fCjW9wVK8tWr1SzjkjFGXtRu7d45+
ypIXjZRox+ECLm7jaDSQg3KABKKUHbp6lKhD6RFqQjGHL1+qZzr25UVq9nMeatPJ0ZoR2TfUfIzq
PVcFlGtNORqJq2ySYqL/GpfepIW/CfOHY2z/QKXBm8nd5cpYoZBj7MZSW+exJq+2kSJJP10MP55u
gnr6Uk/8tRykzlmIx20N7HMB3g+fmN68xO5oArxEsF9Nsf6YalxxG/h3gZDkrvZjgKezrqjqhRRq
YQwmfMJUwi6VZBShOlXHxpk+fZFTwCiTF8tW+7NbAlUoocia5VDesgEuReIgjy6YDZBCAB0emKe6
yq+9DrglayBDSGjMi7xWUnBC5e/SzdVjnejM/pEO4MjCCKS26v2IlKyT6fEJsRRMqBxdeqYEGZBi
mhZjQLqxTGME0OHSUlX7r8lAJCGulBfDqtdSuF8dvGBAK47p2bGOXEMmqFUW+YNiWnuN/tI+cqdf
SSe/YpqTqJ/SpKnafDwwKVGCM1jHs/CQO+bjGNOaUXwV3UEkD5Zy0no4PtWTmhDiQOro1qaBk6mG
8NKAxAvwkumpKmeLhDZ9KDPWQmVsZq0NFRMR7SksXQSNRqazthziE+2uRWwpFr3lDLmiOByXZdKQ
Ace4zg3ajw7413NK62S36jaAd7saUeIIJ4ptScYCTfF60sZtYgSwU0uL6MtQbY/+ASrhYYITSusg
SJKj8jC+NTVJZWthGBwFyclEbCMjfjrACHsIILySQnbi3OLNubM7/ZPEEaFiYCaAGahpi0bRPNNG
KE0V7S8tMIdjBVd9ZaYZjS6OJH4qKrdcakX9a0ApY1NoxbMlqo+2NFBvaFhGAkHTt4VAT4HmMWpr
Y8Vs6Gg9OBYle4XKJTZgaKhepqhDd7kAHjAwZ5eDstaV6StqqE5ocX6uCxPhRxNhYy0SL3qr6dDt
cTlJN51bv5QPqq94hZOB6sQbc6VRYN84LW5pMZmlDMDfqcX0HfYoA+hEehgnSPTecB0o7YwZvgRl
ViaVV46ISGeT9q7ItiGIq5nYEro9Torq7ggR2I2AULV+tfTR+Jw0ujGFUoKE61SMmLE3KFDeZomQ
O9CRoDFzYO1Sxd1NIQYppvjFMSqsobJTqLiPUdJCaqZmCaxiXIuqB+3RHLLYoRtJcx+NRDSYBlqK
Lhw1JvoBv06EkvoNsNBNp1ExyJVY39RooCCJSxRo46NF70nftf4pLLLynAgVthyAmXFGyJgZMmex
sKLxAEi48gZFRaEnf9RtpJCG3AErZNTUcewRdoarq7hRl+Vs+4C9AY1FoAppjV6X9J8iET5FPiyz
sas7RDuSAMqhqCFqFDgcOH5EMj4/zEWk/Yaaw9+v728SY4N5rm9G7wIBr8XciUuYTPlujBYhx6sU
EdoLphjQN+sHbKTmj/OoVTemVC+VBJ/FKlLt78/+28v/9t7Q6TbVWDBk9++mdVovy8wqKc7ye//t
G/e/8ysNIxZrkCkSogpEyH//NbBC0GJ/XrfE8KvQSdEn+/PJP57+2URgGdOCDg/41X//moJ78yII
Ch2+IsHUX7/7vz1KLcDeyyx7tHSd7GOsLMB//z5Lfx3B/aeSEjOIzFDcvzZ8f6+ocyS77MQBWApA
zUXvoAKduzXvQ6E2UFy/f1DMI+D+rKGAtEKQa/zHB2j5TPRjGWWpwOVea+nRWtrEkArdBCJOPYO1
7g9+nGNOmaSeNkOw5qnuHw/391xjCJE6SMCf5fHktTIFt4rPp5z5N0mK5nUbohrQ2HqKQkdehZs0
S5/1+YKGGSO0naHubjZke3rW2V/P/uM9IZytGnfSG23iloNembknXEzOxpQI0CzxK5oZNnecmW4m
qI6pNdlvmOMeEtK96KIIlwjKVggSsp0/D+O8xWIm2fx5D4jshoqzCV8bmsAduRdMnYLHQ3KMZnLG
n/e7bnDB4OpYTgBIk3ZJxg39cXn/khtat1DLEak3BbyOIKjgY9w/MWwgonpXb/8A4+7P/uOlPo4S
KsGBEX2868LNe5DSfPXuIl9/lL3+qH+FZYfH4lw7tZoRcB+L3f4O87u//Os9xh2isgsv2T3Q/to/
4FX0ENcMNHQCxeZVdRfejH9qwlu97jfJMV/Yp1eQjotgN26qVbNC0Bkvbnvby2Vsbh6m/Wu/8WDv
LyzETNZlCinz6PprVNf9R69L9tkxdZae/1ivzSv0nQ2YHcSCV90SuQFv2jcrlNbW7/PGjkzOoFAf
knr1Sn/mODsPvub26tVRNtZl/OYNuWKDlEwfTcocxS8N+6vkkRvby46v/mObUj7AUlFioLfEtXVH
FHxl39CKZ+Mev83Y/oFOjVGEtgdeukLhqV8hWFCAv3AfsylZ0kZdADzi6GibVSeRXzgtYAGa6aEw
vzk94K7W07RzzbeUOBpZmEvu9sjvowqrQ9zAen2NYJeqbOhugJByx0s1PVgQzHHWm3bISBDknNm2
f0rbYJ0SqfcP/YZLAvlhJlPExzTZokTY/QCWpGZhYx4bLlXg2j32zl5ylI7HbuDFWY/QxxeYdbAo
oHDGYYFFaIyldBdOsOYJL116XNMOR8oB4DQAjmwtLiFsq/6ATkVWLLgIhASWe3JImL+RetBR1OlJ
h7faR+evedcsl2WPWPiqTh77FpSeARZkD/fDzs8E//PGhrOG9AGV4bdJbJg/EtDaBsZYawWI4A4Q
00hFJ12pl4l17YTOiUtb6Ui4IZf5uLbQFqIMjKCD8+hcqp3jXFL/gRVrzX/itVjrHvOdfqW5YCLl
kK6m1ktexnEZvRgX1KvLJb69tB9u+UnXlt0p3CscKay9BQYgEAGQiHO+1G8VABLn2vHCL/Uhpezc
r7rfFUyLD85ONr74N2ZF2EZ4lHzK9bQJn7pVlCzHr23zpG7WFL6bI2ZB9amd2dO/y2KlKzvYFzjB
pV95dop75HCSF6TUapBcSXVSb3KBg+dKXbg/Pq6xK3CLzIHn8hTi8nHOn9PyqOx+BDdORR95N+Cg
pG9t7ON2JjNG6eMwNzCiaY9DnWjXmWGsCHHMdG/8DD8A4XHJOcafDAFg/xvV3kHoX9FBesTG91eJ
p/wLXVHa6NTtS4wQEC15scqrO6sdlk8a6Jbq2uTvfL2tF9jXcj7EpXEXAQwXBiM5Nm6wwwe8jXK8
MB65ZHL5Cs/p2+ND+Uat5EOLtx3UEpKVZdKsGUjptM1/XJSf0ce8aeBdMRUd1/HIgFylP1z+Eow6
9w2wRu0qyhODCxBCaM+bRD5jch7z6RS+cHD8JDdEyIW1m1sLOho7K8ygDfSVsVXGcxjVkm4x+z+Y
pCpoTx6EgnzS46j/KJiKtPKTkdzUO11bucoxDE4MytReGcgWiA1v4pzOzhycZp/ez1KO5ZbzXJVP
bvktjV+oZCHdvK7qXVHvVETLKWzVG34yio9K/QVOXvADpvOIW1emgyvCSRr/8lzzNAi5mvw0/AdK
/igI77Lqmoy4AA0fVf6uqoinFQ96eXIeJ21foQKrcEX6lF5J/6rlyJXGu45cPNQ8fiIsfr2iFVq8
oIMT1ARiK+49aoEmEPOVn2ycBdcdAg/eyN+OtgA+Xe/k9OB+OBeusF5vOa/d8jNaOpd2cY7Cm+mN
39zBlkYPcp4QmBb6eovIhr3N3Esv1p/G1fBKkHCo5i2SI8QqzeMZl8P2un23nudu5th3hhLb8LS9
/GZeHUiKZto8s27+Y/Jiza4c8xfqTCOCEEv0VjnSwP0sgSM+Kr9rCnUf3CoNEorf6qZcI+1fb0VC
TH5GxeXRuiBdfp+aIukZFAyytbFnELInw358w5vrzDmg7kYVw5vEm9RWVrD2L+Om1xfBEzNndOTC
4eLM2bLlM7sg+GMQaN0azNibM2zGTQoM65vZh6l04F6TKAKxLMJC3WvevHKIYIWd7LKcZ838hckS
DYB5oFLli1ED4Rhsz4mO1sVJWEkZ9cqzaL38R/koWNyVTbfnYlHG0S+WthLBOtthmMv3s/jjXTwq
p98IDanfnDq5Yi9GbcWdxO04/3z8SiWFadeMdqCxuIP5lKn6vnkj8xR7WRztcvlpf6w5+8qzfUX+
9g1PgA/7yvLHdbQ9TlD42X/zxEOMCt5vuEQiFiYI4hGswyzsKhd6XgnFitlB2yvP9HQd2pnIlj6U
OiMSKPyKxWy6TlxRhhb7CpVqmR1J7BkO9QLG2x6hWY9QMtnNh7xUvz8ZeSwX9hKY0L46sn45F66S
e+Wun1iJmw0U26N9neHarAfeq/1BGnYs+eGwX/HnTAqGp16Uk/Ks7blI/HuNX4blNyfBepzNClac
JvPEGecpx89hMfhZQrv9fJ9Cz16jppovtCvLi2kBBHxJX/RHLmNxZHn2H+0TNlUwN5ijPDdmyuJc
2SdWP/PKXYaJS4Dpd5gfdK7fUoflOW7Z4uSxlGGwAPzc613GDIOFnJRvMlVSZ90wizZv73yZGAWA
NErqB6bKufW9jY5ceCaf9IVpUNtz59EvOXJkzAFvLO7m6Z2jMD44GqBErKGcWexN142yYVP2x3vd
HIEuKx88zBgHIDmr4Ilhn+3GYI0qI2wwbiOuC/11sQk/cxOIOsO5XQt8BObBSs+HHbA9znBWrwwM
/uZvDfMgtYYNwyz9YbdY/NkEqfi0lfW29B+ab25r3/a4Kvm0Y8kekeiCNMa8ekI+PNoRRSlHvjli
De08zqNUrFPN0xno0LLw/kRA8zwQLIgNzos/1OIdor3gNjP1EfoYHqkfhBRe5TPrJnLOTvVBE3Rh
mv0Dp6A4Rg/xiMyBB8o0wyQdFfP84MvdXNNn1Lf4BuhcSRAjy8xGEkSelBvah9F24BSD5izd5kjx
o6NWEjYNf1fLjeisAwSL7YRKfLZr7Q1NrUoF2P9Qo9RsPZW0D1Id1whtaZ4+nUeS9AX6mEwNwzzJ
6XifLfvhHNjPD2P1lmNmvxDRx2xNrFINAOWKVrmC45K5TNp2B2L5OJ98Lb+HaJuof3xNMyqLG8Km
cs2y6nQHtEe1owXoyl4iK7Hov+Hnj1Qw5iJACdozfmc57fmZPkL4P55tDI4hjjT+pnBPZfFinkCT
472V0hDRPN/f5PnZHdaim4eBU5xKbIrY0nPQaIvJOYcovo4PROZq7+nFKWS4EhEL/HBVfN+Y/Ilc
uT634GTiAYBmW/bbIdd/YWm1n2MySgZwsDa4T/FBvVTENPMAO1bMI8T634zZWQ0LAOfCzraDu+of
kAVs3rtx6RP5mwtN9ei5V2+j3Kk7/DKYzOU2FptBbFgDkUENnXPLy+vgnDV1mcC9dFeWsfY8j0mu
rW/Kc407G+yKN+YrRsCAiDg17QGC8ikjHApWUXmC4IYrvFcgescswLSCTh4FMH1HU5AMg2hlWKr4
JHiGulbUp747sMNkHIwtL0R6l3yH5ZXYbaGXC+cJXUzqjgTprBjg2bUzcE9ig5Q4hUC4Z4FaGqdh
3Oro7x6b76H5wZneUq509+CVTbfW3OtP2ke14qa0PR+b05R844BkjENozISMND+qxD5V9lQdHioq
0ug9b+0vt9ZI+MP3Ssfx8RNwgSCVidzHFJmJ9iXx+GJAirqJsttUHzgVzi77wCp2sPfCXMX1OpSL
sF3iAp8ihHqJrsqa2BK47zLeEtiir9AdWvhLWXSEH6UYp+a95XbPPBZSotb2Zm1pWaSI2OPqsijP
WLp8c8sVMdg9IGHgSPhtc8aggV5btARyLlL2Oypfw8J9pd40Uo8HmEZ16Lv9YZmyD26+Rp9aOTGZ
cHFD4bXJqYhXgbJNtWV26v+HvfNYjhxJs/WrXJs92iAcanE3oTWDQc0NjGSS0Mqh8fTzAdVdnO7F
tfsAs4liMJOVwRAO9/+c850zw0fEzupeDZdj+o64Wx5QWlBPgo3KAJGtCwas0SfUDuBqDepTri0k
sY5xrbWnNa7pqOPtJULtxTGu6lupTG+hno8yOcvmj+MGi2tJTgtapcI49o8TXOmey5rnDqXbPETK
K8x0wO29cVawGJqHgZP3c94tzMuQbehVEKz8FQ0Vr71J90a9rLAnUYLwTWZkMbw1mHmLbQSxnD9B
PYpwrm3IvIjmvg7uoA0hqPOrgMcuMgL31dpa2fnaUjdQtB5vmJc2wWXemJDa4nD07l744Ng319ym
3/7TcOWCh53ICY9CPUZMdrGix/6uBQPOVTfF3Nxkp8hgG7Ilnf3HZ0h/a8QqPmZcBulBVZqNmy68
R2/HoZsyFvJu+Sq34CRENoHFukPsuTdvFYNhchyUZ9R8kmp1UZXvNutP+d4Caqt9Tk4BJbfsYReu
XJo3757Iq/EHXFn67L2TDGMispD0bT3AYiOrenMbf1F8AnNts31RbjvESBqMF0a7YhnT3r2Te6tL
bZnXBM3kut1FUcdVkZdZtPtw6+gnD1/wQ39g/eGtYC/4P/FaJ8autE9mfZEI7RIv1n1oXv3ucUxe
8XblwUDA6M3gATDRXRDITEWJCw3TwUmj++wu+RqNVXOfvXXvZcJRfsUVmFXySEHBKjwNK1q73EN1
4qqsE8erF/KT/5LxvdOf6itCDM0XeK8ZRlvtHVXm2B48saK0sWe9iNbEjvVVWK9LJm0YDz5YMSoA
OepUoEdwD+sC/Vo0xp1wHG4HwpvLibfsvY+b/mSeAla3dX3yNVZCUHRsDz6c7dnfjY90qHWcLYNs
7fOMtHsg0L71jnuBChIqyg4A8tgrc95bjsEHnOqravOZKvZimb+7G20zYRaoWi+ffWflnK0nhixr
ndGwehYmJ4wDVfT0F9KoBbgdpZ3BHTqquwGCWHC+2gUbjT0KdVdkqxPQsQz3aftlQ+/eKcfjkO6R
Max7/1hu/SdYASWlhVuA2SaDuTtWU/EWn/sj5UzGjjY4Y0dPyc0F6RWcApYzMNAL5WjewcB50FkV
QJns+lOeoXV+UACPxzxbytdsT5FVRElguVVLJgDbCa52KLbi1OyBzZXXB+9C89HJvlMYKSzsu3yd
H9Vh0T8ApMQoxi5UP6U/Pce7u7Jf9Y/hGno81Nrx1Xrz35snrLFqcIhWFADxjO94xLQ+jCfaVpN6
qoXgsvqi3TB85pRjXgg1585aVg+80FCXWD0WNBdCXp085gQQdhJSpM9ma5ufKeGa1kR6SVjzLwVh
sL29rl6jF1ZRKlHl2t8CoK2NfRixfh9zeurtRdmS1XkvwkcrXPEp1m6luIIK0mxImXtH+2HX5cgd
ewRVks+Z0n/bNKUbXJKffOPoxOWPHYKCL5u9WY7pQ1LfgyQ8/Zd8AM94wqf55KxBzax9OtH21KAR
nNGPQb9ImKvwWPx9apHcA6tgLetlc+pebSwI7Gmdl/QUYpB16PAYtvIFj0JO4WkCKXThrwvliJjF
qQpJB6nNwRi0oNG0uRfOaiA9OjV95DAJrQUBvr7eZ9AlekJZ207j0xo9sd3khD68xtSkkKEDOb22
3euo3TPqV/fZdGbHSbIO+Udo8lU2TDOU87D54F2gU0nMVWCLbDNE78SvkyXA7Euw6/4g/XFqotAV
vAW6z1NCYO/BXtcvrnXAYrEIn6GCEHcU55zSz2n19p9oemW92vSv8U/40nyS584Zv6+0L5Ppycrd
xQMwOUy9e7U6xcM7bY70MRk4JljH3TNgpZTa7Hv/B+4iaxzuAnYcJw1IAz0PPDnViXGAzhglWGOr
3CMz4Q9ifIADiB0CqzyODkqeo9figWRDte1QMHbOnk3+w1ge8IPfaHvWoo1XfOT3FO3SmmLFx6mD
cly5l+COfkot2yUvDtcqkh8g+3HL/okybR3vUwe6hGESCwrIjK36Q/gGso5JkTGdXoLnVts2lJZQ
dX+DQo3hdXDLt+KZkepXHd2z01K2qbg29coXF0JYWsVImPqgfNyxdMQHt114dIm2e+J8L85boyy2
5ZbjPTWvPKHtQ/1ivQWsokjim5yoC1cls9/50TVucK+ZW6wCzTfPAKfAn/Si598mkZ5anIxbz37i
ySZ3157jD51zr78eeYuAedyQVVp6co1IAM0leyk+i8/8yz2bB8nJnrnGHXYB3AJG+ZDwgca6SyXo
mq3KdwRRmNhQeKVl9si7I9zBBnW25l1f3PvMFw71QdV+vFP9GT4VL8V62pXdeY+ZsfPrO5+SVFzE
PZxV77skuDVa02LAJSmhr1l/csJ68V0vDOCsO5+O9NRe6/ZaWUOV4Yg+vSwcGbftZ70Y6SjlxGPs
AkS3Y7+rdz1eBAAMy3bHSuLfs709uxcaP2n/zi+x/UrHHTFnsQJBuMC88XBzL/47elWAj159Ux+Y
sT1/IABZ02r7HLywhQIwCXxkaeesdM6V3gX6WqkJZdlvX+wLNQTMxe8MVvJ44TL8XMAV4Ry/JYz9
0v/RGfy+G7f8ySO8ubBfwkP/yDvxu4yuLZjGMnoW/sG+PQqF3+2rXIZPNB9daIwlpapc4gNwF67I
vBW8a7ICU15uW1J9U4UylsUFgJ9dSzub+krb69I6sDljuhHr93Xn7eJuX7uPdq6casW/+pN46lOp
wGR5+rIzJi1IDuwhVZseug7mjVq3dHJNus/QKDYGrxbpo0MBmr/nluGxwMezjScJKxhGwHGzq0uX
jCSjsRuWv3+STn/n967wKUiI1MdazSgTm9S5+efnm/mv1gLuLqu+GeC2LFkH/v3nY11qe78Du4Br
vFas8q8bf7o7f88rOrbogWN+uHiG1hbH4alw4vev/sdPzn9g5pjLf/9KLulmT+LqwTQdzH8yWCPU
7rwStWi+8YlZTo507psI9tp6/hKoXqWtbdopqAWlU/vvv97+/TB/v+f6CjnV3/vz30kTGdI5BfDq
33/29+5fXwUpCIf5J37/JBaBgUOGS9PvHzgGCbTFfJ/gHamDonBX84/8j39+/rVxhNIwqgx8rCqf
DSSf6bRw2zXOKIZf0ww3zIZNW9AxIst0H7XlzoR8tkHZV7e6UZ79FM0rjJhdjcajFgNRN7qHiqbH
puD4Bwhqr4B5XgH9XEhqvuuaSzuggVvoK59Ers6V0N9du94OGT7KWmWMptDb1hgvgSG7pYFk4SpY
8QMx9TcpQJvw8mYgxOn+CyNn26aaxsS4FZu21XaqxFYQezYJdBObbBC/JF1EzWZl7utB4sFTH4vZ
6xO3tHuJ/gls5QS7jR7A6h9Tj+2ZWq6zdlhFGvgmd90L9pZlfI3SV99nn8KUo+PwZjruXql6toqU
LwddIjeuDDmvhHdBlW6ERnOqYfjX8UN1SNA3RIPNSCHMLp+KUPlQrfE+MwEc+p/EE9GCgCLiEbBc
/W6UoKTxqDiopCYkpKY+2w2gB2tkqOPRsoBddNk72RWrGXRiWdBWFuOO5ASA+spVhNpU38esVwgG
OlShKOcguXSe/T3UPeHMQv+Dk+Ss+varH2Nh1Ztx28dfmnbwu+Qr64DsgLtmExBU+FebnyBzPpGR
s2OjGi21kmOwDcJwUyi7scSaaJocp2sdm26dvdhDhFauUbo0HDCTkIxCZxm9Ux/qNwpZrkAXF2En
cUdBj4tRhCSYD3J5KcEj2VnsxVjuPYmrUehPjbttnUcLwC2NOPq6McetZjlHn5lnbb7zNH1WmP40
N7nT9OhTsNtKercHZuWvyVN2BVOPlOfMiLTvImo+K1/1EBsEuz2u8TT1Njxjg2WfangeUCJNmuoI
R3m1Bk8B6+zCLQ1a7Pr7Epra1xgjF3nmjVaw17SQzEHdhmmqkeAzyr41HyZD0ChHiCOrXuQZ1TD2
tk8Zg5kNZyox6dRsLKNIGfZBGf3J06XQAeb5afdUOFxdh9qciJZVv2/j6NTjB6I0tl9V0CsJzCfF
JazUt7GgarTUHWXVGpwnU/25bzQgG+n4DsyeJUUnIOpVcoUNQFnhDXzjrI/6RO1qgvMylFPVqfjm
nbTWtPrZ65yPerDuPFTp0caqQXj5qe/bY5uEa2nRQu60KeAG9TzY/oMdZIdUM2omVow/jE6/9c8y
ZaCTkEPcR2iZhV5TuhmKJ6NxCHeZ+kf5pRruD+H5dh/nPF192XKRHY5kyL1NV/I/d4eBi1fr0UVL
vEkhDLoOzAMR7cuoehscvt4F8ytp8vpb61x95XF4SArrCTc5aVYd9+1Q+uexNT+sDPtCn7OPRhEb
U7cEnAn7wx7yPxHVOYNnNHexmjvLeLxgfr7Typj9B9n1DXybH8/oolPXvJqwZ8Gr9weTxC94MtTt
AE4IbnQ3WyaExkHQ127HVdxx7qUHQonyZjVrf0Q1PuB2DvExcCz0vJBmqDw6WnQihBOdJdU7UuU4
elGsETsSh17z4hmcGDXO5ngpFOU54LPJs2u+hpZL77OivpFX3zv+gFYJNappoveh017aAPuXLmt/
qyqcmMPAJJwwGIyH6KHxqm5vVNYZjOTRCvWKE416SYOEnWrnX/PvVhZ/vBqdx0SATA9GMKqrUoT2
MrAph9I9ctl2BdMSlo5t6tOWEMXFG8KD6zSUjqJ+mgpjT4W1ZycTj4lZH16DpHw3i+qpzLoLz/ll
lPquZEPbNxGqqaK++A5Dr9h99ABwp+O4VYriGgpIYkrGhUHao7rw0vBH9A9G3ouFb1iEI/LgqguD
bLKVMJFX6fh1NUptcJguFbPF0WWpdGbGsNrb5EvJnQBzdf0jLMZbZULnpIg/YxbvZW0En44coz3W
4P5oexz5Wb+TEnJmEVP/wpo02PVD1YQ/NZUAVw1UrBx93OqChCfWaj6BY5xvUqcNGQ82NDdV5Wvc
F92yqrM742owCVEKHCzpt5nq+vKPJZALyuAtqT+tYOSjrtISkw8qEEfKATDqH/T0XvHkxe/L6oK7
enKVMlDX8oGTjSd3Xpeg1tTpsxI0n7ADKOLWJ6lrmtXBp23TJFl2eaZwee6eQmukOgptEtunvvAw
zhXonsWAgV1fKwl1ib0NdjYXyMAQPOBjuCRAGII4eHv7Ir8aGdoXVtxsIbzuRe3dYREKZy9zD1hK
r1d4qs0XVars2NWMd21TMwiR8aM66l/w3tZ51RxoEup9hrWFye4pwVxiazEOgsEyT0bEJL3m9Bkw
EVvnKd0wrZe0+0zQj9BVS8M4KM3JNjzkJhWZwfdIeBOj29FO5p19Ro7ulCS0jeHLTZhOqRUjozRl
RNsy0I+dS9rk3ipoG5dHi06SZeDUcIkxaC+yG2CPatMKajatihGAA4jHg+qvhX2/Cj1aFKQWLUPM
YeuqKb602Nr9b6Ts/y9S5jr2/zNSRgvuv+fJ5h/4Z57MVf+hmbZNyEwYtvl3lsy1/mEJ3dIs3dZc
W4cu/ksbN/5hqhb4amE48MGdKQD2zyyZUP9Bu5kLF5xcGuAYfupfKPTrXxDx6j/u/5+sSTF2QWP6
v/8F3O8/smQqRHOA4xZYAVfFTmoY/54lG9K6bjM7dA6lEb9wscYgQpypygCLwFahHwNnrD6gaCoM
K0JcsEFhMpse9A+aZsO1MvVfkZMleUEjVuG8B1NDlrGKqjiEh0qioUh+MLeFu2Gq1LJRc2jYIuZN
RIvOLXtq3zKo4eoLxzgWqjwRPlcvTffkSZUZRRYDyOuSR11VjXuy3if2qYeh6LJD6IfQBzOlIxvk
8dnpnAdRUJ8nawIpMXYIXzonXzLvkCQ8zalNDCAqVwtP1BtfGmslt6mG1uxwn8V06iaJ9RK4kXqX
6yn0AIOO3MgfLya588ji/OoVwrgvM+vbtigYrIL2OzRr5sfSPEHu6PfC4aIxNaPZSYX462HDFrmh
HIUYdk1Xv3WhoVzChhUP6/3S7OiWzrT+CfDUsjDEWRdN+mm41jGvQPLmI4A1L1P3WlPvKXgpWSzj
cQVLJ9p69D/TpaRu/BblU5r23pl64CCsM7ct7jrqokMRLUsXNkSLjGcMZniUhU0lWKfrpM+GEayH
sRMJiFx/xeG02vbmzg24WBpU07lTR50TDJ/W1Fo3TP119tRkR23IRbSNtu0puespuxOU3g162JCU
wrGfBAzdPPNPOTXkVRSNHLypNa+b+/NaJnLD1KmXx9d66thrLNr2tPHWTO17RM2jqfJOM51om4T2
kRZgXacyze07Z23j9+QAIH4Mgx2w19XHTJGnqFfcE7u+DVypOvO3o9ufE2gs9FQGsJLKdiV19SCm
7kAK1AC75ZQGmWG/C/NvPDiIWz6XjBhZaatGzRs0MKTwqZewpaBQyzxzr+s0wVHSyKgdliPJ4wxb
3ZT0MiuDykpz2bZUIOZ0uNiCa6Lqe380K+x2xpQXiKe2RLBDjG6nBsVCse/NqVOxnab9pk/PomO1
7yScYD+J+hzPWXSP7Efe1XsaMvam7bvHEQVwwE6V595LPtzR5OffW9HOQNrSICAdYt5g21ITqJ3O
q6kY43EAiUffmEczR3Evp97IlmPTKdJ+hOwTvO2NtzYzjt1S8ZA8MxRymwImS+s4kbHfYfysHlNR
NPvCldRN10w9iTMtRUxIO7BTi3H4l9JXcuu26Zs/1B27R9iv08jkgDICsojgh+5RKVYwyQ9LEOTd
gBqTUktZax3bHeWuS+nZTCncdCb/aKAyilRXTUujSiJo5tRSf+FAYthlrrWxOPqRXCUAKhykew1+
owtBDT9pZe7Mutz0NoY8q6UJtAFaF3aJj8kjfq0TgXW6ZVtionu8hwio0FGZaHFYlx0LlzYMFmEy
WIPIambF5RM6RUsc610bzXDXRfgTghShQteTtZpX94k+/ghPpVgvPfohw3lKYIFtqN+ORYVbrlBh
6xE+84Zy10fpF4/bQcqw90UO5iMj9g9Lk24uO8/RF8dl3g39Km+qgKI7WLp4CLxKWcMb5gUcnXWv
Bk8pi/YC/ANqa4IUmcB5XMiK4eZN5mhao9fEK9Pq44ty80vCUFkW7vUiuRMV4OnGtL7aIACnQ4Xr
2rMgz5hQ0BhJNfoeJgRtzQkV0FZ0lRWhGTeJoVYSzsxq7EnTYL+zpg57cWe51KdH1BgC1fDVZePB
/hqUYOOW1JrV6WsxynjDhapcgk7nAEH2QJTjqdIxlyT5SDHQ8Mf0Kf/uY9KWuu9vUtLIq8GS7xag
u4Xo+S3LGoMTEdKX9BugTAJpSY57iY2SfMECeuZwckMKlpow+8p7l6osO74AyEWt1mplpbbI67hE
woCHnLcdAqIEQZ6lOjKKbhabRvke2WRD4w7KRd6rOGK6b1pmKKuEQLOoQsN/5pq7Ae9xHaWLjbPW
JFLncIqigDUpSz+FpTwpqnfUOjIsvskezNcxNyjtS9k3+AkozQVVekgkdPCM/rcgqfwH2oRuZZuZ
m7E35NoQZrxumxI9IWhRM4l4DdTTkhBBa7EBtN3hLm2fB8PxDk3EaKTS7X7VDRZ+uYL2QZhg6UW1
ayK9Os1toqroTLeJgeRivEKyqNduU540r+LtMxEXx8gerrGWksUbQGuHiFl13qA2+rZ7cATSAX1k
NVN7Snx0F4++XVJqDgJJ30Ji2Imx2AE03DPJm+EXDGsrXGBZMIV5q6g+tMxvrZYTH4nHctVOFKyC
8E7odVwT6HXYuEry5AwOBOG2pGEMR5fjV8Ha5vC8qIa+nVoqeIfrgDDqkedNjtqUM82Ti8gHFl+v
3nSWPIdNcUotXxwNiWPHRzWxgHECv4CO1CUkB33jMhZud9BpzyIaj+4Nu5FuoV3r2VjVlVpb9y5j
EK7s5aGnb14U6GbsWkjnEB/rcfNyRR7JReTBfajaOBFEtoqVsjzadbpjUNwt+pDTkiNtd6s1E0tE
CZduxnyFcGC9NwMuwCHpAyojeSM4nI8D3Tk3hdB38kEJmTAFhoF6HfqPnh3QbU9R3dbyClh6QU/D
dINMx+gkMS3tZE6g5yCKzLMoWsFLD3Vd6U90CdNU15r7Js7NtdUR7+FRpndVyDbAjc2VwsjeT5QH
B7zIXq0hE0L5IzPWjMmJyO+W6YJPPozsb9mXeAqnQfgcZiBCFTUPNfYH2y906P62NmJwpTvA9wdz
5RWgZoDgAjecKMKNdP7o9cDgRt/PBOb5u/NXYgoi2GQHbbXP1knVPswAR6ch4ljmNk5zV0Gy1S2d
OjHKmWeIsVUY71HMbDbKGGMahUEipUh2KqNqU22Gw3wzJo0G6d79iNMOc6zZfimjx7x/zoKo6fRq
JyougUkJSM2x2U22GqsnCSYAdy7tcIImNXFGsowiyLpy0DGoSTVwvcJCX8QQOmgU5vw9UZOJyHzW
7MEXfowRZn6QPcNEPo5WvcxhDB/6xuSQ2EKpN6onmVoMPysVV4588qaul/9BL8aPFuUDs2jTmUKp
tNpM+RK4WCUWk6Y8zF/pEwdk/ur3JhVsuYqQyfPfuOXq768G3VD2WLJk64WYpwjw5O4N3BklkJ4X
71vWk4z2L0TEOFpmEW7Z3CTrVrN/3WiiuM4Pt8N6tg3wkVgTNDuZEEHzjdGRl4Jd86/7Fp0+uA6s
l36SSMQkZLSFn2Q7b/rY96HEnjZX8biy3TMGldtqigOJFsrmYv6yEjy9MW3BFKwSnlG1F63V8P5P
oRsG3QoGx+nLxKzoAxxLiu+niE88BXAcsyHm9Nft/A1N5NfRws+Z6f3bTJLm/YkSNDGlf28MF9r0
HGoSarqy6ObCRI6go5NoPBgtsbKZID7flUP8rRLlXv9+Ky4Ihgi3YZ+VZcVfT4s5Py3zc1Xp5smk
umyjP2aStpPAlOLgjejZzggkqQn14DjfQOoOjpXzUzYZaN0up5JZxUkU+5xRpmKHQ9/2dBRQ9+PN
cJ6/b9wJzqMmwJJjd3wCOKMciiBQDkk3vedCPp8lU9NfWLjT2nKtWtV3QlmBuhy7ctwG5Hbm9JA3
oYXmmzk99NdX2cT1ZuwBgFOp3+opPTTf2FrGculY5YaNI2sfQwdWddxHUclvaoXNxQPruKXXkrk8
A9qba3fDZv7DdqK1GiUu87rsdZy7I+o2FOGahCcB299wkpz+tTmhpA0Ouux8v63959Dp/M38osyv
xfxCtTFFKVZmP1RzMc3Mey/JbdmhRln99C79j/dv1YE2KGCfIKP/641tMydi27zXmxIxdH4j96wa
ODmHstpJNgR/gc5n+Pnv80V0HmZTGjXBnuPEX0/B/FvOv6+gC/bw+5uzbGcbRwZ7AKKropVgkFXj
T544DIr7DGdfrd1rnIhtQTOyqUv23gYquTqKt2oqG9Rb4rh1hFUzf1KyJqSuHKSmPkJIpOXrm2o/
x8HS2sMkfpW0gK4Tx8dOkCWoXTSFrKjOjs+/N/3kI7RhH1aY+lxBS7k1Mu7ElqLaeb/UQ/PWBkwa
sVCWSnnRfe8qLc5uCnzdUjQHP4KqpujWXlTiltf5A3lgrpgo7WLUIY2weddSvPBudu7bc5RlX5qt
Pau+Bg1JYXzWdeFLqj5HYLJAuRSvfpu96rZnwV/nI6Cl0YWSlQTCQ3+v4ibLy2jT9bhKYFogE5DT
t1oDVAUnT0qKWNqBZzQ2NFJ1RGzyk2bXeQNbH7t9jAq9ONJafK6Nztn5SfBUaoNNYiJaqyLWJiCr
TQU611dfrffNVFejGVPdR0+Hn/MY0ROLShUenU+FOQGc6HQ3NE53MxuH3ZfTHiohzon86vV7Z7wV
Caq+F9AfUabxKTD7Tw4kzK4V5aJAnl3oIo3IVnNadxhMxmmKQuhRnepLhVdMPkS+eZcl18GJ/zCM
HnGYByygif9RNWxWlIFBP1zuE2gpZ9nb7Q6A/A2QKCyIbal7zF0dK+fpqq+xTYlo0BNYFWmy9rqU
EhxQJlM3tNo/ezayXe1b54FNRi3BPLKFDAleAETW6pVdFE8OxbGaQVIR1VkunZj4QZ0Tc58E7Y/K
bB8ry3lveRLGAMdB06m8ES3zQSbxwUnVW5nUGOsGY13I8SvWOVO3kYuXvKvuhWcTo8dYS3swEY0E
a01vrMj5Pg2eh6vNrTJqe76lNOSqMWjQ1AMbh1Bzpbse6B0KU3+sqcmlieqnCmtCMbUbrMBYQPAy
T2UEq8DMkb1g02llaK8jE7tDoVa3tFCwGiF2Mhdl9Pc56vENzAK1lbF1TgY8lk6cnRic74xsONTp
cIwRtOI29het6L/gvl4Iqj6N0n6INffNtRpviVS/BDZq7lUD/2pR4pkoMMuqKJFx1y3Yk26l1bzm
eXrjUUIzZejsa6i5Gc4UTyTJpjcyikjR7JiUTGYsrm12OK4UXgYf33si2DjGa3WntSPzmtaycY1j
IRcYqE2BR9xI3WvYV6/UfJF58LBVV9Wr9ANvAXZ0X+sWTiDHaTCw+vai7mMM5mEZbqklfZMZgCJP
y7kUEB3qvu28sjeegygRlO2HildPqgpQRh25sR5ZDqxGA6SU1NemcsAnTQiQyYjgs1dW6FKxMu2x
crJ2SZ1NAiAhXUW6pDdZop7xrJXsk1EX07Y7NlU1rBBLdgMl0eSR6x5dVC23TgueKcp+EkC9y9Yq
Xh2hkzpsXdqgtO8aDyN0lfZSsMVaIJxVpGTcBMoxcRq/xTklAnwZ4W2Ig+FIPRAqVbs1YrLoRRq4
OzUGXmrbcFu7Ujmpun8KVGpV/E6NrkSsMdlLg5olvLWBpCsevY5pPK7LhKpaRvw/7CxwujctGNjk
aus+qO30GS3snnPxeNIESSM3ZWdtUWTXuAS9SgYS0vjoTarERqm+ZSH18SPm+sZG7QeBQXMU2IPG
+CMSaa9HSrrWjt+tYN8sezF1FTkE4+io9gCnoPzqE6J24Ub8v6mhUKAYZ0+0HV+rjGlsGqNbq7XQ
Dmxgn7lqYKrzGAQO2QkWEEc1oPZ5o97wE3xaqkFGEvMLXCLFutSJeae6eKgSBQE/TAmV1e2ujVs8
fgFjgTo1kPqcH1g/eMUtzVwC8mpWMEiTJUQtpMzitWJifWJZA7PKq2n68oexx7CRfbEyRFzsVM97
KFmDDplb/gRJh141QXJT+R0wRSH4+ONEQ75SspOj0gHui+Qebk28iluLiA81Y7Vs7kRJxa1ggMBC
tknnqHf92rTON5f0dmnQNAVsQlAAou6j6E9sWsO6G2HrWLT99BF7skZQxFE51A7Um6iCaplwSeOD
BFpdiXsGXhFe/HyKy7aKf0i9Ve64V61tgGcorDLsasnmqJRH1cIJ2Y8qn3YjTYKRDo6iCekiw5uM
zfRiZR3285T6iqbp7CX/kpbY14SD9bJ2CkAtojPgJK5lc869fqkJ8S57O2Of2XTbPDV36vgtHT7y
qeZuXPjCpEZqc+nw0PIaw53O/BxVqTmUefCWqyVwH4zZJTn3tkOsG6vh3jM9C7EuHNe0LhNVDnvC
d8adaMZw0UIiVWJMvrmqweLQrVsVYaLunDjalebOMMrupFiAWl3zrHAKW1kCi2QmHrOY9t4sim2G
pSxoftNePZwdjSx2XehFVAz0l8FvxdngXR2OsK2jbjgJA4YyJZPNJgCom8hVDyQtZJUAYYqJUksQ
zMfcfwnNdVpXhE8aLHJFsxCmdvN56yfaxkjsjWl3X7ERP+bNuYL3QsUO2K2kCdxlSxfpELqwcdKR
CRy9lBmBV4Sv8Dq0255GM2C2EEdblewZfAHiuNK6D2k6DtKBgizxEjPfXsy1nPON3VrLMs4I+mTF
I5i7R2RGNPYF8HcmXgyHClok18yCw21EpGoIYy7+/k/ae8XR64S6tT29JRtiTYthv1OM5MxlbhkH
jXtBZ7QWSZ89RO1nWB89vTTXNVsiLJoepH3DeJI1ynuBy6S24w/Xw/iJFiF3Q9K+jVr/yb5prfnJ
u0pgosN4du9F+cpo2bfI8N5IeDyV3f3pA7FnUnlSUkfgK5yME4LGqAH7IPgZDsr7UeV4FdbJN1i3
W15iE6xpHTWN6LPQxefIxGNV1PSr9IKjZsO7znEUmM+woSFiUSLQYHDnNWEZjrG62X5J2WpDP1gS
CFyD+bLDUgAk17wZ0EOWuKrWZmqsaw1EtAUQRQfZvBnHaZTUpc9S08HK2jQnJLidLSOlTMpsjkMP
gTCwxJ2tBQDNnAgmb+paK0BJhGKonlRj3DWcBuqF3YLy6GVcngLLXcRqWqwYqFSb0PzI2jaj2e2r
LCDOuryOaRGAcrWIcRWq+9EVGaYVQinpkqnTiEAL+cCZBubNVGtSXrqRoYUr88c0sSXnqwGywEQX
ramiSuhHByU631dLv2bUBGf0OamgqMh5jpBO7ND5/u9NWAQsFyYrvZLZh34gIxJoEOtzBv+rmVQ6
k0vD+czm8H4j+fUXqTTrs3s0kX4zI0tnUunvTYu9i5AeLfczqzTqzaTazShWFe7PmL45jDKAMwBe
nZGs/dC0h6zO0KgzB+58FLZcV/IJDUMjWXdoUB3wT3LDAzhhOsq28/dV640uwmE/A1kB3XZUy7IR
HAdTg/1OYSySf4PghjIy37WtGtRaXmAEnkYbc91qoJZpscPMCKYfbhxyFymabCT6OQ1EMCbCGJlp
I3/fJLUaYocZiSZNB/u5eLX3jJtWJ+zUwuQRvrXczLzb+aacoLcjRk9KKpTdzLf9i/v7NwH493u5
2l3rjjyVtElnwLJtD75HNwQ2FhDW8/3fb2YwiHMzwYcXdby0dOfJ2Cp2CiWEFMMWAVd3D7FImhEl
7rKmiWvi15aZg3OhjAg/JBGmtwmkrET8nKXY1aGYq5ynr8R0M39v+hs4oeqd4ZKFqCDRQlG5OoY9
5b0aPDkGAPODqmv8ipakvFZV9ENq6fqhmL5qo9Lf2yifbeVoBy/uREpjEuwyW8Z38/eiqcV5/krD
jLZQG4sBZ9Z8a4ZBu4FZsptQAoLBXgv9p/yc78zfFkDjaJqt/pu9M2luHNmy9H+pdeMZRndgURvO
pEhKVGiI0AYmhRQAHLNjxq/vD8qqsnyvrcu6rbedZinLiIyQSBBw93vvOd9ZIXPF67h80f/1X//y
Sw68zTatcH19vz6jHB1u5Q0JeFCaCaD868v3b09tGx7H8tY1MwYIyoQU07m6Wm7ML7/Tpr9fccoh
AXCNY6HE4DW6E1ZasXz5/uX3F1G3+DX0Y1qxE8M57E6SPLblqvztRSy/FL4nMaYtr+P7/4B5BDrB
kTkeUm8b+k9urXHzTIRDxFVEzbUqa/M1jyhWZon4NImBMShAch4BS8w4nPCAK8LRlXtFn4U6r6Sl
bfR0s8nnPFs2tLTRV+/pmH1wBlpnzjQAqcrFxioTlOzFc9lyl6Tw+uISZsVMvBOTns4Eu8rlGgsQ
iOFELWEwPOyTJt9aNCp2zuTetVQ07Vh4+7Tn22kj3vwxNyP15p5g44TDSXRH01fzO0edWM+l1X+R
70MXvCdCIVJIvye080xKuXN7eYoWAJnsIYYauHBqgVD+/4tG/o9EI+iySW7/3wfVX96T4uufVCN/
/Y3/UI0I8Y/AETCGHdsTvuMtwo3hq2n//d8Maf0D0pRv+ZYUNuAmhzD6/6QQy3/AeJe2L1Fz+I5t
Iuf4T+WI8w8TGYpnStMKTJdJ7P+VcgR1yt9T6l2fZCQHGLIb+MgSLLHoSn6/PyZFtOhM/gfRD6bR
jsZ86BDOrnC9KHpVLa7Ilf0b1exb92QcsUiTlnZkHve3C/UfMpZ/kq3wBv/lh/uWYHOwAojLFrzl
f/7hZUG7SJjBfHBG4Il4Rtu7bLjm5U60e8YAI2EkApHl/+uPRczz9/fcufB7NaDCg/7Z1dCm7jtj
v8WThHYhbO6YM+KH/O/f6UJy/kvGc/z893/zuMr//EaXT+FvVzll+Br6PT+x5fw93zB/4dePQgZJ
m1a9/Pc/CzLr//LjfMtCVSRtG8i1Zdn/cl2bjKk9RbbG1TKEnMjgB1BNjEtbwyl8clGbNN46JSuJ
CKJ2MzmpIuBoIMlcsnSXdnqhJzVD8AxJiBcBKrYJnMVQVyXNgdzbWD7eKKcx0RBL85X5vIWt2DLB
+VHIKvezx5E98sGjupfFoYhSuppODtkAs1SY1liv1XAfGrW9ydVwcQVLFpIkttqxKcBqwN7jn01j
km1WmgRv2I+c4KE30rmCDs+8ZAbY7oicQIAkPoWAoIgPfE0D5g6EZT07Pr0yY5KMrbLwx4UW/ogX
HDHAMJvbUGIzj6AWW3FDRKt+Z4LJnee8Y/rAFFNMz2i61kPREYaQeWD4e7nm+HiRQ8kZ0DsxNz0O
dvvbwYtnhxhqg8JBZNldkqp+AxH2jDpzA7PgYnjD62RTUMqWKzsri0GwQAxvaWznMKtFA9p09nrU
lx+EuAJ0mhy04j2SAB/h1EiVt64q/WYi9V/FdrkuEngRjOxBQNGgEaM/wkI+1AjlC/vLMfh7g8Mn
QVAtkxK+lR1xYvV9jI3FfIMbua8GOoWaPD/S1WNmCtPPwjiJkvDetsVr3+Gyz1F5FolFeV0mW3Cj
b5LaQCVItbvpK53H51g4Gy8a0SeOz9OQgMIMK5jXNKJSOX85Tv4cVZ9F3rwzcCBpj94pTZAGFRqO
5lTlaJCqt3AsVobEUVj47s4R/TONky9zKPG1YENfvk/ujM/m5N1P5YOoA+QDjQv8Zl6TX4rvtYVy
ImKC5liuKj1imjL4I2W5dZkpzwnNVbnAkpGJ0YJGWIEMDK8ymZVc2creDML8Q7TbuDrCy8ZJVLpf
hvRhILfJ2s3xsqXGQ2jjYZQq+dOkvIO8IdEwNtpz6sA1yJ0Z62emf9IBX0TBzWdQ0kU3YlItuxR4
2pJ/aMzOl5klVEjU86GNFSAAuGpZJbg0nxdSu/Qb5oLOgNlHW0UW8IUMjEONxn0d17xm2RS3wNKP
7sxtklnWuVQBwiOD3A3HJGSVbsixzcxtYQPiHGrunzpFhhEjk0bXi5DUFFhN6gUZwV/oGVMvH3Tg
s+jU4bsf+A98L9waLWs8UPIVp/F9ZbgmP71FljRcmCEj1SMDbrl9C5vsw7AufwN47jejn92iCaV7
HzUzbj7/kXwp1GQZ7y40rGqFHQudt7dMSUR6XO6bcSqeGPpeJxvtv5O1b5gxInpTOL3Lylu7MjBW
RgAkqrdJKh+RkRRQnzMGKKspNg99l+8WN4y0JYnZFFoMXcS2T/VDUozWnmwWYsRb5i3aW6mOy/d9
55mg0Fl3CWGNqjfb5n1kSZ3vlQLKrGG7ecsTV+KRgrBiQjkk3AlAycQzW7s2mCx8O50NRCeK4Fu3
DHDmNKLhZphfudX+sAd1TWkOzi5PqrV8wYaJARddcecCugjE8NxLrnHj6TeZFHoDqPumCYhc0cve
+0WEn9igDdq/hL1e7CSDXOVtDl6rxsXD+rmmc8AAosuPy+2EvqRHGs5iFrUJnf/kOXNedG27O9NH
6+3l4kZa444iZcmroBdYTi9tVaF5NPnkkeiTnMWS//15puaa3DVIaXlL+CLMSuKLaWmHvKmgXpmC
H6Ii96ttWKhQcoIg9Vn8R3h1dvjoV1wKGqDPTJC+dDawFgcBXBbgic60p+/2TPA6iRpBeSMi5qZ7
ODC6eDZsVKAaMd0qSJAJLDfF3NIoKl8De3iu++lZB/i2jPCeCSitn2SkVazG5y5n6iKTH92MgcJb
bsbB/bJLXmc3LGuMzt904iH13/YRjTHauF+lmp5tj7uRtezIMf820KO0zPyGCeNPMEuoTcwz7OU5
dvlE55HL1RgEZ/V4Qkw/p2GPFYTifNq7BrnFc3PpTC4FKEpKC3VuYi7ruCzuI1rUSvpLtwlunZcq
UmIGAbCA/Qcb43jRGVCZOYg0Bgn7K5GAyxOVPGXtfd/tCbJ9mdLD2LN+GgFvLfIp00YsOU2g35ZL
MtVsMbbbM4viacrTjK55P3+/QcvIPCimeN2XG96r2re6UfRsZQW8HZA/dx45hgDxSmjNTYs6jUcv
t+OtVnzgQQia3Gzym3QbnO3VW+xEzCNBFyTS3Qs5p+eJbZwuz9YKEoJsUU1uFldVp7OP2RIVUTms
al5owu/AYodxZcb8PAOmS4aEOdaANGVIb/6gp0NZkSjUVjQdB9nc1MTgoWSuiRBH7EkQPeuq4BGK
NejpIb/pgofCHocHwquuXdhc6sLDJcD8Ilt2vrjNLo5qb65RMvEo4x/s0Xd8hOFG9SBQUyDCPh6m
UWJ68+x5laqyWLdj8KelI5JrdoCYHAgkAZAx/MURjzBtQ198a8x4eA2e2JNPoi0U4uk5IIpVicTc
ssoae2x69mbR5WySKdxNzZ0GVxHlW1Om9y0l2yYTNfrc0f+pa+mwdiweQfCMNQGQucUIWk4UZm3U
IEXEl7FhU/1sPDDXOLBxSlhsgOM55d+yReY0he2hsnv7dYiNje8BLOo51oSquxtUC1xZ1Nyl3q5H
H3eeDVrvbodXNUlc4IneLyG5lety4EeN9ttAqlJTYp6IKzIg9Qw+WdTbcogC3H3jLZ5jEv46930M
8aqkWQQyY2goeLPim78xE87nczkzsp9VkD71M2Zjm7k81trswyhTBnKCbrNE8LG4zkwWbWIXaxfA
U8lEAkG1e2rsxXCFMFbVZGwHBmqtCAiWCD/cKUuhLhlvBmUxG+3E1Zj6Ax6gMqobGsWDT9ltPxo9
HpCgJULS9lZ+gwyyMMadJB6Fe41woVwPE32R2T8YrkaiU987gyjumjl9iQwWn34kOdWZ1bZy16PX
mwfCZRElIC8CcUiTVOKKEk24xICBy/sWkPb+8HuW0KtRDq/8nglKj6hyavsnv+1c7FPGht0BJG5s
+hgH/dPksKdrdzC2c/PJajfciX48Y6W0ti2MY4iB3ROM+QU0Fb6XNRvQXy8iAWvZT97Bne7Bcp+R
fb9ZORLGmiSLtUu+Nc8H8IC4LPGnJNDOyyTaKZxMRJ60dIbpTDmjeZgrUvYCk7DykXmZrVoNtJuX
lsbu0+Qkjw7q382ixUZWgzhOtxaZn0FY0NHg+FP1jt6P4JtcIpOKhC4Ley+hHjA0VVxtEamPpfwI
fQBFGdjcfQVDYR4/e8lDFcZWdUlUdmQB5lDQovrzW5y7cVSZh9YuH4sMGihKlt8Nj+a2rD5R2mGH
7ePfrg2RYZolIEX6h8zKwB5w4kW5CfmNqVTqjZ+z2SP/KzIseXHJuo1xBxA5fWAjYBjm8OK/7ygW
ikQi2vYx6iSlUJuA8F+pe2xSHMWmszXQ17S7olgzrywQc/TOUkmQh2wBCVNRmJxHA1O79xllfNiN
gJfkFcXFS+ds63bcaQ2GwLH0ku3khzVS++Qjhe4OiyKhAlHgMAJhbIkB7Ok9IS93faQPYdGi46Qt
s5NRw05vNaRt2OYzZoJVF9npNqP6WgcZFs108N5zZDYcto4z4Y4PeTKxDDD/8wg/D9nCmYbBoUDe
9WfUbMTDmH5QFfVry0aYXNUuZ+Fc7w3mmtQPETv6RFPRH9SmdYgwiUoPNIz94tkEsbcWAfEakTuA
+atMUhI8YqJvEzJB6GIzJyFvAsB7+IRXkkgQC12C7ji22E1d7nrFeoS/MogBfPh5r2izOmc3ST/i
YijY247MTvN1lyGwHV33Kkrvs6NgRZ+aBXvt2S1SajZ9V37mkf2nIBL3hFWaHn0Jd6O2+VyF2wQY
FeqjQFO2bkxyecy0e81E/ygrQE4MxLkuYUwsIlbnjGQy8BnTppfWsI2lIs2x++NpkI14ASlsJ/Xs
mAScGPYwHDmjXr0iY7TB3B2fMtGddl/fNRwtWjKeTRT+44j2hDMl+O6qoU/cdBQbDre0ICGGSmEn
SKzfRzLcOXrs11nj/2xTC/uga/xIKvloVz2iRCNv9pkzi9WAfMSNwShFzOZrDVComqpmHypSRb0E
lGH4A8AwqbmPTVqC2g5TkB498Xcufr2ScVPa83cVGq5SeiA92uLIrz7k3MYbyyBbJWBKGQVtvYkn
5j4jA3X3lTDs9n3Mgh/CmdojJysoZKMIMdDE8NQCzKPccWcOwvm+H3mugwGk6Ex2Cm7I+7hDbCca
JgOp46OrNu0nz3bvDX/8cHVGDotl8/lGV6Zsw7EAOxNmYtiTOPdB7lbAoshzZjWkiAxhQe3uE47A
1eV2b4dtqRT4LDcKji1xpQvdnga1wC7rNi124+VxU3o4iE5sZuT0KxuP5FJtcnsGyCHHSO8GcmD2
eDG40wjb3VieuXdqe8vP3g0xFaO2UIXjEgggyAGtSgzn1AFdmg3O+nHtTzs+qriMNnQgDoVvemsh
6T009BswFRp9yVqj5LotzPkQ+CnxrtWlzeA/BmLa2/SUZUKsZ+zOBELHu4qcyo0onF+FVW21BUUb
U+QHmcxvg9qmyW9tzieXU82Klvd76eKUb0brlFruqTZDYuby7eyPeyTWeJ3S/EYwyFc6TUcCvgqk
CQX6eWVOrP/cv/QLDwIOsDlF8bosrONUVrcSE38VLaIGm+IrN2u2E3dd9BZ7GsecVSPAdMV9s7m3
SkEos9af5gACq6gyegWFVexlwowvlTV+hjEgKfqxw2WF6ZOQT7tMP5SDTsEsYGRNbjUTxgPF26Vz
mM7TIQy3PUY3ZCeOdWamdacLc997Lxg9i/0svBgiFfgXnxZYQtpKHOK5ygtmyEaN/ieZgRh0X3lT
PRKv/UMW4UtBEvZaZMyp/Bh8fpSxqEqDUBIEwXns6mPila9Vi9E4I5QTKczWph+FNmFJc5B491N/
vqtmZ50hrYeAk0NzJJYqYdotUIxok7xUVVm7LnMwfZHAlWfCP7ieew6wdYB8IgUopJOi+Ng41ToP
pPryKiPAZS4aZA31YU9AttzINN/lGbp48kNxFmG0HqFApE3vEk+WPwhEszRgunaL3Q1VT18Em46D
PS5eFsGwMrai7h9aB+hdI1jEO1O8CA5JOwvrXq7R6Eu3E3eObx6TB8P0+8MUt+OiZQTKicVD7WVR
0qCruFx2E3FGkii9snkZa2RqT3EE3rW2cDSECDi7kJg3soBESUo43efnikn8bqnvUq/W26l+telg
rIWK13HB8qaUvw/JPV67Me+grq6d5HGMpyw+ozWHSuAap9K0H7Oh+SkLyFtMd/Cf5xNMGw0sYezA
fCYQ0mQKnNuDWWtZTBkXSdGUsITFhKKnhdtsnBjwWIoAEUXKSNUWQ8ajJXiY8mnYTVa5jOWxKzB/
2ZWE4r52Sp67ehh2s6HxAbhkgJYkEgs1B4g+KuPYe+pRRkZ+LG3v5tSOQ+oM3pxlqU9NieO23Bmj
anjmFCdWGcJqnOj8OlGUMzOO0FWYY7OZZucjbvTT0FT3tgR57YQ6IGdmussQcSNxlQDtvOAykCh/
xOB47G37Hh+3dzfONqDbethXObtrjlpf9zENp/qOBYfCftmrRYciaqBMUzFVU4BOeU18DEddWCG0
0xguD3P9WgKQzzuXs2bMyj7OlPAWRoM1kYKc5GT4EEABRE4Pvs/kQars7KwB35bjPN2Pw/CK4ACX
i22CzpxiyKo4Hkrp6GM9fK+L6rlfXnxg0SnGj7FpdBnth7BnYGWjR9Qurdbaew3L2dnaY7gmReiz
yo1fWcp91jAZOxEx+ORlXrAdlgtoE3JsNRwrrNLfVQE0vXRyN0OQBPtCKr3uWXutOCS7swhefK8x
Vp7LNS1SaNkeUGYCqzdqdE/ZhJ/Ny2+xQdewCdgxh7HkxJJuFJ02rkyBqUTy+KAFsqa0oKBsYH2Z
hkCdPu1IOW4wDXB/4fNO9qbrg+3NIQUO3DmZYZA90/wWoUu7zrNfgoj+bVZsmwiKVqojSiN4btZw
jshqmkaitWCK5xbD04HmYzFD55ys7E8hAPqksep2nsexPOxa4L8W9zw39wjxSX56XU1TMOOVaQPx
qWPc93jPxTiei8JC0jXa6YNbGR9FuiE9CLaRWb0H2gQCFenswFYEA+VNGH9sjDEgB1iAo2bClVLG
wd5TTP6dnqECKs0xsffZNMUXS+eHkvg9sBf8Gbq9t4SgcsOlgAhm5GCkRn9iSscyFdRqzwQTIVuO
mmXde7ClagndENU3bwuXF/6IkUy3HqOszAm0gO5N9QMDDSGaJ2vy/uzCeJIFLh5sXXB0zDjeMr9k
Z9SIWrWgExSUywKEUm4meuj7O+NpQXs4tdux5vLa6e9hGDcp4U23ZHqfG/SidFEuwkA1F1vohdhF
EyPI8elAB21mprSdF6xsuTQBZ3rj5VDfD/hBOBJj7MiH8nlo4VZFmnEAksnXyiLwOsjwjWlL3A8G
DejWJPgLHV6fPxmfXhjezTM+rTybJenm3q2ekl1bOYhCyZHw+hjnTgUnq36vveOk04geKSV544Uf
5O3sQuVfOVztAldv58ADTJjg9I+E/+qMzp2AMN/LaV6hx0enRRsb93/e8LwPvAu/1O+pxsCnApZT
eqNwJrel7j8Dm5ZyYmVXQdyUl0Yc3FUzbcvHUZwdgW2HFp2xbT1QnsWS6NPqcFeJ5hxVIdHvnfVk
VCYrfAMOfSkyYsPamF58i4r46OnSojNA7JOZOq/IqzH61e+4wxnadMaNE+p7BTBk6qZXFfln5gS3
Buy7PWBeSNA2z7Z+H1Nm7ENVkofCW9Nj+U5j8DUZnafZcJ8QOu2SdrgYzByhLaHJiCpVbbjj3xsx
/3CN4per+Y3UgKPSdKQgegZnraDaCqN6zKo4gx0tV+nsGdtptFr6WD9bNAIrjDTnnHthVTrlb8cw
F5s765l2+DK9QF16qyefy+KCmSCMjlkItlNk8gg3c7wWdYaVRktcS6wLOqEGxsBOniCKR5ddpFYN
dcwAVHCML/2Sh0JZmzEf2iAlQj6Ffl64wQ/CtWGVUQQafJcixHs6Nn661xVnbo8xi1AaDXVrJxt9
nHgk10EYIvc0QaoOfi7JvVDDrYRZJeX4ZisAnYlz39Bf2ioYAutKjA8UkpL++aEIAdIktrikTTlf
pka+zp74aYo+2dg5R6c4LoetW1zjdiBNICYEu1dU7mbUcejEkSFStplYEEf4XeRlEV0EF6Jfa6pd
bCQfOp3Ga+Ox7CcGNNAcjIVyqf1m7BSbVsoKLGL5w+od/+Yhkl5P0YglSUzV0barmii6NrgN+d7M
v4Y++Chg9hL9BTASxODYs1q0sIIgJhl65OcprVZZQBa7FwHX5WAENdmEZj0k3PWOwlz2Xdi2zsEL
QT6hRLlmjuUAo775WctHiJRxM8bQeVNBtU82LL4I+dRb0aOuOxqo/YAcqzp9H1hqDKMkjfbZnWcQ
maE0vjr5MKqiPA9MHG7CPPaO+QJGLiFxwhQnb0xeVVdHJ8PKGtK6nZ1RmvEdEaAGME7x7NWDi8n7
gbZAstehCO9yzi446VZ1jduOnLnHXvb1VfjdkSQ2vZ+Bguxda0/a2EJMdp7iafzER8VsiKb/HYc9
fedBqDPGHPCywQgmpJrvxpndpCnZdCM+CDtcIgq5Zr4sAxqA+kl7+IiS6IgLNToYrzVoJatdgrt9
nPr0r+rlnPq9F0YG30DZjygA2A1GcY0WJ4TfpVcCSvmwaapuM+9S41PdGF7hb4xKPgGZaHieY9Ln
gmCXAB9jk2KMaPLhfS/0KBYgcQ3hrfWgGtVx8vF968I/oMQ3M+Cwab2cQDFdrwYDvKnLQcjB65sD
s8WUtMnT/poAWCAjvWUcGKKYqfo3d5RXvzdpKCzPOfXKH0fzuYPRQv5CX7mu/nRRvPVDvm3QxGqt
qtLBpR3vv++GPgueguU1lstxqway0Pq0LupyORHRR6xVCSq5KJmJTTRCEbiJinEvwo3DmJR8y4rd
LFZVs1HOvOswZ6wT8uTh6QbvwcCYNAldpHj+dFApJwBFpt3KtLplIcIpFrr0O7I+vHXuD4fG4kmW
Mw26bMvy024B9Cx0JEo1098GM7vy3HSMvsGL7bhCqh9Ak+EihL6NEVdKnkEnnzmf8CJt6g17BkPb
YlQJasonai9Ojqax9UfzT0IM3zaIA3lCA2S14nNu4uDkABZboQpwCGlpx+v3f3VNb224UUEIizHZ
BWGSbTofrhuEsnViskW0UT8cXAdl2cDpGJ+VX2yMqXr22jQ9WulBjjfb4JlVbY6lMkb8CdWG4Duf
1TqyXvHR3TGvzE5Wb/Akx7QpbEKW7yvTiY540Ej2kzBxVETVw/540Mb4AB4FS2KQJ/etmX1lLrvM
KHRHS8GHwWlnP2vl7LUZ7J3M/VWm8XibvYlSEr4TnZldNKvPwpSMSW0yVUjbJhUkfPN6A6goL39d
kdQ2EH7QDxmnRnkpYhL/ugDVf6uuQYAatJ571MtJ/VqkhPWArcBxYCYN1gVL/Zx45TyTnbrzNLVd
FaFEJncuYdM+lx6dBbt2yFSoq2QvS/F7YADv2RnPbJUgMPMjMplU9kuW9cOwbGizd+9UYBnwXJNq
4CjM+glyWCuZ/nRtf6eAQnEHDg89dQSAw+YXEsY9rf/PsEouhHtD6HIAHtkx4v88YK6RRN9W3/A1
ag3jTfY76bQbKiASI3vSUWTzFTCX3xhgjV36vVUrMaMQ0r0iiYADMqPVjYvYctdK781ePHAmcnpe
FOV+QevcSupzhfeFGWHfHOsqveYVlvLCrjsOJM2udBhgWWH/bgxF8TTCCOdome3paz0XExz7IYGw
zol1PTokAJkB88/EMU+wHcnErPqrTCd18Jxo2nO6WbrgY392KzfedsO2qNzw2aY8wzmNGj2MnyxX
hxs2Pp9j4OQeQ/4lV+/KdPwUCjOit6aCU1T4l8lCRVTl1nvW4pEfM/jKA3fjJuPm3YUQOhavmd7n
BsNPt0jJh53+2AxENoim55NNb2nvpsXPImbYGdgjzSGm/Lt43PWhGMixC45NVIZ74bWcjmx7PyqD
m2+Gi6oEGQwWRFEAY52J2oTQhypatBOL51ku+aTF8KMysU4IpN1HDjaYzJn1+XKuH6UL8L8W+64M
HgYocrge8dkWvjgUhpPuWvKdU3dANTnn/pqO67aYQ5op1ENRDfIAy8J9JSOLsiOIm9P3l5Jd/ORY
RWxvURr813/aJjeYhZOH8IzKFTsC3q9//VXmh/yv7z9bt3p2fn5/h8R8UiEsHcQKVBYk/7X4gFea
z5F+PN9W5W2yc1T4bEbE1s7F5alIfADtg4NutIicPZUNPN/eDlCgzETK8ASsHWxsq5HY1gOmidQg
fnZU0T1uHuP9UcwlmWhNEF4nyc1S2B9FS2D1bYoM64gGPt9VU3hfER+VxsH8wHtITmaFBUF5W+mT
G1iZfXBv2lW1DghVmyIb30/C9Bj/QYoA5svzWMdy05UI2+BlpPy8HxYb+uwbP0LsG2kWnI3BJQCi
LXeqqn6lcdrSSRh+qZyggzHEmififj/4bo46ADdCFjiXCAX5bsr4DJ1kfh6rodsx14fy0IEyyPNx
D/uCkIkqp3jJvf5Sl6pA0TIeqpJaz+bIlKtiBxLuTidhysk6fczzUhOQVT6PNsKMxXQ9o/tibR4X
12b3irb/LNLqx5QajGnt9gEIGqFCYkBz0ug7elIFerOe/CSIAycCMFlirNQ9Ouj+1p45LhUW0DmQ
dKks/9Ba5JDuZa+YWMiLkrvBCys+XgTAHZ3SelVa6s7MlyfdRZ4XOGPyWDjltR+QosZ0DnE6NMGJ
Kf6xNpkuD3a5azWe44KUFZXDY4qQVvkCp34cIAUbEsA/UjrNtZs5QUVNe3VMO9/Pc6CXNlqwbxir
0X3wumdUOqCg52kXJ3Z1pAEI1dQMDthSWirSU2lMX1Php68IKlb4bU99HI3HokH7kcRMm+tiGteT
Ry+v6Nt+C9UUEXrBzf5NlM3yGp9bzOgLvtRWhHhSOoPnP62qzzl2iJoBN1Ohft+oxUgMGuvBVYsM
qY89deeOHvmYWpwmW+QE8Qx/bDWsu5KM0YDZnZzLP8rxXrxh+t3FMIRl4p496d0xe9vQGKIZaTn1
0ll6RZYXb6OueOImBnY0WQA1dEbUVzy7P8SDj5Pr1gHSVzYoo9y01AbmFiLwMhQb2D8SVIpggJ3n
OFRdxNPoUXlUenkJA3cgZjijaUZBfoDI4t8p2kXHuDECvPthcKydJj4NHm+D2z8/RoFw7kqAOdQg
gX3GQLkwWW3nosLK3+Ff865lyIRdxZemBomJHsrealuZD9IKi21RO8VhZtqDwgVrRls20aNFH3Lj
WV7/SAe22wyGZzzi9F0IwWSdRfn4o4XygBa6TZ5q13DXhq7NJ9x5hPO4Mn9GsoOfQ5YcgGPYVQGD
8qMVUlC5PGEwxEL9MlDGwK9J9UuwWGVhjVcv0cIvH82ueGlrhkgV3KsXy/fBVgzMhU1dZWval+ql
Wb6pPen4hV4oojkrjV7CiflSyyH1GS03tE0V+M8sTDTkm0o+I68iOhnHBtSWYJtMpU2HG3mUr1Ek
fv9SxbN99cLS3I7Jzw5+56oamK2HgcFosTYeYuV5x0Q0wzWM3P4Kp2m4DkXlnLuYOeby+2094AEB
QMOcSnqXxmrvtJKE1Qn/pSX8DhvEIiP7yEZSo7t0GS8YVor5JvqlZlxoWQwyxo3ImRCja3GV1AgR
INGwBXE0+z0fhDGW1gat22/mldMu0ZoMq164hJQxG9WmBeqfcwmNkdTZpm3+bkykKZhW+aCEwjRW
XQdMJ/usTuXDzCvGJXEuInUKVJ095h7LMRNgGDVhwHrWE/tHbXsAcyPv0oFocqthIuhWKCXcwlsE
O5iYyljTADe2OokFugDZXzy3Z3oyhP4J0Y6zKXT32EbqrtXlvK+bgWmNlz7oJDl0elAnUjcKTm4s
8n3PPHl0snNYku0A+SCspdjS2Odkx3GKTaAF3wXsniFbs80n/emHioZberWXVTvKKniMObi3rsip
j7THbHSpa5mSwERDoeUsp7Wib861ZmsQcc3UT+znxWeLEIwAItumyxM7wRYVpQAMBpQ7yICitXg9
zo4nxEVx2KRoCna+M3V3lgvKtaAFfC9LRZQfWVBa46sL/XJX+Yl9ZEEYD9x+Hi/s3oDBg4h13g19
QvNcTgDgJ3ANrpw5pWWxd+iAxip3xFI1cQ6J557KQTFYJJ+hEVZNRvlorxyaYizb894p4SRTCtlR
8kI6NllStBFwVaFtKRwzvDTxEK8dvUSImsEJSdy6KB2X2X/GUhLpddrVcjON9AR4k/Mxi9v5Qc6W
Tafu4ptWem18sZuGzj1nSc85T0ofwogg+SaJMY2Y076PgHILz75nKohQ1XFeDVV9TZl+jhEyc2dN
96JiWD56lnMxZlbcuOmx77FqHbLIo2lZ0qvttIIu1dAUUBM2iWC4R2gxSpbjwBT5ib0fI6CIYXZP
/Ws5Mh+ZTMJVk67QzHdcgilDSg9b3rduB2AtZmDTVXZ+MuIevn7cnUfkZUd/6oeV8sv6zMnsGs0h
vC7uN0brMGLNuHyirLNQG4k7DQf61I54gizdN/vK7Yh9a7sdlUl28qRBuNqEEq+MfoGuQPZOy3g/
dfXDNOZsDdpyD+yhP22bMih2/KX5c9BSXwPbMEl2zdSuqH0AjqlTb/EgouoU0anD3b+qK31rHCrg
fqEw5x1Od6OInc0Ml3Rjh+aZkw1ZzLI/AxqA3JDBzm7E/XfhyJVc6Zw0orieDzKDzpN5KAh6Uh3G
SNwMoW3Suj3i33k/u8yWF08ix80KCBipSR1dmzbKcCPCXGNXOIEpLwwHOF8uyEyQYUCXEDHeesjR
jfdKvThR+D85O4/ltrm1S99Lz1GFHHoIJjBKFCmR0gSlZOSccfX9QP+g/dEqqboHx6VjfzZBYGOH
913rWfEmGtO1Lsr61tLr3RBqEKzC8F7LBqoksafPlEJt1kaAB50jayxtvayRtmNLfzCfFv+v3/v6
pZ3+1B0tZGlaOVCsTiptnuiG4pR65XiaIW6RsZnCTIdCrbqA5HEli9tg+oOvn+SUNn9qgSgoeryI
5t4sl+qxrVcaYGpvjlKBOCKiPGheH9trh9z9TLThOphL9+kV5MK7tZNoF/oXCdM9hd8F2yr1ieOC
eiTySFIX3dEc9u6rQmhPd6yKlYWWkIQpyirDrCIQEF7ss9cuiaRyRCdepQv9nd+4y046fxUZvcR5
A3/kk3wMqsP4bBBYE80Q2Wn3qWWXlK8fjV2wHPeCuBScJ4K2MvL22ODfATW3zrQIxTdjLR9CZaac
ojd4BWo2H4nnXBFeG83Tj/wMY9wq9kZ+1/pz/eg9qYlTFW9tvmdCgOUODa2ilZlupYqMPVuR5423
jEO72aOMhv9H2ZphZpmrADN2GS/DnRuvkMLID8VbJtqNk8R70zgLwjtfHXHeUnmE3oS0hxpT91Gs
EZbUtCJfSR3rDyoyLRLlyQoqonNyYtetputBAg6ywrARH/GQNOv0KXwSXpASUErC9rDIVo22UJ7U
t1jeyjB3YEz7n/VeebQ2IUPVwb2sGo5HM9EmSI4wv2Vc2OFL+5q0tnL05+Y9X24gqbVfdZe837RX
/9w8SctSmSG13QvUpEd7OLGqISFaceKUFshF2oNq2PmsjFFh2OmjSEYHST1nDLF9aPcEstZztz6M
d1VHdA+wDR8NJY4E4IDaDOpNtRlPnYP9JQNTzBS2oLu1NeAogB7bpLvkSbrTzmk3U/VjIzsxCt+9
iv+SiDTcqUvrJB6NszzMZQaOsBYZ18X82mzwBozUhsOZsEu25p7CMQfJc7iO+2kEeJw4Bse70LBr
l+lnuS+ehWO/iVHor5L1uFC3jwgnF/4+4ctcgmqGoIZq8nvFlveViNuDeJA+esr9tkby8Ty6K1nj
XrBDXJiAE2Wd5QspWHXqCiVGzaJ6sNY+4utqZqwH4pOUdfhogiXkJNtvDIrMvKrz5lws0wPncLQE
w0wQN/7TlGqA/Y73gxZLOa924Lw33ql/JA/uoK2CtfFYpvdEsBL7SdDnRTrK9y7Un0VU2OmlJrbv
s9xix+9s7NNTbXXpqaw7dvVczbNruXUpA14Im5wLDwSKpejYptgsf4maxD/0r/Gm3Bv3+eoVOlK1
U1b5AlUu3Op5f4mIe5NPxhGNS3ZVbQzZOFVIx4Xv5Zuz+k/4hwBrxBMVDsOFchCV+9qRYKTa3QtT
mfJGn28S1KMAX1H9jpHlHRRuDEpNJz1Zb1o0K14gCs1omZCWda63ZofcwZHeqhcxWtBotRbCviD3
GAKabc0AUl1hc50APnbvup3Ny1Vzl5wmRw9SXFJlnOgUd45wplYU1jxSykHimZjl9+oavpKPVizI
Dz2Ohl1e4NKaJ86J4x+J5OnYSXbiSTlaRz9cUwZzibudCwfuEIf1EN6XXb0J6rxesd1IF7SJMIVv
sjv92i0NwuLKLXRKJ/9DWJ47C9/IABvI3E62RDix8UT9pdoYKN3MoU8HfeMhPsbUupZ4neNH6vZX
EWv+XQgslU0TThsnYQLCPIMa6I8n7lX0ug1Lom18oOMkcNw0Dx3SGmUGc6g841koWGsYNCB0Bzu3
kObhoge9Q/bPmjtv50/+68SfFWfVOyfWfkE4KupEmrHgUxaVI937qI9XISlB22YXlDxsBlMqzaal
adI+kMCbH0WoqNncZckKtrCNDTAc1Qx5nb4AqPtIOKg6zEQMr8xr471wkuk7PoSP6LkFSsE2QaOV
upD2g4PxTnXoxpJc9ta+ewdzD4+1nYuLeiec4B7txjuBJio7hr2187S9+9mZM9Kul5wS8WEoZ1ZE
ib3bVTsb98azd2JJeDbWyoewqxzePxgliClpefFC+075VG4QAwUoRWfinbXAzDDzn/U/3haZuEfz
1ZafYZOrmGAZqvRIidO0CPlY0ci1NkS1wJ1CACwqc8siGL5M5uUf0VtAcXkReaQP0lq6K5rXcJdc
XIY2e3D0yp1dzzi1IZPJ5vyfrL6LmcoG1ymYD8Vupa5Bl0E3gU72x6qfBAIU51rHkqnuyeqj0StY
c0+b82ZB7oAC8Jysq9yhpYSmYkpPWgt7WrCorIe5gliGBogzHv10JQKeWHjzupuBskSafVRAdSzr
J2tPzmm+xQSpGXax6nf6yuI1ke4Il1zUDlt3+T749PZwHMwPsQV/YIv3gwSRaNnMDSJi2TT1c/U9
deotPc6Er1g8EkA4dDMZ9vAWmS+A+kP6bF3Zo0u7AhO/gQd9LrxS50eO635oB2gR8n2kEgFMbplo
12/WV56qL+5L4ic4ihz1k9cedSzz23herSoYHLNiRfKN3b6lF/lMJghtlDdKP/7G3KaHhCj2Z/+J
wO/qnVdO8ux6q7wJD9zdJXZzf84NM7o7bsRI2lM1D85kOFnWMezsRlrLtNFg5ws8Jd5pW7mIwUYH
T7rWop1kt460GhFpXGsHlKhF1hlA2g+QMRFxITNd3ILbJW/5T01qEbUvmVrQKn2qEAzO2kfhGRoK
LjhiEZM7cxso9JsW6fAQb2NYxg4hc8gGdr6jvqnWsblDmJj1w2xYVu/uWhFmVrBsHkLNEbpl9Uj8
Ff7F2sVAYyfcvC0GxQGAKO1np7vTmp3ur3BjyDvjD3EnJGNoU4Q0PXnt2LDcCwTRzxESa0/lkRSA
7C1Fc7kgPKi/F0CV0Vua04HERKmCBqIatcpXppPUTjneMcIqqFdr4oJ9EZgV3TW72YKZNrEipRv5
gf/eEOwUt0G7GB5INDGi5aSthE+IZxL7vL9UwM5pG87sgX5kpxBmj7q6r+t5ZZ45SArNng1b/lk+
1NapDh0yNbWXMFlLRyYo5E9y8EhRMH2o7oK7FE/lpisW3qm5RMUqovGiMUdhHJoba1J8lvm7SL4G
i/6TdgfqpByWnIpRBugwyw9FtKE4x3YOFVJwILryRd4zScSf4bF9wTZPttdCecl2xdrfNNv6WQWn
shroCKMpJS3DJwjMxgPlj46fEJVcGA7hv8mKTNU22RLnNaR3xPViASS43L3zxlP2kb/kPs4Nm6Nf
APpN+/S0BXaP9A/erkT9xFs2XPEuYsOK4YKhAIXCws6UlPelcVfCQthQJj2nq6DZVie6ne5FIHNs
P/7JdvopuxIbjNH/7LH92qRPeFBnCqQUvHn7HCAQDwvrCAwZXlaeEoPtSJppiQJlFj+yj6vTV8+3
M0qj+5663oXrxByKeYDlaxOh645s84GOm5tftPYo3CcnnDI9VBheM04dSEXfEHuOnyxsBcaIrcdW
wjbdrXhBt3KqOHVsBIjS9NoPplMhmKauCOjoqO3R0YdPw9Jlj/rGwBc2bbxh34rhZ07BPH0Jinn5
2ewgGfPKsDyhqkOQ/5QyVW9cUucIVjxG4Hbn2hIo6NJcB3tzl+MFM9kFz4y9f8fOwXvhnYm3bbbJ
scCQ6UtY8EkfN3m4nPy2E7F7URKUgjWG0aZttIMB5or8u4E6heq4OPjyZcQbIc/yE+1f70ViwmJH
Fc4xlqTbCGT4kyvNx+zjWXjJ+xcxO7bxvLhSdfYEcqTZQQUrJAoIqdme9eW5V8GLPTT5wvXY1tcp
bbcZd8764GGwqkZs4znQrMmI3Cfnnlw+uyWta15uVN+myv4xkIV0xtBCdxKo+nhf0vJbFhfR4TG6
Dy6Soo71buuz8ZPhTC1N2fEfeUHhepIluUmO3gqRrcn8uYnX8S57bU3b28Zn70A6YWaxV2oQ7HxS
CHhQ3+jPcBBlw2ou8P5YOxTLBMsgFt8E9+kDly3diy/iUTlTzOBjcUdxRnjG69OiSEbOvs3mPFxS
PF+o3XFQiD8rd4uAZOqyn70PZuOEkC7S2w/mBcPuW/indEJaems43+/uzsSs6XLmY49skyn4gJeR
ul6+6zYJ8bTzauF/JCE9LM5DTk24OszJTbhgjWK8NFdKBazXzZXSR10APJ5xaJh7d+qD8JwsxXeR
eHrPBvIn3EfMhwg/ueX1K1hZ9b38w6rVEYsNA72ad2u/nZO49e5uq4tXbkPEvGt5J8yNTYLNzZ9D
jWrMtbgsgPExE/GGcrP/IKEXNHJ68YEYaCXmbr/UVtaxPNaPiDkv5jDP8D8i/ORdRRG6HHb+K7vq
8A+zHznsRKrGbwMFPs/+bHNUlku2TeizWeXrS3P0lV38oV0ZnQ/Bq7uCgkoAUDC3tsaBXHbxg94C
ogtrfPIpYC6Ie5kxG7+Am3Mg3SkL+H/BnNlf39I6mft7hlVfLcJ1BSiWI750miabSSTGGQ4w5X0+
HWJNOgwr6nneYXiUrleAJ1AaKfvQtMVzzsJYvMRo2Wf9Uj0wcHhI/lHe+p/YX82HOLODP+G5fWcR
EE5E+D6n5yFZZawTR3fVr40TcxQvhfFB122n7IZNiFH4GTInMZfjiX+sfyYLohnXamRTvIVK5a/Z
EbufKMc5rqO9DT9VjhjsjFSUk7a/x14lPjDLe8B+bGqReGDO2SF7RY5u7ab6pkDXZ+E+eCef98l2
L/EnY7i9soUeNugxxWNwx3QkM+VgObNpd1WX6qI9VxemR/+BnGs7uC+W3YWzq7onNHVpbNfRkTCK
KxkaS7B7ZbZk8mSy1J7ZWz+2L51DN+aSPyJQE+YDOtJNy1Z6OVw5sBMhXu1ydJKkvC9FWn40+56s
DaPprTwWU7b4LEIUls67s3kd+q01bw/ue9dfwmpJKKomrkjlJdcdVb9jHMCbcvSbHD4c4uBzSTZZ
m7xA/aHotvkfd6nJzkjWODuAZikWjrfiP8xW2nY45HfMgmgOrQ34wgvoyAdt06+4A+JOWVQ0BB/x
GPs24WiUJHoNL9A6YKGkuXWYts94Cd9StmX+ol+IH4W5IkycCfwiMJFPwgU7d4x9/lpdsVPIHDyl
o/AYaDNPq1tepUZdGYigOyt2NyAM3c3XT1GvtzhQCVWsRtJBjZJXGvE+hqYXL3J5eErUAVDuAmCy
eGV9MdoGX78PlgwkYV0wVKxoW0mtuQhL1nE8T+6cFEXK1oRyC7FSLY16AvDoFSweUUv50TOjDY5D
On4h7pKAvRcqZRSiXXMfiWEBc5/r8fMWq/PAy9BNv4TIbmYNnQ083qOCDK7aqVLPdqkHO//1S2+W
+0bN9VWk+/GEeqdFqbKhjMu42Fif1mdWWe3OEhoibpFzUYRFn7CAGspJ5esXfXyMDcFb0VygiInA
mEjbkjg3cqAuiCxLx8/ZmKN7xIJI4VnFe4qSgxLtMH6IWngWonuPikWXeyaiAQnrc3noVPlDjsTK
TkMOczooN77vJiho/xVJM8+IRiMrl/O3hbu78IZPJXf3bu2SQKd6Deaxa6jLFa+KiP+YB9GosoNe
ObGFbmR57I9G1USrEasFlRkaZ27+pFYXYKcoFfg5MHtidIPqQyA63orzU9lXD7UwRsyRZD728Wun
55RQh8uQC2SvqaJDZX0JQvc+GjwnF+QDxN6Z1boPAO9PhsvhyJA1O9IHTiyl4sixe3Rp7iy62nzK
m1FbRh5qILcfH7tRvuNxsIHJVJc6Uf5hCi05xW0zL8X+3ZQ1YWO5Po4+33GVclelfQUNloOxATh1
XRpsXY3e6cTBP5QCphPMGAQhFM2qFT0izNSpi1kZezO2+i05RjpQR4qBRUI5SBjVlWXJ7wNF44UJ
etgOEGfMPQkGsXcZG+2P2iF8FFzeuqiJl1rMdqERmw0G9kNY+JyGJfN/aEjv/f/2PrPvyDUggP4L
dDERLxmabqm4M/nQG6CL3sdy2goEd3cqfIjMAlMw8WJlNyD7sLahBa9KNdzkAOJBVAyP/+v/Eoa+
+fh/+S7Tp1uSIpo6HSL1hu9i9Fpfa5lRgknt/ri9OieAjNJBSBVDmARK5FVS7RLxSv/8udKUIvUf
jg1fW5IVwzI1mluqPF3YXxwbsdLzXu6lkk5LAtAZp1iprwKjux90vPCjiJo+KffY8Pa6hZ6TdjIn
20xZE1u3+eVSpu/476UYsqKqlsUV3TwBktjEAXkoyXQiWAQArWAhhE8/M1FF3vl3Hily4QSEYfj2
dM/aR/IYRpCjy6z1hl+GAyli/1yLLKFFVUxVk63ba9ECV5KFLKBXTmwS0wML/IQViIf81ceL5gqm
+suTUL4bgDIWDwOLiUh6382TiOjYjXkulA7ZWewBuuTRUDR0kuy0mpFsoun2G1L9kucuwBgygHGi
Fj1be+QAuEzijRK7IRLj0Bax0gJkZq+vavwlgvqw3eK4KssnEw1IPqBMrRMeb97QAi8gR3AgQhy2
CMz6+PND/e6ZyopiYJE1J+rVzbgePDVnVfIqx0xYCHXwMLZedL+8PF+D9HbkKDLvjibC3zIM+b+D
uMfpPNSWXDptqZ1h0xzbxNh2BsXvmjcmpwRrdOlxzEmZ9ix+6Mx1H2p7/B899vX4SIBib8dVft/t
XJUkcgkftKl+WvXELMlf4qLcjwMAjVwvVmLl3ouN/ycrk3L5882S/6Fn8TIqsq7JomVKlqROQ+Sv
lxF6bi95ssJxwGJr6hkZtAIdjROtloF4SHssg8RJDGXdQ3sSp7KyuUzL+Mmbsm/8CMKI3n96lvxp
RuVjNTEXFA9awUgqp5uY5S/vyLdzh6LSuJuYY7L+9ed/Xa5SWXpmBFwuI2vWSFBtMFyR+An1Qkra
x4iW+uTpf+m1bahQu/QQwFGTATov1r9dy3dvDynKpqiiqEcYejMEPIQlkgA01Ik0uidGEQ2wkKnB
+tSECpkAFo33qW5psXu0MTo/+fj52X37+iqWJqsinDedgXjz7PCb/M8Y7BEUzUtJpshMuEY1Do9m
E4a2rGR2Nb15+LIigCDTw2nlU2hSV5pwMj02OWzs/ac7AVFGxP6zmlRhGLQUXL19Huewe2JO2VaN
vX84k9D6Bidii42SgmnYbibKUj1hqH7+YtL3d9bUDVZjWTX/mZfQoDKAxNKpYB82lNh1BVcgqrVl
D2qmDtESj0BlYwrnIeSXnz/9u3WRETYRz0SAe8rNmqD2cNnVhDVhmDg9AqWJbqSb2nbhSvKMx1BL
KZB09S/f+btZSxUhJqnwfSDZ3eDkor4hmzvuSmfseZYIbl50M3v5+Zv99hk334yMQhmfKAMWkd9+
1MuVaia/TL7fjkleBkmxeC9oct+OSSuE1SLXvBQFDOeOFsDALGL1DDAtS4/9FyZIDRZa0ezxyxwx
NdGMRz8cx7vYLbYkyOxbEX+oKQOWHWK6VAYVA3/wX4LcW9YVCuBWYSQT+PXo56zNwwSM8oyHPHDf
JuCY6aLS+PnGSdOr/N/ZXhFFzVRM5h4Lyf7NmqJqeaMIwIIcD3G6XbOMw6hOFjIiqFmY8JoZVfyI
u5uWA7gbTyjomuRsfXMrnf98KdZ3V2KYFptVTZaM20mn0A3RHHKlcIr0j+DRbPdl6tdGTVaXPhz7
sna3CsAKX9n+/Ln/7k5QTZoI6wzdlBXz6w79NfFankQmVBQXzjj6pPbyTlbc7FmWt/jRmHRLkgh+
/sRpxN/cc74fLFaM85qi3u6OrSogg3EwcYepJvwIlNlsZa95GT79f3yOKosSD5jZXJ2++V/fTOcM
p1ilkTmkzJPSLq8EaN9B4f6y1zSV777PX59zs9mCCK67CEcyByRFLVjqHM03p3zdFnpkAVKm0ld8
iINsnRFXw7ydP6vh2ijCM1+fWkPbtEsiqtFcKclCQY8lKb64DNkJ2aOfcMUpQXoqJSi1Q8FWqABu
Go+akWr12O+JD1jBDxWmMDgUvdB9GouAB8v1ThDj57LscswPlbVWVN5ybJdZ4ie7TqVDJ5EsOrM8
FQF8VpPHMb7jMxfWHQdKPJMd8kh6+Xnz3poi8oLIJ2+vwC8GUOS1M+YcT2m1eT1xdLH5LBkoJcA+
5pibunqerZEhSWd8jBvT85+7RBcRrkLX0Xr16OX+HxEm3jxy6WBDiKaGOUrGstS0q7gk1OOeQ3Ox
cqmwZhYN8FbHbhNGiAfM3n8KxvHsBXc/jxTpm4WJDaWhMRmIKMO0291SHI+CwjEtc8IEIIDsdycS
xY+Exp/M0nqjGkGEzxAdsfNcrCS8ryxfBdLUYfXfZYG2GVL1hHn9qknFQvLzx1GIXySd4DFZqeH8
x/JqHHwKO4U+D0TvqWz1lIfrNjNMiaveFT/KCn+1ER2xtdGlUv2nrKV1KgAEVay3uOtOWm0dxro5
yYSYVK27VENyLgnRPpSFv1CxEdYqfyGMA8ITmrnf4eUMj4ms7vCSHOW6PWGZ88qPcEjXiiJ9DJ60
cgXjAA8mspVSfm1SaZX3tB4DbrtL0qIakAlBN6AoR8QVeBZm03XKahfNK6M5+br08fX3Wn1XZRXR
8sgtWggVMnK+OrY2Ez1Zoy3YlOJrFbaOS/aGKqlXRU7X+Cw2cZDuR1++9zT1zotgQ/jlozBme9wu
MHd8/xFo83Pp58QZ+jB5XE94qNNqrzbGB9R9qvlmecmwI95HBKVmaXqPNS574AzKmHIxXP0yQr5Z
KGQLWirFJw1VpnEzmbgJ1FK5HFBHgyHLvJJcGcilM92iDpmU2jJIrI8AATuSjBI5i8hjj6qeJqir
dM4v1zIt5zcTqCIbKrgJC5aHdXtEocrStl2eZA44ELtAEycIwWRUSxYmejlY+IDglUycCXn32hv1
u5SJp6pEWeP7BAhkbU430RS8dVf3vyxi0r+nDoUTmqjrsmRCxbyd20tvaImA11PHwzJAvSs3kcrS
eEFc7m3dvnwmAAU6oSHHTmXA2fKFbt00JG7+fIsmOPLtLYJvy3pmmhr/uz0r1kNkkhzVgJc1HyEC
JCv8f4mw+OKGYOqw+7AftmmMOFHJ1uVE06gnz7lKQA1BVCGORv1dS7YxdgLK8v09vL+RfA8B+RPG
ElmNZrKFctYtiQrWhXuljfkuQS1DnIOtpWbj0iU/ActG/Mvi+d1MxfmILG9Ro7Yhyzf7sCqq8zjC
UwWhtTnUskXrvXyFQWWT5XguuvQcN2DIC2UEFpO9/nxb/91Bq9NqKhkgoYlG1G72mVGb426SQuwo
Ju0m/ErzfhjOVOuWgV7sOjl5GAXEQz9/6Ddjil07uGvDYGOkiPrNN86rLGu8tiFFLELyiZYwj6rX
UW+AfoR3motOOsUj178moXFERf3x88d/bQH/+7aposLXliVV0nXtdmPmBXGeqsDVnVEjzANYKqOD
AJ8BgxSl1bsw1o8t5gDa2xo9aQG0RUd1omhVuxfNS9ko52b6YzOI7oYKL3/em1RMstdheFCaPRi/
TZhh0TfK357Wv9MEF86hg027pnH505T21/6n0Khb603ChWO69xXcwKP5EWLCB0H5y+ngu4GhUPTT
uU3shLSbj/KRCrtmbUVOFME1IP0m9YxVojV7A503ljFOlLV1+fnB/Lth5utBTFeAnE+Tze22S80B
awpmhBKIf97KX7NBOoNkmIu59Ph1yyM3Waiy8ct4/Hf7qoocyRVx2qzzwTcvgVZRxKhdI3KEptkM
ceuoanQX6OLu568nfXdPNZFyl2JCFpRvy7hsu0jZ4t92vFQ76i1n+IwXjYIbS2X2XAjKLlLlZShq
SxO2gFoxy5YKTquGLA9EgUCqNDhwpC0TAv7LPPDNJMQ9kET276Ys6pwI/zu0ekHu0zDE9lviAxoD
/6RoPXOAu6uJwWnaZ4kAR1KnYURJvw01bVppb9/HaeozNCBhrDQ3n80CUltQjiLH0oBLqBj9qIDA
WiDwkHk969Y1TDci8yhjTSSSVPFYpU1UxYl352OCt7vWHWfAB/dfwFtTwgho8lIrEt7jPokg1rAS
eIHNa0/BTJLLOc44RCF5ky7dKn2ISYwiFxaCzBd0rM5VDPS4SfCJxZOj7fzFMhAKc6F1wIu+/nOA
eBbsJKBPmMgptYKD67qXutI2ZQuSYczEyRTvLX1TKWawj0FyBG/U9VC+9cD9hKx1AHERvS4VrwCe
l/l0DPhlwE0v6T831rSm0oxkWurtgBtDGK4+wVzO0AkvbohezieCeNgkJWq0AiCKqzWbLIVEgmnq
A3fOQsmr+58v4tuXi8gB2heWDBb/ZiJJ1ILNg5fFDp5OJFV8bTGSzqZR/3Jo+6beyAi2dM69TOo6
tb7/jmDcbkqaF0RTdgpNJ7SJZgOyg3m6Ii6GLdQZ5gF6cJ5NrWhHv5F3pdvuOnP87UL+3alMFXqJ
NpFJ8ZO7/98LGUMRGzFoVkeq4F6Qp4cwhnBdjxDk4apNVs6qit/KQjtMRvjEfPt/v+HcBZUFXTVF
8bYix2ugt5HPbDZE7sd0v0v0ZUnp/jJZy/8ekimCMTPSZ6B8L9++tX0VpdKYMWPoES0GC86/HZNi
X8rGMRokKA/MWaFSO0FL4lNXM8oBkpPyNSzlEop4hOGBk4MzWmx5p/ZdoFqXBGaO7BI20CMPrCQE
Tr9Pw9/NNqQzqBJth2/KMqZemiD82ghlZ7MRunoj5Pkrt5JkYnk3iL/O+t/eJ1mBdQf2wvyncxNz
kwyd6pcz9HeC1IBEjvLXhrIpSEgTZU0cvDXxmwr4pRPAVXXsSHVSmFIEMD8PDGN6A26nAx4UTV5V
UggnuVnnrEYG8OQVkYPJGJcOoH8T8AMEygJqZYD2C5NUVlf3PrsJtgRHy6xWovlsmOo5QVuTffYe
1pUgaZ2K7VLIAglq2ifKgV9aS0LZ3mt7zXL3Qy2fzZ5iRs5gEJX8Va2jJ0upT0mevVq9uMsB1dsV
ykm1fC5NbVF4Aupa9kuUqilBWudRKh4UaE25FUzg4c8go9num0SUZbK+w2P80JJsBYm73PqNAt5C
XNLhJ1PMAHiqXwiSXxQMexJq214EaynvfIYDgeEBrJ2Xr58NPVl83eW8oKLiZ2+h+Nuqqn777A0q
rMx/ePtut/alW00lhYSVrSg3KbAlM2o3HU3O+fRClF2HPsgfHE1qSg4wbzp3OrSkM2ncr6FXvjd+
RRCcehbIo8YyxIRdlMUJFsf9qJYd21JrFpX+e/gmWSBHGh9Rgj7c4/ByMlhk0cSZMmIdZbSgf7QM
LjPXqlmroHuc5mLF4I9ECPjgpXLcOi1Ogsx7qCv6WYbwyzLw3QZDElWOkRi8rekY999ZMTaaPgwA
iDhCLdlSnz54vbsRw4XkFY9ZObyKOVodNz5a2fDL3kb+ZgmSmAynTTPNWuV2vy9LvNUq9m1ndKUP
cG1XYP9PZNYtCis9hflLIymO4gyf+mQs0xDu+FcxM3aZq7yabX1KC4B6Zk7XL58qVauqR0BBpO+S
eg+WKqs+kUm6/vld/W52paYl6ez32Y/9c+xuoa32pZdlTheiaDPSddFQ30m6Uxml6zGPNmJnLBUf
hxYqzSHl4tCR2J3YnOIadYThY53x72JjfA979ZqY4gcJckVoPkrJ8BpV4i9nqm8fryTRlqQXw5nu
dvVVBSsMSrPKHOx0h0LvSkRDT16db0UxOBJ5Sy5rvxhCbzWY2q+5Qt9srPnsqfIsSxppazdjiymv
qyu1YGwRnjKTGc1Sr+54a1ZaRjpoeMJZv/FH8SOPxQ/q1FMI+Srt3IMmNyes+XZUm8iYgU8rYrr/
+Ul+d9jl4jjOKOzBOLndzLqJW6oA53mSpDRfwY0th1G7hhrTpecbxKhpOzGltuRp2kH3rI3ae0+/
XME35yqejGgpps4By7zdBuaGGtRJSnWpGNrT9Hw63XK8Coh5fVWt9iSK0VOW6Ls+Mg8BfjJ0Hlmo
XMNq/KgN7yik6jUFsi+ouGYN6Ze385vlWFJQ1ViKypr0T3e+hW+ZjtShUUI3nKuzT00rznHFAAq8
4mg26W/N4O8Gi0LMlqxJMuqW24mIkeFmcjWmDtWBZemhhodnYkNenee6fwr9gd/sf3mdp2d8s/LS
rxc1RaEDrcrWNEP9dXDPx64vRZfiFY7ly4iOsccbbtR7L0t/K3wb3z3tvz/rZrxZQhiFqjoVyiz4
WFXgYjCVIHVxwpGC14IwvC4wkTWqyoqUx8OYZwYmHHNrDhYvrT7Hsn6eiL6Jaiw9+nllPqzFTL0A
qk/o5JNOAm4pHle51ARgeMR1JeRnLLE+CH2lplgLRWJrbPOmPH+Rj5FoJrQfYfPln2oqOYPCvlBr
wa6E47rypXWRGos0a++G4MOTjQUh4yjpjI2JB5uSi9xnTp0NK7GwtnnZHqwE6IswrMqxOghdcY4A
+DQCVlMMoHG7T9phrTS41IqGTOT63FZcpZce+hSCSeKOJy2mUyJbRBplmLRngQHCJu6JIX8z137E
8SxTLZgvrnglyuY5qnSnBFkmDMowA6Rt9fNWJCRHgUizLPCjfREuLb7KUkUliRtP3ehogozQK5ZJ
j1JaTF5zpFlUFitysOrt6A0xLNSUdUQvSPLJGIHgBVaqMspAkbxgwxuME5RWyyr0OoSbdQebDlBU
N4QERDTRQ5OwSVQsFTAIEaf8ExN1H1kirATt4PeGv4IshGScCrZNCMPVLdBZh5aySokFMoX8CEYP
jw6jfjTTI6jzuZKzHzPEfl2lLIUa1LgIv3BLdpAVfVrYg4ygOpuuudXM8rMNsqNXpkehqtFSuGie
VCzt2Ts5lhc5xreYRtlT2K9hGdqGDu6WxsHFAI7k5pi8gRRbvuNr/FuRuxcJtWoAByi+tqyF9TQk
er04WoOxNfUBEykXOc0DQNJX6FtJDId76Pq7LmiumeH187QZVj9Pl9++P5JhSEwOCrKVmwOrXlRF
PehMSHLlzkudGdnv7oecxAtUQuqgL5rR2vIVf5kHv9ukUP/g9IqYAq3Szcdq/gBDxRtwkdH+kUTr
kEYJ9fz0l5no2+VIY4ep0LGljWjdfI6KOAh4vZU63WA5TdfgiYIEn+DWpZqSIacDuukfrVLeB8Ti
FNLvO4XvZnwWVUPnHlOFvT04WnlSJHmn0VHAwxEXKE4b9O+doO/47QNCAQ59pu164wOT/8IPULyC
RNyJJYBkk+JjQyBPXf8f9s5ruW4k27a/0lHvqAObACJO9cP2hqRIikbiC4KSKHgkTMJ+/R2A1E2J
raO65vVGVEHbcVsgkbnWnHPU16kJUssT5yA36WA5hCUHgGh6kjNXuQFNPmmCQ5gVX2SobtsoPJEr
fvbHjjAFaFOdU+NQKKjmh4BCQgzEed9uRinurJYYuJThsh3nHmGmrc2atNJonJ1O+vhsFdOhmADu
RO7a8N2rPNIR8n8xmxRhTocBH67XyrXi26q8qT2Jht3GNKCr6Xn+NSXJYPi/hnTjJeKBpVSaC0Ib
RuKzkpuavCWSe5mJPAVaj3Bh7thFjBsWOXobI4wp1HTJJTDgClZBQpwCVagmd9XGTLqQKgMxjgYR
wlkQ70F+QCFAoK6y8gUjFcGkOtncQ0csP8KIPrRBGij7rhz6ajei+XdLFRLv4OPQNsihoPfoduLU
6JgoszpctQMe2y55mNKS9I18Fonj+YwDXmCOFfz9Mfir86WwWKL76N3YVedj9IfzZaw3Tl6kXUH6
IT0m8z4X2Xns9X1qgKv5f3qpt0u0riRvWBL5eIhckhQL8oULauzEJK57pf3Nx/rlLFmwrkKXghyN
5dzPn0uvzFJWds3nSg9NBE0vLLbRIHfzvD0xxo9GCF4MJztxw3/zMX8166FKQ0mKqRbrsDdTZFEj
KygyhpeBti8J6HmO5UWpKzfyz0bJ78v133+xv35Fh0r+DDb9j2oD4dSoW8gxPNRJjQGsviNV5tkI
xkeZ1S+KcwipTtvfv+QydLydZ836WGqdqJXdt+KfqSlJ9YegcEiGLFrbQA47NI6YLX1Ao3q9mpR4
35DNBAuuz9573l2VkuJYj8wR6n5u9Uk85uoGgvW5weyKzzRXzEjjae+PSBscTZI6AXnEzZ1ziuiN
QleAKW46itIV66me9mFQqrXrcbz1uNJgDVDbPnfk6G44Vs5xTL4UzdtmbQTv6wxjnCITLvetg8zN
+8GvrgutGFcBlVgEzZtIRaQJ+1q6MeEnUJvtcR3P7vOqITQJASCQMLlm9VmsyfH/mHikTjiE4/3+
W/3lXss+a9EKojWNBvXnvbYfAlhpkZ8f+qp8ycYHn7SRNJiOxNddmfZWtZsEv+P0d4XMX+1A5AFR
yKSga//HyqDptDEqTZEfSKh+SSZ+Pn9qnsdMPeezBmOoyxtyf+5+/2F/dfan84TiXZ83y+z6h5FH
9+sUQTLJhymnEElczdpHpzWf+mvpnBLPeJfJ6m6en/z+dX814v3wum/Xz8lkZ5109Bxj87D3MvYx
wNxXvWk81rK7+v1r+b+oUEMhFojEWJYyKrwplaveA+gBlOlgFcntMHT9Jka2HlKNNetMgXEpvzrA
3Og+TftRj/Cye2RmUDc0+KGDoHFXTnOwwi+ZJP1IiOFdElo3ZFUOeUDAqZUh8tOML6HAi9XYhOUF
zscEjeTWNJHlDWD3GjIGo4TgHGe6Vy2RJlP6nrGR7F6Sp3ZRcWROiy0at0mDWxty2+NiLhFeooN9
wnbnX6USN1Klsd4wiL9esfKiYCyZ62vFHZiNBksIdefA2IedA+NONdD0AEMipYKd3n/sJrsHAsey
x1DOHrnXVSBCkpx7wi9hmnAKVmRMpOvQJEM4tYYbO4tO87y5qq1Hjxnx0LBvgFTYhtHwaIcTGCx1
l8j2CtxDuXVT7TyAKO+Jn4216Ks21ePWidQJxqy6cuoIWhTmVwi9f3OK+dVB488AahoPHK1vRZ1Z
VjboLkvq6iWrK2k9dsRRKN1+dErnTMP3UYEo+5uR3vzVzuujycAN4dIqfrs/sb4M4RYyQIjMvTIJ
vEd2G5gbo1lXJOHGMx3KmFtwTewfRJCANMyDqyFOkkOY5O/rlrZmadL2zaF2mMnXIig/oLcHbtVN
c7REeiaLl7yElkB1YrO2WYcF2HBIg/j9cfELp4CNxwKdh8lwQ63yzXERamOGpjIj8yjId+incLjr
VLyH2riycz4V/K1yFWPq00by11MtArbn+wizR0mFPMSIqPlq37WMwqp4D1UP/RZWpz3UApy45LeD
9MgeOmsXCIvw+JLESwUJPs30GQ2tw32Nu+jw+w+11JfenBOZ7TvGPJnyKP/Me8wPI5ovRi9XppUd
BjPZVhTViVLz7pQEZVGbw87wg3Ijc6LDc9O4i8hXYA1fYO8NYYOoIt3HKcsAUiu9yPubcehXQgxE
27SO5lmC+x+F2XBwpjLoGGxLL7po4+wZ5P1NJDFGOzZGZAXjpCbHu3GGO8If30WDunRofa26gJWn
atyHfpdHxYtK+aFIqUfmlr+M0ArcnqdoC+8MtAa1j619/ZvvVP/FCIo2AqkAAjcaO2+7mnoShIKy
UY4+uwaklOL3a0eGjUA/QX5GI8K3O0wyPvbRye+JHpBJOl36OtkNffRFHyvzHQ00utsZiUFWMPM5
2wrVmzE+hxOHy5h9gg9ZbPtCvSMdldwTyIp+SY2jEBwtTtxpm4RcVbidHGwjqeOOF98yWBFQWUj3
kKW+DW23YC3lWSdpQsixIurCc+eL3JToRIAaIX0ZBYqum3NNgxd8irePTWVFaA19batXJcpTzbr1
nPixQIa0slrbWPUlcyVP8y5S/7PbMwSLpP0SOvomcJjNFN0BIdumEk8klr6EQXgaQrKfwsTZhJa8
mc8nnXsPBvNpnhSqzHps6vrOaNsvJr0++uaPXWwadP95YktXdxFz/r7vjn6paJBHZ1Lru00Y918v
A9268jkbhHaS7qkWYkmvK5ApvnsDDpnlI4mADLEdmV+lOkzZnDs66k+FHD//zb7wq10BQZqlI1ph
Ufu2qzbSTMgaZeWHIZEZsZDWinjf2zxshj3rOb6f2L/pbA2I5zx+4bNJc+NvlCW/mLRgEPTQmTvz
Gf1tgRfcdVXl8wTNl/x8fVY+CJeI4c6v+G6Qkx78sdpO+EhXMVnLf3cU/2L0p1RCT4cyLjPEt9X3
gh572+dxcUhbIJJlkRxsSYaZS9D9xqqwV0nMSBee897hGNjlQUR4aHMISgn3OVLe3iySq6CtzKM1
zgjAzieEEC6X7hy7dgguScvcAEy6iz3Aocwt9sxqmBPW9bez2H/9ZPJs/vnfXP8sS8CrYaTeXP3n
ncz577/nv/n3Y37+i39eQm6Tjfyqfvuo/Yu8es5fmrcP+umZefXv727zrJ5/urIt0NWMN+1LPd6+
NG2mlneBWXV+5P/unf94WZ7lbixf/vrj+Qs/AWnE2J4/qz++33X88tcfhjBmq9l//fgK3++eP8Jf
f5yfi+a5+cWfvDw36q8/0L//iRwfLR9Vq1nAOK/W+5flLlYMf6JqpIM1265YlFl//KOQtYr++sPW
/0Saresu51tqlc4s+GxkO99liT9Zo3pIODg7LK36P/715q6/ndm+/W7/k3d30Yb+cAqk8zE3YGnA
UEygAf72vF4FyssSiBhnIyBEiKIpevlWv4CMTZ6SN61DHWYZIfZ7gwzO7hy3uM7tZiDwETF7eWpd
LzK2U4xFS8TZcbkN53F1Wi51cVudXq9KEJidqp3DcmcRPEGSKI/9OBUn4JsFjnguWfOlum2tI1iY
15tf71tuy6aRwKzXu0lVTvellZ5r1LbTOvKqfhfbYM3BXMEI+djl0thlPqdH3LETdb1TqhOvaIka
KX8DXhIxCnHuhdnFEzZd0E2iKg81YAQg9/pdEQ4DTRFtA4QgOmdmjOhRiK+daqu9a3SRfVHnWDXb
moyV3OFEN2+awAXl6mWPBhmrq9EaSJnQ+b6PJSCb5TuiUaopT9sbLNhOJrzXE69Xnt5cHUrrCYKK
Dsd6IJWK9Btmy8QqTC1pXkKdDOT0pTCafVUWw2nZZI5drMAUeyvbVjiS6OMhcfXXiZmQeTJvtMkg
YG656Ohtecj4zJKReROQnktp719vY3kv0/z+lkvLhvehdo3e3/ilkKeKNsQPm+U2JcGz9Zk6FBBz
DxWCDuKn5SlxMMHJjCw+kO4ZUn7NQmTqeTN+RHOb07LRLdr3EhH9gFcH8WgZbieVafg5oveDHw8n
OTjxadJ3sVEPJxG71QmRxdhH3SkI4nplVqVB7ocFh3ai+m87Xbr3/OZCT3qUNLm1611LHoZ3odb5
J78i7MYyIFAULXpCSwYSBzmymxRE5cwhhn7sErbu6yd7JkFJ+uLbIojtU2847bqsjE+4Oy4SzypO
gey+b8w21w8ACtfLTXQ4vZ3XRsSkZWRghXN2/bIJ4n9dkqPTHY3slqDmR3eckVYcVfEUIYKpqJUd
rTmekXQeYE2HwmXP9JOWdFvZrBIBe3TU2ubUlz4lGnpXG023CGbxILMp0//qs3ZYJ3GY4TyZgCZ8
e3SZ02xZLY+0m5eh+UhEYExF89Al9DLpw90AELF3NAP0rdGZn7XGGtlFiXNDP0FMYqL6UyVAaUOT
GjdlWcDZnMFW9HR71Ch8HUyuOZY4yclv34yTGuVOL0tylPnYr5+96A2+j4DWjApqbSaoIxnWKgaB
ebNcWo5NJ+/974dp4AAiagsSnSGVWZ1/tGPtS92B09PyC9FMwcpUnr/uIccjIvFJAamQlgWjXoBk
M/p1ppFpFnWUhERLgE3QlndigJRHjVqc3Lq7zzTiv9PWh40KeSRN40Mth91gBqx/VK+jUwmmk8j2
jV6Jo1kU5Wlyu5L9t8M8Z4bSXHtET887ubnuB9KdPJQSvIGg3gbzEhqEdL2pOqc/uDrJgEaPxcPG
ApcVjBRqvlrmg7Ed8/A5NwcFdaBUJ7MmJVgbwk/4DqoVnpkJeKyIDx05YThmBYuBmHyirnH2Khv2
Bt/fyZo3MdEL3y4tt3m90W1TkXxejn6vwrhUVSmjwSTDfNsJAvFIKYmYtuLwiGduQGUZ9VY3SLzz
ahLzvr2lNBsOFemtyxi03OSiY1rZmoG3MXs22qE/IUTqScHM0CyvUjsBPFagcD+41czsLfg5l33h
20W7gnHO4uDgGzknhFQ++dDAtimMMRTP1yPsCnI0JgIRybAmU5MFEo1TsqSTsKM1wghh6u14SkMD
uIp37RuluV2+yjkAiKnouQe1tBqd8F6YNxP+iFiSFqSYHG70rCaw4t9jXhHp58EWOGXncc+LiGEP
cvTubs1MTjdKDUxLf6PFpL5G5GHaJbBvyYq+jFub9iiZG0wJcCnXMt3oU0yO/wBJ1knqC80kxAZQ
Huo6vW5PyyWL6vba1dQhb6ne2JKfA8VCfYp0hunlamC2XypdttsoQr5LQ4LUUrCgdBatlzG1DHxM
eXbuyQs4lzvsA/JErkt1ogtSodSfLy4b9/WS2STbABQtLDRgyoNQPk2cGEqajXswzGx5xFKcnyc9
y88IFvNzS6DKVmr4PXLl9FtRqJB0dYaZoWoT2pm4s8N5QFFBlADxXU9W7p90nRGWBZDY2Wl+WzQt
0b9Y+yrPuynwCNcTVrFcKnWykkYeXXRXLNM5Fyy3jQLinJ+RB5v3jPON54577BpHt9CHk1Mhqlsr
jvh94JfvigzgQyyySxRtRKv0w3Rq6UvRFSbKOLCJtGtQTweWE2691Dhi5cEiaYf7ikcRTGl2ZyS/
K/CUqU9pZiiDnSC1Xl8vv09eI4ZcLi2biInQ3nKHk+2vcwzeqFfb22GcR2L7SsVdeGgrmxwdpSwS
6lBEVxwCy6ZAur6DO/7Q2qk8AQssTtk82Vk2xXzJK/PkONtbXJI80tW3O3zBsLBWefZSD/07GnT9
hUn2DeFCBDyZJib42rhNZE9Aq9s9m9Bja5r+LGC7xzjEeYEHc2/11Ot6jUWIPhJpbRtbb3SRHPrG
3uhxpTejC9aLlLmhf8iciMW6QI2ZElicZrBIW6JqNXpbJdFAwIk4pDXGF1wWh9qpHvNO3KXBQIQW
SMq9F42fnKzcNiQ39RyMq2mMLxV2EYyGGOSAceyzMq7XTuxDKYwvVA8zWViz2N/62pjiSiICOraB
uR06Eu6UEU8PtR/CGbS7nTUlAQN09SA6IqDi7MFVQ34FmzW3oIMVcYY/O4msVT65V02qX+ix7Egd
jp5cqarVlPhbi/nTtptSao9FfkjcqduIgaArZoyHrLLIvHbJmSRCaMNKZz4PPJcAO9ZaCe9SScLs
FabHw5Aq87qKxH1ejCdemeCk8l0Q95Qf1Hz28Tm1UEZYFcGgrynjE/QfpC2lzw69wCxtHOz8Ljb9
dFPG/bQjl8V4aDgneZ3+Vdj5tPIz7bPSLbHrMoIN6wTs+kQVZwqY/Q3iiwH7fBX76s4w0MKqloZm
WJJNAuJ6k0xMMvxhElvcZ1spFWXehoPOCM9DeQySOVE5xJIZ6/nT0FgfxrE3MPXk0bqE9TIQ5CVg
VZ3H4alyZHQ2HYi4Y9wzpsFLd1z3ndlYxdHuR75eP3j2qP3bCgeE6yYASHNgatY1nIjkNo3Jsqe6
Vu7QxRwtb8wor+mwTgl3FtAJyiG5HAQ5kwETB8LviH0cVXhvVlVD/uAEJ6wgRVl5yZGz6q6wOzhy
hbB2GSk/0eTGe3A2HzvoEnGccMpLqF67NaRz16F9G+nZxta6J69V9s6P9Ifegb6TiNveKVkiS4+o
uJyoPYfsuQjiRnMpTFSetgXm3sVYcdlClC7abuNiQiHG14PCMfkfM6+/1HzeaXfXhjfAF8+RUNBD
dQIy6qgGHzFG97YHa7ts9MPEInQVx/JaWQZGY8CuKxtq7poGNaHNcfOEdmSmU0L1rLcO1jt2Ufde
TJQdy4lOvpMxJW3KaFPCbbF6Cxi32cF+guHljrjJazKrBsf/Am6CgdAmLt2WbroXXaDvNX0QG0l0
eiAA7Uqfo7glVD1Hza2lwHTASe3LuXPd+gTlGw7IXLr4euCOmygMrsMetB9B7H3evZe580XTyn1p
8MH1xtuB04ZVJx/DofgURoiNp95r19Wk+auWH2ZlutEn6RKx43btR6Sv2SdDieeuIoSC5fLOM9oP
tU9Qp3CdhAidZDeCINgYfhaNJcGakom2nw/5qawEa6ZxXq51QwKZgNMGSyynDILd8oDXzfKg16vo
tvlLOU8tlxvf3P1/eVse15e+VqLVxYKMeQ/2Kasaaz7jGsOcqbRcXzbxfM/r1d5K/3W3YM64oz9B
fHFRg3hgsrdcUkIvj6EerupUXGo5a4bl5mWTz496fejrbcslIRpmb//j3a9Pg/fu+4uN79OO7+b1
iXTNCY/oIIhA4F29PvCHF3h9ng5EINNFW5CAtLy15S5SuLp9kKnjlOAsncrqMZnPcfE8jW+hZ27S
Gl1Wtqy2lxuXzetjXm+T47y6f73+5jFuR/ZhoamPGa6rHx725vnSZcHw5m+j+S293gapPpkoO85L
i1++s9a3YJt6xHT+8HRzDs8uRZVS2tRtt7J3rw0v7He0RapT11D+eN3QOvt+tSL2b9UH5ELHy1yr
K+cyyuv9367/+j5S874/y/J4pO3AmGZ1hAtxhjk5707oq7jTpbFelsJZkaT9u+XiZLssKgYiIYdG
MTecAnlaLr1uYsrjP9ymVx3oErc+vD5iuVRoswu8Ifo3/fkPlr//1W0cMTFBxv9+9Otj6A7dlCXe
YV2zjFOUd2zq4oWu5bhtS837Jl37XiT8qfb17/Lk/y9hziVMKs+/LWFSCW0/p+PPRczlj74XMT3j
Tx+Lmol8nIi92ULwvYTp+X8il5slOxg45gomdcrvJUzL/xOarW9QxSTFw0SU92MJ0/Y96o4YsRDx
Gxir/w9KmIvC4ocCpk2LfmnXY17wKde+bbBaguaNx7zohBE5wRnEQLgUgATxHnJOnfRDFkoTaf4u
Xp0S8ATKzuigDzexlp0SNAVHNObdik5SsNPdgHRvXw7bQTFdQKtPNoSVs9oscx3hk0dYWPI+1RTt
6yHPNrpg/RvoFC38ODgSJPJSm9Sl2un5h5/k+877j6LNr2VcqOavPwhtmpUkP39OvinqyDpdWJvi
8Zte5dA4o5PCVDsG9WSspaN2AwjWQzAv3wO0GSe6Waw6fJSDPovLU2hwWyihaLu0Z7t0wmZo6A9F
YJ0mR+dkXhPgOqVJfE4IhY5EQLK11Z5a37gXykWF08r3haZ/Yi1jXy+bDFUSKoEBoKJPJgdarMHs
j7E2z5lpiHEeL7a5oNKKjD/tz1omj+OktYd4yqvt6A41swuzB/qahrx3+zm1Sua26QisQ6/vPC0y
KKCw8an5nBBYKr3QT8tmqbmMyBqOk3bzerPv0siacoRiCSC0BhDswZrhrcuGgAIEGYYPImOutS6b
pR5tBcEN+RHGLnAU9RKDGegOP8tHKBuu+dLJaKahhkwealamNO8/SB0pQxKZ6hS1fGfFDO8Nha6f
iFeF3yH8KyoJLNqGlsx6q63mbNps+mzYjGRK3mTpgM22jzxiM7JbARv5VMo8ONnCKrdOyimgmK9O
Svd/2Cy3acT7NvboHsq8iPax1VwP86Madr8m7NuDOUT0Opm4kbpixSQXMo10DR68orQRHgHLoUn3
7VM1Iy+XS+NcAmweU63qdooSDSWqQO3Cgsk2qUhlOFFx/FZKRQ56ajgcsN4hjPTiWDA5npCN4M4y
0xbWUBXyjRjUAOjuQvngpkk3d3kWthc+TTbwvF25XTal0GlahjI+d5oTn1vZDKRKtSS0ctOyCcOB
O/NJ2/mOdTPpkQZnpG2107Ipva+GzOdzEur10H4q06xDj3IhHHaqSh/cDUk5zon8FOg7PV3wOfPM
rCcQCn677SoworK+oBUp1yI2nzzxUW+bdDtEJIsvtdOlDlpSUAZirT1IjdlH2YvkiN15lZOLIfFH
r51iSnAwn5dWROhO6OE7zyBB0n/wRZLvgiKh6E/9QuWTODaJis7FGIqd5cd3YQIlKXMyFIbXLcve
Ux2nl1mbwwvxw000VN4BawQknjQ8uElBMB0UQ7ggPi8dC7Ae6aDGvaaIF9M1MgO1CuhSPfZHuiit
3Rq7KfDGVTzXupmN1t+qfYMeIgGqQG3IQc7KPXLt/QzEkiaYe8tH/t498nOZp4ny56p22mEbVZT1
1Mh6KnLsUwIMfJN3FAT0mYZnVtSxE3tHGtM6EM0Z6COpS6V6qGP1LKZMOw3tYZg84xh44PBat6Nw
FGX7KMaaR9wmkPdN2dks9vrivoIxuylLOKSNsrFXMJOxc2zkYe+vRFZ+tPrI2pmUAqkWNvsgjGoC
VCyJKDkkvgv/ukkK6fz5iocCXcZuSLPp2IWf5SjcUzVvMv+WYu14TCkVrn0a+utloOTcVx3svNsG
lVPBb8tvyPhxN7mekjNlt+E2L+7qrKlwYTqEY0sgC6kHboucQWftwPSmiJO9WwrikpSxox8S4TZY
pyEtzkKlX/0wBRHJnDcNtG1qdi+J1Hf9FCY7z0wuGqOnTJ35H3BargvsUTs9zB4s2ZMj1ZdUSwIY
SihCWPZEwcmLgbyYiXhG8EHxu7S6U1Rp5jqp0rs+JGO9su4LMztNI20kulFXcrY35F7wQn3HDoun
QDH40nBadvMxo9oU181eeDmsR11sq4x0otC3O+LK3X7jhg27cC0+aGLiXZrdNnFtxf7QYk9usmDT
RkwUiU9HK9TswsZ8CGKCVxknbl3roTFAoXWZ1ux8SS2RHeK2SwmANSG8TuY4R3DnWxwfEX2Jdm4+
FCjD2kMSpToZXkRBT1XrXBmz95WoqE0CjXIzwo/gx+md1DnEJWuo1mm3mWaJdeGDWahH81AR7320
W3avwrqlOIDzQeiX2HI/kpacJN2uicsXQdyy7WnGJmwSQUG2OvpG4VwKcjepA1TrRrXlJvUorJf8
BUBCgvEtLdpaMeSSIJ0mpO51QL++2VomjQxvAPQbpARk6qP/CX3DLmZZfTOFNcbRUA82vtPNFOqz
pafHijo1puBsu8y902i2dKEohDXSq3IkhgsSOWKjd1kAnV3CYDeNiJaZT5GHxv+qjpm+RF39ya0j
epYhdB5t0Eoam4naxjNcMtXEIYHsEln9uPV0FvJF1BoHGUyXQz1bYasU8gVB8RZ+dMSyA5IHn/Fo
ApSI3phw1zJeZz5BaH5r77op522M2r0bk5A3FRqInWa+P6E6l5sn1IhrT8s2mvgcBCH/lgKok8nC
XPB4Q6FPcrt4pMxfbuGwFrASAW25PuOW62Xrvio+xgA0g/524GCmI0gMROQF170wq/eizC5tt90S
pQgS3LPrbW1pu3ko21lKvhtQvd4XLS+XPgrfZ7Yn+m4Vo0jadnV9PYHp3sgURyNwyiINLwm93PSu
Qdj80N7oep3ttbaU57Z7cpTzEGdwRUI7RbUZs1sadqptdAVLsPSnPcFXeMRAsEvFz1/GibWNlWiB
hDMp1NG2VWOTXlTM2B4z+c6JbgOl+nd96H0EI05A2JS325FkLNmjJHM/ZCh11nYB37JtLHtvjnTX
Xc/9kOC4oivUg0LJBfaCJjOv8wjYkww+RHHu4a3tyTpKIBx39tfMZWYyxs1F6pGb5zMjo8e+uDOi
dWY446ZxC3FMaO9tmq9aquxzO0vtVLBXnmMcw9baFgVYjCm25bNsrJr8gW4WvyT+AfgtBcw0IPQ1
Aw+ca0yBW7DXdRiqC9evOIXc2WZuHkgbvDCG6tIz+WLipPLXU3OkrXQwaM2sGz3sn0b4Y703Pngy
P3pDO0uhNSxDeMYSZ9p0iMLPLhUSaj5fGg9eBa7DD7RqqQWShCBseakyA6iK1tCyiz158lJr3Ppu
JJ4hKxBM6U4hxTCbjn3TUDGpBlgxIziEIN0z/RtWLWSO3GEDqTa/BPFdqfYD0cOfMKIC22HunjRf
+NHfS6u7SR3cIX6WX9swwrIsL3aNiYCq8+18Tb5Os8zzwuSQZQYhUNguMd18AgmLAiGN9oVj7Sro
DSK0b1zS4afCNQ55oRvrNKWKT5jfuzAoDnKytqh2EhYM8CDcovMIESxeBuxFVShupsETm7YwLzVK
jJ7AeSMVFBIV+TszaJ+GzGMulX4gS3SlucmzUA20LhuVhKaIHc2LTSoIxQnz5tqQSI3NHhBY5lHy
wz3eEn93LNqArmFsxkwcInT6WYt2vpaPavwyFjBnwkJcjZVf77sCc3zSVvemOTwMg/uhKIP30szM
la+6T4om/c6d8vrgDw9lAVhysL2DNQaUY7V1kbTROpXs2fVRtRzBMckjK9PIN1ZDrXGugq16Qucg
Hhkxh5PaOSPay94YdGTD6qorQ7xPkdgVXlbsUhR8YeVv6USXa8dpzsAXHqqqvHItGyIO1U/dCOEx
dvGFXYTReihMEJU2+g/fe5Htc9+Y95xv9pafQwV32q+0eo7VhLdxinuxaqapPjLn/Oq2Wb8L8+Js
9QAuNOFf+jI8a+kNsov+tmE6Jq1aALCbbg0zvqWEHqyEHipU0p+n4mPZKsiPAdOgzhTshz34ufI2
ApmoZfp9HqRUvbziqFNW59dIHisdCIbA5ilCbzoWc64DneFVpAjGbnW8jhWIiCjktzWmM+f98iZI
rwznWIVpciFK61NvpLeEEen7PLNYyTnxZTB6485JxbWp7J6kjIpxuLJMhpTipE89Uc4hyd0FwacC
HUHvaiycqnTYV5SAiX4AOhMYSbKmN7FSUXw0U/phYwb7KfAgZlogrjdxCCwe3Rz97YSvWmciGXrJ
fYVVw3L6/lgb1z3IItIS9HuHcKa9XbhXfg2rXkjnrJXml6lCERHOqypnxnNCEApEHO3dhvp7yJJ7
sKYNHR5jW0bNB1eG74aEfV8GqwqIwLaO+NBDbu90yVio9Cnb+pn/ZFuleUmHZprogOXSnzZZ9q4Y
qgcikCDAOdqwrkOHkZzSAGfMlxYYkjU3XoC571twyUVJ7Cy+IOikvnYbBXq9G6rR22t+ne8mF8U+
Nee7tJq/UsZCQR5SE5QjLRa1cQvYm2kK608rxDupUSscMubEbVNfAS6u10OLXcGMzeew6IatZZjv
ionRiy7kudKc+0xYl3rtfQ7oJ7tJ6a5FxihhQ/3bpunnxHCdDY2uj44Nzk2P8pSJFQR4A8FNwXyX
CI+Y3vmhxdUTkvxUlXqyymwhd6zNVhoNsysGxylk5hgaGFdjdZUVFlPBsVxrw9d2jD/2MXi90DQe
gMRjzGlObdR/LvHFHbXxgC893vu9E0B9DNdblcTyHPTzpAQ92yrts89tE134uf9ZkqEJeV6sZSah
AbfHtqcZ4Wt0cnyGP1IRzi59YkN+7bNmvCPCETQi0cgxyK9QMePOyXHG9POZXLkebcJ4rRH/QAXA
2RoNrMXIsSr6L2IvhslZeYzvY2vGmzKYcGK0eP/qgBzYOInpW+OmjfRuphkZYE3wGa29lCm8m6PA
sJw03qZTulcqQo0+gBERfg2+ObwvrBhcpC+3mBVvy6J8sUT7YrIWsXOQqfrOdsenbmhmmJfLQd8/
Za33Pqbf1M2E9AQ7NjRylMDSD9aaeCLqY6X3yJuKwcWYEWjI9qdDY7NwyNyCcJfqPU/MtClhAGu8
9IPe9HPWn79GdDBsdI9JnpJptFMKcZ5UH+OsL46Idk7GqJnI08hkthmr9PBCpC4u8WB0mRSFVy1r
uXWCFhmsFZG2EZqHJBHrUbeitaxACNuM7lrH4hLlECA1fNRrnRm249PghbKQ0PxExzxN5Z1OrOpO
5OYWnamzJkOFOWAwXc3/5+iRYro9A87OqCjTnQJZhAZ30w3xWo1luWpFtB7BL0V69EFqGedXTZ4z
r/Kww89pSPkKFSFBUAOHA9MCkliyuN2UOWT2cv4i09J89C46zDgbhJJQYWmCO2YAoylF7+00A0OA
Reywbz7ZE6qbAF8qAJwSTble8RT+1yxK35fx/2LvPJYcV7I0/UQogxZbgjoYJENmZmzcMhSEQzv0
088HZk3dmtvT3db73oRlhiQBuPs551fbKs6+NGYBqMDTVWqZYh3bztXRYUsVfesDRc5YruY6Pqbq
NS09SLTiBR3JtBkD/7mgiAytRlQEE4sHreYgG4UM8XuG1NNll8VmUGgJjIfHoA/CLiVBciJbGlY4
wWWLwW0hFTktWjFDLrcDInR1sy8hoA8jh+MHCURiXZpwz2yv7uj/TXp5zgkIh+NeuFw3McAJkiW5
fUqIcJjsiblbTUeOPHU11q6znTsrwSPXIoTMiaOdUMGmsgg8D9zqHVNN5CFx8iiWFQkSTJhVld5h
x2vtJhEzPjE5kNLXKrJfs96QO5R2p2rQPoaBADHRviUxeEXl7SGM3zeEFcnpnj2k77QnB5rKSk/y
5ym6VK69GfMWLLcP+LZhb3bi3Izk4ZJGKaRvveEHZ/Vb7OaGb0qLWKsfnbSLVr4zziHQmRUCla9q
6UPW0iz6kLsGYHyyuIBU+S+jURyVPS9hgQ0TGdZV6nLv8KjI1i2b6CzY6RI6gWzRk/i4I64H8U1d
1Z+LYHqsWxFB/BeEssAGq7Xm2DVqr4LyZNpU81nZj9CO5herHp9Aqi6tb+vr2I0JKiRRG24pXBLn
0cnqVzu2H8ics5zuFb3yRQECdjkhPtQU3pjd2Z58ai1WS0/VH+fmY95g/eyVmyInAVdE3l0w0rXO
5JCkHAyZ+CXobrQuYVQ1wuHXwiRuv4xmoGvRC3ba/NCV3T7Q2ou+rDWr/Kqb4keJIjmcwcGdvv2Y
SxLVU9zwQ7rya9upatNDDWgK80UYT5pLyhms82/VTsRmIg9KNGhKPD3w//Ock7cZP+RMyNbsRWFP
qjEksd+jRmyvpzQEPLn1TsGGngtCR6ein7WbHFCFIlAfO9IN++QKscdN3W+zl2evlMzKjOh3bAVX
QceZlNXFLexvTcufyuU9a0P74pbpOu/YyH2cJwzsBlaKOxV6iw2fmcEmLfx7M8CpJh62vd1+GvZ4
gMRaniv9fowS6PBpdZCUqWHR+GLbFAFZajoxGvTBW9glw3ZsGJwx36cDycaFHgrPQ00JI8QUV7uJ
SrIe4EYZSyQqOWL4QmmHSAueEnoFq9Y5pclOF8a8h/FIJuMMraAmIRBwqjsgdYK8oCqy2qR+iQoU
8x5KdUFivNPil+UnUzhiCkPoBLYVUMWwxm34eteqbTYbvxBhwEjD52snq+KIVi/eJzhdr0dd3Ql3
Jmjb5YYC537krTuTZC43kCwKJpL05i5xJIwIIIQonZ6OJK76VW4NGDU03oa51RP71XeoaLRedwn2
zMgwDQqy6+b3rBq1zcRjBE5Y2CuDVmLr96i2Esw2gln+UGnjrzX1WIvMWrt5nD2N+pGNCGNIBaNo
mT7t67J8K9v8JUB9tEX4/0m6D9XEQ+bG90YFDWQqmgR1bj+e/Lj5bOMoCO3ENkjuG3H0sqR3Lyjy
qbXm32MeYIWRZvbZnnkQan+65rM93wVDtNZyM72vKrlqmyjHe5IzhB00b/1LHEtaDNjyK5xEvV1Z
uckms6IhFLMx7cljysf2nMwtszQDVU/nkcLQQscd7HuUwBDZs28rJr82aAs7zCYGlS2lJe8bkq1C
Q98tvBQxMW4OZhv6Zvls6p1Yo0IlQUxLqlXep9dJCwQdyPg8xFD7SiNxwInmjQD/2LDH+au64Oeq
YVhHhSgQrvfVekyxSMkRewRmHt8lmJvEKblYbTHdUSWzfU2E2SmveU/y8RN3j/LoFc7Rq7JrVqCW
6ee+2lZCd3ae6w4bkXrvsK82yvPFa+FbZ+h97yOznzs8uSAfukTUjYO2ChSWBgJuC9s9gj2/Uel9
TY3kmiO7YKl+p3ISqx7/O9TX+AsrP/9KJyfbYFhfrkyfjsAWPiGMVfagNMO+X0B/m/H1VqYGpC6e
3nbMqsehYXGProUfaz2cdS1+FYWWQGkbf7dpXZ8a6G946FfVejH5XHutWFmajgHdMB2mcRlW2l2o
GyjvTbXRMaVfZQ1VnJXCrEEvf0lqr9ghgQxYteSndR7uGHA3CQowuzBN7elxKi8ksWHdp1fdQ1Lo
G70xDxwTUC/1Q1zYDinL302kDSdu3udQp9UuLWfAjAAKkaGdPL1P7jz/pwUmskOBRnimVs/3nXJe
BtMqL0GFv6q5tmmcYZ/sdB04IY8kpJYSqMmPVXUc+4YVeqn9rD2KP6lS7onRrMKDnCxb6MKfKLwe
oyl9rKb4vp3dnzqnhyQQT2qjs6sH7qhHDxq0Y7tzk6+6ze2HyuxeaJfFUfjfPYlWGfQhQnKJvK1o
6UeSz46R1pWbKYE5ps3do11GV0ZHw46tEGV+6z+R0EaE4+w/i6CIQ7Rww4Makq9EYqpCj7QOJo74
AXOaIYkZeLEkjUD9LqTl7xa0kDTy0dkkevAzcctno0V6J8ZKreAfrzprin5Ggo5Dl/bDPEwFIEtM
mqpjEtmQJD8qUIItWXzRLO/aiCHqXHm/MJZ7VCmCuoBcIyubBHpgxyIVB4ogtWFUQKBNivohtfSB
HggDJcPr96ZvT4d+QJ7CHDNzSOGu/MFexUIdPUm0U2PCzMG+jnRirAOdyMfXTxHiXc5yk3kCu+oc
DpV0tlVLTnuTDcjIZ9ZkfXaOmo3EKhV1wyNIz4lZ36m6l8ASjwpfksBjBO4u3WRMlPccYedO6Adh
kbH6sjVeZwyHrezJLnd1+77BCm7d+/NHDmdOdn68t0R5VwQk/Q4WUjfBfCV3t6UmHfZERaR3516d
YSoBl+x5bRqpC5BnaERBUJXHpB9AKZvh6sJBnla5Lr5FaeRktSOR6eyJeZ08izn/oLmKd3D9t5gL
/R4rzBRx1TAZJS4+BAlBHM1XNvTpWksStChm0LIGbe/siGuTW+jK6uIRjX+6kpPF8kz7ix90bxFq
4l5NOjJd/0ed97/LeIhPErR7HaSgnbjrbS2uVp/XDbhHxXCnRY3JbOkiaZs3tRKwQl19bUEa6q12
OlSLm0SP/I2bNz57zpuM53OS29kW+K07Gg7pfRwlpizqrRdMZmjpSx53DixtKdJLxwjj47kqEDCW
T52WENE47AObFGYGi9m6r9gEcsYzabfM7Rc+JNweeysFcL07FnL9q2RU/SPubX5adZsGovIm6fLo
nOvVcNe2xJo05Bji9slJT3q4kOUpNzBZRumkDnFdG2szGR7ht7oH+dxmct4QrwhfANI04oRx2+ox
9kGGZj5MkE7dKXiRma3ILWjMda1Ds9KmcmeaOsiNnnxQNszr1k/IY/esB1kLtKmMm1eJQQVS9aTl
pl7+KLWB4t4J6nCYuwZYH0o6FPPPCOuwsGiJjMhaj+viRVdPZsPG75EHZinExAy+u+1e5qQyw2L2
Hh2CiBEUkr9KQ8im3YW97XlHPAQ/ioFCfRxh3grTjH7I9tJ034La/GE2i+CstHlTLIz8GdLDJCHO
dmbH4/YA3e/J6qd6T8ing4WOpS6dbrzn05RtEqldVAe7koqfBEqO5z5r43tySveYSa11e6hfG3cO
jQhC+FAY8LnlrjG9U0awZtIFXzImhUUecp3VVNm1hQMIqbmlvY8GasDOGOzdZBYNYiuN4p9UE8jJ
zia2ZbBuy5RAGVtld75ubLsf6Vx9Fw2B2n1L4m1j/QoIMfi03Pzo5OiUm/I+jb10NVjdzsNpdYfH
OmqIJrubc2NdaWO8nR2PpogY+X6YVlwpnwUgVjkMmlCbdWxVSp+JdEJa2zA8loLtpx0FHoajCicF
TyKxondvSmES94a5hn52LzXFGB4/sW0y9SfHjeJtOuanrpM4a9E4AG+MzXoiITyruv7OkPOu6xx5
6safTaEUFnQaBHEtgVkb6yeZl9jK5YsFLFqAdYW9593QkzBfDx53atLeGBmjX8rnB3cg7a0f5neq
DY3g099Z50LIHBZUqHCPaP+ipe8e1uZo79BvcPhNRv5gLfWNi8+IrppkUw2pd3YZlyNvocHurewy
itljxtDuantjSncPtvaRNi3B0o2RhqnQGInRfhgCA7zAN4+esg+DDRLMn1fbqsgeEzVf5172FwKy
Ulpjbmdaz+/AlffQe9OvGXM9ejwOM8LXY94FBY56xMjppGOSVTmO954qSACdLw+uXkZnx+44+4jR
o2U0Nqm0tjqjontOjRVYW3tx3YbbZ7CkZX3fJPxNk71C4VTOkMBB8tKVVzNeXGMTzdpktY/uRlR7
UHdAY5OpdjGSTR+wcjUDB/G0uDglkULKbABf0lM2GvLJQxiYjNnp9kHT0vzkeILOojeJBeZZUHA4
KGKhIjsS9jLi+LBI0u7YlDTzSW4mIEd+eTd7IjQzr996lfuWlB7YbTxb10Cv2TXBFWENgESoWr9r
R+dn1BY4yxFJnsbRpXDS/Eeeca9bwPcCH+pV1DrwSBak0wCvMtG+v0gUGdOlASI8Bj4F10QmGDuz
GvnNZXHXuWTSJjVuYJMHzT/Q1kzqEK8cNcXQC/u2Xe24Vjj0ZRsm2PHBPoHG7MkRWzJi0sZ2Cp1y
vOAmUZL1jLAvsIZNTRlIEfc1FjO4JXPMoev6DTFFTIeqiBRl1yk3lTFjFDhRoDRMiGxjuIOXggFR
ke8is0/PkeY/Sj1naj33GmVywOCutRl+wdHeV5i5bJMFOcQKRVUSmqFrHgIl6vPtg+6lmyRxNr1j
JQe7svFMsGKdnCC2WWZyNrywtPkRU1G5U1/sdMEUp0ZrgJmCOHe6sq5jtpgpL/IIi5Gr1eNQVCx2
DL43ozm1gpOV0woURXONepjto3vEkzj6ObYgIMQS+0Vhbg34BFM037Vp9hrVjnMy4wRyv0L2BKX9
NzLjepNnFb5vfjStxYRgxRzSH+jqMUaQ+qbuzdM4sjGVVX3QXlMb7kal5f2WufOwTxSHu2kJFhly
yl1mjCBvFWzvkco7GnofGLqfH62s9UNjtk5RJ72nIJ8/fEwYTPu1sihrKy3Ui4qAJ/I2Tmnr4yDP
/bFksEvcPD/aiXeN6BEa0683gZXXoVZn2t4Zq29LJp9erfvbWndJNvEae+Mk02L6ZrME5rLazTxN
pem8Z3kA0SZPmWJCP9M176QaqCgkbRx86f4qkoTpUhvcoz6MnlKAx7TAvANHkV2XvdSGGs6Qv8wU
Xx0nuoCE0NEV/oHen1OGjR8YdtPMURFykDAsLKdt6ZljqPJ0X5ncdEW3sMp6ALWk4Uc6oq/NkXi/
Obp2AGSM7yal7VQNPbBAwMApdm4G9Blxp+6i2dwi5Bc44iGia2JmKFULa51xd4YEG4MUL9ua3cgr
JUTazKcDMCBgNeWBBrK7bcrHKBHzNiAQY68XnbHWpuKX6z9bBtCQ3stTmTngNQXTDebqAYohq8jf
8syk22YGFLTTIy2/OLQpaIwRQHDAcSasRNM8er5Or6QOTFswzUsHrpnpHIcyYBQPHEGP3FHf6tNl
jhFLp9lDqQo6pTE+xtD5dti4M+EeFO4EE02vC9/Ph/xP4kCYpTr59Fn7y5W+ttcxFxZdol1qZ2hX
wmHfnXPGZrrvbkqSbZ97lxRdv5of7FElG8sSsDDLXlvhd0PpNgd3eZeI/TLyHqsUpUdrfwZEPsIJ
KPb9UGJRbDfo07PpmBbGqySmZ0sDPyG44sPtX/YiBmwJ2oLlqPdqhVPXwGxdrW8U5NuHGxsDakI/
h5k+AkLHcIwaK82ZQsFSOtJxAPgkJQVrTD8FO6xo6yxkGg0uxJduX799UGNNqqPmv/DSgXxvcuBg
LBh9GnjGL2rY26cixtEo14Z9ulDb0Ke/xJlXbu1sBqRiz2AQL9stVedmLoM1m7I6zssHOIUQQFKs
RJLBouObuv7IhLv78+E1a3nT/sI+K7T02Wu6dpv27vznUwGxqX/MgP6XS/3f2EGQwuzj2Pmf20Hc
/26m7HeBQfgfe4nFQ+KfP/RPLrXn/EOnlF6SXGyo0US6/ItN7QX/wM+NY4D8oiUMBJ71X2RqDzKb
QcYYXoHEG/+bH4T3j4UMZnguiIOne7r1PyFTG3/3Hw107CiWKGgssfGX/LtbSqF3YNuxpOmYu2Fx
n8UryIbgCYQlJy2HR4ifqMS0LKzrgCH3OIhjJj0wnRrV8OR+BgQu2kVLqB2n6b9dyv8PB9rgXf4/
DGhenGexQzkmb/M/pkWQsxe3Giq4PS3b0fSAIK3eABSCdEOqAtrVvHmdbHDnvN8ZuRevKmZg/52f
F3fh7y8CQw/Tgu6OwREdGl//N8uo1lF6XzvxuJ9aBFQ6xjmrumKUPFVcFE88V1QLeWSdyZ3/ek/L
Aopvz9hN+6FLXmImmKYFxlPpoYxLW8bwfgLFRM/esvbN1ioRsoEpyBHQpP7rq7f43fyHlw7d3gxI
f/VNnrS/29t2HYL8fvLavWN5axF0P3rA7Q3eNftMRHmYjrC4/JwRWJzq60hvnDXiW/YRyFq8y1bL
rnhH9eHtWs8SfhUCZRBDjlP+HvHRpFzCn3jpDf15NGMI6QE9XS9+cZEsOG7tnVfwZ6AXPLRBP9DX
OtRA2PBEeofItzOn0FzK6gTP1NW8N6gOVvnYUcJZ6bQCU8P0jEabAKhHk1SfUNiG3Loz+pc4HeCX
o9IOIKNZ+lyHM9OZQt7Tbm+EnjOnEFoWGv20VVAwIQ0KrJIcRIxd9RRF2pWBQsWWy/dkObWMWahN
JsE8vMTcy4Y3D2XHx5CqeoOzhJQGXMPr812a65B9Z0cCng5HrARgSjjLlVy+u8F+z02vVYAneDt3
yS7VELHKasF8bWJmDRndVZ61MTQ9WMfK9ZGm/mTslexj+IEArXBiezOCTVqmB1R4gC++E+8WLlA0
2D9Ln2KgXh5wYcLZJmCSmUJg9WFAasOQlFw7eee51Uem2yBvqS/B/SOI/s6FH6dSgWwV1iYzHA+q
PU4ZTO0sXAaT9BUKLLiNp+1FgKLbLq2Tl5oStkx1rbELXWkKVBKL3h0zfEbLwImhejNwyo79i21r
sFfUtGuHCgBy8EOnAlKSLUxkVZlfrqct7g6C3wt1egLb/LNKQSu+cWdfwQW74qj2FvnOc23jBuF7
ww/lpm9OEZ+rAngikG+Ma0KrBu4UefDcWZDW6tgJK8+m77YZS0T6fuKXrKYmovN1t4lKx9VopT9G
R77dvpIb3KZ+ACdy7CeCSqEpdHnYzZA9lJzNjfQ7jL96ogdcjVN/UC82+Px6Su1XJFCb2hXZdnH0
knZBOIuk+665dl7Fsq7n+NurohPq+xdSwTE2ceIw7hallw9dsWySLSDnZjZNTINbvI01fOQ9Ng9G
BvEKbuhZGDyIxcCY0ECD2toABfhCgHkVIwA33iZ95a9v7yBKPCykiunJHkYGrgFPato4LExAObnc
9xnG4IClApEoJysdnoc5z0LNQIYWcetKiTGrwoCwYltqNCUfB4iYYlwqD+9QDLg+C7fZFhY4n29V
V1w0zA22pHBbxT1GOVxh34aGIOtNVy4PRu9FG0CTceVFOaTppszWzjD/SvtpCE0dHvoY90yhAh/s
n++PGLjM9Q56cLUVtT8iXJkuPRSv1DFwbB+sd9MwwYWmScLOKl+axg3ZOb6irqlA+DXrkA7DazFR
M1aaY4Qx3BDywioM5fESKC2e3iRgekHkzUubD9gtZvwgku19A5N+XauAW+qjGLpt46WOe5zCMHur
2yJjClIiY2CUg6hukWisvRgk77b51WgjQk2YWMi82rr/0TngliSfnRoITnFjhF6bbZ2ge+0MdjY/
JRr3dm+qjuejDLK3aYYgjMSttNJdrZbUzY5FMiT02lm0dHq0vJCNjHs8N96bnCNCZpO5wVtu1U0w
0dOR5ZxeerI9wrTl+LUlS/t2R7qWjRmF+WYetS9njKFMsUdMBVu7zaseszQPk71vVPg4R7y7gng4
XI9adjd+OzG0uzyHIVFwj5DhfpfV7TFlDEoMILTYMrcZQa/H8gVFy6c94es9yDfDgul7+0NUKaxo
DBo6y9zUPOy7TE9elV9frJTj5faYcDaYm2iIHmcTVnExszTwLKFT+Z1iCVjW0c/bIzIP7GaZHn0r
uA95xswU/w60w7BVveQRIz5/5VXFW5A1cgsh7tvUOYAqxeHRpeO4MkzJEjeyi+PgwQ2LCsmMxD9v
qRQY9/F617IMLkL2uP5hYcRUfU1s6gDyOOE6YH5Elq5Dk0VouTz7lsjZCOys5D1wQX0dtsLcQq8c
7B+KPppTQcCu5fmCiseTFslvTcQ61Itig/UT85NZvbd4LOBxsVi/dE+3p8gK2FawSP1txfLSNP7G
gyDHZJ7bSdNsHZR06Fbn/DSZRh92dSxh000rv5t1thKe7SZlJ9Pc8s3MAvT1kdw2Pf0xty4w2VTy
ZYsuGzAOuMWYP2BxVcO+vH2tyivcUuqPAntv8m8yUrITrKQYd/s5W/GMzzvzHrZc3BvCvIenUySv
7vKXpxJgtpOX3CreKo5VTDYmJn/iude5K05OykwJWMzZwJask1nLJs96J84MquoM4zri3EnrdG1o
88WwQdAxPP0kvICHuKpfFNcW3iEjbvDaTe3w39aMCB3q3ty4Wje2tEIdKlaYBB4cBnZv+GhyjV3P
VxqrLQbpwxoWHiwh3J5s4bz0vHvgmPztVgdoI8/9qHNMck/oS032++I8RWUXCg8zRGv80TJCWDEk
ZMEr+Y1U6Vdle9fc0ZhcEcta9mEKfI5aX34X4zNwWh2OtXjTRh6uCYcO9uhTj+hmw1G78HB2OZFO
IMtsZOacHwp9Ip445RpwzSw9+t0nC27NG4HVL2ttwqGIU2jWW2tJQvvAMSAJOkirXN154Jomprnz
2G2gIXBx/5QgBpBODz+pCNjHKsVj0UIVmCo3wG/wUlli55rWNo5Z5tFQP/XtjGwJX2LIRZF9tmSx
gebDVI3kcKgsDtV9gEzGjddKEb/Y4NYCGVwDGyToxJH3jQVbWPukKcEeNWOpdKKVu8w37yobalVn
jz+iDD5BtWyrZLOqhdG1ABbVWxCx29WEy4bm2VUlo7KYIIPlWqhOh5mZCzYfUjVDzYOcmFNfWQ4v
IR2PJHhAIV2WrAmGhncmw3XJWtYifhkMvc/I14nXs9lIW1oR2Ksg162jfQU40ADEjXs519hd4n0T
+qE+R3T6BulLkY3qa8i+PZ+j1Ql4fkp0jRQb3/QbW6cKGORwBE+F+bNt9t40I80i/kfF0OSplKfd
vNTxo622eZs9V1o2IyHhTRZltF8ySpXJrqxhkbmW5Fm2k71nqEZZFLOB9hNT9lSSMOEiR2MexCxI
5R+q6x6ZK1OkJSxzy+O6ps6PJQuut2Zypn+pZWNPU+MOerwX2iNpH93wKjtIcXX/jZKEktYGlSUi
/Y4lSFqC2V5aCr2VyOJvf/n7eY8PCuIHVx+GTebmDLeytzQtrpX2no0JeVFiyTu6naOYWESxvvd8
HhFXwn7MGCCXnENa0x7zFO43Midzk3f23ZR4IXxafRsZPKtqoaKRmv62WDrdHr+ghyqjtHVewiie
69/M8DYsynsoPDxGSz1Xjvn1VgYl5q9sMPAkWjbj1PCfbzXIbRNPFYerkeoPwmr5MWlQ98gGd1WS
+riVXacgqeBAUhgsEavwn6s8uY6Fektx73DNXe+N5zF+sXCLY2SXYGDE6ZzrBTN4JT9uta/nEnIt
NM5wS7vLe2pw0Kdyz34AlSHJvqHWs7opuJFL/Apob1ZGTwnp6uKYdMl3Ysi3WDTsl27+UAs7HBiB
lTYMzuaKZBmrponzD47+mpkchreoNbDzkG/zsv3PkjDc2i1CziOqDR9Xd8/4Bb2O1qLp97ECNV2Y
qcSuPGWBfChSrnWfZG+AKYyom9BiNG0rI9QH/7lLguexsNgjW/cOdd/b7XSEm8fz73bnfEiONSU4
DUUCaupcbTt7SyCrrkpv/qRAwQWFpznLxTNWuBSDvPcRDDiI+it6L86T3Kb+VCyqMv2mSqQN4dxz
bAkfiDdEsi7fA4bK5IMiADKIcgmLp/iPEue3WXx1CZvEXLqklJtXjBw1+XV79j13YPgnFqbp8h1Z
sraplcO+o4opOvUE4nzvFcv5ImeKluTnUi+QJP+c+TTdfcIzY7lynS/Xxh/m+0SDOuyM/XvZvkFx
z8LbbZ7jB9nhGBzAxd02TnyFLb0nbOQ0xOw9dVe8mYrX2pgpGtzK26kkIJRWfWBNbUyJwWadfi8t
En7cy4b2NMzsdrfneDmHa5sx7sTLyjvKdplf+8E/YbkDEwu74JQSaTK7L0rNN2y3u63CAxuzse/W
ImOo7yckREufO8RgwhF4KC0flhrjI9ZjgGbtqdLzZCFKwbDnRmBss63dWdtrWv3LSpyXVvd/44B3
9rLymrmsr5Lh+Cpzs8/C8fod/rxyewHHxZm4f05mt2JTGvqdfdCW5o+oMA6b0gTcG8IZHNDBvmeG
J2F6MMhgOiPBAi5eisplBmAo2vXSgUpkG9GfprOMIMTEAWUeBSE0tVfpCLj906mzqn7ta5QWZNW8
uByQcCygVyjJITmjYAE+Qx1rW7CWzQkmi3HqqqBb64KpfG1owR6FBEhx8N3jWbOw0depdGDmvJvQ
nHeiZ9V0kdiOvQ4pvytOHNanyKcSQ6J7MJf4qKCZWewwAfCCAjJZHKZxZSObmOfc81CK9Km30t0q
WGET/sRixDwjSKpjCycLF7qshLmLne9KL/KC/89euU4ZSfM+FsM7K22Ow7XI4lLf9LlvbAMCmt3F
FuavD9XinakXZBGvIKKA1CCIXrM18MkhQgXpOXscA+KtXfcvyIir4+1FCJNiZY9DOd4zyycxy4pZ
qQhqwImrY9YnF2wX3a2+zIl7CjHcWFsMtCyvW8ubcSr6YfSpywfdMJEQQlD561N/vsW/eaKYiy3Z
7UvazbdFNxM6YFhHKK4oAf/1a27/+uub//pCv/itjMuH2+du/73966/PBX/8V5ffdfvkX9/z1zf+
7XN/+61JXjCpYlLzz7eHJSUK7h5+kGRY/n//9u3lKQ/1fttKbLT+9coENIw4hZBh5FqjiCThJ8gf
sPN/vyjBZ4n56MFadNAG5IfYcjUJopHbBHU2JB+FzWJ1afWDQBi9jPxv/48896Gr/BokACkO+DAM
B8wZ67bojnr81rUeTjKLRZzoogqDFjGGWZy5x86zMdtz/dbFdRNfgdsnbx/qOovXVpRqWPtZ2pEp
GGxKFKobpUbvGEFwPd7+xXaKqVulhxhIGnvHUNe2wtGznCLzqDWVeYSwZkJW7x/MKei3OF6aG9XU
H5LztxI0HIcIQrvC1SDMvXzjGmhwjAxO4KCnO9Ytb1CnFck1pATCRd8W9HsRY2PuFlKGiV1hYxfY
i4Va8NlNm3Syjk2DOjMivSOMINMaZpVvHDd3N3aa3EOYfkUP7MwYpumo+GoTPYqATmsKrdqiELLb
+OwowTCl0CzOaBOXYN9i0ScUEOgymCc+p7J/gC/jrQxVnDU/UxCEgzMGHRsvecFb6YgnLflwAnM7
Mfj5WgEo7y1f205aDNdrOCUqAVr13A8l5LWybHdFWkgHVWOmpckYd0pAww4i3WLFdhkJ8MT96Tpr
kA40eNpzZz5BOZB3Q5ZEHHR+sbUs/8uc7A+/QO+t1ZrH3Cn/DODDrFTdftQkjI1Ig8YaNFBzql2Z
tFd4MmdV4YNa5uOJoEHaFZeNFzBtXXW2fwAmuC9aeHGqpCm1hnE9dJ+ZMfWPSilrY9kCYlzubYiY
QFjPA+FnEPiFkR1GZwCsR5nWZDAax9yr2aqpAKfI2+dNQkxDRWx1vqQvuKpYYakume14BUrB+HHM
XThrnbTvdKfx0YfByoO1CU9KEdUz+E/OEjcQEOWN6wMHdG9V4ATRKvFVFYLyk+8c2cx88+nc55qB
0cGEN31tbPGQxLqsRYXrR79qELKNrfBkDCBYlr0F4y9DTgvirDO9xcaxfzPsBpUNU9wheELwA3uG
+tgceoO57XCqWssnQsLXiUfB1MIi0jF3aTIr0X7yCuhXDBHspFWRsxfB7yAIvQZxpbWK4a5NO1uP
cRyF+hHFTcvLSDd5Ig9zlJBigiHDWc6Q3do1WRxU+KTdMY8DVrX9Ta+3ziGoPZQOrQgh4n/QGu6j
CokKR+NOUokRF6CjZ5QVbQwzxLThT9XJhnEqXrORcRfrvn/umV3zAJFY1ug1lzDZmnq/d9wZ88DS
3joKM8POMd58B6VIE9kXfRDbQmktz72BCYw1vLptfGWM8OIKf9dZbBZuXF9LN7jPDe9ZCEYiMOep
V5MLShQUWUp/p3FlpOKmd51W/jBihJyQHq+IxZllgSFmdtWHZdL7B3iM72Sy7QlZjjEsIJOcEerZ
a4PFMhKaV9sMhBqMBzqVd0ZD7/Gc3vdA1Vrm8jAUZ/dsx2m3RVZsnY0h4TDGuV6JExAz+0yCEG/U
HlQu8ZDF71SpiMcWOqJrnIsx6qHHM66K3AHOjQ65grp839TeD0jE2cV0/O0ynStcFMl1WX/lAZa2
S8+LAcEJGduJPI8RAxuys1NsrdezcK+NVTX7mqzsyYyf2yq/D1LsMBaF2aoOjMvQ9/fTYh5NGCbi
Ytks1gMs1ExgNukffIVBtVi8Ewf8Frvq/xB2XrtxA1kafqICmMNt5ySpJbXiDWHZEnMORfLp9yt6
BpiZXcxeGLbldicWq875zx+idTtY6xls4Rgp44pU0y5FlkR3hqK4jCI+dnl6lV0Kk5zQ823JjPr8
iLbbfoaWiaufM8AfCK5aR6h1H2bZtpucV9uyX8Zi7QV0L2U7bFGxrztDvk6Tf6WS2/gDrJzYtqdV
AWU3bn8h/bfz5FaX1p6t7hZLuUbXDxWWwEmGe2tXBd4M4L21fUBBc/KH8oSL79ocBBRrCpK0DNNN
aNbPFXxkaBLYFx8gpe/w0mfCQY+YM+uLYmNtVMPNQrw8G+5VC2hxMAOFHDs+Qrr8bWIaHAfl/USI
mtdPK40qvh5z0hOzTarHa6jSe4khnmb1v5NoBJuocU/ucv/C0PvLUliGAGEEWmdSIjZdumVKdj+3
xl1VVrfO0T+L3HhgtoUgojsGQ/5FqssBKu1N6DhuXAZ8hS5daW4FkZUyDDil80tXIfNrP/QAj3BX
XOOqefAs8y7CVAOOKy1dCQ1w2OA4+RUZlMFG3RzQc7/K0HhU0/8Q8rpNIiWwll3DQ6IsJ7Lufmzr
c5rAsav6gzV0J/Wd5w25z7Pxro/VVc/CC7TRB8MBP4D6BY+4NE6l1W3iLH90tezShNRqHUcsUq0k
RaWvowGCHNuurGTetJn7ZNJzrQbuSzgDqzjC86ppXrGvOefgEYVlvapLo54qduWhZmfzQMaM5i7x
3i1IOXTsCD6a4SPwnN9j7d5aeGbI/ZB5v2Rcjn6sPibuIUmKo6e/2EH0ZaPZ971wE2Q2Ey+U43rm
HsPZwf4Ic0W93+gpOhfHwhgT5x2L5GAPCLwfu6MYP8dpKDcm0CnKv20ahZD/w1/gKU/Q9cOMnlHD
CRPE08KOF8JNuI9m/0nkTCjYlrp9ltW0qucZ7cdG8sVPGTtb7D4iUvhVzOGpK68eoE7WNiTS1Z8C
wi9gkvjVspN1CciS5WHeNevIJ5jc35mCqNS7bjQuUmDc3KAUQCadPo329A0m9kapsqmr6ncTn72E
ZVhwXOHR4h3xXE63Vn4e8/wwkn+o+e15nmt8gvUU67DUe5wAOFzkd3TY8kAOADYLaVJjyeBeranQ
UE/aGDfgmxC4uPVpln12gNeUR5fgZpYWhC8PFSdynZEzaXLaGYPQ4LMe6+8K5qjToQxt9NDZaPq2
zoV9HiftkKBTZf6jRIyigkA8frVp/eW0nPqFxSLUUkasNqByBXt53KIbRnyJvycJ7mMrf6KBvCY8
C9ctwkoIRSgeUjv8kIK1JmedwSrlAY4OWymgC6FcmTda3ykXj6hdcTmOGBG8mBP9UZ3j5DxatBeI
QTdipKXKm+wVsrt7dnSQ40Q8gXA/OsLEix5XU9sZwWiNlCs/yZOe6E8TRZJCXtIN/AcAZdpBUkTL
CWZ3IrRzMqbWnt3vt64Hr3Yo4n1XDR99YYY78CVonWP/WTJAjUYuaXwty/lDg4CDJS5nOtZDF0vm
exsRCyt0L8rybTBYIxI6ZO8DnKaIPnZFjFDeAW7jcL0zJpM1L/uPKYpQ5WcMtUryAGaID7AyxQsu
2XwnWf0ihukOwcNLrqEHN9wRrVlDboHsz4lh76VjrPPJeEgDcBNXw7JHlrjyEia1Im/oB3ZOttrY
zLpWpRfdatu/ytx7QXDgmOmXNVNfU+s5LqjUlNMLp3n8mIz1XgbWwTKqj6F/0Lu17elf9czklV8T
vAjq9XUvDSZwcufYw7PG9H3lVfiQQGVlxgsqhkUJ/hgQ0JBSajLdqv/mcXYb//i3GJmiRXnfZMDo
CXMnL1+3LBCNl3B4evVsMT4zdaXvh+hXQ+jSP/+rEVXsRpBF1EN8ZlcjaXS8XGn7B/UUPYrLFCnr
hMsLBnHkMJ/UXw2z2Jjxyzxf1fOGyO0NflcPDniNPvLw29FTdkLe1WgWpK326zi9wVRvSoA5sDO/
QAnHgVRFDvJ+RAlE7Sx/Vv/Gr8onJ5GVYyKOXn5OkarX0P8TAAvtS2LyjxbFjJbfK8a7dBXQceCA
sxhR4Pv8f/WQSnd36s/qdsSBBaMiNK8DsX9QudqzYT2wD611ELuh037UGyu6KWVECcwby8cqQc+A
FLbjfxBq6/PXIfeBcApunH0F8VA9Qr1eFVWnqCwQcTsbu8W+YM6DT5OgOPXiVdNvK/UBGFyb6Xhk
ljxCpldPp96XelmhPg6J28tn5zlqex/Sban/HXnaQ8MkW1eeAjy0kcFafT3q46mv8J8f1eddGSPV
HLhZTRyHQwAwtoMQgawt+/euRomU87OWCdjk5hv1Z/UYkgRATr402harBM3goW369+FxqO21OICj
izeOH6Dm7+BkUrR3jPHdnfoR/Md12XoH9RCo6Zu5p0Mh5NLSs9/qqTTUiDl0PAfQfWqaL1kWV/WU
6jF+eZ/ND+oR6j0V5Xd0/883FfJD9YbR0RzVS/ESd6hh2KmRb7T68nLq6Rys9Xgas0lJSp6e/Pkg
o5zqJcH3Hh1I866VDLGg615HA2CxwUKrM5nqFaRIFX1TbwaDSUdoxj+kIt5M7qpEouichVPto1AT
HPcoHRUFoeqSH47bm0CUAuoHrzDK8Yoz/LNGgkjPxNzA1SKCXc9aAovWCpaiF3V3CZKMPXSEn8pH
VTIyzZ6xKdwVODs7aMgONgokPuulDtH3RZLDxnikW/jKhzFn4O4+LDQIq2ahDvk9hyRgmRqKWPWN
yAGl+nVbEiankka+LY7kOkdGHmHWUDyTcnILZg+2TqfTN0kJ3JCd2nJ4VL9yvza2laKJKSoYstGr
kbTzbiBJpGWCxSGyllH0o9jTu9j9TShgvW7s6Y3sj4FJDRC1FoN8z1RsWDcYW7NxX/AE+TALxFYO
AqOMhkFCah6qz8nuntOQemi2Adkdg2mTiQtCacFjFtrRHQsbpTIHVpPoakcBpXQqak8v1G4L3I0z
O48s0TLjTZTn6AK5nLqawADYZeuGEB0jNg+TsOIDgtcIESS7HyYSmymfUFpjO5Bk5V2YUdg6amSm
dTAo2iL9jUCy3ZKuffYNyfsvvkuvZFhrZh/wJ7aa6KiYGO4fZaMftJwBkhFr0D+Dbd1Vb0WlF8Qw
pckmqOJVY1q7WWfQ0iEhXFu99kySL1MyI/sMSmzUZtTSKzWkKEPSYWqTXmcZTlI7kxUDdoC/eYYa
iwK8C8z9HHRMYjOOYR9QZZLT3nTKAnrzcNaqzDpWjXYmaITAIhlD4lfDTNsoLwuEnx3zkre5MK9K
qGIr1FLw/7DYHwk+1QKwbF2NoaUO7y0rn8OAInVZ6J4bkWZfONtG9+2tNQb9LqeTmfAJ2xctQ78i
r1oqLObOvVrylXAd+nE72dn1xZls8zgJrmqPaZLE/JF5iHco7Eki4Ag3jFXsB809+aV4nYPxd+zN
pOf4yW556XqEf+GkSh5joH0ccMU7atTXdlGvoTNAIhnN8v4PraDqK114jNys0NwUHawo7hKsgjZt
6J3zmHUhNQdBudesKwlw2mf2bvCpW+b4ISjLaR9P/E8X+b+tUVHBCLuZipkh2aMT0iNHoS9Mhn1h
17e8AGqOsOJZGVNwMi0j28jhiAIn3cRvdlCisQHdcFCb4ysdFXs5/qbiROWZTMYeTsO5a8m0GI13
TWc4EcnsQh9or6dxTne9LK6InH8z70ZGBykQMZTCieurcmzRneTHy+58n9KozhoLYR+os7oXgp61
LfLxBa4L6UYOe4Ce4o4x0EToWnfx9SN5pkQzRLC38sJeOYrS93ecqgaKC0sqL3k/FHnrdo4/kcSh
C/efkCpW205SHiHxTKCQEZHMMeRHGoHylEaWgw8JI6hzksWn3sM8hnHRMjRoMuZylB+fqQpoJP+Z
CRJ/06zyas/2Uw6DkGEPgxtu4L4y7rvefLUTGrhC7DVGjulQXgYHobQ+7jRM+ED+EPCSzXWZyx6x
fYku8DpqPQAuCYr4iIIemFRl6kUkk+gi0N/QGX62mf2cRvCAFMuLo4PqkWHZ3EGCj7mBc4dllnnZ
Lsi1bzU/W4g5MxovOvoM50t4E2DFdyFOWeryuFZE0H18ofcARVJ97hiCv5mDd66T9NPQ86tZsRYK
P/oQMiLmg6G20SfujrAT7mesOrte29gBB343+/2l7ehAtfEtCtuPSMFA9gCTJ47wPvIURwYSyk2f
wYgKPmEzVjimRVDOkQVxZIcQK/0w/gNBzGSoSsBzCEQm0Alg4gInwmnkQfYIc6068y+58HaVbVys
dHiaGX0DHbJAnIEPEauLZCH9Zh9ttmVdtpgXmM9V6ysP3gk/CIRpjg7To0zs7Og71oNZ2p+JY/yu
+vZLS5ghYzNLdLiGemjgEviYptThWsdvcRkzEud4igIDN9CeFEU4PR2WoKS0D57iaakxU9/QPVi9
tyMF/YBJIqLv9hUbtn1i8801LjNtt/spEu/2lzwlUTpXP0I+xuWxsPpzSlTwdhn5ZbFzNxv6SVO0
zlYxPdPI3XSxDm5SDRBq2gbSCDabamLnqCH7yPBmO03xjxoKOl712hryOdV9wBr6jWFi9QIEk+Bc
OY+sm6eiIcpKkHS6zM4IdUS157/jffIuRzagMmH2WfsRm7COi+eQJX990Ulp/L8jAJcMzn/1lVYR
4rpDY4JE1zPhnf87obkhhKSEA9uROgmHYuqXoSiTX89Lig0n6PMMOfSQt8CIlkC3PPvrhbuQ9HxJ
hWDqruhRWsfGN3KwK65SHbMayqa8CsVkdEPKosB3j8vf7GBUyz375DupT1HoqFgY524y6XC06pRk
Pf3bwDjSVwO8Gtd7GtCnOeR7+++EaPt/08n/fmzTtXU+u6+yO/+FyQ2Nq8yrpO4OtGmHjI1jnPU7
34U8ivcU1Vpzl1Y/uFZ4KHdsZNqebqLoVZwLJSl16ORgBVCulPDvMOVhC4YJsGWy9EMR8qtuVQE2
+19ePUA48Xa9zbe3nKIAbOsUQsGQcawZUf48NAE3AhRkjIR+VNkUqXWKoz97gsn1+Mu1VwSHogAK
CurpSpX1IRt2bLXD5Y5BSxQNR4xt40ManavvOp4fGpFZ/8+XZv5nnKpaLXxQw3Q822e4+x9fmud6
qTsIE6lSbEKAq4LbzIzSVSXRMssdm+fOYCy2kCkXegRTl2NpAcepo4WG5eKWPsE4tngZCnEf1sZu
IccstKZ5ZvNwnamkjcvOadfyzTksITykHoFJP/6y2SzzBbsKhsTKFA1oM5TxYU6bRzxHOFSjY1Pu
wghQWt2B/33NuP97zZg2mwYqDA8mo+X8hwk7IQyp4cdhe9C0FqN3rE8DD6OXiGMiFyHzrUFZZLFX
aAb69daLzwtJD7tadkYkTftEsckRyj7Y1Xwxa3fL5ocnH1tdPhxR4mX0chQMYz09jjANSnWohFb+
iVkox5Lv34os5wV14BY4EOw/4hzk+A1GWHUu1CE7iaDM0VZkFVEiuWy30iXaIfRgUiUjDA/snV2t
OCTztPCQEgxkTnZbHR2vhluozjYkg/7ejq0jtuQelh1DtdYzxkAm8FFMC773G9if6acWwD0Kp5cU
asLstg56AE5XxlU4r9hpDZ+cK45hxwYeNwCYdaxhYm3++xUxNFctuX/fwFzTQLRiah6uXK72H9fE
Joi5yibyxBLyKzcDxeqezKBxYxAsnBfy3pkdc9V1LkdpTZCXUxubZoh+OJOrHmKzQeTQpDh1leJZ
FXVxJi34zrNDZy0I08EqoXhrDJr/gvnV302p1Y+Wg1fXUCdboRu/NDn/cePwE+7ZTrbxzfCzHy9l
48jFM8AHByqpAAurLG0cbd2W7l1i9Z9zXlXbiXxM5EIfteJxWgHYEB4mMSJXzApd8RJ0GAHn2Bs8
+O647ebuLOpO26VIhr2msM+FLu2zDd01TYlZbhiTRDw1VgzjKfAHMtbsAjNuaWzivH5oweoO5pjh
c02BgJlxq8Emhzu7qSRwY6blW7Y2xBvlp+Lgu7UD2MmGp5hhC53N7GCg2+YfteM3GTWSKtKcJvvJ
fORvHnuTbVEFLkyq5d8NCjmzEY/aEP4UyOpEQgyy0f5ZCsowr66OYIKJ1UK4WnQWirjVuPZtDpqL
6osRzL27SXP0y+CFnfJTtaZ00eZ6UthQlHXv0rffAwxKUhtNfzMESEewMAWGvNQzFZeP0x2tMTLn
ucRG0Sfi2FpbpNPj/p/+WMP4iLfk2dAihyYRDn2Mn5icfRxRw9ewyQ4LU7WLfpVh/4UdNs8V0UMQ
IO4WSCLsPB9pN8V2SFkpc8TETsOHRaR0onFdXBrHvaUCBq9idamKs81aQ5FBsjWk8ouXRUcPkXpA
VrdJDdyrvqMYuOm0xZK6qQ8xHFIPEMHFzgXJSPlpRYydUtySrIK3a7T5vGP2BPfeqm69Dp+/bge4
OLwBKtktzrXaru3NRy8o3wO1C7kzL6519WtcG+/LDR41BEzZxfgYJQMMACW2NmrjWiVjcCIDQWeu
oujaNnHpzZsXyqttKk9y+p6VLZO9TU/uiYZSLqf808kR2equ9jTW5VMVl9dJ6SY6Rskd7bHfcvhr
QSY3sRXcBOD5JtB1pI+4jS5tdycATgYdKGCmvNcV/bEkGAzC+xHh9aUPf4H0C7Es2yg663rD6cHM
CGHtuXJg+CedGZ8bvmRrriBJFMU7Pgfb2kPIlkoG10zGX/q01HFF3tq2KNdSpvE1MeRxmjx5KA0f
oEe5ecl5IA5EIygw79Onshg4TzTf3uNBdyW6LjmK1Mnw39EYAHryQibAl51OxnM6gyWnw0VEaMFm
RCyd++JFNdtRQ4KI24E4xfA9MfPcNG7VAW8VALJdbO2KqMVtyjDxpe98b5MirOj7bO90gpAvpNab
0h8VStrRqVoM7roKYg8kzeLgtvZ2IQZ1yHomTGy4Eltcz4ITrLIT/rH1LhXFaZ7JCG1GzVyNYr4z
QM33EZLbyCwwluwmUgD8+Q6fpBSHTOMqeh3PQwur7xy/TGy58G9J3qsJb1q613An7fZnNPipLcAY
Siw+T1DSzJPrtv/4E2NDPSXqVRja46w7xg762qHSsFCKHPPm+OV88rtXWccO+BJUFDnVNvEa6o+k
S2Z9F+8J4xjhK9bibLjNGcoDkaPBLM6xm7inZv5Z/tKqnyx/QlHHELSxoNkWU7LlHLchAHp3M+T1
g2W5/jno52TvFeZbXPvpZQzxJDNnvMD03GY0NWnnsC3vMHGEziLn+5BMu0OWZDrKkR66eVbn50xg
0lcOcbUGRrTP0WBcIdGRl6De5fIuTLflY5jtT4nt1iooiwbyQ8xIxZtwJqANXZfStPe5N+yNcIqO
TkZSbFen5DQnPrmIvJxGLgb+/N2hygDOdYaH2DPA421hCJ69/LXG2MNE2n5M3cY5V6oICfQSPt3Y
jnvEZo8WNrsHwtb2rg6kklJ3MmgZX/1E282xMpA0/pgySbdJbzRnXGCa8xjpv2vI6bt8LPtzVI39
CoZMuMOiYJuOg3508fM9O6CEZ2lY7joJGRuyFz8HofeaxkOsLPyhs+CUNuTOui/oIU0zwdDo0e6m
+6Lldol8/WoIWgsQE/iDok0O43OI48PJI9GZN9CjyQcYCvQ9JKdh3+rZKeynbq/lDl1yXc/tyRYE
RfeBiR8aQ5R1MunXAoYTPnVBckzKAO4xygUwQh0bC9rCFJHJyWOn5uBJ3M3yHCFU3oNEloHfDgl9
WRzdxzDEKVaAQGnGSBejNCta/bQwgNMWJQpBijCzMFpp2hBY3Y0Oi4SL+FLlPz78hKjgFSHusuxa
hdJmQK/+k0XOC4GOL0t1kQ9TuWFOtpcG47ywa9+HELajx7gPJnf26U1sU4RrY4nDu7FLgPbEIjw7
2C7U6Gwc432EoGqySf5q0q8pDM8LPZsICGftUkgzriPDxEC0Jh1xDz9qt7zLhTCtIKI5yK9jtIHU
eNIj/V63cC1iqLKee5/xV3tb6qRm4viQYb6PEuhWWYBxvyDVQJGd8bVqVRDKozo+Fw454hdY/Q17
P58iAaV4mgPQ37xNP6WiBmvQzinTm9tckzkBH1axzwlt+vEQNjFKHDctkoAYEWRQziQRgJpLnC04
9SmlHZ6pklBzyuzS4oYK0oEUJ2UOV9XrtCa/CVxxhZiecS/UZ5Kf8Nzua1orfrKIZHDq0lafC7cf
N4YuduOdm4ER5Knc6728zUS2HoscG5jYjO5wBMM8ud0tmq2FIDw2yAgajV6UmGVoZDXKMoiUP2YV
wilpwTlzk/62JvUEE/38pHcoX7GVQ4PqG4dR1PeN5t9Ce2ZWaVzpbtGGOPKGLcKFYJmfuc64VxlB
9eKWjuBmDg7QuwarYQ+GSoc5BbkZ19q1DsXkIDSxD0sD7Sq2cd+6D7AlHmTemruhhcXVuc0xW9A0
pQf0xbEJmquWgd9gHIwkgkjEnvgOv9rMmfmcKUCzUuoakYDHaLVPhnBP0WJebAPeFJ3+0KJ84fdY
glVObhGQDI+7sFanuzoARTPGkxmYKQMZJBlh8D1EkrpYrYg5MsEiKSNXiVHdU0TL1QK2jAH9iTtk
b67f4VTWvCNNO4bMV9AVp3JDSDtKIt50e8x76CoW7iuM4amLHAQDpvLzwrT0sxVi12bibXmB0MaK
UbGVzWLsVond3pRox2J/YLet31TtueAHBGRuutoON6o+x7vjOWV0jUiG2jcHtEkS2vpIlJe4EdXa
k+5TNpn3tejuYhcWdNDAdG4b/6aFMaRa5rcqCmvlaxXCmeTexjoZgjy4ZG/fJOH263B803T40IbL
19FJLk9oxwY8BB6ogz6vtcn9A7gFn18qERje5Vwh59sbMKEenNi/dEqKGispUqCZvDWLOd3SIgqe
giyEO28I/4jwrkRzDlr9opnBTyVm5Saf7kvkO5vRJSIeCeZVFrzXYEqwXItcYiiG8iFj3srug9Rl
xKJLhF96wXeoqlQObCzL3M9Z1p+HcvI/8Cj80Q3EAuq+7fTo0fHyw9BV3zjqYuoNAJKD/KLr1Y7p
1PwZQE5N9R5H6t8K4+9N4mNbWAqMSJOC7iOfSwKvmuqYm5g3do6l0WgcpODW8QPL3gghNxFOceuE
LOW9TeYaKpbkZ0FEPJgOocAH2gUI3FgM3Zcfi2jCe1h/9lLvlzf692BQW1UvRUO/1QYPgy4FVS3S
oTL8LGwLhWSfDoB651Q17H/3spALLcvk0x/TX14YfReRU4NGVyip+2ITuAG26/puwgl7D0mc7bBF
NzExDcWxGLHWHsctGhyluWsFlMahdndKtKL6cdWS2BPtNTUZL4KHaQ1/ZionWgWlr0/MX3E6IRhU
Co+lP6oiTu0wqhDPYJznDv5tEU4tCgxdLaqaiJbCgJqEnHoB4Bbc2lBVs9siSukk6hsMFeCVhkh+
KfxyhTNbskjXJjdqChB56EcdmX0a/R0ALPocDZ3jKoD9hbcJVFrVdViGt47bndSODaH2pBaX10EX
FtrnR/LP+rnb5yXOUzrck2Pc6pCxHI8pTpyRcx0VHC0vveVwMexzYoVH3TJsnPzwwUkch34M4j8i
XXE/zM5ThzE/9tpgkaIjer41f09ql03pQWWHeaRoIJ7Tr6EncwjlAsqwxl2lwha02HG3FpaHHVdx
UcRq8cRJVPgEIEHXJzZdx2UHUIRub3kLVsKOK4P6w4oIKFM3txjxdB4LTld2JHJ5rHVtodp3AWi1
luIglda2DqarPukQMFBd9LNfHM1Kc0llQUiEWANTVXpmGR4sG5c+r9sg9RTFwzLgXJpcg9CBynQv
vSAontj0VZOXH2YndmE537eSG3VR3QYu80q7Hvud+dX7480XyvPcQqAWj4V1TDSJbtH5UyKD2HW5
e6kKCLSTC5BfYfZ+LIMvq4zAHjQDpS9eOsqmY+rFdIePU0Yq+zqXA8IShfjYoYXmr/WKC9j0ycV/
FyZ6+kM+2E+JL+nOdlNuOlzNs+yaxLCEPKqmUkkMF83yojyJ5vrIjnbzrfpjGblNE2ed100fs69f
Em1+JN4tWUGFBxjzU8VSKDa1n3wssBVKUc7VqP9yg/lhhLctS/fW1eOrlRXEZjs3GWA/Xtp7T/Wv
PVAFrDE0W8rXIQhFuc2VykuNm50asSxvfuknhYZfgxSYXkVlCuQTlxDOazxxOe+Wky+pGuyrmR4z
zcQ05x/6ptScdlbdnr3CgLqUvlghH6VMyIzq4dCpiEhV3tUd2/Nyy+VqIrMMNdSgqB++XIfAjBLy
LqnKr5lF796xuMzkGtvan6LnvhQi2g0Ol8TPcTtQyLHnwnXVfGgf6kjGN/pLJBjMKprA35G03sgV
lChHaaL6WVwCYWN9xZ69XEOoFszqE0DnhmF+UzXH3mU20bo3Bk2cLKpGKgnNYK6FXA7+9XEcsa5S
w3ihie/BGt67QD4ChzFwwAN0gyu1w+1RAWAsq0E0cbVd7osFQxAMWBj58ITgk/tJc59UzQxpM90s
k4tlgNXZvwKve160RMQmEkoBqdGek3YzYl8GkDi/RqOA0hBEu4J6GOyR92opl98sI0dxUjyKlNuJ
lBF4Srgu/gUxScZeL6DqOF9CtSCrnt5Z1dK9iZ8CPehRNMUVb0HuETZePWPzJTIKCZWA8QDbm0Jo
PJjqxPOgfCLlzq6qHjPLcZNjXaP0gnhDKOxLVVo6pefyLSeR9SapO70RwGeReOkv7kygOY5nzCVb
wSlG2gbVjh7058kKf9SsL47gp8z1fTUk++W5yC2cd3PFJDVp6huN/08hkESPwj15XPn1IizO1T7O
rg9st8/aeL9gQCOskwVvHkMdwqlOM88VhH9G2gDVHhPcapegPaxlN+/UCBOqGTMvj8uSN1fkze8t
ze1c+y9IH9gQwDJg1Bt3aRa9L/dQretyR1gnghVs68OSPLEOhYnyqFGSOGcsWf5eeF2EtJ4S4Cs1
ryv+ZIAUqJj8PdoSygx1Z3pD9glwRKTN8NfdoGegrU/jNqVQGhNDfRmvy4hjzjElqJxn0tP7b3sq
ndVocfYE7j26nM+ClpqAVm6LliFvXeDg7RafcS6vsT8htwzJzqK5sdxdjZPYetFPCo9D1SDKZJW3
xWVSZgK5mxa7atzjLpuXFn2DWqwTnpvrTqFTqmxhRhZvprbbLapCVc/FygoBK+xrpxSIC23ENok8
VY7dFVlEW+hTqDXFwXRJl0QVtC3iANg4YdWqG4uxz8kerUcjZF6miUnuiKvYyMo6EHz5sxAGoNgz
My2I2jQxrf1sGkGUJo1aPPcUKKHziRbmoL4ydrp3zcesDpg0Vtpaq82vkUt1rIbfatdLqn4L27+g
OQrNlRyzPwqDlD015KLg5vx4DVU+RVWyrr0UabCG1kfV6RXQb49OdA7sI763xESpjxARvL72i3lV
l2SN2dHzMsEo1NocveC2+FqkyKw5I2H/duGhxBMgJXJqndrGpz/RLmXcV3EJnu6F89MoGJzVuBfx
73gL0IZUBnrVsBUOZGA0LRZqcxXWQ2RN/TRlTk3HS/PXc1l80jhHYgMGgZCYZbEUKyihrkXhoaON
ftQ3ql4tMhs6MqXoaA3tLyatHAaZnlUrG+PUAgR5totst8D8Go2pvima/E+f4QhK5TSnlGjUtrss
iVEVF6wdxiqvmg4ME6ARxQpYroz5re4R4LoAHY4qJGzD0vHvmM/LntEqXXqSQGhK0U+u0LGcg2bc
AYsTwObR6DFM/yuLp7IZezxnWw8sV8dhqXGAScsRF3eqjRRJBd0uJvjK+QKYiPGOUjjkTfetMfAQ
2JisVVBjk/9AHQXcDdxjr5MlqzowSwlubRIO4JLhU4i1F2yM4beTJHu13Jc9kQxgXq5Pdss8hHj6
g5W5jJQowZYyU4s8qPz2b69EAqEsHy2MLT2vCE7MNEnzE85GYeCLZYEX2zv6qPvFqkBXovhoAuUt
cWEcc2rI5f6JTBcBBzAvSR65qYwYcXf0b5bLPJQI2vtRpsG6jRtYfO7LVLcVNO6XBUxYcAzRTiFM
ION5Mcdosgm2bYrDutIDDSnbqOdH9NCme4pUNlXEypk5bBzDC3ftbbY4ulMS3Xe51yPX+JnI6SU4
AulpbdvPERPwVSHmw9ixBoqCg13zB31HVE2vbF5yt7wTPaFWjCl/efJ7UakHdQq9xOc7x5dxq0wm
cWe/RCh1PW/gKJjRdfnSqNeKGNDREQHDV2uCG4GVAmDIiH3IDGqO67hjqECqbs8crdio6bvmgj4O
lLujrF47tmSFrOQEdrEaDzWdketD+oM8/LM00N3cPptm/zrI0VobXJ+UXJz94oQWMC4RTG1lb25G
ORLPU0O+lTQYrpN+pxVxzZlGCUjmhOUqqq8C6mGXfeAr/wtXTHQQGvYLctbY66BsGS7kDIFIJ663
VgWRS2bOOQ60CUqd9Zgrxgdm4/d1g+vrZMQqfjPmYsODyxV5qgop3m3uSsDZ7cDREk4OJqsz6BsG
2PpG84PNQrnocIpdOTZBRxQp69pnPw7mb5fCFm4OqpfCJXz579R1zt/zGjWG3eAC1Lg835jYG+5Q
iF2ps13IQ5EDl45cXnaZgE3JyrL30TYXFkOrD7+Srl33pEiv3eaTsKCMS0lxrE5yNRNbnHdihwFI
bfOkwhI/wtK2C4DCpcbr1HxbzFVibIRFOTyrc5PASEyizf6MQxUyctXCJ0yHXJ3bvA2z32X/tmyh
y35WJJ+xQ1NgVnAprTdilvZBDD7gDIRVjU1z5zJ73dHmfwpMkfW8eozq78Hrf1U1c3Uv4ZplBiVb
DKtuPboIMM300lqKnMRGs1iFUIxXK9z8wF8/VXdXhP7Bi+VqgKhjFg4gT7iv54sxRMoegDgZF/7y
zqr8sxDBPtfTr8WUIxfscLmCptEQ4HgNZBkG3s3vqMACkwrMYztX6JeLKcDC6ZBzdJJe/A7jEHBv
XC0wZ8WoZ42ecO8PbnxYjKEWppck8ynkHFiIA2r4l6pYFC9Mv6E8URkFfbCy6vR7MRayHU4UvyS2
JDLfiCj+TtrsRRkYqWOTwDhEGmXzxyvbO0iUf5ZxHWy//dRWb7NHHYTrDgmDoBJxD8qpOENDB9uy
ZbIbqZsP8+obEs3jMgDWXSZ2ADQry/eveAE+BND9yJbjLdghnPcueFbt0zhS3pcYMjGSBMwbXOVg
RXWYK4pfb+UkafgGfsDiewGHDUfJiccBeAoTVgd7s9LmuustTHhibuBYK3OdIYQnw3wOUVG/w3Gf
Tl4tUgajw9oeHOx8daLVEuepj2DPqm+fxQ2vhwFk3lUXYMKL4iqhXjgstd/Su5UC9/1gO3vMNDOH
LBN0n+i/GoiPELNNDJqg6Mb70SI4LXHedIMtGbbpV6QotZHebP3WYERKHWI23pNHT3uKh+qt0716
w3hn7TvdPVwziPDKSkx1aaOyRELvZ62s+ON/2DuP5biRbV2/yo09RweQABJAxN13wPJVtEWyZCaI
EiXCe4+nv19CHWdL6g51nDM+g66gaRFVMJlr/es3CvPt8a/dAGLNWwWvF81LQ+b8dyJrq5zGljFq
14mvtpXn687+mtojikJlJ6E6G4WORuyAeYMfgzk6yBJp2VJ+7Sj5rKKCEPR0iHv3Yer0u7CYoQqY
9GeWXR1x62QZzZ2reiDiDGqaQFejquiFAJc0VFrEfX+qHuKahiJTHzRUFUDbPWh7WWf5xh9dXEKM
5mnx70pmtuvI3cKbd+kABd59jFs3Emp4g6k0z7KvbfMJ4bRgZLUqO4SbQr4odHwunK9kxF6Vo5Xq
GRl8vKJp2Vdp9ag8RYrIvp0BPQCRqRlHi+mp94xt6UdUhOgwWclZ7lhXHrNZf1m8D1P19j3tdtQ1
7KETNMSNcqPDSSTb+ViZF80JEPO6oCzGyMoRNjONaP1K5tCM8DSCBhiZa3UKpzkhzDPuz64i8xSF
bzJAgQRDq4VN/CXVl6n6QqFUjefy5M7KXU/1YAv2BEaBtzi+Xlb2Zir8VJ1lt5zvstI9OiXjulm+
ZUOFTAaKrp69T8rzyLG+Yhj/pC6PactkGzLepC1mGCC5D7kaGiATM5vKoT7kmlrVGQkfGzpjPPVr
QYlG+iWNraqs1GleKmIFpy/99ejw0C9uRer/nnCHgy1Oybx0gC32CiiPk9OkFgq1g6M5Slqc9whz
hSRRElkyEVePgpelUNvYGf0wXcNndMmf7IaFV6tx1SfEU83fZ1Vquwq+x+vygThDFnqu2azMoOvK
PS87SQ/LB7sjnVKe+X5cUolwi36SGBZmMw7bfoBnG0tUd5fk3Se11ix7v00wnwnxaANP1Jq2yoqt
g45DYGf07uODcWPr0cko8TaM8vJjWzxPpv2yOEipolea8+c0904o8JT9IF70cxB8aO/1JvxUaubX
8okEDauw1zXBL0tVsWw2GqmJ/jRtoUS6vipVFXoh7hvMEm6svj/E+XBAJvUARf/SDKQmo65/yYdz
mDFJRhLxUglhMkiMWbqSz0t9q+WWtlKxB439WtTV8B2NMwzAANtG2SgC8zsL8n8djf/R0di2zB8Y
V+tre/3Tu/j+mn3797/urk1zfQu75htzzJ9tjZd/+aetsfT+wC7YBWOzcCKWyrt4+Na0//6X5ph/
2KyfkCwdU1iC/+O/bI0t8YeLebHjSsz7cdQ1+VXDfhj++1+W8YcwXc/ToaQqw2Nskv/f//2J09r8
8v3/ybvsES+Utvn3v351NXZhyOgeJESCY1zjL8a3njlh1VFq5V6vh/uCZD8fa1knLM2t5uLTHrnI
yH84SY/f2Wf/dESh65YJXc2E+vALqTbNrdyaRwr0YdPgV3Azu+WrkGg66AYGP+z+gZb5KwVOfUAO
5Jk6ES2W5Srn3x+orAGGqkxTknJvpJiJFxDpnelSzslVVvPl95/sbw4FS1hYOmZlfDph/XwoLIMN
KiniAhXakKTJu+KsRuZG4ZW/P9KvdsV8KI5ku5bhcA/85aph3T43oc3W52uDt/FclosmBIdLRkIc
fn8og3v+Jw6hOpY0PPZJj9Amw1Cf+scTWGLjUoR8KjOpkeOZ+sWt6nXpyhPCAGiRld7TYh2MulXp
64QS9c69GVS4uOZ3v38rvxJsl3cihCe4moa03F/OrwM5TGu9oUTjp231xL+T5IVNwXgxtOkCaV+F
UX3zMRf5/WGXT/gji3I5riklkLOA12v/cgY0wy5Mxyi4hbSE2UJ7EE4P03kgOnM8M52GEhHcxvl8
id2KdlOLrrVVM2nAhi+yalBIV77EMnn5n7wty8QV3XEsiUrt5wsj66ITKZrifWs1QEKpvZcOR2vN
gSGQ236llkNwxw9iimAFgbdF+jQlBNyXXf/s2hhHUycPMrj+/o397WWCCszyRG3A8vLz+5q7GO82
+ON72AY1VtYCFWrXr6eJsnCweCIYsjqi/VSKovqHtcX4lYS8XKofjq1+/8PN6rqe1Wuw7/dU9g+Y
8VB/gJGTGIuSqCaxXWf/1uNxP0j5JYpe89pv/+Fu+btFAMP5//r0v1yVIclCVIC8gzmkY0DzfJFj
fF0MtGOWhN+faqEbfz3bnmu5LvcljkFCLBTgHz5x4We2myGe3xd6uYWCcZJMcwZdTbp1sBkLEx2k
r33KlBGvUrLT8QJP3eFs1+a+9YhX7/Tp5PJvpnQ6eT73jkm2zTh427LRL2UQoTbq7/EhP1tmdy5i
bKGLD6qs8qL4Kg0YvE0/XuZ066H/LINdR84JDh/8HfX/d1K5OFIKDwUpl+bzNKGlLUAQGvcWctOp
ktygCbZmNzaKnRuzu8/nuroBL+VesUGAevhzPFBjP5wtSx56waTUCPf4MWSw8wBadS+/W9B/zWKu
VE3XoRkfSe1caQGBLMV4KLCNRzED/TPJH1tnHJiVQFMjBcpUoN8hq4I98Y/bJp4vbaXvreZr0sXX
1NFPiYm/dO9tad9hIw79Rnjxu2oRVfes7ifhcQtjpGNSNT6ZdvPmqqVYnRmCBwWukoTJDGBIo3jT
HDzrSD15l2GkVKZ32BH5NwOfyxjlHk7KS9p28C6RlXE+l8WjleMJlx3a/JpcmXHKrgbHtGpOkGDF
GzxGvsM0nY2I2lvvroPGh3PnDq5WCwhIfJnvcB8MrdeuCoPRcOZwWYoR192sgCfGAqZOv29T8yfJ
RhTai40ZOdzu7B13yK1Xw2hwgjsBowuKXIaNZaif/L58I23gxhr5qNrA0oMv1aWP+vvY+za6JUoQ
d7iEA/uEmDEZ8FgXS+9YhcYDFICBLFjeie/OT6OJColN2HP7s4eQOMugDCY9/94jpfkpUe6nmD1f
PZtTkPsk3ERfq348WWT9qEPkM5UyHFXa5G6rjhdN1Wcyw2no0iuSspOtzhTFz/1YYsGT6Bc8HdcK
lkoK/HPi7No7sEPM8UJ+PQhPeOMWwZNZCJxta+Mc4xALhYJ7KrBbBqndk0oPu/HMBj4Opj8MGPyM
FvG2z7E889zwZMm0gggxXWbe0SoP221VRtqqqWIlNIYZOVUPMui/uRGHEyYXq5betKuS++JbZmyM
R5vkz5VKF+O5ul3evQMz92Y0+rPad+OKjLfoqsRSWC1cB0ikRCLeei1A7MgYD69m8wYz6Iu6lQe1
OZu6vIesWuPIle1jg2sTsdvvsD7FOqy/mDXBjE1dNIcknl6NKK9vIXpi8ZCGHS+oDxkM+3W5rXR/
5P4wBfyu+GG5HSELvcfqwZ1Vs4Ke5qMpgienzUkfcDj0spQoM8xBwq1MeVaKPcst04zhYobsU9gU
It/xsZzV0FsEBQFp0guvbU8dYSUFD6eX7KbpuZmpCZdlq1dbfaimmSO3EKncq3FMJdyp6YIAs1iv
ikB/Y7LR44Kiz3SzTHnPqy7BdJ7EJzjKLH1E5mL5kbw6dXLVKmtfRe1nG9LSxDPQc7sYAewWDfKx
DgVYdmxZZKaTUuwiGgTON3fL/+B1O2yaecic/kJnRxKvxtvCiIxTbnIog6P47EPrWjPvcfjWVu6E
KwmAEXQ9Z8bU3kK4XI8nvY60NbL+Ox1h3o03a91u0Pe212/G2gH/NaNxO5ApQn5BEG3tekR90RXr
aRQXyHA8XbIo+UPVjWw7osNKnvTvrDwDG56yNYhubHFiJLV47d/NdmDfwllgngX2vgF8cwtrOGJj
DlckHI6mWR2cllW0KdU2WSC402B0baWuvfBsodCRyg2Orla0zR0MG4xDQ7KlCPx8BgmE8jqW3iYt
41esqNBY5haB6iknLjX0TazxXKWYqCPCny4L8W65IZfiRXbxu9oO9Cx9R12y13RODUtc22JeOLX6
18rXn+MwRxpgPA2+d5oYyQCgk6QkXbItlks0tfiVZLsxw8pO3fxdNuAIfDQVBqZF3FB5nF8Ng3Az
IwXkacBtJ6LoVza3dTj2xQZDlW8d2M/GLiTiFG86DPBmDc/MtxGQ0U2KYTQgCglhZlC/Vh1nJGii
rQurovU0Z11XxhfZNfbanxP4T17SghEy2ZAxuhponiS/BNoOq0ymLiPjS1toMBsQlUbljDMHCYUI
2oOjM/DmYY6rcOF23UPgx7V9LtZlUa7FNCNPwrwBkdW0rgy3hS3sHaI8J84ZTggD+nDFg0yOuizu
8lIyjeop293pW+W2WCOzbk3smUBc36QOOJdVnKQ+wfQjNYmLdMdya9ocrGcxr2IClchF2aBYYrCt
rl2R8gyRs/ueWxf0nQ/jyO3SZjW2bp644tkMOV8nL7GfK1j9TNzClMvuOMaVf3gvLEb1OeZLlgWQ
udRE2Mu/ebFNk+Shhpo0nGYTyG1lCh+msMOAsSr9RTiYkABbbdWpWtbvwnjVfRt1FCakaBQIfW5i
qzjnrbzkI49A6HfPcw5hQ63ltryfdTta2RiwroLB/Ojk2GksS5DdodOPCYsNS0gPjmCYVL6VjX0B
nf6Wjjy2pqu/OoOjr+c8JkBhxjKyiDwwOiI8eDNzusZZ6LaiPWAGkB1pNNu1aQXYywB2t12Hq6qw
122QY8dVRjjYtyoPHvWvxb64nidZ7NWEzxEGTziFQcezjNBqtG+7PApv8mfRuv1zXjGLEQD05LW+
TdnwZDju8CUO3FWYEEXJcOgzeRG6s21abXiJC+u2781yT/MdreMh+ug2vX7KvHi41Vz7lESpvzOL
+CSqfldho3AXVCMG/1ivrloRWGsrDQnJRiIPgwAcCsn1jkw4PTIuHmwhCey4EmP6GrGV4kgBIQJ6
01TVbIJ6utOrudpwQ0e4/ufRrsncAtqNpq9lVE3rSUwbojUOdWjeIRN8zgeJ9c/npSe3uO2h323a
zlGWdwa5FiOeFuZtHjF2q23xCDUkXxsF2bkSAYStufsSz3smvvkmTMNsE03uxYim4oCB3LpK2nkV
ZN2jbjB/sx1ydEQTnKysOlVWV207CTdDtlO/gcWA/UzVftUGed/l+H6Mot1GuMnsxjI72dC2eCiS
s4frv51dXOjf0Bt4PlGKU73qDY6SUDrgUclN5iNpxfTs3Xbe2pHtQ+8GYwvFlUyJ4qE2DUyurHwV
aXWxIoJWd6m3+tH6aGnMzaaAlZwQFQqtgMakMlsefcnzP3nWvs8SWKNFuHNMDuhhh4TG1FY+P2wB
veiQnxEPtIod7stpY3s1ysPJQ+UwkcuuR906qBMdC64CzFAiJsHhy96HkFkGZ6puQ+ia2J927Ejj
tpuafud69QPz9YTRTzmtc3J/jTYh1NKZbOrY/lMT8aTN89DjTVZTRrnpOncjFJAC1Y1b6mvHCeu9
8pBR07aqGUoyiHDBGDqMezVMjWp2mHUb+tNaljqKByZYyEe9jaH5X5jFcDspnoylji7bdtfaeEHa
EiZDjXer16e7ZafLzYImE9U4ppxISMbAOsw1qpwAnIDlzNv5eX4WlSV2M+L4yA3MfefBGGZX2EG4
wItRhHce9BzYC6+pX2XbqW++pBWZ4FMAi5bQE8yzWk9FEGE5jiJd9Ft8YCmKWtInLYS2bitfXCeJ
tnRvcutH/Z2cmlfiQYvVRDbETRgpawQs7XRBbTB37t4dAwrEnDLd6Exc1LgJYAJSvBui3/Wdh/km
Rh+uZ1yQ0mEDNFGma5TJdqRiF8r0qjbM7+gSEoigWCUR9U8MIHzDsw4bzPqA2BMGLWwjqYqCxJl7
Zu3aqdAqlbxKnSV1OjMc63G4YhGMQg8hE2VrEqoI4UnZZX5IWzQZPt1M3LfltoZTNHqSQZyD/YEx
8k5NLtCgIR+T42o5J7PpvhR58cia9KFwg/ul1G1j2kysjMabhgglgc80sQrtmXTXQnxrJz43bMCr
V+5UpYww6JKnmF4IhuAy1/tdpBNoGmmfbNYOFkGfuMIg38wm4mD+IzIEx+Wa6VDN0LOH7Ir5kv+g
pRh4eDk/Kge4NFnVbQWlXZ1TaKjUBIMRwx7WvFvXt6G7sWhMt2VEfIzF8L+3Ov4+1QUDUZYNkh18
lOe+g1SPgCDYHFzGWDVbncJaOnUWQhddSBc5r34Tf8FvCJuNWkO6mFyFxfkf5oaOkz4NG734WHHF
CDGNmb2RJyxyTm6RPjr9eI9i/Dlz5T1WXO+lBTU3bje9W90XvnrE7Plis0+vVLx9EZeEJnfVM76/
2WbAwKLUcXQlTzTdGi4WeaRHnMwexrpjZduACKGNH8FXsKDj0186hMogQFvQ0MClNTXVmcW1GbO7
paRq8ydItjcwZ6nAKogLZUMC28yGqtpS2XqfRYsRPHGxEdSe5Q4Nuia5qb35RErk2i19nOdgTy9v
u3NxTy+MYNUbdAsIPPfC1B8wQCnW0lUEUaW3ENJ5jlJPZQhAgc36s5l5w00WGvvAHM7mMJ2imuK4
czjxVPY0aBhuMoj0PKweu/6cVNQ9WRocg6y4kwURCDZWuYh8Lss16NQcFzNqUifUe1Dral6o3kL1
x3o4fbCgrXRZR452HUHt8z3jxjFh0CxdspnCe3G0e92m1JI6YPXMc0imATeXehOiKdaeam1zmd2p
YorzBE9aNavkWJ86+9WJ0R8RY3rMhbiVFc9EY09P8J9vHWc6pcSJC2CIyZiPjOywhsv5P9SfVviH
HfQ4eb1aZBeU3YSdO/dIboaPHpCeKeS+6NzPpQqNK43x1sAhinFndDVViz4ElGT+hwV+W968ofac
0uJ+FRlARcwmha3Zeyvz9VDwL7UkA+f1ugPIs+p3kQ033PBJJO995DQ3xojMzngajUgCwYx3aHy6
lWY/aD3EY6Ko1ILRMURLCUbUWW2cEc57ZNbcpJweraLRcdPmlkKDIpher3OprKrnBU2uAla62v6s
uRLwTNBeJtZ0Uvsy5FvCXPJvdc8zrZr6vqBk7wymFbgm3FoQUVqMfVetjwdeFbgbSgxv09IJcwcr
2oYZMZ3eGTreLuqpJfgUc2U9/Yq5mr1a7nnXrNALLg/a1h2PhCh8TkYaELXQ4jwV9V/rqsdUp9uq
qxrO3V4W9nVMw2tsvCHeIOVBJvDAc5YZ7WGCOUpG0LQm0poeHgiib3h6gnE8285L0oVvuDvPOahK
LUXArn7wO5YMeI2sy/7TOI8f1ceUmsKUWRTLVt7bLmCmg1f+Alx2jaCbxIozj18FT0clASoG5HEb
vDjD9TIbMFsGv34LP8b3TSg4xnypNNSpZXquSGqYB5LFQh5/bPZp7kMyZatCI4wduqQBlQy58DHW
Ab36/OMk4xlKEH2HAnzsAFaVBaohB9512GgHRj07gyLRUbf28oL3D+DUTaQoWZUekXc0hXuZyvtR
jaibigETA4uNHMZHR6bTZgEWwpfUxiaB6L5mVQ3ceEFEA956GUlm3OAGFE9BxICqBLrOMKjMwNkT
UI8MJ58F8TA9HFDr7r5PxbYHO5G26q25KwUGb5Apd3CG6NYX+IzYCo9A6tD17wZoLlPDqu5xcmLB
x+QjjvXwBfBwU9WkwHQ+bAWDwi8zso9tb9wtz0NLekktazp7vPY3MKbX+LZ/tWdieZJq4sjk1gYj
oYruB1OKvdvO3OLL4wcPwPSxK1habR8eDHZcRwOMsS/o2aYR8SsGRr5q79nv+yp4lwELt53Om26g
LYKtdaiH7pwOGN6VAiNfwP+bybAC5CQjgSyqkQSFXTqtQEFl6cjKkJeIrtrMXbtqf2TgcrNgpJnG
rhsBuuU2HrB0q3HIaiADqrccVX9f4hDchlwQO+WWrGbBQgpylzFFD6NyT3uqobQdCpDBcFdBQoR+
gZ9aNUXPjaxwGDoMJnqXOkk1fHHhjprFU4h/GRaQSK395l7E/O2K5bWPX9sAdVbfsMSkNnkcdW/c
L71nPkskZW64ThtOUetkr3U73Q4xjKjJ77RV2hJxzsD16hgZFcN9YFr31pi9LyiNpvGha5JSqhL3
X4mdOF4e+soO2dpQHnzf7CgVSTEkgzyyaY09G4OwOKY8RZHmhLANPAXJZb7FTRO739yElreG7oUj
JRakChArS6idtcm5Szw4WoR6DeieHos4c7ZqKVnc00qPGVJo5B+sUb53IyacLslQBSgCWkuoyo/Z
xBYSzyBKc/GxmduHUqP19ouEJiq1WVDZ3rBZxksKVf/SM2N2D+Ss9rZEUka3jvxW4RQMY4fiSEFT
wubBJOkGtV3xAMpww7CaIM6mW9eBR0Y0BYmwYS1ZXXZVbi3utMUdvLtbnuVGE/So5fywVHPLB6X0
mtalbbE20+SBzBJMzkU3W/6ope36QERPAUzlxi2/eAwYd2l1Z0z6J2JFwBsYAvgBThoRqh0zNH0g
B5yFoDmtpEV1PVSHIg8wg+CuH5NzlWBKrJEgsuYO2TX59AmdG8WdE93P3tPgQHMvQ789mSl9aCsF
mRp3DXspS2kNISzPjjEf7WiNB90taQrq6atvOh80Ata2tOc7O8DkzPKmDhJl9rGsEE2XMNnxKVXs
pUkRorMcalP1Rrii3BIVikvjAQ3NpzlwHfxa6XX9toFNGJSHPHEwm5Vxv8bADEl4JO5Gve+eJz17
zZIefqFN2paiT2redrbHMyFa2sYBvltFOgFxBBnC3Sq0+oI95Dzax8LH7qeYTRTUZhrjp2edsJRb
d6Potnpf3fdJOtxoaV9uE4GfkkTcDIe0U1HEabNNDcqGuBsfGoyJbgWM0LCHBUxiAKCS7/f7IB5e
6s6UhyxCXUS5TXt0heZCfqz7aqPvsjNYXk2pfW4LT2GkQbyfS5I6Sz35AM8O0Takp1sDMxVIY/kj
AZ2Bgc25fpYVgduLBj1rZHtM1AvOdBVsM3QhQoVyqBff4KX7hJWEceRekH++2IVzbOOJ8l/3NIAO
tA7bfiqf0ooUkOVF4glI8AxCpiAoDk1Q8ufT/AFvsmAz9RphpSg5QwM//DoEL5bK1MGoghaEkNXO
h2S4lgWi5iZN3xpdE8cu0z/lJQMF6O3GJsPR5KYYjOy4vESJ/8mrJ28jzMo+jm7448vysxjp8yas
ki8RCSVTSjw6Z9M6krBpHZevfvnWDDtzF5BgHhW461hWN26kh7GlphLL//NSDkEKoFjGm77ygXCq
MWpgDyFn9wlR1vpuj90WptxhNVTZjcMqYEa3SWA+o+fDsNzrtqM5jhs9jG4XN4vlpVOWFHWjnisA
/81/fhH7HChNQDQMzTSOywtwv/j+VafsdGAn8RtnUNikLiye1qh69DSd4V6pn5vE0M8Ftj3bJAca
DH15CKGL3yYiejVlXd1aLc6jgxZle41UqiNX6Vy0wSojefBZl/Utvx7vpUHMgpmk8cFLsRhxozxa
kROL0X9em0+2oYmnKNTLjYwxBfI8qI+tYTdbi4pAySM8FPfoubih1LcA7RUiyWC1fDcOtrEB4dcI
ySAToOt4O8EwlefZzMozfs8O0Dg4xfIzEmspPzr5aGkPIxl1T6iVAMUgkcF7tPQifYjWI62h8qMK
e9D92UosNiJcQ5pOk8Df6ks7D78aYwDTUZmA5MoTZPmqV1fhh5/pstn2gfUR6XWIpNLv1oNwPmk6
WTijl1QnnCaCU4btCSSyY69elq/GPnwGOJtvmpId3Gn08RjI9D1m0L5JGBselx8tL3ri/fltWWM4
SdB1imwiI/iJOYMAkzzaIW4ExlPSc5eLokUYklr305PX+j3TJl7caXpjO7JupDP7z3huFkP9bEMN
9Oti2pMXsBHqKXbU09lOnr5DFXBbZU3A7YcIQMvbLYg7ml+Dn4hAUP/b+qYd752uTpQfJDbQNdYK
EUvNOqxUfVpvptbARkw94ugf8JptS1LjIh3DqQi7wLg79okkbISghvaYqoWm8ItdlHTezsTM18AJ
0Q+xhkWqo9NT7tJR3IduvGGUKPZ+uy2dxN3CzcZi0sDxSPYe/hj8Kanb6DYy96GL2xD/Q2NeRfNI
bOqsQVeU+VuFU/Bx2lmdzluw6u5IvGbHuoYJDiUhX+quRaCNG8QboIhxlfsRQtJZt47LV8sLidZ/
fhvZpdhmnsvO2R2IHUHfllf9MZQWBxnCP79afmYHr6Q2zAfQY8JB/RF4PIxmdMFIkG8E4sINZHcL
r+fmM0KTkx05bNFT/1iG0cc0rBrIwPU6LOtpbwTtq0gcrvx4E06TjnjWTAEehuDWj9yjwN9sRcht
eVt6NiCdDA4WLQ/JHagGS/2L71q72Dk1sb4Pi/GzV5WX2W4/JCMVo0HA+UBdSucr4uMkKOGDyXy1
YyTzXVTHrCThg56DYWBcAO5hfdZFDU7QN18rivK2TrsdxOFy825iMBwZ2KQNg2sfwknIjeFAI0ND
40qnXBcJGj/PaT7Gdvalke4XGhNcCZHH2V3whQzS62TV0P6bcx7YLOuzzTxk3AZaeFAfQBfDjhRf
l0diDPECVjqneKK4ReNOYSTQ3GI1CciyKvtgG7Eg44rF2obnvWE692nIalfLz1Fqfqpn/khN2LU7
ss0NHZaWIVCjYWcfAmLMmGm4L8ILvqD1+YJAANzrKUok9M+ACs62ab9nnLRRS97O5nGuBMM4wbxX
ZvXWnpXRxNSKWyLgPrIK3SV6iO+TwXgKvu1OdN2jqEpE+2M37ee0vclqzdoQmIfuOmKDm5EXMIvr
b+onHCyHDdVsfTtLEHBGUe+oB8bvKI+ldWRY4nfMxwhVI5DGL71T43LKTNkaockzr/O9VpBtuc/8
+snQe2S1tE8Lohd7wbuCgjDdoaHSQVjcjChw4ZPpoKxb7OFSe2R62rpikwNDtD4NpLmyaXSERt9i
xXjuNU79iGppY8rkGnn6s0mxCHZIz0zq3CoiktXtwQWg5FM1QiXogIXSKL2KytVu9lblHX/Pt7EU
xewnKpin0xVAa/KYCpqG9Qu/qJnnwOoa4CvlTZhP9CqloYcbAzP2kRmJU2ZfqPRIQKlStrMMfEJB
TR4DtQ6muxfG+I5RdQNQ4Gebqc5gOZUBMKOlFH/DIVDprZQ8ChZu7sdYMmW2aS47n34bEvjQT+/S
5CboYmpC3dlHhQ0jHLSniKWxbapPuAtcR/LdVtqgoIN0iyH5RMkfr7NOu4Ubv/n9STEUoesvJwUO
qeFYtuI//srLC7BqcoFE9nVmXDroRHVCy6reUkRyqeGc5mEfeCRjj8iif39s8TfHNnQpOKgBAYrg
qZ8JX43V2xlQf7ov1cQ78+m/OJARXmxgBk3Y94WYzhK2yDQaF9cRBw9TdtWFMRY9+x45NTVUcOoI
RsotHjfeYbSAfH7/LuVfSGF4g+qO7bmu7pkmQ8Of32Ve42FPMiy3jcu7DFsaRLdphhuWYZpJlDYQ
XAxiECQCOwTvV0UZq4bkXZE5ooirmOEmCyPD3RZ0xHANrqbq5dwU9qdT5FcEjleMnd65J7aWoCgL
4hBDwIji9nGhIAa66tsVHNhW1n31MZ6wDB4DmsKFp0GbgCq6kGsnxRO7p5EXSVruYjbcYB5PuORz
MDMkDaVnFDfW6d0YW7hEITXP7P5MgNE3XGwePnkyPauGDZznKuvhnNaNUmJ8EApkjGR1sHPqWywD
Z0aPtTk9p2O4//25Nsy/kGM52bYhUDs4uEP+hbBajlGhuUAfaPQThE+6tYGjSver+Ca1WsmsRrGi
svIARtPfYIeGoABd6r3RW1tiQAu2AxBl1yFwSkvLBm+1aNg3vbZL1c49DeA5c5Y6aBED8JPa68+W
zwC4NIrbufGyba/P79ms9SxuOGjLasLNQF2TEMTCDMJVFl6DRoMIZ4BXo8y5qoFiHgGSxQNrP3kh
JCiTIm5mVF0CQNSMxb50QN+AGQp0UivJFrqJ28chZDCVkBOGaDv96Mx0xMy0r5nA2gER1KqcWHlq
38HvxKEqVL8PU16WeWunfUvjodyCOWhGiyA3b98Q+KgpQ5YJKgUEMNgphHp+7QTjyMzUd+QrMPLC
DDMPenLdTEeNRiIc73L9lUIPvArExwKaS0R9qwFywWHgU9tee16w9lIr7i0nOYSl9q0Qyr8IA6N1
4dufjJ5yz7dmBiMJDZYOr6wJmlXNuJfM52GnZYLw5rgqt4xLYmyZykN5FWY8HQdoU6sktS82v2RC
cAyK4Ys1hGRg5Fvf6u7IpT2UiiRAPBK3gCf3+G5+DlQwpnqr1SEowm/aMJ5xP+wfJpliQqQs7fpu
vJi+DVkDzU0ytPURQdDrP9yuf7OjGBggGTpKANsj7PfnpSHo4JhYWpPsTfWR1W7g8DNqOO+r1p5y
J6ZpRe0FIyfCL08N79TArFBMOkvRqKo2/Qf+7l8Z356J0Y6weY4wMxbil7dEpNogy8iI9imJR2UW
P1I+HxT0nQ7oV+vp4CvGWTH0F0W9Qld99fXqg+na/3Bu/mZxNz341gKJhAUl8lfqeRd12OfnRbRv
VXTR2PFUoe2NSUyE2dKuYIq/1bRq/Wy/yZr5SwDlvFH4hlT8MfgUq4a8Uhys3Be9i16EFU4bkDAf
h/HxH5i43l9o8p6ls+bAkPcMw7R+5eFSYFuMwYdwPyaxv8aJB+/RaK33TYz2R6hhNm39nGLDY3PZ
cDA8hcIfjo5u1RvBPwSgvp2SaNh0kZtt4E84K6HQqAhrWNe0ojU4q4mpMcS8ovMuCHQhPOhDRvOY
E0xT9l5zGJLxNZviAlcJWLEiw+LPT6y1p9nexaMXEvpZ1M9aktabBRMPtIjdp573IjHXIH3eph8A
1tIPpd0m+7TKidHponDLY7FqYVa+ykwQWezdy3Ca77x+vokm5haaide8VcpjXPPYmBjNoSozsO70
tA912aSY8vSAq57+cUoh62rmXmGOC1U0B1NzPe0lZIBL0PpNKMLHXrIgz3n+jN03q6aZTUTnaAdP
tx8xw323C73bSXPvx2m9J2sAQLsYY5Kd63Al5+q28srynE54KMqE1Sqb2nFfR9G3doiK79XH/0qj
/kkaZUBk+GGd+6s0Knpj1b/mP6mivv+jP1VRrvjDMoTnGJYnbVfoJpX0n7IoT//D0nmMbFJYaK4t
CeU9x01XaZ/cPwzXI5NDeqbUgWp4F/+RRUnP1k1HiWJYvhz7vyOLMtRBfixq4e/TblgmOngXqbW+
ZAP8wKuvsN5pAU+Nk+Ybz21dFXf+3IPEmjYWI96X0RjrI4bGISVTq28KoUzlqyk8eTOTCvVdZxTu
MUu9p4kYkScCIT9WxTyclu9sHLegEoTZluSCN4tUDJyfnwpNs25DwK3VbJREQIIMHMUgNx3j4FOQ
SJtUXBoFTTHXJzv7/4Sd13LcRtt1rwhVaACN8B9OzhwmBZ6gJFFq5NiIV/8t0Ae/Lb9llatYsiyL
wxmg8YS91xYHuy7qp3Hsv1ZZ6sJhI+MWAueDRffwGiasmYzRbE+W56OCH/IH3us7CrHxqfBcVJ1u
yIolMBtUh10eErI3HiSK9QfHYtMYmnsGM+pRyA/rRoEvkmhVlhkDlZ2uDzm39M6OepOnoyiegS1E
LGB8mHwLgAtVD3svz3YeZw5e/OjuvQ8t4zlPJJVraz6ODErOsTR40fUPt1TDs5c7w34m42CTkKO8
5Jq/KdNEM9RxRnmJ7FdO7jZUt0BvrciAnNK65L2Y/XOuqgP6huDidyBrsyjNybqEUsHHx57Lpjf3
JyJpRdjC/BBJdGEc87CACxqyx45CG/2N4I1dRfjNz0l0wMeGNnj2Z0CtFsD0Hkf8qk0T86G0Qnfz
QXmKe/TyKm77i6vdZxf40t4ioIcCXhQPRYkRC07yZdQTB1RMon3LNnlBjnSS6XzJH7+BW+0N1dxZ
vMN4NXBZJMD9LOID1vx0LCmUeycKMzxHUj36g5lec49AkRCWFHzM/eRa+oaMe9waNgoEY5DyEant
nlzv5Bpp4y2b5mSrdVCfw8ln71d/Urkuz6IHwMHQ9Gmog2EtPYBFU5/65xFEDaI++qPeV+3BtwSx
u1a6JrtB3NtgHNYIudCSEaa9mmyu7Wr4Q2v9e9Vh0SFiz+NIYO8gJYXHPwshv+0QOjdzcx5cqkpo
5S4P7v4CV72kHIuvrdlFR2nHz5os4CNA1q8OgaqbCFAdGwmkHX87sO7/tilawlq+49/6Wl6RY4ql
qcUa6QacBP98RQajnMroSnUOVDQcszQncYmVzTqrBkrF3DmajDK4J9t07XfuWy5M4zGs5Lkh/aQO
7OYzWDR3HdZiq7Pcv5MOw+gwD9Xb4AwXlxYeN/Tw1eNzA+WXqJfgB+O1aeOABDv3RBisBQ7AFRnU
7p5AlnCbtHLVsStd95r/oyyjK7v0TV1CPdId/6Nyq36jlng6WI0D5D3ZrRyPxlHLbn7wJpKGu/xQ
TZN3rHtkikX1IDLHhdOMNsIUGvRGo8abYx61HebfDeqqjRka3t4lAbxx5uRFdfoyicg7eyGRY77Z
M1xOhX10hHtNDaGu1LkpobeIdAn71de8QcE6GbBQ1PTkN+SW4XROrcS5lABgXMtw7nMT7qNQRCQp
DuQTB/1GJ5X1Yq6h0uFowOl9FGp4GisrOdDtkFWWkMTlRONRGB6kzeFXHtp6zwz2VTQuN3cMy5Ck
r37TBtGNeFFuY88sz+ysLqB90PHlX/Ncq208FKRtZYHesDL+FtCPExc6u/u06z57REtt8I1j9xvq
TZUH2RHiolp5FRuESEfkQLUzAY35mQQ4hlEKDWKT2v1jQW4jFeiRl1Qe4DA1WxbE7I9bskbrYbyM
pKBv4Ygi1Onq7pB4YmWJ/h2sIGlyCcoLMg3WQihna+XetDYNj8CTpDxTWh58r20xyPibtpegRZdN
LXuLr1Sk5p5YFiAmynX3DhvgjdazsZYGANOKNSKiNu6RRhqH2UT104bTZ3IUcLxMyU73Dv5FWrcS
VWyQs8iwyApkdZIFaPk1i3vaDMc5sxd44Wd6mL3w2WE2vk0cdI7QLEkUxMKRgcq8fcD8Fn6CF/gm
Nbtm0hg4BHR/hJ9Zn/p6QqTD3QHeNfR2XgMphA3E2ioDTbi3eSh9O7jI0EMWkKS7ZECY4We5B/Mm
wC4m44dGBMZK+681C4ljFkwJpXH4TQYAOFSgIPuJaE837AKoejY6WuyMmNars2AI8iB9AiwbuQgl
i6AM9sHYVxgsGvJ4O78H4FFvywq2hhbjkw9yyjN4AoQtUMiJyX3hjMXRcFhcj5V8tkfhPGCerMRs
H1sbd1dtVeQbIW9N4/CF9uAThIh8ZdjFnvFrvK2TsrxM2GYhnEMtGe+Zg7xlSotbhU5wE1pmsA2L
+BM0BhxnLkHZPIrTTZIAhPMixhXthDGqwopTLqaOqM27ldHHxX6x/Eyg5tbah8mVF7BTgUFv6rGR
z4Q0NAfUPjiPskdqknZbCJN2IK5Zjk5jsPXb8lX103en6pqDY6t7wkx2pZHq7BfpzsjGbV8T18VU
ngzE5eSp5+YtMoE9kxu+jKqbT30RvLbArlaimjFfFIBPh+V9KBt5NhFJgvgiUSWbyWULX7zuC+MS
UlPFXZtGQAk0IkbolEb5glwGFsqWtKsD4pb4UkaYs6KMWGKAcD/ApTo3+0c+WyU1Q77pQB84Uvwa
4pxrEf2GbKP3GL3INlhuxiIM75HbHMiIjskNW6iQcbT+OOOqFKZaA1KY6bJ9qcZenydNrzsi988F
yBNnaN7KYUgOxpKJiGOhMfVblZf1pvEdxHBLpiBxEPt0YsYaTIC5kuXOtZyJ9YY7b6sBD1o4FGzN
nyQiAxJyW6Aro7zpofAgifGHczuG/hWVN89rTlVLQdUw6z70qJYgfVePxB6tlTM3l2qCNlUD0EdZ
rly0iPonrLD2lncdsZGdcQhBSIeN8O+I9YK7708oBNUA/m4AdtPb3WXqNjWvDS7U0ivWbCjInYZB
aKdP7mScnWpqz5mihC3j6KiDalp7qMcWmh8iTDd4CTPbPRSIIVBAehcGEGhjLBjkRrIpVGFdISez
Y5oj9jKRwYLMT465j/uuSAe5mzrv1zBw/0UAmzeOH5vnvrB/AnFKDqTAAMcSsLjcQHk7OfAnqEpC
mBmyOGWKOEy7U+9pkBaPdcq8nBjBr2boJKfG7h7Jn2E8wmFyazJpnWOon8hTtLjQPRwzZ5RHbaJx
bRmQQc9kyoWGsCxuuFOSY8viwc4J5syscDs4E3mBDoYsdl7fjLmDb+pifOlmT909FVwnNBlHM3Pb
y7LMYcCseRg9FNFIWjQJG5vJxAhUdw7xwahL10U+YSUS1W0wo/oK5cGBUzh86zSUPSTj7bZf0krB
yiJn9TURMSLY+f2Q4JdKISX3UBBblCSb3I94QDgQQ7CX8LMZ3IyOUcuj1zQQPhPmggXkkouRDI8f
OZ0f/zakRrsGURbvedSwEecR+5xZ0UGS+HKo5RIpWRAjkqtxxTVGRFfPWS7UeCTtIHxk4CZNc2/7
fviZZB2yZHoE8Xo0H0wTEd5M+up2lj7mWHbGPXaBLchuoIMtVgsCwV+n5q1iJ7QtlwM2Xo7aToFv
dWdprgNupaPopi92PkcXyw97LDOCUCAL4WHSphu0IjziG7wnUfSktf+T8MPynFqGeGnRhXQBVVNG
SUvd0ryLBA6574lbZYsXXk5yKNL45wgmkfmBPNppxCc4uvmelJrXthKI/hy9zKJDvR9q5NH98rHH
aHNuaCA/pUNXbTiKTAYw6MODm66N4+LXdOz0V2xipomiaW9yrTL9ZHMWRag5Ux4Gs/jBnh29vl/v
GZBvDW4ybsINL3REgcKbOyVY1bzCeOLRhcJYoN007ybH7sGZmY3kBI4gTiE3nhSkr0RBNmewUI9z
VBdPVQN7n0Wesy3zjsD0inx6GYxPsWm1W8G05WZnbAxSw8UsoJodO0X7FTPRNgBPFQelvuOgQcLk
ErAZLQKTjy9dYb6XScIfNyIasEZN50gTFtjn56QL4LnxN6ytmW2eJr8G6nO46Br64DDiS9qTV8Mw
yJWEG300kE3szU+oo+JY4noC1XOs4plQ6xkfckw1uGG32zJksp1FRD8eojnEbuBb6tCH+iFrUARW
gyYeHEbHyqogauaTqw8M2H+GoRusoecP/FFUU66KnCPwABYQxCYEcVd9/bgqc8wG936ILqkpH4Kq
ru5RvchLR1ntLDl+j+iQCL8h+gzqsIUahsq7cqaKjX/92aK7W0jN7HpbWZG1UYp1X7jON14ZL09D
ylLU9AQTpPk+6Sd0o9kU7Wab0d1y9ENCxHDQLQscK8VrPri0odUmGoeQ55ZdnsvCnjdeUel9GJXL
lT4fAiP/HppBe0Pv2IFDvjX+cTLTemunlOasWJ5sI06QSWRnZQQ/xs4yT4Tm/kSc+Z0W12GpWnsH
kD8CA4e/TSo2pWOTkM6EEWMXQBN7G2aA1KRErRVcQh5y3Mr8vrtvNI4ON+wEOkD0PbVk5qeso933
4tJ31ncxUeUoJ1jbEzSvrsL1yGJnZjuBZ8aLMWH3kYOLwaS2kj74yBLkMgBPCwkJKMzQAf3kDLgw
27YPL/JtYTzehkI8Md0+GTDPgBEWamcCDMlkWX6SZTyuw4Js6rnxbOyEuAqyrf1YAjY8TMQc7Etk
GihB2Iob8DecBnlrXjPmp/zgWWGffoD0Mm9ZrwDeB7W7KVzOdqubjzF0SLwM6mud++QZaOtZ+xNS
n3qhKQ7exebN2tLgW9jlFVziRU5FHiPbeMf5xacSn+oqFZt8gZKp5ujMYtgRimqvrLYtjzLKH7s6
+RTGpbu2eiTkibvcBYGLjFBwAAR5/T0kHeUiOywEreOdBSbrmz70IE6v2QDiFPywDXfHaEkQtq5l
F8LRGrxv4Th7jzK0ctyAy07TkubVpObepTW1tXLuugQEHbdNtJU1t7edx84nqtznbAKkZzXHsdA3
aoD04ssBc2n7MAk7QrKYTneTQY7wgDTjdbHXUYEshmuT/j+7yrypzoMkySEPxrOsHXkVKTiCj2qu
sEJUZYm6ZqFn7qRL54CDTa80tfs2N20IzFMbXEysa0Pii/PHlxmkJWr0hzDC/9skFqplXa59rzQP
bkFTm1jDe2pxJ+G8holAbUUwk/E0FF15Htgc7ttl7EYaKIMvwFvUCgxvgobBOAXPESdFf25Kx1+H
flpyTrnROR6T+Pzxq1rkm7CHsR84msR3tMlovMv6QoXmH2whHuLYTJ6YTxYPbMzo0DgI1irBO2Dx
e3gWum92mKR37pWUBNyo2dgdzWNlpTsPNcpDjTTrEhLzba16MVKLkpt2ptRPzwW6R6DSCUR9cw5P
DVAgoqt061OiJz/gYTsAJov8iQGoOIipE1tLG4p1yjquUQg7Rfg17DSW4mi5swo32Dhd4sOTpY3o
vXpcO41lvAxp8ZlKt0PgNKFKz1HLckmuM9LgtlAHpgeRz83ihIoRKhHNlDJ7UIAFnwyymDFVpvba
hBqNMFmc/cjKH4Zl6GWM9q0fAZERR632cafiF4VK5ISzFn1pbEYvnNLzZSrVO8Cm2Hs2a897jmr2
fIYoUPlNsiFEVlt7HuPJYzml65jUrrNZZnQqDWfjlGwWBd4bYtaIh5kEiub25R4poHXv/PC5p2NH
wBeQLYVFDw18aRwh0h4/fmiIwbtSoQCcGuuKdUtcP64VLcSRbhhjuFXdK6zDq48hZAU18jwzytg4
ofUeuj154cLPSMnqH+ZwO5nFQJIbw5I5bU8iGZtVTAwV9bKXbBgGUga30BDr19lr5kvDNODaGO5T
CJIBGq5YOaVhQnYLnEt91fpnMkfEowwcS7DlsG0bFg/eJk/2DaXXRsaxdy5l2ICOOHYyUFeADnCh
8/TiWQnmOR+s79iNRAn4SGoqxY8kYrILg5JPqvXbF0zL7DHGVB/aZr4hGMTmnIXDlZVYuHasOr4Z
LSazDBX41TaTamPCHdjAyMidVYysl8y2J1I2/UvqOM0h40DnaQvjIJrFzyIPqnM7ZKRQxbRJWS+M
fQgJt0gCQr1GHTJ2naLVwBb5/PHFKS29n4fhWfaWd+6X+AxiFbvDRwFC4t1pVk2+adsR9aUAGjvP
4si6V5H/bmabxQG/p0qx80QQxTf8rILiafTq81AYNpzf8puy2ebFzMa3Fk+oXaB9jInq0DL0AJxn
+0dDMvsB5ONxdffxzrFlzULohgGtBTZRvzYV8CMxBK9FfrVQ/aIDS9QtL4S4SgOj5mh4Bx4ZFrJ+
TtA6bf07mPuEetd/7Dys2QHklEswg8v1Y/tcN9VDE8nyPNbtF7sCLOkHw/VjnfzhOCXa8eTI8iXM
4WIvjWTZ5vSNHS4Rn4FO29LcGnmJMlIX6BD58VtyaFalW36L2/lniXtwF7SfDZCHMxiqo23H11CZ
9W7CLQIJepzXSeLO+7kEBT5lHQFb5enDLPsBl7DH/lgZpn0pjf5RF1F8lar4EsXGQOUZfJNLi5dn
a9i34mUseuxOMcmOTDUaN9xAxZ9PxbmVAzOFhF7dqS3mTSEXbb6AyR3G2R2rmh0HDVpyjnGoVhoj
dcz63iMNaU8fZ+18dPEbQNTbjkr5NUHYh4wyWrmlbRLxhIS2rQrW+VUJaHP5/CndJixKBCi5TvXZ
6HWxhxdDK5T1yQ7BOnWz/QlhiX6Y8uzWMwW9BJ5Pd6+sy5yxXoA26WyrrLWvU+HvyKty9oToODQV
DDKbVDIzwaWLCAEbGs/KB3a/QwqSifeRBJDGHO9twY1uNBVuAFdvoIn+Giy3vracTG3nE7TLpBMX
A8q9yBzkKQec4/h5cmCWRATEwEHYdB5HpU24WVM0G0MWeEF8SLN9yKCyiu0Xd6CdGSuv2CQGZHDV
efUaJACum2hPmzBgjUfMJtOkOcQTL24q0VMH/akNC94FxRSTSic+bW1BVPDQ21/81JxvjeM+kcvV
MM9Tn2QEWzcDjAu4iemeRkgNwyh8T7Ef0A/zzDLz5kAYIvZNWY+rsGDMtWLYDv868XjuuoyXfCbD
v7xC1BcjU8Yz6eE7l3Sjv4YpXVh/Ye3xVI1pv537rD+gXCNJcfEouUVyyj/hdHSOUNGHld1QWjlu
+W438Wma8Ep3Nt1FYRDfIGsNqT2C34b4dZmCIhdVIbK0UtwngrzxTZGJSjWDNredV57L2MZ1mO8w
f+8gVZCl21VDsTXct3RARN2WnDuoo4tH6NI7VckTlZezIyqw35p9PuA3ZxSUCKfYok9HCvct0v3w
Fmj5UnJyzAWLqCS82vAD4MWoDa4JTLZEm9Fmiuqrbw2YC4Ni2BbgpjZ9T2pAbL3oSgRH5ej4PHYo
NsJhdk9cp19GxlkxU9CPyb3Nde05dX2zdfzUujTawQyjUdPmBqUVraM4DD6RZnRr0pneIYQj0DeD
ce5KALMfE4nO5gz3EqotP0EmaGWk+A7sv+COJnHrHjwzQRiA1eriz1Bl8GTHh96xybXsKfw4vphx
udEz8hoiGmobo3tIuoBrd9FzO0GVHgaitKSoyG9aviAOviLF1xgkKVoia3z0ytbYBRlqc4tLB14x
DnI/1HiJRZvwuv36nIC0WGYCWL4CNz1K/tUIrPwSLF8K1/jklqW30lgv1gJGy62sg10XcVRrjbpc
EKzU2r9g+tmHwuvfgKr4TDMcuqfam7eDJrk7a5V3Zkx6DwenOI3EdV5adEDmVKnTnLhvpqHqfVlW
CdODMXxsh/gzz//vZa2DZ4CsSIzxP24cKspDOhPPx9Qme0ElQIBSQpBqUizjo8DaV+xNCR7ihTZe
b3+OZv0jbWm+qYrEyUpctXHwMu/HtBuIzipWud8R7KVFy3PczbdOM9WbZCzzl9nMT7Xl50dt4OfT
Y8f+N2TFCkJevlICHXp8NNuh70FKZ2Z4TbqG+YwVn/ib7XUX+PNLuyRyJQFrAzxiB9RN/l0n+VtT
DbvIN62X2nlvfROtnvLM+5zUl2CIs11txTlCDbtcOwNTMHvWr64swp3dVAw7xGCfhVW+mj6Xc2DP
bDQ7iL1qnL9kQIi3tvxiw+XgkTpUrGtz6OnDiJl6okAJ+nyfsww8mQhvEuaatgXNo9SsI9nSXubA
uSuXt5p0vfEzktNfYTrTDjJ1u/j9uDM5Sr8UlfWkEmY3aVGRLjbwYOEjMvZxFbd30PWUKPLC3SGu
SYzwOAw1JOOCqnaOQfJmC7kFUPzTqAKI2b2pdsizCXMZEbYmSfTF0BMOWpSHG5Fl6Chb2zj1mdcw
jOOUDDQVplsAnR7DuvpaoaOEdDeTaL38V56Z7EXNNWPM4uIaJfBmlo/raqafcJagT3t66HKatKQr
97Wc7uBn+iOqcevao5ZM3Gm4cx/Ge2510Fc4EICQdq9h9K02JkRKInQQFDI0oSdCbs+E9erIiTl1
QC3fkWy78mAGfJbl+xSphF1byRCcPD7OiDo6qy6qefbn43kEiQ29wX+kfWMIywpwbibMs/nsXAtX
g0MKE8TqicHd6JneZmyIPUGWxMoG4VA8JxQkddM+DHluX0zxi6S/v9baaUKFH6TdS6jj5tkfPqO3
vbu45cmi8mZCYPwffaaZfsfkOKJd0s8jds4zw5y7Mc3vQ1foJ2VvGeAHG+nUCMBnaMS9SH7hUiJV
t7a/FZb54io3QBEZpLvN6CB4nAKD0Ac1qbUe7QfIQDuN3HUfJ+ohkd2zY8FHpvnY4vdG1s9l7rrG
e6haZxMZImUlTCtRS3pyo71qelvey3YnjANCO+80ttw+kSnO9DfEcRnYRUp8bH6Rt3v4Q03YP3pp
opEAwDiY+vxdmEKxe1gvqxRXzMNOFP64Ebn5pg1Kc5bv/npMJm76uGd9YGQ5M/EOWSCK3Kx6M6qY
bGd25DsnXSeVDFbuUF/MHEhpFLnB9eNXShmXFM7zEYJCR2RwZvcH9B1fBuVj5GBKIO0Fnl9HitU+
Xz5+9fHFmFvz1FvGoRgbdVNFjsxMR++1beOjbbM6ulXhcGzLfkKgsvxet/ze0ILx1w7PCbat6Ahd
V+BA8Qj9XEIGbh9f0LSpXYce56/fC+dJ7BrNhsRzxuRmKj+5UfrPR6XyO2b45Pb/f//jV8IEejP3
DfEK3g7yE+OUrvKTk3TLC/mNdGhl/ZMHOUds7U1LDZmuNTHBm6QfzR1/v7dWfYcwmoHwpoYHzIwl
NU/YRd+sCc4QvK56baIt7410SS0uyo01181WLIxAMuzmLZxivFxo6Z5TRpMX0oc3wgyeXHdWRFPE
ycHiRAg18z5m8fecd3ZtcAi2fnaLCyZkdui+DXReq6qMX4Fo/iqG+JONkI/O/8Q8WbOUmGiea0Y5
erKRLceM3xvnLEZWK7mtsYrpk1fmrKeH96L46rr9N8Hyr1ONOAz13hK4LzPvcyYka7Wo3TXKvQQT
w2J6O6o2tyNzvlBPLXvUVBKAooI6Wc9MzlYkfbRegOIPF8BkBDiGZbQuU/MbmCvyh9468d1jX0Qn
5eBQHMnlrYm0E70CvJakAM8J/3F6EEtFl0FATWSOzsQSq7E/OE45PjgNvhHH/TqL7DR5PrY+kSOp
8L3HzM1Y8VbNTc79jrYVJSaUFmZrTpizjiY/NQyraDH/tdtIdo8hI3EC/UIssll3Mw4jyu7Ptqw8
dCvUBwlFI34x5ng6u5DR1Swahq8FrhNzKlqO3Zpgbdw38Swh2PB3mtnSFbaH1CCGrCi/Z70E8iXh
hfQzaVBG6EI62vI65MYW6bjyJtg039ORjHLUvEshTU5WIFyxHoKUsc2OrRX1cA6S3+pIcWefR5Nj
v89DCDvBWULb5XNQYb+e43diH11vuS8aM1qDxiFRvvJ+zFBFsVOk2T7ykbZXYBvz8JHdcY3qmRgj
Mx3rnduEZ8sG3depYNs6/rRGfjPhJ5cvPmuiwNOMeDCkkr0gfwYpqFGPrWlLsFzc2thZOkSj4OcO
ubKnjR0We4Ic9Xoa2nJrdvrEn34eeqxbsHXPVkJwbVu0DX2X8xxhM15CJs1tlfSMQEEqjbL5bJXp
fpRDvObZ8VN65oGyfWelZDoOOj1ywjOMj3aIZvkEyKXe5nONSFTWu3yWOx/R6t42vMfAG9goKFxW
PehP1atqS5+JodG+dw3TRycsNjbEy60pNcKr+Ke3QGFaqFMsK8F8jsmmC1q10aGJid1r9pYsHnBH
rm13dNnS5/5Op+YbS8mvvK9x9WCPBhc40ud1CQFta2oW9J2xZWvNM6ZkjFK1BOIovDKlwecTIonY
diFRBlbaHiPdHug5ibFXkiVMxdA+7S1IeaTYGxhihim5t6BFef5Jsa6IzdkwQeOBYy3cWrttnl2L
srntdwUZ09s+LtkbOu2maGEvzjnCJECfzaAaFvTEY1Qjjwrl1RfwVqADINfhwiaKBHNE7YoNmrpt
jLxpm/jVGoT0Y+knzjqE4rCeDfwbMWudqTMcDkLCPN2C+VYg7BvrUKx8YsZJgxp7NQTmd50RxUyG
NqHaTcZCGC+aUb0j+LXXecXQfoYXTzjAaxlYhyxnltIAotywcH/Gh1SswOWUzo9cZWxXpm8om76l
nGgrj8j6VYSgBqSCuxtC862eGPkwwVgRVvkJflm08l7yTmB7QFAPv+ngefpa5qxqQ5dBHGhYzErl
Ri71pjNIfYzdHicpRbzpD+m+r94aJC/rQUNaquf2eRpiQnwKlJQlsEYZ86G6prtz2vRIY/c5SdLv
IgIkITmMi2baBvEQ7U0/eJnGMyl2Xy1Oog1MkxFMi/NkMq6PfIbLjk/nG6dfcJdEMKysH1WpPi2U
xiTAcpWkI4V6Ob/lQf7T69uKRFpgtv5RVc3X3CU1HuQTq4b5UjbAahgOMYxoxk2Xa7nrjf4uWqAq
iRHGYF3M73mY6E1GvhHNRwmtz31HHfCmyn44utr/1c/BTzgHYltnxm5ofPMPlqIP7fs/xWmeZ/PP
h+3Jxln0T3FaXeY2GRMVQWMpJszJ/1y5FTYI8m7X0UAIhAVrg7GERbBMF27TDBtealxTGv0NNuF4
6wCJQCzpRntFdfTf2jnxW6qARdSBJyW6XheRr+cEv0GwnXCOvIhdwgmPmn1slvGXG8QkB0bOlhE9
8/wsuAY2UcFMtGA8ELy8m+N17rKYNQR12TCHtCi5uJAwYu6t6ekPL3Dx6f3+7rkeLw93AUeh+Zu0
rwfV17WBCk8ObZ7CVEM1USB0n2MAnbxwgDbDCGiMjeMHqjRzyRKyy9t/v4x/aYx5mzzTxB6K2Bg0
+W+focBKaCikhyfUNCwp5hS4JIFxuXwrXYrObPkwKxiYYZllf5A3Ln/1P98ArGg+n4xvmwKx9G9q
y1oFXoU6GNLCspJuWRcmcexv5YCHZ15S0RWJKihkYKf9989sLZ/9b99ZSM5PrlzTdeTvXjjhl0lJ
hotkBRXXD8i+TnowNkHYioNW8X4agKeIdnwpZv8XrNyG8OU7Zn6qvRz74GLdy8eMlDLsB5emGMHr
z905S5r+KmX5LXcp4tE6/Eme+rurjEuad8o3fc+yHS6Z3+WpU87IJ6AyhifbMF8x5tOwKAhKlg6b
1Hb6uy3WbAqaAwI9B1LHOrTmDC4sK/Sw7qcdqsRksMoLdMezZ0Agbbp2OmCTeqx0pc8dIIOuQb/n
2caevTEi8vk9H3x4wG3CwoHVxCpHcHHBwI5WznPXjKIT1BMkhbKaJk/NEi///Un9++r0pUtD5pue
Z7Fk/M20WBZObfJOu6eOufGq5QZemXa9rfvuS2tTCcYNA2DhJZ8bNzV3//29/y295Xt7Qgb0JNJC
EvzP0y0LrQH1e+ueBOylYh7bHSJN3CheuPGWsel/f7d/H1e+9ALhS+liN/qXB8vVtlWjlnRPsWX8
HMrqtcFx9THdT0UOKyv8+d/fz1qOl9/uAaihtoknisuKmcA/f7y0zmsmH6U8pWHobWMjAVnb7EXr
FISiLcOOZUUQE3O5VsZTVTUFMi+bp23pMwRc1qM1BOmjraqnD9FoXgXJurDpqgasR6UkjIgDa9ZK
Pqi2PlFDB384Pqx/H6C+Kzm+eMMcm1/99gEBQwsnMg2dU5QYHsR4xvdJ29xF56vT6AXjQQjji80i
zA14uQiqOtKcR2Zsixxx8FGIVGB8wi5eZc4UsM5wr2C3P1lxpV7m4jWU9fxXjtGP8f+pn+X9r3f3
77kz/+NyDiyCQwRvO8/739/zwIIVMVfSOjFqYMAv2XZInxQsFIBHEZaknC4ZFYzCVW6e//vzFv/j
zONK9lybATRZHb8/Dz2Gt3zv3Dp9IEvrYp5Wwke500O7EDbb/LDpp6vQPnGeiWbXtWhqm9EcV2j8
+j9c7b/7tZejDIOM45MdJDEd2sur/Zu1pTdj0IGBK04kyHJeLeqhedH83Ln+ov1cvdKVc8NRHxqe
Uf7hzv4wwv3z2g9w6UgEdR4Lm38fKwsp0ywi81SZ5ldmghXKEXv6Iv19bmdPc8wK2pYkXOXhssIx
E5DD2eL4j9w3L4bUkRnieyO8w9yV8qG3T0zu4YQ01aaZF8gH1KVdzOLyYXTEHXQ8AZ+hc1JBJ87w
TPqTlHjprd7ca1m4K4yFM42/FjcVq63NnGWFYUTucnhvaG5d+OllFmwSJ3/qbX3o6qA4s5RYfKRy
IgA95AQj6x7VLLQ8/GcR2LispUwPGsGzTBRviamewDa3O4gIznEQ4UHBQuBC2cSeGi8qsdz9sBhM
VWVAd+qnt3GwDwYY38HI06dmwYxS1F7afpjZiwUsO1s6qqQziSL1e59Y+uxZq/TetZGgOyvEHy6X
//HAxiNNy0rujkUD8XGY/e1yKeCgxZMRypMaHP88p3KP0uB7ErX+Y6/Ns6+QYaQTmgF47njZpV5A
6y/dSFayOTcslxmyqhpdsdVleyi3zAnQMrIsWXLYa/kK0gJORzdbf3jh8t93PCFZnLLYWQPf9n+3
ZKqsR7ZCDXj6kIlKNCazMf3qlJLf87x5843pRJK6d03nOcT69H/snceS48i2Zf+l57gG5RCDnpAA
QRUkQ6aYwFJCK4dwAF/fi6y+/epWtXXZm7eVGY0RmZVkMAB3P+fsvXbJTLoeb4NPgi3Vg/GGhAZQ
JoM8lA/nGPgz3WcL9aCc4ZNr1qFIMF46+UfCtCqcmPJFmJ2xHLXMGnrGWob/2cqhHG0MrbIhkzHJ
d5CpH425vT1OVgN1/5mE49pmYfRnMyzNjB4ys2Uw1dbzrDELKeUPiX/0FMwlWRLAXsd9RwdPqgVk
21fPajGlVGQQosPi5+N0b/EJX6t4hvCMG2zfDOi8hKm+/MOS9he/K4sIsAWBO44FlZv44d3901Wh
d326Th5bWOntfZo9l94duhA5G/4i/+52H/BtGnfVaNHYDbQusnrnFFFE4ZMSI4t/WN2Nv22pZHzd
11csRKxt9l/fT5f1DC7lsoJDF+rg9kgqXDecG11eMptOwvBcDHWzdVt0j2CmdumKUr12GbxBZ+7P
Y2ak/3DS/fuqz1vC1WTh7PbZLf96gPJWE002zcOjmWYWMlNYhvQrYmILICoYtGdM5HWuoy9P9PuX
g1Pisdcn8wRow/qHVCLjb+f9+3tBa2zo1v3wKv6y5le4cwD46stRJMadxSPqQz90UcYYEEANv7TY
NJG+MvcMBkczAnfkvWmqvSZFCcmsq27M9WP+n9EOOqpdisksP63z+vUfrqu/704OB4p7UYK5iQLh
r6UZ5NxsdlpXHTUJmRLvpH6oEv2MOhZOJWPHPQ1YgIpo/q9x7O81P+oabm0/q9Kzlr1YK3AN5Yr3
NJHyAMZwJN3dq87lop7S3YzQ96Xt5upuHr8A/m1fWSGqExNLDEeqDc2RZbgp+jZY7EKGa+N/iWvS
xFfknwQYxTtNHyp0Vm3tB2mNIFzkNs3Fu7A67WLYD55AWej0kYVS3+5dcRCdBQh5qdxwMLue6I2k
OYmU1jbKtB3wWzcae9irk+HWJJmyrIycUndrU2cBAQPLlXu6piupjvRGY+SNxG80QPZOs8VY+PHQ
Dsuwm5bGjh4FSMNAD/WrNZxX3JK4Q2rnugIoDKawGl3z3Vg4zudF8g4m4kvZU+ImWRlq9mAccHD+
ljp6kMlaiY2v5VOSwpR1xtG/PhbRnKbhSfem16Ubv+jNijdCCxVKq3NmaC+9CZY/mdFSuHbylLSf
GPjneA5I/3agTD0q6SyWv+caBXvuk+3UshNs6zUxLkaZscdV8b63xfwPZ46/X/zCoNLHb+wLCw7L
vdr401qV1ThkUHP1x6ywqNZAz93P0K0KPTzAO4jozEWW//7dLwxue9sl2ZEb9q/nzSHRzWGaU3n0
CoAhxH4/lePkn3KtLqEfOlmwelY0DEBG7qqsCjPPH3oFMTre+f99U5l/KXCgEXDUMtkJMYMJ/W/3
VI31w+iksBlNa2+d69VnbiK2YEHDFtlvhH3DPjhp/KTZ4xLc/RorNv0D/EX/Iy+0XSoVozJPPWVZ
/Z2DCI1jk9ADhI6zVnF28hnlr+mzxfgvaFBmEwAGqqrow2aezX9a6Qlw/M/yyeZncSzHsfhZQC5w
gv3P36ddMqm0EW0f07nLAk9LjeNaCf1YQSCrNo+vsSwax8ezoi63fbtkB+XG6zEn/4DW9/2pFyN5
2pReVe4WS/sATr0eHw8Zp3gk7jMHTymgFvF9QSYW06eGk0E3rEeThOauGwYwUEjRR72zgqLAQHEd
F0AZK8OU3LGOmcgBtqTt/H+e6ihTNBBgpEI01jFPvSUUTv+78hcNAuQ6s7/345bsrVgAQ2xSQgkm
ZEulVe1tUexzEqmPU27HxxK5duy1/NgzCP/h/nTBLMRA4ljfHx7PfNDsoDNrnUfcyRxWLf25FgNm
GZm/gi3GLR2TfkYtWu5nx45MT0dmM6ev3cimxSqGYq57q4YKoTEpvoys1shN39MqEZHbYWdjloBe
XHOyjSnTt4cz8w/7FXpBLHeEHIgZP9C4MJZpS7u7gTI34KjEVgVD0QbFN0gSjixsWqAtmgSQGFjU
GS2JyXDjJTcm461Ox6BHyxLOccGooGTAaiy2PPl4ggiQ5sul8ryzWxERowQUfxsUz30dXVR7s3M4
bW0C2a+0h3Q/YBR7vEtm4E81s/cDCLpsq7u1eB2gUwZ+wdVA+cJkHolQ4JBac9asZjzniJ8oLlok
9yaQGjnQaxrq6RbHnf6WJ7ofJWiHpe3Hr3j+t0XHPaRrncW+1LdakILfQe1nPyUwba9djmC2gYO8
hbTiHB52HbYtbZMoRleanBBTEAOGSQ+7PG6tPddgAmAsRbxqaXWUzpJ6oaec9kXS7Pr+B97ZPexn
403ZEMKLLtHwgNKSXxpREU1p3NVO4iwKlGfQ+9IIVGQe4dwicmOgfvI7WGJF7LwhGDPDHHVN1FT4
IQtg+IOXacx/kg96RFesVrShDHvvlalxMCt7n1Dso1FfzRBQ9XHJ1JbRR1F3xue6Eh92XX32+gRh
6ZjiK8UVfzBHudNIXttbiYGVD2yro2Pxb1NcfXIyPyGc5excl3aopE3ofRoqXjQf5XzjbW4GB3v8
Hx1KvUB26ElIo6jUMZK9PIypy12WO3f+m4m+iyEMvUzB0e9cz+O1MYAi1RoZEZ5CXkUq4ieUsF00
eVxGD3dxjML2ZsPf3mqZk/2Q6Tc9WZ3I740yUin6vkUvIa6DxsbWSrmOy4DrdTWfV5QxbwqNOKD8
MkWcxJdlNz5h5DFYbXUH3QjdBXcEbLyCzb9lklO/NUHsIhci3/edfvaFVu+tCd8zPCo0exj+Qpsw
AFzYsfWCXoCXXyW8zdINdICZOXkNW9vxyk3Ozrv1CkaezcFenPYVMkOybWU3Mjyxy621MmGty7v+
COstqSukoWE5RUBQ7u2k8RENJfetd0kQ2+pIIGV6plmSwnlkFep1bgjy6bWdtIo+GIAhBBMDrCfH
hBcMN/DkQ/x94lKYeAMWCj2cBScVLcUvApGSE9q+9qxn2V2ZguGkRFh59glMNNRwptVbhjQg/W3n
5taORDJ3W2pNcvCmnlOmk3RvnGu3jVfbz5yYsKz4/VM9jMbFt7QcT8QLxp1qgxmKNabvoSJPg09D
xZ7ViZ8/BY8DZEv35lsu6uWGgirlCoALrdxuJ+zUu2lJb1xbbqaOcnabIMY8Zvjg7w1cdZw67ZzD
HIwThmSj/rlpZ3pytXorTD9mp1yWYGiTKwJi77UofrAxMGHtLQ/kL1UPlWSXmNg2EfPa0YDJYoon
hFA3fzZ6MmOEsdO7BW54WpfHuUxO1XwEAuRiLRm+wbCRUVZZyTZpCxjdyJJOTeO9wHaFAOx/S8fk
4OOTORY+IrgF8fsuY6y9cUoDJKKc7qzp97G3tjNuq1OGmnw/Te2RKWN+0gRbnPRFjAekRdfo2hwr
W5aUF61Idi3UcAJv/WszECo1S11GcZE/2zWtvqHlxm/a2g40HU/aiML8APdePyRL9c6Wz0KFRpVP
+x6L5PcjhiT0bVvOxD4WpHkKSobBUTKSpAan6zFNzVtURLbXn1qk09kGYKvWkeZL9+ri59bvInGC
xSLOBV0ALmkxizBDNVUnzLsRzjanpeK43MWBU9tf424xN9AQzN3gCc7NZXFFdc+vISeRqIf0wARY
4fzSoqTEKIBbbL0wkqTRBjMpIFXU36XYlkNcMVUUrx1eCR92qtSfzFG3LpQtaNXg01yVtHDyI2tF
mwR5n9zLJpoHGRDI4J0R0I1hI5p0h3RLJyWOj34oSS7oivkgrA7P+f2fZiicbY07rQXpDqg0d359
EN1cllCPNei1M5McZNw4I5642cISrx1LZUUQzW1dmjpS06C2q3QwnEwFFp949IhU1I2QTxKyrSvw
UhJpgGUkOwOxQ5W3QhbU/Q+nuBD2435x4G30wCrxazX2Jp/V9IpKbfvQ/jZFxpglFd8q10FVmJfp
wdeGsIs1+6mq7SWUk7xRUv40s27vAbk8GHpgc5SiMJp/IufAfVj1z3C9CH5oDLG3RzCpRXIx6XFf
zX4hjKaNgzIpz2av+3tTVvp2tZDawqok4C1RRsQRLRyz1dn3mCc2Lq1LenFUHSmBT85Cm2HoJ4B6
unOoig6QXGe/PsYy42AVB0eT5Kbl9VdLR8ExTM6ZOMGTfRdbz4kFzKY4N7ktD2YxMk6OE4zW02Aj
zFPz3uJVjKpVJ+haUZakxllMzmn1yp/dkPuXGFmQRYMnGlZ562ar4MeIF/Jq1/GYGXGQrqd68dsL
+jIkxXarHZg8A3nRJbw+Po4MSAOtIAgCS/7SEB76JLBPGIvhnTvpBB7JRnD71LeHs3zI0Bh1VRrK
tT8T4+eRkApBxh/IUb4PQ4bW0jbjVARdZxjBjLQ1nMHycuDwzZB5PppWXRHx2aaBVxnPLd2RfPyh
i12HGMGWMfmBaEo2aQxzUOgY7u0a673TYn1XdwsjDlF8wtJiUJd+R1o879vBuqForYMlly0igDE+
UuShk8cavTU6T4INHtsoM8W3LLasJ7H2d6NSfjD18nM8K3vHPNTYpBVWCRevT6bXw0m6zqtfttvC
zrVjfE8VdRoq0KJVr7XV66fRTgKGqMt2WOyaZnG/N7D9mhzNX+jtvVWLqZ/KFb2KiosDFFjBeHua
Qghl6QU5yU6t2JsBlLhnYxwwnqgpO9J/NMjiY/WlLVhRMIubo2UfLOPyqGgeXQkN5gZ0moPlpSwg
Q3EZV+FfaZ04GQLKjIkgAkvGfl0/faX71z47zw/ASVK48+1xDkU0vSt9Kz1z3rdYxpF0a90gQ407
H1DcCrLaTdAUjlycK+l79jAeEHn0QWJ507Pmq4M+J/rTMGo9SngBZUg4JPKl7jXXbRlpFYlQ8Yrw
DmYBQpU+++5OxXqY1Yhj1a9epFGwoVXaqw6kLcqt3me5Bya5CoUZPIsP/ty1LzWJfZZB/iI7Z7KP
W15rnopPk9W/dhUh1oaKX+gWoYdqC/M6YbKmPQRgZsl7xHyFV+37gqoFbxPWvGk9Zb2+Xs0R8AC5
YdrXxSqvOJFGR3N/xyl0ZLRV36iHtUCawzmTTEe7lS7oUBgHWdScb2yujfJuqsIB1rc4jyanV2cL
f+je6bzv0AFMnGOnbmBKtsZLdSyarg1t4VsYN6A7/SEC7oETIB5lnIq5aAOLUx3h+Lx3wgxTvyXj
Cl76IUu9mVHA+OxZlftNcYP5K7agsezrY4I48qW9BxCymhyyxMN+PI85BvX4vmdQas1Vesztz06n
cR6seyTJbd8awYBk7di3XXZIq+WWdGuzs+01/uykqG1mZ6OafLolEzkiIu+ti7uyK0uk30uWmrfY
sq++AGtnKKs8k9MOtaP032CwnjLkfU9jZ9O/WOSz6Nv+eZpQRE7tCg+d+uFx3So04VslYbj0I8rf
0bXml1lJ45KPlv/B7uOHYkEPj9Fnt7QACSb0sYF0Rxn4ajmsGnUeFfaH7Sv7pFU6BkvdrCN+M58I
YRTM6O7Yzhzgv486tJZV8nxHyrSQbjdLMdsAmqz5tRqAFqhiIvQHYzdtQ++19L7EqwCAYvivCvzK
H1wRbmu57Vcigh7jgtHE9sTVhnmxiRkj1oBbevuOKC3khsYZmqt6PlT6wD4pbRA1E9jqe6ZtM3Ie
KDsyq7yyWCP/Dsgl7dU+s9Us8CFMBEht/ZtWhh8yVQFoKyvCq8yZoAYDV0Q8C2uXI9J7Ir9lh5in
OFUMmw6DO5zNOe2OM0MWT8gb/xzi33xBwlwUbTT4SDVmfdAiuSxD1MT6a80M4LTQkH60t9Y+/VFP
zHB9nK+baozzMxZrlmbTeWME/6bq5SI1XF02J7il7nMcj3CdtT5FoS7xehoRUQk9iTcwEfpcgAXG
g9P1ZR/Gd1cTVv3+2nZTH9WJj8/K8EiTGKYIf7W3M2l+BdnYfzOH0QJJNq1ME1DubKbkvobVi/au
I19OBJWBs+hB6ZkXhmXzl1JgQVl2VVk6HG3JpogV8vakJSnMrvuLGobiCHf5WA1lc/KIvUiGDkxu
MuPosJmCNRbzsAciaUA/GyLbIhatIOWEFtQFJs6uFr18tnIOknEuvy+pv3DURpdF6iyEywrvp8nc
xclmopQZMJymZLCOVSZomDUC0n7jZWdRkdq1Jk9zl6odJgB/IxmVIAEHc+IwZBUpn2ENPHpL3wK7
2awOoyudfRbPlwTB5X42zd+uXMRTpXvnxcMX0dt4UrolV/sUWWaga9ZXG8Vx6FBRUDRN63bi89u7
8kN5LA2mxbY+KvXyAEFxNtK58f2NAZntgZlAam5c4iXbTF0qnzQxvhGyBahnkJA+PYf4qo4YrCkx
ShKldrFq5rMS89Gjhji2IMBGlHUhit8CqpYjT25uXg3l9S/U51yed4NslV0mrzp6hW9f8eWemrGc
Ed3ayY3+/T3MtwvdJNGDwUVWuWhpd5ZdSySp7K4GgXKfxh2a8k2rJ/LaI0QHlLp1p7Unj0Gckinl
Nw8eYheL5quS/MWH9VAo2KrzWF8LrEKBkaC+7HBVbApv+OhG623ChozNaAF2Ym/dPAYTBoNoy8r/
vdJSPGil2T0pXhMmt/jQGv8rZ5VNZ3tlhK2WYy5NjaiUNQaaMn/qevjp9ypT1ssfjdKydaxDDXi5
Nxi9roK9S793LYkGvXRmyoF3LF9j65cBjAt7OOmz3ir2JNKZn7z4GxTF78mMZ8Z2VRymJllbpUHZ
P5uWF2KzNIK4H5IdzrZ9gjumWK0+tCfYMamfPuEc/AlhGusGjYGNY3SCjDUcQQimcauZb4VFS8ww
RufnSoblV221kqcmral2POPNJ7O8T5wv1iSmq5mVB6m75SnvqpdEUnjZlg33JZ6fyXbXUGBpJOIS
bLHts9Y7ZIN56sdkCXtliW+TkYlQW8TBKWrrSi165pJvnH4+oEYxA424n83jBNewuhoZ04sM1TE/
kh+UDhBGd6rRlAxJtOru79SgH4UrE6P3iCxALdyrJDdtU5f6tVEsO35vfe651jdpsgwHa51mnFVa
Hfr6ErJMZLtsUCdzYQQ6Gd3lDxDkXUAG/GkO8li3MDjQlZhzuwxcQec9JslwmkZ0xnWDnYUkGr3K
X30iMiHrIBxE7Rt5HSnD6N/araXFxLJnsYNhJn/CNUaYXrzWoHewCK3r/Mt1gPOteu7TEZzTu1fw
vqD3P9s8k3tYIljPp/W7FsHlwfHjX5Q5qqOjTLWdrXQKHvguqAKwk2Zk+4k5tEdl0qx9iCYZFBdH
h+blphAAXUQyR7Yr6cJS1nl120e24tjtl5RTbEHOhJ63xli+GaYiNJOmPk5D8W0cnOyJo3y3kY7F
3sW56ZA2w7MafOtg9S5byqI/mqZ08u7f0+VyNiojCSxRT7tETV+ULYedGsqasDHSBuG4y9D3FIXe
fLeoDAqhTdrr+8eOPw6QJJpm2kmqrc7CF8Y1iQ0VqN1cVuqz05uHzMb17OoXTLS6mAmvIpKPJQK8
GFYN4KbzDYmnu3Elk1JdhvNoklTIIkukZ39adf159QrjoiSAEPILcWwrxb1DIerdi51yiL9LBTXB
kyNXcwdkwxN9s9F9lR9t0F/b1XOi8j5M1PHmUUYp5PRNFzE/sQ4t9qDNCjFjH68Yq4y4+8qfYX4x
x3DIMuPcq+5iqtk5aAsGcHrpN//YXLcQWxy6RSSkKpwuh7zQ+6A3WhIvnf61Lc3+pZS5fajsgVai
Vt3kxVHCfhZFcpZe80P3Si9sJ7uLPMQJNCq8cUfH13jr2KoONVOPRja3UsByUxluvpgNAYP5AUnz
8pKV4C1IhbvrN7Kn/KXsCGxyxtIIWD5urrOAC1BdsjVzlug1XZwzJ9FpudJDDiwJwyOHdvqMZpUh
XecsBB2qnruxWK4WLjeMw6T34YO0njWPxdY2e28fA5khFxRHI7WyYBRxv3I7qDBYfccI+CmALlEn
DMJ7e9uw5eLDViQ+zaZLlPHIvqaZtKv9zPmilp9eijtLIxjskhPzfdEB1Md+/XUUNE2W8q2vTPPd
nFbcpugfwXq0J1NMP6n50wDTVMXMYk2v7FaBTQzbuQdUsrNwbW9oa8NUSOwXKUS4snC+NixGS+od
BYcmAoHs7y1hgR/oDT57Rku4iy9/CfqdSfHu1Z51Hkc9fbJZkA00ZWdzZHzg0W7Zi3r9Bdw5xdpA
hB0qbvsjjr9QEb1VdIxemgS6dZYW12EsdSYZ2bJb0xSDqcrICEjAs9a007U8Xl5lq3P7DIvA492N
RGYqItRWelKpk/TPeLw+TI5AT1Z71sxMjwwSQEjlSYuRaVD3UYixJ3Zcdl+8uxUhVu187bpGf1ZG
/Rk/XXtbmv53PUIjM1VeRoXS3E/rYt4Jdat2aRa8H4Va7Z1J6bXvRz/nAKX1l2S+jVCQmsgt48By
83tKTYGrXcWsVSQwFRiTuuIsUU8f42ylAUje1IpFBj8PMlly9GwaXT6hyqlZv6p8/hQ32rxLQeie
CWw8WffWiLNME6dtirmqkcsFHd1yMVnKAm2e6eqOy3sxJvZtWviHNzZvresUp91yYAg9dtNrimVz
70w6N8f9y6WNx1fdP9hOqV9LUssbtzHek1SFrqlXXyTTlagEU7GTjTG8u1114OAfTA5u900Y41Xm
eoRQAypS+2a0yxcF9OQj9bGBe74XkjQryqE4VysyMr8SB3eAPkUV7znDiUxf4MO8Ng4QYh8YSef4
HcDXjU4YvfDfr1+3aUMK37bgP/brEK1lBLfqRCDQzXsrPzk/6Qab7YaEDkXAWQ3JhbFRMHCCyIJs
C4xdhD6rMHSAZQ/eWJ6Vd83UKzr2FlaxDFDNRnYQhpfw8uWCs2zzjUiBLSlW4RyaO3HsDtktu00f
3mfrN9gbTr2tA1iQds4Wjyhf5i/dEI6C0UdYVDvv+8y4aq8fytNyUzfzrf8C2p1hZIEnihwPuaVx
HZP33pAAuhtVRC8f9ypKEBwk+iVdqoWswfQtHdtdDxANtxSDyrH12j0gxCmK89HGii99Eh0W7eCp
+oLtrrl4Y/pFNdXMjeqEzK2t7wUHgQ3HWQ00aOHuk7o5l8WkvjUtMIBx1pqnBcndbVT6x5rUu15N
5See5CiTmoQzZlZ+opO8FRIJQiHSDm+5bX+yJoeOWc5xM69PFoaPmjfx+glK/QaPzbK7DSrAkXm8
FYCr4teb+4yvsmuVE4h+6Y6Ph85uu2MH7vOPL900p4/Y4vrJzVweXahtx7jr5fHx5eNZ0XNpjFV1
NhinHZl8nbX0XNG53XXm3Bz91mmYl/PsL19KpiP7VUxBTrjgsalcSB5p0vFoMC/bzaX38viTNXbE
NhOSDrFR1cc4t84uA8Ld4w/jZqqP3ZQ0JA5WZ6VM7U/fb2uXJhwenFoRPfh4SPK44ubm4b++93gG
1ua+7LNnl7iWjftr9jX7dbzG3bp9vHWRtdSVzHS3idFiwxnbY9wnTbQM5LOc9NYcowa82yrE//7X
+z6r/3idv3wv7wA4GbKUW+ak72vdpTvpmhiZ+jQbAjY0iFBaVx+pfGrC70o4M/kaoWM0WXrMFIcQ
g2qz1P/88Phe4sqSll5z0u6f+uOBeSy908wveJydGdyNhkTC0ln1CbqGsiWH5ljcX0gx3v9DO/j/
yf7/SPan7P+TuOT/Qvav6199M5Ap8ovcGwDpP//n/zAJwuL/+jfa3/8XonZUssJGbo2CC7nNv9H+
7r8on/B9eI4O5gkbyH+h/f1/WR6cHnDb5l2f7SLi+Tfa3/qX7ftAn5Bue/Tv/ntof17mP+Ujum+g
uId6z1ARbor5UKD9SQ5kpYVfDTYJHLWuNWlHTI5Ld/vU2PAzwqXHxXrCS2X9wtO6QoghXMwjsRnb
v/vW5WaV/HYNS4mfXImN9m7HdCM/VCuH/ney2GXzbXWtSfs5QeyWBPiy5KzWCs5kbidmN53nUS5u
2P7gpzatU/avUrgLGdBIPz4yk9B3cLZtOkJbZFO/r8pGs/Oh4sQ/RDrOyZakosQ8telUXgvNs9og
Vhr2qanRyN21dQCB5xG2AJ3RmhPyRvfSBRXfiLc6ItlGmETEod1nIGYm5JOMZf2VxDMsYINLxEAg
yRZutmQ2+PYGhIPNKQcNhPHLXGZmzT045BkZZ1K1m7SbhzvpBhMTDZqxd86AiYopvY41sjNUYUPp
9z2vli86lsxEYImu8lJkxjc3lUVyAAOU32UfpQ7hWRUF+dBppRg1pvaLrTCY5NbaUc82rjHceYQt
4+cmLr7DNicAQbP9Mn0akqkCVFC6MaNt3bZLUBVrCjcL2ZAff8HuD1dAj/uVzVxYFUDTzFiODHis
PJg4ONzdz+7i30YMa+rdUl5nvfIX/fank87pe+Kr8oeOyrGP+qID3pJL2QIqEMzitouwhq8Oh784
tEARXiqfxdE0Y+utNrBpZwZHbsDPmO3ofEI8hFc4m8fCNu3nmjwoLAD0IrptazREx/dd7L6PLjb+
XT21w/zsj/AdWfPyPA9MEwz/UUp+VIbQFlKjwOhN+qH2OjjtDXuMyMLMWdjuZde393GpSTw0WImG
c/WYrv2yybSpvoHG0rzfwlVWv9H8VYHcnOnHwTNpcGds3Ey6nP2nLMm0E/AnLMikLlGy2227etCy
nYmoJYy8itAdfH9elHuK3kdbgmkOY72vgBPQTjL3IGruUTGUW/qlbSfjFS+5mdMKFqp7KtE9J0/a
nMzuRy0gxuyh/3jeMWZFsWwGf864FmGmt/xW1IY2i6I8IxnXXBhqOlhrj8WaaJ9bu1peJ9eyXgzo
LSHGTLY+4M433V2SM3cAk5JBCBpcOi2reSiznyXZ3m+aJE5K1RCYkEVn37sJ1N2smeJE+6+lO2rH
FNRVHZntPIQuGuyQErVpN6teyzAtB+tkS6N7ytC0o6qh8aIVKwa2TJvfSumYkcq85lS5nXueU72I
CFirgsQgXDPu7OogRaJenS6JAyrKZQsCLd8no2Ue9DgRH/rSxekm9TOBJ8/6ZVdq+YY8VF5sbbKf
CX2Kn9VEOiogs/q5raeEz6NPaftP/bPXJOP3qTTaw6hn1mtK0YsSZ3TTJ6+c+YuAXiLSGI3PVd1n
ZIfkTEgXbhVwYsXO8jMQOV5e9bBtaqQgWVKgreUsBvQuOScNOaAbhJLUs6yQV7wW9dd6tvOwG/3k
5jgSGavM49AVBNXCDffCdZklrDqzZ+7LoMVHAYDlYZBPFpdiNEGr29mYCW6THWvfzAzQeTc27Qf8
huHmjTkVd60t8MtyaH2ouA5OrpesDeQ+CZHZN4zmJnS21K4uBX6CIM1z/Xel5/WrHKv+YpDODIQD
C4yDbKMyD4S+aZ+QtgILmdySxsCyYFLW0wJcrFXicJ9ovUJFTwKTIRCzNx+57MT8JG8QfNENof9n
EXgARYHbHDP0/LI63bhzYox/DqUYBgdY3fs4Mb2tydwhKipSuL1egEavaBxsmLdj6qCh8GM0zJwr
BBOzJNTilUm/c5Gz6AEkpU0Y8/vZY4QSB3By88FsBw2qSK7tSJi3jl1m3LPDlWCWa85PWm6W7FYL
9LQBHHNc+W5Qx8L9IZVN/PXaZWfdurfwZYuowbTaSHkka1iZ30HidOTFkwOTw6VN3+O+XJ7SEU2i
aeoEKq3zHA1gvkMfr/FR3BM3c1rv8NocM0CHZ0ZjakONqhbvAyVDDgcuFyccNTQ4Cgw2yGfm57hC
gM9n4LIk13lOzds0ka/f5/hAmelrIBzzyY2JFklPqTHXdkcPMAtqaac7LTHqQ2c2GAmceLi4S4tn
q1zGIxkv9yQ76C8D62Y4Jy5N+mYy9qszxYD/kglJJ44mNgQPuoKNLT1Z46hrWzqCNmEqAwTJn/Sa
4FvkPUMsF7pE7TVVhDwo27ZFjrylAqfoeWo+aAWkuXwdmWDlGCAtd+Q3vizTIWUCuq+rESSSZVE+
6C5adSRgn1yEbu+F9MyrFrtEXaWJGyk/J0N+wEEaa1i2ub1ZRIclpkXGboHWatl1tuX9Tm09ORmZ
Xuy0VZMvUOLoawswobmCfYMiEuVAtSI4XT0iRheHaRI8uuO4YpXNp1Fd4Qa3oTZW08Vg5YhWMKZh
6Trxdp2nJMptkn1rolPBtpJgIDSorrQZsplWiDVtszrJj5jj+6d74hweFmu8QyHLYPZjK7AaUmX8
EdsaUWZqPSWNw7F9TWH6IQMEoTfdmWLOehhzmurOStqBC1YxYMZP59DgzqjseiFNWfbBXPtcw5mU
uyHPge7UCnBTro9Rqqr7BqIQ9rDfMVjQBQg9g6u0ypOgnGP0UvmKGxXSQB7mk84eKvXynC3j+KJp
QPlFtdb71Wicw7DgOtcEcc1UQ2g/JctMb/nansa9CJFRzGFWO2O0Fs5EcOFS9N8a2cLy0ic7qpvZ
AjIxjwqHY9emz8Q4tofS81JcHF4vP4HyX3eWWtuLTZJiuQOtabpBnlDO7fqi7+OnOUNWH+j/i7oz
WY5b6670u3iOW8BBH2HXAEhkAzZJUhJFcoKgRAl9Dxw0T18foOur/7/hqCpH2ANPoMykSCYT3dl7
r/Ut0oLHY6JZjnkmOGpabx0+JAaGLWl0n2djbaijorEbDgaNuTtu6kXt69rWpraMhZYgcIoxPWaG
q7XCQ4i/mFHjdfGoLOrtSCLWt3iVhmAcsy/t/6uroNOP+v69/NH/6/aDv9fN0iGIGf73Pz/tfz3H
q7nVFP/0JNgLicfxR7c8/aAq5Ft/uTq3//n/+8U/y5H/Z32DC+D/Xt+gdBq79J/Lm/2bfpc3pP+6
hi0s6hdqi3+vbcw/bBuH6R499ldgmfqHpRFBupUbcAb07Zf/WdXo1h9wBwRWbU1Tnc0p9J8JLBNc
g/9e1qCS3Cyd+Jd1G0/W3yy5nWZl7djGSciUF2xn/Ei+6HDKY4H7KhEDwsIC614enfZn+8ZKNIay
anZWl7y5SO1jbxXsG4dBCF3trXVAaEzjq8N6n6dAlY2E0fxQWOfMqd8GNUqYxlXdrUbjOdHLH1Zf
+3GKbgeHmJdKdzou8KR9NIQIY8vsFl7qIZ4Frb5Ru6LySZHPxqCyqoQDG/hc5Y5ZsGh0U5xxBQes
5admXW9GgJWelVvuJVLIdWidcjqgb8aFRk4oHvJD50LU7hDuXInmsiY7bImf/qoSvIXmgzVrgauH
b66ibyyQLSRmEeQ6r9dTbuF9zlIBSvKhxiDiC2epDg5xUZ4+zlMozAhoZtTIYFa4iw8x0O7kIjst
8qBKQgwjiUQo4HR1oo9SohsQ+7CulgyINBwBc5y8a2kO17PjKjc36g9dfKb5zVVwqURAQZUHvUVY
qTBRca0O0de1QUBLkZXntZFftsWrP0QmSUJiOW62Fb3JT7hif1qZ/ZS3QlyGPD6kCEmCQbcfyCF/
cJrlMkA0PqgWek86eb7R9vD/RnmCk9I79OfjgoohUG1kQ+RVbLVic4BkF91NEe6hRMTETbX2g60A
UQc9zOw1768sBWGNoLryUBtCS1/5PPIoRwySkQ+nTRImLTjQGuH+uL734ji304/ZRWIEq4YULyir
aFaKAyWfGRR18cmcXOpr1tF1xb2tHcbEg/UJGNmt54CoIXRvLCq5a3aoLklo5Y5bhOv8iKcpORcN
6ea5bXx2y47m3oDGTjpETiG246O5sVmt3sSm/kOuJVVExHWYqHjdV0zlIZW8TVNDqqKdUG1w4BQA
quyuR6062tIjDCE7A7OvaCEiuqCDuVymekmDvNMegRnbfp2J5LOjQNxCrOGLzePVFipp68OgXFXB
h5lT4pqqfJ1HornQfzt+gcqo0ixopMtBAGeDbAHyKVYKQuZwXYRVX32kxeOSFKRA5yrWr8kYKQHN
L7J2effCDOEzln7NFPUg5+GiCM0fdL17suIMmrto0bBznjndxCduMotqWC2PjvFRRFr5htuhb01k
dGVoLIxMNUChhobt1nY+x2v1qlUjg7s0pRWcRuuxr59ibDPH2ujPrl4xmVdoGgvLQO6wnLKE0bmZ
5PqJxTLzR/ZeoiCiUmVycJOaiOFFHLVkvJEpzQYQecCyOHlaUJjD0isnRrOyO41r/KDPFjEN1tEy
xtUvJaaUoSJLhQk+Hm1ou40tZr/dCtlGRcPOqBtdExrlovTliBWDbtLFJPXvTmjpVcxNHRh+murT
fbl8GXplPZlNV/qKcxalEn/S+e93GVQ7ct5fgfpdaCa0B42crbo0HuaSA5nllLxphPlNRZ2WksZz
soBs+bdpQ3JRymMmmEwX4vRLOvXEseZdcowRukbaiHwGZMM25dDXevDVigF7MSrULWXOsWE+LOTv
XWXfvygy+ZoZeYTUpCaUlmDHSxeRDcjPaMz6W5dZtAcsstuZRIp4XYKYZQo1u/oeE/8LOTEqU5oX
0RQH/VD+TApJQErzEQHYuxfOyrVJQrc26bF73QwthCTo5CBUxfGixQC+iW7RYwyLt7BllUwvamjQ
/Rb2dDcoKWkxGZiyQrtZV+uqp1Fzqq2mCfKx/2aUIAFq1/0BDe2FBATksxU8hRQmvrZsqUbz2oK8
Uht0mB2Cf4OYIC5thyUFD59hIViW5X1BJowVdz1H4FDPallD+EqTOz3WbyYwu9yJ5ts6BYTRVtNw
dPIyFB0TsSIVD50IOj0iOU2tT80Q09fBs8CUfrlvvWxYn+3ZgDDWo4F2VudjWqRfC24RWjTeJlP7
0Npxe85qZLwy/Z5VTgYCKhm9WmG8nixf7SF3gm5xsoPpzDxA5GeY63uXdpwvHUGKPRb8E6xt6REF
YHpdWkznXJ1+AqqvAzKA76aeOL50QESVzS1RIqsSAG0Ez5/mj6rxqa1r88Oenq20eCGTO/80pa6J
jYe7JhYMunvq9GNwS5LkMvnEQNtB8jovpHW4N/2K5w6D71u6zZvyu6yKQrWeD/NQs4/L9TBGWqhZ
8DSbomEaELsHGpWqh9+6QYYgv5fm15iwlE9qUtHm6LmqlPcLrv+TCvXRn131We8fR2bQgcWggdb7
2FBaLavnfoP+62nuAqzRmeRpob2g1mV+LxLQ6iltyqGZCXTTCqQTiGwB+2hBXLdvCvq3QC8E0FY6
ZEdVNrnPmEIPEmv+YiXrS0pnie5hetAmE11JNr7V+BiDWh1ecTY4EM1iPGKaPfmUEQh96iNCRhJj
SGMC6Y5zSUvQBS0pNHxAny/UfNmNCSfUdIY8yE21Dzq6iAfDsaVvui2qlEUhxCkG4gXpCNyRvFDX
6g+1NpWXuGK32i2DrMrqkTbbZBI1AulTDzaC+MPAllnF7N20TiWLjaIllCbu1ejEvfZqYjVx6AJj
rKmTUBUkBo7kIkOsbW4bu2sJO+jPbRej2xgL60gIxvOoyhc9VbmFkCGj6sxn55zpBlTI78kiD1Zn
wvRvDM8RyH0bjXB1i+s5w6GLPSpPliMfJg4j32SG0/WcxmmvfAcEoxuT8tlVsyv1XHy39sM9GJZi
WIfQTdMlSFJEpuRiv+SEHyDJYvJDGhcTyKp/4a5jHquliw6zw83MNlEDdepKcxhG+KhrncdlM77W
cQrOnfk4RgRs2rO56fsJiSimo6pAYZVWc+nm/g1Vcup3i52Gnan9SMkfRSAGYV5ps5Npx0d0mhpx
Q456MSlpA7OE2diiBfKhB2oPqGsLLKrFlxkh/nG1c7JKhBrdd1O1BoNL9Wtvs286I0SWsFbw4QBr
+gvvcvF7F6IVluT4uUdcENjuyaBHcBpx1lldXVHwqwmTVTMLOb2YMhGk7Zn1CuyrItiGu/WhL0uu
YKgOjJLAIidPuQs2scKoLWdFiqLlsW5EaKJZYtzhHvNSg5iIUId4eeI6Gd4SVnDupU7Gh4nq1k3F
jTpHZPSYBqQ4tz5b/XBgiujcjeZnjk9ooJOaeYtFZJJRl6EiS6rladQu3Lw5MvThgBtkCBh/VyzN
sImphA3rgHTKsWUBo4gf6Bz6oNSsN2PAhzvvNXY+XUiJPcRQ/70Ma8SxyTEMGuQWzwpwRJ2GHxUw
WZZkATPf59JJYgD5Pv1Vb4y3GSortP/uZnVLTHm5+VY5xYCkvpefBxVBvKBld9qfthLyCG62kpu8
yh3EdR+ykcXpYpLExsmBmZ1BelbUn9TOqI6lna63k7pdvwsX65HRyBPtKFrNU/3U6qY3iJyCGmXz
cxn3IUQAyvUWWiHLEaRCanWXDSzYTTMhRrE9tO2jok7QMio7wXhM9HFKmdJbbYaBw37QqDH8SOlS
QNes/DKu3GWTRhyE9TMJZ9YdoVRXcsm+NorRcxNWoLsS/ERgGxGJZweJWGBbJl6FLN+gRayG0T7f
riL/Nme0FYokyz10peUBlviNoQ0WYuHm6tKVDTQXXqTlLr4+FkcH3wexEWK99tAiZwvmZq+fDNeg
/rDlkZqj/7oilfYYr94stGTRBtafaENEgZbgWCFA8AZbp3ULHJJGRt6hQeOHA8oRjnhCFfXap+5F
JPYr/FPyDvMEpnht6jTWYj+buIzOpNHEuKqOEjfIqqcJ75RckzXH2sQfApjJN+OVw6zvgzV+SxAV
hh2Nv4gKhsLhpXOM7NQLbqsCdTGXxu9YC4zHQitvOtpQcKaxSgzwFbqmskLDbM5xmPQ2Ga+x/M7Q
z7nTuLH7mwUgWwxSOjP5wZyoPc4mE+RUeZJxNzwnJsltafLRg6g7okacb1fk8YUikBeGqzG39LVf
XbOkNZxcMW6ld3Y7+bVEPsnalSlIhxauXV8ke+19yXSvnfPqZxzgv75jny++pWrjyW3XK8YCzunE
aQHACkF4x4ox30VDEXAooStRwVAWnYgvnZWeG2cEEs1c3wNc/F1YKGEIfDFImeLKiPb6S9z02dkk
xEXjJCXJ2z2IheNodZ/sZLytYsQt2By4D9jOpTa05YTr7UlRMyZus2u8E48dQMcLUiABHyJD+Cw1
Tu2mbVnhVj47hzOZGjiATHM/L9CDYjJRB1F8RlfIBdrk72804lcIBIFRLKILPmgz6CqVtTKfC8FJ
OEdXFZzoitj1RPSZqS7oxq3pE/mY3CJTnL+qKm+jHAl3X3JbXerhSsfqVW8A1ahivJWGFMdUQLAr
UZMVdbUtrHqEpEbF6aitASF6s5f0y6OQ+uQT+PJcons4WhT3syGsY2cuQwDw/0IAq3VMwT2gwoin
wLLE10GHoJpE03RRCjEhnPjeO+iBTbv8meUtHIIsvdMkslmKbVaZOb6nTPQXXJWf3VyzbjpjWA9J
zj1+1mnisy64rcTEYqxsMcHqaJDRodw1Tf+jsRQrqCHWmoX9KcUjgfZFKYLcwcRGH786uFXT3rVZ
4mObeGYulgYu14HjDMvsqKlSu3M6rxvQO6E4r/2BGOC5sHGPGUSm9enXzsJYDmMm42IqPiWDxdpR
2uGi2Jge0WfATWOJtcmxY94bu03+6FPtC6Zu40KImt7FN2RdpizmKGHUAFatkhwKycWkcUfzNIr8
yVjI5TWW9jgxbQvoQUDqiMjp0eaqvlEJNULms2GJ0bQRa0fmQb5w5xuERzDAF1GnP1axsWx1LGQj
zoRiLr6x8n3H553RcRhu44ljmyZoiyzXJfCoa4x7N+bHs/62FtvyKhZvrY2VU4VJjyEzqr2mVb+C
xJVJg4lILo1PRNlVcT6njP7A2pPjs2jjQ2UJEbaqIkKuU3bp7c8Beunh/mjfNKUXjcjrHKuX6FEf
267ODu6Gddg3rdlqYb1t9qdcvNGKiakA+V+IsNk2STEZ3I665N6yrOwkjASjcOGS6ZVHl/239dtb
2DeN3vahxCb/15tQBxUbLVrRYN5oEXLb7I/+o6f9hEa6UvqLvb1BdYNR9PZ7rVbaZX+yvzxvFopc
dj/UjogxliCU3svKwml7s/sjXaZX1NLKEXqWXv76qoLWhcM+vjD4FyFMBfHrQ9KzyvA1oRHSvuWD
WcMoWYsgDwzH5IExA/2ZQRgH7PBwy7oKBPXah/W22R+59Od+PaKd3Oz/Y2ABIALRRenBmgyBmWcY
QnomQ6j38ehJFb+uMmJTIDhjGkN9+7557ilA2U1G5KrnTsaHumpluDKR/LWZmS8DoP/rRckdhaOE
cFpq3Qely6eQUHvJMpJH7rb5/VrFah0jCej6OZrCAQ/ar02hyO6YO+nnmbEQI0LtKUZMENL9q0Gp
TprXjDI9iE3W9XujbbIjFtlN2LroyRw17vFgWWSSui2aTyVvzgu357CAnR/arNE5oBuM8Z3Ssodw
ILHwGn89VXJVO7gjDkVj6xBmpYWrjDPxolmv+AinkDABdOlJejvrNR7ybbO/7tQ58/U8lYpXY0aA
bY3w3V+WUYauTQlPRPzI8ZwTq76Wr1p2h9p7DPPZLPpzk2ZjqNgk5EzThOIqbobw96YQ8xDmzHOP
9Vw97q/z+zNA+n6mrrh2Yo3E9VUZ+7Cp1IQuHspG4iEauBV2qJs50R6oTvyytwY4Kv++qbZfurlh
Cq72vPigbz9Ba+MBmys/sN3exbgUpI/vzztlAbBQkLwRdfXn2uS4Y2qBnHhGjWdzmbQn1K4qZVJF
Mjusxbk+JsOzC3LGR+rFNV0z3iTSFwBFE32RFd9RS3fWzvTLlCt3kewvTmcnnhJBnFvhOniAO4nM
gQHhSzN6JV3wMU66k1SleYRI96nV3a9LCfCf8S4qc4SobfZABDKmaK0d7pKBfKjSsj4y5RO03DbA
zYdHyHSeFzO+1bEqHEdW62jqJ/dYLh8lVqSTw3lcSrp0DF/vC8Uwj8zQVMiceHArioYziBZxsJxQ
EWUW1HrxHDv44qAXuHlBnu7ogjQpY8kltfhUN7hC43L4yZJuBP7EqlTJn9McW5uVcb1UT5IkzwPI
J4ZkW7ucyYC31sTnuo49XrOaH+sQgkCXsr7D51r5JWqaY9YB6SomRtwDVvtR/9j8EsWAO7OwMNdk
Qnk1VI6LerFsziqUddEcHQhS0j3Ltd6V4rkvSf8wO0vx3IKCS+BuHC1gQPVESKmbmaGTdag40Tzc
2VWHv1g+u5W8k129hG1NeWbwl5Hg044P/YjbSdG/tAhR65HFMpbQr4AiPgMhX5lcb1VmJU8alEG8
fGgX8TvVrwh0Bk+37WMRllX3lbyxMaR3T29DERdb015HnbuqbQk7qKtZXOLpORum7jOdLM8S0yl3
oX24BYPENioe5xh7G8adI7b4zG9djWR1bXyRpsNyr90Q89Y7A5vimyXH18omd1mzk2/DaqdeA6fd
WyZ2hhKPM77X6hsf+FdRENJa2BAz0Arb+P9jKT5kKT+lU4xgoPbiOHoAZL3gkqLv6ZL/MLg0QGhL
bIrG9NTZWL9KEiwNxhusZMjSpP1+BVMfqTPiVgn7Wifo+kT0ceZ3cZeQjBX/QElhklNFXGacbN01
+bi2ynrWRO6v7Uhlpza2p9X4Ro2sPeD3/UKFAAhspsTEM26l/Ru9grcJI84h3majEx1GRiHcSpK0
flgY19HlwEOiO0xDluSL7CqBE6mjUUV/FX1pclNqD93TKvjDc7BQLMFfV90ZjigRNApSSSO0PVhz
jVZeJ7fDFBKs0R2nFkeXadxnC/TV2DRfDSRN52p8qktsdLM+P6taaRxjObxFyliQqEZcIKtH8MNZ
QuciY+FTg6NKqteYHUMdbh7qODGO2UDuxUjF2IMb6qo29aqFAavWbkOoMvqMyn6DdW6hbjaiM/RZ
d5xc3jbKKOxxAO20gCEvt+S9ojkWKTIYm0n+k/HQoFlGdE9CLK2thF4MxNHWeY+dGiYkIl7Kc/Pa
iAZafUb6xUirb7EUmCfZ22I4GNkbbJwaLuiYZMU0KbRHLVJfrCx/o7GNSSCuwVE1l8bR4huurUFV
kxS88Md2A5rrmdIugTp0gCLljdx7T+ZArtQius8JgxVKkw9F4d8oQU8mZ8Xckl8OvapbR6dQvptG
SY6aVH92E4qXddae6xSMKGj7HAdnSTzdRERfLpnGR/kY2MR4HUFHEoYk6T+7XIZZTyOmp9HtYRtr
rrPiFdUSAuv5MuWDeFDh1gR9zZEXNUST13Uf+wBl36u+/lJh58ltQAl5q5Ma5rTn1jQqv8qRTqdL
dUbkRQZlQQxhFTuBHnM7TSeu4MQrHZ1huQX9dc8FCwV3SnEjwM94YNAtisv7pHg25SZF6dpnsWZR
qBAc07rxQH82XZ8nwJQAHQSdtdW8YLHFW6HTohXHBnX5mTS3WyN1n/MmRTnvIGTRCLWgH1KeCBW8
k3msUXQhpkRHYSfLtxit0glHXu4V0vrMwvOrmugKbaz5hOphCusE9/UwSK8oYwhpXR+o7tcRupJP
2onGOTM9w1agm2yH6qRTjDS4ee3FBlWhIZNST9CydA/YVU7BZzaUyvV7XcivLZMDT9sc3bZ8T+sJ
C02nPfUzliRy3REFEKNS1vF0K9Xx2hOYTTPQIH0wWVbsZgZ9MeaWQHHQbl2y7bX9C/sm3VTa5Sae
Rlr1TF8zA4jJKmXftC2L05GLrlMmtMWWKj6nlnE/4TYhM/apLNHPxabftVNYyG48WcTThPsmUlmu
7I+WiKgPP9FSgiQi7dDMgYO+J20Eo5VRkTdLZMQnBEi+o6EWSdU4SOlJMqYziGttsShARCbruF5D
24CeUkT5XVlw43Hd5prM3MbdTHM0v5q6OYQsdsmJk2SFn87h7E4tl9cGjVLN+pWbZM8KhUWsZReI
t8hu3l+H0iZOyE0p6p3HlvZ9sI6MJ9P8aYoG66jqpQsb32VhLXHVmWmITJ5OYYnnCj1UdrEdFkJW
DxUI/Q4RgUpdeUKF4g4gqrwBn1jcrNpY3hjxREeE8ipewKx5kzW4MIFqc9PYcu6JnlQj1LmhtW32
R/sGfxAl1f6wGnEJ1EeJmPCmSmkMzbmuMR/WfjSjAffN4dyGitZQWeEiplv2EatYHgbFwgtRoz/e
n1LqEf+nDOduwSy47yMbSMevvYXXdzoZWXfbEsN6cISLj7LL8gMIVQA4UYpNhuLPT7dfZcwVvfO4
8lY+DrQuj2pJaIJuWCWuVTMoF5aFvzc6MXBhL1JaufvD/SuL1ZIjQr2Q50lJ+HyMn7pK76uked0F
/YuKMsbPU7zS1YRFbTtOf702WCTuaWvGiUrlZ4E4P85CMlDl6N5NB/sj5tHDZayep43Ct/P3Shlz
JsBW260QbtqExrbZnR/rauQk3EfDwdVLejP/gfnDzGaydSDDH/qpT2+EVE5ZRZ86zXBF6vTzQgXj
PaaKMHU7enk68ZKiaQFzcdDJECsHfiK74xjblvr7xk4JthWxfV9uZd2QOj/qhS4pt/WLzWie1EyW
4Szh4ChExEKwDLfj3qZsmWkbbJoOBnYpzogeF8TYoCzULIRi5PhQ8/y1ge1fnLWYEhZ2XOHxGZYB
ERc/Ubo3oZIl7a+N+9cjvXVNX7c5Rk3CWo5YQe9zPRp+CUissQ1wNjVnqECrreKtVMV5sAxfbjVi
uVWLrokaconp4+47ApgW4pN1y7rtOxuuDeNrOh/DxBCfJXlTz9xRwUnctLp2MzACokFZzsppt53E
2Uo/1W3OiT0weYubWp7GxTiPmzulbKKnyHUrsnzY9WTawfmb4C3yi/rIOEb69Dg4K+McG+FwGRGR
ZRokE1kSdJ0Y8WZuhRApwoHM65d+8+Hou9QlJaTYIPbO/5tLZ39qVN1w0t3hMmxFnsT+c4h0FY81
KEN8j1st6CYtenRjpALpURwOCYMnB6avoY/fLLE8ZdicjrsDxt68MOCQSE7cn89I2ckHS/ksZD3e
2AXkkIa2wi7BmXFXgnHe3mK9HZ9/eZD2t560L4tVdJfdT1QXNId9OCl3ds8ulLuNZnfUtKj4ViI4
iSm6qdVFvyTWef+RC/6hP3/6/lzN01+/m1EV8QHbRvQzb/T3c4ke1q+M9VEZ87eEvBmSbp1TLxcO
M7EdXRwhGijoVTmTZ8/FZXutMyy8Z0whDvtfbNhjVTBk4nPIlP5lBbt5yBAkq1uRntxWiHFCG9de
OPS9TzKT/uvc3N+iBEDr4aVlTreV5V3pfIuW+kuxtUf6ljRIfFHX/RnchQ85lzKw16iGPDlXvpFE
pLPbklNle1v7+bI/3Tfr9oVpBDspXXru+zufF6VF5ClukQ3ex0aBuoS9m9lQw7lBIt/UjznJhVDl
xossS5ziOqc8eds+HfQX7mAKQZFlcWry7lEpjkXbfNKJmz0Tu3ivVXDT7TjyYBmAb6LX4pE0cidT
9YEVBM1IrlyiGCBgSDjBaQunSrdoX7dawjmohKLmUxWN/N7Q1/QQ8j85jXjJBusVv8d922jugYrS
OIG7Ic/WNG+LbF1PTZZxO1eH0AS3gfP81USEfmhN9UkxDUTgNqqcJUFj0JdvsStWf5SiDAr8YxXy
Rzolqid1Jz+1qfFlXG70NrqrC8pJYRIUJsZ79JBvdV9wnTXuxqmscA3W32nH90+SXqXE+9zNyfJU
ROp5YD3mwFX1WRVe7FYZDvh30McX1h1t+gcHdIRnP2o2Ys3GyBdu7ul1LlgZIxWH5LgYgU7+uc8i
lYXKMF2arv7OGbl6kcKiTKQAPYQK4o2slA7mGvIHpgXVzdKaUHj06rJU7fitVh9MOzK+E8SB/XLZ
Rjw1a1SJAtXBzRgbytWlcRFkWo5ufhp+ai7r+jaRjwSxENFeK+5xPxlpOsNvwLUB5Vg9TZZz2r1+
bidgLu0P8zkWl3a5IEPgurYM2lUrVrJ2k8oNZ2Thl/8WFecdNMu6r38O/6zb3LWYv0Wd/6O0nrZD
JMD/+kc16Z8q0U2u+m//cldXw3v1Nyfb/j1/Sj011fgDwrBlG6qmMVIwABH/qfZE0/mHamqareqo
boWm8puquhuSf/sXw0XYSQSYKtDzmgYyhb80n4bxh07mkWujBTXJ3jC0/5TmE/D73zSfpqVaGme7
rpvOluuxUfH/wcrWrDVIV8rFq7VsAiRWI2rOYVsh3vdKRb2sVW0fs0K/ITspCwqZvjn425gPWRo6
g4TufEL0ENoXtBRE9FU/na0ixjbzKpzhyWi6zLclucmLhKioEdXF0oCzorWZq9eP5WQy5BQQMurQ
UT/ny/BtJfq3trM10NIElk+nvyb5/L0CHUWS93At4Fs8Juiq0PuBkM8ddCpwU0yL9kVhzJRRBpHe
1Lt6/tCu67Nill+xJKen+ifraNZ53alzthHHyAwZF9l6atFn+3FUnGK+jWqJ1gjN8hf0fCOYoeVj
Nhg18ulhrDbiM5EFnmr0LIXA8sfyfV7V/LEc6mB0cVT3LHpvbWHfoM5inbFGAnPMEoOKw6SduukH
qJGbShYY8kxA0/KgiV49qU59qmcarQhmgtKA0sP/mLEPRcBKCRVSE3zGCSHEHukF6Ir4y415HG8z
GkvxJnxT0GLGTekcxglWCNTIQyYglRbHqpjNa1uVB9Hk5mEwYsdPdfeTAoWb8F/1gVzj1hsVAiLX
PAF21Hyi1trAcmScCKN4wReFq0YU79qIeIxhb3xEbcSMFJ4ZMRPOUc/6V2wJTIRWvQ6qUQ2FW0+3
Db5ektS51jGJKouuPqYWdV7MJ1DA55yYiLxphXyyVgNYAYRLVgLclVjnMC9cVzIbneXaTkl3kzoF
gztF8ebSAW23EM3oGucFm0Kw5t2z3WymQBseTVKId6oiwIsmQtsskZcCKOpBLeroXJjttmPne0Vv
pZ8R3DynrCjRJCJWmR3tlNpoES31rlxRKsUZFWluv1XrUPk1vkNPLlBbsMG3wDQnvXnH/JkdFG4d
yByy+1brNp3Pah1nHbycFQLopsbrsgmGGLeVQvx01aS5JOX4oqZ0QruZos8x9WCuMaroHQTwwYpv
BgtI5fccF2aYVRC5rARAJ4bX5VZV7a31Ix7dOseo1MnqKUmeI2IybtDlIuEkYYX3kxyUrNQ8hCNo
SaE3zenT3PsgszBZGd/NFuTfMB7U7mrTgCSFvXFQRvlJyfltawdm68gGNPJXOyO/LLQnqWZAOpmI
Y1I4rx3gsYNi2O9lF30wtlR9ddUU1DkMcynO+mWGkbmYP+xqvtPVip+dkYVZtuPozeAhMZ4gvJS9
xgSRYuSoEfMi3aY5Q8+HMl14cdV7nUa5pWUvLeK5i93o6wOKbprPBLZ2hHMHRom4LmWUGCU12Qo4
Zw5jcWavQQefbSbPQMw8x0HhhhagtpHnOvqRKzCJoeYHn3hFrS3I8ZmYbyGNIEICBw26CSVmrVIZ
l5ljtovPJPriklBrcZOn0ztjs2Pdg1A1xxQ6iNWXPuZk9NhpSS9W1tMFKe8LGLt7PJoEdG9SMclg
0UtzkLFGMeoHp1oPbm0kfsFwfsG9eFSNaj5BniCHFcemq7gsvIqXGH8c2QKzDpMouhJ5g30zGLt+
uZAoqxcG8zocZEdhKO+QBp/yInk3q/Ralbp5VWxMNRPMqQMLvMdsxIr1JU2DotBwP2W0bWeG+HS4
Ti1ZsEfVSp2TSDRvWMYIiAOgrWZmOMf8oOiuSUZa+7B1GqqRcGVqyGVDiq9TB2Xe7MICQlBItUUc
T6ze/H5p/x+9F6mCkdf+Pb++tn3jPzxH9QeVYaUjmTmKxIxJ42h/xEzpYVWsDx2TQZbo2mlf5u9F
9t+c/3lnAZWPjZ8DnQcwBXY/n5beveJvIEAnr1l2zibngjPF137tL5ZAayejCUp0Ytxip+4OVoLB
yxG2cp/QvVNXFfMS9RE6QGALDuMKQpi2h/umbzqa4/xJcMKgHOybHZ+wow5+v4atjyCwBKmCMq+s
ObmNTtTdjKW4EmZr96SnNcNlhi+xWD8Dpd768M79aq7npE+L82KMV2hxjIC3TWPGgp5Ochn7ElHY
BuJEgM1xlYcoXB6sOP46ROUjM/8ByQg1AtoE8K7uRUd3UtCDjMtzl0NW17Y9Z2otFKL40wwWVfX3
19Bzszfp6Fym4UvJbCB0sC7kBAvGZXoGv0N7ZHbeB6q7AevaDbbBnzVUeUKzGYhndn81t6JobyLs
RhHVvqd5sF4MMPP1eS+MbPHdlVZ0tpf6GFvxikw/Mb1Yc2ksbRt3Q2uM9AQLb3+oDVweu5gU+1Zf
7LOCnLQdiKC2Z5cbeF7aXmPUXHFjhT201/I7MgJXcx4aj7Y5fzLUUuIiCBML12BqJcinNZXgRAux
pi3fVDLHj+UAjHNqy6NaaOeykgKtXK8dSoM+AOAq1L/7EaDjh/cHQ4JZ3ppI+2/6vfnbayKGftlD
BWM8NZRqsLdZyJSY/bXBTLx/Sl2KDrpM2x+/myz7o71o/Ntr3Bm7IxrKJ7lNcffNivgdKTS9zYzk
0wVfBj3rbYzWGJM1N6fSnTy5tXTSrXOyb3R8zUyqxEuVz8V+OKwKp29s6CSnqeKnWISk5UJOahWd
Jgd86LekSL4rM+kSfrv1SubtkHc2dsjvp2Uuq/K8f2W2524N9i+RV8xEjTh34grs/8PeeW23rW3Z
9otQDTm8kgCDSGVLlvyCJlk2cs74+upr6exNb1+funXe64UNIMGMsNacY/SxZGSayy3kY61i7syx
i9NtRxHm8kpjCY3H1jFAyG0NcczJpc+X+XwL8QkuL/X5NnJ9KIYnPOTsp39vIpfky3xud3mryzby
vopyo7kobrQvUufbbw/+21X5wG+v+flRf/lYn3fI3+yXr/HLonwV5CwrI5A5m895qxDTIL7D5aV/
2fyP3+TPj/9x099eWa46hTng3RgQ6jMwb4wuPs1mGp+qRZvR1qrQs9sVMLF4IKTTj+pfLBaRcCNV
YlGuW8UTBwmHfGw9Ol3e7KIVKYELA5SL+h8Xu5ohHhpeYUPHoqPRYvWNWWgEHNEJUPSc4qB8qlyX
NxphSYeWTsCsjRpF99zt/bqbh43ZnEo6qzvYuICSOl31VS6joBZHZBm5XexsUfRaZP3L5EKEqKu+
dYqG4El26EoAclyxy8nVmTgGjGN/r8s7FbHny6XfnlJNeX8Ay0dkJjAeeYOABfyMWNUz/FNmyjgA
MgJyXPEiFZiEhWAIFscwFrxv8faFvFcu/nIv0uGXkoirwBaIogW+SeBWzautrZyMY2o8Q6rkx36s
qQqk5MkGc6Y/JWP8Fuk28yBx3MqbXiylDIY3Vuilgb7k7yV4LyScnPvW+ZQBVth03nCIxRlDgzDR
j962duvej6sowPhTXhn9Bw334ihfkIkpH1+8KsQoul/O0U6mj3Xy7pqCSon8HiStPIZCRVDKE4K8
T/4MnHudI8+7fD5dXDEJn6oIFfvrV6wlEykTeCR6SJYfWoX05gFVUryXUVONoF6RudA7ZhNT/MGt
kb/Us2YFapvjO1zEOVAF2rlfXIdYKuNhbjGYW9rs93ju4IjMh1lUfuFclCtK7wiZJvZIX35KL+tv
SKqgJideX36uEIbssddvV6PsGb0Z958b/v3XytVyGL5DwEo2mDkozFQphVT5LoNol4E+48W6mKmH
XM9kXVsrDnWVCRR9N6mBVqCkWKy+nK4HsgkPUkzkigrnJLRF7As/67goPv9f+U908qXF33H5YxLX
+JGPC+Nxr/UxWeFMboiES3EW5MyyQgw2XEtrfjL5z8jdOlJHY0viQRwC8pffRj4mb9Bg/+tQufyT
nzu02H/lxr+tyu3kff/zSxGBMzP2uJaHnNzX5IeRq4Usb13W5dLnnSsweDS0Tv75f0XKYB/U1aI1
wKEl35a5JkeyXCSFm0Ptc1Ee3/LDMfL76wDM5BtdPnJUl5AwGScq3vAFAgDHjzg2YiVU1kAeJpRN
Koxai/kNtnK9R6id4YiJ8bHLzT8XwZEUV8QxWgNjil6cGOSeKpcuN5f7lhXpwkJ+Tq2RxfLPc5D8
Yv2occmXi0hGGP3Ixc9PX6/zrZVez1Wf70aWu2pZd/bsFQyOc3qWtvnuyg9itldovdWj/LE9ccjJ
pctvf7nPqQZm5pGlbC4by7e8rF6eK5cuf+Plgcvr/fbcpHwaMiSP8reQJ05YI0QVy3V55PGLZ/1J
rn9++BXYjTByquA6/vqn5f8mb7z1jSx66rHyh8c5vXAo8R/EA1CKrdwR/7won/15qpqxLR/cWoBE
6ZGl4kaeS+SqXJL3XVblfbYYBf9H28mNp/D7BMT/+PnpxbmEoj277eWYCV2xG3/uzPJej4jRFR3O
X8edXPrcSi7+vi6f9Pmqv2z1+xv8/iyiBVAO21+0VU238rwiLyNyST73T/ddNpGP6nIUKBcvN/L/
uKzKJfm8f/uqNYnIGQAL/kd5Izf87a3+dN9vr/rbO0XihD+rQSvaNPKYBe6JJ4bUaHmsX25WEFno
A8X15HKnXLrct362D8U2TW9wtH9uKU+38sUvm/7yiFxExjBuNPoPn3u0vZaI6y4Hyi/rn4vyuPrl
Xrkut5fH2b+e6TnbGTHHkK0aJT0Gx813rGy2rpp3OagKJk/9zipr4kcaim/e9JTNEGDVblCfOJ3M
Qqbl3FMXrvBoD81TnXVHs8EKuNIkfi3NkgQFQ3nStdC7GwHq+no4PpIPgtm3nT1cEll8JIh2Vm3r
oZxTWt8GNn+6OfV5XZLSd6I+BZ5LXgbEqADlLEqPBeWPOxbNnlwlrMWYehV5jvv9C3+eTtaSfDgx
qRKWBrz8/Gjy8iovrJcb73K1/eWSKxf/tPlv98lLt7zv8x3+9LzPd5gy70xmp6rGTP3EkE7cuPLY
vazjY2cSQ+lcyBfF8SvWJ7Fjf975x8d/e7ptARF1bAfebC9OavLpheuU6a3ccoQyttPn5l4+sMhD
8M+LIEWirZVX37WElBtMNfS3AB3kU49NODGF3Sf+7pTnQan5oyu0EKZzSMoXnEXmLumIZC4752rC
dkhqjUUzuzefuzq501r77M7ejVGiOXLT+purGIHeFRYNQusBbdj3WifnI+H0HCQM/Q+Thva0W9Hk
mkk5bVZyD/yB1qSvoJsC0AAerrEKZHxpT12TOuO+V4ZT+40YOgsBBCNDmGQ9b3EX5SqmARJGg3yp
WqxEaMemGMRKgvzZw9O71Szy0rnOHrjEv2S2vvpJ5Vi+ooTPZJS+RvGsbKO80H2LXuZMnY0qH1yX
kkL4pnFFBT6Ebu85NgfGPBtUCpabETjPQbENaMkYkXdhRm4aQS7BUrNEUxQRzrTuo65LN2YXws4x
qw9F825NxYTZOvZ7qOM/C2VeggIocFDHfPLces4ht5CzwhS8rpy7MU7f8HRGB5gJW8oEaObCr4Pd
3Lv46tw0acD68asSSLfV3w2v7G+GpV/J5VN3VmrtnDa0g7woPxa3PlrKWG+qeBa5icUQLFl5B2SY
sK5F++54sYIp2HEPToUiWLRFtQl5VI4hA5g3dd6yBjNEeW21UxLsygJHb95RuckDpm1UzrsYzFdp
HwjeRRwyogec1XY3VRnDT5oIkAiLnVbHtT85m3J0FQAjlC00s/UNjH8bpTQeEWO7J2tpTN8pS79t
uidvBR7kOBGhG673mM79shV0svvUGl7iGCoUoo8vFf5cABjaF6RUHlZPCIScoNLToIXX5dqWO8Bw
FLTxFIm+9KlsrTUoR43Mmcncu17zthRW5ddrpiM3M12slEV3Jnxq2ttK+Tq4N/hsF9BcfYe4XKFQ
rjlPZBm+MftkVonbfVd242EOSUQhgYGic0mZaVCqbaGN7/aUA/Az8Rfkin1ujGlnOJiZxdkf6gln
PepNdHy3eTlQk80JWB2ifWxqw7Gf+noD3V2Fx6XUySsy0pnYOrgkQ3sobs2e7J/cplfhaS0i2u6j
wA0e5Jr9xcTJtsKEcGotfl8M9T2tZ/BmIwF1pVX1vl1pPrucdtOT7gtCMcadMJ28NXEfJwJCyTVA
AGjWCLaj89wCFZssrisVHbZBr6L9MvyInKS8y6bsw9WmQwLtPyBPjeZcb98sbYzfeHrUB/V9JUPv
mjNFRgUBoTKXoddsXgZEB5z+26Z5yVPLDJA+wUlqEyaH6dESQpBsiN/WHt2ZZ+RXXoVcug3NF5IT
K3RkxIt+sydaCenyEk3Osll7/QyN/5vikhFYKWg+QbCp3cNSfy8bK75P1aLd1AS/7KKupdgUK9vR
aNuzA8IM9dP0qjs2Owk14iVJInZp57sWxvZuVIrs1ibRKrGNNnAqjSgB1fmyRGYhMIpVUIUzbrlF
J66OM4auss+m0NdH0UvM6wK8VO19FJTainna1+GynvOY5KCGWLg+QkXuHDM8YZmWf/USrobjxi3J
91yUVnl0I97DI8JFp+5ZWlB9jexedzGXtMkNlz/bItDGbpxjxP8YLM1jpbb6d8R19Vh9nVBaYF2P
1d2Uh9su54dUtPw0pZgXWt7Oj5Zn3Rq/elOh7PJlCWbIP0jAhruCTJQJ501gEClDKkURH1wTH4DW
cNQOpmHwoa3n0arUqyb8CtAEnLYToH57FsQ0EnacCRG+fnJbvNVmGt7rYRJUbZju3KEnbHOtT20u
iuSqwo9QadfukBzwh8035qyEPpx5rhAL16UiQshHA2A5M57BItmCuzbtQzNC+QC0toa1ux+NrGAG
b1KnXctj37YJ19cB8JvJjNDWzYGGJkd5VGnEgeOnRFRl75Zmmq7Dum+wZrfGrqZpk3h1e0jgnxIW
KjiZCWrpeJjoZ1PYBR2acnZxTJqys9lDVXite3qmeksrKFKjn0rUf4eitQJUuR8nAyV4NRYcUEBs
zAxhPLK70oqja2PVnyy1bhCYZ9lpUIwrY3kDuqnc5PrK7hLn15OiYBQq0vFIU25TWUhykdrvYW/u
KRSghCnGcDsCLsWb1p3cyEG1Tb3/K+fHk+0V5D2q7KjlQvCLwclK15Q6MJzsgcq83xdVslf5xfzM
8NK9kcXfUq26gcWEFaObCAJqq3VDLf9aV8a7tU9PXsvpbQjtd2bM+66hWOslUPSp3lmpjWg842qk
hNG1buv1dmjcm1BVkq3RrvFmGDW6VfZ8byVWvEdmy9eq1oNRlt7pSqvpBc8cjidVeco1ft1IGNW9
EEGgkXxVu8kN8reQOLFAWfE+zyKKN4mGQ7I8j4CJtiOevjxLACzZ9/Ni7GnMZSjJdhSPDHT2y9mb
OMQb1wuIpKF7Mw/f6G5zgIa8UAWH5BBCSLUK7Slb4v4+Cons0it978YE/OT8QlCJdq03pydAq3ja
w6Ctz9PceQ9REk3H1txUCdQB3S4TRgPjZiqqyg+96ZCqCyFhOyy3aM8joC12MnIaJ+SPK9SVDud1
O5HFFIxWFpR6UuGpLOYgTEguHNfkcYBTulkKm9G0TE0uPVCvCoRSXbEZpDXNU6jdOWt+k00AZZxv
hreS42GQptLjPzJinN2qPYvCj2XRi0prdH+L2G0V0bQcTtZIblSdnUzlZZkyZx8ZZH7oudLi8e1e
8XptmtZYvyBZu0s6PPJlKTDxGqQnrl37UkfZPrnWK/4IzE71aVJy1MQzRlRjLvJDMk7QHOMDcfTN
sU/beWs72cpF7hgizaKzHw9Hz158y4sYMCcx+HnlLh6QpDNuqskANLR6fcBgTmU4jxVzs0bqjaOQ
tRROzc7LaD7pKcP9dnmj0hbC8o4/6nLFKeeEAf1afolE28XHysGTUiU4vAvVr41HVBLupkssBd4J
F1TycWEkgThoSKvnqkQneGg4BJNlExbdy4j6Am9L/epa4xGkk7ZRSTj2vPhnsWSvKE3wxVKXOLdl
/4D43tvF1gibL3Lf4yL7YhFDjfs9BenpYGrpcvzskWY9xs7XgvkP7Wj8BS35QwE89XNhXTvKNyeK
m30yMHdYlJMyrdMZ1f43dVFsSEqMWyICejXOpsB+44dk7E5OtQLyEEEHGS7kZOGk3OhINBfNoes7
jVttwFxV3OmGARl5Gp7dxf3ZNra2rQvb2HokNo7xcj0iAyByIt7aeCb2rQULVkjUs6E+Jsqdp9sk
lNlci10dUo8zwG0GwrOBPXAkG8M6M7lgzlCMVJevZv6qQ+5W5k55KSedgXrlVSc9oZlekFODcecx
4ezguEfO6E/F6vrA3paT2t5ls+rtCJT5vg7mTxhrQGGQAKGOTgE+XvfwEXxYZjgmRm9H7JdvC2dD
ZXlQtYgZUTsw/VGDd5ZhN6FsSJQHognTpvXVmFSnKFGToDDEGYiTn9FNd8M8X3mMgxhV5fu1W1AM
krC7abyJQXim7pV5GDdGrx7mtDDvQeMgeqERGh/wCr/CN4FIGrU3fYk5f45bBaGotgNYQNpTXd/0
TKA1Vy3B3c07sxdTEzJp0sX9VhQ6DUIjA8Jiuw17v/sU43Mig+c4h/VD6iz7SjPRuiLWHIy5phjb
pUQtTeccxEZEW9JPbf0Z6fqHsxKKXVspkwUnzHe1ZRTbvEj3TBtemgoDFsG6fq7CYlMy8JMucX4b
bW0OHpnA84CSwHMQdZNmqK/DE9Jb56pM7wbVECN0En7csngrC+fsJBSAAN8g4BcZ7INmjSf0wyD0
8RMP7IUTSXs3oPMe58H9brnW9FK53tcGxD+GsPwjSRWbMB8NtY2D2ddg/8rNmzaz9Oe8db52KHto
kGpBH9mA2Uqd6Fej3Cp9BwlmRpcUEi9PuPtz3ZvFY4fC24ecs53JwfLTRHkqUwBjHaSZsFqKgNgd
g7na+hUcXhOoc74jrXmv2FbKnkPEWNRCEwrnId7ZjAfaBTm+izBtW1G702J/VIybyZimTYOHa1+T
Z7Ip4Y9ixMPglmv7yPGWg72mWKQwY7Y2GI/EZKCDK3si9ll1facl2GKM7smwgr7qTPRhci652C6Y
ZmxUypuIVQiqWvVoRx4ttvoIQBT6TxcO0MiQg5j3YKJQnHP1v2qn5TBldc+hD3Bh6Sk+5+45Uxto
WUNvfS2YLqUwh7YVqrSt1bY5JipefcSz5qp9cTASS920tMXmFtesnUKMw91h4sZvb/sUe13O5IMz
WY7VH4a8tYuLHJxssaCdXaeccKHV3thwQf3R7fZFwlmzKJbD0qX3he1UxA7NRw7qCl8+Ot+0d27L
sAh37mwQTE+msFO3431KHqEVIt6KHZPOSYs6DTxmChit54BjD9zhOoFiV1raFfa+WIR6Pasp2Amd
i9YU28rec2K6I1BTr9qKEMru2U0eYrPHrAmJZ4iyapuhUy9T+8i/0UbEfofpVvGI4AYxvvoZ0t0e
7wEHtIPbolLzLWznZxLk4oC+972mR/YeRVm5d/DMksOUEUQFRk5bNZS1eoGcjkQi8F06CNkIeE38
M+e33DbKAsoryX4kk/1O/34vPuIxtYdvFlUuoB75UztPVMOW/mARkgYCp9i4Ydn60/Cih2COHO+c
IKe3YORmTW+dfjYk6l6FIcwqLhEPOlOQjRERcmNGBaOjiAC0lb+0tsYd8wrsoV18M1TOurHmESPn
QH5L2Q5cBoanVR9eCi3Sbyp+vVtShm/UOREdgQqnh1V2sNjycue1xiM5A/RgbSfytV7UIJbboana
XQf6y0+amUhSQ4sCZ0jzk6v1m//TFksa7f+PI6u79v+oLb758d6+ddk/xcWfT/qXuNiz/svQTNO0
TA9tIjphXu8vcbHQHWNDtg3H1RwDZe9FXGwgLjZ0V7UNz0bva/wiLlb/EzExoW28ITmAC+FzIsSD
E5xpIWk2Dc/BH2rx0f4pJs5xWKpLGI/ncjT7GVcDBsNrqZL6U/DMf36fzLDxZFVVvuq/fWmOXmzm
EZxegNdGke7ke1WyFy2fNJqQR0cnMZcaoj7m7lC4vHPh93b0aU8A9SYTTvB4eq7cSj8SUo/TR7jF
XWzj1OkIn2A2nQpHeYm1HCImNvO0brB7vA0oagMmURCJQMDaw7gnmU7Eiq37yau/hC5qQeFhbzGz
95jae8zthXC5W8Lv3grn+yQ88CFm+Dwdn6kGHHPhkveE0KcXzvkaJyNBijiZQwXVQ0XjuA2VjboQ
0RkVzw4G/Ek48U3hyR9oKdfCpW8Jv36Gcb8QDv5CePlBzG0WzP0ak/sCs3/J+zBrJG+PiXi5RUpx
7Qk2QCYoAaELL0AV5IA+WVU0vxSMFqC0qdZZfrdzBG0gFdyBvi6f9TQ6dLY1HE1l/DmZMVbxqXzM
ICjhQ4ZfEAqSASJQopOpVgjEAX9U4LgEXMA+qAQFYRY8BO0A9Ki2FKS6xEohnvboTswQyOEolMtH
KLgKowthwRSshRXoAoagZy8qvG3FICsY2y8leAawuyTP4le5XhJ1hveQ37VxE++HfrcKukML5mEE
97DalYWWpN53TnG/1u4rEmk8i4IRUUYNl/1hpD0iCRKgJGaQEi5oCUMwJgzP+D4mzRJMgj9BQeIb
85SMeBXYFLn9jHUX8KWgVpgq/IpBkCxikBbpgJjYoWRTkvHaqmdmCwxuzBW7Ye2hZGiglUdiooxa
y3sbbbgDZR3rXCfBNtZ96Gvq92ocSz+13khd7na5WtR+YkMcaLPm7I554ZsckKRLtSVjl4x/r6pv
68KzffiVCrt03JD+Yd7iqbPB2uIdM6iqgzXEWIv+dpzcKojs6hkvAKAXfIk7EScHRBFQbmEEzBED
s2nSrb5aDzMR9JsoJsgkj01083gKjbm9qhsYqraDDXwZqgimWNhAzVDTQNXjmyJameHmygEC9bDl
oxIE2DjveVu8x83ggzNGu2k6D2mf/1BV0QK3cGcye7KtBRui+VYyG944TO6CUU77rSNe4A/KXCSr
9PfmaOhbhVnDjBH0XmMyq0f5tyzOAlWb39d8fCVyoD1AfQM/1Jdvbo3zuoNvqhjGk1tTVh8m/itF
byAQ9SfFe5+1+lGcXzd4hzz+NOJpx/Laa6b50A9YkkOddLjJVPclw/pTHyY/7ax44PRIbGGU7isM
uUFCnVGx4TFOsV5tpsAk8VYv6y+El4cHENWMadCefN44CjJ682tSLAPDXv0ubQmJ7xWPgUncwG/E
0K0NrnpFeEgaKsmdk437CRoJl3X1tGIrgP1gXs0Vx4STzsR0lyify+E6NbIvfYFmhaPLVNYdJwBS
lx6UCrH/UGwLcOGnRoFFm3y1Vrofa08OUdoASVq6/JSj7PeTq4ihxs4i0GgDXHg5I6/f810+1mg0
r41ivkFrz66hN4ehMbdRP981eUTBJOqcg1MAfHWyp0Wp603k1MQsetZ15LjvuMemc8uM2s2Ai4ed
g/3NfaiwA+yiXKcA0TiBNRA5bxm34MLcDZ0GZkgZ4ROKBV/NZFJ3TymivA0bC/a4X6sN+BM9fTU9
tKE1s6UIuChDYYr5/WJtYxPRfuHiNoduzdDvR11YB0geE5EnZB3opvmtDudtN1yDg2RmafhYyWq/
JlsYCb11ZzLj0qhfJ3C9t/rE9LHLrOLGaJMHzR62DUr0LX0COOOr8j6YLgS1WtO3uknGCgZpaEPj
kPi1692VoR+OSnSVV2u76YUG3zGZUCqLHVBExOk8OAjA1J2+xr1vUIzdLiCuxaE1rwMzRctegiz9
0As0HpZ51a56THW7BC1RKT+aaXzhhMS9KfyXQTtXcfVRV9MtF4NzSytng3UCio6Z33sqpMaoOnvp
QrFi+pnoCPrKov0RQ3LY9OHEpbL/uYTEaXRZ/CXtu/pADcWvtGjdIR7/SZtmhpvsIhJzzHNi1ejZ
tCBzaEzDCB58W8zCSGejvhe6P9e+YPKGMpi49+jY9cz2CyiLCigOzbP4dXPrVnUU+8agY7pd5ri6
pj3yTiTSA+mfZ7ogwzEel5JE3R32WlpSev6s9SZ4rMwY930JZC1NljsG4E+NWqJpIdSaEiYj/hWF
/xJCurAZVAuGeU9slIgudkOEiZkF96SfHQBAP7yk7BiqK4wdQGerq3nyMOAGpTu/9hN1g7A13sIm
hMfCa0fO8BOJv4OVJjlXkJ3RnSf3S/Hs6hHosfzOMUVko5pHQbbYP60cBK5rIOUd9dEPY6ZzveU8
8JK4ATJOepOa3iWCc8+E5ZxNjXIeh5j4PeKXGsgoBxNfIKDGPRsz22ua5YQFa6oZZWDi98caUUCR
ezkZzSHdzAF6QFKN9AlJWq017UczEmVpUsOd7PqlaKxkC632pzdqW4Rp5OkypEP8zuTT66PD2HUL
CKJxImMj2aotPXuzHYn101uXMhXV5Y7+gtswTbI5saEmPyUR5JUkI92ZsClmVd7WyMY7xpGQeOc4
gZeH4cvgdBx0yXTo3fkNBMRMQmtHOJkx/YiuFK1yDl2ZeX61Kq96mib7uXOGE2MFIL85QUtj6wGE
1wTrdDarbZ417xozpWPr9ocQ+DwRK8WpIn9o6UltXmE0+EOkwuZUNH8oTM83vXW/AFM6UMsk31Dt
tx1/FkVuOkauWfvqQjk1NzAM8PulCC+bHwMpUxvDIKfaSeglcy4jb4N6wk1jAeQfG6w4qOHTfe8U
1XUfY/rUSpootsoOhFEJF2zxw1mMjA7HwLnooE7JR8k/2aw6+u6lmI4ObllaOB6cpjlcqAvSsHCt
iLquonMYKTqNn8XaTytX1jpygjQlLzHnfT2M5Vu6ls0O4KmONL3MfQopVM5m9V7pjBpdYNzvWvCT
+zGNH0pcDmdLqYXhhQGDaQ/X7AOMQfJjg9EtIHWK3bMcP5wu+1hT9R1T/mNI7DL81Zkh8zB8a+LV
DZbBta6IK+ghBuhxYFnLE53L9GCXBbBQAs6IDqv9iobzloKFFY4fJrIRHEwAWYe124w5N+0SQzaF
nGon1ak0hu96H2EXBG5QYKsWXfMvReHW98CYktA6ug2oSwz2OJs897qpkspPNS7ka1SPvuFSJiFE
fTh3zryzUyJfGnhEPv4s5ZQv+MypYd5apTrtLQf84EKS3LYFs4iYWRm/gNG5rdr2BsMN5SjDrA5q
biIL4LqmhgDIYrDOAA+Tm7SiebHiYaZsBMfPVopxq9YaB29FTCB1WgANNkzVFO0NJ+WkPqtpNOKx
b36oXtacOmGykEuDPt0alqoddQXEWUXi2mZ2AG9MsWXQypq+KksBBT9bzia6ipvY4cCGgHpY0mU4
Tlw28dbk5Z4cGgWNe3ozF5kBc0QM2x1PgTDBUE6vMIArUXgNUnH207G2diAQNqm5hAcuFOe2c/pT
jv/90IXr/ZKO4WHOQmczqc7V7PTGJgOzgVzYecjHGuBlgnEsTBv1meCqu5SG3KxB6sz0KKZk7xDK
QcV5UY3TUM/pdROStcCJZNCqc1et6t1MDdrQFtIHDfsVSxtENDMMD9lcfWm61T0VdfNoeTX40dKB
xf/Qqe56t6prEjRr0eyoWJK75uGZS3TbRmwQOrvJXaEZ2sqjWkwIMZlZ7Moxodehal97PRgZuW3a
sZhuJr2swGado5DG8uoyOJXAweJv6qDkEf52n5vl34l/Xgiugz9YuyOXRWwUlGouBEK1dshD5nwm
+s5XEkMIIjrDr/b3On28BH+SmD/omJfGYiGloIx+fmL3JHFP3lRFtABBgQURNcZb0hsDmUcm7iyl
gdHieYVYhK9z9bneN28RDrpP+biWKYIGI1TPdOL8VsTcSl25vEmMxldGOmuDOccj6XS0MqyU8Pa5
wFslpY6FGaY4wIQcEke7Gwxa91UqYaW87XIzCQ2cXF0U2nOm1e6GDpDPEJXRVqok5WvIG5UTOxMQ
cpzFy15uxraBsDXGdGqEYlq+GqEtyL3l4uVOz0xojMPtuejSGWuh6pViv9aL1mOknX+REf+impWy
skZU6JdYuZUSUyYelFj7brb3M/WDTPAKvSEs+LmUlSkqunOAYOBoQA8y35DoQqRPeCiEiDAWXiZ5
o4ivY58zNAc6HEZGjCHdDTAa/Evir5JLc2GsWpAo+L9wXUnyJBF6DMyorl/VqkUj2Zydl4EzOAB8
eBa2EIETx75Wh8VFeyxwmVwX8DEgHrzKSoH7ket6C3CS8Ql9VsXYzlHVXvXC5iWXzDYbDhaRYoOw
hHXiRi7l5DkEvT6/jmLTUPX7vog/EY1y50s0qDyJK5yeI22DrYajgO49XzlirKMF8ovzJ4kdsaaB
7hgEMIpvDMCkIVnCmuvDBL8iTjV7H2WAY+SNJfAZsLubq6kLEZNBvZR3ratT+bjgmQOXT+iV4OvQ
NK6vCKbAoyCW5GqJwTyYjQFcv9rvvKW//3/kl596SyHfXkSiM8mtuAKFZN6T/jGpnpfr8kauElAO
NaUtPcRvBdNw1PSI69fhzCQu3MkdR2HKAGa4QHxk411txTeQX0h+l/lhqIRVDzg6/4kk5+iCCcJp
AlIJ6q29DZREUlQdBboUlta8RWCRcirRHyxz0vKNJE6lAkAlaVMZB4qPBIEwHSH1lzcc0/9aWmwB
uLmsy4dVeSddrinwFubIfz8PQryK8kms94NetC+/vdraGcWxU3/MtUC2NCb73eeiSQY8Z/GBsYm4
Mx0BeRRtwnn+suWIAwg/IDdySW44zlyHqd6QHy3AUno6BLUF7kmuAUL4F2HKM9qXZugdANBs1UJS
1gI1UkvwOLXl10pJ5l9Fp8/4m0kl6VS/rdpauffI7xFWNnz6l5c3DLLpcbvgvhA0L/mzXuBe8r5J
PCCX/rQJSkLrMJac0aUZVXJnCCAI1UCJWht/Yyym2WZxW4Fz59oHUVwlywXNnND+O1J9LxebRb9O
nJSsoPmuWmgwu1KGf7GcfnoPKeM2/toIQ2t1r8h/U9odf1mUxlN4pgcnicc99klOkp8Uo8orzUMG
+lYidwx7dANSR0BOciq5fHy5mkg+j3hArsZ1gwhgQLQpzkcS/PPJALqshxPQOXdQ4PXwzSQ1SC6V
nD/nUU8OlIlbX7cAR8v75Y3VtfMGfk1JE2VhhrdQ+xNnFQ6guD3IRQKyyK2jZb7NJUFWMGlTsSRX
56hlBloIlFWfv8WTNh4vxkggWjbnJmGUnDSFYBHIVv/cCcWqhKTJfdKi/rbTJvPul/1bLpJZbW8y
sCtbuVqT9rzPNe30y3Zyz1Z77UazFGP3y84vt7m8R0NyLDjpmt66gLOBT+B4KmeB50KV9fkB5VM6
WwAVZiHrddVp9VMpW5bIPQnai8V18LdV+QDmYWf7fx2Z/1VHxlANwvj+Pe3l5sf49vHPfsznU/6C
vWg0XQxgL4TCOqaterQ//urH6GTt/UV30WnAuIbt0blxITe42t90F8PiIcvmXtfUddfS7P+oIWMJ
vMw/GjK25jjga4kppxip0w/6Z0MGNvE8lm1tXBOeQIWstQKmjil2kgo2YjzkW6w0lO8LWooxbQsi
T/osts6AGZ3NqrdPYUXFe7TQmxJVQCiJ3gbw6GsFoAcwbaRuLVbtSkccrWjzmwZ3M2YAHQwgKLYT
oberivNoBC2bD1oJWNp5aotwCbyUEaGnlXdhV1l7zeVcH4Hlo1SsVzB217ZetuWapHSq16vOiN1D
m/aPxjA3lATNL64RaQKQ0O+0lmxpdRqZ8urjUe0VFVWZBaN1mLvnPmq/0Fl9bgnU+UrA9s4o5xvP
DTv0PNhAjXGatypl4SvXbG5hAQClgmgAVAAVNM3jIESHAhPK0U6hbl7l6lDcKS5MdS2efE8H5IL8
uqDmmd8rJrK5rGhB6apfB9EI0taTZ+WHKozqV5imlG2W67WOY38aGw2F5XTlxjphFzSrg1ld77Pp
1QKmSPPZ7pjOUMubVu3Bi8ZpI5+BXwNkiE07QHe5DHIt8eAXoIRwOhpJ/Wzn2zYdR6Y4d9aa1Ahv
iGUhZmBK9hpweIRkJj92/XMYNHroKqFwVOvQxZQ7/IzhzjM/bCbo284VWSSGfcLPEN4gTLNJ8Fo6
63ZCThCU2a3ZIBClaY+z1Zt+Ot30OltFc0D+F0RpQpBbCbxrmMkwTROmGWlOjanMu+MKUs9CubCx
mKATu4MgzKr+m73zWHKcybL0q7T1elAGLRazodahIzJiA4tIAa01nn4+d/5dzMqq7une9wYGgiSo
QMD93nO+g4J60EmAYAC5JLDJgRWLghqCTev2h75DzBIRtiVkOHTgZ3rkvaLdl/WQnI2phpxce2c7
nZCMO4mxTgPAg31/8O+DWInOKZj8lfhuCJxVnmmSlKlmQL0mCAhpFP8Dd4JHg5aqXDl6mt4TO3D0
0USfnCfSkoJd0BT0K7pfVk0eMLD5r5zJ7bYRpCPUZ4CxEQmC5lXfArMhbM8dTL4e/zirXgF0j86M
EpiLHsjdxYA9N2RBfTSYZRXzYLwlpbuJ8AxENW4EhgkLEnOMY8xocZn75rzSTMwtZhS8eDYqLo9o
wIvXquWKKGSua2OzDRtIar429ueaXxFjqLcNI9BkvZKMK5w56Q6tNYwxpAJ+U7v3vOuda9OTCIbU
WuMiAESb5G9AIZuTC6Vs2RjPRhp271WXP6VB/kKTpV8VfWrtvGhsVriEx34IjjVC0v0U1kysYaKB
Cx1mcsgiBstBrXwqRnTWhmZAdeQ1eBg5h7h+v9MUZZ+YhnqphSjLnxWKnFH2potqWKajgwPLKDCL
oJlTKMQXN3NPoalnO3G6IlwuQ8oaUIV5B9RwblW3+1lh/Dk5KvmbjJs2FJDxfSLUPjYq38Gkh8VK
VdriHCmIf3CzvutW6TNnjkYac5iMrAbxvO9SvgB4aa5mZUzvfNIpd7ZD0GRUmukZpfqAgApVTVAj
mrFapV9bTYM6CbLiurJDfeXXubNWemSfKvlM27r3/FWcDWRK+f5rCyDoucuKJUYGe8mAyFwmGTj3
QmXIFDQzieFo7g2+CZ0eRNQj/C3i7BRSu78u0jg+55a/bxyTvxs/uWJrzUIb2haI3PiTobv1lASR
KUwxoJ+m/tjlI8PSlnAC1f6gBomjISBSp2RABUy+XuI4UVZanjVMn1gYYtGFArpxuy3XcsaKKa1e
+JbX+ydMxHxfAtsvnnS7eX2k3OjUHnuSd/22Ku8a6UdsmlG7l7uQD5Hb/9hjx1DmYGBhdz91l3Fn
pzEP9mZpdi/JZriuKgWrobgt1+SD5OL2nMThiMBLzmPcRmApb3fdnnPbJp8t78DdQhIP/PzlBDRy
XsqN//odKPJ9yQdcX07u5bfV69Pkq1xX0Vof+bszAf77m/9t17c3Ju++3iM3/nb7j88p7x5rv1iO
Tl0vb/u9Pa6p+ydSCJD53L5H+bTrB7x99NtT5NqfD5cbf/t0//k7uz7zt93Lr4BeH16k2zss6XCs
rCalf60rfNNy/3IB37NhOiV+vN/ehLxLbpRrpWfuy9SqobqM7wFq5usTro8aTUbv6EfpXsOIId9h
5kV86xwXubYsgsBE+0U1HV3TQ0Y/4eBMVBTiUjADxlwAceXW210tc46t7SuHP7bLm5Z4stzD7d7r
XhoYqcB1b3ukUbuIS6Y7Y0WdF6d/LCa5UY/VeCFXlQrMw/X2FKFuDfPIXf22MfeTfp8Ub9eHyDvk
8/xw0jajOtz5SeRxHhDUZsQPIDCAl3PqD5NV6nrHKmF+x4S4Osi1WkzgjQ4Gq0kw4krPDhjaLxF5
5pCR+b/Lv2gpTwWlftFbXecfWRyJROZylfCbMQbO927jLZum/+k0PzmTk/WTTx+pUmIbQpWUH2ax
mMTcVi5swaH+Vzdvj5NP49cgFYDkU6jE3W4cy+PYNM7eLHNy9savPPTqTV3DK194M7V00xje/cx+
KmgXIXugUVOKGprEfsi6nrxZje3SxCW1w/9hMMQBUEINhoRWm+SUuFkiC+2oUoLllYtGrF3TVjLY
zztT+J0Ee1nGrKhiTd4s21nbQovfK6MdHuUCqxsRaRNX8wK/Po3E2s2PmG8KbD38pLKGKRdY+Rb6
4Ds7aTEdxRxPLjoAy6VmCbxxCRbD841oa4/2fS3Q0RP+keUE2IKiC/rp1Fd26QjowML6YkrwcK5Y
GLRsEEn9zGCzNeKa5D/NODhOYwCnU2qUPjEOelE3jGs9YwRN/JjdV+8wXs41IxIuZ/xU8fiILw/k
Hp4UfW0khOraVevTgrD9PQgOS2QPyfAkZAKOiVLEwauNDIUzuTTJy7XBpudNe+zKFwG2HS5SAEwE
8XJMyTSiSoQoyTXPZrLNnABRutETTsNvwJFdtTumz/QtQZkhW4aH7YjF0LravkofZU1QFaU1pLoU
Cv3U2JFNNJBxTR1W+uwTydmVtWl5O51zhgYM82TRTxeEB4t+RLajhgsMJDLIQBXlMekrvy2CSSCR
jAyUvZJrkJlMZFSSDmJNlEaJj5roWtPYlEyH2wEo1/7YNrXEU4QjHgVXnA09pyDoK9g0jAJFkV9Q
hcVH+u227YTRmvlZBI5NnFz+YA7I+rn8yF6JZwnOPCGc4piSH08ecJkEjsiyvbzH9YH2gIu9eePl
2m0hv4Q2ocEoaDR/WM2v9uwbp4K0JGQ6bVOt5L9OHkJy7ba4sS64mjBcjc2dJYpMsvIdiAgmubjd
JBjonVRbQrkmaJXRYM1LCUO5rhp0DRe9a5kY9qivyMJ3LI9qsfjjJh3NTWYEILVFhVsWvW+LSRCx
5M1AR5jPYXFwB2PEgTjoP1t1wk0lKOZyEYYNsbY+vxdWHH9nmvk2aOj0k7izlvVj+f3dWhJ/AFra
ND80eq0JcYa97eB34qDiMJpxHE+0do/UhnXkXnG5igf8HMScaM124ponP5DJX9oqNDx0at9QDGYS
uEDmm650DIj8s4gz0AFtxfhpe1W/c33HRFri2IdoIpGLGBOkxqFKBoARn4Iofh6GFnhoU6YoCE00
+6Km3CUuRH3BgcldHbCKsKhf/wWKuurzng44qbArqFvBsQOxVgfEbMmjA7lKsoE0/ix1S/KHl2u3
g8GhKn4wn/KRNKIaz8VqFHMjM/0ctcIgvwuWuyMWCpNBpWqTpazxyiyCwBuiQ1qiw/M8qoaVu4vU
kFiD7rUrPQUqeRqsqtTA6dSHNchrzTpR2hy3czjEx9bMu63TlA9VgtHJnEltZHCoLADwwp+sum5V
qwjDYcpRRXQKDNaznuxCkki1stkbMVC3LkeyJbMEWpNTnInPjaK7OHlofkG0DYqylUf/SfSHetKh
3IrIL4bNqhg2j+Kq6uDFWZPn/WrQiiB355JmZr92Gg9GNfRGt66fB3trMO1dXvduFmxOE99dydeh
w28sK/WU5WQTOnW1yEa0PS0EKtsuVllD4FwtrvOkyQFA14TeotVOpaaq5H2JbfLeOQ7xfzbtc9hx
rpnn4MX3U58InACQt/k1m8oErj3QjgSu4/+g+o8B7BBVPZ2YBqNNlvuocdoYVPCMjlx8AXQnGnQn
+gnDz11NXWCtzqiUlF+AqopjWPXftCaY1u7Qrn1SARFs4mgaAXQB4+JPLxa5ogSUytWfZsN/0a0h
LTbqE63YaFcfbo0QuSar876nkclhdqj++zvHHeN1HIaEh3FCQQWfIleVD+Dfi7320yFoZNPGqNR6
0OA9eQlCVsb1RXy2sCS5Tx0Hd1HZ4qQrFn1Gl6mnyLJKO04z0/xWTPVroLQzk22yAmdH4+uxk1fc
pHRFEtIxDSeaznGbuyujxHJDVtP18MgmEWBgRjpmNqXwIA1Cf2Cy+c+cCLlRciCUZjoCYA6JGOHB
uqAB3VAQck0+zL4xJuRtuYMkyvE6UbP+83HyIapuJ2vY0r+uz5XbsnjYR7maLHPre6ICBShSYoCG
og1g7prKqrHipzxL5rM3a8kj+c7zLh4e4xrsmKHjckT/QwlNmTYkZBJIqY5A7b2vYMhe53LCj5UO
wInH3iYJi+i6ea5wtNrlW9Dl28zVAD2mgFfDDk10Huj4b3rMd/V4pGNYf/dHRIdD6X0UEi82UVPy
+8pZmk03oMmhJqmoyXgY+ll5ROv2XYPz5RrmR2O4+O+Cwb9zwqA++5pC3EsSTZ9OHZ1mPEwvOrWv
HSUmaLS91X8kylHePxgpohOwB0Daav+p0roXe5zHTzNswPBmvnOh9dtc8oY8YlFy+UTA+ZjrPojJ
tAhg0EUkFs8DYlRxZ6MSeNklnw3RbZtuJtk6Dpz8pQ7ni9wr3xqHemSZZ+J6hzuLujBRwLxc6yrv
YYztaShrgqJNLIXZRGi22jGuL1To9aM3v1caqrE8tzqIit78OpThXn6IqR0wWzaRcSqbSrtn9iP0
2+JMY2NzbSY8q4Tt+A/OHGlHPM8T1TXe7UxNYfbs5Fum1PPWGVttq6Vd+A12HH4h3lU3hSOoGls/
Dg5qWosUxevbBVOK6LmNjPs+mLRTbsC9lrucwJj1o4VtjVSVXTEV9MJxcr1nSKHkLsMCtHjbGMah
sZzkCYH1h9yuphECwMAf7/QpM86z3Q70xHkPWlhc3FStXqgMFvtmrCFKKHbwaZEWK35gs+JwIkbJ
3veD2j1HyfwodziUKAd7y20v4VSS6YQX9foDWi55pirSaWJ+03XTdclBI7Ll+gOqzdEL9eFjxiBJ
F5/sUl11LAw26UnudQ4dgsXFIYZJ2r+Th5384GYF68Qq9EdTnaJj6KJbk28/1xhe6iRHRwXglUxF
glCV5h4tuPcQBxRYvcnIv+edeYDGqL+N7gy3VUcRGuCmfQhGBWGXeASair1lK/E3cC3xxpzq6lBy
QnpoFEvjP5gV36PR3PqYf791Ue6tQwO1TiiqoyRA7zyDA03uB1UxHvU0fGe0pa/jwHAPGrSU+wmS
7HU/VoTHa1D695Re/FpxoAOMRh7e13UQ0dPllYKsWEGQ898bzynXSZkNRwRQ2h1lYqjD4t3WsKhx
e7YfwaTzc/s6F3o3q+5UlI7XfdgYmbLWcj/myvFWY6nFp7ygDp2Gc399RIdHrp/n5tNtLGMVp2Z7
wk+rXizBdpGvMnIO8GL3My3ccZXTTzw1dlhenAbjoXyjXr+zMSae5APUsmtWTltH57Z1PJIHO2KW
xMfBR1bGk/PVdzZ2d9tpzonbzhyCWkwJv0m/p3+9oQLf4GgOxtkgd/yc8lqrpB60L+qa1/dTqe6y
U5TwQnq4f4JL3a0qg5DATDnKV9Lm0iDwsmgvZY/4v/MB3/hES3325pt8AMCbaVmrlXlptak8mQ2R
u23Qqpei4+eBArCkdF//oKVDKXJo1UeMxCXXNlKisznvH2eXUOdes6sfBKVje+7MT+LUlGUasY+K
4/OY8x7XPXbKV6UNHq9788Kn0i2sV19JlTXdrOToaIp54WBCQh66/qfLjyUfmhiEqhNUUj1ahdnv
isSHo1UU1iPRqCSsiPdGBPAypzj7iVsyXpVJVV9Qlg/HxGroMvcleWhpdS8fyr/nucMe8UppBaMC
f4lDNbvh3VB4JiOfvPkywPGbYq8Gk9qF3drKgzZN+o7BE7k/thE/EbVcLyB+1D8ga2I27JWPWCFc
OliluOiRyo3msSVQcx1l/L3M2bzIr8fWXbgCdfRqNi1x4sGoHfQor+/GRlHRaZdiZPQmHzmTMraA
baA9jH7v7YYJUEbb18exq7on8FXF9fueAqIMTG/6UOIS4iWWzTMKl/A0dnj/O98Jv81dcpafxSu9
b2rfGS9OqPSbOSdigUAy9U4D1Q4IgwNO68/yC6qYyYFVneuHHlrDnrb/tG2TwHqKerQ58iG+HWxc
2lUfPr4jEcY1nB1dKU6+qeVrK2rab1qmHeVDqdR9RmHOdTLD/4SRONtq6A33du65D/acTaD+DfN7
l9WoAWrlPSHneTW0RXNCyh1eEIlF6GbT9itzH6Yus76PCjnjvecodwbAE2wfJobOou/eMLOe5b7C
Vv2lxEH8TH8BnsTYjQQlcOl2gq7g2sY++siDzelr3zxr7tezHY7HeM6Du6wp4ISJ9yMX8mYXeMrF
VTmY6MUD/hdPE8+XjzCCw//2xv9bvXEL/vJ/1Ru//5nnzZT2n3n0jx3y6xP/6pA75t9sgAGm55qY
R13rtw65q/7N0jxN427dFiFf+u8NczaJrrhuaHSyLWyHTdGJpBTD+5ujWbpNXUm72hn/Rw1zrtP/
2DA3MSKYhuFoqm6SlWT/GYeSZkYzZ6U67ca0fBriAbt4Fj+Z01QsAdiVjY1bV9Hu8lSdN7pqM/7E
wLHJXJVMU9Etq5z0EZwulnbISy1YKW9uawTMZrDO0ICACVEZLqX9eCqc5mHwCAfPlLYEIgCvww3N
ZXjKettd1L4wYGEwp2JBa9UYsT0jA/a0txzgw8qPZljvppD5A/bFNIDgJQ3bg3mpUsu/L77iuo/2
dUKb32qYdAxeuEN9YkMnxdufkIi9aipan2bSuVvGZ3QAk4C8B8ImU8Xq0OuBZqkHG3ZW074gDIfE
UFKD6LdhG/e7QHfeQ5+IMq0l2aUJfg2NvW0MzV+HuNXSqfROJkkGi0QHSa+kKQlu4bR0bLrRpB6r
y8o2GlpC0bwAOS7mgLlOMoJJt7IjrGAOE5vG/JjsHb3+gvHxK/RdWqcAB22nr9bozrEQThEXv9Td
ZyStUPXVz5y8CBqNiW+FHnROjPMw0lJOzGCfh+Dbjdwblr49j6vOBEABLDlcOl5X7Wddxf3nJdFl
CjGcx9QWCrs/R4HZHjX7i8locqIed0ZM6ZxJ44M+EDcdKJgy2cIwSgjYqCCjjE6yMRp9bdqEuDoT
YVRTmUKzaUG09Co0MTO3SDmMozdTtzxs91NLOwL3SVSGDX3hDDuC0zzbkJH6eph3Xunuwn6RuMRU
0c787mvFZ42jFJOPfdd5Dmp14dVw7MlZKWrXU7Bsz3OKJY85yJ1V4JRAE6ZfPB3heGG+OxrpOcgR
TmPplUdFUHw8B28lnWJwTC4xwcr07HeMyZsRX0MyeEeyT9F6J5hPA9dZ+p3/QjQmw43CcdYNgXVr
AS3e5C2XDyUJcdXZjNPI4cIhYzMSyFydU3sKRs51BmtbhT/qFCNR5JcLEkAJaxahKzmWpIR8oGSc
mUViaciCwHhs3U04KM4+nvsVsVfdKadruvCHsdyoNmQynkJtpeU44YqFDwkW4so2g3vGhzNNXr3b
QwupUbQ7H20YJjt1xJMBbiXAqwhmBvLAt5EyAZ1ZnezksTqrTvVjyH2eMjZPno2XI2j8j0wZTpma
P82hxhGXQz1y6eoPgsSVJDbWRVUl1sT45pHC3aB1WenBNK+6psZSrEjAS7MlHvtcfEazICWNOF0n
/YkRK9rHfHjAWbtRNYxxlMJXzZQF2zTyn4NB+elGmHqScUD9YJEKH+tbaGFPk41RM2vVBtdE/iuj
NDSj0CcjzycIrvRB0tBR1oL6xBQnp5qkMbJsOG9NeXPkzRoPfMtfUUzgbB4xF+aEtE5156tyyB/K
vOrO8LznWqtPTW0aK9sB0gBNCv5u8uIl9WkgTNosZweWwpw9JB/oD36Qsc6bGAk+nRDMQdVTmKm3
ItGXmGuMrUiA5jn+5lc4vQIylIplmM/lpsMwtehR3GS2efRdkq6zdtQWY5IM1OLML8NOZ0LiQ9j4
vQCCUp3xfcDGlu5h5kUQqTkRfuBEczaqGREnBNgoqfgvVZq66mBELbERbdTCeqiNoL+UY5jtdIuT
EV0rbDL4GbAxBdN2XOhe/pICstkXMPhK75h01TZEp6jgW1la3tZ0dX1XC06kH2frzK2+WWSYrobU
qLYFiTWVarwVKSYWclQibLFTuBuMOUHIY9W7bkxe+4haBo0bf2Hn8bDGMzxVORS91mpeZ5LkGLI/
t7TIwW26eEtmThdzFh6RCflL28juJp1Mi16HKIj5owwI5i7i6aVM8W1HTus+fptTA4CPDxR4dvcT
NHrykCzQq8nKGZMIGhJVHayhRpyqp5xYTtM4DEMSX+YJ9EhHS+6c2BFTCut7JU7XHnE13pRRycyc
74pn7XR8FVtFZyjI/ERf44ulwJrgDbeHg2L7q5loHTPTHuERkCXlA0CpSROy7XmCAxl9zS2pO0w/
39p1CwhIiR1CmQKmUQYK0da33T0lmE79UnFOr1sYPcps4kcrtV1QuIDI/W6vEKm3sPCVLnQMj4Hx
q7Lz18TihDHVZAFhsVzOWhuTOIU7qbPUZkEy0tmfk0e9mDgUWt1b4qJ7MvToTBkFi19VdTsFvA3u
Ubp3qm2iUgqIEzDADHXTxsJBMBnZqqgARZWk/OBUMrD+Xtref6jAO5qZXi0Nj4OotLeFp71XYYoQ
vZnCDbI6Gjmo0Vp1mA6hrrWi1raA/vikFlq7zBDmY3tnDj+q/X52XX1DsZBLsYCj+SuX9WWU8x1j
uN5WCQMP2w8eakKOc5xUZlg+jOm8L2IOuSlHwRf60UdPhf4cKPSUu4SPYlGXqlPKr9WIIcUzLhmR
a0ojQj01IYJidM51yQXyNAzf3R7jdk0WUOx/BpPz4k2euzAqNDdWNqJ6LxZJNZFK5QYryMYRP8+w
1TyTKWjyffCcPRNkciGst2gC/xNm2Ojq1waqJ+ne98zx3oJ+nlZx1dwp8YmTgr/UHI+oq/jO5w22
eazglTwrJq0HEKrnipCWfZQKYVvf0sDGMcyMeMG1baJkUJULRhvbtESmAxuvBsoWKINwYTdfGAWz
KORCZId0ftyTVlYMR8xg0wEiOKEGuGOC/JpMkKqwC5+DloOrNYxz4YfBNh5zc6nG+j4oire6gzdd
c3ZbOoWzjTToo17tL4wp+QFYl0xbxbjDA/cyx3WxIM1RW3oWzZDRwZgDQYuDe+2GgbKoypLfvWO8
ApSrTNPHPApf8qr6oQBFTTL0OqDuyETratRkz0A+YrjfztZXp7VNx2KByRB/XlJvIPOWjK1KWJWL
zMr5O9koXPy4P6jUrQIUw8aOK3twpYJLlPfQWsCa0qxYJ0nLBXeAgtX5Vbqn+j4eauE9ui3kNmlN
kts4ABhy2j0OMiEMlwkEtxiCWuUvS6Ny+jsQG9MjGnd5mz9nuqe2TuwXLQ9pB5l7quMd0seFHxVE
VpZPWdKR+BsB4suFvrsJyr8W0nAjb8o7rHKwmWvyQX4DQVPm+CuqY2rzfWPSGpONJ9mGlGtyITHY
TVd9t2KG2LdNck3u47rP2+600ucqWU4J9dnqa45t41D0T0Gkenvb0ZNtqSSXEEiRscz8yDzIBzgi
ez2ii/pbJ9iVAO/rS0hVfwfSYOSadfXzy0ZYLeMt5OpvJn/hMvljm+wt/7HNjxo6PUa9+2P77abr
g5iL45nM24ITeSjdS8Kh8ptNxR6IKJa3TUCeaTl561t7/NbBRzrLbytvp2NNb1z+zPY4vGYJqKhc
blOdoNg1mGdvx4Rc+2OHtWhdyya29O7cFrJ3L7vdclvUWFiunJQU1X/VwL/28gPfftOTwmbGT4tb
tvHl2jVTI20zcTHpfsgurJeG2moeBv6tdu78lQmA6wBzWBNbCyc2osX1ZwuCikbNdV1+98CcYtyy
CEtUGSAjO5pSTyLXZGNfLob2TNFT3esyC1ylFw5YTcSCy4Z2SsSQBdqJj9W+yQa2XCB65FcoxT8q
F1xvN2JSo5UIWWdhipEaPanGkTflmiraiGaPyXIpb3t9nDATpa2WO/bOKIt3hZ7jEe4hyBC2TBiX
79m8bCiZPVuY4eEToLCdPprKhyY6j49ac6J2nDy6kbW1av9bDbwaKcWAr5Kh9CZpqxo8qh+vo/Yw
4Lh6zgvDIhkle8iNEjllkMfbEPzaqkDDJ86XTObsaIKAI0YeurDtWfADw44BGonm8Q509Hdd02K8
nzb2esyQ2uwYByumHtmlRLBEhrtsai8GE8goIkgUhEYkITd2kxwxpmCA7/3sousFV0h7ZuxC7WiB
WAl0FhjgEWf0nWqhhLVUndZG/97rebQxy5REG/Sca/IqDRGSlxzsIf/FP/wZWXO5rz3mZYoShbuO
TvAm67ppRTBRmLfNfdtAdvdtO9hPykSnBp20x1Vhga4+uugGI0JNYGdRxhB5lehQZeeYqSatoL/a
dmASs8NvOHbZmZMb/3iM3CZ7cnJNPq5o7Pe6hkcApIYuEX3DFPwQeGOxCvutQ1qv3/tCNTcL7aQm
FvLmdcG0ZOmlCdf5Dl1JzHQGVyc9uH2oYqNGPcRFyFvJ1ieAxXsE6dQgxT5kz1iuycZxUs8A38b7
231+nleiywO2XTy+ElN8dbKP8omo7H/fxe1m3ljTQp+ibNXgEURk4Yck3yGFl73kMhVZ7HL1tkhF
g3mwyVpMKa+aVm4gbuGvIBvsMHErMQUlHEpsu91xu2lLgSrdxXLb5biX//64IJk+9SZWOZH8x1PL
piRokXHeohTfl/xe4tKJYKuYx1IGdJi2eUoVzd3cGra/dWJphhDzJH862bjFePJGAi9Nd6F0kgso
OMaBHMRg2dezKyqmcJoyPlotIv+GuKSgzcBJRpUzLi8Ocs0T4tE/tpm65gIc0b0UUA5tU2FDzcXl
1xuEJrdO6mPl2FG8xsJdCKuxAtSvJId0T0UWLyInKqk2Emskj0/bVBl2gRDQmHY5YcfU6d6Nwbrm
rwG8Ryhq5TuY5QlRhsnLN1gP6EvAG4Ur+eqjDU+wKNG/CztqTOV97/YfUzzgz+qmbVmq+jXXWrej
emO67oMhVADSKVbHSdAe5e0xHQnaaURyVTwGcPyXVibCzucJX3A97t3k5y2OLyYbNtvRHsWuSf+y
OQagS7ZwTA6D2CYXTZvEtKv5um/hffKOzoo5VaVSIhXLZZfU0yrEA76QL3F9lNjR7RXla8k7/tNt
sHC5ptz2INfk827bbjdvu7m9vdu2mP7kwg+omTVO/Orf9iwf7MgYjOt7vz0nxKqwm0kVum26PkSB
5so5sgVlIdR2s9A0ln1gb4BA3EknYDFhVesY3jHF568srYAUr8JiZwrVltxYzOMLsvRwY8axvZuF
AF54dIGvRSuzNjRK+uKQkUeuPE5ui9FxL7Uf6RtgNKW6Hh6wQNQHV2j74PxMWGAwARPymmOaK5R4
0YrrcBmLFAL4seVBvgkVjfMAgnnjYsQPIiPb2QqWWkfYNF0XnoubadGBj0D2NrnVWRXtQ7OOAc0P
PhkkYgQaTdq9lrYe0QkzkwIND6jcB1dxWirDbLXbWksPZYrFMmqzX4R4V/+LQfz532osGKpHDf6/
Mt0N/7b7zEBxRvXPf/8rfV3QBklTF8/8j86C+jdbowlgm6qt4+L7y3fn6H/DywqJix4BxjxNJKn/
hw0PeiLR5xZVTkFRZKL/966CqdOmgKxOr4HuAllYxv+kq2DRKPndhEdPAfuOQS/BxdcHd5H38HvE
ugm0O6hol+4E8DqJbKBY4dqN1spLdUp3jr2c9U3lHHx9TZBO99x+mt+D5/aVxHDCLyCM+tNmnKlx
vrXlsfO3GhT+nFIVwNdooe68eJURuEBm0EvS4hXZl/5juiXxe5N/YvVDb0YhPvNX4Yv2ozp6K2fv
rZhp/vab3F8Rj/+WY3ArIkY7//ffNeyM//wZAQN7loU9lybPP37G2tfJLcvcmRA257XTtMewI1nd
Ne7jge5h3f1SFLrQZRK9W5H2+F+/OO2jf/HqJr8U0yzVUS3jj1dHFzRWyBbmnfviDUf1V/FY3xG2
rH60m4zmwULo1X45T+ZjQRzCEX1u8qRs3LP3RFl7vqvKtfmg1WfKygf9M7vM++Qh6VbNhS7y8NCV
y2ZNb+CTesFEGerJibdzvCp24/fiNTwZ9+q2dH8G1HjWCvqb5Cd2e/vefKdGWJAASMz6wjq32YK6
KfreBYCcl+ylh8ps7JnZZs4aqYMxM+pfosEGBwXOuzllJ/DHPyiRGjt6GDQ/0PtxcXJX9VN10ZKl
dmy27sFYZR/Fi0ZK9Pf4mY+zGd/yX/MWBUS0ic7+jrSVRF/0n4G7G07dHaw9dxP/nHbZqlvN05qS
ZFIufulH+IatRzqxskc/2HxRZ+uchbLKvqCujeZK2dcfvbvK9HX9gv8Rk4yur/FXB89CnP7iN9s0
fpjuZ2cZnAObWtJz8ZD8pFBO9Uk5F8/Wdn4k5zh/y4ZndaB8ueLrCE7Tt/zT3tA/8YG4/YoBYZ1t
BDvaIQnWgHUC0DDuZgCsHK+AIRmilYNh61ufcUyfZwgJUOdz9cFUNwSJOA/1x3C0v4p7/64tLvoT
uBxYmn2xiwK8jkvvkcrVhbSlS3Do511wbx+hOk/o5/G+LcvP9FC50JcX4UOxMn7F62AD0460EBXS
3FcbrxOcrdRD7JW19L9RUSiL++i5Dc/u0SSOCdkRwJk1BavjvDU3lOmaJQOWKF9Y79oP/0xH0D7P
38js9FbZHRbLj/Csn42Ar7YpV5RSZ43CDoEZi3jrnCiEM6MC3vXmxYvcJBx9lf6sH4CKjxedjPU7
9V3v19ZjsHeYgAAIjpaFvhwoQz33fBO03VoclicQlPou/uz29TK70x81rOUvwZd96ZpjqyyiN//F
fYCfx6FNH6RdAcA39vYluxvw0a4z4+Q8NOaaVJ9yl38Nm7xcxrtql37zVpxP6K9D+jx7994rfpAC
YW25HNcUN/l3LNKf/YV+V3fU4+e4WFZ3yAnuGoHmZCyAfX/hJIfhG3pa54FKL6A8ndjyVbpuP+1d
BJFpoa29cDmjpV7S8XywDkzuwnNTLu1sYQ17ol0pI3zH6Sc+oL3J186+x9M880XikNvG52nnlzvT
WdTL+pJlS7BwZ+Y+GgTqF4NGhYpNFGTPkslnT6ELed6P9CVco1p5TyjFbSkr78Z7pu72FqKDtY9f
2o9ptZt24YsJLgkeMgEbdw6J2+3CevY/m18K2nGiI859v5/ekMuuYUN5Dx1kbxoJ26ne0/Qdt2Ow
RD3r3hndi/fQn9v38BDbC+d9elTf1FUGc2+hPmp39fD/OTlz+fvHc7Or6Zbp0s3TNC5z1h8mcD2d
obLb8BcbUsJz+GZ65ry5VJH+69PwP52ExctYHlRglYudbotLxPfPRwrn4oLxf1DfTJ3q082ytOFZ
vIQ3jfspGH8CvaPknrXg8iou8X8fC/yL646u//PV1dVMHS0BMy7HNT2Vy/jvL2sElWmPXtPgM83e
RCDE2hrzeFcCi1jktqF8aFazgHq38cvXOKBwrbmfwGXzlQ8av3cUG1/R9Fz4OFVnV+evBnZx01nw
vCJDPSXdeDfimCFFpG42mgEoMlIjc+2OuosmTys3M+H1lMibS0vbcZPOJJIW5pGuanyXz0Z1MocJ
OXDsHBJ741dN86qXnbXEagoLS8X4nDK0XRvu/NhmwGU4ymF9Tjvd6BeTW7wAAOyeAqvRz16aH6sY
lFmWOArAmaDce21zgk0ZAawT/dn/R9l57cSyplv2iaI6vGkd1UWGSw9JJia5CQELwnsfT98j0K6j
2nXRp1vaQsvA2pDm/z8z55hidbeGcgcjLQtzw8s0BIKjXbMkAPAm1JuJXLcyxwre0R2lkq+Iy84g
JcDTSe5byWmYTIPeHjETIqeP7ZGMEkqN4TEu+BF42juOA3NTWMgkcQJjZiXZCJD6q1w1goMzrGII
Ev/0TZee5REmQFyK11QP1FM81FgJFn3goJKJHtMEuKbzVqubi57FbNDn3JtitilrX883af7INxy9
nKkFAiZecmxDsq50sObjmGJB5Kt1ziBeLDxBJthYSUTj1LXGCWou4YLiyMVnqA9zo8y+LqifozWp
WKhRP0AODXoj2w6DDC2ZHdwOTqE7jckj++8vS+Y7K7TlpskfId/vpjTzPw1d9Var2BGxon5Ihu4U
CchIu1InfS7WX/qYGDEVucYYzFibdIqEAQI9bgqWn7p+1ZbwKlYNK3XpLNKKCbP2KE1/6kl7WipB
8dVwfkUL/VJNME0eepG9eju1T1NUXJMgvMlx+ycxJwZKvIAXtccQ0b6uv1ZHF3u/SdaFkHharjjh
tMYwiQI/YoriliuhsHpXQxKHek12sFT3bp4kCqQARHCV9hzLy0lAO2CrFs+0Ke/LpBR8IVOFbVM2
bjLAQlNS1mlNP74UFT4xc8RtWoWmJ0zfxL/gs85uUyX/YexGd11Ah7CY5ompL6T9vGG/DNel1x+B
YISbmZuhOw88A3MQUkWQdbScUDSy62NJM14hJ9kd6Cjs906FN0oF/1eIvbM+Z2IgeFP2bWWhZ7Am
UyLNGbFf057ZnVlv1Ucdb2DO+G5gnlqUBG6lNamQva1JRAhMwGObXc+a8JcCJ71rg2AbjbhJKbwK
7TshZGy6LoPmKNPwbLbjkRiCnWmIzAxXPO1C2N28aSnRhinWD7nR6AdkOaof5+xnIy0hACowZJec
Ui6NpleOgdCbPUDb84JKtZzHncbWNNtU2uDMhVTv6Fdn8Kb9tk3JV2NZPPWoMJsnocSfhNUwBFWc
NHapwRDELi6ByLJgdChm65iDHG6JpthLPcqeFL43qTmFa0pijLcy9oyWEdPvB33GYJfFDTWbbHWR
X3fmY9Bhq8Qg2MJGxCipzkrljpEIhkAd072hfyTpipX+/aPYfC0wQewJOSIzbP0kLbIYwK6/GuQv
3hHJYdEKUIchYLS8xskSksK9ibqM43OysoDgXfm7DmXBk+Uhdh9jtEEb8WF5alexi00JUG1Npz2V
hGlvYp8tPyVjcJefl618Tyq3dZpTdppO0keWbtpDm9q65ViPC/hCFCP3+cp7vz5igZl+0CK5oEbz
IwCB+6a8ROZGvLNkVR+iD+bb3kSc9iY4l5/5gZJd3JDmJr/xHOlv5qG9Rls0RCoQAs75B6PCJwQL
hNg+J1d5oGzwwaPqNK1tnMVHTB0S5SmzfOyjKGvDDRsSMsalC3bdlVm4ae4SsijjCI+SLzMoEG2Q
ktqn+Wj+MXf1dzzcI1IpEkfFktrzhcNPjZvyZTzK2FfmjWAhY6fqsdPOyc6Wb7yUNwr58NHcTC+G
b/jiQ+wbjc0mnYA/66L8ZO9L4he2+bm8I7kw/Lp1S4ZxK8eSstmRGJEfui2+TsgTa34L45k9AglC
d2wzOTNlaTQf1MeYuiEk3HE7mZ5CdTW6SnuQ1B2EzZl3W3ewAls8NQPbY1cTEaDhgNtUsMNZUKJB
AJjtjvqjJpHP4qSXmrPpkLujG6PmETZIqvWQ+8QGADLVsDnssHLD16zzK0ejOD2bfOfEc+wq5nNv
cuUr5CmOdjnbJmM5zRYIsH+Q92a848MJz0kJdSbYaKZn1hsWhW88xinvL+SwhJ4o6BZsU0dr6wF6
hbKaD+4sbBh2AV+6lDxaVJffeP2V5tB8loBJPvlnWpKz0g0BcNmDpe9TpGkhzNKncdhN1l04c4RZ
Z03b63cC1YYtL4tc2PEQG9C5w6txVv8MHaefS0vW4bVaM+rwCVEzmjfjXOC6SM5mfND/aK5wWV6C
B/qn9t6QX1o8dTcEgPy/w3dK37fiWO2GP/RkBf7sb8WLz/op/+hLW1Q23ev4HE82IfbWmbcNyuNy
a46gIO3yufKaa0SrBSj2zjtA+cxp1hIHhC/pJ1ZHu2nXz3Xoqo52Tp81StXFkZECJ65VuYHTvA4G
jJBtxffPoohy/QSkhvckJZTgTt3GEDfwyW0WOUbt189StAHkxY/JPz0Mj6X0htirMDemeQw1J05d
MGg8iAaN5DltbO0o1a5xCPYmHahJX8Mz5fFv1KnDE4QsJHjp05dw8VEU6EC3+oPwqRZu/BRKSIRX
NU5NIXa2HtaoH6wC02naDce03ZShxysXeANLd7859FgQ9wioT0norLTeP7NlJ2+idcyOQbGlt9UD
u6DYJnf7Ew8dm/VyE1GbhBvjjdcVNNgpJg3MZr0vbAlQ+ew/E1fdovZpj9G2mDYGdry3zO90m2KA
BgwB0gvhOOlD5wc5g0Wi9TYtBHgCMFG8mDa+Mhx9yC/HY01DXjj4qHjV0KIyF3Czd1bh0mhPQMgv
dORA39Pb4FPlWTfTsvvXkgpn8k1b2bW29CZ5sq8/Zz7DnDvgpoXrY5edYk95LpgruMbxgPV/uY65
C2mdhJ3H7EI/c+88hJGxrZ5SjjG0Lg5bRuMPG9lwm59Zd7wNbyBD3vkZLnS6ZrGN9oM/LJsQQeCR
BIHFRSMFQv8hlOy5sVGakW4qnoMndl2d3dPVAY5mpr7pntB63OuDdoVH2r2ZF6vcvEe79kACpUuZ
cAkm18JMyak9XJPZM/2FQ39nedan7OYvXKHd48q4Pk5eeQ7PzRcu+RmG9gkxk/UA0VKl3HquPntH
O63E35tyjp/TAxZ9eR8qexWG4rpcgjy8zdJj1e0q8VG/qCfjWr4Ae6fAJIAatU/Aq07bYpwgJYqB
SrOT3pgbLw+0dGduGEYh9IjxZ2dtOnkDDoqsx9ZwjB5ekZ3nThXsedxJVnirD3ipKvxrb5LiKkBx
H8yz1tkNBnHBB5kbCdtJ8nieggja0qZMLyLyX+y8iU2TSvxU0HvFibHKCLG4PNJVSn/a+pOqwkL1
2h3VS3QDE2puJM+8yL51xXKCLZgMrhBfwuortGNyzDfNDiwN+V3TMSan2TWtc31uIi6kM247QhnM
HySRMICVTfi6fOXn32NOdcN9/s50BcGJ9A6Pl7LIcufH3C/36SWM94r0SYhiYl7C8RS/k781Zodl
xXqCqj6Y2NEy/cTh38/wLw/BeOsxN4XCzwbdnmm4ZfLI+WMBucmsW7oHR+Ji0HsluYCOYDxldyYQ
ypv0wABkUDbSQ7ZbvPqCVQ39dH4J37mXOAwU5cMaPFjUD+VTDC38q/PC1s5fRdE2saVh/eEBIKKQ
q4zzERUd97BOJuHzVCGPoQq3U8231ugnEo89idPunrx3hs2ag7r0Mr0FwZXlVkoBulN4xSbQSYi8
dJd+E7yH4SYl2llyq8/6uXwvg6P6UsVPyaNZwfjaatvkvhaeWG0/kCGquIdjh5iWdJ88LMp24aJ4
lbYkOPm9PecbgjHqreh3O9rT/hSjzmj8Wvb6b1Nz0GxybIY1TLFNf0cvtpyDa7EFPH/vv1clGlXA
bdVKAghoMARvwrPo5s+GaCP5vpCt8FQdyQdIP1gN1z+K17+jCQp/5n3+ISuXnAU6TR1WytNwGBF/
UYRfufPiC3m3j4Poa/GOXYg7v6tYlJ451clIQBYVMhs7E9J6xRPLLaJszRciAYEcWw8MlD4UT/zm
N5LmjyEhdiTWYXLzAyjStUu6ZnCDYVkctKeKYUnkRdkl/1YWqlg3/9ZWHe1lQXQpeZiMCk8xztgn
h8dB3wVci7P4jjmGVuFzWESaE5Ek7bcFQxbL6A242rIlToUJFo3tiHi8HmVglzC9KYHquKFRdw0y
HdoEUbcvyRv1hM8te8N3Hpwa5adtvhoQZY/8TMRtGrDTduE3NUzxQDhLfEG1GIR2RpWwNzq3aVwr
tas75FKeOPUb6g4+eS2l/dgQn4cGliyX23CEjP41vpM/QfT38ll/0zVC1y8bO/hpdW/ioiEJ0IQ4
t9Few2nDnSUWtuQb++U0O/kx93OqSwdJ23hGnXBvcDKrPjZuaXDIERk29Tl2QXhDfFH/iDtKxNgn
VyU8qKd6y8CP46V2w3N2L3ZoMkir+Owrl2D16FZDvSenccNN8WD69dk0D6I/fQ/f5plXpRDa+W05
Rafiy7qFD90J57f6ae3il+aIwYz5ef0yzd5c/EjL40x0SIbAltiJXVHCsPOmL8P0K9YUyEtxHkIG
y0lun+JcsQczlFFYz8SQyCqP81Rr4R7bkx1phngYw0w6TL9/IYndacg7wRdbaAtAEtpNv/7t74ff
z/v91e+XGSNqcCTYLYdyLx2sKZaQnq6fTRYayof5MQs7cMNJdGlFiRjPSXFWM3Accc50das6ptjI
LkpMhaYqnPy80klWhERAGpGN7vkhjCbe2KjU7bwilRVb6iW2ogMMZr438g8cQc1FD4CFtl0M0doE
RY0kMoUtKw8kv/YanmcQLB7yBioqwehI6xHdlqRpsjYRlwSWxpwT6aHbJd1dQrTo1n07XiXSPmIW
nl4tM2EXLQrujsWWUwfJRCfcXFsMck4ZAMmKSDuKhIoMZ5LRsybEMJ3JDsnLjTtmDUNzOcg9JZ6i
lzj2tJrER7S3EuC5DlCcEjRerbGXrSGNo3Mtu6ea6shUImwBCf4Tdu12NpFAL7bjQe2516t0YZBi
jodoJR4GxDIPIsHqUavcdXUhG4bzAf0p9uOZSaYqJE/EiuzRs8Jz4ByN6sNAoJy0ZB31IxXyWAYX
5O7vqpK2+06GM1nC29ATzr920TxiighCBBZslLs0PNBfP3aVCOYCv54zy3nqoh+hE5kpKvJO3YWj
9RzlRkTGR+9Fg7lvjfAYVNObnhYyPmCBPVmnPwbJR9Y38Mws6RtFEG3ZgBFwmJPEF4OVLyz4Sa9m
d9WkWYG4ZEGDrwRoKth4yKB9WsJLjtv6Le/fWgE72iR2d3L3GC8DPkyCW639AMlrSO3LXoYo416t
U9KmGusH1fdBwquMxChgclLwPeQz1vdJdUfZFGh9l1ehM4dtN6FHq8XoZwk0xkh0QyZRn9E4RNuA
WV7dL8+1oZrbPhFaMghNZt/6yIYhHF/n9X8my3SnkHJkC6nzNEHHaxYLSWnnqTDg7DiRxU0byVux
YjwdK5a/pERlpAX27Qa91PJKssjrUERn8lncwVKYNg7la9fRjP1+bZ5oP6K5S6WKwxpff8s8LTaw
NkyZ+ZDpQB6bWbx1ovpWTOm2r13ib1b7pUjiNsW19cKpHG161O5itSast6+lBoIhpyGuCkpUpeyQ
yQowX1SFWnu0PpvJkeLgU9UpjeOhJ/mWgrnK2SAQwWypdyuT3gipbmlBWWB1ZADjSzjiOvTCipZB
jlihJHVsuCiLfanJw91TpK1ZKTMdHSxyv5Rimhmc+nJtXKzZeBESjKqDgVjMEO9pNX6iEEYkWASY
oJgH5d2OrIV9I6O0tpJBg6z/DL0GpaTCkZKJdMsReDMHUIRLrM3sQnzutmZc6xuriPX9IHEBGOGt
n9TINxR/oC9NugG8vCASZd17bUtGtBDfgij50LBtMn0iGdTsup2cIbJT2op7UbYsWxmYWwihgha2
ZqIXs0HkiHSVGW10E/SOqLBvC/vqwbSKSzw2z1I9r2OymXz5VoKb2D1ZY7v6GMbnXIXpEcs6nYyx
slhb1hZBhzGhZJ2MyHNbIUgKdcGrpPKi8NDy6pSLbaNS0moNMS5D2r8mJQavIGMXwxmeH636RTFp
0chwvRtILHikgvmsFrmdhOZtGJPjorcOgNWUAAfRx7aEbnGAm68JArrxdJYfKvaAggjpUbdiwJuG
YqfWEqKMnq6JCX9WyqyPOqNzLaP8ecJEGg88V4SxNZt5gjunpvUZ7Z/fdQHRRSrg1/61KhMivmZg
tjqoRRdGBbt0dUJ+BDRQfo8mCtmqu4v6IZSqM3uNbWUQRGR27bc1sbjPW0ckVcUQihPWgJWJEp7s
p9LUdnldX0XLPE8VkSqjzqYNI8Aub5o/Vba3ZvEjDHOu06Indy0mS1ZoM4ZNRnZPBQ8THu92LTpl
K+acXQIFDy3OfP/QZwRlGiiUuI1qGwIP1ZkgH7ueqUgjrL2qOT7FZkHhkcQXsUGWmWkEwNasfacS
D0RpXcMmyb2sn7lY02rbtsuu0+GlJo14KBsBTKSYPU1Ddx8qXGl1vlCeyCHNMjVRXgyXUhA+pqF3
50h5CIcCPzhY2MkKeTb6FrkjrSSISlMgXyVrI91WNX6rE3i8DVJgWzBaWZyh8QODYTillT+X08gf
VYzVmnE4kKzyLBqT05aDnbYQNUkZy1itjkx/B9lvOc02upmuRmvlLC3EB8ML9oGy9pslg2heLB+L
Fh/InhJ2iShdiPJaB87V8zhlNNF6d50UJrjBaFx6Xqf2rHLAy5avqG3qmH1G38SuNVRpqwZD89ug
8tJawWlZbRVF8OOKQZ+SWZIdS8WOfODDYMZXgZ//JWZ4npbpG0iriJuYLO6Gi0wq4A/iORR36iAS
6QIITlZyRsiJwjnVqLEXVTT2gAloMANoOLHQl7sEVhupZmvwYhJ7BEAOD+Sf7IcErpo+AnEOZcuJ
llECZoz5Y41kBitDa6hDvUitxB6JYLfLKt0torTNS3OnJl3vmoIkIMBN4buUurOaIEcUG86IKzNd
ZLgMIs+/HiyeEtGXkV2NsS4RHme1y3dahVu0MQta9rz06tIgVGaUf8Z6YIyLHm+8DaTVuSaZK/Wc
0Dq0/amVyXPqh8hdVIB7Zndtc5O5Ztfsgt7cZkbMDKLRLiNSeqda+h0kk3PKQ0SQj3GsoC06CIuJ
joY1mMXXem55x7TaqzxVZLml+T0NxOexiVAn6hqLOuvVEEMGfcPkacoItNlq8x1KtjcVNpzdJoKj
SeRRqGCTVgeYx9M9eqUkvyHiBraiMxMw15m1JmdPiyAcomq5NikbCA52TSWjnbdxro43syixsZnS
nz7vm5OKIpU5PoHoaOu9IeiewnZXZsanLsei0xKlGObzT1KGGHT1wVzlw3apqm4/MV+TBCq2WI1k
mwQWu554Vxv1l1ETLSahVd1ELbkj3dTqTupJeVrb8gC/spCl50DsQ4K/aBRU1BFlgPUzS+Jrmie9
x4IGeoiJKqhmlZ0OSCAWL85gt0xsNOaRuUbYGScYJigwpOpkiNO86a1LAIjb7uZl8eNieBgUTzCh
BctRr/hLU6j7Nh+xPKy/+o/fThmejqikca3Tz5jNkCsptbYfzejfP/z+mdngMYjF8D1MUC3/fqgH
3gEcWJKbV1RtgSTfxVUX2+rFl1aKrWelFtZaUcDZWJO7okUDE74IhmcIepiAI6VwJvKNEFUx08zo
3FYvyRCG5U5l6qSthMe0zv760M/VRciB7i4r9LFNZtIwZa00kOGCg/z9UJDTve/uFkydPUTzvz7E
yAvURat3yX9HEfzqBjXCKoAAik851j3JVrTiUQxG2R96LT1meFT93233//qa/nf4Xf617m7/+V/8
/qus5iaGmPMfv/3nrcz577/Wr/nvz/n7V/zzFH81ZVv+dP/Xz/K/y/NH/t3+5yf97V/m//7Xd+d8
dB9/+437K++79N/N/PTdgvv6/S74OdbP/H/9y7/0fP9TVjK2tP9RJLj/btrv+e8Kwd8v+5dCUPmH
BdnKALu/IgQU499UghoqQf7cZA0KoJK/+JdGUPqHsiL0TUStsmEoKkT/f5EHzH+AKjDA9RPKpEri
/yeqXzbWbOR/y05mf6dBDTIlC8efoXLE/l3HINdNkSs9ptF2QicezcKJsE3eVxbrraRpRrsNqfSK
Rulcwv5uQoP1UmAByXsT8U4a1LfQ6p76sBadpEtSHNMjRkKUuVw2VBjTimpNsjLxWsA6G7PX39V8
Cg4Et5+bctI8aV6UfaDpO0ls011t6Sxg3pIxbw4W1J5NSQAUH4iolLoh90C2544irwuRWJmv9Ucg
JZ+NWSaIhmROWgb+BQTKI/i6F5n20h4Fqz5kLV5YStuKE0sgu3gUmIpl1aNZdN2ZnNqbWTEH0YbW
p/9sdwR94sMVX1B3Cm6Uos/FNf8DkgXdDgsNYmhkZB7gb9R9p7KJIhKg9cMpfwAAEtz6Qv0SxuS9
VizszaI5PNYEu5PQXO66jONYkDZ4PVl6phz/ohwn9qkhqr6UleSUNELstGLDupVoMozY6CbmMkQJ
pxa3ZMF2XKtp7mqUmIFaLw6hrrnfhOPz3Df5thh9giMLXx75lyudqQvxh0g5Y0BfZSnuCfd8Cyum
3tz9twbvNyquW1knYHTG+Jhz9O/ZsAhFBPa1ajCiqKxtYsmyq3LpWMsHN01iQymMKBeLXrMTSeZ3
DfoMUMBYCdjlFDyITjMwGgbnPnAny+9qXEDsUwq7n5NtN8J86Gvq/bbretvkHi+TcdMZU+4ZFf94
FqSHTCGHzQLRpih2CfTlqRRjHrd8UHDnYM9cOfKMQVj0r18x6obgkj6LHTNBbGYl/Fk+lS3OYvwz
3bwVZR6OBtKN3U7ISwY1dJbmRRSwydRcTh3f52+K4mSp26VfXooINLK2ZC4RYdxjs9FcO/gHYxyc
8AvpRzPtjuMolZCvZGzjGqoCRaJhx0S+l1NCRdHG+DMW/82QP8vG9GQ1je4lc8UGIN3PprVyVrHn
krbAQ8uLjoyrI4ax2AXxlS41xDptX0bLizzxUmvUzOc1PHlyJgd2gHhkMffdL359qXdKxJJxskzs
nPni0YSx5qd6N5gdycRNsjZo8EsrwsMcp2/F8lCiGj4QPjjZRpeRaLpMyDoYFkzUzKlVJwwzY17z
w/ip629VIg3XXnjVJISnPKnLXu3h89c6s4omMY80ORk5Y9FbT6mzV8ZloQMPETbR+7m5XBK6JZcv
NYAKIwTUMcVjsZ1KngK9LrRdKTVX8Lrd0URBxKrb9CR6ggs4OztvpMHX8+5SNj1uDRms9qS2UA9z
WFhZlpqbSBcdlF8Vwaesq3C4SHGa+mVQKr7F1mGsePEQDj0MBMHK0rJt8uq4pmtFA4O2TJkYPRMg
5XZo8arS2pL+6aAte5e61bnPQRJDVqBswcDbSIYdPjJY7O3KLNorISAbA/83fuIhc4N+LnEA4IER
2/5bL6l4EpP2ddT4tE4e8asJOlJqllQLvV0WrsEUE8SsIIvQasYWx2LLbkYakFareKwN1LvTyvsc
8uwzHuhn8jn5U4YICdWwvqUtco5AY5YF9oG07mZkIr1kvWOQ+gvEcBKoRGHLSf1W/QlNdBnByPNs
Wst2hiu1GGwIQGllxxnuHZzriPbXGK5ZJjGVV6qFIFMQDDDKXgQdZuZiSmSEFO4IGiIV02fsL6Yj
CcNOydk4Ry3M9MLww7r8Nstii5NVO8giI/Uo/hSmvNhAsdwynZR3eivRh5TpZ9MKJFCH3jjEikOs
LuywThpsreIN1MjpQ9nVLAsxl6N5AaKl9aZHVt4ha4zc1ddPmkKWl0Bct+FCbq9ZZ5afapJDC8qQ
YExUF3sfQ9p3WaG/wBQPhWSmt0CadjNX0dmozMhseCkUpSvsioB5R00q0kqS7E+pZJEDQW8/YtJw
1LIKQEYY8YYgRaLUyxZxdRx+JwJp5P16qMZ/wmg4MZEYbARNgwPY3W3NGUGukNPmrCCyFhReN6gU
iyGYSVUg26Uow3MqogHSC03z9Nj8iQ2aar2UB38p9HuLM/NY42f0cKRVm0kJRMKsa1pGwlWaXEk3
8wojAcYT2b0yYBmUu/oRX9sKAxK2YVNdkKFVD8YgxMciC8ntyBVmTG3nWItxAQM27GBbCEeYKftc
atJL08J3SLhVhFKoUYYJwWXo5rOlJOxTjTj1AIj/wX++DwWZ1M4umsjBkX8WOdGOQc4PUciMNOW4
bk91y4RxSTmaOt6ehazS3sSx4ta4Q9tyuouhNXvpoq0vg20OlAusDTyOoUhtdb23evYxVtKeVWYo
TD75PJg2bkhJLKAsiEr9HK3eWGVCTBNEn9z2g52s/9yUD9ep+RhENjhDyqDGHCbW1GKdej1scUz1
8RNUpFXgcurnsPEpzfiB8ca3dRN5OXnksPXAnv2+GRdE2UPVyQRQB2A+kANquNOrVF226oAZKsEa
oU/SPZNDy9cz62wELCqs5kVuBcMeLdRrxPnaZcNRQ5YcqY7xuqyZzj0ZjltJD75Mld0RCkcGj6OJ
V2Bs2Wapxtbi8UQwkYhbZmxPnWA6utJfjcnwVT2T7W6MUe9Y2scim0CUWdAUHUyO2RzpfPtpck0V
pUCXDsOaF01bXIwoxFrph4tZlaT5nPSzgDCzP+eJtJ1BEjIpYtMs5c1dUTpeGJy2aVAdWymd8cet
PNxZ+syD9BWmnHwE6/J7lSn4U+HUITSuKJC0sTacidvckNbpCR47QjqCvRThJhk79EKzhdQmZlmZ
3NtYrFHas5vu+uhmqe0Z+WzkjcQo2ioPrv0rBVtK5nBZpb5WAm3QKAA6jk1N203mQ8NQ/FRKGgma
8l6MImx6Y0ZtwqiDg8GNCElys2onyY6uohCNWAJxF8Z2ojNWqrAyHsk05wnt1yAmHQkUIuZxx6WI
Cpv43oemhRCDIc96YoTwZS7qVa+C4REyp9e0ifmUF9eyQ9RDv92yQ4zHA/RTACbaseRuzrkbn5Dg
svZNO4u9dqb4YefFYmIhQjfix0qte5bWCydqaJtqUzmyzgK7MRWL7E7lTxIUyzUtj/MEh7ifCKIL
h9vvh7FKnqEyJufRaIebOqH+58IdgDDUmauLAD7CJcAX0iB/jyFCajr/Ukd+wUUQuOhL1JioRyXO
wJgHoi6UXVB1Gm4RkUtbC25cieWZ7FvRCweIP8yqjZsIdIscHSNDsZWykls6Y6cA0SSrfLnrk2a5
UjELLkxc6YlaGZRErt1EbUbOkKaeWEgtIrv1jyz4icUoFoeZ0YUWdeotDXlztHUJvBEUoNOOteyT
3jqTO9qzmo666VkSePtKWbAqTfkRokn90mZw1wQ4ObqMn6Cqv1qM6448ycWpECsUu5UeI1DC76pt
ADEtCHX28YLfQ1+xNCN8mj5ETT3ULNdF1JblQozHYm6OtRmZT5K0jORPD89ZxhKlVJrZVipyLqDh
zEb6YPSMeYRF2FdjQ7RkKIXbdoXoLNB0cIMRmoTSWp9iw27SFWY4uGMfWBT8VYBmLn7JwrlBMMLi
loD5aMsVF3vonSU0y9LrKLLijcbaZ+HGbLov2SEFmSso68QMO2wn+82CNSBsVsYR2wPrUEAPmri1
dhI8oXEjTH7KeDGsoq3W60gYeIQkyoVtwcrgTMNxKZhX5RLwptoaQBZx2TEvZwTNYjypesOLYlMF
4s4gkXjlWz6xEhzjBrtSV9a+locemaHzHgLmZ8ZBgU6xw0KitCVyDPXQ876BQs0Ad4UtFWxfTB4R
EExMeJK3uGdB3qyAJg5W1sUrtGmC3jSvGKdkBTqJkJ2S93bFPFGLoFHhxWxCgNKUm65Z7cFY0VDd
WqEMQnVsZONWrPioeiG9NdI+Kc7RWsMs4Knu96k1frZppVw4bg4N2UlkxI+KDUwX7eIKq6KbmiRd
pO6Rle0gyNhIkPJZRvqTRyiQydVghVSnV/gsvgwNy6Q22ZgW8zpItd+azntDpJvM2wmIVo2iFKqW
kI+XacVsTTJvXXZTcaSQqfUWaoDcwrj1hxWY3kHqkkKQXc0K79KK5Irg9o08BuwYK+BrgBCkmKuw
bAhPxTJRLg7ZFZzlEZbru7liwojHug4rOIw4yz+gz07LaJh2BzsccwEK05oGNa0YTy0rgqxdYWQx
VLK5QoszrKAyRpCLq8Eu01eImbXizMwVbBbrdBFiZopHmUKCny5kSSODQothooUrHK01vWyFpQGj
Xq9BhGujSS0bxj9VWHpyuwx+vcLWahZRVfTHWCFs3Ypjy1YwW7Ii2mBfQy5YsW3BCnDLV5SbPUF1
a1a8G7Mxw8VEDsAX9lu6mgwGaHDTioWLV0BcAynOWpFxMpfEbYAiF6w4udWKsg0gzAHtRiMDc05f
4XMjFDoTGp0eg6VTV0BdCqluXpF1Lew65poIeFecnbqC7boVcTfCukMoH/NCKT8oD75SUCxsnQA8
6VsDZ/iWff9BNNpbmLL1o4RrUOqumpG07wCOSbzlVeFFW9F7I28u5AccF7EccePnOFLUBk9CUksI
FSUOyZYFuhAiMy4Ic/ClFMG8LhEEnxgMTRdZPrVLnB615lM3+u6gRv1Jqc19nOD0KWQ9Ohdyj2RW
zeudFXM+9JBrd/3YTw6jJSh1oOxtsxaIrKbKSzt4rvUJZFqy4xUZ8AqVToFgsMyX9F0vBTgtpBEX
iIDANuytZ0klP44C67tIqs9lxSNyAOu2zDuWWDKqMIIcZLtPCO/KLfGm1V9mw34rWP4Pe+fR5aiy
btu/8sbrc0YEnsbrpLxJpa0s02GUxXsC9+vfhNy1lTvPPub2b4cCIamUCEHE9601l8r3NKWo+s8k
nZIPJwggBilBf4rIG5uJjDnRrgsmfGW59I6Dhy7V6g3QHyG38kAxajR90zjlZnMf6Equqjr9XEQo
PuxiRRZksbWDte4+jqqx96Zwik1aI60uw+EmFIgJVeFjxSMxAtEO4+wpANHQbcoKdcHYnIha81eM
wqSgTBiEN3q9jrq+RSDGBC9taE97yCTyOKdf28hb6rny4QIUmaYtOP7B+9WN/AlUih8qsHFkKakb
6rTF2g8UJaqeOtWAmrEpPGPT9hliXGE+ZSRPrByTIfkkQrnSh49pKMROtcNOSipoNTlBtZh+mjoy
4ciOvpBqf8q13NsxHPnawb9dWQY39oe48HETYLx1c0RQRspkwmpcrhqT+R1Q9Q3wn3pj2GWzEuE3
E+wuaWSDtlYaQzQXvcPGaKItoFB9w9RvQ8J7tu3U3Wz6aeviZKdDvJcMhdax2WDKk9b9NCAEi+lz
r8Iqfoka5jKKoQF0wgRBYkJXoHC+IEmpPyd3uSkQFxaonKA+t9tJ+x62lKWa4Is0eAOPcT4y6GIt
e3RinjHdOyTerTvUB3ghuELrNpODIJ4QWNM4iSlnbeYafj5Y5pYZJWLUiUGTAXq7HzRtE6TxN6I2
vJUuKMWMRXzK7ZawAxLU5/oaZbTSfx6taU5ryT4us7i4QgesGRefm9luCkY0nUjeTY7zMpVwG593
ZcQYVh/aGk76UDhwioLhGE4PPdQ+MtqUtmpwJY090KmGjilITYTfTlHvzBbOxTzuL+OJs6jyT0zP
rK3f8vOtGBXONTQx1cZNRqkmAxiwLyDOo8kK+01T9bClM7s7NK35LdY6pve9OJohc+RcL2aqwMFJ
nzRpfapHNH0gjBDtV9gbbH0dzKVKWC8oXMl/3k+Z/QSrkuzpnq5ukFag7czqeXQd0lPi7N4fwX6k
4SzpbLJyHZX+XcrE6bYrRpJl/OB7D4D/6Dfpk6nGFFdl/NDaGHrpkp/rBg1Yy8R7Q5UEM8tA0YUc
kvExM6KPqur4K5lqpE15aqCenQob2e1YVP1WSXX0/RJ+XIYC2yyHp2hyNzSIvjcxuefBmCM7kdbp
fzsY/x3mQBqY0v+0Ns49kj96H3MT5v/938vP/v/c/hyi78W7Dsb8st/5wsIgHti0LaQLwp5JB39y
DqTw/iFw3tNFYLrq6Da7/uhhGM78ImE6vMqZmwv4Nn/3MGhv6B6UY7DKTAWl6f5POAeuB4f5bQsD
NRqdEAsrpmVJ27PMdy2MKjbTqYcGdW640QWV7Rc3RgkHIEmHc0wLlKu0BtYq1D3oVbZHvS0kOUHT
0EOEUVNtqtD6bmYhdkhmcD1BRsgI+teFYUYDhAQXR3I2fskkdBqjhCvj5RUZ78tq7nqd3Cyryqf2
sawti4Q770oj0RZRPrFmC7KmNKr7KlP9dm4iHpeFbBo89stq6RFuF2U/llx2b85eWRbOn2vLpgLO
vBklEgx/ATFZIJ7ynrSWgi4Ts5p5tZ1MFP0ZJqAFv7KAXpYQ9+vmsuZhAAj9cdpHc3paMC+MOVjn
urAUWiFlWqdkpqINM35vWUTzZq9Z2naK8IPOj5e+NawwhUarqmN8heMgZGkv6WhdUTymeL+2fmcA
VjE7CEevq47S+0MyPFplTeHdaIgjrOhsvy6WzTiK840kna7WXNWf4DYjOW0cTDeWFg/EOWCfhdV8
Y/lgQcvuR5uN95oyesYeUAsbL7ttQ3VXx2LGB3Y7F+TQjaMlXGpU1O7SoZv1Tjvp12Iv3exZhVya
yrC+9BL99uhUG1HGwT1p6lVbn6YcshHgLvweWVDsOim/MtPdOIY2i8HNbgtZTIMKNWWbop/SCJVO
nBJHvXSel+8mtqsP6dRW/oSdyHyZ5u8Psn5EPAn1lvbeLAAQSrvFf9QrimM+UTgr5ug/W8ivG5u8
5iPnszouawDb/li7PmaUPXrw6/bynOvm9XXLY4KgPwSZacddVpWQmX+/4X94m/e7l7cN9BCL27L6
uh8FN8DKN58VvCIf7t1nWDb/54/VM7MuySckOvNRWRZZLf5Ye/dYh0B7p1netnC27/6r10Pw7jC9
28Td3eNMooi6vDjsZbmraZml888lmvFMyyL/czNZMEnX7WV3ncfwUJfXLHten3R9pRlNu7FFThoy
aLj5u7d999j1vy+XtKd3u5fN63OunyZv0W1rYIjWy1OWHX/3vOv7acwGtnXina8PXV96fez6t10f
Sxr9rmaOxRk+Q6locH8oYKIhRYIrtgSslk1Ri80SpUrkzO9s1jer+sx508bgLgbzstXtit6DkMgf
bC0IXjNzr++2vOV1c3nb1xzZZc+biNfRJwuw9dPXLNi/e93y2OuLl/dZPsjrO1y3l7Xlme8eK7JB
PyC9Lg49NRyukF+Q3c4JX2jgyiOdmAEA1bwdpYT6rN6vLkGvaTpfRt/vKtWewdaunVF/M5GZrsDc
N4qA+N5co//q5Zbw5knB8tR/mRKobFNux8SiTPybwXrlRjYy4gqNhEhtp7F5WHYsz1vWrGaYlajz
65bthd163by+DcHhfzwlROaAMlUHPDkfHZBn8MDmtWVhFV6HMXbKV292tM3s8MMrrGZeFlfot4u/
e6xNkP3UEHDmhMErtXNJp1wee0V3LnsCOexLs5O7oU1o00akvNGwdWlN5tHl/ZNfX7c8qi2nNZ3Z
bUweAgJ+xg/LQnXEs2VlACY/dKojmqs/Fgj0uSjOm8sOmWiMw8vio6iH7iDmVMhloQMVgEIW6+7G
8oJPw3yoiIqYIyEM7Rggbd6gsEDdKikzOT0XJ0tx+etNruHXxfJYWFjfgInOGBN9Og6OPx27eUHL
Xu7yrjksBNwrCzcG093RAjuMyrVg57GQA5xhG3FTKLIetW2n19vAnB4JgwZShIZ9tXzny/c7zl9y
6k+cMMuDajl3rFmDhZErpfq38g1y05PcRh3Z9jUVx/kQLQfGR2aO+hgo8STMo6c887ishch9X9dG
W8EYVgWzr4y8YaDYXB7AqM3upDnP85WEGhaUJ0wRr92xavb6QLFtMKf+iQMFz9DQaJmWmK8tqzbw
GcInIJqHkgRBle1mQBeJIyDyjmmmmJASZ7QaXNyROtHOTKYJb5hHdeYyensXNvn64JWMu+zO0X8l
NyV9fKTmA6WbZfsdiPf1QYpz2ODmESJVKhsXe3v7+pZz8jz45hjhq2Y8ubIHYEEyIBGwDpeTK9qW
duHKL+EzS7h0MrAOC+b2lXU7j7yWtTcZr8srr89pNYHZ693Tr8+pbTqq+iQgxc/sxGUxLbi9ZfUV
WVv+GYb8fv9oA78hBA3d/V+fszzxv3hsecrr/7K8xI/6H4EX1ASe/P44yxrxGX/8qd1AAKM5ZhQJ
5gO1HK3rn/tuc/lDE21nTQ/tnAZ/XSyA0+smrYbilXcqW39r1IPNCTsnxyOT4252feKyNjhzuvv1
Ndfdr28bpUa+f/eggyyEK+5877vuWdb+5WM2Y/gVFaGtLQJ67jVn+rJol2Tw96vLdk7f+vVJ73c3
1szY/tf737zp+6e+2X5dffPegz7wq9OU/frW/7R/eeoUFYTsyR9v/o+/X/37/+n6oZNRPtN/jLdv
PsGyen3Km7dY9rzfXh588/LX/W8+jpHuzIZ5FyxP/c0i/XMzQxNjVhr4jfmh6+PXFzimwBI+pYSG
/X4P32z1o24RD7RaVpc9KnXl638B/BjMLxwehqrHZbHAZOlc1sckNvFBL6vLg8tudOnMhq/PXNbC
GVO9oGzj625bzZPlZf+bt9PnRFm9B6K6WlaX/a//07Id19PzVOJsJsrQozY0f67l5cvam/e8fqTr
br7uR03mLbrjQUOIor8sv5Xreb9smoEt8aYuvwu7i+F3Xp8lMuCb4N6h+M43+76rmQ6HywhogRpf
Fyj/wpWXK7Fyhgq61hLZukS8LgutI2XxZlnNpsQSq2XV+1krK6JOPad9Q+Hl4j+CHEXoUvKF/t7M
hm0cHy3XRQSmkcLbuOEXxj5UEEYDaQwyoVGZP+igIiiZm3dFgEr8CXRvfSxU9wnXZHaKGpyWrTS/
hKPpke/AbzjhbWj4eSQdg8Tlr1um79fFMsOfohoIXMBtRlN5fBIK/UISMMANE+NoG9zM7dl+XMUI
H4Ta9SaGfv4WyxpODbnHQjD04tyRdYb6DfvUpFlojJK769x1KUUss9hssPpNRfoNcQ6ol/+3YPdf
FuxsSGL/vmD3GfXqu3Ld/KLfgmP5D9eSuguVjEgLe9EV/8aSEltmU5QjCc2U/DMTS39Ljq1/iLmG
JgS4UsMlWuDPcp0p/mF6HtplacA7WxTMvzXXf9GOX7Xkf0F2zmC0t4Jj17IN07EQQzO4x53xrlon
O7uia4RUfhRBeteJtH30dRD5CG56lU3rSfrg/kldVIH/y7ITCtlziu+bg/bHp/rLp3gve54/hetJ
wWHiWMgZ0PoW39Y1QkNpiaUmT71qW1r+U0eZaOpGebEmA9VtVt/WNo3HcHY4SroMVvtrHMpwF1q4
p0j/rf8DLk9HWv7+wFAv1RnSO6ZOCuq7A1Nrhu6ULnQQnS4tHHKtXQtF4DNChB9ZG4v7dFD7qmha
dLHBN9NyihUp7lSKXB2alPYIid/ZkBWudoZlwdhM5xhtb6KrKLjYOEibdlQfZyFUG2xcanXrwqn3
Wt/se136Ry0YPvyHgzwT/t591YjL59w9Tih4ee8OcqUJpoRNnR+EN4mT4TD5cEMIX2UE/6ZEbqv7
dbRrkkEn7Nzc0fe8QZVoF215dof8OSoc/S7X3Y++LrzNf/hsnOr/9Nk40Q0TSi8/kvl8f3sCtE2L
eNJ1skMb9I/+nPhhiPRAlW3cBcKzqRrSXhmNCsiCao+ppUOz6qsDOXbDyvCT6S7T7gJSEf7T5/qn
E9OW/Aj5VKbtwWd/T02M0SWXOgLtvYkaviWxyRD0TiwNvFsp8zMs6psxbL3NhLNxpwf9C5G3xbrI
q+FmsiZ5mwFQ+PeHyvonwiJekhmtCLOY75Ji918PFX5NMZGG3O2NWPZbpnDaya5B4eAeBg8Y1U+p
f0s+cfCAdS5+zqW9GS3cA5NpR7BMuwGMWjlccrNAUNMhSeuG1DyOBgF5xSQ+1j39VgKvbycjhc2G
kW9lJeazjV71bHf0vpS5zWUMJ3e4ixcF2KwFm8o5G4txwugOxqbzx2+FykmB07xh2xQFcbVOx+Su
OVhG8TmcBW7obLlro3kzNBRnfa1ti6IeL3XO5BB1f1zpG4G0cD04wA6JJkREN8vpbK+O1pOHKqjP
eyrOqO7+/eHVTTwb785Fx5KSx/ndC8wis93j7bmIiMVFyN+qvY6Nytaz4mIE/qnKPY+um1ETDIM/
M6mwEgz+cMEvOJ2mJM/v4zCnzg1PBZ0Ppj/wIyevq3/WlP2JduYAjepHH0LkQgLrnxJ/8k+h73wv
qzjaRdHocXwhjtgmhXJHKz/7LXiE0IUNOegEyPm6c+x18z5x9WdvDLtD2DjiotUslrXECwLKWOq+
8wBzGOFobxpNhnfLIg29C1oCyl4FuR8gCU5Okz/yNapL2g7Dvmkt+dyZ+fgQ+ne4rdV93mZyJ5JJ
Pk8NCLKmDu+8GK9vP6Io5uSZ1k2A5qtIVxby910prHol8YKja8MRGwYFCOo8PpjmlNy2Xpnc6ta3
Uek4tQYZ3FKWETAzVXrgBrcWSEi3/LijldDrZB+OjXnG5riOz4mEfGNDl7y0VRrdShyDmR5gvo8/
jlqj9tzaiPmS03jK605eMPzq2jhecOzcu1alrbuyRiGt5965D6saVR0+r1QM+P+KUh64sSNgEvAD
enMsTtKdaYX0oM6KeOO4JVxAC83h3KQl0l9l7JF7f8WL+cEtC/e4fEd2Smp1FRoSi2rTbg1DfIaO
B62vokTIJNc6xxhNyFm+YEkDUaulzpm76oGE0OiB0t8JnatxDmUSPfhah2U39kDUi4q4BEajmlbJ
JxTPRI37Lklrg7mVuh2cLWrLl8rNxwvWmR4WwjiQ8jSedYJkTDrX1YNH0sMBuRxihrL9ErVBfm4G
OXPEVbNSjkl32BqOowMxzBi5y8dakG3czsSHOKTxGcEZ7btRECjVh5dkcnwyRxmih4XkMusOj3Gf
50fyxaO7QYTBNmZmv5oUSvvcrol+ClERwGQR9z4u8iiKo0M1qq9DXY33CuHgfddmL16SnCbVwsaR
g0E2eqXdRXDyli3DFM8IrTjIsoDzRRca7YR3tEirIOnXuVsWFjPog+ci4V82Jy93X3ckRGKu2q4H
PDc/FsZR73CFgu+hF9N5ebLhCXAebm5uvAwuXeaIjlS9Jnio50WazYodG1fisjlWXExrIxxuzdrG
38MzTJGT2dHLY2Og1MLoHe50PQmewCcgwE+YwnCB0R6XhYitY5iO00XMzwhdofapSzXPwHjZGPb9
soB8kR9Hc/y+bGW1O13488gUl1ybm64EJxSmT8tiIF7dnZx8O3LRvmlQq/jk6Ql54wDDqVO8YNNQ
lfde2sPaGbz2KYCRyQ12OmslPU5leC+S9BJcRpBGDApYsgheSpqTe5AB454AjBaqFNmmrYLBJ7xG
AxaNv1pNOthP0tc+uwjsI/tHHyXRh3bkJBaQzM3UegGyC0qwyMAgmhjBVWXCLNGH72mhvPvavUkd
/YubGaB9bky8Gi/4sU+mDTc6DOv9nGYGhqTbjy3SLtAo65gA2hNq08PA72KjAbpEJJwe8LQTLdm3
FuVB66xqFJ2RU9e7xEQ8EzhTvxpdoG1e1ZNikiXIcHuByhFx10GU0S+dS9vWo+3FlQvdSQrnYl3r
LnCsHSpnpBDYSbN68B/CNPvSGopMCy6++wwWVV4r91JobbjWfJBCost29CJBqoz6h7gl25NLV3Vv
hzkqx/7ZHzRYb4HnwnQLfXrHRQ5X2As3vhvcpmFEINh8NGGgaocJzp60dLCHiUmkY/zRUqq9F60N
sQLAxnJ9mlLXeB45l+vmkyu08oE71SUzpv6EcwV+kDs8LeG6yjpRGYW3nvIoQ3d7UxtDeez74YvZ
mNPWjJoLTV7Mcz0XCdt116g0kf6WSPzMeNqHrlvtpRGuOt7gc5BOTzaY03MUNKh+cqPYJVB5xNB7
G+FFGia1VUgneeWFMjvx/d27ARrsNnDunRJ6QCJ8B/BFogEJdvZWWjDZJapGMRTe5QQH3ZiuD8/B
NcbtRLAmvCDqZFqYY3/U5Deh5TXjVbUp4zgDZauKU9yRzzhEbXgeDHlqQ7c/k6tsyHy6SNWd8iLW
Pk4YbDyonT3QD4AbabInRuYyzW4GJmTpzqnmKCgtpLMxgnTvPkYFBhJ38J+FkcBNEdZTEoxrUyER
5HTUXgIVuOtwIEZGdQ6N7mC6d6uH2oolkpwIHm05lPz3OlnGpHHKuJtO7oDoOBzR7g69TO9E5tpH
D9htBHMi8EOa7FVmHUuXUHUCPcFPYX06h/M4IANz21o0JALTOk4NQFSBnqL4LtwiWQtk53tDlbdV
qhcX4f0Me2JbfB9+GmTuQ2LVP6O59l8J2zhorXcnleEcrXGqN7mdWbM+q4d+SJY0vB55yh2T27E7
R1XpCUzRdqjv61mr1eW2+RWhfvk5csKXLumto9HUUAyh4a7JFNRWNmFGB1Oh41P+sbbrcuc2YGbc
qEsOorIvVQd5K5rplThHtQZHZGLfyzgrcNCB+y0L/KWoYVsHAa0TxzH4VL8+LB9ea4PmoVTebRGU
2lFUEeEA6OJXrYrErZclqMQyuQ1B3XdkVEIAijC4gGtktIzWGldDNVtnW4gjJn/ZqNXtnRmHkBvN
KDuRsu2uPeSacMPoaCniFTyjukvrrt4PJFKTkXYourIj8OhnbeXFbV+4/Xry61/lhJW+D7iBx1a5
ynD8ybgiQwJC0T4tDOPITS3fmHx5K0/SB7IDUoPCxHHWTcOlUPnDR70rjVU48ick2HbXCRafgx5z
Ns3v0fr0p3LQwDvOoIOhDOvGm2KD+W3QYkdEndkn1mYICC/muuJt+9Q+04zbIOHSzmnXplgpLRT1
jbPhNNHXbQs+wf6Z0sa+B0ihR45z0Fv8iXWMB8sc3aMqFb7TyI13EbWKmw7JdeNhwVU96kTQrUFZ
V2Di1k4RGs+1wjIM+CwDr/LRn/pyC3ThWVfYt6KJ4Koehy8fB/SNl9fQDtz4gxrFL7Ks7Bt/dOLH
Gi2makbja9dpE3EHWbmVWksasNbB7Wu78pSi0H6GWQJGS4FxlW18sRuHsamRxXstHJL1sqlUNwDR
5BsHqXAKW+5RnQUJRmXZIdG8TVf19q2bh/2ptK3uJh1tn/QNgH4Ih7NPMvTv8QR3Pw2nOVB7uHXr
EmAS1OpVneX2SUdWjt9ZqY3odOCokh8Ij0R9b59cHXVfNcGRiNMIwtOyp1xepcpT3XlAr2b+VJpH
/blWQblWAqJgnrUEUzhjgMCXaZJZ62xq/g9P6kj6+1JsIyv7UjMhO3VBFJyXtWXhYJJc98KBYh0U
Wg2ix9ROXgwuVu/M4/KUBiPrUAFNGybvl9Pq0boT40WzYqqMmq2/LvKUb6/qKh9drTMzduewzvwm
hhVepHfuFH0WeI+3mrjIQYMjWN0PqW3faxZ3n8IvH0WqW/uKCs6N1o3l4/KYsoYa/0Pn7prS0BhK
azBHx7B+LJIQ/To2uGULooM82i7GoWUz2Fs5FhxO4xz3ahZtbNcqN5wyJFPbIArHJAJElQLqDkmj
uqmpthwqAyX1YMvhIvr2jNa1egr4P7htPDrSDY7FWGV70+Tj1LWszq6XfJBAXs6ydQ+u2aMmF/DF
RRDKxzaR4jG05QoxbQUK2zO3RU+AZ6QHG0pTxAur+efj5hsE2numG8XZ5fq7sjwLQbSm3cnGE8dx
EuLYTyS2w7th2ynxj2HzAzgOOyZmgnTS6FWv9CwdVw1FtKOpBY+GcuvdZKDBRBbdHzsGdtiepuOy
KFJXEdf653Y4QpJ34blvdI4zt8zR/hnJZkSNvke7iuC+sh7Skrwuhx/RiXE5+DVY2FlWenRW6/jk
hEG9G5rqovsTWSaR9Ukj1I9hmMhJm+kPWJbiDWZColmDDOx0+qku7G8Ir4KTltZ74ZFMkWXRucPy
zRcbPIg+vnhTdKmhN9ut/swIbx9LhR+SjzpKk/fOJJdIIz233AVcq9du4nH4UqUhvGA9/ojsmphH
YRBMGj3bOVOv2jgYjNE63zZXVNYjfoLed+TBX53J2fdu9wEHvFp1E5Rbe1rbeQTo8DksiYvp2rjY
4bFlBuiC5+whqMim38dm+8Dg5GM432FSs9/hCW4E/Mmy2usyhidw0Ovwnk63v2uhAwmdRBY5C7f9
HoRJOgZnzRwPmLrwkXRH0YivhXpknO9vfBg0N9PAqEbWjjzEOK9WVjfsO9MEVIzPd5/a/KYqGZ0i
Ae5RuOqnqTlqSxfw65BM5Q0M/I96YbcHNG+DzwgdqJt9oNSGUjgFUyzzozNfLpdFZq3tOrT3MvZ+
NhN/Z6yaHfL2g3RbsTFN68EGmXPTwmLWC8z2Wl66WNjEtu9w5SaGBkAnJv3F1h41IwSTWXUO7sn0
2+ABFq3m8k7mrqrEfRG6p21I4YY41wywVOGz3VhgVLDaQpDh1olDi+lQkclfPoe67H3oxSQ0YLFl
INAm1dfksxGX2X0pSIMISJzezhXkvJzaH1w47rgMoeFDhnrnarB28t6p9kZW/OoRAMAYsvStHDzr
JbCNi1dhRo9ajwqoTU5pGhLJ7IXGB9srobtF6THCR3M2odqtQg9wmF6BhK9KB5PtPPrK6y9RXpQf
+UputdR/qasONmhdfUX7DgnKrqZd01uY3rsUQlAIQtTiGsKkPTnh0x8gABkUzBwjvGipt8ZLUV9a
UFXbptVeOi4/ecSsPR47d1OW3L5cv6zXujRAe9Z+uG9TDY25wNl6UWVU7BqnLB+iiIohJrFMJTZm
NsdhUm7Dh5EjEhM/O3dpCXdMfRCyFWfRGyU6/xbTdF5xEPU/1I0l5IG1ldbVDIfrDmRNf8kpHN1g
9pmlrOGW6x7XL0vcGal07kMK1Llm37vxoTPBjZUC4ugUOOYpTj26niL/UjGW2gEHehATsUS+HoHH
hd/qylDepJ2HV76H7pA+9xSV91oUd2uq1MT4VNGTYyZrbfKJ16b7toot6kk+OW0bN6GkHMOJc9Rk
n8yEX//BGZIKcClBOct9A8sy4eKWcWCgcC6SAEp2w6dPzfjBtXv/QxHn5EWOL4Sp9fCZdUR+I/BA
N6yL1YTwFJtC8iA1cpXyAVWGxGkhywkzT0+GU+P7K0x0IM+D6q4rmkuiwdoKY/YnI2PaSPg+06Jq
3zeVvvJzRKrUJvo2wTdbTP06KAeDRAXYQ3bmFFvfmT4sOimL0vW0WlZfRVcNVpaoLb+AkCLeRzwX
ubcl/tQE9d/QDi6zVD+GJXPK0jHJMvrmTuk3BPUuzFMfG1qnW+5x2c4BLA1hFB6uYov6ryoMU84S
hn+5259FD1ehRe+QyzL24ZOr5ztZEvzS2Z+dpFKrhtgTewMlZZuNebLvqgw37PyEGZY0If/gbjIC
5qjT9aL8WRZdTOdz/BEyBzewhjNYO/upig6pRoCTfadKujUq6h5yHMpwx9wj9Jp0lZbZ1zGDrKgZ
jctpr7QjmSlN5ilmmpq7cZIZdU66+TbAV/LoV7AJ0D5lW9kHD84s48yeIqf7UAsXKOKsqBOzKHcI
vJuhBk45ymltkH3XO0+qpq3ide5HgXnz2SO14nlykFpD1cU+dEADSMqU4Y6XcIyqteUApE2KEp4O
UOKqS4++CMU+wBvPF6eoZIz5YTJ9lEhTm+kYOLXs6CIZprhqPg1cuMoyOXrF9IMv2+GSrVkH7DNA
tfUY5WY5ftL71rv04WTsUtg5TBQBkU7cjeumYAY4muuucCnrplRWVBoUd1bc3LpFQagPgBWPM3mt
idzjWVjBjAFTkmg2ujsln+wMBo+fU2wg+TtfN/TLzkmaXwxZaC8lQNatwxjhkLZB9+ARQTe3H9rv
QwJYcmohuLfmk+OExY6fQL73wzB/KXL/lOex9lURPrIyXdldhixML9yimSjhlS0ZjH8NSmo8pC4X
zmB+7oLwAbmt8xNL5rqDIKtzjblLfaM75zhubmox7iuzsb9lOaBys8Wc6QgK6ThXHr2Bhk6nKPIy
oQb9h8HuoGs9RrcMFz+23AnaApeOEbEM95YWRCCFyaLsQbJWw44SB837HOwI4nH7ElQAqSkmyLVm
K+3s1FpA7ji5Tkz2fxmoy5hQ2gfc5GBRnfwukZ18ptiGRg9BWZp548liBjcaRfhUtz75OGyBXSMh
IWudS6sb8gYSKwk4psLEOubPIXOEVayYBQc1DO3Y7YqdKVqMc2OMhbnQHobgdowt0odqWEFCI5vM
bcaD9SUfwBpBxpfDAAbSIoy6NMipcTxpHvoYREhdds5tX2e3bpxHZziWKe3B4UR3sjhwzbztZKwe
9Mz+mgDygfdLxDYV3/tYEI2mh9yk5ODeVLZ6VA034yYQLl636UdTZd0exx5wSYqraKXDHBESDdwa
vkJc47Fzhqi5hcvZr2PyeG0NpHSf4IiGpvE5DFuG6H0tL0tZyrOMHW0j+1GKr5VhYicuCm5hrfvJ
LpNyHZahQcjMhHu9LLdKhwfqDyQnJ8H0Eo1VvtfH/olva5xd2MyBkm4CUqHIWnEJzvDwHOySQExb
yQnGJSIlKQXkbkJ1GMceOGaj/ui1mN472kjVKNSpS9szZU6LmLzPjsrucqupH8IJPGFuB+2tlkEd
Mrml1X0z7Kzx8+j1Fy/3xDlICC3h8B7HKP9EJlp/wgN8ivXYvuRj/zHACQcL3D87IXZOo7eJpRpo
2SSjfeeVcMATHbjmFDR3E6XtwKFjY/YK815Rhac2Uo+TDRHKtX5UxgB+Cep9H2gMtmMCCRojn2fq
LZVJzWV8nG1Ubzg727YI+unb76IfwxMaD5hT3VDs8eHXbbTLikHdhhVBTinxQhttuu0r19oZxFqt
RVmSITpXDposs9d+WwE+CDAtOn1+6BKAoJGLz2xMOBymaV6izHU+1x+gvmaW396NeodQqUuegkGP
LnAk9FPSyrVdmUsOtoXysixwo66kxyzS03V7r83EypGJZ0hBr1dK7KaG6T+l4vIjV3tG4SIm3iDO
v7TTYYyio8Kzc7E1es0MkgjEErVPbk3ASMih83QfNlwOjbrVznGt8aZ6cN9bFAPI3L11TZ/ED7yN
SJCYJQZ0JVb2xPFjYGufwgKEiSq8D9BHSSHRa5/ozNz44BDFyIWHFwFTgEOvvI6OSqyfBj/+2Rkp
wcZgx465esQKpz51o/ikWu6wTo5vPZR8xWZqSqgNUwhZHTRmSH8eZdf4IGPb2BUIFsEWiO5iA6go
SfTy49Y8T0FJpOpQvJgyDs8ktc3sJ90DfOEbwI2agJNQSx5c3mIducMEBTT2dwIrz0T29+DsI+b/
p6YNiaDxRvtUMGb0WwpHSae3O2a41a2FRug4hFRNrULeRqH9IjJTgSEwXmhVaHM6ctWARmBoIWsa
vrrbUF/SOft0l9Qub+zJLoNXMgeUaqQ9E9QQtr4kb2menM4q5NJMup0ZjWfJgOJszItI54pcB4pM
B0aEpSApQNGWOkY2zeYyks99BlMXSmi01qoTldTsBIVYrppe+5X68Msa5ZfPBkCDOw0klOV+XmAU
DeC654mif9snnyPRtbdOKiELKH/v9FDBQVz5R44ITDXmie1YWpeqmujnYYpHUpZlpyw1s1OILXSV
15AgK1nlp0EDQ5ETCKPFDPlCMbOTLBvjtR78f/bOo8ltJuvSf2Vi1oMOmITJxbchQYK2vJM2CKkk
wduE//XzgOoO9ft+Ez0x+1mIwSpVsWgA5M17z3lO8tNJmxyKhS1Ojp57pOa94RdicmCk6GbdDNyL
w8JOu9XkbptHyynJauJwaFlsHMUFgyc4nUrFVACYPwyKIaLp56aYgUwtGkikp3oam7A91L1q/HCw
J0I+JhPeDuvLYobYc0VXj3cx+L99mjOIH8ru1bQA75TwjQi6JubumpfWeI3w3kouyZly79umVffd
enO77OScwehQsoM73TO0pFZvOq+8c9cxtYAbdrUn4izs+OClXOGxS+fMz4zsPl7vuQngqIpNd9mN
zgHQBbNROfhDm/O9sLw61aAuIs0DjzL23MITQQGZ5ccYrl02xDFTVpcdqCRkps1ZJoWu7zQREoVb
Rs517PAp462+ZqRpS1UWZzkCgm/0HCZKCM3KwoVIM7YgKrZavsWuFbFDLuQzYvRr2bX6l9AiuC8e
nZJgH+OhV2z8i6In8pM3ktiKpgxEW0H70POvo2HGWGnluS7tcp2au28SIxv1/snVreil7QwadtN8
jmxkd3HqQkS1vE+g9G2ATHDcabF5jpkbfcGd6y8OLuGWkvTOqKPwKqY0ohwedoIGymmg1DPcyvie
jQ3uuoLpAUVo6dH9Q4reMts06ewEg2VCCmqUfElxLkviZkdq18uU008YAKAYRgscQ6/uadHvssys
4SjrP+2oB3JaVodQqvmlpj1Na+Elqa3kMHY0l27Hw+3IgMsWCEqOXQ2+wTfJiTzmERwNDm6OeJW9
ihaNqEc7I1ClaB9hKvsgeWDUWaB8GlplzKG+DjFhVAbrxoZhfHuJUuOFAbju57hVdgN7tz2dLbZ9
jDu3faKeyDEQxwbu3wqXyDYDlMi3Uto/NbXwrTwnMGTpiGrrqVrLxVwAq3MRtiqmSgmcs8Ceus8R
Wcq1aJUOh6+pyL5jstmmphb0mmtfsQ6+xVXVvZS6FNfYMt+y5tFh/v/sZHbyIluDDnWZGPDrJDKB
VcQqbppXxBv/1NlayJpOf+Stty/RaiKzShIwP3bHkpCk8mgJSTJgtnpibjdlOb4D3Mr9CQmGWD0L
vVszuddz/V93M8bax3G+0myuAK1wY6+q9luQ/e2eflPaVx0NcE55Ak9WnwDuWALiGIRir/p9H947
pvLWSm0kCvnxZhW9CTdvN9JL0MY6zdnoGv2orP5H1hXNLl1mHmBc3Ww3aentnpFVa8i08566qxp8
WOWov+/elKk3I2jjcjWKlQ2xHXflCTheDW2Om9uXf25sN052Tcas9mY4vT3A7QF/P9TqP73da4X0
FzeqDgUbMAxzWb4GrI5vt//Mbt+7PUCmVzyl21P42wNmNeIscKxvNzNp5Yx8EFoa/9NXWq0O0yjW
iKVBlOGXgwUYIS/L7c2qy+yuOt3u/fkyjDUKVaJs//b929v/t+/9+fLP71s3o8ifR84jG9cZfGtK
ez7A+M+nePta02o+iURFJw5+ncFlgvNFYH/Jx5hkzc4uEGTILBhHT9I6fL79AJmj0lT1cXKnWp1v
ZuHb47pLydFxuwtF5p+u4ts9I/bUTk+7z9sP3751u7k5kG/3lPQUJtjq+Ofhbt///ZjVRONP1Ojn
bmhiOngdwCqHjIL13u3m9h99wg4cOorYJvWzZPh5JHOTDu7g5LubOzuHbX+iLtqYkZUfbx9zfDvc
/nysRHMM60l1O5Om1V90uxnWe8KBH9QsSbzTonE6NXU5nUza8zT1+PLPze17RbywM4QYmmYdoJou
L6rd7YXcdM63G6ifZBhl7YRcxCtfCVtA6oReAFx3uWKh2s2qa4I0YmXt3nWIRZgT2n1Sn3de4Qaw
oFBseS/4ldsN4+YgLcqJJdrZg0T5USTxq1GWT1ZGC3acdjOj/A2tc22zRAaygzmgQDPPHlCKxMjI
PWOHt2F0+Jon5n1hpt7enLMfnmS/wyD81an4g0W3ThY5p7Wyevdm6ziUSpCgE0eBsqwrzBG2Sg1C
vQg6A13QN7Ox7zszjS6RwIi5rM3mJLyEmROfXJ7ghqC4WX2nF8esnMHoBgEYIA0+GR4QFcEGds68
60K6//AV6W5Cgc3zAlFLRoqSY11DAV7P6q/TOhvuO6izTnqvu5LkchVu6dYNXcOMtAfbqPp3kbcP
dMwCgD+GHhlA27zP2n7vYGFsq05iTss+uVr7DAF5PVESpJqHXquZPwlC3pCKw8fNYNabpbeJavvV
HN1vmk6oT5FuJxeKW8ecZZYu9i2DeUGocOEWMxOc2GSzwDKeYEqObXI1kp7gAS3EjEoP6BqFydcm
aXK2HlC6DHM6wip7TJncDAV7yzB8SDzmiXArgrgEVezWoD6lb+XExTLNoSEDGmE/0kAVHbGg6FHA
tFZGh9TBA7tJXq/FO6fYiYEZGI54bIHdqTne13HO/FwaXyonAFywpmJR4tctWc1D+Jh0dyUBELuq
AJsoe9h61DV+B/qTPW2usFZRfjEIJAdKWEYQIraBQdRABRV0JU0zucrWep47U25DBxAv2ognWlRX
Xrva1HOCohhA0N6FTjy10tikNpyn2infODt/GZ3fLfRJU8WAmwL/KCIOLsMwD+FCsrqy4mAZkjV/
Rf/OBgKwx9E0Wp9jO/WpD6FC0eCaAKLU73NH3lVdJTDcxxnmle6jkAx3kJ5I/CqMp9m1f4QQpwlq
qTMC61vybDd9q5u70CxmhihFGLSTOIiVDqevnDh9JcZ1KzvOXClyAGJmbPmQ5cqVMdeutLl05c6J
lUA3gaLDyVieYf2gBlg5dcuNWAe6blkZdrdvwVWBFDAaT/pKurMnmHcK+J25UvAI6HGP7krGS1dG
3rLS8qKVm6f14MOslaXHXBFBJ3i9CXXxUa7EvWpl7wG8IYhs5fGJlcwX8grUyuoTK7UvhvJTrRw/
bQaCRg9n2cuV8tesvD+LMRqdCRiA00oDJDjjlYVieLnddNNpWsmBRPolK0kwBSnYrGxBoJPjiytA
5wBCYClcfuYJpnkzGZOHxNI8HMZ7qw5NrlW5PLguiTKh0kjBjN1TLKxLxWDWG+zh3Cw2M4KOJJHC
fbI6y32ajGQ/58vwgOPkuSnbTwyikv+a6VXPVnnviK5lo26MR8/I4CGFLWKbyiBepyBqrJBtUAlF
vAY7u6EqO+K0zG+0mbN9ShuRvt+UUC6K8eKmb0WdktxYju0uJDU1NMcXhB5kxg6E/BiepHSqKQtz
/do4nrja5iyALCBXnNA17B3Aj5zJKXgi+Ni0/d0tMHzjIgzx2AxAiDQnmna0q8j21N5JZXauVudd
JnRXh2VpEr8oVhIobVO/TbpVrV7EhEp2P+fcfEZZET93tOfjsCtenfE8L0pCdnO4rmTvhTGPl1DO
9TXVICWuqpumpStJWDnwh/YwOPz5/6wsNlbHwF/09x6qK9cCRWcaDhD6vzkKlsFMZeJa9SEzvOww
Dgy9u4KwUjSDrx6ixeepUC0Qunlvr+KOyemS/8tTMP+b2wN3NBdU3bANEDG6tUqfP789JWWk/ut/
Gv9LhnHXY56qD4WG3CnszXuXmARfGwnqYCH7kpvU5wgC6r2shvhOkOsizQI6S00ei2qsAmVcFJ9X
sak+GCDWveilY7h8ZLuq360q0Fs36j+/ceYquP7bG0fMto57Ah2+QPX+12eNmyG30mrijZOds8tt
wztGQ3hnWEA9EC+IwB5gjkyDcRwc4sLZNmVfCF00BGEUJECFSshv0642vPi7Y+pvFc0cmj/2TwQq
tuD6RQlMN+ZBVSDmCsKTfrun/pLX8O/ultXH89+e/5oP4HjS4WXcBOf/9q7PKsUzYzgVl7qS0l0A
20o6xYuwW4Zss35ElVFukTwN+yV3PwYn4fIgrikRcwQ4V2KHtv8yet9t0sAPi+N9yLUD0qT1F868
h3Sq64BMQbIBihi2XyruRJf329uH8P9TJ17mGvLSN6q80k9U1yaf3V/dXI7xny1gdGHj/7H91lZ5
Un77P/zqv4xg9j+EDUqDyDjbpVW6Wkn+aQTzBAQmw6FbYghHeMLC8vEvbpPzD7yJjBdtT7dMfo3f
+he3yfoHP8pF1KR81Q068P8v3CbLMFePzb+fZgwcTMuSru2Y5MRbrvXX08zNpqZoc5UeEt0WgTPV
r7ZHDainw66szf4xtdz4MUpHhnxGjlKQutCqdeup7AuywoqlP9lMW7OxdJ5qrcETo8xynwAVvIwz
/YZxEfbDEKJ4qIcHp48Y/oHaRNKELjgZi4tae8hWe5UGcdGJvnwN+5KIXjkiX+nK+pyB+oHrplAM
Job72MgFbLzNqNDNej+LnGg7G6H15OEA2HemYZ7tKpFnKuF+b0Ch8s0Y7Fs9MS+sZjV9dlK7xp6h
8cyd/CxKJz8sU1isY/nxQ29bH13n9CXxkFU0SI3rltUQiET1Ps/mRPyMi0AvX+2mUf864aHfxBqr
Sd8t3SsxR/2mWtvPtVc7G0c34lfab35h5wiSF/q8U3U3L49zGIvj4DXfpCtLUs6ATTYT/PDE9i6p
s8RB22uIwwim7ow7C5SbRDW0cx2Cf5diuEikA142n1VIucKb9aZ3xJ7WjnVM5fJSOYW102wAo44j
fmqo4auKP6erhRHo0oCezKdx0wCsZnhzKJfxCcGd3Lnm8+iarMOi2Je6ofaaUAg2q0uqevmmn9NH
HebqQ9QTlzsW476YIBXNRYrouu2rA/h38qn2akQGI3EGT1yVH8Q0PN38GUWfTvD08jgg+XcxnYtG
4BKRkg3p5ZSTtAAL1N+eSWojfZtetOkbSVE+8kWcNR4pxqIxKpAgPziPmkOWFuJARB3zBEmWImkD
LyojVmDnKjAcsbr3zMIkxzOsKfMGikbbnILa7IiH4sPZdzJmgjevgXJ6e8ynRttGKayosphzX4NJ
eOgyNC9abcdng3Z2pfTvtcaEc44a61GH9zGEFlhrzCV2L9nl86DbPAST2elOdLJMZn4ee5UVpajt
tTCVRIVj40gJU3xgAugxty4U2A2Svy2djOr1hmHtmbzJ5BCXyAn1jIQxZG6I8K0TzG9CaOUTS4R5
9ZLJvGLqLHyVI8ZIRPqcJfU+4cg6eSGxAGM6ky8bpmstCSnLcx4ni/xlIwZl6SimsG1BHidPgw2/
ngBYbNS4qW9zxQhdaqG5MN4HnY8fbZJWJS55Y5jFump+K2eTTjxvOe21pQnScP1MsUqlIUQns7Dg
vc3OsHcJnTXqtN+8jFPZn6c2/m6FXX5sG7aIttMREZ/mfqWjbPMaLSAMoT3MyxNA9XODnufB1Qtg
Lcb68mdSUBGeI8/ViFnphNcFINXlrg4pkSqEyr4yaqJAh8yj6Zu963R5H2RlIlzPTknIhtuMvLdY
C6sz/RrEuGsn04mqj6IidbdViG65Al85d97tLkLqpqARG/nyuEzmfNRdkMltAsgyrOO9hZRqF5cV
apyeTkJPoIKfprG76XVy0vU59/wwzzjRBJeJtqqxMmLgurOSpLmm7MXStvwqBCTWipwcpM1bNb1q
Mt91IumvlZkam7llkC/7dKfpVkcnKmFPLglCmUpCBMjodA2U0Gqc0KYt8sOTDAmX0i3YFRZfDJhr
lSPCfeNp1ZcE7fBMRnvfYDaJ4PreOXKanpjbFNvcreOLOy/OBtI2DFyPZA0SEEjs04r+vnNb81Fk
+r2J6/HeIy5vWZj4Mdpm1xE5w10DRw+5vvudQNJdU9nHqE7fohGKsVfU3q70qyFNj/QW7A0YoOQ4
uKuergDcyQYMv1u89hxNLT2ktfbdTqvxOQ3N+yq39yKmTeHozhpU1FY71qHq4qANLef+XZ+58hs/
dTc272uO/l2sk1yk1vZOucJgomnog0guZJ/2WAmTQaBMV0QPN+436LryzQrn8E60xqnN0BdNdYgW
PmUaNqbFdHEKzdzP+KSh06arKWh6WGKv+prao7iHKPeKI+pctE7/Wrk7qPSCrHLXQ/6VDntkDr/S
RPYIaM1+k6mKKWBJXwbBZXIoMjGfGy/7yBPYAvgkz14Y+3ALspd2/qyH8L6PTe811bSPwu3Pde2m
/rK2fmBkqzWAzdyaWA52RYG2hYt3e2fGQOpmfMkYGL4uqLlmh58c2BDt+7aRlJal3EbRTKBP0iUH
yRHvd6Fs0YbQBbd+RFUs35qoIbhYj2ia5PW2h2nwnM6ZuR3n5GnSsyYoW/4hEbkWseUXJF/4Ri2H
s1BmfGAa8xHGdrMdswLWYBYP28FbimBatDQYwhrRIz3+wInNA0G+1Uuf99a2VMUU3ExdnjUcdEK3
9m4L/twebJ2QUGa7uGu8wFucceciwDhGpT76XiwMsmzKCL8bIwL6319NgxDhwTFfSf6ZYC8bDwxm
om0rHPsJurCIxnHvEB1xYsKJJsw27YCVGrY/Aj2f/sMvc56/Icgz3mbjrA+lfJvz8YnC6NtCZ2KL
zlPuRKZeo0Gis+30Xl2WRiNxwvsWi3k8Vdr4UauTZlioJZu62hJnhcdRGOffC4k7p0d8NKyKqQvj
qYFl2CrWRFw9JjUAU/asJbcpFqrAqZW3uC++mY1uP2bsy4+53lgXM7OSfdqwUseCDBShSu/Qdr3O
nCquXqokhZHksaz35gqvrdBt5JDfzy2T5SMIYYN8z/mkh7l34HTflOH46eRPIKCwsjIKDzoDyVfb
ZMZTlke+2w3ybDUAFAkpPil7bE8uAZ+90J9Qr0yqJlzcSE7tDASmRpcBzRml+kRWpBE7amOrWj0q
GdLkDsMLoOd+G0MhDhQj/wvcyZPToJVJa/pebp7/bJaGqgBhLxakx6bgyMZ8Nz1Fev/cKc1+aY1u
k3eOvsUKoe+9Lgo0bPKXIv2aWzjyvW7+0ep2RUMupM/JQGt1MFynhYCXTmEz3thZBO9Dr/rN4OW0
MTODEJKo+Apig26tvmzrkXxyJzP1uyTn2K/qtsR3Oul7PmkLScUXTxKStGmqXu2ITomO45IahECv
0iyvvx8cNBleSgthRl8RjpCOVWsLX3gN2TWDGV8cu/pJ0AkeE5I1SF3O8Z4I4nlHr31Av/A+VvGq
7HzuXK16XoPpKSOYnji4Ip7oTht7vWkyf8z68mNodlD6o0lbHgw7+3RTyg5hKp9Jinv1qAt9/ENt
EC+0JV35pbSfsK2O90h/vtnQyYNiOTC3hz1tpOoRAylNws49ezkh0pZjXHSikUhNPJOk+suCZ33p
QoI5ymhhUXATayuxjzJILrJzR6OlT8J5Vxp1TLWWdg9E4EyTGGnOp/0DNSvh9byLDNSROAgR5YcY
/uYWeNq8GazI2Oeu81aYiqCybNEPRWUvW9MlK4lRaHfOGMEMFhJwkVcRgaHzq1B9Elhm+OJqbXJg
NpYEdjre47inIGgXVNQ9zeuOc575Bahq7SWlhRZ67YdLBABlUD2kzX0typ0VjY+SSBy65ig80+qg
ZyL0pTHrJ9s8MX407pqU+HcKGYIAWgRaoTNMT4Wo32IhN1lv10dvKFg76+UpI4pZT+L5WiXtZoqm
6aHCINBbiXEkYMg6Egi7A3NAkhlJk/Q7K7UbVKbv47z8UZYsuaFmJZesnJmVzXW1iTtX3HUesbrO
5CwBuy7Q0ppFll2sIT32FmJ51xVF4VQr8O4cb8UQz5dm7eTthq5+Vklfr7sA8x4pCvm2i7y4GU24
Pq+ToDVrImuAnSdGku6bOH9kqpte+f9T7ngofjJ83GCOim1i4xMzxoFIXjGjGF6LstEdIffG2PJC
x2w2dZfKsz4WX2kkoZTQyvzS9GnDhANXgautaHwQ4SV7op105xpyTTPvJIiNQz9h8nIGrDMNYTzJ
lNvPrYXlz6mYDeqsljsAiztza1TjkyVhf7Quu6f1P5PBi3la9WYp6pnpG/lC0i7okWucu1yOCSDr
jlUkYUQMdb9pKLb3PWHAlBhNTlUpj5pF4dsn1NRaa229pKgOqB2x8qBoChg6H3BjX0tJwiKPTBqC
PjC9wANS9V9R4HDYsQ/YOLa+S8X0y/Vqz1d06f28yz6FqXNCWvXAuAGvZgovn9Byh7wrZS3+uADV
kJJIApZ7hkIoSnM5HM1oJoJAdeYdTnSSONCPhbAQyMphxWz8PEo/0oyMo1B5TDvWywAf3U7lbykS
9nu1mDZdf689dk22XeIoZQc1jgenNYRvmtGdxKD9YtTlh2ypgKtBHhi8DeSycK0P5yk+i2l6xlEx
BFWne8Eq4WRzxUo3sWHR89X40idY/7MZ6XRb7W3XQfkjMc65zzXmYKYpYO7qrCcoEOsf1XTYBq6m
DUGezu8ybYw75EtIgQkDgpDHYdlClTFWqyKZGtd6rt8T0hs4/JDseaWVoOOYv6hiWEgExIsPUd/Z
e4p5+riEfKDk5fXSExvgBomf9YvaD55DP1krT/ZYcaKEYGRzJ41OYsrOcHybo9HYPwyvHXYTQu9t
FTn4dxMCuaYohPfcKMufhwqzp/JvG+7EmzMkV8XzPGe844Pxi4a/iSQiTndxNHzOds3HneOLaATq
PTaf21jhvpdF4x36tWWH5Y7CtiB5YJw1olkaV/frjLjFDJW9X8WFtYdXobZx6x2UqsuDMGTsJy7y
+qw2KewMh8izpLpqAgG6S7UiEgYWBhbLeKPsz4RgvVBvqh3eXaJ5wg7PNJphJoBxxnLfcd3ek0P5
zbHnzzXWm33nYVGTvNYDUTtVWcprE2rHesrUgcwOy7+5QBmiOXyGMw1yPPY+vY4cnCVqMnMJr1M4
fGXnyg/kQ3havO7dcwfnWJt299BWD3jcAlbx7j5kPQoErRy/QWoW07QKeguLUS4vy4h/tWOIAteq
y/d6mxm+zsiHZtzy00sXw5+aCUNvzSYsnb1LbmrGi4MT5JKgmseWWDfgJ0Yk/Ub5FGMQtWyzuwdr
W2EAiuLA8TJfeoU6tuUdSk1xYdaYH5MyVGQpl8wSDRcRuqL7vzPIcgUGCKKtCBF8aCLHnqwKJpF2
adzpXb2HV+J3RRy+McgNer3O9lGKat2wqHagPWPrXC6LLAKkYdkdO4IuwKLOKC6P9B057uSVYD3f
OpYJAGBdAqfW1BkzpK9O200XElenYc4Oy9wSYdjNiNjGLUo39YJ1vFBWt3VjaV/ZdwQpwT0P3aQ/
oTld+zlvaKrIJ3U8BwJCSMghUO0djuscgVzWvFchOJqQFn0PsLgJ7X5XKTLyktYcDi7bzAIr5FFb
vEejUMZD5X0dFIZ+faweagPZvYJgg5PN9jWWgyO23m3bi7NYSu0wo4qFueFM+6ymSeUKTXIaJ8fZ
uKLsi68kwHzknabeIMPSMCi/d5qWPIs8+QjTVQwYxl9vK1aKbC5UkAhI1sDhsWivA42YhZTr5zjj
+mK1FtQaFMhx3w0BFznzyGWFkv3Rirr8Lbas2CcUZrTwggOKIf4iKoIiGcx7El1IiVNhFFQc5B3T
XVQlTqUOAKeglyBEYCOiH6TGQc1afUfwHhA3zUK6WgoIEukIwil2m2MyB+5EvReNxnwYQwaDZDyi
rE5Nek1G9MtZ3PmBIfFBh1nzNFECmiQs2H39JaWj73UpvSMri/belNObEtWZKKFfqWj1K3FIO7tA
2wlvyjymBkxgOaHr7JQe3zk7RsbesZkIBnJS0tOaAHk9aTjJkp2TiahWJp7dPpoa94rqWjuQ3fdc
MW8hlDtjdlC0B8ABZTDEMqSJmFYklsfJNR9tM6hR6myieZq3chLie096fSOOtT2qD0PJjTDoam64
kt8zsY8PeRpS4isXC6Mmr3r1w5u6YJqaeduqDvu7Lr/EGu+WR39mS7FHtBWr24NiMqwvWYK8gN0M
lc340Hz1xFLtR6tt/BY5DSlm1aUoNPspjmM/Vfp7PHTW10j7CEOtPyeWDR7BCY+OSRpG6uUnXsx4
7yjBqNokw4MUz0OecJ1nFdd8TdNoxhT6o5ba2MqwityRvIcCE79Rhp79uSSOS+Im4KpZT+CIOGar
tVlrjerJTlqamcQMU9PG7m5JzXJbiZKLhV6+qexxwvxGK8X5NK0Yh6aGe0AIhKL9+IJs2b0X4xEE
iX2RrMumMYYHW03FVpFYRPFNvOLiaJjni4nMVc8LAxrnKzDZ5Y+kOeP3EG4tLm6CUKNIOyQY3Tcl
+Yd7glu8bT2M4cbsVLQngdPY3DoWA9I6puJuEWgJXF8a+mvkrlbsm7bN9pjMZOByqi/AJWgCxQ9k
MD1VFrtxIsDu+qkf3uBPLmgjAOgL73MA4/ycpYZ8rgUdgonehCceRkax4Hswr9FyJhy6cI4aJtut
5oXNcwzkSqO4u45R9g4MR524XCbEwjbykf7ItpqqbDcuU0EaoNPQ1ieiBzUEdv/R1xgQnGYD37PG
cHaTNAXaUvOLSdccN6Oz6/MueXdc4rqy9q2xP4cBtNMtdRcq3S8HTxEtS9ofXkTlHE/y6DpZc6rq
5g6FIIUtEZuP6VQ9Owz+A6qv6ZjP4o5SJzpGehYfZIySIMYKhm9JA4hcEUMaNqaD3gixRd8bJ1zV
Lb3gdo33Yrym4Uj13JL6iLUiNZlFYDr5PtTJGmNLDhJIuoepAEnnaeU3T0OauGRRkBC+wIqDAljj
knyDWXcTMJW8NXEysx45Dk2FyB2DNHLvXL1Rp6HdEv1pbVRK2zjLnzQG/FYmp5Ox3ug/JpjBqsjm
ww2M2yX2s04LZQ8i4KvWrBbyistkT44rxT3hly0dV40f0spUP3l9fJgLT9+2zYihf9DvqUCs/Q1B
7SrRbD10q1sUcNXBxlzndCxfrsKwifbLhD4iqfydHpoOVfUUe0DG5EzbKNlNVjWe+igaTxPaMI+3
jd5tm21cDLVsKxB0ELFlFeKOXFF7r2OqUL2DKm5pHkW4WhlzaKAawuvd7Xlmg7Pwem322HmXb3WL
919Wr25fXVMBTJ4cGz8fvOlASc3FtQKcZyR25Uc6dJLPm0PtBu1OZ3RIxQyirVkUQBJuUB1tssrV
j3NDc3AcM7UrUAnVkIFJanqv2vxHXVUJ1yJShVeFXJmwdbTs/Jdb9Qt+6F6xLfYQ4Ldl58dYXPGA
uME4NZ/4wFhFNVpVGa4F+WUJP+IVpG0urjhUKGJszVV4srmJVjR6FM+mf6MY65qHtQp8gi/WXILb
DS1fHCHMX3xNzsMJRFUWhP1wyVYk+TyZ466Kx+9dLIF7m9kzomljS7lHoCluEWPEIyR0bxuVxcim
YWBHyPx/P5bZUzkjSHOS0vZVom8cOOF0B6s9LGsosEVxWVFthLJsrdVHWc67jE3WZjKzcQfModoT
c/UdicuPSixBV7svS5r/DElO1ashYnjDIINVEsyUPM4rH92wonhPotpbqLsDWj8kcvMwf7Uxi2yw
o1MF5gGB3w9q8ozjXI+bxUP6Re6Qdpr1qd+E0aRou/FBNOUrabzC73Vd/Wa+e9MDBHWWwMq+3gDv
jkgJn1fhuRqh8RlpvQT0Jzh4ouhtEIP5SkK6sYI3DjYXgaPbYMGO8Nrul3p+lbll+bcZyaKq9myV
69+6uxjJDE7N67MvJAsCxKL6sF2F2NywX2JtMpEyudYJzdGbOU7OTk8Ic5zQ9jLGiIJMI0TZ7iPx
MTvo0g1EJEYofGtV1tKxmvVtzfiEvQwBiyKWHQcBYVuGPeEBqiJr09CnX3WTv1ntirh3tppPv49L
EzX9TJ8RWZ3zKpLh2s7uSyF/2N1bm8RP2hyHJFo23zCUjXQuJBao0rn3ClK/lj77NelwbCQKaEfT
uApLBISm8FaLtbaKBslKy0IUZJWwDnXpmieNX45NYtaEWpljZeeui/HWQiR6GDkoCYuhh7h3evbt
n5Qp0rF2UinDTzRxGXPxRMfxN3heQ3bhmfVXPRk4ecvzkFEAO8+TelgiUESSvC3NhXxBu+ED6/q7
+vTiu8JweoKGL7pCgj/066baxAiqnoXrnLSRtsw8PNVevwpcUdWhUg/pBTl97+sG4k5cra8Z1N1Q
814J0gGNEBu70Uqzg73Kuyco7Idx0bbFhIWwsVamY38qYpO32CnRHKqeiVBPxbvQIWsaVIR0tBky
b50uURtUGB3bwcaYsenM1aOXkWRsMkkqfNsspM+GVd8UGfrNKKJ3B/OgSqKnzGzoRpQGZgaV3Qk0
jwtL+Jw8R7SfKF+wr0iWnYjIdj+2BkbHhGauLQ2oEjgoydcrCHSdfqSrHJtc77jzPVTYXH+AJKEo
9evZKo7tIg5xa8sgYkNEXM14sGYUzXEkDohbQSKvAUF6Kk59AwrNRn5/cDVrG8EfwWxXHoZxNfY3
DdskS/4gfwnjabRQMxcmSjSX1hf9ga3mpGwqpbwmjvtBQYxzDU+4xwXj1Nd4LzeTbRyiNoKnYViK
xAGsdw6/b6TEENlzxLkR6inWkj7aKUB3VEqjQE3fFGRY6JchxKNEPUkPD2tZZFWnZUVnFQ1l9QSp
aONME9otSayPN7/V66+FkWLBa/h0lPZIhdDTYQ7vda4/fxIX6vXaLtbYotT2Hho9Pk9mzOsLK7Vp
V+k5MMrnxkaOE4UWBTG2Gn8AKsW1rmGvYrIvzIdTxYR6fbaIdci+jRZO7bLAA80GFRlX8b/ZO5Ml
uZEs2X4RSjCYwYCtw2ePCI954AZCMkjM84yv72NRXV1PmN1Vr/e9qBBmFoNJOt0Ndq+qHt1UQ3Rn
UtYb+hFRquFa9yCu3IwPelYt372ppmQVHa0vW4Zm/ZTWv/OvH0359zEJ7Y2ivDSYK+MdAZM2ubJ4
nR+oZwpcXti6hqu4cPGtuc6wnvXCwC5J0jRtUMPdSDH/8byiBqFvHv0qFcTcyDBJc0AEsCwCRYW6
9WdrDsZ0fLNV8X2I3DlIKIwLjJzrb2HbggnZ+eHr24mkCZDj2SkR1TzM/wbX03NGo9U5VGN5aqk2
EWAPDoM1vUrJM4PjvNqsIelKUAotASqy8EXdiF3ueWkg8zTa5n7IoysHtAXvhx4Hy/7dCALUkj3m
TGL667nNAms4Gd13xzSeafu6wgAFj+uElyhyj40lHjt8OAfVqTCo+2xlW4aKoMblOnT5TBBtP5su
4mTtHijKfF3GNOLt3d5l/Xxx2AiRqo13i9OKR6eFVJHSUMxld77hb7LHCDA9R+N05Wb7wLTmbT3Z
tvghXTKBSflbWhwQzMpbCtCIlqz5m8cnqRlgWIXEdAFjHfu3DM/lae0WFZRQUAI3GgFCmb9oU+b2
VMGv5KQLDwnO+d0Uhk8tIyDO9K69shFtgaVzJnvHEHz7xs/rmaKP+ZDneMQBo+dbR1XRPntuUmMI
yjh+4JwIWSuyxpAo2x6b7driZLSi7jTopvQO73TaK4rao6q4rwqT3kvXOLROEx5k1uXHyKIbmY2d
zrAZ+6GQ5sn0uj12QdYFhfeR5B4sL4tLjFquI5LIpU3o1C5x3AzJdO0jTABcTPJ2+B6m5Q+Tv+KN
6y1LIK2BgvMW/Xkam2+la38z0iB3enkxa4cwcvqjtLCwVEuPW8AzptMsKQBjYO+Cksk6gPsRGONj
RRcZE4/FU3KT+uYIu86xdzwfy62fEaeGKjVConBefQh5R2v4NC3j2Fl2eHJIP+UYxfFsy/uU7N+2
BztwsKhy30RN+vyVS++W4ZiNoXWe5K+wwooZi+gkmSWD1s37wK9+t1WYv/sl65WuONldnH3zD42f
R0HKDfI4iVKQdpW//Lpzd2nXqU1Pm2lYhJcE7OTGXWcvGJP65HRWteMPAILIZUEmJPVAXmlvEUCz
gI5bKHgzjMJQuK+8CQKxapZgV9vMRxgDIiBNWpkP/QJGZh4d7f7RHLHuGGB4oCVxwdNNoGydzeg7
CYhSyyk/XcpQtyb/MKXgL5MIGGJPfHMM8adnZuvuiWHwAS9gibgTCpFFtdkyRWyanlq6V05YsBaS
PhTC0yZ7H6luX2c2pbLWJ+t7ee8NqmCUuu1XDOhjVFOtm7CuGzqW7nl+tRiwZQEPu4uiAwdUevSq
WgaM0u/FcKpz8zNs6dKJnBn0mO/jScJ1eghleQhZDHFacUuhKQZeHkASaJAKmByY13mmmUYoeHJt
Sym0wLVFGv3NsQXU5RYqjfTcNeil6o+2o36Nt+uOkDuaXBFSoiuEFVRuili+buediYC2D1PxzW6f
HQXYd5jwKCQzjAX0K5w/uD92ZudCeGLJVTnYXLLyAXOFt1fgqRCUsTAU3jETBo+jDKumYIKS6xCg
yjDGw9sa+2VCb5yQu0pxmU09reHQoTU3VXl0cc3qXc2Edehi2HAKqgZGFndqko3IuOwsODQMmnc2
XVb88Kd2gR/Eb0zWPvivBeBrGYpj0kFgpEz502Mf3JgXQ87lLoqz57xurMtSUVHUGMx3IzS8htCU
wWMOSvgWO1i7WQgQpmCAQa00j0x5PKTNnGBDsu4sgtR5MiwnkeMDajtrJ41pExcToQwqwYk+plsn
GX+oVj6tfTsGrPm3dZ2ewitdkwVLU2Qj9o5B7g8nE+aAB57rXHX2zl3M7NgPJAbD3N6n4YR6KGlr
Fg755YzXLrKmR6ON/CDm3VFn8owwmgdNWB9SYZCfABQvZxNiA9DVbaTsZRN11k+kX3DlNd3JXQpR
ZLXnexNq5HZ+ZMJpye2tAR6TZC+8lRDJSCw8bHqWXvO7W91Gftei34gf+UTBsjcpE7AJn/OiGj8w
/xRaowsJPPoXhGDjkEPc9viWfQ4Nty3ngZvejA1J/yqTa4p9A2WkEbic+ipXrIKARUHsdAsw0Tlw
I/QbdyvC5XdlxvPRKXG2e34J3xQ5gll169gxD96sEns7iq8ETzdh2Au4jfZTkY83UelZG0eMDWVU
IqibetqaRoXQjG6xxb+OBo0ZqZ6KXWREH639UPbl+lIX9N8mOzFxtZ5s29rDWqyDjlgJ20mTXa+a
TGg2/g2+MQf0RjvvCoImkCDfy3wZAtoyMLrMtGOkDPfShsgGei4wC/1u6BQqPGVKEhxrS3R1Z5rp
8+Babx7yEcX07FewiXpWFfOZe8nxIe6xaDCm8/7AROZ0D07sxRdkqtsJ4yENiPDKfdu6eG74FvtV
uB16tScsklxcQaFKQcZZb/F7Cup3xRCBFOP+vxokWywUo2KZoNWKOCM4NN43dX4NFXBHy+Jt44k2
xNwHubEpknPRwjhu6+UjvZsH8dPJ+bgudflS9w0q7+h/S6Cw72O/2UBHoWR7tfQasrjkK6NFOfZ8
JnCDjTQDE9+InHRXNxcNYkhsnss+Uhj3+eQ1lKDWFseONMbh5JqSorRSfxJn7tCcff+ITTbmMPZQ
C188pfoTHd3kmfXt+uvL3/9RMTi5i3C3X/lTY2noAKeubCqKiMJOvVj4+mL914/+f/9dwRZj0zN4
rn4utv/MJ46pCYJ0Zs5c3MHae633ZDISZlW44DYi/t9mFKyl/XT++lH8Xz/6+sf/7t99/ZR/fsd/
91OEmBkWEjlsO2FlnDQNzZ0aQx7DGdpF1krCqOpx5i0h0JyO9Uy8AoWK2xcxic8ILOkV8PQE1SxT
G9F4BLbJftSuWe4FduTA5WeJEZtpT9M1dyU8RPXZs0cWgguy69CzLZzG9IZ33oEjluzSwp1k8OP5
OhkNFBoYlaVcTCrEepRK1hwSqXYjhuQS8f/TCjDs8bEEA3Abow2/fSM66BP8+82ZOdMfyjEHClPu
3KY/SOGDHbS+R6kzbJcQsno5sUWyUk5JR3GFGqhQBysOhxj0M5TX0N2Ws/OttsP7BSrIQTHCaxHb
GKYfdu1alzDpgWcigrqKvdBCmiuLr62fOuwMHcyPI44i2/UoFeNG6YbG61D8NqlmfZqsj95afrFc
jberGb5EDWHIzFkOTtfX5yrLABfN+GrW1hZB6x2ymkKAcGKyn+bqc13SW+4uPAbN7hU/NHvplaNg
8fI7rgs7j4mIjKTKdok1PBZh4I3GIy4igD+2fJmgazOlJ/wME7SQnfzsWFDAD0yo/PbJ/Nit91wa
scNHjbZ7a0h6YM3jlRjIhzdMxGe4OJgy4cZTwNCpasGyJYouXjw4h2RdAdg6jTyPgyfPovKeKQka
uPMy0c3F3Ot10bxV8+LtyTPf5QPUqgYyTRAO7oQw/NlIPrh9wy9Y6ba/ak5ZZD1EbGAbRf1sBXcB
rXrDoUnZe86DZpsU0BiXyi9JphYPsCyfYtK7yOv2uG01hNOwZgVqjOJvbyHu3clSnAhRYn9nnUpq
/kDNvcvvjl16USwHvzU5UHz7BBA/vyx+teuzYjoKPeONVZ2hH/QhPE68En7Fa2FFhQ3Vbn1jUARo
RQVU5E/xsQ7bMxwrPN8zfBX957faq+MqViizeYdaziZzcZm8izeVZfdydu7TCd9b/EpaMbt4Ji1P
IfIiPnz5OKTcd2zWT1+/kC/BhvBnMiZWzrFr7Ht2BmPcukd8G8smX9nF+sqKcPN5IZl2+1DM/nRs
4hHa7gLVRpoLopWNql5dskRynN2lZXquioH/7shOn17FSLmBIcOzagzeONyH8bgy/Wf+nkveRxsz
C+pagMKbxmCpub7l8N3S5NaT1ls/yzJw/PB7V1s3Tuoe+lyRosnf53bE0wh2R03hhxPGISp2OjyN
TrwxVzM+D3HBVINkJhyB5Tn/Ipu8W81g7hW4m6BJlg94IQuKP/uokWqwXZhSfe0BGHuqZPPLJIfc
xln6SBeXtzFpaE+n/DDBdHosY5StYc1flad8qIXc1xkfdgpFCmnaS69Flh5NI4z3RiVickGuD7oT
ep9fsHWZxE01+8aRTDeKY0uElKADHu8Y8rPFOPPdtfPsplypLhh2S6MeZ1Y5EYpjjaljT7j1IddT
1KQq+unAhLYeygO6I+nQfHr2cvYc+ZAq4l+oDlXt/0hJH+DmGiiB9vLlbOu3Xy9Z1fsdL3tUrl2A
vHyJbcomI/quApMbaRByzyD52t3FkYtuVadvaV07tFXB9CNN0cAnoOOB53a0cvqRZyVHRYwzwgcM
in9iFQ6UwlcBDWU+I42EHYJnBm1n+hj9ZD47A0DVry9+TSXQZLM3qJP2trTGEZyye+c5mILyhoqh
NT2HvW0iI9QPoyXpnEHQ+Poy1BhUpGlAQvbC1zmb3Q25A+qpZTLsnHH+LMxKBZ6P1bkZILwel4o0
au9k/RZG83NZcFEkOTFtRhbWZxK3rJ30l7UaWRH2KItfrd+WnbyusD7QEUaeaq49XGwaTtai/bST
DEyX/h4cAAxW+kwjTPibUh+AIol4FZAk4TgjaDcOmufY3nr4mz7qGgWvxmhWAplutYINaE7TwrNP
7FLxafRq8zp2uN/VALUgSoxX/IrFGib3mIz7YKZJgukiE/upczuemjM6gEnitfbKYcs6TqOpfi/s
65kkxMXtEoBYGldUrlb7y6t3ZZDLMQrEZPFUcd6nAaHYNDFjyclLrplobtif5wccGSX3suGWGoBT
65fVY6jkD9pgniIRrx9GVV18Nc2/CodQNCyoNf4A8VdBhJMJCk6NO9lLKQ6NqlcbOFO6ymk/pmzw
FyIDK7XjBBbr5N0e/A9nku3n0r2BvQPHbN5HvXCZlia5FaXzO1SYUdMqAlDbeukuHG1mwxLDlkMW
ZWvFUczOO/yVrQIfdQ9OiO63TVSt5e2isIi21uo/KW0B96vW+0aWtq+7+96Uj26TDAD/ouzUUVXr
Fc0LOyqEq1ynBQq4Z/PyXab3Yk7i57K1WKMndOgi6vPJ4GRTTfrdztvoIiEi3vS9M+y5ZdcnGWEq
yarqqcIjV4dmh7+4MxlnG1jMuPZ9Z/x7rJ7QfftcxzWVty2fovLRXQawjda6axbwsmlihXgFMHYt
TR2RgLEIRfH36MaqPkUeO1h7+eUD8IXod6hgWv62m/jktVi+Gd7dfTLxQvmgya8DUdMTR+FwEDgs
nsh8MeeSafolo6O1GvVx5Ya7VdE6XKJYkpgZrPsWYv793CIrKteFOFxB552a26/GkMEd4kNmx6yA
Wbfdeq750GOXxr7clbdRk6GupixTR7CQnOmD9dHZtLQnGcU4SssUX18KZsJz9jbFfX1bZmkNdyZx
dx5B6s3f/5FF/qHrxULxSXq7iHW69/r4PV7IeEFHczhQ7cfUo47L8Uf8VE1S73J6WA6q9aG/xX0A
HVJx3s0Z2XMQiBmJ/VOvunci2tlNJPVrXrO5EZklbprMeJEDHDD2AOWuj39bytWPyOUVOWhkRl3x
Qwrc0hI5eCDfzV8PLseuzjC55uu5i2V4N+IHcPLpnMRLdu89TW6GhQjwBU0bAwYJHyxaW1q6EQP2
h1FwJbYFu6Sa0EzFYXw0itLbeSFUvX+dy5V/BpoJDEryjDaxQVsRHvyjUGyIQxDogHWOrt0R4lk7
+3bsTTqDe/+Bl2s/sJs6Z8Ip+w17m50LaoKnOMr/WhJK4SqFmT1fkhxHS/o6anBqpcGpSZYYR+wr
RRF4bgH/pnb+Mwrl5LEdVK3KIbV2R3dOUvB1CXfnLHef+9zvyH4M1sXJ8OFXlm2ySDDXHfuk+GjX
4ccXS6nzm/RkD861hol9+88vXlF2xzwaniOrQdeiR6AeccCZi3KBaQ5dvatN63FQfvhvXkbxZzyY
l9FzLPQuoTyHl/KPeDMAGQuNoY+AoanPeoysj6FNxyBzUg+et+Gy4RiT9/W9XiAorWSht6zxnUfc
jqAL8rw6DSJ3HtFfu6ui3gPPAgEWURB/Ydn9xAeXMM6gns2lM06ZD6yPldz9nKXulte+21Wu+xO2
WXfGHBw/2MQQsVzE3/I2x1M0rwVtMXO5BYrA4lTEKsD+Gd4pazh59FhdsITe9zY5PdE1px7dmftZ
Z716Av38X7/dnD/D67xAILq4AtouMVn1Z0dc6QxhFeMLOA52uJ1hh+/csDvUU8UfN7UXrpIyhSXY
9JfRxMoaj/uU98BhcgDWsh6+CzX/MUahUAtw868AWyr75igjEBIFemPwKesiunq7Zl6Xl2JO7maz
gBOT4WU0wuIDrNz4ZEzigofnX//Z+O/+NXzLH87V/8MubIk/4ADlQoq1HFds726en7CXsj7dT5WT
fIvrjghkVMGsEvxFoF6JPYTTeVMbifEDviPPropLcJvXR5HKfFd6iK3op2DelsF8aX1Jf0NbsOrm
bUWHNowvVlfdNXJU/v/8KJMxGDmnv1sGqm4MO+t/jhyRrrmUby6MiD2Ufy1JkMq17tYKCG0Umeoj
rItTIVDjytl8Nfv0I7HH5IXbzXDIScAcBXDPxxwj+AYvEkbMCZLmGhlvbH3cJ6IS2WZIE4qLmDmC
qvLB8qKbHBeo6KAS+eRYFzu+bz3Y3k1kefQnddTGoxBMMOVvah9kG8MsB0JIlrJN5xAYePk2du74
a0Tsoqf3WzUsCx53rKC2fOxHfAyZkg11OzBxacdlPV3MILsYqMGZEyQtGux8ahjd92aurla7yl8c
rUe2n+HFhfrIAzsMN/0A+yANBex8S7p3xOxIXBjFkdAlJG1Chmm857nd7leDiMq079a6+yD2hnG8
O/HZJb87+f2NnZJyESOPo6mt30vl+htKUV7wYolzGsvi2DvtcpA9Vswxtansq3pnl3PNiMPK+vjX
70LnryeRVMqSyoFWYCrrz08YAk9igB7Jjz4L06OJddlhtXmrxrd8tO8TTTMTUevuWCbalxwQGSs/
gLJY6Jn4vamnfkpzE037RyHZ81LtFB2UiU5uLhKld1mo7iPeYXckBQbtql97b6P6rgD+ww6Sepmd
U/ns78P4A2Mbpg22o4Eo1luz52fm3iSPcMP/zYdPx+v/CL7jpiD1Bl1COZZp/VE+acjGWAdbxcdV
VdckW+yrvSRR4OZGcgc+8FKUNuU1UflcQUvciNEcnplorsY0MGC23XDfCTKWo7JRf2R0a4S5q5eV
DjYZMsv1iPs7Kkacg9oIuc7fLdJ/G8cgARil6Qsfonrro4llbXfnOvHZruSRdXS2z+cQfVo1cpvb
hdw38tChf21X5Kx/8xJY7l//6iESCOm75D3YPv7JqFCjWZMIbuLjaNfjdckj73ZoHfQy+91Vff+w
gho8N1HyUwm8GyKp36Yk3LYqmveuMlnIFT5VVtm1H62nfMlwMRe281yoSGwauIweD5GLbNrxzU8+
QmwK9+M0/mhm0zzazULOzRDmq5NSlNO7fNK6lLzKUl17J8S+j4wdV/lrifB2pVP5zYj6JEjCLD3D
ER2efEX9UVk/D2yEtk0BJ2QYqvsc5P21RUK+maPlm2d2IzbTYt/VC+5w6b52wJqvPQCyK+flOxU5
5ta1Ld6mfdI/4h9yYCN2d3YzSEbDgnjIZNwOpIqACgmax6a1vnZINdt+sW+/vCWc2acuZ+QfTXjM
cmnWx1paj95QV5ehaR8dR7NrMEQ9FgyDtb/iOMYveUBrvRhVTeakL5ODN0jSFKsHGNa/9GaDVDCZ
CUee9yCtITsYbm9qJK3YTQaGVGKKUS1woKvau7FlZ2Bawv4yYy3bs//4VFARd6Spsw0RsBLYTh7e
U9FxZeOQH9IRqFXt4STuyogaJcb3nWkVdHB5CvOdZWT7xM7KezMZjlhOse8lzOXhyrJbWlG2WeMp
veDp7jauwdJcxl64sxrLPog+4yh45XLF/Q+sEX1eBJ+7H9KizBPADVaudfwwldMd1hgTCslI7n4D
AccafDPbE+YG+Lu/qbi6x7d5a2HZuk4Fy1FBwpR6MgIfjF33bT74O1dJZzdD190lgE6R1ku8gAq3
xZKYz+TMq4c8npNgcvnOOHS5q6/eK06xjaOY+3CYujfFsCDw1KHx8q8PVGipfz1alK2Ea3nCEq7/
Z+dubBkshkZlwF1nYa1DhNdc0VKAo9veLKv4HBmiH8s6DbeL1eU7+gJoSo+tb2OpIugJLO4MwMy3
le/P951hxyea3OegoPqKOufk2IIs2I8wc4+O4771JZD+eiluZSWBxi4G1r1m7DZOnPd3PiBnX3oV
A949GOH4Xst9D1xIyVZYttolJa7fEHEehGh68Ma+30Cx4/si1imzKnOeQk4GIxbzwyinYQu5Rt5K
WF+buLIslOHqO7I5m2qvuh0gZuHu5/2YSEvd2XlPJ6mbdPt4alOaYohuF0v/Vky2up+yZOeQNtM5
vX0Rnwtj6H5CuzslFDJhtLy37R+sL8ajUaGWV/CluUTcKW64PEmm6Qg8BP+JC2qbA3k3jfxXItuV
6FLhenTc6L4vUyw3jGBIc8sJ7gW9KjoHL9XFcVnr5cBpjwUbG/pBJv+VGO1ttjTQKcRDueK54uLt
nGPpEwfsKS4hPg9mL/KdnSCGvVmhh12zkqs5xqQbfJiBZdSaYVec2xxnzEQ06eKWkbnHxq5NbdoJ
gbkav4t8TknesPmCFjeGeDHTrFqPvpc1dwl+kBVsBf3xhPFwSaZRWvz0M4wBfmrTPxPaF5uaje3X
O/b/MD//BvPDjVvzuv7npvenavgfMD//+a3/wPx4f5P8UmwvwLpA0uE5+w/Kj/M3RyrPFY5iWQdi
h2vGPyg/8m82z1zp2XxKhc3P+iflx/6bKTxTKrqnNWmfNuL/Rd070+RfTiQlTWkK5nbTdUCB/TFo
DPpEb9OkOrYUjx8IDambpBmeC8b7QOnV4dg9jtpS0M7juI2FRYftchnXAtKfdL3DVfFBR0MPizvV
PITKIEW7AvqtDOvsVNG8FXEIvHK5W9qaKcv0f6ZprjBT0LXrzkYSONQJUQqLYje5M17uO6/I0yc/
M3eYVZyXBf+oZg0Ye4uylC0UNFKhmXPoKaln7edhLm29aC9acrOdNaIzqyJizVWmR9qIfZZZ/l6V
EQVukq54gS5oW8Dn+Y1uADlVO59s76ki6OLN87xtTXpxHKwGh7JOdhk7PkCIUUiwBeu6AGTT1fkT
gitRpNHBgJatZDbGatskFjuJedw4zeSdigTtwo7nFx8Je1PmaXtjyMMwe8QayRFQwjl1H4Yzz6TE
nQOXPtpi8kQQkUxJRfF+ObtT+dlmFN2WFVbdsbItitgHqRUiYpOu5DKddO95ldwsoxG/9nl5TFNu
3ciizsEH+GDzrgKHr6wzBoYfrdblPSahEwqASrAw+00ndhX559JuafAu4uImmkN6N+zoTG9XFIQ7
mgaW7+vY3RTOC2Vn8ACwFOywZzw6Zloe1xx7i2anMw9solElW98tHiGwyCCjm/U6LaI4dT4adBaH
1JREyrzIwbhwZOWQ/fvkDvINrhu/fhnduN87w9JsQcTKm7ymIDKOd/kwgjztsLlM1Kt65G/2bSna
Bwidb1RJNTdmq17nCl6EI3GggWJUjxOrd5q3KqxIWFVcwMIsJ0ek9qlB44UFuiahhCLUb+DUOTR/
RY9iSZx9k6dEF6hPoHzm3gRqyaMAKg5FCBnUbHe9LLqua+7lQ6uc7JEXFH++y0qzm55r7KABpW/9
zshjWrRGVilrPXkEPaGwGVnk7KP2EyqIj77qqnuRpTqA9FEXVv2dSS+9ycOxfDBGnh6Ci2lATM99
ixN5hNojj2XNeFSp/KrcHFv+XEe8791x4zULIA6Fh34kIGnWF1TFR1xku2Ton/AorOeFq5/H5vpS
W+6NT0nROTEYmRrlqIeQjVlN7uZE1dlxgEhxk8wAoJyevDqeBtJTDZW/HqERaL9YYeTQXXpjfQDR
ybrRz5rL+knObT2rxMQhWBRP7tzzYE+WhyoKP4uBZ5gNxY+/15IxPxrKfawhMTCz6D5JnE3aTERG
BLZteoino8EgdrHDi2V845L63NDRdc3CbZEy5vAXFU+An5bUuzH8jgiEvkl4Ax3QWZu9mAWVu9L3
b5a8vH55IjxnuM6Em6/lIbpTiv4Ed04vM85CSFZA6kVqnwdSqcCNuxE2ez3BgKrO4VwPgO3TeIfx
tr2SYQr8vtn7Thk/t/Zr2boBIa55ix+FSTDiUpz6GHQtQ92HlfvMEcTtZRp+x52DRkQAKEgq4MXc
KdwbEwt9MdaY4wfqc2JTQB1u8Oth6iE64TZ3M27gG2C64SHHABmwi0NaB+N5Kzy08brBUpGA+vKm
hXt7NADzgh26XWofGc2xv1lKiCBvMv9gxsNnh6YWYfE+GBFlt7hpyk0v2l9qWPLdPBG5pZsx3k2p
V9wTewaTNLXGC3k/e58gXgUF0Ndt6WITrhbaa+LIQEtJl906x+MudrzfwqdKzYkBClsl1VeGKw6Q
0IwhuVt0917ahCG/7/nKS8tOYCkem/IXzRDDS4sLrsIZlQpfHk0AwzuBt9WC0DpDR+kjek5byy6w
/LMJmqQ5b8cR38zEQyD2KDRVy6+wZi7qGgVOyYrXfd81b6kkmJWMrbs1+Tl+Wb63WdtQIBtVQSPm
l5Ktw3aZe0UCMKRfHQQQXNmfq9ecMfhTRVZOP7HJFgFbLqyyEO7UEqcB29SdQ154U+TWwTKx4A0O
a/OkYZ1ukdTro2XPaoAPJUGXeiGxUgGNpvwUnT9y7GbPb/04+/EJ1o+6EYKqc9yLOvdxmlvXhC4P
UKzUfH2npQRgjqaCY54KvFUQ5+2MN5FEL0s3Jzssfs5p8bugXqYfxERmQsXefPBdbKjO2nxgzf/h
xXn40LYneuHHR6ysG8ZuVi0iuY8Sy9r6PTd/wZJ4u+haa1YHD22ccMQtfDTbwgFIzGqqzMStExJp
YuDw91YGPKJ1AH4SRcOhjWvLF363W0HWbE3z1hvlChsKvTuqS/PolekPfBVkHSwJLVvsDE66Q2V6
0Kqb5RxhaLgrBHmzvihWlOGUW7+LPqPKgfVmmcrdgvBydlcqbBUGXj8T0Ayc9s3pXVb2cP5gCie4
9qfyO4aaYO799ASISm56d5VbW8IjiHmD5Y3NAas6/1TV9y4UgJe5MGDVNzvQCCv8IfG50H51u6aY
R3JHcvj0vwnIWc/s/M2KRljmRcby6K1q1p+lE0a7tec9UyzJ9muUgnrxlcOG5BAaBgCR9sMjiHhs
cgrs/Hoat6Gk1hlbOol8tRZPlt2fspDKxoTzm81NyCDLH8BpPeuBHcwuLY3kncBaOnfh0cPGuENh
YUIo5/AsaTB6y0bxBOTtgck4ftfaZCkxQIFTk89IOS8cSwRD4v4NM8VnLOhfRxXq7lSC9wQoThRE
fWUes8attlk/5E8imYgo523P/pgzD74Q2nrche/EXb/ZC4wfKykFYfIbN7LF99Gk7hruR3jpXeuO
dIV5iWPMgZ3bq+/M+e9hHX6PTSpETVGIZ1h1ZD6jXN3ExFCeR9W+jUJzZSxYgIzr0aN0UWnaOAbc
u9DS3hMWohtvzs6DnB9FMY63zoip29ayoRsdoxUZsdGCotTSYqZFxlHLjeGA8JhqCVJqMdLXsqSD
PolgJn5XKJbg9G4mFMwYJVNpSbPR4ib8zP2q5c5JC5+ZlkBbLYYaqKJKy6Nu+ZhpuZRW1bOvBVS/
500stag6o67WqKyJllsbLbzWKLA5SiwvlRksWpwdemRaVwu2jpZuPTTcRIu5qZZ1FfpupYVeqSVf
N73X96wRJdjWkrDS4jAQiReevSCzkI2VFpAHVrwDijIG+FALzJ6WmjstOq9afo61EJ1oSTrW4nSO
Sg0s4petZWuhBexaS9mGfuNkWt7OtNBtaMlbon2nWgSPtRxeoIt76ONr9ya0XO6gm4daQDe1lE7R
Lw841PVMy+wOejvQvNdZC/ClluJNLcrDdAe+q4X68B6Qx22o5XvSdpdYC/qMzk+0fPzotNRfovkv
aP+cR5wgHnaAHF+Aqw0CFm9LFAJMA+70LrWJoNB2girwa9AEWAxCbTZQ2nbg4T9YtRHBNH472pjQ
aItCqs0KhrYtzNrAgMlMEJfB1JBre0OpjQ6YngttfPBwQHCPi7eTNkXg+49PtEp+1tow0X1ZJ/BQ
NHgpGm2q8LW9IsNnEX4ZLrT1QuLBmPFihNqUoXBnTNqmwb2nRzfAuuFoEwdjwifr802m7R2lNnqY
2vKBrw2tk05DRg94gV/GEP09X9/4FVmKtYGk+rKSzOFTPdFZuGqbCTNWmq8XmAGvpbahCPwonjam
pDZm41wb9SZcK+6XfUUbWb6Cul9fOJ9PsVk/GNr2UmkDTJycPMU7zsYZU2mLDBew21mbZliGpNgY
cdN8fZm0uSbBZWNpu41IrChwQOTx2RCK7fdu1OYc8Kt+gEbAziIiwF1qE4/55edptbUn1CYf3FEE
HfH9WMua7Ye+uTO0JcjS5iAAJlRRaMPQhHMoUkMXSNhoTJzYihxtMLK11WjSpiOaePW12f3Ra0MS
SFEV+NqkNIb9cwOAfdtpA5ODk4lsW4WhCHNTj8upkdidqNvxTlxPVnxQFX4oBRI6G7Ob/jNG/WB+
wGwlBxn8B3vnsdw4t2XpJ0IFvJkSoHfyboKQUkp4d+Dx9PUd5l+R996o6I6e9yAZoElKIoFj9l7r
W12CwynUWmR9ebSn5W+e4C3OUnSVSfkVRdf4rElJFqoCuvGItFwp15K0GOTRzgoWuHce0HRVUtw1
SZlXht4LEq0/SAEYVpL0ATfKtkYb5kmRmCLlYqMUjuUlabkZkVBBQplUGZXCt2iZb7LIfSv1pFlV
3WhuPciKI5dkm7bxAZYBqkije1xSz4Mt4L7jit/NUtSmom7rUbmZUu2G6s0Z4y+KWaWfFearIs4x
YoGm89iINhhf9JRJawiXa9/N7x2d5AVtnSpFdkA6jSCyQ3xrjGwxSjwMOXs2JkcYN3iZLzl6vRDd
HlXbwLQQ8o3sioWU9pVS5Nej9mul7C+UAsBCSgF79oArQSd6hynRz6VgMJrUqyklhKF1unkDDbSF
gxQZ9qgNFSk79KQAEU8mdIz4JUOZaKNQ5Nq9K/vsNTRq++B1xUFDy2hKUSML+9sbVVLu2KB7JKPr
YLZAb43aoHmqSqMvGkkplgylbBI+D9tCKaUcpajSkqdfL4WWNK/WnpRehlKESUw2VymyzBl9JlYj
+4ArDslmplyHccKDgpjTk7JORwo8I52/qZWiT03KP5ObEBRFqIyzTXqSAVMpFi2kbHQQbEfWuEFD
hKzXxMzEMUqxU19rKTmtpfi0lzJUIQWpSvetSIGqkFLVW9Qq+NCLK2WsiRS0ksPa/TFZFlLuaqF7
ZWeFAFZKYVMWbwdPymMt3q/+I5iF/4OLqlhBqEG/jq6Wmvt7bndXgLbImUekt5UU4bKWedKais4Y
gi2i1YE3Ykb9xWpIsK4nwsyERq5KXa8U+HoofcEwpeh+NVIH1lk3IkNGE7ygDValSDhakAszvb6o
UkBMYPQ5cvLvwiXowx3wWSnqVlFZK+tZDmEph+vgmMDcMhxy5gBmWUWt7EjZco9+eSzf0SsWj7r+
Yy/eC7188s8zQhWk8Jl+fgaj1oXEGF8xCsxIoZFJE3u/7/M2CONJO6ZO90UvYwfdSKKKnW2nu3dp
pH30WtCWPbbFXn0HUUjfwu3o9ixYv/o+3VU426WAO5ZSbkP79KhIgIySrBfE3hHFZ7SvzYTv9kdC
ss+XHj0jDqTdABmq6Yse/V2zilzMQVJOTigYiZcozCspNY/nyAyiDrFoZuC+m2JyuYk23Fihu52S
gjBslvp+J9porQIbSYYWybaJuYMvYybseLa073FCxo5hjz0AlRHOS/sYKgD/Epgo6wqP5HXkValV
Pat1l1JXx8dSWEsAWdgCRIZ2PdeIelZMfClOS0iua4xZMPR6j1CCVg8SNcNXEoLSPXbADaf1TuTQ
95ecyHUkIlP1Q8MPo3Ac7RJncHGfTtf6OXa6LXAFOhvixVNMscrj/K710Ke0yQdmmApld54xbBAi
WDjPuHHezYpSyKJfuK439EgOxVT81B2ng240R5Osdh8x1hmv6cR1lQWTTvt5ALln1uWnKiK/QYDQ
qGnu0x0JstBQpeUMK6XZf84loe4Gs5xn0ANkLsH7oazQbq2Vbjk7jsW8gDQATsGqYv+RmN9uGn9T
NyS45HGKin6d0bHqJvGW2dn7aMsS8d7EmrvSmnqDJGJrhdZ9HPEHiyH/xG98HqAyrsoJZRvENHgX
e6cLd5FaYutqYEvj6co764CA1lfTGE8pK+WVBLj5SK5IswnrE5uqo5oqd4AOUH+h7xDpUzLUj25c
k+veeRukPQGLoweukS6q78tk+LF1eOitZr9Gw3TBZLUyKVEgs3ugwISQS/mCnkxoeY6dmHar6qLY
MhnmI9RKZPK0GgZsBjUFL5JxJzqYd97EiDuYMavW18UTv5bR/EmX9rkw7TW2/3Xqji9taO+8cvpF
C7cJNDGflcT4UqbmcRkL7MnJ94DSyoGIoQLKW7Lyfcg18MYV9SNcokHf558TYBm0w9O3hoE01Dsu
H74HNioXU6dsyjZh7yU2nOlIezZsC+JEto9w13oy3LHu3it6LyO7gJF2Us5gnlfZrh1M3wDGQEty
C2k3iJ2Kqqu1Q0anGHyhsBwgGKQ+WOZvFPgB1dFl1TnExvRd/kIIOr9j2D447EJwZ/KUqwDyA9Q5
u/UXZeC7eG8W3xWsB8yLZ0OMTKxqhmt6nLmoTGiSXfNFR/oYWvO+Gsl3SafyZULqykbKa8HiILlX
qXtW+c8MA1IJOcNzubtxwaab20lzv0U4vpuDBdxIY61ZIfyz6/LaLPVRMe5yc02MHH1066nKujtP
+gRdvyBIBSMccV0jX2yGUNIKAegiuKH7znCL+cRqoZrbjlOhzMzjVSMAeIqetXVsKY9lzC4IG+VL
ZjxnmXvwLOofFf99oQaNbkWjGDr9JluUbVTmPQvFBHbmLu+xS+ikReTj3kADk2ZUW3An/G5L44J/
c+by9Pa9268xUmI0JC7o3FQ/M3Uwu6zXiREb27J3lZ3dP6BHN/cqHVxqHL4FM2dtjvIb6R9aKY7M
3QHjhhefw6yN2ZXnm3wJy7WSJNdiwDIqizklOs9NIm1ERKfYyF7GrRjAOmoxwswlnL6iLP6QPGeR
xEcnTpAmSkGlRrfPncVBoXiKAZslzM6sm2E7kLLNXpFIrKJNtlgZK9+sueoUUEa6ChN98Zjx3JY9
pojxNidzT6kqrOaTjLrSc7znSdFQk9Us/Hm1uTc1GdKEczaqyfIFGvBpxxGuaRX8Y+ElgJoaLo4p
IwASrfpKR+FwmrKtgRJhwdpNwbygwO8cisRlDQSZvh+s50jjUx4vtqV9lvmvJhyMZzemQ4CkZaVL
TEM7wwBYHGvcI5QuN1DuwITmYqP1g1iFic4aQ6MuaZgA0VlplUNqbFo9eVjSnlAZz+z2UUPxE7Ml
O/UIHRTB42D4650YRH+xrkv/Czu4SV+8grPG+GxasbYhwKEKxmF4mkmfWinKw1IbsJAcShIElgFf
T0EqljBZdU0qPyvypOts2jIvmjt96pUA+UEbeBbRX0ZYvsxU4UQUPSH1sla4sl+zDg+xRHqjvL3z
NMKoEtu7ww38pKGwXeku9DRbxICQopxov8F6qNtU7OfYZNuSDV8ijp46GwmP2UaMOxF11UoXOIXb
RxeLNaOB5wQO7nOMSBrJeoCrfZcK0Ar1MkZyCvUbAa165Xo4PltTZS1ixN6dWbYbS2O1Rr4AZ0qo
noS3DOsIBXTWlaxRXPd3mXqFXzJW2YtWrofG3sVNNeNdexWzUt+ZEQlm8PTzrozWfZ4g5ygAMgyV
n3jqCwtc4TtoQQ46NRFJ/vgFxVlfVfozYDPIuB6bMMsrjKsaLR8t7m3Oa6O64N/ZFHnzXIR4wEnO
yn0LWPaqHOtAKcLPGucKBUDUxgOSaapS+RbKNpHZA/vtZnih2o9WoP9J2/kwGcX32A1Bq1fIRxT7
nXQt1IDR2sb83cD+XaXD8la2wORsr3ycHH4p9d6V1hQE46x4R9bDH7ozProlJQyIN+q6tigoRBAu
lXJpQFXhHMWqSVZ5YPYjH3Vkw7me1Rpi7yY1y3ynTe1Oc3oufKBSZjdD3A/9VjyGlHSSiYHbSdnA
qTBhijG8V0LnsTXCK8sCSv8LepsyRU2DQdbhGvdaHRP9ktIMyygo0Id4mAWBDJicklWr5p8xL87M
6Hcxf1uzODsqYR2kIhR07uoHPYG4kbL4NqFXpZe6EB9i7Dhj83fSnrfATk5JHPnUf/1aATNh2U7C
qDzcZXJvYCBtnvNzV7zaE53DOLNZc6nND/octikFuxTKXcYWIsW9Po2vdBdRuRqBQC+veP3vhY9k
sMwfcIUiUGveZYx2BedeYnwaIXSUrPguoHNG3n01gwrRdAzX3njSVZvuK+DtYrDvhcTQtpnvRdna
saMzHJaPFn+fqNoXVnnmJuldKHTOGXBMEAl2rStVy5+GvnursXDJ9xJWBtfQPLJi3XbGWwNTjI4F
my1QaMytiTluw6Q8RsW1ceDZ6vPdqNoPXt8GXbi1l+FN150T36Q3Ql4j+M9CS9NaeD4TRh9jPZca
oRReggS9D0RlrXMGKUHKAzUEjNKQKAvO2bNRM1QmhfaIm+Ypacu3iUJHhwlqcoZTYddHY6yec/OJ
Ty3gKoWOINZ4wuiSe1fEMFf5ffUKBd0ivfIjLyq+6Mq+D7v2Y6ypai3pMIApYq89jdDaTcx/IeBw
SelJ0hWGD6aWgpnRpLZeI2KmTN/c23n/2riCj7tlBtAfpGNT6awV7MU7qCZrYVQb2tnvqWUQkZY2
INjvSw3+yRzvhTvDHcdww7J4NTbWS0L+HjrIA0kx50b0BrkrytNUCuhj432aUqlSQEitoAKkIEfS
l0mZvukq+nnRdrBWojujzx5Ut8RES6Az1gdobvQNWgWrcAa3px7Ma6NHm7SPv6uchmvc1ADFkhdq
z6T/aEKinDrdx810tS+h+UFh6wgNRsfKStEaQoTqRVusX7uKXTLR3yPDo9nfRfa07jhHFG0+J6a2
BY+w79P4SUZlIFfdLN28zdqaiGllY2Xksdt0XeryEIJ+VEItCF3o7LnVP4YUgTtSHxl2txP4vBWD
4kmvsBUl5aM88Tsl/axyqh7MaRVMybkCRy4Bls5bnsVHoXiXPLPWbec+02h/G7MqSK3pyA6b4apR
X7XRtUgA+U2YSMRk3d7PXPIrzY74coZR8UcNyvoSnpoB24YqtlDkENSGTzrVh5r1S1XolylJLmVa
f9K+foeVttPSjt64Tuj0+Ks0ZR4S9nwFRDkLF6JJD26nfKGz+u4L83nW3ec2pu5OMeK77OynOSNu
TNH3dte80Mf8WFgr9uGHaoX35tL+zpr4uSyzTWZl9/Sc92NBOPJMoxV9hVcSDzoQ/NM82TH5ShOX
spd/6Sp9YNt4LElJwZv9izLMbumCuc8+haI+iLx9J5kdeFx96uP0Ta/H97FTHD8ii32Ax5YVxd1C
C9YAh8zeU2wamCL0TH1ywA8xsRfMMXvXjp51A04t34nhut/8rqtmjOEtk0xYPKt00mzmz0YrCD97
or/0Q+LNpYn0S5tnHzlZU5GT7vI4OiXLdHFtNCdKeV4M8yiM+icZMl9kw9FS+jeDi8qGOWfPWhEk
9Ewz9T5vk/ey0A+wG6nnscHtGUy4wF4txTpZSRKQ6IHeslnFSX2JHW9nDDRT1G7EiFxfR10cusW4
KIVG+Zn50o0ObZidACU9UVx6FMwpSMaihwoXfzQvcLs5tRk9SeyDCcPlWeh3fc3+6aG0RmXV+VFB
KdLuu6Ndyd0XRKKc4Bfnas06NBcL8YtXzjExMpIbVNyF0Z2GWD+uXXyC1K8YZxRKJa3I/bCkaIUY
NyyMGfVEvakEeJjoag4ovjt44SYseWP2ncrCY12RyqTW15xc2d55NNJxb0moZ02FP9LfrLk0cFxQ
AnLmRyKp+BEj/AVLXJeB6LpZv/OU5svAeROJehsXyymki9ouy6XI2g/g4g9V8QSdM0SG6bzO7gdh
jECApl+VUtNJ0fRL12YPOMSX6XnUms+x3wyiPY1t+xab87vTa+si815wGFgrcLq52Xa/Zj05m1TB
aYtsa7Wii6mznDJEtZ86PUiUaJc5QGuijs4GuhiyJo+jRy0Oo9GUgZyMl22YsUZixFjbBl/TWBeA
l2wHzV4Mi0crNw3LLPT6j5oyR8HgaM90t85eqa9QBxzY4+wIrn1Bzg8FZIl494VwEZwaRrsrNcHp
R+HJMu9Y8/7MPB9q7trz5s2kXe2meKqAykTGPTkWr+0oHm3L2ngsI+gOUC6PMbQDiUiBVCsxBWo8
K7Zm/pY/N5vte9XwjnETn2ONujDefPrM/MDC1B6dwsKKHnvooPsHL8bpIAlTcfJMOtamG6oXx8fM
eLawPK7CyWQfEkNxt9yjEtN/li+aiua1dyK2e8kPDKRu5RQ2Wvj6vo83DjZJCANV+egiKTERJGaF
96VDMWZVa8EFXpjJ4T+ygVuFVUpleMKrbS8vxtJvUwuokEJefeL6tklRRCEQka485LSVToGZOK/z
qBUV6E2mg2ncCWe4eiEkJNXch2N7nRXnPEfGPooJZ1uMvfk29BSx56dhSYIpmXcuYR1m8h7JUuZY
/eBj/6Lauoc6j2wCKmbkfDUQA219B8rqJzTdM9bv1J/tZo9k/HMJ7YewANXVY4EsqeCQYcMP0FfA
pIN5YYisSTmhhOf3s/NR0k0LLDrkmLLAmo58lERsrxdmLVDkjhI4tFX9tCP7YEA2QAeq9E2DCsBU
6O9yyIxaWDQFOm26P3jc26vtEiLspSreH7LVdIZHVBNna453HeuJQ6n88Vj9f/nn/0X+iYXRM/5P
8s9rxlK9Kv493/HPf/pH+OmZ/2Uamuag0YSSR20QG98/yk/qgP+lqrbtWI6u6oyiPPU/yk9HPoPV
BtuF68Kw/Ld8RxSfFsAqfjv5f93/J+Wnpv6H8pMHUBLqHsAzBzQfP+7f8x0Fsh/YalpzUBLnmFez
Tk4BdBkHTFgexi+jINBhgo3JZloPeuUxI5fSp7wJZzMjQKjoiAgAH+qXgPNZnmbdocFxClKSPodU
Rah4/g6meShFJIw1GLx4LJMjzYVatTLfgO3oj6L7mhpWKKBXWQZDZDLcJTBnbUdfJdugoHcPi8FS
oHWjIUhjcJp6ZTOy2tZLTWXHF62XrYSq2IehpaFyO/p7g6gAAd8EURbdhgMT4faUDi23/POfmrFi
uCyidgO898XLZx1xd/TPTQRwDYJNWAQZFimQUtxlvUIBCWcrPcb/efHtidtNIl9yO7q9y+1oLimO
eRZwhAluWyEQh0nEoks61aLmxfF2A6u0OApGlx0gTnhYaGI81P2sQ+RRVwVFxsBKn3TwIw0OUNjD
rlqW/MgyCYiY5yn3fZM4myo8QbMCVtnaNoX4qDz+vUm1IfFtO3NBxIVSZ5oMVkCcFenMll4fEzs5
UfJZ1u2lsK3Rb1pU/2VWJfjhC2QH7i+7Bh5PIXNco/p8y5ciD1jyfLgukDJvRlE4pmwcY5skhtQt
jy1BfCsRQY93lffepdJjDPlmaJTM17xp2RFIeSJlD9iO6B2mgUY/U9vQzhPCUfA0HV4nL7LVTSrY
CVCI2SuuwY6hjZg/ey0+KcQTlVp5HrycII6lOJMxCRCLRR2tFoKY6IN3+hdE+gF6BXv+UlX1M86u
wddEFwaGVRnnWlhsvAakmkk+PM5VHUyZN5/sCR+JkO6ZSLHisz4Izs5uyTcjnmIof8aOuI7iArlX
AEATLF8JuTRRsQ20fsQ4b00CDCcTIQa4D8A6xXgqYQNg9CbQbJxwPdM8Oal5gtzDJclPPif7ZEC7
1DU9P7Sd8gV2SvqCLpStxp9+Jv/IOGvyt+7a+AVe+UzHJt7cnlvkC1gDX2fdolCtLs92hMehMzu4
0Fm5nGhFzqfRTvg8rHzr6covZ+kiGKsNsENtoeYw92e7ByOLMAyLQ0q46wbdxL89Nop3iCUX8p9Q
mGRUFGCmq7uZSRo+cHcQQGZwqKtLvrod3h78eyPp+rjRc4rcYNBuFinN5CezoTne7umToH0HHRn6
JzF6th6B9SOKskHxayHhSmi7cG7oxwr/SVRBcJu4WMisustl9KxsyybIslgxDBfkajhTLSS7XieI
wGmgb60g+mq4lO+ymFpOnbqkubjFx43VjURo2FWejd5TdzO+JK3gupOHtWMGAmvjTg3rfPF/5S7o
15sSQpeaCFCtpsU353qAYkvWl4cCUdRBDF3Q0tzb3R7yRAO3Hlk1O3RNUIKQyW/KaFOoHFCd2PS/
1Soq1sSvEQyGNFuQ9AfuG1vorwzZPZJLvTmk8maWWOjb0e2xyYX6nuU4AWWLtg1dC9wZMp7OTvCr
e8varKlhO6H3aQgv37R0ZQ+3X2kpok8tERqiQ/lJ9iNRAu6k+DccOORjqj6sr2bPaZDVLRo0KpNN
eUnnmnyvzsdsi9wHlh0dkopQVYXwQnAhQ324gc0xqtlEDIDnRIWMu1M9dKlR7IiC2KjQIJKy2WLV
ijeFYs/gOrpnQxKGGvakG70qn2zUf4Q10oQolJEGV6gho57VEkQwQkG7I2RvTABy67PhIbKj+BWV
p3Zo4o2VKN+oijwsfb7Wlyj7ECLe5DU22yY6zFJpc2OGt0rzz9HYuDBHE1qKlaISRUuB5HA7AWbL
+ueoraoHWi3gIbWiPCQuERY2W78FJOhAZaGXkxdWP5KNUsSiDpL9RELPFAlCgwlKsGouJjq1BsKV
Qf+lIxpas/PGuL2097csnWZsDXyKq7l9t9qfSDPaA0F4dCcX3E8Hx9ctrlQ66xly49jwY9f+Tcad
AHzGK3No3cFUe/SO5KszdOJkfwEzDtHXOkVKnMKoJzvL6DZi3jfl7O4TIiRy+I90HeaZCI3FfNXz
h7GZBlpNnPx///bb3SGBBUPHKTrPLQEAt48BRznNCzxVt3u3G8okBDBNNqk989dYgrheUts4mAOC
BqvWiVqWKGu9oI6XosfPVc6OTJ6gGRT/RTbNhe7167ChtXWDAi+XyTGqnU3XqJVobrcUp1Ei8YkF
ile9PWG39lKKOhjrVgl7hoOIVrTguEY0MR2Qn9eTlRxmKVpSh/gRebDk2oINIedFrOrJ6XeqNQR/
gwKWSTCAVaVqonnPIWf54LDrfTyQM83FcSgI50qzJNzlNnNBLeqglghPO6n/9eb2WLv092okus1t
eLvdGB7U8b93VTnkFYnSy/2iCOKKyjen2e529UeqxmhwO7zduHgwIEs7FlvG7oT/C8mnCgzUnsLx
cLvpoOxu2Wv9GYNI4D5jrGDnV1LubPXhqtSwETtT/bj93Nt4e/td/uPuEqrKtrQLyoMwhB3P18LO
3YdZbXMBNbO5QqPx2lqEm0A7VA+3m1YBEdgWfCKVGpknzQGWrnfW74L113qKlfiom0qwlPW008sn
BQofPnd5ZsZwtSsQAQR9yWvTa2PpKrcFHTWct7CiuAbHsCGnijrnINtBY/SOzp3gtWiduA1Oekdn
YG6MDL9Lm22neYFYJmGHxTLzXrdD/K8lplme+fu0Vuzans3f3+duL729ACN/vXeGD+iPfAJjihWD
PsftHtHssHT6vAGryJO3u3+ODDvbGyDp+8aONCIseLbKIhIubp9jTUd4OKZkapqlA9qMv7jUy+lg
prl6SlECydjo/VAr7jZykH8novxJikE7aIqhHZq6IlvT8+7ntqvgNQFvvx2l8qhMBAqK2+Htwb+v
+d8ec9qJgCRqTGhVea+/N8TSiJ0GR/jvQ//x/29P2JI/eTvqJ0KyFfp9fy69ui6AQN+uwkbYpea7
E8wVvSpSH1h7ACdwg142391SQ/5OoX/v3o6GxZQ+GDm53u7fptm/dwsqsMTCgRibREJRQ0UaJamY
upx8BA0QmJfy/iivI8t0QWa1gIWpg4jD7cZVJ4S7bte7u6EZ/dGo+9PtZqKhjZ9iYFyykzaotRqZ
v+5I1Q1D9GGe++EQLlXY7tiuh9s5atd9s0NIw4VP0szi3w4hEzIVwhKsDv/51L+8KulTWlVTwS96
e1UJlrSq94vD6LMu5QDcyqvhdnS76QsIqX+eqTN7Ecfbo+xaGgRX8vWLvFAIX0WAdTucjYnL9e+7
6K0VS4n1kB8J+82CqmEvsNIGwbj+583/9ZG/bxkm4T9vfntsanV33zv+7eH/eFU8x+7855k/h7ef
/ucXub30dj9pHF51u//nJ/59K2xlja97dlceHYeQjP94/9vfdXvsz6/99+nb0d+/9e8L/7fHqgI1
V6OKYcNGaL+E89yyH01odup2AHWxNpadOs70QswJu9iow9dpLmaqEjVOjCJu/PIlTUjzrLz6JUNY
y2J2sTalUE38k84dDo76ja3wb5bon50TS9cBpZpmUQg603m5VoHnLnSLuk8bP0MgVIM+zcKD7RGS
GiOBLEILaHFrz+s88Uimr7onYlCZaVw68QszysqmHb6M7hj09BmwYCPOoDXvDM6RdiSVukQQVkTk
cyb/TFlim8e+3eQKE58Nammcs3XD+hQHRUpkT9e1BN8Azh9EnW/rsvsJ7Tjh8h3BHqrDu95hQbHt
Nxd4PFDklGh1Z/ApPW/mSfvAEkPheTNUUurTkOtA5JWxd2TADJfLLmuzQ6zwueWteQRX0jP0Jag9
SB+P4+9x/gISD+8XpvqQKsMmKuPXbkA66xjoYxo2pCWJzpFhbI2uvmp11PFVNWSVRP23DZ2lVj28
liEVidQukZawc4NB+6o49relBMKWBYxiZm7lv8oI5IeMEF4j21hkFwPWKmD55/Y6zo0vlCD3HqWJ
l6H4grq7RmysXWfERQWpTSqxRoGRqHfN7MyrCuz8iiMBE7Zkx2H2tR/ZH4vnqsDkvHZfZUAR1Bx8
fGpgC2KXvZ1EwzdrKwX8JghdOUVpz+0+1aWNg0lEL+3kpccMMLhP4aQLaraPa2CFxBJm5CEU1noS
Zr5JaoqEmuF+ppzzh5SZ2jfNYdmoMfGck/YcOsCQal0Bu8oCtGC1Cile205dyIiIAC+uJ2M3RvQ1
R7qvhKDt46IxHxLTfXTr/DJ68EvTCOYTXg0yFMiFbqYRHKuy9ihnBBgjgbrb3lYZiWdF2HYiJyn8
VnCJ8g/1WoaTi2K1JMEwwIHqbYkjZZhMCGEiPjlIq3SBb5sfrEW9eolQ91nUiYPqpCd1mOerB7hh
Xyj5pW5k9Afnq6aFUi1jb4cGdViFAtAc4ZK7/WJsJh3zZ++Nd3qK4SEySe7oui9dLrJc1Zn2Y/2q
EG6zOEgecoMIgBQGLC0SkzVRZ50J0tWxayKZ0r0sPZr6QOrE4DyABE1nFU8uirDSyt4aw/qyWusB
D7VKzHf1WjNEES2bqUjMetUfp0VsdTKNzniikhaYnDOxdTT1SvCqgunAgNctUNQBzqJ1g25Su6d9
097N5W/aRzD8WvvIyLpSp5ix78k5NaqHy7Su9k00mRSwlO9F017KJNzkcbzzaqCidopEtIjsjtQm
Oo5z1iZ+ObTfYZxbQWh6j5bTtLvm2KetuTVNNBON3eBA6hHN4rgYcUOHXG7WYaGqxTLPXY9KnWJS
DE9tTnrHGPY/LHIR/0+U9EMGp6oY2nWXQ+jvHdUvsF8WbjyhRU0vDYa4tR1lH1WmMgeQm9nGufAN
4qwCp2ER2lH30euSgn4cvgJmTclUSFFTEwk9qo81vvED4bmb2KGRgXLnmKnYyZUJl0uKJhrCfotS
BKJbyBjlqzOSyoQg+9oEyZl0LT3S8Q4ygr3pbUR8UtQMmdgjrihwdfU7sfUj3SrEVmPyuYy5b7ox
IjVY6ogdtXBTesOZPLIXbHjAviFcbeaBD1p/wXz4u05ajKqecHb0iEtL4fStPylT8DcNKp+Olr17
4bRb7ArBENENbZV947zGrLLQb09Nek6xaRSPBVnjHr0PfEv9Hd6o1ijsLfElDwPWoyAybRguUUfA
AyF+G282gpoouHWsLcjbps8+Gj8mtyFxdHzuovxA/QrRbJs/esnwrIALI5gnw+sSHxE4XUvd/hrK
DTRb7IpOevAGYpkaaGyVM7rBpP4e41pFpTP8drWSOLWBgFLPGTblwumX1Mgs2nq5aPIDgpMNeihC
TjcRVOUSk71WtIIOR1aXQW2QWuGxPgqmPvmqx7Wb0ydM+wGSLS1/ODcQYNl6ukxVuHu8/kxiu7s2
IEut6gQnoFpq3wiiaoC8b3RuCWyoSESq2uGrbwlyxx3OdYESPsG0GbREjekfg9PofljTPaYOVVek
nKKjuERtgnYfYZ06zyibHd/u0PR6hY2DUInfTesMsuAy0QYN4pHABTPs32m2kOKDNF6M1rEH4XDR
yvgs1IouqIfbP8vdC/Vmd5NK7XsUEXjaUx6WId33Ta7tmIWbtdeZm9RBEKmnyytAOvTRaWfjg9HL
IGbRiMYcO06Crt9OKvQR1NiNePo0ERcHKd9I2+YvIl4m1oz6j17dRUCZfJMU62AyZ4bCF2Lpj+1n
HafPiHw/Oy9pyK3qha8tQ7Znu3qZQxqOC/prY9DOZqyheamvRanduQsGv9JLMaIq0xqNYUWzMwJT
LTvocdgAqTKeYdNXqz5mXqaA8GAqxrMTMkBmSa3e1xGNMVGmBmUe5cFE4IrBxlsNQx35fVfgY67I
GppS4i1iD+JJ195leKF0J5EnxHJK1OJuqlSK1XxlhePs54gwmBD9MIYs56iUUbyvyAHZmSInBoDI
CJBRrPzocjvOc43ToS/jOydpMN4M5peJq0WrCY0w8a0mkJaAQVELjAHA2z1kyFBTy13Shb+0eHoC
mETPLIVckYekPzGPoTVE7xt4DSvYQX/QLONgRellQV6iK0a3VmOnX6PtiwKNyA2T8Nq8GsmibUgB
j0HlUfwF8GC5ZNsMOD91loCG117VWRSrqTYQhzhbqZqPrCr6Yc9B7R6wsvcqlPLBq6NhpZnJTEm4
hqB0GMtqO5ZOftBTHDyDqnprJK+buh8f2OUyUXPVCU1hhLOwKcy0eiczUokYnZ/Y7D0SXJmdxoQw
szyhSoZaxza9MwryxV+KBzTCOSkCQ6C52XKejfpeS7DXKx16vFI5tmlHaq+oe191sFkvS1Pfe4Og
1uxqqLINUoijevJFUx0picdNmLG6ddjzKW+KQwWuZe/lZ+Ry+1WGSTGfSyzGnnMF3DV1lffBcES7
l8X8pkapDMdh0i6DyI5CVQ+e1PDjGpuYaUvY6HlCB2ZcO7Nl7Ct9fqjNebpzDLXAzqfB1kuRa5DT
jvGYQuUO/3KK3HSnw6ci47A6zm3227FQYPTMSYHal7+q1PxOFNZaudNL/xAFoTFXpyv94nU2gti1
ly0GOXuNmmpfjyqN9FIDDMTQwICIvHAkmjnOGv26uNbeNqnt5qO3Zpmk+NaAoIg9rA/P7pKZsWDv
hX6rGihQeg4EEkVF3wsyLIBhKPaInNKtYSO16HKywLHf2Dny1k5P7E313+ydWW8bSbat/0qjnm8W
ch4O0C+cB5GiKJqW/ZKQVFbO8xAZ+evvF+q6fbrddatw3k8DpZZlmKTIzIgde6/1LSY37B1vg1tA
RspZlRMTsKPThQ8prnAKrfgj6U5paWwK9lfKSKJli/pquc/Isoxb2BorEYluE/hK2JqtnKb5hvbe
BzVn3m1cMbwi66mInK/IDVY08J4M8Kmc+8p+PRkzSW0dAcF6NZOqpI1LqPIw53jHZaz1dHwiHW3B
sMun4zhkSL49yKn2dMVbRGhUJQrQ+AcPTQ84PvPSM+hc9vr07pQ+uBJfJCCN+BFak3Cht/MdbyHn
gtAke69EaYfcYIHc6zuJognyRxRDXq1TwjAXS8gUGqZ4WUp2G2TbN1m009JLCsyTnrFCiO9yHgOb
byRguavGPDQNPlfiunBVk9ad4XORwa5qXZhhHi3fLK7qnRGS/ZR6NfDeIF1zyiEIa4AcZRWn3OWZ
88qpEW+m7A3Wow6rlKorgxc+pyvcwTG70/B9YO1fAg+dyVd3v7V9OrDg+euwQiNhkHgF/+KWDcGT
DYIT2Sg9BqONl+G8bjtUG5acsJEgHyrM4OtYpAntcn0x140L6r3muBZLYvEGAUPEPgKGjblTC1r6
NIAKP9hnraZ+S4QlTvoY1ltvhGTaFaTQHcckeXMSz12MKNMWjnkXqfjAd71BjOZs3Gj8YUsls1Ef
oIs3OU45ttnwuYtWbgT5qpDggI8VwddsNra1N/4YiukL1uF9hRCVsv41zGJJyjHFchm4Vx38cqxN
tywl3CvXeuDHw7asHLkqZxR3CNccnxsSygPeNWtCjCtIqgiRMHqvhMgjrxRRsJ5rE6E2eeDokJGw
0yczHgYdTanrNtOxt8+MhqKVi92DSF1EXhm8oRkQKR8Z1ItcPnJ2oRPkaMeempRVOKBdo/fDfS7R
KHNKMTMinrqZtwx/NvJkMDcy7t+Z237Ew6z+isZjZHJpu/YXVonfGoZnm7oAcjgiNCOCBX5jwKod
OlAF5il6GLWRTTTyVymTdTwvjBYCB20tHgrsMeNmlWK0vHL3CKfOOKWE5Cn5DPTy5Dd9BgyD8uZb
hUETztuyzMjVDpI3r3Vo+nFNdh5SxIlx9SIZcTuUCFY0g2Zi11Yf8YysP47lDpTGm1EimiQYah+G
6gXoY7kzYlhlGHWIsHkZItJT2VwJbhi+Wr313JrjxSq1J5CLj0HKp1SkEa3UQrxbYJrwAX1tOcg3
g0X6XxJ/ibzQWNQwdK0o8w+x7Emg0mJOyHF0CczKQLsFQJhTKBUA0O31GJCtlPQ2HWZWNWkgii59
OqWBXBgm1fswlbwhIVukrfcrUTlgGyJmN7GEX6BLokMSWHkPGR2GxNEyVm3xCs6WBA9SOWcX0Vrd
xYtcpHdpvMam8Q07Lb6XzqmxFbM79xiFR6M74xD3cpSF5uSeTAtHljJXA5YnQNvGfNLqR3pBxKwB
jdzlnd6cYXMs7WH4AqspPLXikANfXIyw5aoBu1k2jAPxCrTyMnZkWXsbowccM2bZR9Ayn9YapHlw
pTadFUfr2CMaKrAEgVwSQV3RG3QSiafP4ddvBudKhuOXQXwEMV1v1/ginGbAhuJ/15wv0GnY5ayR
FLjK24U5p0XmRAtvYAXw8AfC8U2TJcOvfVx7Z6fWyWKuIuOhxAhIMHJJtWlTOaB3n6o6WRrQcTS9
9wDVdJdYYyjYZDbLQ3oJ4noVDfqbEYXtVvISYLew8vGaAbpU64aZuUE52gb6SZ1R4TqGCyM0Gm5I
fiXi6L4OQ6tBfMJdp5kmFHyH8tvFvlT7l6TXiSZDcT0EUb0GS/Al69qPvqg+lKYEw+HjWFbGgpNK
yGfcNck9FoG/MhF6ZUlOda69WGjSFkPnyJOXvNt5cXHwBO9BptqLgrpznC08D4110jvtC0YUpsRu
WYLJ0xfGvQgHQIfVyGI8l4Az43dtjBLEpLuJ0z24kfrGpomoe37yyMpaFmtLfU4GeJKlQNML25U3
cGxMEqOU00lpwTQvMclNQxSvB1eLHBzc9gECvGllufs6dVPCZrxnsmkmKEanzEFikJOVgorwQj8O
k6fILp7D+BSZRQMlypXKfjdfpyl5ihK5T/oaTWOxwZ7rZOa3il8hhHDgNe91zGFDYGZ0Zi4v7WFK
0B2Ws7dRB9MZexA3LgVtZDxaWfQKxurLbOJ2Uwq6IW0+0thrUbs3h7HoyerWvviB3NWOfsJobmBY
QnheYc1c4qX/bs/jk8mnhbNrTWgZLOlnf55vMHPSnfGNoYKVUyByKl166Vhs+oIrprVL9LlOi9I/
IBOi/T573ndkarQQjJNuFB9DF3y3huGtLN9EF3oA0PSHAjcuY6QnIB7Lwi0/TF5sPtcfBNM95051
K0drJsA0gAVUem8B17MCnn0rKbAxjrEkkYODMaavXqGp7dvWey6V6crOaRRMe1uWOOvqZ8chS7bT
v3pG9yy8YhNPjIorP3zyp5nO8th+ZH72FER3QR6r2WkPcZ/uBz1/r3WmSq2nHXMNx+08km8VwdVu
xwavfRfUK9NovmrJpZ6Tb1nf/Siis6XYbXVN0hEC0lNlTlg/48fQQLCgWTDRnA/HgEEdgRdbAvoD
S21WS2ZodJGotON6jVWQ3JGvlt3t4uilnSJtX/QSgwlHQY+8nBzjVLL9VKn9r6DvrwR9KOlQ2f3/
eY7XuPrtx98A8r6Wv/3ytx8ls0W5/+3vvwBkU//wd1GfZ/wKqt00XMsNXNNH3fZPUR9/5Qe2TeyW
F7iY6v4p6bPNX/kXqPyQ9Lm2/omARKfQx3//xebhIB8gwUVY7vxP5HwwlH8iy/r8z9Jti9fA67J+
ZnU3bTS0RRBUO3LmywWNm+9SZUbfpN+bWz2sLtwXPYlzBDOOJTo9EUwcQsqU0BXD2ACEOKfLISou
fjPe/Go+Jqbz4gN5xpj04HeqU2cgX81esU6fvErfCM1e+OkpLqp9V50tJ3lqSu8smJUvHTFtR6NF
loYeqql8nzyy+YoIyz8Y9ROsik0xM4GaKyz/HDR2UQEsQkcx0/sVajQrL5aAFSG1DPp9wF7d+qhB
JvqsDRD0zMo5JqSIBnSL2CHD+egJuSw1Go8smzneTQ2ESVAiGW5mJDl9ydrBxg+2jvaomX6kkhOb
33lnbCtMhyfjQmLurre930Z27DbAhZp0Al9KZ+8CzgcmE4fMJLxdE1t8Mrfe5rkh3gRe8UNIedWa
VmGlfkiyTaweVTMsefQ0qBA0hPA93mtzPGVhdYw63k1v0lZlOT4JPT8lfX6qSlIcS5AgTr2yG32v
CXlJWu+sgViCEXysAv0ShPo91hxiIeUFrCFZRpu2MO4tdgIMLuuuk7Tk81PbJx8GZ9BAS76Gnbwm
/nAzY+dlyKI180QsXF7lnz1rQqcPtzdLXw0HrqHg18xKdNXjNdbDvRntg6xHuTNsOESeBjlfbICf
qSu2QZsdwL8c2hRNzZyeEuCAjpGcaoMZCi1aKiYUZ6uEOsbMBXjg7ECj8Cw4CFae+9LIbuNp8qLP
7qmXX/Wc8LfAjj8AuLDFuNURGDZJdoTVYdwUOBZlipkBEDiafZ9kMp656kL4ihPh8n3NNm+9ZLjl
Iyd/iMQ68I1LHTu7ulf4k47qMzrobXZSn7ARivvQ4UGcszc7yz+cCJh0T1Inb2OtzXf4bCeyMuBX
bNtMf5f6QKMJoac+baVSMfrGKi+zfZMNS7oj16DEJ9FWAusLgdERVsfOCg6TIS7TDLtEJofCWmSG
c65m52zGvIP1dDRiexdFEkhJ/uFHmPt1NlxytTa6nZ0shzMy1+TcQMUjltlGtBLifvBr8+T7a5Kn
sN3Iq6jtl5im5SzI4q6zUwtY6vM5MNwsJmldOnpJlA4EvTfRR9j57iIvscJO+aunTwRldmvMsBhr
MDuO+Ba4/np5GUE+J3ry4gzpR5t1LBL9pqBprOMmZPp0sLjPQZ/twoqxcSvvai8tgNhP6XyBdXfK
BIfvlGtVa5+zaj2m07ZtxqudD7dWK07QT7aj/zbF8z2Yh6sgyDaariYfCXjo1278FsB868V895r5
rj7BQZdHLc9oZRav6o1R16MRiauXCEz2M6j2YTVSAI5CEV0JpwKtMTktzhF755h8NFozX0SnX3pT
bMkzNKdiH1ktj9euAn6fDF4F6OWFEM5LN3Vrprf4NPw3wibmmDUhtIfnARy/urazbDqq15ZHrGVi
7G8JuO10Nrc45E6potYO8Xx0nWE1h9zrCthRdPnHZNvrJHkRzEsg3d9Mo9+oiwlp3wYp4h0i28os
7j3vlDV6L1NNFc35/I6NodOC56juNiQjHbS03VSQxIjtuXjtdImd6VboWCzLNRkVF22Qdy8VW3BX
rDJV8uqTowG26Omhm5yz3ervMbOSBNv5aEaYnkhCt7zpPXDCL3iJOLumHxiJj9SOy4aLWcPD1ctD
FdEGhyKvXUJRPVjVuHIF3iWYCs2cqVPS2XYYPjf6haYcejG+dZCWzUfrjYHOk16lh761do2Zn4qG
1z5xe8iYS4J32s31Zfu9s9rHgbi0oO5vHbmvMzzgNJyOMzeC+g8n/oZ4E83i8poYVzuRcWwwl3Xh
dJmUhs0ebo3JLZbaRETHNFg8OsgsVgnTv8WM7o/iOD8Y3nhTC7ZNREcEyClgZ+vT+W6kxWvfNF/M
8E6j42aF9HcSe3o34x9dAsppcs/qllRrgh545zjls+Mm6kzuMcOg8zzCXRqGGjZAyU4T2C+EAuzY
E3E86/2VVAWGBl24yMYL5eVrz3PkJasbw48Y1/JCWC63WvGaBoL7I35o47N6rsL0zp93nDExeGF2
EWr2917TmEmEqhkaP44JrHQ3VWoWqWp+tNNQ19LDpHFgRAtJsy4Kl7rTf/XT5pX+2Yic3HgnMy/a
N9iAIIjUD5Y66JvCPaQssQ80dnI4+VJfc9K2Ms89sN19yZNZ7tKxW5F639HJy16KaboEVSbJjy6O
vdEx9HfshRX6/RrAEZteKbAcpwkpqaUzBYw+jXmf67dJxOPBSAVNOSXO+/zu82dyTgBCFdA2Pfcp
iYHWfCoFizCxD5/ffX4B/PL7H21LveyFXhbdIYD8io4LQU/gRV9HGsb0mfoHupHhQcd6wCQlD5ee
EyeYZdrZOHx+EUrrXKR2vwln56vhNwsSOKFP+eVmqnJwu2aHuR4pnU+vfl/gChzysdlIPbkbnhFD
CWO6Fc8sIYO+A662MXxtPZfjapyzdWlrmIK6BXsAKtIXv/twSVTPkCdKcH6p7FdAtdDSSo+f9OaD
VsdiXXSoIpoB22stq/4fXwYkxEdeHDYpD35j3E4biiIaHugjYvrruRZfcEdXzGrtu7+AYfA6O8EO
/p+zbmL/tS3xkDXD6B+ScvieTP6y1ODZohwjVwe3+OBO7Ma5fYephcigJr0bES6jBodzdO/0KGm5
sOfUfM+17DCWztm3ITmpASHgwF1VyxdCEePFzG2etiwe3ALECl2LYL5GrVxys60l6pEFY4tvObiB
Rz1dw3pEV9CtfZa/yWzIDc68F09zz04hbmYrb5ldnXM3XDSAi2YneU3snSYwFLvZ4V+K+kuVy6gq
/1YOxaVKyr77+y/Gf5bJgcko27X9Tw/Nz7kmScplmOLUxSmQfZCULHCfl564hf50pls7a/LYUEdN
XrP+i2f+Oa7K9zHbcHqwHFu3abX/BFoPbDGUrvTKXRgZF0YyZHkSapSvXFrXOYVOkhJgn4cLsNIY
trvNXzw9h5Z/C7Xh6XEhEdRh4nMIvJ8578LziPAM6wqMKkU8aw0kq43W1NtAv2bkq7tW8tpV8Jie
Egcvis2qRmEL9PcfJ9D36b+iH9UffQI/p+t8vhCfcxVFW6D+/99tR5FVBrHfhSXTDHFzpvEK5Jdj
9xFe3qOsKQzy/uoxRvdJLR1Qy5f5cC1lgxaG3QfeoQzIuC9tojG+/vlbpM5o//kWBXjePc9w4CX/
ZIiqM8wiqfTLHTABor7LI1CZJ62jzzAJQRHquKT4DW+fl3fdUZ/n8p1K7BZ1FyQQr3owvVsxC8Bn
eeg78yXamq72FdvAvWfrQlOydGE+qNoOJPTWa6atKkFAoW4zFKYxN4Cq0nUa2n5OuEScHvxCv8wA
als+C0HnmZ43jeDxmsJ1NeyX3Nc3DZtf6NOBH+S29btrI8UONBTzOfp3DAfjEX2D20JkA2BpQRku
IuJO5Hs2oxyb7DNKg6VntRffGK6Ed300wcDDp68tkyL2sKVpw3fHqU9rVkcDm3P+gwyPaFCMt7il
Afnnn8IfXR4EJphgdQzdMc2fbhMA4kFRmXa5i81uY1f6ZQjyQ5G/fVbW093o2/2fP6HxHzFX6ooE
mKNO7b7NPfLT5x4Iw+dsyp0ZufLYET6QIn1OrXtaiWvHxrfx7exVTixqsxpnDeON4+6hsYsDlIhj
Pjp7Y36Ou3JfVogMxmsQ0I00y0fLUxcDKQZojOTFwuhNbtljZx6T3ifosaShNbB1iPJhZj0cKMXU
4wIh3TCKc0Z3Z1OAqlMBcDuwfMg7zekYMH+T3nwfOVUVQKODFGNY8d3tsDcPYsv5foui+ATMa5N0
MKEFZQpw/MAlVWoiON306l0iTXc9QSfYp4CaV3aN0YkEE7NGOgd1o/XDE57nQWHS3o1+UMaOm4ne
qxiixzKb7sILb0kyLEeOYFTg1ouZUx231Tp3rG8tx9EqT15V0drXAlNvfi5k97Ud5PtoUo6VCUf2
+Nq0e/BwzhDtR95jxlonRken2LdfVOCVGA/gLx4mLUVGWTPvdVZ+NGxknb+SnHrwzFVvXRi672II
+ZJVe+z9F3c0Luq4R8VylGuN29Xx/nFOqtydOcwsu4RWlU/At87q98CCcw7c6CysagkBZuUZ41H4
+nvo2yQa0ib48yvtJ8Ol/XmdeT6sF933TMf/6dKePegJ6CuITuD4po50Ex+7cffC+qv6lUu33pV/
sdr+0arv6JSc8EW9wPk5S7KFTu6BEmOxzTiQdRxMq7/eUv/glvVchjnYVQ0T2YN6Ee+v16SM1A78
f5JY2ZZ0pBc2YMaFcAhpR5F/awFONREGHVpBT5neXOeZ2sDvmD4zjImzD1VlwzQ6KrlMYgHjd6AT
m7QjNPOccewZTfvFYyEka4jsO/4NcrouTd98l6dpxuxE2CGg0RzzHstZMd2HCMVWylLdthm2u3mt
so86N1hg87hafP5DmL2agTz2fX+siCFV5zLPmu9xYJ+z2kaZTknOeNPxrrOYdg4HHfUiHeoQ5NJn
aeFzp2nhkjrr11+YYFIs0p7GUmalp0AM0A+cl6iYjr6bnsrWOsVmtAbLAQvMPfdwpAA14CZtH7g8
jjPRkiGtj45+gQm4ekF3bzGN1VeDXDHYmWjCJ0ov3Uw+HLYLTXImSTLAgACb4JuDqDv4ucXwz96p
p9MVvGFMnZfSJb6la9dZ471gvVqqQ4ninmm8ljAUN7WC25zX/vziNvQ/KHC4xAJEkJQXtu2QZ/Ov
l0Fp1sAcZcE4Mmf7JI9zWTVpy2yQc1NLJtZCy/RjxcB4acR8RtqUMMHGWTNpzya0YLK8xnPLMW/k
aDjY7nmwfeScd6fC3MEJXR3dxvHSFdM11qKHzjcfGj/9FvQ1k3JIiqmOSCIBHZG9piaPT/AvmJly
2APCRnedfpTOsBhM1ryGFsDInU81qoqKoUXWEDpntao28/iOwl/pOI5JKEi3o1hiMcOEdLJrnkn6
B428N4T0W4PmAt27UJuugT9ejQFKtzNtiuq7OqR68BFbbdo6c7+paY501rAFYX1VXTG3nu5NrF84
4E0CyCDNMlWNhdm4ijjMMeM/l2SiGcMB0s+1GMW7BGOpiiCnUy0L6yVAcuVa/Bd6W9xndxy7qO0i
bgkrfKpp0fX+W+Yg2ar7fvXnH/QfrGIUbup/hhXQ2f7pYxZR4+W9YOos/HLVQfiya4++phDkVtBg
6KeL7QLbif7i+jIdDPg/l2c+5TM7tGGY2Gp+Wj4b20LBaQ/lro+de9HmJ7XP+dCJ82EtdD6MvDiF
QuUScFZJQfBb9q6l4CGYYas6nCRJ76wOSvIMYmigZUWRndHWbHWU89Rihvvm0kixq3ah6iWfRqk3
XVR3o8z8lzHoNqJJD2rJEMlp0LRtN7pbhLee4DyUE2cRFvI9Ct1zbFr4mQeOfe2iqfOTU+h3te6m
XHRpSQuxBPOHoHvAbJAWJxkAosrENaLooZ6oiBwgyWvllXyaqQ0OXUUWw8RCxYP57Drl8kieHfJi
7uHIyl7V72zN+n029Hs6g0UEZdZlb5qXk2fNsY9/myUISb12bUJCn9r8oAodb9KPPZd9x8l1xp3T
5OcerZMTvtAP5I4d/RfVoYhGfdHHsAot+1zPxYdqh/gjClMq89+qJtiOxXSCurkyEJ3kKd6C4uTa
VB1ynt8LfW2FrESZtnRLKLDTee65K1VZR2L166wzUxDyMSKHj9UPtUPcGIuZMWvHcRdf60FiwwPd
f6pzOrGpBzosewWtcVZda4N+neo2ySbaaNJeqyYcZ6939UsD6r+ZmXFptARtOd20FM4wb2rCvSFG
5xyF8qL+XJvyqCNBoF3UDsmppJ08IiCIO8JHlCYzycj0CKFq97m9U6uv6qyhob3Z/fhoIFtTh1g5
3Hwp3o0qfUZbvDAG/Vk7qFUXwcpJD9OTyegAk/WrnaQnoxw4bMavts2r0hxWaLqvBYGvMkwdvMtH
EBAvqtNG/jRcMvSbukMcJR34nO2D6rKOn9PGJVmcx8rlHS3lSwpzsEJcZWTz+xiz1VFNjGVx0EbA
7gF9xACLtjsjqsS7CpGLXlvf57QXm3VUkVCbHepaggrggmfoocrIhG14EryfrF42XQG7BDHLLpij
QQjA49JDBAUj4GHau9LuOUE65JKPxAC860R7oR7t16r7mrKp1hNnh66hWzMVjCBoL3TeeM9nJjwx
GpyxYfGfYWQ2dJ1ZjlWfcK7DH3++ahmW90fLh+c4WDhcFhH9pyo/lxYiVJsE3c6T7/D3r/Us9lb4
hT4XDY8BQo46jPpDge8+Y0YDS5IbSfWe1YXVxQFEBWJI0ATRIq5EfoX99blsfz6AZ741KQVum3xU
gXxPYb3yeGc2b6LMgpXuggDLRdY+0A8S6+4p03D564TfTgmcB3tkzylBocJphr82DZIUi7pAbTZc
CkJGtxFGOt2pKZn9GTpe8mKoLpI7c5tMbgGB02xe6zaIV1EKCJeAsltb0QvtK3qbulWLxbmkebJ0
Y0IVTISn6FsDutx47+8B5Kpx/NBhYaFYLz7U+hLDzqkIMBG1jk7FPbt2f1ybLE5qzXmONP2MH2ZR
tfGr7lOFjOJu6dN1Su1dD2EqNg5jBQ6PPTxPetZh8Bou2GxBqaf23SE/BVyR6v7rvODZsJ5H5hp5
ql/Uo6kyCTo6R2PCQh+11ltXzATUVZF59lk9SEC/v6W9rDoDGuOEzJwO6qRhE4RlZDA0KvmOanAN
7vFewOin+bTZQfm9BtVw1Ym38/SVIcV2zGaWJWwsTfdBNtHNghSnbuje+3+l///O3f9i7m5ZnOT/
5U5dvfavv0/Xz6/Fj7//cvtRlj+67ge3838P3X//V78P3X3jV5ccaqTIBnu/A/Tln0P3QP/VQqbt
MYs3PEuFKP5z7G65vzJw576yTdptKnvxvzMU7V8Dnwl+QCPQ8a2AA8v/JEOR9tnPSwsUHdcIbJ0m
gh6Q5vjvla8nW9KbhYNEy/C0JZL8+mCoL5BC+n3PELtxEK1bJnfTTBjSUmsAJ3Tqh59/8/lFK+SY
L3pD/P7DSYu7f/nrz7/4/Fk50JqeCO5deB64EeU7xxdRHfQoQiT++ed/fOtb6EzyoMfKDVgmpx30
aZP0FMLg87vPL8Ons38YUkk30HpMFdvA6DpUWp/fklYKReLz20Y9S2anUAENqwbTp/BcLuE0h1ho
+8Z2I8R3kOtsP7s7eUkmL9RV1JUsmfNRWJhTipYRgI6ZFia+EKxEpQEltDwmswGitWvAJrAapXZg
4hKCTzExTpdT/aU12CP7zHvXHi1b/0acWnyWDD4czg6Y7+ZwF2t2TdwBe2pd54+9Pl6EHZOcgUJw
KQ1aGVBKVoQhoSmIoCeMkU6rAy43czFMwi2qrSlhT/Q2HOIQRZfxS91aRwmyZ2P7lkHFgg4hyhOw
2cPTlHfbxKbFBmO7mcntEV9w0ECzQJM4iMle6KLemKRp6G5+6wQ+PjcMiLjM8UCUkwclungiJogw
W0B5S1urnY0fPPuRMW6YLMJMMMj1mNGt1u1EsAVoWakHBD3qtOgLENeoJtN1QhTlskLRtRGtGpM3
6boHeobZ4osWX0WffsvheZfJjKc0x3oH7XKVWaOxYQYrVl5gk/cE/1H4mrEYPDCukfNceIa90/GO
miTwZOFgb9hJ6A2xiOcc6lYoYlSkiX+yO3z8tm18aKXmrsrEDA5NXl8sQteezOzg4CpeS3XSk8QF
RLpnb/wC3EIk0VGU2J/A185XL+jgEnaQt6VPIHIeHKPeYz9rEW4ypPpmJrhMABAZ8PD8ZlWG7ptQ
j+LKU5ZOLyWQ8l2t1Gwwo74nJGUwkSErXt1B83OXV8VKmtNFL+m0JyB1gRUJa2nH9nvUuwyPLQ9s
kMdlE6b1nlQxk+COdtsN9Dh70yUEM9u2RR6Ad2fgr+NqmZpQHQF8hKeRZHiD/TDugxVEpWyH9WxN
dYCRcUywlor9TAZH3boAe0E9rcInFG17B8NI6Y/j0m2dZzMZ3/JBS1dyrp76XsfVSb2pDSb3D8lf
Na2bfUxmk0EQqhHWJNhoZoIOvruWLYWZJMKaLmy70BwH3XHHjdjTQUL3AJoA/TnhDFndYPmIslur
g99INOOoz7vGxh1hDgzws8LZuZX+QJDdJ3Y6hs06SqhR1RtXBw6oQSRrPXEtANRVvCobmTKbQJ4j
gwVX8SpJ2peR9h3Y1y1gCQh3Rb0Is9I+GoR/ExcjNvQOjUVVIZB0CGwpFYUQpM6606JtMge73CIJ
vALiCU8qIIGzfkJdwBFbvnQCIWBrW+Za2oxVGyZey8GK+hVCm25f2LfCcL9nNM42xiZxMLI1qgPK
eYB0NFqu4QjRZSNOluX9GByv37k+1W+tGKm2aVectrqvOZfZzrNISqPrzwqFrUUrdSDJDOY6AjLq
4GTYOh9PsUDGBC7QKbcpHv1tHATdCpJkih6Gap+sbZTj+6hoX7KIpCCjtuBVlTFRVtwaJJyRIVY+
uupJqqbYzqPQtjG6oFWoI5YkyseaWucy6PZvucOaSo9zoJ80jUl/lpT9y7FtI2JUn8MJ2WLnORDD
ZYLb0Cj3LdeYPkiXAbqsgcJScsokktsx9RYzzSBHVZ5i1N/NjD8VevQaacs2wXw+ZTD+VfhkkXNO
jq8yCjUCa1k5R4ButUOYK0ZExS9b2zG62yZMloHt3i1kwFwmDHynKMI97uP+i6Cn05otlhoR5Ru4
htV6Fs3e7QkQJrwXPXtDbhxieoLYsScIiTdO+D84INub0ZU5kCHuc3wJ+Gm/5265r0N2Kr8tXhz7
Qysa2kWaM3IAS8iQSHBV1h9+VYJiC8ed1uIFikR+mwplBCNHAWTZmK9SsoMuDjhmhECchTVs/lip
9OG3uiH/L5ytO8CyEdiXoS2yThCvWgbmmqt63CABjmobAUQu9553Tf142Wpoc3FtdktB3gSXsCb2
pSRoojCK8WEm87CmYZ9ZvXPEw0ai4Xd8gd8tOGQYfOBSo62XS50MD6K6yzeyj14nidGAudKAVZNQ
UJJh9IAWJzY3K3jUPTzYsszyPV7ub22li70fD+wyMXl3Rbx1aPMS6lZ6WJrnfKflkvQ6kgYEh1/A
23Nx0YCIcFywF6FuKsx/1e1j6Q6rGKd1MB07g1vSmtxw1cbpk5zg+HT3thjVMZo3DzvOiEhBbqdg
mlAhNbhQGDFbKeBNxk/ZjHyjVOl/KO5uTcFeNJuC1FIdtWtWsmiIDIHVCF1cWDmMEbyYqQ7+r2NU
X++CUZ7qAXg53CFw3flXXydAvm6GVW57qn4pPzCZqGh6yLZlTPJByaYSdfKRBN5b63Y9TZtUYsYA
yGrg7iNywL5GRrJOtdk5ZqhxWKfPCbCNjWM19zbAOi6RvmjpZuxoI2id/pikzHp7WHZrIqq1ZVfi
2nJt96qhsgucJiN22dyo8uVQyXDlRhAjDP3slc4zd86L7pM91tQ1mpYsRoMAHOTzS0YhkXWYET3z
WmMaQTtFyF8sKB9Gh/l/XIFZwPVQgB3cF4qE9IlDsmLze8GWvtJ9/zQNpbd2Mhb1Ocuf4hqPHtki
38e4KNY1Y+spcqwt5qyJtc4GXJUUzk0f0RHEofymg+JbC5soEj8GtAZDGgW7X77WSToccDUMhzHT
LKrMorjqtMg2skuXUYo8JMGD2fiIZ7yq2YTBb6HsaDYanEoTkLPMP30f3R09P017Y83HdaY1j1E/
OpuITMmDq9nW0hVBvMxcmz0Lk82ibXx8+zRtlhw8BxO5B3hXQmayVYi/f0+THvDSvNTV+p0KLLKt
4iiZJZoLAGjXT1KSAHyEnWJkuhQmnrUSFlV1Zl3dlJBRzfUsNom6ORBOGO1LnvMTNVb02NNIyoaF
RFv0kXhihJm4dTNV2hIPfLNSw12y/p8+s+w8yxy3U5fSFIudjZjix0/sDKA5LLayZ96a5jDICSTr
Y7hSNuQfkhr9a9n1RJUkzxIHUwvwn7lgtfx8OW6AxyVL4r0XFCg2Rti3RoPteArpAcKSKF2cofjH
E6QX+GWKwMw3Wl/fUiAEOQ4VGxf7BMEhyJx9MXwmPkJnU5CXqAajiPk9Wxup8aNxNOQ3hUu+Ct01
5CUkqjdGiA0BsU8PP22lJ7iM4nCo2Rj+L3vntdw40m3pJ8IJ+ARu6a0oifI3CJVKBW8SCf/084HV
568+PR0zMfdzg6CRKJEE0uy91rfgxt2QcXnwYSvKHhOLZWXn4YqLRLe8x7yx6l2PftaiSrgh3baL
QAv1KgswPbf5gt13s0uMdj11TbRpanAgodIPCvXEiv5Jh1ElnA4ldL+1AKuXx7XaTllx+A0wYx3V
kH3mhMWH7K554n33MeNFpJdY9w1tW5rZwZfW84AVPJXpUyw1c9lVc2qhmtO5EvfTjzVCZBxEPlge
LT6GgGyCvmJtzuVkhNnL5LcQ3UMbRLb/xjow2oDIPYGhjDcpimVy1r4B98yinUMQpkQs69GvZsiO
Rltah0p/qpDp72+QNnveRNiltolc5VABqeplW44dq1FdLAsfuS6nEQkQ4brQWYPpVSWg1qcPmnTk
1sm7NdVrudN0JEpBVqoli75qWRUKP7f/WI8zwXQ+9OFXBgwHBs2Ub0xZvFiWgahZnwwfjyGcPI3G
pBZGIFqko7YWGzebCIeNyKp3VhT+wskZbEArNQ2WJVnp+JzyyaOJUDwDlQecba2iauyOcSyvXQ+N
oGxFd9S8AZaohw+83Ykp0w4qbj5ZPbxkkthnzVXwGEm+bhOE2ulGJ1TwYLq4VVO/kqs2cuxDS5Jf
LMEbKqcd1mS9JIsqz8yDlpZiL8pXAqEHmsEQ1G8Xtd3nD6Y0iccYfDhVM8cQrKU8uDYktyEDqBJg
/0NA/CESScApJrxlrmv1MmyzUzY0DB2u5jOsQKWgu8bV7SWwjhs+ooAqI/RRYmxqP1zlbY5vhDIt
vRuob/fgJttl3/BywgqfyjF0N03SRMcWZ9keoOecnIOPy6Xh70fiJRSWsYzENIcic5I48ugWZGMC
YC6ymL/donhs2jHZh4GgBqj8FxnT3Lwx+G6n+RgBrmHgSde++45/6CNKK0IDxuqUmMbRtayWpOfp
mGHAc4hVw9uGnuyWulfrLKmFM8Ck608Sesw+sj9yUDIzPws+nffrFuZ3O+g6PB105tYDhH7O0Xnv
aoflX4esal+6Ug0o9J2/HpIupkwr6qr17RC4GISKLGxPSIVui/T1ZBkPTKTqYMiwOVgpxj6tkZ/I
Oqmlx7G7JP2BeuXkNKu8kN1vNV82RcCxUrekW58u3RxpXZSRZZdpsts0rzGDEcAs3T7EJMb9vpX2
7jJMJaM18xDyEoc+ZVhgKiq02dc0RNqqCft2p6S9bvqabaUt7wmOi7a6K8VuIv5TSN8/dPNzfw63
x7KEVnCoDdXan3+EKEKQSknySAKG2AwjDRgrfjBt0GphEYxfNmWX5ThnHyZlygRauv6d1MJwG7k6
M7MvglWDypSybNPQh0OFDRj1rTfgHNNhQD0MRWuJrf672lWB9V611Ary1INrntVg6ghTfbhR4m6A
uNshmGdJI2K1m8hmOtwOOgE3u6I1V5Zyc4aNmW2KW+JwO2jTg7Q0d3+b1v48bJK/4cws0Jz4Dn0+
TG31VDQ2CAGvRWQY25+BSsONEZho1GGKLZKJwXfiHMVsUc6R2f2xcLscc2KRICYeMslWPdv4BQme
xEMFpr9hDNCZXSLSr6Lcvr8dck0HjVRenUaoZeMbz5JaLBNnAK3OR9WXxMeydrBlmE21rZV5GFiU
blWSbQWa7DNtHmJqjbBYWalhn/REqAXJIulohe9D8UguAX05qGRFGa4iEnM+7a4lZDpz1BE34kME
hOBaYYH3dW9ZkWK3pU3k3Ac+bro8yn42oHIDf5Y+Vu1A7vtUrtyB1HqisEs8gCCz2sg6OoLUpZR0
JRIAS1IzzY9Jz/de6uM2A2mJUWRRVon1qqrERMeKv3Cw4hKbGbiMAmhen6h+2UKR2zu289202VOk
5/7OQbW+GSBARD3bsyAqB9xb8X4qis8gz40v0KkHigKvI8JlcjHccOUkJGybuAeQ/ACWEeFwV8Xy
p+6DwI7nRlKJKYVaYYIopfT3TmOKM10l2DD5SISh1/unuPph9Jl1rC5DltuP7EDMVV3mPWRgfwWe
OFyV41TtE5Odb1gZcxwvYKswLO3F6BbYSHqiB9ndrmpZyF0a1PWpD4bgFNrJo9OjeYrSD9MeiJlD
opEM1hO2qE/vFd4u0SdeFa7qxjGeSH3D8kpq3lBRbMcaPJ4aGNmbSQPNJUbln6IyxXA/A11q3Nt+
SM5tFw10nRxY1VWKFs76VUfFtHcd9OwTyxE2IMhrMxU8lROcj1BngZEIezhL7C5rq3G7VeT1PzIt
VhenUK9R6dnLaIb8BZpOCdUHPE3VknXgPAlrM1J3jNOcBEW1wS9ggCiamQ3z8I8WYDp4NR3hUkue
bg+xFhoP9xJeDXUtDjf2X9JbcpGZE7S2ucbUzfXbZj5opbfylcPFR4/YgtK9LA1OwMzQSxKmwue0
bTXQhGTehlaEqRhG6o0bO5r1Pbv6/vdD5q3oWpnuczPQ0bzxDG8H1FfgrFy5IQ8Qms8848gIp0c5
7m/PW8z0B8X2LFsUEWuFXB9w0ZuKxfUN1XiDRd4O5qBWY8Dpq+sdYcpuhCvboYJwuC16AsWbvt3K
jCTbpIXxctvplGxrRB4BERtgBQ2cKK5h/DSkF23xWKOUdv2d5lb+0QxplpYdBUOfsgqZHZRbxiLZ
VSFfXjdkLqtcv93x9iiK4FXFzoqAIWL80O6RpgFQCRpjNVEvADnlfnfA5Y6j7R09D8JrEUxzHHRL
0vpjFNLXNJCI8eot1oH0yZ2shM0L1eN4TrBE05+uqlJewL8wGkkb67F07kMzDNZd4JImPfbBmbO1
WmVjyRBZmqtoraXxuvam6IKqHWF0ty0teQwhGi09iuyUj/qVX81DTXjfWuI+6UBEYK4i2c009yIR
j2mY/KKoRQKEdkiHYVNFpEKRRY1Cr+qe0wRUoy3xNXmzk8ChZlDzFSxqlD1o8Atz7SkDqHeC/t76
bscCElxMGkQf0mYzgwvO/m3qp1R6VIAJwk+WJsVFhsduM0imaKEGFJ9bihoWEirIVFQXuzUBbcPi
hs9EnMxY7mGVrWI+bDFJIB6KIPHGwuxlOQu7904pDsZVO4kfReoTkpidcvSktDR4+/706vTiAP1P
mkN6wUhPjY7IghUGfUkvc1VR5F3xl1ncpC6/3c5j2ISYZzTSrWin62DAY2XxmqxxzlRLZdETlVZ1
IlqM0qaWGJdyBPFhapygXnyy+HDINGEod80ePQYrrdSXZ5daaaYl34NOTbf35WmgH7C06vyDkG5n
Z+YBNvwsWxEifGco7ThanrWQjXal0H9dy4D+S2W8dYqy77yMLfpPnd01vEQdrc0Uv4Wsih5VxdtW
uJoWdpNTcGY5GGfhlY1AAoAdLwBV8eiqpgr+XsCMB3JyWVT5E9Tys2BN3KkmOg/zFw0wV54ECFSM
NYBtzS8hvWkjmpfCz7Bn5eKZ1s+LYytjHbW2vRVNdkatDXXUJaWWcjNJRh7OImK/mTIMECWB2KvI
MHdFYJyzhNms0NJg2eobrx5e2yQWe7Kxnjwv2xju6K8qxixmtZqcKWc1jG2/S62hoZhvVBtA+suI
pPFd5riPpklDIO78YK3jp4MjfnYpxSlFInaWVzVUYTAacK4f0gBfINDiyQQgDmxgowc91FiXPKoR
f7eLqnmtoTgkOLoBy0erJ/cxYpvWt+Y3Py0zujOLEmKiVmYsjN9xzEct2dUjsA2qhsDQWR4sKJxQ
wCJryXPcEdhcfzJyCG4z4EDkPUCVepJ8WGD6YBt6Wv3h1Pav4augS7jIwuIMMNw55WH0WiRf7FQj
indNum5Szu4moyFvsmWr7sfYIuHVp2plaxsyuqonZXOCiOkqHd1jv4SUB2HOsY0/8PRypfVuAODy
LTH6nvKAtWnUiBEpDetVS+Q3bFay80qg5j0lgZnFxdRlwaemzFJL3kqe0Lp+o7dOnEVqPduN+SO2
6EFLDKHIIcqXAmwz6HIcq3BnjnVbg7gYBpbKVBOL0XiaKIfDbQGcIslBsJ+C2K93wRxKV6b4KFqb
fBgYCG7H4if3vQ0K/oiBovgMjWHRVY5LRQrKv0XnZGnIR0FhpGfVoxqr3wB6IHuUCcumPRRXu6nA
/eUJ7ZEs7eYa2eZrOfrvRQobin/O3zYM6Spy78wg/hUmNjk5fWgtCFubN2gJPaOC2ShiBZWECmrU
HPAqYJWjeIwOKqOnQKigtm976sb+mBhrF8opcCGsfL3hhwsmNpgKsfZDkQnkBHAtDYV6JYbiIwbD
Xns11BHRbVl/fHGxr6IaCIVdDHMavcnmOtKWwrxY+bEzuNJk8kwOHhk/UBW3pU6zQoWIb0Enbtkz
7yePvJ2CHG88MxTwyHJDCHZK/Ykc6mzDmgbhtreus9pd6lakeJkzJmbsdUZ6lZX1y6yx7NAy4dwh
40wASg0iv93nMjtHTzNPs+2xCWIXKqTLx+DzEl1UyXOg9Qvg2R865EziDppXmggONGvzklAhJGhV
w/uGygx1JFgVmxVI1lxI+gZe2k35Ms1LsUHo6hBmXNmmBqwKokTkLhtRWOuhIFxYynLTZf5XE5R8
MlPlnsNk2nfzBaWoEQUaWYN+vUBmMrNK4BKkzBPKpdRbMF8CFApRaQ3sQccW+2iqi7XngsoqAhI2
XHoOVYFTSnxQ3fySJYBHO64INdwLw9ef8ALTDsLfZ82LxND6isfmmI6lvmesWU0YM+GdGwCWw7X3
U2yNIkdwUgix0BK441pHjb0HBa/rl8xMPumwyU3cNCN8P8YyW0uudQkd1REpEEVOMX2gYVdwScOm
IN4yqwCapAXyd1cNT7aA3p7XycaTw7DCjvooIiCIxBmCewGasVfCg/Y2olj1lhN9o0NYi00mwPjY
I+tKneW6HPIdq983mREsmpkwP2RnnGManH1WfNpfiN2tO7Pq3rUWOnUNzHDvALqfeuGukSS4i6hQ
5doZMOa2mMQYY8RS6gKX1tAdm5DuwsCYsTVmPVA0tWsv93+UlKjERCsYYj3VHpLtAmIyjbl0WHZ2
mXnbhoDtbTCvcf8cxLwMTuYUiX889ueuNhkA5tmOkX1e4B+IHZI/isYKUVTPN2MYSJRInFguaeFU
2AxynmJmK0Gfw1P/28/XgUn/O8+eq9uv337mbzd/v9z8muVcTHBNLg9jfgkCUi/GZEx08eY/OB9u
v/vn7u9/4s/f+9tL/+PHf/+9Ec0SqQgTQ3WQkMU6/5V+ruaE84v3ToKy4fanDTcydvmE+g/nw7M+
WfFWkK++scPmi6LYuGvRMm3BF5S7gtX1GuTLlzumu657jSWZGbkF/nCMyjshSOqQpG4S3P0RgXot
IiFOntk6O80E1MJmibZLTx7p/3azkNgZpccGp2nbj2DeqrB++uuQoHNnFTDfR3XgG4CmuBmZvqTN
M99UUHMPuUO9lwBJfJn/fP72eoL4ib9eJZv/2u2HbgfXTP77lX4/aBOXAkCclTNz8J+f+/Nv/X6t
P/f/7Wf+7TFbIz9AqK2cC+iOGuWhp9S4EDaQ09td+Ni8nf88e7t1e+z27O3u7XB7gT93/+13/+2l
ciTSrNv4Luq5OUKjjboSfYOQd8sJPt//1wct4h3+/nw5/1L855du92+/6Up2P623x0nSoyTllKZf
zc2gFONfN29P3Q7k71Ei0/Z/fv3Pv/DnMUtH2naTVv1/Fdr/VYUGZuX/rEIbPtX/VKDdfuO/s9ys
/2Kx53k6uxkT7ejsHPxPlhs6M8s0he7hffFYXP5dgWb7UDeRa0A++h8KNNP5L2+Wsnk2GxkcQXBk
/h8UaNSV/uG9QBDv2KhvhInUzbXsm0LtbxYcHZ94J0umVTupu52ruqvsVIgNnmUO7I2z65NfaQbV
Yw79a+FP46lofapMzrob+REzwxgOrB2SPcQoj+6bk3/WCmGIpovdHD0BBv7Jt8mntfzogebmtW+M
U13CWIwmB3AVwtJisp9TzQVypJvq5Fj1Z6G3NEERgo1yNcTE/BosBGISLRI6KG0V7GpWK6JVr1OR
sv2MilNawWUIpEPdU905NfblsgBC3/oDUhFp4exCwV6oadt7INyxSpstKIVwmmjSfyW+H26g5YpF
X4tFjuTAFIYJcw6+Y2bk60nsScxCHhsb1Row6rY12peZaDURzsgbK7aaFj8pn91kL2xqDQmOP4mx
gooeDJ1wXFZtvvEC9SE9kDm1fWqJjEDGFu1dweextHqB2x2pHwQ/tosyP5a9xj9ghggcutA85/mo
H0VC9XK+Zw9knt1uGbVrYZfXz56wjbuJ/TI10NjfEh9i8S5sddIdg8a9Zrkofwh4ox+jXQo4s/eB
NYX3JXljRdlPpwmVM4tUKnq0sfX7cHII+GH4+323LQN5T35Lqsfw/cwxArkX20+io1JbChLMaF1F
564MXsOg0C46LLdNG7JREJoXXG4HYqS1S2WW1876kfsDxLpJNObCy1wQk2HZHkFcbis75zG9lgQu
8y0nsQae3cordzGlqlzN0Wus4032N1UhqERwei/hg3sngLjiVI/OAr5kdXS6QZyI6awZLoNqRURb
dD/UIr6LIXjnkPk9nAltu6x1c9hmfXHvu7oG2GZsr3iqou0YEuPRCqe5FrVjP9DB73zaKkb9rGsl
B/0jtKbgertjOixc+7ID2Qb6pU/c5y73FnSZaPcD0T5aOuW01FXJ21QR+c3ekoKost6GUo1PgdW8
dEHZ/Uj6XJJeZtsPHZm1Bxy0w5r9T49eU28pRODo10LtW7oaJ/BQ3XXSsPGvgN/T9ZCqYNE6T6Zr
YUpMmjtX72PED+Z10MrxpyeBmPR0GcgmosyjudF72XOJZz4qBNq4RMa5j1GfJh9A+zQ2UKV3HROW
88jvoo3qccF5RQeUIWnCneR7fpiCgmi81HM+vCncV7RGf1C3BzsxXPyh6Z+VKKddNEssPWWpt3TC
3xm45oWCEpbQHvrZoDnBymfT95Kmno2kpWRTNuuU8tQiOtgJdfZ1POv35tZo7XSZ2MLbpVU7vgpl
vI6pVt4rmyrQUKt07wUO2fZKdT/zT82ogsd0UhYaI3nM8s6/UwOqrNBw/W02xN6JAki8pIpfPUUu
SbEJfzpThramZNM9eUGtDm5nPvumjW8rCz9zLZaLOrSn+9LQx3OURg0GBrSaHhfbkQ2cOAzgshko
/OFaav1wLUxz1zp+tiRXEGHm/DgwC/KT4tFY335CqNrf1R32AeQZy47Qnoe0FsODYzc9Btz48Och
vst0C+yWmEWXjsZQVK96ZSEH80ptfbs7Ilakdj7bKnK6En2XvTpGeoG5ox5Qz6XPYzku3LT/cCkf
nXtEZU+qyO7iQoWX270h7IHKRBmpxlwTw0gWMyMQa9R8DE/UvvVXFGArr3acJwhY7X3t+C8OolCB
SpX0aTN7aMqCvHWFuMgdnbWe4Key6wEGEJUcMDRsnEKT7gwJEvExMJ9s0wLsGnvETorAuVY2VM8x
C+Q3lYGWrsWpk9h0Xa3yl1OG/6pgg3Lh+2Mf2HURjQEYALpfvoS2pq5aYeS4/nT2Y0FcbSD1Avd3
rUuIoPKn5xkXL9O1r4GCFcwEEY7kOpBcgDec/eJ8d1V2EUF9rTT3tbLFWzbXFiMjfbUxsrF9QkHG
9sV7I4KZQDlOL4jslYX6OCzf2jVTfv2mT+jUshhJkVE1vyCmUxFzjUvV590LiSbaRo+NfF93ATHM
vgL8H2rBQ0Ei48JX9OmDRpB12Un7vh5VgeuSS1gWhGG2EFJXXVsHO9eOqhdBmC8s9CY+DnFxF5SV
f+kn5HNRKMID/3LyLJyMhXg2vpnBbJOww/ia62X74HU5oBo9usreZqwO8As7JSU0M2lOqfS6ezut
UGh6SftaOxqFkpKYOq2NnwcFwdwWhdpXMo6fTXIGATfyjm7P0rMRqcaKIJ/2YahjgaM/PN07bvtg
hFN7/P3YfLfokhLykP4SoBE7e/Phdqsv+H+wVUXrZiBJfRAmm9n5FgmISHiniqJuFAxrK2T2HQqG
J71W7sqDN0u93qwohVGAzf1c3mdGvyPr4Zeh68bW79pqmdlWuUB6zjToZlBNAvqa6BYXEx8C54+3
s5B7LDnxLZIT3y3X6PdpHO6iTKf6UsakridM7D3abLMWwakK2PIWTXJnUqyr73NkKQ8ao+zsnjQ2
mvttTCyIbCaFba5PBJGaSh67tMqWbqxf+yBOlkYSGLvJCuhFe7W/KdNqb1nyPfTzrRF2QOm7tN8R
CvmDQXhCz6P5l3C0KRmV7avEF3rubPj/2J6IjWmXwmF+aFM6o9V4jbsMqxbRuKAuG/4ssmNh23Tk
xZcYk6cJlL8/0oPUImoy9fAAwS3khvwVxGwz2lpf0etvqOYZ95RF6aib3U9rGPfED87BhEa8aTT4
dKWdyJ1HP21J3fltQmyrJ2hXaz0zN8IdJA5HwGZRlKwqv/oKSQpacLW+aA1xqVw18AwR5hNY6cf+
iyXNLyPXzo3Q7zQ9GJat/e5V0RaqwkNbSvQeWf8tWjyi9GIgnsXuc9iql5QMNIUxYStboLjV+J1W
ikpOphEsMLw6QfXVlW5H3EV4ZKkhALCu9FFfQZ5f9FH0EE6Qg52N3utAX7vgo/Q1HFQ/29jlZG5a
uD+V2oZtQA26NraNCfwZiD5xI45adnE4S2KTBb3zh4r+h8y+UAS+TTaqu6zDaAtOGXkSQNzsIOfQ
98kxXstGvyL7eERz729yIhoEKRrQnPrxJRitdWWybw4xgZraIeyaSzDR8wMoyNkEUp+w3+5+UN4S
XevIyao9dpb2mfaKgEB9D+kUDbe7GwVxSYzEC88cnhAjIXbVKtjYM+Y3asEgo2KGnQaVI3ucoTVm
POUrhDzRCm/biqsfmbJHlaInF9YzuSTrZC9NRy2sREfDl3NlWy7qEou0EflcYh9pfOZ6i4a5vMi5
S1dH6sT6Kd0yqgkkhYsBGpVZ9ERC271aAY+MAmTKvh5IhNDiAhqVQry1LEQRHE3JrXnZHesMMHkI
5Soo7jK/exe5PELm/SoavdoqbXzSuR5XTd2DjxfWLjenU1/BBXIkF6KPH5eN2Cy0wqQ5IjS1ElKR
GszyC5iN2zpqr2OaH3MdEHTh6WTszDQdgPgbTnVSIT03Wk2h/qKX1h3lSmpqvhWvpZO8T9IihB2L
XUOg9NKPka76JoU11b2o3HpX8+sYhvOOpvnOaukU4SYHSx99S5trxNLkV1fF1GtbdJPus8j9D+EZ
PxLvJzPAPd1z/tUqdhY0MAvl/fLy8QcNn5PZKIIMi7wmFKm9TxXsNdA/q1gbPzvLg2ttf3du/z3G
8mRXmKWQ8eZlfiLtYu8ovnJiKL8iJ4acSR0ZUP2nUbrlSUQj0xfCb525qCOI2U04l5kHtp4z7Moo
OrNgfqNLOleUH5Xr3nmV/0Aw531Z0hcf8+Fd99pzKdXBltqRpRHy8zr6GRm0uecTEP4GWsJSbbo2
gYtcuZc6dY/thH7GgQlOlY3Yl9JT90GBBq6vC06SCY+9RaOu1/p7zUju8X9+OHoM3gPXg0Z8RzlM
VKNVS7Y9htrOitYKoho6+4SU6a6DbE/zEZkCdOY6zy+h2zJkRZS0yYDR2ijERRhRn/qwU5RkmG++
W69XizqVR4XEN0/WxPnCQOtij1gLN91ZfXwhzajZukZ375HGUmb1R0BhvtQE3p7OIB5EwQEY4nMr
uwEPjWFs3ZgIEFuSbSwd3AolLBMXjgBNB1KkNeeO/T5lQuKk6pbwW9udoxk9PgN/GiJc6fCtfBXd
ixpKSglyeFRg0OEbA1PeBOBbv8LH5Oq11tX1i/gpLa3XIGBqR25PECsAss4BC80qS+0dn1Oq8Fv0
/vBkbNm8YrjNTj1MdwSxY7ohOQO6nWQrR8u3P9Ow1B+17CnGErMwncpeZVaEdaK7sPOzV+HIaBJ2
w7iSfnywx8inQ+gFS2jyzlYbkLrj2XyJmpgStVdcRDqimfZRsOuBOKZ8a0eNd0pncz9aXbiu9Oyi
aeTjSce79L2nUFfM5ByfiA67pvGo05TxGPqXljZ8uLVo9+wT904UBevJ8/Jd7aTvcVKahzpnF18o
/Sd4HxRwmUZ/wS9JCrBoKpn5uMmMRr4pjK5N7a1HNv5XWsazjcz9NC3ySsKSse/D0VDGe5E97RqP
fbPLl7+QFqrIMhYP0UjaVQD8W9beI2nAbCZq60U3XabLOjMXWu0uwsa7KKd4GAMGeJHpZ9XC/C+S
wKO4euyZXinIN4hFbDbo1QiIPBjpUvgx3Fj4mVlG88Xpz32h/wLRB4WzifH0EzC/NqTNxjrE2d6i
1qhdJB2YFBCs/bl/e9Dy3dfUnMT69ng/B0S6ag61/MfP3e4m5MiwGwNaOr8e6B7eKMWIf/zo7Umd
sACCAPXT7SVvD/UkfQ6S8JuJQvMymNPiddQ6C3T+DMv9VlnOniS3u2SkkFT031HOYrYZ9TcKHucY
UKWOOFFr9qVqLjZYJo+yD70TpEwtgEPsTWk1fYtk/JYWFpEWIb3yrb3V999TGjASlNFMXjvm0VL6
zYBAi7UC1gZCMWzzm5gg9pTRqq6McznGiCh/ThOtrixjFugc4yQrd2XHaCRo0epL0aA9Vx4k2rxE
rpfOh25Eqne7NWWBBy1Ukg7QinbX9vrq9uTtEDVNvpl651mmg7buzPgTLZl70Jts1/U2qijSsLIB
Pc9gNv4iKYHZ6STxrOhVUbs324Hp2gNIeLtfscc/VO0OIM5D6Rg62jeEd/R8erKY4WD6UTTHMxez
LIO0ZjN/zewp2kwCabrE00PvIPmYvKhZdFZoHvXOwrU1H8z/3HKp/7GUCrmIhzw9eh3OMpoehI8n
1yynrK6sO004P02XGpx+bczwJevDo0rzVRMbZ3wVXwhIngUqNVJYHHO4y91Vn+an3tLXpobE2EAT
lkxny+hL6E7mKdTkGkL/wmz1VVx223iQ7GdWWcSmh3ODTQq2E/MYlDSSZstQbrPVF/HDTb49tuvG
FevG1z6kETIziOIuHvyfkFT2MZTMeYngOCxn6wBXYvbQGs5RFLOy6mEIWzQ6EhYy/eGYooeufQBo
XFH7Y4mPmBypnmyjD2PSz5aklUWkR0eNDv2CXjcUG/R7r/DlKnosUjPYWW1/5+M5BSnMQirbTORR
dhvPJW0n1aoTZi/AyCiiWmkw75sXM0guaTiQW5K0MIALDONsqOnRprxNwRlcyOypbClclsQZsovy
sqdxpGWNaPDV0LptoCXsL4aDb15sURN9njU/Ao/+U50EDiiKjNjCvaU3+EOs6ldajUsfMbYHIulo
Nu3BcakIeAWbn8Ev7yoG/sXAqgWN6J7cYPKNqq7aKydfD16FWrc9yTx4JthIX8EsQvkkiGeqLqNd
eNvafh+D4KplhEcyNR3K5L51UKo2qhLLyIkc1o0GKtJmmxe4EDGxbPoyfw1a0MPw1JZZHFFhjeKn
yt62uZglVewCWHBw6hNJWtWALwjg8HyiSWoXDYCyx2eE4owjXY1TQ75HlB28aR2wY1rktfoi7OLQ
4I9BCZR8JWXu4aNkxZoSe2b2ZxjNH3PG2cFSnJwFYU92X+2gL0TLvMLIDJLj5zha7V1ss3q06Den
TGOZ578m0JUWQds+JQDQhNtO1Ih62rXxMmmy795Vr4aNnBxQRoNKGIlUSsvXFIwMQY8n55qZNYF2
OuEj9jAuHZ30BIGLzo5KslBac1G3zlGPtxlw/hxgIXJjEOPjQxdW2t5o3qB67LTmtQXtb4H471u5
JwX0MSnIytKFcdej7FhmMp4tAc6vmqAAjcAAOEmXksQqVujnLFAgUEDdUEO5Q9v1LYkcCJN7iwAC
tBMVopU8ZzXpYnB0GdEcp0FsEp38Lgjf26r8MlxSqIk2IPvkEoQvHheidQs+IOaiIgrBQIS/ClmK
uIa6SsISbEITnKG4hma+Uhlmsyw9TigNVS0watR7m9CFdE5f0OcchtJCk07K0ntk+wgAJ/tHkLj5
AhvDBI+ufCK37JoT7BAxUJiT/FUhCEI98gA88Bnu4mmYEyHK4gfUrB8Bg4JBYIRHcETTVoeRIIkx
qT5agiUYp1ZqTpqoSmr/nVHmG7TXSwHCGyv1wnyv54wKf5qelGdc0S/bRFhwdT3jl3uYs1WqOeNC
zf7gfs69EFTNvGHY+eNzO+dihCO97nmpGlTFr0Zr8IIjRLAI06iZAlrCNew5ZQO188IgdqMkfmOc
cziSKTwz9W2otj1kSGo058tkCquwCHIGv1vGXcvqzR0L4N89OM3wAYX3o2uzKJuoFLeUPQgFcfv0
Ht8K3O1YuwwNeHYHAaNvn2MDh2VsiaucE0bqce+QvUnF16M6bbz3uv8YEUkSerG5FqwN9TmtpJeY
FsWcYFJmoLlxdlEPmfNNMhI5WfBM5fAwf8RtXj35GYB+lxEhdaONOQelzIkp45ydgqBjGdHFNqgp
q2LVjCC2VeI/m4Nx7l3uEJO2ruc8FndOZnGIaPHir25ObLHn7BbH0d6yOHu3CHVha0XQ5ZS+1CGW
pv6ZtDuDX4svtwupyTj1q18sPp7zGL8ofPJVMifISO9ezoky/ehTbddMcymIm6F2ppHKObzCCiBV
b86k0QinoSLFNEm+nWmwL3LTE+0xXoucPoszhhmdxI856yZq9R8B4TdGGt3H/4uw89ptHNi27RcR
KMYiX0VFS5bbObwUHJlz5tefQTWwvdHYF/fFsGUrWCJZq9aac45B/8Byw0Xeq/4EOpwcAz3ZtJBz
AJ1Efg1Mx12227h9kDQG+skpBQ3BxDvz6R8w2gHzWKg82ogvObBoGy2ercAlhJC1w3ckNB9lP9qw
VUYbyo/UH9VC/emHH2rcpy69t/GJbaPJXavBITVp+ZyUCYWHsRPrSuRqa/BnAXXkdKUW0hCbvh97
cAQSMZdE4ekuKHn+dOETof9iQTWMjwx5MElKV/HCMrK77nFIRyRzUI7mhXfUYonBG3cklY/4fIeN
9iJGyHDx0HKlLm1oPgmXGBg4SkB9UOAWODkMRod5ENOh019n/R0hztPECGaVJShKveUKWTWv2ELe
HRPYrTuEGyfr9ZObUoembgaSsubljQvxyQb9NC4MqH6hQRkGQXfzjNKmbZC/SEDxCGicDkoaqeeE
2C1cKRrcAZ02zPNli/Y4QnQrFw4VAqKl9Qqbqg1dVDdywTuEj3VHPnQDyKoGaDWLaWcO7WdXuUCE
rXninAtuZOrdNsCwLKBYbTU+l6Z37gNmGSnYLDq2tshJxwmLfI8tD9BRGLHOsqBFQLci4FvRDIWL
bd7PTO4O+VjsWRdS17Qwu1rJQjCA8aK/7h1U9EHbXnIKQfqyWj83jddm6aawbHyNIMGsTPLBhUlC
0hFx4rq8WzkN6kIcd0+h1W2KlhfQh0KuSFKgh+R1Gz0rgpOGqxRpOyTJhU5m9HDKKoBlFf7Sbat7
n5Q3jwGx1lRCGrCnuacmmX6IKfjMwJ+1kaR29SIDUCYaNKW2hE8VZ1z6T7rH/qlrbkho4uM9yoB+
0lQMN1oRmuuuXxICOiIH6+RRXohsa4oloKtyYbX1wqBLi4HrhIyW7cPCdBMldLdq4bwxYcNB37xb
s1P5Qd9dSdVf5wsbzloocW040l4DDOHyKdkD+3RmUFduQ14GiDmRlMRucM1b2HMaYeVYKst3y2Cc
BJ6OZHWaWP23WwoAGOyb9NhYYZN8HIdk2kYVOuEe2J3tkO9Auv6m0KfzVDTfOTa9rUZ+g0WfXy+f
9Ja5tLMQ9AZQeuVxXLh6bi+INUBbGN84WQI6YnK/u8al/89cbyHzadpyBcgsRtCAJRd6X1ZlNWzU
zEFzttATA2xNwP6ckXe8Dvp3EnqjlWo3nr64j02AJkzsN00jb9nQPoRqeDcSV64moIJm7ra7Vpiv
dSannWq7wO9HkvNT+lt61CECHhGf4zRjcdJvbAaFthKlH7pc+UyNCP0y2vZjCDqLYzJhmrIxFgIi
JXtJ/pXHEKeGjxil7r6cm6ups8d11i8pEs7XYAl2MJKskY7EOWJDnHWM4H+NYPqrYmTmD3n8IFO2
zQadAL/ONa7sNAF5ZoOJwJpslWg9Ane0F8rjuPAeBdlk3kKA1EFB4i9SXHuIrx0WTqSzECM70JGd
5CYbmKTbQZV0Yb4zeVnTGOPW8Q7G4LyRITKDEOKh1+wXPTqUTJd4gAVaudAry4VjScv9DsuJWk8L
47KsoF0aLtzLAQAmogKKSftZAca0RgIMVESX0NWxb8j8tYCR4HVPXUzsV0iI1x7nrn40a1SJstpa
Rkdt+yBLdMM9F5irbE5JaTS2EWN9B+AgZzKTJ3MfS81eaYEl8Jn0Jk5eFpnSqSfWH/07YvPnh2QD
hp69rQsUQoRqDFl6SKbpFA7NsM/SOd2klnMYPJa4OK8P1NK3RcewJx7Ca81k2hCl4yFKPGZ0qTgE
KfTS2aUMcSwLwevsj16jdloHEpRAzG3eUCJYS4583xUsMC0SdpCknHTaS1GTCLfgXcty3UB7FQHS
XgHixDdrULC4t42rfsn2VcnMtajA3zK10wchHvM1xB6c8XBmRXZHfA4hnZq8Vl0Cu4zQMYZGm6KI
k1OuonvVDRQehLPQnqVrR1rtilHtPgJxGzOdXLV1d8c+dtsJKLh6zKS2X8i4ION2c3TVGPkfO2ew
ULLPXmluejf0gfes2it6OMCDtS+6c5u5dXZpjz58YpmxwPIqg7gVHBCgnkH2Yn7kqtl3XKkzxvEW
WlcTwK8gCK1YiL9zCPtX16AAEwPK+hKfbTImWELvSukcepkjvm+hwowLRz12qDcVgQE+96LZJj/R
/5CxuzCIh4VGrLNGOUVjbApDMXSg4zMwjwyk/pFrQXPsSu2mAm6MTvDRnaAdq4V7rMW+DQa55F/a
BwVkZLYlR418P+YHtEOQRhySyvCRHMFTBqw8AVg2JaRlhjsr0TZ/sjph1EEqqI4viNWhwlTRt3Aa
YWfySc+bOQnvTTc3/SqA65wuhGd3YT3bmvlYecVdH0KB7hYedN+bjxGA6HkhRVsMHQ89aCG/9vAF
0PPfiiYjwYSE51Q7o+7Ldxx312ainREVoPwASm0sdOpp4VQD7kH1B7q6AmHtvtDQJ+79abCmg7lQ
rofAdnzDY+kR3+bQYzZr0idEu5deEBOHDnsGCQMlCiHkDbf9QtP2Ej7J2RypXN2MmGdHYzxoDs+9
4TJ+y80trrcKccu8j0F19wuzOwygdycLx9ssIHqnoL0X1/q2WWjfBthvEkXBLiXyGMQ2IigoO7bq
XqOFFT6VUMMF+HDbvhbAxOkOshNZ+OKOQWJx567YUeS+VYcbJh/WOe1xHXc+y4Wzl1mGxZ/hsoaN
BaRGu9DMWW6PCFl1v2z6D2chntsL+9zsX7i2l8wn8Vc1wN5jGUN3NiGmZ153ne1c1a+HOiRzlqCf
cSGsw6nceaTCUx1uJhDsiiSKdWWSy8LMEtOfwWzUW5jtBOORFoYUtO5pfNsO+vpKqels5gt9hYSL
sSR/KumQhCI12Vuy+Qn0mDZX8oMQ3l0vUmq3d8yNU0VX6L3RReRbGVofUzTceLZGMGq8UQuH3o36
x5YszHiJZg6HGOfv8Djx3xh9+zZF763dguFFh7JBpr8OHYnmNs/TTUHYJ+ECpLEkWXzXmpmzy9D/
EBeFxdNb53xqbPez+8Qa21U542bvCxn4bZF8GSFTHuEUD0qR2qwnrx3jd3BlXIi8qnmf43BPJS3k
LFFv98y7i+KHQdUTKmEu5Tw/XVs86N2T1MfrZnLVVk2064YeOXpekNMSpe8O6bNcOY2jZ4gv5eRU
tNT+1LfuAzmwYW+CU4uHP9NUwYRpHRIXwj3Cmm6jaOL6A8DunZs0X4k+JGw+qYBTIavbrrKOkbS9
TdYm20pq6irVjfu23fdMVRgUiphFWz0zmKq3NCv4bNolP9WAS9xgRspYPC06GoCkSEByZbsplmXJ
DUeu+0TKsI4jzo93ZQaJSGPFtEf2k6WDcL3Imm9GcQW7D4RXQc4QiT4d2GXiYXXzyhmZbA8Mu+ho
Wj6J2w1eLuwhfdxYu/royIpOh+Xda2FqI75ovpB2sYnCTrEynKndTaaJzW5BntkG8Q5kMAtdf5qF
9lXDVr5qyuJQCy+5c0/ugz6G+bEJMH0WsUO/M7h3zG8njeEqxPNt0JEBRDCBGsPxPM4rThF2XA0k
bpM8HoysM+k6GCmI3r8uWuKkXJOgPYJOxapyWoIxmuKZPAbxQpbDXW3aH4WdENKtK4LyJ7HlqtbL
O5sG684kgOOINKpikkPBSUK4fe1kXCATC2YoauC1kIR8BLaL1fU5aeaRrALiT4RdfRR4Ka4yKPCd
6v60pblA4ygxi46GT1lr9aYGWQYzdRe2SCSnpgw2VWWtci09q0lLDno/TTe6jE9pQEqPimpxcGZx
Q+OAHnY87+piHVdcjEXYVdDqCCOKokEsJnkWdbwjxFg1FNhDcyqiWH2FGSO2kcz+2PF2mgMPWTFf
WgtD23TVOKxpjuxGW501AsKWsJ+Ckzs+T5NzrxfKhN1VHLyhtnZjoN9HzKL2o8gDSlN1VdiOvsuJ
ougZ7F/prnetkVO0JpHmUadDaFv9vE2U0JYsIP3KMN33GEuwP9VWusWxzvAQx0ah9+xaSMbTra7l
fMdDgr4rOXoLbWduwjVkofcmtcjB4EqTO3jfppoOmQrbHe61xtdTC80aOQkrm5CEAzoQwaXkLUVS
4WdDrm2Zvdd+GTEG4ruJNUz8aaqM8Bmy9+eOmF+70m903NBD9qGEnTylKr2NUvPDTp1NW2YkEKXY
T2pFjrq37cLhLuVQQFFLSLJ22f1qayUdTOfts1Z1kFCdfKskeV9pYdi7inVZlPUX2UEUph52east
b4bWYKXsr4aiJNSZGASuU4z28/B5iDWuvibSvsxTu3HZcX5FbpufrSh6LQvW5Yx2NclbxAs0hANz
UO9N17oSKJMOZkVtPRQjsagbaVI+TcH8ZrIZJtDKd0ocm6JgihG1L8qoow2Ztq+NUStf0cLD+tF+
D3WZ7pImD32vbUEbRjTtqpwCuRvwpkq5zTSO13noIA4iJElFzYuF1uoHpMDx+mPGEPJYcrGRsG/p
DotnQXW/lnjuRVBDgVzaxFaB37Yr2ocs8lqMc85Ez8nGAhB2E44o7hcn6mqycwKBmvAxN+zMNwri
ykrD7P161vKtQN6PpDMkuNic3us2+2mTsUQoJf8UtbB2jjfb27TkzxGuPCURJeAw50/dwPtmQQAg
8a8496Kix2vMI77e4UH0JDBAEtehipvcQnqUnfiMqA7450f+USs8etmYcZbb2dXlO/opiDX//7cZ
7N7BBfznD6flEX4fpqQU8p0qbPOjHueVf/nDy9+UlYPQ7vIzfXyX+On/PKMCIYubbPk5mkJ+dbnD
f337+/h/f0PIBc61w//zVfx9kX+fkfWumTf/fUtgqXgtKzwkR6c2OT6Wf+by7H9fyOXZDCwR2f73
iUstoYS4/GmVOHP99/37++CXW38f5fKdkGPN+cBBevD6t8CBFOZmwIjybDQOrU4slO5G5dXlO0xs
xd/vfm8DWQyq+PfnGJEVXbX//OXlu2C5Uv/e1pDziEMIJuNy+99HuPz2751/n+v3fv88jE1YCFmd
ge7rDn30TdQBUmUgdvP7QipDYwJxeaz/+rYAZCFAVfO8lweHJrlACu3HJBvYmvcJSRJuR0qZVvEh
L1/ixcAULl/+ue33x8t3eStPMsm97T+3X+5/ue3yIL8/zlSh7H1AYVx++/uL3yf7ve3yJymNLDrw
y6v657Eut/3zMJcfvbYiAauxQ39hFP0+3t9/9/Lz5aHyDlCC/8/D/P2j//Wwl/sks3flNV25c4iY
JoyKsky3tJ7dFz9KRTitvXz550cxtsSg/fPrQRC/6m5jb+m4CMLSLnf6/fLPbaLoFYk1hNf9PsM/
T/N733+e6n/9ne4pXtPvY6EvrK6IMr3cfLmDVQ7MAP950P/6/T9Pcvnx319rXlbup7jb/M+34H+9
rv/5MJc//H2tl7+53BaiINsMkvyCCCsyOl9khDojtFU+tIw+sHDX7Z+gHaLt38vFYD5pNhljhMMY
5ePlalAsSWdhXBQHCyIhmWVL9yHDKpxotBTZsjmmtixihC/oOnjFoNgx/a2PEzKko718R7eutthi
O+Wm10lp538+GwmtM+FmD0LVYu+F8S4Z4UN2ES1HDd+lzHPGiA3qv84JtqXqbxq9uLbJb2GcSM3c
ZNOfqey/LHzISYiewIxb9h7MYekBEqGeThMBfhWKNEOoXaaLLy8dH/TSS7ZhhSgiGwvERbW9Io44
2hgZVRK4jqyoQpDsosA9U4Ykz9fZdbDMYQqzYQqSnTMdLQBDbBuCU44ggFKYKXqJD7cF9FF1h1FM
khDSWdxCoDZAC/HKHLaro3ymNGFr0yY6EnYKHcPFPR2RyQvAfaX1GVt93tN1wV6Fnd4NyEaHrORJ
2yjsepSDSEHxvohhfjSt9JCX5TUqXQzPjfVaDdVVUUwEDHR9tLFZ26lQTmHARIpU4WDNjr1YA8Sa
wu5EV4I9RkwbUBMEIAaxjr+fKYBqrWg7VLx3dmtCMAvDh4AZ4lwa+O+V26xLNuaNO90k/fjTSN4Y
t/demakzHu29U0DakB+lPM6S4aKXpDEyOzsZvQgRPcXsW+rwuep/YkUBKQQVwTjb7g5+sNTKdt8a
jL+12iXI2eGdtminl81gbaiNn6glx21TicJP2+ZLRn+yYDGNorVd0QvKk52pwX02NMywpDJQmaez
L1Xy1vReuGF8n+1LkIoIEUIoIjOYGKtNtxAiaMJa/OMBukbCCG/HxblP5Ic4jTOazwArAPGEfNDw
v0Lcz8wgMdMHrmBswLnUGuzsQ+2nVdm8rsfr5QgyYqe9TsP5mxE2ZXLDeKCygIZKdS6M7rPKDKCZ
nH4+MsAeQDBSuTCUpW+J2GI/JU+MKYZ1jTfEappxTYTn1rQSbTcnAr1zOzEUyZgtonx5VlGCmN/B
SgpaDPUg2HuX53JQkq2Bbfd+N/YT1kcbHZ22zYJG3U46gZKV+1GmuUUKdPA+9dq2dcmXGnTqMt28
pp8QHsMcK5cXfmFoJi+EyKGNPs4vXjXh1YfyoX1Lj7A3IzKjg6mLjHwDcTu3Cjf8lBJe2z9MOjEH
JGR3LtV3ATB6m/Rk5GjJZ1Lp3XauKIxpPJZbzYWjzQltx5nCJZV3a6vP6YVoxWnmlPaHdqAprus3
wUh3ImP62ol3u7IoezCckxh+3yTVI2L61PfoVDpe+aq3PaAiK/NdmD9p2z8VQpEy3UBlqxWpa6jg
2W/oo1h5QaGQTzHuiGW4ty1NUCfrRFlaEMtpimJbS1P2SE1WiXUel1fwE4ONIOBWNxFcpun0TK7O
uwoqmEpR8RXPL7NBiqFEHSqikNm98ehW4SNG+PyYRy3B4EfSwYXTe+/t2Llr2lWkfxDGWlCQO8r4
yVP01MJ5jQeYJuP8TEjAidTLwM90spMF+rt2tuLNksLQls1JoQ+hNTXtkjB0VtGch/vpwwHcodKH
BNgo3N1wLeBJW7G2Hjo8gw6dREwSXLstBmEVuUfQT2iw1sM64Jjw66JDHRe/97xJq7pECIPN4lCO
WLCwaVV+yx4xFNTsEr9PUxzNcgs3R8GLndvNoEjAWUbIzpitTbA6WNboOKTpy0Bs4Fr30kUZTzui
abLn0tZN326ndUow55rwx3nt1IKGDKQHEhzHDREMT05s3Pbj0px+7h2mvvBesFIiiIiMr0JLvrLI
+GwqbN80XP1O2AHB6RmOmY5yDVQeURAIaVzyfiC1Bi+Qgldjhq5zmIp7EVfnqiHGhGyssqPR2dCw
MgZecGhsvQbrnWiNejNqDn1NUd4wt1pFhQN1XgbsW4PxUJBMyCeSJ04JHDmmPdoSuB/rh5qpumwk
5qG0OGcJjS1THqrKeW+iclOM1h9C+rK1JdJ9qEvo4AqmTDco9B/uAKkZN46zBBuw6m46M0bXTpjf
2tGY3SDum9A35CMID+3TrRjwqR5idWQyGRjQKEmSdcf6wdJnglgya1dYBryr4ToJ88d8FFtLTxGi
h8hDpip9jWwOM6148RZoT+8Hobuyy+oODfADOY1P0xLLYtUNUMn5sxgdmHjoamgNZ4Q+OMF4TbCl
TGi46g1SVt1xrosSGU3RMEktGMo4VnNIFAqVyNkNEUEYEUq1V6b2b16QPjhldxodG0rYgMA13TdW
+pqMHBNx22yNjtrA7E/hjIiIPPaNqGlqJaXxJwIbYNacnwly2nTPrhv1YcqsLxocJPbF5HNuvk3t
+BY0zARliiTULWgTREx8s+RzkNGjWY2vRA1/xwxp+8AkAjw6dFb2wHx1QcwXdyWu0i7SmI4nOl/M
8N6aEaQUc9RvCHPqiKiYd5YXvDducwg6bDl0Nze5myH9aOV3YzXzumWFJXQdCUNuMX4SyC00ayA5
XeRrtXiE2vw2CciY0RFGbDBF7UYiml6zJl4aZO6hGBnTY1ILfFBKxSoEwY119VilHftltSRySWO/
6KirUuWrUibH1v4UGcYjMbx0vKiDKJ+jMiEIakqfvFo7cuW7j2oFEqGTvPXBWS8pE2xj18bDfizU
ttmTvL0lcs/mIoFUIsJytRoYE76FE4PBTpbnyF3UC/BQRTM569E7JUVxn3YEwjIUwqTC2Tu46jtN
CWpOBhKYxvoZVcjJ8No/nZv6shtuyzZ4szPEBJ1HGyoe0lfpeegPMHv6zUxTy7ToDc8cG0v21YqL
2HNV62Cc25HIDnHilNxZ3TQfyHxURXbGG4DaBjMQnhlOl+7ZaWnLzak7EihT3KQxDRJcPrybFnpO
MyN31Em/YeMhfGvTAel19xjRiN/XIVMVBD0S1wIeA3TnedAfkW6FBPuoN2wway65xtbJqq1s+muz
9q7boiQTSqGlTyM8X4zWTQ1dARbqLEGd6gZSW5mzTZPf5E2WvI1S4iDIUFmtO0N6qwYPO30WJqvZ
PXrqkmMOMRMa6pXd1NFd229a5bQPLHBUkrfelxi77kQMsk/qh713VfugWRO7Oa97Q/O7miYtwi7b
vdWNtw16l6lGNPFbJHMpTZqaqUhaFMAbhMbJQxFWoQmsAsZnzPoQpGYJERy9e3AJApcU9SUreNeX
6MCpjUngwtdJYk4cnSz8WH0w3IxezOFSRXc6l59103GuKZUwJqxOQVT8yCaiPa4zLk/MR9W4ZwQn
H/qIKmWuG0pvTEIqcreMe6+7gHhXisWAJlvvBWdKkFVc29dGlDxRaz+5jln6NkkiyHTHT7pSDFsA
n51d6K7KmdZEbb4HZcRq7txqQUx73KmQbgPNLQcID/RubdBoFOMpqDbwnL6TWts4iH76rQdOyS70
esXcXVsBGn20i2GjG4SET5nG2irZBzvdH2yoDHu15I9Jb5yZ6wctsXzHmO2mqmammHPY79DlmkSH
rnU3f0RB9MFOufLtpEL2qjPxlxw02o+hjPeoSA7KYToYhbDGrXNWCrKiQsTEaUYhOttEWDWJ63uY
cuLZvq477yHTum9GO6ZnnaJRbZC8w9RAYInVaNP2wRKBZyEiqV7HOr7q8vluNmnO9OUbnFPUqh6i
MTJkHksLyehYqkcXUMOqEgF1J6Z8tLIYwF20HIIIAcQpjFfmPUyAVZTb73GXhat+ACkeOMbWMqcH
Q2BeijkDQ97hxIqCRXL2bSMoWacEyrBHDHUHJcj4Rl4dc5/HVHKWZtlQbTKd98karHMwAtzDyrxs
kgzKsea6SexnjYwBCxsZctX+xWiOmr51xMgYwNburQJOgcV2jItUgTHQxQc6PbmLd3dQZLInXNg0
80gm1Gsfmh8Qn6etMvp78qlBveuEYgUpsY01FSHwzBhL1+RtKEzIDQwTCiqTxQJJX5GYPybjipUz
dt8MtS/XTdgJtuFPhriNUNdDx4Me6jG71zyOEmkb73BfvyPmS1gFi4NpDPt+gqWZGPpdZXtIp3QP
UTH5YyIp7OUOmygiwhcB1n50EwbjxuTriCKl3rvUAXHp6x4SHsQdBJxVh1q1Rw2BInE3hHal5WOc
5tehcK76mvCmgvp5aD1m8LpRrZx0sfzF61XRzGdaAS+l9TUhSSqzOSZKCzGZ2XS3Mh9eZTN8Rlm7
nxlqO4b+hr6TDEGYg35O/pwaa2x9M1z6hoOntO77RN52DENXU5xd9ziWNGaUqyL2XmMb/Qn6pwcF
as8SDELZupPXSyixIL2XodJ1alsnS2fymQTtxplHjBpC3gCwP/YES4CEEX88a3g0eu1ReF2+DcLp
Dodbvyba4DaD2tP3sSLicn5xvTuXXjsik0ySgrcYFtqYApsC05H4kmKjWE+DfYVsbNXX3a6VIfoh
XM/pY4UD9EoQsscx6ddlaG7GWGcn1iN4w28AAMdw6DxfNQGmS73B5xdE88br8J4CAxgq8aKl6RUJ
pcZOjcCVR3imfYrppZLAJPv2M6zI9bTNA/UFnnAKjAW0QVXJ7mu4EcmBSto+aIvypI88FDK9w9OA
4Ug9on5N7yWvTDR4bvw1yfAlbMMNeafwPPrO9GPPQHQ1PRdWlG6UAdXEcFc5cMFVg6vFiRntWd1L
kjNhV0w71yrmU/OcGi2MN+B21LFwyj1/Fi/iKyd5HEdWb7tA0FoSyOf3Tut7blMS99fliIS8K6v4
KpUMVklYntsg3JqJHWF6HY9lYpD3qsjWjTs2beiRq/YzGqbHBBUbGaqet6o444lJIk/L9DiVhqE5
59PWI2l6goyC1rMl7ywBhK4VitArtbHSviSY1mEwoOiFRNFXodKTkGia2ILZbOvtEsBvsw/Hol25
1Nlgro2vwcTUkT4SLJ3vEL69SdQsciZ4bvKyQ2KWXwUzoK0s0q84xeo79MO2IvVwDhCqVnxZiBOr
Ucw3dejtJSGw3RunIoiK/D0y1Naw+x8iWc7Kw+cVcY3SZb3Jevnk6eNxqjWUHBW7+AIQR19b6MqY
/kmmV4ln7LSlFR6W0ylFdLlJo7zbRggYHYbNAKWGJ85R1CB6ichlsJxNDS+G+61IHQzWpKAd9FQ8
4kHV1hHTvyfLQDsyVOq2Db+88blyzWf0Mw8y66g2SV2x0Vn4jVLRClEHiiS0lJLdAgUv5yaa3aLa
VbWzNV8FVJRKN5/GrNN4Q+u7gjePpqB5q6XJtG6BiPfkfugBQZIzWi0+GS84YSF4CGZnD+iSZT0I
IaA2QFQQjLjsYTEp4u/qzIw+HK7H3vjjhcFt+c2FV5G1OVTmaQz729Rip+bU5LfHA/FxlngJiaZe
TUZxttPhYUSnsAXG8CcmRNH00JG5zGQtxrBrNoHkIVN4Tua9/o6U+l3iXG4EB2ZiP8nQuTccMm6D
6Dr05l3SYkGBDNLUnC0B1mmXfHxTvHStDYwVSQj/1wFT1RY3Ls2YmPWfqHlABkZ/qLpzUjnXDRcA
zwIMU7f6q1o2ry6o47lGq6EXp8RwZhp3zWdZjYtW4CntKrQMIXKtgUAdIWzEIoqjhSqmywtvPwvc
VDYT5EK1H7nV35ZhN5MPYLOn6e5lah0RWTQ+QwpqKqT2LhNLXpgGEj6LvykAdIYyBvTPuPgMs3Af
2+A58RaLxP4K3Zo+VV2XayvVgy0wZ2Mqz4mTjH5dpYeyH/GTCIItC/s90Zur2mAS69lgWhL8t3Fr
foQqv60je8NLOHbhjSQNoZmHU66RfpM4SDci4i8G8061Gu4M9TPnGhT6fj3i2HnQkrcejYM9GwAS
BGDmwUDbmZVrs9U/ZdceDC+6JxEnOBR58tWq5c0O07dJ758JNuYSZuI0bgr+52g4T8lwXcTRPRaK
d0qId7HInGXRb+1yeuvKYFi5goVcy7yEAEVYVLMhkTd3l07luBu5ZK7NidasiIwrVOt0E8I3gFHR
MlM9ZWlwRAV9R2K3tZJCe52D4SQqDzQrUGIu4YSi7NqiQGIwGKhq2k00RC9RWlv+T2WXn7aZfqiy
BMNhFLeZVq2QsHFxcXDHKMwfRI/N+QDZm10BHb000cujmWb3iCFXuURDkqN+mQYsTKGunuMYVazd
kfxCJiHgPctkTI2YXiuCnVPlREP77TzGKymjZDsH8pgW+btjVW9Ix2/6TLmbiOOUM+QZt4PcaN3a
y4vrqHODnVHHvhxgYkgt9814PmsK0GDaz7vKNjd2R9IPS562sVPfNTi7UFH2e7tHYb7oqUcXi93y
T5WmdzdKmjfENLErp6LjKM6vzfSJBJl1mBZ/6rB9CXu0r8shOE+Vscopj7aBw4FCL/+M3W9HR/xF
yfZM5/ZGNUqwSwAUkVb6xo7LY2pl921ovGajA1mlDSlrh3LnQjoMLZLO+zy6R73AOixoytA8Lvfs
xu6J/X0p2/iT3e/D4LbtQeIHMfN5AQWkL3Z5qkv1SnnQHcKQEkXRqD9prrWp0VH5iO0TopiMPZRX
2nox0XexUQWnbNJOhSy1M3vN5zGjtzt3cluXEVAq21lAaghxMNTQGbfSZJ/X4F81BgQ8ABlW2if7
3tXU9Q9Qzt39OGvnkl05OLKEJqYbXPXRwKYRUKM5NZpfxojuS1KPpybTr7QULXM1EzYeJJKNmhuK
Xab03TR51cHWXOT4k+f6OMCyO21q0NSQzLG7/Pj3NpXtY87LBREjU3iGdV4arFWtzTY+K3ZpCIok
H19cK7pm8NNtHYmnqvKmQyGzBMeBfHPoI+sYqFfS7LQ9/8921ilUO0vR6SOvnq3N05zWza6nQq8H
1rC+pgEZtfflWLx3LRFQkcPqM4PksvTe20n1IyWklillNFTRN56bqkcuiYqgwZuidVOLhYnS3hn0
b9zAnDRU2JlSH2ZsEZvj0EInVcnysMgD8+B/crgsucT+DUvJFmqINt29VPIz9AzML8TaT1yEVacO
5hydiKknetUznr3k3CFFwCN8XS1PFy0TGNOBczmEb4PnPrkWiRhuvocsiUx9ik+zcO6y8qaMiWFA
WXOfBzjcMTId6tKipSlv8DCuaul+1SOhyFZAkped3gKMXNIdM9qGY320CG7GBWFyRnj5tOlEe9X1
6B6roBpXxYRkDaEbp7V5yHvr2wMRthXkp6ATr5KQTqijupUuy4Yjy5QrY8J4R4TUTR33L2QjUw6N
MbZGM/sZorm5bpN2F9DeFjY7ZTPwWGDJQvZwVW28ULxEk7z2gh9UUPFR1IsXgQ1nGbk5l8f4Phue
lIktpXfZo4UB8tgC6/fYFqiEC5QZC+GeID4ozDC74kjoz4nH1TppCalLaLGQBmXvdAAnHd0Xp7fO
7LEfHJE9N5mbbjSigde9TgRFoJEV5hq7aJHCxSgy+RADNu1ib9E5pEmFTpO2J8bfOWVWgqW5hEwz
gwEe7STZoQziXsbRZBa2Fa7zPmNIzAZalapnuNIH3KtZMt7akT2cZpKwlKeunziOvlEzPOK0oFA1
K5zFJP2sTBpWdvmVxNWf2sv/j70zW44US7f0qxzL66aMeWjr6gsHfHa5ax5uMCkkMc8zT98fKDsV
GZWVZef+RJhhgOOAcNjsvf419NtknNVFCZoRWd01aUNQqU9hqp4AnwyDrHNAPt42uYDYFMQsyYOd
H3VzB1p+1nT0r6CV/oatq4uYwlnqZehtc+nJeylBWBAuCfRdmyPCAUSDCCr9BDc9OiPXHjYvmMwB
draiYG26q448LbtIW+JTMq2iz0/ZQ+96c9eWIH7h1PbUy7hhLMUnGTMgt4bu3Wqo4va6TCkC1VrN
T9PnRChGJ1/DVwEr8uOQQEfugTXpSxFE0SGhYTS1CUoV2wGyZ08NZXcUpTRihmygsSGEXRXPVqEq
G1Vsy3U3kldSRgg04swNZCIkJ5+Xg++r9aEHb49NJA1RPDzoGTpQsbmnasbvn02YzYHIeiHJXkkO
rM64NUX4qh8qpVtnolLZfZmFx8agflpWgPaFMgiHirsYDzDMAhvongwgniyLGFVt7n/mjXaYup0W
05ImIVbdpA5s0ZxFNGH5uFfruSZUicKqlVJ0W0Zc0a9NtNVsHE6OIreF0KvygXpj2vCgMczStYc0
QTZmSJlnE2CRybhEaH2BbpZHtC5I8dO9czJwiHjkEVaSitRZVVVg0ZVH9LWPjc619aRGx2UvhkPD
Y++kw0Ol8xeXGoeUYwRmg49jc01JRje7R83SJKjg6dEElDz4+bUIhMIdRaGbX8UN4hqXRywRXI9j
S8W4VkqaUGnuZRnUelydNAQ78rutysB9JQqp4Mqtmm0oFuPynK0taJhB0HG88lXUCYdPCSHsovER
O4Zj0RkdrglRDp8SaQUpaMjgMRAYwomNhE81JeRL0/y3QiGw0DBJl6GGCnBoyVaFgQWwuV68y03C
JRqjSzcrdU3PfEiCztyiUyLdhGS+VQMH1ZHLcttmhyrjTtY8VFM8SDizFCd1JN4sHzJSG2SUnXQr
NO45tZDeidd7FeXPbpje26y8togq0LTyMtU6SWchwvLae4W7x7dVWUfQfefhLOUMBU1mQo9HF/ru
qqfGrKOfioLOrQPh2apUE6pCJdq0d1AKVMEgFML8EcQqNR3KXtjk09NhnEMqCz1WxrUbOaetTIcx
dnht7yLFG/c6UpxVyNBHzVo6s34+rMl53CRFeNsIibiuzIusCnQMxfGhGzCoqkVQ4aG6bzoqInqP
7s7PamyAiEnVh2Ti7P1TUDfPeKPXNQbmXXgxGe0zCOat2HXDoyozHGjRq60CS6DPvq1yLTj7WHoL
uULZgL5KX8PnzbtnzCPgdHunuI070ibeexNAv4iA4DtfuGsABQh4s1a+nOmAH8o9SR+grUmTunBB
XgWG7lVgjDiHheoujaJr4pxnt3zcbYypIHbSAr+WOsZ8uMYB/hfZh6j0b00n0mPR+61E27OJsxyv
z+QNRbnHdxGXCCYjY9mobviLIu4qdEVVoSWbQMHGE//xWIi2qYi3UOUpl7K2on0OL9lWSvyR0AKO
BZkmKHnxyUdrEzR9f1UgzVIriCwD1llB+zqO+Zk3bEQvmLDPIg/xRM3ggRTrMcprsnUZdyDBKi7i
VLxHNVyQJohuZdHy7KAEeg1yDYe+EuAEAV17znQ7TIUfYO39i+Bvqb5CYxfUq66mzDYN2Q/DwB/U
UBkaVfVVOStzCKacNj6ududwnmigb6lg4V0+L6FT+dFpIA9zLgGvAvMO44Jhm0IQX8VQIACI4rUp
WDgLVt3oFCXtsFdId1EbRtwH4mNdBL0jybJh+8rW1NGMqZP1SPQFpjIVmHZep71beQxk0n6iL7Sq
hrzclUN91xnFtJERILkdZkpDrPrUjqnO4QVSbnh4UBGbSJQaE+2vRCWOLhxtrA7LnpFXnLtKVbdX
XWHeJBkXNJvQqxZSddVYDQGBIZaUfB8CvNBQ3ij76Fx5IyA/MCOKwre+lfAkNSjLR630oOilAbvj
pSgzbxMMCKxzrMsq45xSESPuVIVODHPeK4R1R4lVSoTayTEtixBteXqHNJzc86odMDgvMQ/zrjAl
O/k6YxWGZfBgC/xiBaIAcgk+tFWQ9BcOHzS5mLEZ5kVSquuyjYFhdJw4RuqfKu8lP2kYCaDN9LpL
5KEaDzWlc5osJYQ1wf6tlMxPQ+vQHjYPQwPTTCVJzzZGGLb1SPusTO/qQOidgjtr9Gno3KBTmvwo
sY8H/Gzo+wmw/rPRJ3m9uK9iyBQNN5dc3w1xfbAqGD7oNF145vdSjK8Bkc8/1K5CJ69IWMtZskII
mEEqeLFKqL+4na/vLCg/+yIa7qUJCZ9P9ImW5FwAQ33HN2DTkreAUiTBeN2MnD5K7nCIoG5qoOSH
Rg6dbjx3CtUDTfWegwsMFFoV2+snt5UbR+iqE8ZjyQZaxm7svHNRUyA2wCJiifgLML2I5n98TDPt
o5qGk4q9Ab1U0lCCA4LkbMXdKUAIqtexik4rnntn1FHOehQg6Y5rBJudsi21ZifhmNSmw60wTtKp
hQskFxqvgXCLL4VG5135kGMFO2O8IoS8mcC5Yl4GXDeZ1OwS0lNlBoeGWhqY26usNs0R/ietvTmu
haaxnBofZUud7fDD64T4ctunrc+JFlelnd4lvMoxSHYTqSDtOERaNyBXkoUPX2tfYzV+a3BU5u6X
N33J76KGvY0nTrzWpxq7WkDIKEpdQYiooCno+eQcSxAVFRsIAxVbjcvcwVmG+EQLu4+a6J7f/8Z4
q9BLOj54ATAtoH9tiegOGVZp/sdQDze1bHwUSfNojvUtVQhcSCOBUHmjoe6Muqz0GA6o0szeoY4q
oLnWVeyNxMAyV2Qplgz5Sf2BdqQcilJ6k7wem6UMnthczcoaUiQYqWEWlhW7btAPHWFc5AsbPEEZ
7L2UhtvThSelDT8rGSU2XtYDER3Q2jzU89VHZtSPhESDRmf5uVTJtePNSZtOkq21TdXuNGAogXa2
p3jitmYIpU4k/dKno1oWRuJqs8yFxufdkD8oaJpuMFmnAUqak0nqjyT1rxELB3s8hPaDNi2C8lOB
QRgd9/SoYxQYZ0R3N6MmutDmyFYF+GkzfSP1g3+sm6Jc+3V5gw7MFTVybYpY3VcMSv2mJPK5xXog
tcqGFh4hWfQR4LiGaKHZKZnA342doqqD4tC9ZRCm+64w9kggAusAsmEPdTa/B0MS3Y3sLiiqi0Ii
zYCpA6cROj06WscELbcrMD8dw9xVSbncDkc89AwlPkZ6ee3jdbuSh4KK1UARYyCCBubUhkQkDEqK
czOJEq7N3RrVBPZqMZ2yot7mGVYfLZhwmOG80wyZawbTKcS/2iZ5JnPFotn7ZrQjihiiOowjCQNG
F/+ax5DBYjKgd+lqugCNjw8cnX4MIN59CnplhLGC5QuhI4zyq96UZ1VstimBwW4j0d9NGtQh9KsF
IjdzvLb7S+Mrb4V68BVazSHsDcphnxYch1zVcKzsrA9jbF4Bv9TSfKCCshkyn1pJfFAYlAY+3YjB
l89GNJyJrD6HPUHarbQr/CRdS8ADeqpfBhkxHPBUtSlKkaw3BWuzSn6sB/xuSgBTLcVmpeki28r0
q2xSbj0lulFpU9Ym8XlxNW2sgqRL3uSqGdltToGMXBQ3ikAjkcBFSCTkclAcaJQsmT6dnQJezJwy
LzbpLsyxqu5IjGwaeiWAjVY2QAEQkqM6VO9e1L3HNbUKoqik8iYp25aHZkQKkz/Bu38PB+2j7XKX
uDVHEZNiIwoD9TKi1aSSUbsevAHJUrBHQAZ4JpyVfCKwz3iIjGErkneLKLN0hEY+hgRMYS8LR6fl
hajVaG2Pn3Cp3VIseGHUld1Z6lorecOK/RuU9UsSv6nKbHAQ7wB1r5GEyfx++ePkWU6F9QFSJ+ne
yivYSNZz0EJtp9J5FLBJWEG0ayHODkctNW/RWgFwp+a9WHXH1svPi5X//6Qe/KfUA7wl9eVS/Rj+
t/+RO6/N6399ZE3YjFev6cc/f7tvXoM/hR58feH30ANJtP4hauJ37IH6HXogqf8QdVFmoCiSbyCq
xh+hB6r8D1GSdd3UqfJJlqSSVFAzwA3++Zti/EPknyJqkqHhiylr/53QA1kzld/+q8iT0c+z3fs/
f+PUQOEUUYGVMyce6Ap/bPHj9SbM/Pqfv0n/KyetOMhHczzpEpyZJEaMTo3bLPY/zepGy/i3C9ty
/zX76wZqsgHqM9p1X8Myt3NjuoTBzAG08mZDsrHN+MJ66HJwszZXoR2XIaNW4RIYOBVXrXmsKqHf
Yz5kuoI0fQ65EF6ycZqzw0cCSoc4WueVoNsCPm+8nnzMECsZFYThX6UIqvboxZ8DYXrC+BkCKLHF
20KFbRz3w0ZOwT9SemZ0J6R6k5R67KS45a7qsMemZflL8CPknbjMCli+T7fLrIo5QXcwp7x3GGmB
WwoF3eTlo5D88t8vxU+7WT766SotWy0rRcyCwnqSNqQhdKJrTB5qHGpV3dMyi7Q/WatqcKfNHyyr
lknsEx5O2Hrxl+vUvkGgs2yYIDD6fVYVOpxtlm8uHy1f/15c1n0fJlu+uCz/y+zfH/37BJc5Pyy0
3RhWw67pq2IvLlKjea6bJ8u67w/qWPx93fd2vlbQsC/bfH/l++PlK8sifo8BNSI8y/9qY0nTqagu
n/y0x6+1y9c1OpxQG+bzC3FjmMrg62R/Oafv4y37+uVQy2Iw3xSYZQLS/PH3FDiKYKE3L8OFJqW+
YNRRjPN4O1um4aw/6iH3Iv+ZZ5HQZ3vIafvEr/LNsuprQwBQhEp/bPK1j2Xrr43mj78Xf/o4XrRF
lHkYby2zy1a/7G5Z/PcfL4f46Sz9xvPBL0KQH3gA5SqalUvxfHLLlqUvYF5k9ULhUHPFT3BZzmd5
3bLRsvmyOAlBtO9vlrXLiu89TXrDTpZlgn2Qa/0xWTbMFlnX93dMgWJcm8qMlgNeyDPe3BCVh/jn
exZbRCKmINbsl8+HDOlqodFr72fVGRJ3xelaQ3V6QeicWL1ONU3bLRaU3mxGmYX1kTKIQKeCJCu8
1uxiyngBm6GX7r9moQQScc7VBJ+eI2m/Zpe1QWMc1IjQ7WVpmSxfXLb7Xvxpl8vK5eNlw+/vLes8
eU4QiLJgXfoT7ByCp9+6scSl2asOU5srtBQJgIBmUElJmhdzbsSXiVIPNOrEoDClNFPsJTiL2OZU
5Eq2Q7/vrXDYq4anbzNyecFIrya1vMu1BPSv+0N8qWvHKq3HHd7A6R4NEtK1ee57sqzDUq9wcnwr
KIZyPaaK0h4DPuw8hEp5VKOSvFND0rdBVSobP+iHveczSSjqrMNJugu/kun9mkT5zmPwq10DGdIH
ngPEm7BSiBwoQ2dZTAmDhD8JJte1MMSGmDhwuW/ogJkSATpdhJtcOIfOyogfjaq0gHhaDJzKfie1
D0AFr4rZSuu0hsQIxYMOWl3FNr4DvCFExVsP0nTrgf5Cexa3kAXJ/RIxetYE4/e52qxUsOvWVuY2
2gyxrtD0Gk4e2BMPNI036DNMkmX2e2XYiWelDyby1HmClkkw56p9Ly5z1QiDTkln4IoHaZnEkC42
RibtMKgYqa3porgX/HMpNsJGr/TCEYqeR2BMa+BJv65tAX+ZrGovstX1XzeiMv9y37ffMresK5MK
AXGnYoViiICTebLBKqbeL26sGqYlv1u0LsvLJ1++raNVjVtTSRzoGcMeo9f5F1YKGjxsWN1wWQ7g
fO6H0uNX6eUOdrXRqG7tzTHroFIr7KcFKmCTOuy/Zptyi2OyvAumae31lUqIoAnrvoBazHh0RT68
haBfMr8mCLjUfuSF3EYYmlU1JDBlUh2KZBV16TmJb5gwLSIgU6D2TYICD/IAyEaPZiuN1/h0jrco
yBVMf2+HFxKZSW8wyfDM7Okh2QqfDC18BY8wG/Ygt2L8HjKYvcCML/wnsNGC5G9crtsn94dCzizQ
bb2VEXEEbjfItmsg7pJrV/MJMDa2DDrD6coXL9Lolup767126bzrCCMGWGXELQ5O84A9dyW4YvCa
KscWAyyIa8OhNbeJT4imgyugnj/h45VOH/AkIup7RUBtda35Oyqns2sALhCx3ZmMR9V79D+qRrjC
ofMfjQ99Duy9xysjb6mpb6volONWjf1ZcgTKgs6ZjgcVx6HghHlCIW5NCK0YYnQ26YgY3004DRTK
puZyygJ0RnWlclqUpoFSrJ0AZ2yyhc8Bi2wDk9i+faoGB8dD9ugVZ3jJaYbKyBba42jewLLr28cU
OnHrX4rmHRlMtTcPBuRsPFFh5YZodimXOlmyCwQNct0WUTM+j358YyAbU21PvPK7vW5u69Smcq+8
9v5EPW4jtuRS7OT4mNa7rrRzEZsaGypfwPVV8BqiHL7C+wcsAf6KBTS5auCK2eJT9WAK+4Fy7mcE
vY/+2lk6pbUjJFtPc3WinqB9kZ0z2d1DdBgstz/7oSPdN6fQIazHx68CWqECLLwb9d2gbIoAJH6l
VR/4V00JdaKTGdtSuIW5r0/EG75FE/1ImsnZbe4oWte54OT6xsRwcdpXxiVuDxEROBPPhbIagL2i
+DP3H9T65HMfHUiF4XozqBX9TcTfpq+ET8j4hubQhgncpkOwL3xgZxdzarXbTORBfeK1rEI9gqYx
OGj4zWYvfebVdRbv4Eco0OlLm+skoMLEHYq7k4piae4iwcUyFftTTO/YWfNCTJUGOjis8ww/KxtK
jUZsaASNxcXToMdFyzyASkiDIx6LG03ApQL/qv1EzThw6h3cVQ9IE9O6/JBMbo8PfHOEcILcCGsV
/BlW6nGKx5U7vAz3QUXhRLLcRLtu5F0f4OvXHaHtYK2OYjGCdQuNOYFfsuung86o/SN6AcjUMUIC
n5NF0sNu+vRoUG26g5WnCs+QYULjHD7BFlcm/PL2kk4P3E6fLYVU3aPnoz69FHO8RXhDwip22qiw
xAtZEGJI6HKAQHqttlRSbHRBPToe30GCATRfxXvmJSwFcDHBKUs4RtVbk25iH2RfumvNM2XvipKJ
tcJyRX+H/WLdY8CmucoVPi84Is+kRIskBnqQbkEm6jPkFN1A8o2sYj0DUJWdP6HywOuhhRBMVnLp
sJcaeigau8Thml9xM8MbuFIOSKu2OVTNZo18GDQC7w38SAmRtQfD5kxCmO+52zX3DJygDxSH9klT
nsp2C+LXbNsb+d1T3LjacmpYehWA6ng+VcWGc/Lw4kmPsrLS4SvY/n3xCPKrhhjAHJKDiGUPtjDy
LTXZhqhNmmKpP3b9URfXwVsbXk2Wg95FeE34ucpGXI3Cpg6vgLWglBH0Hd5nj+mp3Adn9U5wm+km
CDH4BgJ6UZRzAI0rb1c6JCyisyOnKzdKcpKGo6CeKu/gl5Q5iHpalyaY6gE/bJhoAzXz65DChLpF
NIhmY0QUc7EeAcSsH/kDHC3o3Ft4RrcELBTqzr+eDrG6mgANHy0kUuMGEVAfu3C8QbJwhoyeRAx+
JjfEq6uztnXCuw4CPmoAJ54ZhitAs+BYCHcaaSzTnToBil33DErrV0s8NpiMkAMSrRSNHxmwFj3l
2ieFA0ppfnvXBnfjtDdNYNLGDpEFJMRUoKq+9aPPfnzusM5nPIkK4TGtyUBuTrKP3A3bORZETNls
kRqAeYNrf4L5unfUh21HyxLuC9zHy9e+OEoCbuYbrhBec5W5wlwgxIUZ7DBYkcVlITplXlp179i+
Ratz8BSqB/YeHxjQBApCL+iFq+BOt8tNf5NjoSiTFY/LP6aq5HZsEgd2L8X25g1byHwTVBviWe5E
KEO2voduuIrWBiQb54cW2cUjkgj9ErvYJF8rMObWkZMdxoteucqLt22g+8OacbnTDBetpvhORTV6
8HGntsVb46qPXM5csnkYgkdsmT044ggN7tWL+V5sKTKdPqpHCLPaVYRSwMeNxqYcKXDHsiC4go2l
103tDLa3TW2u6SqwpVWw1m5+rD4Kt/2BoaOzC8SVfFGusq18GWkU6ADcowzjickeo0dRWUEgqB61
G9QPgPypSjXb9dDLIdhwg+TEpn2+rrudjk/PRgGxvngGbJn7hCJctAFs1jxUwmQwr/zBDhxyUozc
wcuUCPkd9CxoowH2TS/1pjiH7kBynLjx6xuGSzMkP9l+tR7dcK86nY04TQbSRW6RXU17xUC25LxB
6raxcZMpEq2lx52K5uAF7rZyJIZkS/pifSX8EB8kjKlQer76PAawPK61bXot3vv7+IRIFEINcQ5e
dEW5NL/PNxFntQmvzWdKHHwmoZ2CpmpPbwZn7ULRRkoX5DuMnnwcNem2EUXAtaUieg01ghIKwTna
o8gTBkzE6OleupPx57yVH6CbO9m6u2gQj1fdJT7otkI9aLVuCXviotnaUTnWV92l2nmbF0zrpuN0
LK+UNe5o/hay2hEF+YnHG2lfjKjsOBDJc9d4vDNW0LYIk8pu2SJf4YRwNR21dfDc7DTS219H19x7
+5f6dTimV4NDfI+5ofdxlPfZEW37tKYyYMe24CYOZO9Vu4pOng2g7kAzPCVra4232aXZ6aZd3MVX
xZ3wFN4MTvsa3ZF5cEcl5LN86N1ip60KnNpXzbP/CBkZsfodvtUwubXIYZo2q8qR1rw1HmnJuHW4
wqiHE9TPEEhA4uc2vL9MN9WRsJFiF18JW80xjtpd4cAbt7ONdcnscG08k4ouNE5wQkkwPbe2bOO0
bdNCYQYKmftZULaQwXi5PBOBbm/8DZ2SXXLgdniI7ppj/xlfmZvuWL4m9HpAvp7Ez6f0KrwZXe8z
eM7ecavhStDGaAc8kE/oIGZL39vstj1lsr1uX8T78BqfLmyVua14qMLVnfiRUbG0xcEe7+dE9NWd
9da+YBCsuiQIXqdb81W9r56ROeATQJ/ltXqOfqh2f4W95HAbH+KDfK/b3aW8JifVpZC7Ejfyiak9
OQIHeCvQBWwQgNsZliwr7WhsdRvb+af5ptsKj9Q4ad5a0Ar8lF7wTWhPMDRZOazSa2mbnXkl7ssP
7tX8HsXDbjpE6/p+Ovi0Mc1jHrv5ibdT/LHc981jdA6QWfN24SlyhkPK7xU5DdFIOrxim8SNAgor
cQGMST/IcWke+YyHKWwdXTqYjFG4NPjL8sLiMgkrCOjD2/QW3QqeHcWUdVfYCUriSh03GrVnmEz3
wpt4ol3WbW097Kgg87Rc9L2/HXYDP8h4NbxXz8h8iKtac79ncGxt5QdE/tHOH4QzyTNrf5vzRoqk
LdQ98aFXniDo7fxduBtc3sUdfpWushdOCpTX0DVu0g+kilrtBNZ7DPHUX6Uyr8zhEj9is6tb6+B6
vBE3xnk6tkQ3nir8tTDIi3lWxGdquG639S4f4XXPpcZOGwsICC90lffRObyeHoelAVxaCdglNCrY
udX3+YdPxZysipX21vJF6Nq4idN+8Bp86086DcFDs8ucYScxVHttzuXeekthrEHeu4Ffbr4yVz0H
T9qR6v8wn/V09CO7vukaOBeUuVbdrfEo3ldnKAeE2KbXc//gRXorXzhFak6oqcqPbjxOj7wQu7eJ
nxESSTY3xjRsdBHICaJZGl1MFVBw7kf3DS4XbJzVcKNcQdldUY2xA9t3qzNtKa/Jlyk99eMGQd2Z
Ji859yeua7wVbQJeDy3EjrO8D3hC6QLZ0ou4QyCrHy3X3PHgq7h12sgAnGw70NzoG+ssbsSrHFmv
o935j9WaNFXwKuRQPLz+9i1wCleDU887bbjWj90q54UXnTnvoXQlGkmizNaMxh4hdfhvxvv03KAT
fZeetbPJuztaW1fZY3HQd80hqG3rRo7wo3HbyOWVJl/oDoLDcNPeD1uF5rna9TaGbgfp1tyUG3qo
7HlzMR3thj5F/2HOfz0s6gNOtNv2o6Od2KZbynG2tI3W0W14HV9rB6TIN+sKZfqjzC0QrwbBke87
nsxrnlnvAWyRH1D9UKg3h674ML6Or8Wluotv0qvmmNEKYiB7Du6MW+lcJfa08/ZYX16Z16KLx/jz
W+QIN9hs8zgr2/m/PmCruQorW3+QX5OLoLlRsepndfqq6WyBwNqtEq5iulA26twnMzjxphEfau9o
Nmv6xXt9T/7jBn/hYsd44Zq4piu6mdy18j1JCRA44Lf1u+HO36s7a0J/u5ZNdzI+xHF2v7+O9ZFf
Eatn4665w5nT3+vcRxVPbH5jPXISb1BSV20Udet2RkKJq6PHKxsKYyPGRwvsJsxA5OL0s0y+1hEH
o5iyDlYA/mTOBYVlTpohqmXuC40yMfXI++iaUQgglDrDyctkQaK+F5c5f+zNldxTplxQqOV8TDHZ
t4FVOL0h3WIFMewCqq6l15PjiLJUwpV+h6YZmVt4qIWXDjBHmp1Ck84t0ett4b1SYuaphteKIRf0
MyPOtyT4nmUw+U2V+AyA5wlDFxKJ9Z1fYvUFfwe/r3kOth16WzyF5IECQx3NqD6yK+oKVU2w5TIb
E4fAW6CnuUxmJzQcN+TQBME0732zgp7qw2LF1e4mn6B5ImdhwDtF1JNGBWqxCjYY6iAO0rxqILd2
HwQS5rNj/AZXFPRFnp166FEXg0+BahjmTnlqD3FyGgudbtB8nqBaVATESKT8HYfkJHoFppFTfiUr
Cg1uKZzBaLcVgngaTs5J8RXIPfnj0JGn0sYwjjVrtm0z5vLIMtsOOpBGqOLRuEC6C8a74LrLnLEU
6/qyPKSen24iBfh7mYxz/U6uAMq/1xVCG6KhR7yQjR2QitTPoUFate/mybK4TEQkxsQvMAJbcNBl
UghCKeO/CS6qe4jbWugPCy77hdXKM6leLkOmfaBjVF0QyCrOGU3DjAyPf8xprQ/2Oa9bJr8sLtst
XyNfiDIK5h8vkpkDdNcfsVhDRTExCTBoAGJc4gSR90wj5QepkeW9VV0lTcHfNQBS7kdLrPbI52DC
5/D7vB0ym8iRWyxWSxVUvJirNkNNZW+Zi03YI1kQO9E0XKAjZHDRyWDHNRLq9wFHiXOLxcEaxjdM
d7ko9xjXF2Ck+oMhm+3ua2n5wEKk4YQ+mP1PK5fvfS0vs90AZdxAdTSBuWJ2zWsFELnxK/DjGtYl
tbFlflm9TNB48WzPk+/F70/L2gNx7ZLNstn3+q+9KG1VTfb3R3qfXZut0eCKgsKoI6QXOYWonUJ4
doTgwZYDZSDtYFB1Li/P4GK8J6gEtSKnfM4TrdrkFuz7Pz5b5n61BYREiMff8tEyKRdrPxVKPh7k
nYzJBk/M8iXQ62ayv00AETPx8/7qUfi1vHxh+eqy07/0Hvzacvn8e6ff3/na/ffhvzYfND8jNbG7
/eUrywF7o4L9XoFpf+/me7tfz+yn5eUkfj3U93Kpwd+TLdxAvw0Zv2Z//et+cmj0lm2Xnfx0pK/Z
Ze3XH2i1jDN1HJJ+8nX8t9dk+WPwguAGXHbx03X9/jt/+WP++gy+DzG9TI16T5nuuZ6LGpjbpvtp
NvRcJr+s+2XxrzahBrDY4v1pN9JStPrefJn7PtSy23wxB/3e5vvjv1r362GWXfyy269tDGW6aai3
rdv57zOXAqwfjfmmRELRzC9yXFCYzJ/+soh+g+Ii7fPvn5hLFXXZ/Gt22T4Ha5JNDd+5v9jFssUy
+d7N11G+z+bffu+XE/u3u1m2+z7Ssr/vdcNcBfsf7tHCIPpP3CNNlOW/4x49fFQp/tl/oh99fed3
+pEh/YPoX+IulZlPZGkKRKL+o27++ZtgKP+AV2aIho51gwgBgiNllHzhGKka9CNWm6pmiMpMMfr/
7COISYZsSRafaKYkanCW/u//+SJGXb5IRfUvy/+Fbv6Sh1kDm2imFv1EPYL5pEmWZXCCRMOrqgg3
6mfqkUmSxBTmpD75uvWDt89KYUQIHRQn/VJZ/XRhfj/2z8dS5p39dDB8GyWFvxSmlWLBdRLNPx/M
a7tSVnLf246VFNMVn+naHd5VUjnHGhPMJ77XtbhrQbHE8WRl5lMpDLskxe0p7NIX1FX7PMH/o+ox
++ub3iFFynfUGCKimYX3aGfvCkTytq4rhxAtmlPIZe+0FWYVKoYww2AwctTCY+6b276GuywgykKs
U13+/g81oI39yx+q6aIpIuaRMCb65aoGNO+4Q5jWdvRBtBs4/kpkxk4bEmFN6EUsYaSiYcKGmdln
EirbYpa9hRn6fw/5SVg0BLym20BMP1M1PSZJ1ztmjM+vXmlunMmpPerERspwCeS87gkYRlTYBnRC
QHgTdSebCkVIyI+TrxLd0ShkD8WnJCrQ6CuE7cBTEGQxxz0oelh618mEtxoQIokiuHqItprgPVnh
GCQYFmeqctpNhwamN0QQsFjAZdRvnsYSBVjgl9vAlO4zqLpo7wMMBK1oG2HRuYL0pvGV8FOKxm1W
9Bd8+QnnqpXYkYn7mT7KpLzEov+JAhuMMA5vixa6Qz90sMFr0xnV+DkvZ2Mk7ALpDEdQ2PCd+g+/
1XzT/XpTGtDuJEgnGk/oLzelWKmFkjaTtUUTa8I19e4iJX6xGoBYrN/wqcPKvMpaDEpU/AZwBF/F
Ob5/+GxtawHc1mubDfZwWz9WTFL9AnFbGbrrkWbmyGG/xzJed7XSfBpqfEtkBCMrsRsZs0SUS3V/
A58d8D9pUIeN19JjJ2LYJmOupEVUPIoQtQm9wQCQmfu+7AS36nvLnVTrLQko1StV+UQW5pEwF5NA
T8BLM0SQp8WHVC5mt/BLmnPjGQyL4rE7hhLmnlp28eoRA/R93vW7UdYdWUquIk84I184aoad4Iyt
iDUFxq7A+0JmmE4O5KeaiSSXmNa1KPVAMeMsI46is2WNjkEq4FDHn9CV51HLTWpxx/yH3+kvfiYT
+YcEj1M1dFn8c9tBIFHbjkZvbUOGthT7qR6bvjYS0EzhWL4lgvPp7w8o/dVDbJqioqmM2TTsxP58
RI0QOZQ6HFEZUAPo+mUyMbRQ54dBz9pHhO1XJFTh7mDiGzNyB+NzSMkvl/HzzVA7h/5nLaHi87dd
+/z35/ZX96wlGiZ3i0oTo/De+LnVliX8oVMhwXJFPlo13Agj4NR4k6HI1AwN6jbl4QwI6L99WFWU
VAXSK/AFfNU/H5ayoGwmvWBusTn8HDTzTixoD8w8+qxLwmr9IcYnwrz7+4NK4rzbX55QTWa1oc+v
qX95R0W+JFs9D+5WhNhmh/4ZthJm/T2QTyF2tlFIVNM7jOpUnNKMuxgflFU5wHHJDfFTkiySMCZ0
l7yWeOzSkx7lhzKikfHEGM8YdpNI1ma0sOrJ/h97Z7bdKrJl7Vc5L0D+EEAAt1bf2Zb77RuGvdOb
vgm6AJ6+PpyVefL8VTXOqPu6SKe3JUuyBMSKteb8ZjrRJzBB0NY5GlWCEu4dim9Yislr2RjX0pFH
milcf70oX2eyoo+SAacZ6WoQdbVNa91xbN5LG8GqJ/ENZHlxCCQLQGSfSrMiMOI9mtiOe2XEJD8m
lBfp5o2qIGZLv/nZwaypM1IterJoQvINScUm4Up5751m3uXyynSGOCOjlOWymNGE9Z1fY++eLLRp
6zShb1YX8P4yOlWQtyQbh2m58OTjfHYiFgPTASA88bFh9jCkHzFylO7Kzqcne6iee2u5L0vrTQAZ
2OtYc5QxmDd9EjwRFM8LC3hzXWW/SYYDmVpWh8mDO6xI/REBxvI42zf0frBcmGRMRZiQsQX/myNC
LOLrfz0kfBMvKQei8HwZBO5y7v5NMR2KMO/juRn3USDIRbW3aTncUQDPOyPEvT0EV9DHE6CQ+mLb
wAURAl5mPRuMYqPDNDrBetjkA3oO0AgNTiJzb/k0yvICIlMBQIUU1AEPODyanl60YfaQ3oT13KeI
ukSR4Qnf9lzQ112fkrHmDAG2dsabZKgmHkzACbM7ZArGZL6O1kXObL3yXKwNzFttOs8ZqVjbuJh+
daU8eiIx144bfFbmoSGeI6gWus9gYcNvu53InOaCtfd3XI/A5cLpCf4cCDjfJZYMwyusp3p+tM0Y
TlL54CvaeXJswHtV5EzVlngL+lxvheNtYUcizMa9sOng2rq0JckPocSKrOLQzRZ2egvjVwlnKR6M
VwlHcmziCX2B/YwT7EdIQjQwLPe1mWhvFnnymCIPRWdKHFTIKD70SMykky9b41bN8LyLEHJB5115
3nYVesE+6hvQAP50o2L9aKf1HqfuxjeLhEGcvjTA3Nc+75CX81YxW9A5Jl81PJTK/YVYHXsVlJSy
biA71BhVpcfrJov8GlNYIwnvaEdl1jYLgL/ls+B344lgBHzAAK3WvFdrPIvAOgyXdw8KwAZg2MHA
DVojUxrHgiOZ313hk/2gNPNvZgZGaTflS3VqbR2LID4sLIgRgIH4sTr2kQSt3i75hDMytSxt1iq1
q8PoBTFHA4cEukea0QActjq1KQFtoONZRos7ygRmbhdt17I42ygi/DzuNr5To1uwijf8WTfpqOIX
CAGPqYsyMgU5IGOxUhkpc8SE7lHU73Nlg0utt9ojjMfhYJjg35oeqoyU4Q+H3V6ZGIJCv2LuOAXX
IJL0K43hEZMXowyreS44XYkktq+x9ozD0GYni5A9OFxHmfEwLCVyh97kxVXurSQRbNNascFlyN6V
JquLGhVXQRGJnRnDSHMJvqwQjWTjKbWGFpaTad9U0PZGAUxrDnJ8VSPKrKK3dh447r2TsZbGGTNt
UGfjllkAIT6gokpGZ3oiI3uYvTuyVk5zbN9NQ7+h3flREAJM0cqQPiMJxhaLipDhnRUOPwZRPkQm
n3/RmObJbcZj65kHMVChulQrlVsX27I3Hu2QKzOsobvAico9pM1VnibX1C85n3z90AKMW/U9VgzH
EECr4NhJi7MaBuJ+yhJsujcjRnHkBmNWoMdBwGbo9JKlKZfoYqdU9aOxkWO0CcpoCReHmG94WGNu
fwTdMYz73zHF6kOjOY+Dsd21xBflSj2Wvnu4bnUQX9B3Yvs1ygsBdFuZIvfz4pesGL6UB6NlMMM9
V7bbFj2iVD861T8FrXjHrJep+agmkdwkQUVc5uRhUGrKdDV7+jV33XXfhRTd3Q6s5u080tybS/Jb
UzBBoHcqFIzFc5MPSHzy4CPzmdhBKHnMcQnfFLQkJZCthSY1bHMu9aVBtHzX5PN6GmKxiTLk6dlo
7VDjZ8C6ESfm+XkowyfsWCs90u4dWhBJtch/4H7kc3deahNBWNEkyABIJwaLo18DwWpipGZ2rY2g
ZKK7CGEsJs2RNLYVuwPQbntj7KDATquQfSMElIlRjGAoljukFfKYz75GkBPYw4NCMZAuoL+6Eugv
nO4ZBPvVIMAoszsELqTqMFdgIOD7G6iuEOBm79ljf3OYy8K5qceEa+Tc1rA3YbPiJDv4XZxvrIDg
AZIXPsLkqWmDbqUnLpqxfS0jUCVEpSHH2nUjak0rRnOguJKmDbOqJU0tqcNuX5PKueky2rCDqtau
5yBE6W3meT7KYa2f6wCEXCt6ptZzzwjgQHofyy36rGTks8qC6dNI3jnL202Y6nTtBsFL3wbXEaDy
TRRkz23d7JzR4uNnmnNzNZsiOsgWBZxKvI0dT9U6rhWxUmQvm4V5Nn12ftSRWPR7PJ2z/VYHzg/f
uRFwVCjwWDeTAa2hLI+1Hf20CeXLo5+FYzOxV3BpqKaeu7pIULPV8OJcfRRh+2oawc+wSPayhkA1
hcYLEToa5Xm1Zq8/qE01ZvvedN4gIT0VXF6Qg/l32PlKwGD5PhiCdabZRmYMuQLvV5oy6nH9hhc6
VK86sA3gxdZGl/FtZcdvYfQG3SYvsYiamQPXww52Vj2iGIjF/vt3NeREXKD9tiWVfRrhmdgBpYG2
3GkVuysIAvjSI/0aSw3hzfDJkUvhmjce6tqmn5+NPoeWPcT7Msjz9cjtpck1t8t+uYMEX5dnDNAm
67WaoWgq090I5SCNc9rjzDWOXoQJ7973T2MTkBjOk81+xakW5S9xDYFY1cSSqeg5FmzX7JTIaP2j
Mypsqt6biCz3zWiu4IMe4BM0GwzNDL2NeRF5cokvm6L4kVXGjkiOtZ7SFDWlP26w8zAwD6yvOGXs
0k8fZSfvtTYIQqKLcDDq8a3zonMXh0SUQvMtjRiZl/E8TZZDHgcRoroG8EfBg3AUNTfLQL7GrHGf
1UDTy4OzDLIMdq6tsw2lyzjciNs/xlbsAhuyMtEYOVUBDwAPAeXqjDAX5be/jNT62aCvg4kXbiCY
rn8O+L6/++eXaBn/FSnSNbMf9M3ohfNxgNJG3ri/+x652cvIUSrq746Z3rcHgaQSjAhFgtU1n8k1
WqaHfie8XQ+ESbmoq5gsRX6BCCDvbmOL0VSmypfGL8iZXWwOSShYOTRkidiL0Qik6JBtcald80LW
9LrUAqVbJy6pAMKUFc8c4iy7TmYzIkKn2aM0lS4yLWXgdzFFd5oRgqsWIiAgt6++Se71XNiILcov
18ovXnytE/Ye8xTdE/14oUwa4Y3G97pqn8s2e1RZcir66qvR4ykRYON98eH38t1BoMj2c0BK0xfV
l8ije4HW0xJ6sQASvpHCZqXKuAy9ZF3vn8cehnfTnwa1lCnIgFNzZumjGQY0EU4aciZjyriYdjzL
nJBzVwfFO/u+6eia/UT+K3jTgZEEmGgL4abrcrqK0jkMUNiONbbl79760kGXAtSy21cv3w4QMMu4
ofigs9Y9ETWDGiIhDHEJqTx+fyl1Tm5Ikt1Sd5NbaXDIzj2XsVy7O5o0ZAiZWUCsUtHIG9VUT2nW
ARihVvn+dL+/+z5Wktm11skUUmfbUR/vwr98Mt/f+U6PVFBJIMuLIL0JnqQgFtQt5k9RFRbEq/iQ
NOaPKKX7o4fyJfTDXbk0NEyE3ymGGDZMe3IFcTOW7ll00XOA4X83yWABRbr7ZGR1K4HX3YDvPvoT
/Z2o02xchw7gdoDHeIkKxizdwftgs+4QsWiQl7JxBSyMSR++e5hduvDNEe9ELWCgChlOnbhbROpv
7Nooj0zDhAN8kSGwMm6wuW5utGR7EvL2NF36a3BoyC1c6XFIMWo3/AEddgG3Hkk8mXGwO5SYR4/t
ZeOFy3h2YpAsf2XLsr60/r43iSEEp1oCrnHQijPxtaCqsOWeGUwS3w3guhi6AyRhfz0uT5eE9rOF
qyLwyYxYWnjfbS5wk0/KzN/VjIQnJSPxxszTn22Y/XJGsrC7/CBH/r60uY1Nw17pCNSWMPFuJJ35
kApsICGcMkBed8ZAkmFQsbrK2CoRUMFXxShCSDgJtGM0b3sSSocOeZMl0QBLcR8CDWJ5poRLk/rD
78JHtykJ03W8VWNnKKz7j0KiJk0QR+S0yM8iOed97q+LEEmxj4YultCoPfqp5DhW7KCWIwZguVyr
pY8pZ7Ep4u1g0T1ougLFDwnkToO+JDJ9lzYC7WjM/7BNSjM/jC7neL+0FXUVoy/X47XzsMZLOgKl
nk61FVGvDzQqZNq+hn69A5TCRtSsXizwcGimQnoYmT41DkmVUIfYoDbOprIpmui5l+ui8QjyNXhR
0ujux+FQgSS1OLm/P56YK00Sk5wkw/S944PYDHP5IkyWspTOoHaruzRAWkXGvF4boX6YnRGN+Vxz
emT2rWGj5HFpnCSKatoP/AdjIVuOGKFWHe+Kl9LFAAXyI+mTqxHS6/0+6rIxBltuLpNrqhM9mshh
zV/zTP2AVOq7EZI1HDwz7CUOL1g+S38R6+ZTnjothwW3sWtTHFAH38UswlPZ8bKlXjoxIESvTQP8
ol4IzaQ00Ej6SgzztnQe4wHe2BQH2++3NEmJFib0ZGlU4s1e2BUJ8kcerco+qG0rCp8hPnvF0sc1
5gx1g4mIaiChpcsei3G8TeF+bIYl0apIHIAhZi7W4EQ7AADWJa+BWtJsuHFZKOAaL4tbx+f63dwu
acbR2dY4cxFMZ3R4DFmUmwpiDRLZgnoBBbUgeIgZvIMjqiMPKp9QzkaFe+g7TUrVlL5HDl0YyzgP
Fk2JJkV5UDgPoQ/6iPY9y3HsnZS24g08DrLRB+IBiqRdt2Q17YPwMWZiuovDmZMWJifbr7KvCANP
q2yba3YKc4CUL5kOjeG+RYwe2BUgdytDBBDZp46y4UCoMhpYf/5VmAQjcwC7MY01I8jeE014QxOy
PS55koy+GZiwq669XWHTnTMJGl/NLi4RdpXtcuDRvyDlIjt9z2RyI/1Fe4WPWftPSS5u8xnLYchh
SwHV5kW38YjcQKeQYUvgGJsdkOfQt+CnEKWaDI3YQNi7ti3KiLjKfpkzV9q+udhcKjGPFIgaJpdu
mCVOQjjGmoa9WcAmE0DExyHHadjSVzNwZWUgCc2Yjy6o2p+QaC9LFzfMzp2aHmK8W2bBST1K/Ct5
UK+CoV36aFTBEdEPMnTj9cT5zF/YfqmaXN8piU8uxAp2JTY6O4cGaUBoiME1ZRXHs0X/gVFbEQ3t
TRPU4UYnD5kcPxo1HFli1yHR4mz4z4GGaUdsbYF2hypxZJvTOlO4E51xFwGOqZJDpfaNKRT0HLBB
ehfVxBIzKXhNnO5qtnpf0ZGyRIoG00/QfbPt2Fl4A29YnDs8RT0x92stfzRWzqAjn54lCdNW4X0M
vvETEUyyaizDgcE3b5V9kBZlYZImtKJce9Wwv6lF+loTAwCwZXwHdoktjdT0wc7PWWGxrylxJBND
i4xTtgsNfO924kk1JWqS5NZU+a09JVeAI8kmL5LzHOD8CvNmHzRmdFKV/LT6/K2L2CwmMDGDJTUm
zTkevSUUxsToaiXumxXOEfADdWsEjtrRsk1PIPuDtWGy1nU9btggq07jRJkiu2vi0M8kgnk/zcW0
Ea79Fc5CoWMK1Yw6hpcaQhg5fn+JTNUDJ/zr399sRYKGjkZb+adGWc3ONqKHhleArzfHL+dwDRlG
Yzq1MzihOVNrEr9oiM6YRavYnggSArB4/P53EEMntKF6Z0Ay6S7a5TlkIDtrAKNW721MmgXk2Iho
U2pzJ3VuY9SxrWOXZQAfWDGtY+1G4vj93fcXAgaZmLJ2b/JuEsfvL2Gfx+xxgfN0cWb/8bPvG+Y4
OdPzHzdRSp+wqQiOjOzHqLdhHK4jpVXBmZdVqMNpi+zLkPkkLVO2xu0C1PTdkxnwRBWrNirrFMvw
X1/cgFQR2+nHDaig8mQ4zfG7Efx/QJR/I0oILJsZyf/7c8z/X3go66TtmuRn94/q1z9WVd4Xn8nH
3wUKf/z+n/oE+VsA4gQ9AUEw4ptm8pc+wfvNsjw/QIFgM3mDT/KXPsH2fwuYmAQ+oRvfAzlu+hOP
4v/G4NsW3IjRXcBQ+d8IFARKh39p9Qfg3k3HtlzhuLa0l7/8763+ySozK55Gc28ERBvSiol+uTNi
7WhrtljJAP2Z6P2plteh9eVS6LXDY88pb86/CwbVrRluEnTAUZHutb7X9d5M7jr1ZqE/75L7v73N
93/MpP6ucEDk89+8WhsmLoKPYBkq/39DQ0jXsvZJbKdHRZhjTKXOEPHe9MR8EzpvU1CfuTBuqL9p
ru6NwnzwwBbU8+3kD3tldJ+CXIDBIf6yMDcRVjcHFiX6jK225WFyHJpD2Bho1JDudBPcEU/a1hNt
NyYcgObmW0UcA9lhKyiW98vDTZIp8/Iz7pE1euuo6udynwF3ckerZnm6yg32Go6jyXhkeaqO/lVt
n32aoMuPlrssD6lqgNq8Ar/W2+WhtIvk1yd/tf7p8Oh/vijllOvlNS0v8PsFK72taIZIr8CLwbSU
h4uWAHQtYYZxX5pLYQBYKhF0oLAD8X0LI5tUTZ4aC0OExNs375b7xAU5D0SSU3wvNzuEdwDvw7rI
XSN+lorVxBzK7+6cbDwIfOFq4L+GXj+/7STB3izCd9mqfLM8RgLhUsX1McTco/hdBYyLFAnFq9JF
cFkeTqSnfmj3Dhrl5R5Zoq+Ke1foj1fL0+rO/CX8ho4+AAIHaOXJWTxm7Z7s4kvIc3y/Lp5cWd72
zz91eb4W86gXWDvKWFUO++Umx46//z/uXfOzBZwgVM98kT+Ax3EogEIj2S1vz/K3L0/+/XMjpUbL
tsv3y1sYLt9zWwv/MajWafZk8tImu3xxTHZVhNrS3HWWthPAUaxzPQKDiB665Puhuk/FU0gGk0nf
06QJgrJeut1m+edy59aCONn66MZxrbDEAJIA2Yc4Hi1DD6B2+Xk4N5i8QhS77wnPsTxumw3bJMPf
xMMtDyH4Pui8m7JPVsurksJa/fmrvmBXnDpgg+AWYMsJ+X65TS0Pi0tzsSUQ2e5QxCRW90jAwbbg
15dXsPwaDB8Z/LBsY5PJcD+oaQtIGEvIUH0UqXWDSGvlQIcuFD3fGihktDLteP0xjCRV9NnDaIC7
iIzuJrfrd1CLwA0lk1D7PizyF11LnHOujUPTxfnnnVq44MiPl4bvqsMq5MXi0o/4ikqQFvTyAAkT
pCHAeWflm2iXXlwSYl5LGYFNpv5ZOswGY+yaMuKEMaz4PrfsTTtg08PAbevuSmOL7Xe76auZd9C+
4yIW/TFM/b819N+soTYSEi7O//Mi+opG7x8vSRMBBvyX1fM/f/PP5dNDjoeoz0dB/uca+Z/yPl/8
Jl0Eb6yTjhTc4Z/Lp2P+tugBkXB4HHO+9FBw/Ll8suiyci5yh8BkCZHB/275/K86FptR6KIj9CwL
0Ji1SAD/NiuPJkdDPo3iA1TNdMl6/CoG8puETu5aj5BpbcMZz2swlarvPzqK0ANRDpm2wNZup9iR
iPQHmt0R6Pk5XZVlFoKZLijxNfnS0vsAU3zXjybbWTlyhkcRwV2kK+7yNIYeHrGAyVM9zRLQyFHY
U7BqIuyHvWgyZFLzq/6Qjltv5p4hYT/v/R6ZgRfVe23iM22qTDFNwsLW2etZEeXlj+RpO0axHiZO
VFHqDy+Ki7Pj620qSUe0QixGUT6fNTvd2SPAL4rVHRIQAuoCBvcWEjRUOzoXIFziNt6VYYmvyFJr
LmVyY4nHPmYkbWf9sEUscclNe74nqgX2wiQdSmhaUG2X4qWfkF/UXR1sRjtosMHHxc7xsQ9WEb05
YiRYRgV+yd71t26ybgastFOpkpXoP5ppoXYAuKPhgj8mF160rulVgALayKm+0OYFbJB4xloqxpyW
McILyAl9ihQWAHjzZEb2KTOnZQ2vIZLM04iAwyebpWUZzRlDu8zIhNteQALdWPuiFk91h/ffjI0n
S1gkurUvMtZX14GHSAaokjh0oM+UJKJVyev8PUSEj2IaJ10Hd7KaaSEHz2xAPxwUcUM9EetlN9su
m7Cddf5hudXOaeF0MX62sn3XKTkHbsk1tiuC4ca0nFvgQZRrkqRSMl5P9jhCP7VKxr6xtc/wa+qI
C+ZkD8cI8tHJN4eLGMhfqNrsPE/Cx2dkVdsY+1Wp6CclwqAJVtXYOTPH2qXDDKcSWTaFoOx29I62
1cB8u2jFsGEMjU7MLdqVqTycskmu3mb2rl0JAddrOOAixlK+yaiVYNGVQmNZTSLawVTFKjb+JJ39
yRRFjd6swbmNnJK1FAmOaT8gsjhnoXtlaHpXZTF6CP3uRLm3xKW8qTpu8MKx9UtmNv42/bsMla2b
jKDU4fRuDPImk4ZlZkRLdm7xQCOtiHFEWTvoujPvpDq2w3fKVbCzJwSSig71JrINQMVRuCn6/lXk
qIyikJEvSd1ISTxOs7FG6kBbsG7Cc4h0aRCuWnuquSNl6RK2zc5qUZVWiL2ASFdsuz1/YyXxY9Y6
JgSEAPVfazGU8m47p1AXLxm2Q9fp5/jJEfUDuVdEwCyZaSXk/Hr+Pe0KLJkkirm+ukWlwjDJ5Fx0
mDn2OV5Ab6CAgSaoNxUj1Dft3oeE8+2DkYDbYW5t0jq9fYx1Psne0vSBQVNy0+t6PaCO2bA5uPWa
FFUMAJ9mei2t8WsyBm8XD+6tkuOhtxpC3uHfVC7w4jljxBiPw/1EWDaUCpdcEuqKm6ZHpqKJoc4D
tZNhdG26eBuY4bUd7kLRzpsmWOZf+a1XViRLZRQLombOw3gWXPZMYzeqyOgKXCbGBO7tzfYjmGaX
HN+PceyLNULv9RSZH+a8fEDRDMNAOFsv7HceE/JVk7ZY430Si0io/NkLk8ZT4Ti7vJkPSgTinGv6
f0CvHkYVhM9xkR9V/ljEqtp0Sfkx9bGzZtIZHdtS8sdU8Vddm8yitQ0NtsWsa3t3dhQOxzHWL15g
wwVzXkKZwnugyb8EYCRZ7F8H2lVZTVk5DmAi/aCJ1iR6A72PYxeMbnemxfUl01+JIV/ymeSuYgpw
uGbiS5OVpguThAsJttVwTeLTinaj259RYutb20VeU+W0OcCibW0hrXXgfSKqIIebsdI6sLlgdfYK
KXSz9muuTKqad/jNqEJzJ7qCIfZo2nUGw8EaZhXAiqTYhahKJH7Cm4GsyBtHmefM06hy7dNYI3sD
iLdqYue5qOFB2Ay11216mOY8oQ+BkqTKxcZm3n+MLIO2pwX4BESraXv9RRXRszL3ra/uNGCusa6J
tUjLhSGTbsMmFNcCk37m0L1TdaGPrQugzmJKg46iXfaigLnZog1LbxzChMoKYt4tiPqgDUjWBUoT
RCkB9MG7DLxhX/wK8u4t9R3qxJxe5VTTbSXniEgSxqF3uUlSm6SGH7m8dHWPqGxJyelsf50Q4gxc
iB6TrNnNBeDmEpK4lBua98i5YE/ZHDsJU2RY2mFmZjvPiBYjLCLwhmVNF+reRpd5X1nAddgSS6x6
byMJJCcZo+CaPWKcu7JG8d1V50TWl5ZGtjTuHBgHaSwHOP2EVVaDSSxP8Ji0ho1ymDBXozf5kuvi
YKTQ5IAtu6m3sbr+cfbUs0uzOgs5UKLsNa6gmow+8g4imI7WqLYaqTfpSQpfONOcIjJwpKPHUojZ
9kN74LqqtpPRHpNZ3fnYPq+Zf6oXH73ymttAI7mpZh9Clcf9mjnYTkj+gC1P1xBH4NGZiL2YmGol
o/K3nGrvdaMf+m4yDm3E8R+QA1LUHJjUHHrPrLdbzZN9RC0iQMDCxq7uXOIwqiqr133JJKnSdB6c
+qtynX6rxupL9RMUFTX5awv5VjM4zTZxtYWdF/JZNi2suPhHMdpPTe9n28FxHqJle52jIOuDoN/E
9MuDnqg05BeHcCLYhhH+ymY5SqDprweTwCZLDhdveEtw6obzyEiKbbMsor07FsWd2UD/pin4rjyv
3SaWgY19UDFvS/w8VKGLBlG8x2Gy04gEBs0gPGjHV9kQeCtU8WRl3qtLEgAPDAym0kiK7JrRgepK
sZdB10PpWOjZFvCDMflwjVm/0Yz9WTF32zVErtrCPkmlyb72eceWtuMNLSHM4v3aS3x5RrlMIHyk
LYR6UJIiV5AQQ90lZf6RdiZbLCCBnqLX4NLgXRnG8FBMHUmAw7yuFAqKqiOMa1aHKQq6czTivJ29
4VkFbCjnlCtXS1QBYXe0QD1vri8ExMMwI0qx/qSFa98CJafFAutlTMb0OE/doUjia2LV7imr3Y96
SJqN1czXxKAL7EYrOUdv5GRwRVTvsjFQEXeE1schgQWYuJldkT9EquildZjKxPl8zcm+vlF2irDB
t34VBToARw5ILme035RPyJm89AD8f5P7KQLE8BXAdoC7HuoOn/OBaiU/+9ZIicS1jgFKsy1aFW26
VtcbpO3VKsmGaasmmitNc4lCL4e+9JlmNSIIDR9bM2zLxKdhMJEbBH5vPB2fbSTeHVHJQ2skdzmr
6MkqAmdN7pq6Me5QIBNOq+caOHv5ECp1Z3ktc68+fSD0RVXxNXSyYtPJhJIyxwBbMsldWXODzK0q
njxN66N1rlPZCNQYzDeUaW+b1nyoRlA3HbUPYolDE7DBNTWTPFcsF/eUdvy87Br6B9fUFrFYzdWz
3bNfdJcwmwmuG8Z+nxuQL3TIhMkxoCYGqJDW4zhgWpZ1v5nbuflROOqVkpfarqU5hV7ZAu7a3vcl
/XRtGYihiZWqHVs9ZV3nY3tP+4uVD/AYbMPn7Ob99ggrI+TmPgrGcecM6CE8RhP8QSRD+eTRzl0x
nQYjTdYOeiziPCK0sSO651T0GH1/cY1Beso44N0dDp6Clm73L43Zbg2smefZEbdD5NNk4G++0fDA
0ao2pEAQicGYdLxp3QZYBtdVzwqozYzZ36J9QDRieNldyiiDwrpX76oeXazwdb+fw5l1zYjijSwU
3v9QvziJt5vJ/Ubdx/yGGfAbnf6fA0PckPiouzYevvBTkzHgSOaKhXtPkL1zdnuuKIShjEWELiKU
FtF63MTxV4VOe5A6+Wzt4WT6HKMZJwCMdfEZ52ejcHkqo0qQZ6rXyZ2+hMoe2hSxCBUr4amjOLcX
8np2pSIk2IKSUzGIY67YkG+Do8Yz40/aY99RQu9F2xx8ObHugXFLjm1ff7CLusphetFk+5nEXa2F
OBW5eu8MTSpbaUFnmYOHYoh2bkizKu7QbKdIU6IcHcKDrIMHd4w+6LnyDgPrJ5YjF2a1bqKP0OgP
Af0Z1wG4wvbGc/RFZDkASYu0x6HCTOYfzdw7JAVZx2KQOxc9jGzlXobxZ2A9jzMBtezehrH+UbdI
smTw7HhktS5C1uApnIKfVJ8/vIFriBOCVKx/COsSEMPUSAD5LC0QGtgblPdzx+XPC+/nSJzKuH5J
DJpZoIFmv71HwDUQK+E9uCnpvfGM0MSiKRSnGTrTdOXjRGohLC4PlebFtXZInJQ2gybiZlEpLOOZ
8c6VcM50c5/O4q1sqn2Kdh390bEMuUIbIdS+6sQE8bZaOuQWglw65wH4DZBMvlSAMsS1Mq0XWzX7
3GFiG2XuZzZgBq8us+Gj7FDZU+DYl7Ru7ibPuEeAv2nlj76uNgyHzhFJS15rwIR1NnNdJ+e3JoG2
wRzjKS7NfZ9yVbYOYSUIM0udu7Fx3lVVP5mtuEQqvMXxJwhI8WtvMZG8E+xFvafgzhTBmfqXxms8
4s1y+p+jktuJEicLwS5ZqI8VrTsEmj4mJUVpJ9PyFhrspmjjn4E7XvNwpCOQsu0T3r3ry7VdD08J
jVJV0DRYPpoS8TYR49uCcSNKr4qBgiHUY1pF2dqCFeeNJKQIH2ecUUBHEEeCVfYxmQxoEV590uRW
Kdd21Fyr5T03mGA3lbMLovgprC+Drj88cwefjo73ILF/uCihp+CeyNWXaKC71w6bIEQTDg6NNsgz
ZcUL3Qs0ph27ZyMO77OFYpEmJRYXx318qGXcnIAG9Juxy5hpF9l9NhrJwdbUU3RcLkZmmufEbSFq
zu2hG7hokOsDN4J9VFUgK+Zjyk1YHijUU9nWbJQNtbJhfbL2k1JmA9KMzLuxpwPAwsWoucYzo43H
pBJbI06avRE695hNmzU7QEwKORF/2RSeymiEFonqoyR1rqnUV0XUC7XNsLI5h2bc73et8l6DYhj2
FbsIdJaojPoWzF1KRvhszLc5gVcZydiiJ3wIBdAHsRjXBNVfmJN0xCD0bEf1js4VZVxk35KD1W+9
W+lfIBkvtapgMx9fqB0/vcH+JEqzbSjjUs1qITvE/Rw9t8Ri9AxiEemNebInlOuzTpjeF049rGjw
gU0p9DYO2vs6UvEKBSZWCDijXu1DWzQ/geRPT4yQlI/eOQgJGw47F2+Mj4ZP3Q92ShSH6aHbMZ7k
gKXO1i+ipQVTtXSrzDrYGgkpHi7JfzR13wHQK4wBsUMgDRlNVb/nuGQKaypsPAg7dZldEqINbpPI
Ih1IkLZRxxtC/uKjkeXbIcRwUSlNu4njDo17v4tr8W5XFUU0c5mBAJyRlK8UOMTBNr1NKnB3kkr1
gSIdpTFZLrN3Jm27ujWjpHsqk+xA6iHKuKY75XQ81y5xMtG8MzX8uGSAlOa1i1UpI+fLrk+lFQa7
McJSlFv69yJtsV54BsOoudmDXUYjRqtzU2T6bOthiX5BgOGy5ajGRyD8a8otBgtl946aEakyhY3O
m7V2jOmAagIgldudppgGW9eHbxHiDvUf7J3ZctvIFmW/CB0YMjG8kgRHiZptWS8I2bIxJ4bE/PW9
oHu7q1zVURXdz/2isq0okSKAzDzn7L12a6Dmys29CqDfAra2jlY7XskmSqlHaU6mC7E1qNjKgQe0
94D61nJ4dbucemF8Kgqk6HGLgyQlJRnqLFXJWHgOqSCLu7dr46EvbAW3FQtfYlP4YaY7TE6XH207
orpb0P25MSYa36YhMGiqBA5nQcZmO64ytlzK4zy55zYBHNWUXihEBNpQ094orXl4nPqPyhmn3air
lYo80q1ybpte+CdCCcddIHRY2QiwcXDddDWNyqLWoBXbe29CrkErdoM3dgobY59bzQ8Z0QrM3OyD
vHZvm1PQwd8lMzqSP0vPAuVURCQ4+l52GWrzqQ300TRqvROAfjszfnBS4xr5oDSjgNGcAIRVU+Vw
Fpz6reWjbM7j7B792o+UPLmdn+EereJbfEL73G7XR9Qpd63XAIYkYWgb58ZJMTxaVLgMHj94Ne/M
xbUwaV+qjFFG5Tz3yJk3tG3flGE7u9Izz93gAS5tXCBdpnEbwbSMjHqfmtB13JRzm+nkB1kOMOYO
bdR9qXRMPzZ20aQSHiWAsQsbdIwq6YwqJBC9DpOxDT4ME0LdQkfKzWKYYpKgThqqx2goj2Qpk6CV
FnC220md4y4FIQ3CETdREyqPw+/U+9tkCEgrPTUR3kB0k23zg7RjO4y4ldeS6YGYH/sM/9s+x7qG
GZYVcu9a+t6ZOuuYZtbWYMpzxu/nkYsBDPvzTwCGgOyOwIGDyDDOPCjrwJVyXvr0Pj+/lEnhnmds
n2d7Zg6J3p3vdEE6b22HR12zZmI8Svu9Q8Pq9MkQinvrSkNGgo0p9blWZrKjNWNvPkW3Ag/S2Ynj
BHTNqr+dSeQpkMUG+Cb8lmIDBJ2Y0/lAO7mBpz8cx7KcD58sdWcQ9fnzT2PHocafTyv0qirQx/bk
d1tNmoU6by/RuHLJP1/9U0hdi2jnktpe7OjJ+5iIed0/FMCfIPi//BunUORctX3Uq45lKJtqMwZe
tBvbhdxPMhs3tKEBQLr2f78kirKVycpXZ9X2Tiu8JCnxVGw//+j55Dtvmk/cxkrnSjv2H2XLmyY1
+YYW8jJUaXbgyQPqlOLlStaICCuFZv2ZPPD5peepCUfbfP/jn4h2OXPKrQ+N3dNS++Mb+HX0+Y+/
ZjPAz7ljaf/jGyM2fHisHOaqmuUtBiJPKQlD639/CdoVk/759zTtwqa1cTEEPAU+FhOIf71x8Hrj
rDSR412M29MvmyeviMrbKuY8PJA3Oo00sJsyupSeMk++SCFWDgsqIsvamUPpwHduibNFrpvkpwp7
SF/2elspipUsMAwWntw4sBM8lIqNH1eL+VhE7TXF60x4ML37yV5s9lPyT70Mime50OR17Zyw1cH9
udgG1hY1nKgJJCTC9EA6XxnWdKWM6cmOyZUvOd3ShQQhL3yMQSmRiQZdxTktX+ZMjwfkz0BJM+uS
CecHOne8qpIORD5nz1ZU1DdGTXqE5SWYZ+zzHE/rJhCn1Jkj1taovxdFoC/mkoRWNQPkU2q/+Lho
KwwVR6Jq2VW9+LwA69iyzEFKHUBQBD0kzDI3j8qc+3OFj6wxyhdz0mDd6QdBQ+pH2ISeRey7rL1T
EfWUS623ZZF0mAcdjKznS8Uhzo6/U/sW97VhpXs3WoNCCwLWBIZ1VX80dnWnoaUj72gcShWS4wqP
vmcpv+RWB8y3dX6SM/fUUlQXDeHuxVycHBLfBoOQYVFkeFntF0y3M7ruTZkjORR9y/CE9Np4mJ6Z
R58Z+OOCo9/ijHdRLx6Dtj6RU3U103lXN9UXmvHU+2qeKCXVyyxYcRe4okM/vCVlcL++bE1yw6ZD
puG5cNWSNPtQFaYzOvgM4ubXqDHDMnLwCpnlkxTeV2EwwRloyhaJ+ap6VtZqaT/G1nnt+A1lRmOk
61l0elt/S2Z62JX9BGe86lNQ6TFoYjHrr+tvtxW0G25z1yWHbOnevSG+DwwO5xUzd1q7Z1TBfExQ
SH0qN4idpnyuI84/C49HURfqgDb9pemmAxHYVIlp/6HHjuMVdS4dcPZKG5i+gLncPdvZak1YNfrU
gCcIaYfUbkPWRnZ5gGCbMS1/5oIcBq8Zqp2C15AiqU1i9A1UFZiZ2mXjWPNzbQc/3Bg9kq7pQVkA
F7Y5IRN3xuxioV61c2QtU90nLR2Hg+xp0/sGmn/gIMOxSVL3XtHFrCR6IJNZRlEpFZYt6lW1yooV
k731o2NQ5Lxj/QwHx3i7lhVVqh0xhPB6XEHuuIs798nqswNTSgGFWqF36AxiL+l5RxYN36i5bV2s
cuv1aAHF7Em9DggH0bfW7H8dWvOdtRJTS+V8Gwi+pJbld27aYVMM8w+02fXGKMLYbuMDptyRb7fP
rshpIMwuBxtkCYr40HFs2j39GgB8mbyxaNYdXa8yURpm32fIdZat8W3qX15OI3RBXj2XxH7H0hi3
aUD4eM4gwuQq7hzUWipx3pCdc3kCAhhFgCS0eYx652MsB/RBET3XSiOr7cjEEvxh/Vaaehh1cv1h
o8qtfIHthIc0Sgcex+pL61l3wTwQ0JAPJL0KAoebLxRZ0PuZ3aN5Fe5WjLDlA6DMCHhXz598ZqIu
uElp/gajR+XmYDrzmtDJciwDeuDonKa75pvZE8IrMTxzn3BJ/PYiveorovWrSMtiRxshS5avemhO
thjvOivepx0AVeR4YtV6nIxRWsfBTZ6zRDZ738UyH7erpt8QhzjGntAZDQtntp7dqbYC+4Cpn8aI
vaZkHOlmvxqJE++JXxDzJfcssrzct4YjGLAPh700R2rlPzaB+933mNxw2yin/2lXy0Pd3Ht2Fc6C
NiBxp3T8+EYmgf6T0/663vBrimefBqEh4pMjSGbQiOqTXjzkubcz5uwdwcoxcKs9b23Z9S69uGA0
7+eITgyHBXsnZ8IDKiJus9x4LPOC6OzvRhy1xEt0pwUX9IxyB7RNTPCwxfBQEk28+nOBEIZ27SMz
8gCKO8YRXOeVPhX5fO69U3QPWHk3SrlE3Dp3n687d2hsUNeT996RbupVj4kmVwIbEsRbjtwCd9Em
ddeQcBNlPqPrfS+KFy+ZQEkXMdIoNf80gu5Q+TYYWHoqm0nSZJM2IYj9o/Z4lgYM1lu/VeCJokfX
wr49j+2hFO8BfVzUUvJHzbq1RqHotnnJmuygW0Tgyrg6wXBOE1bFKbj36SY5HY2iuEtYwYTzrjFY
GTOcB9//5RffzQrOIrOzZ4X2QWcZycGeBTeAqTtBJyyuUH9aOqzoIpexfaONS7HoZ5SRhL2x0Bqq
ec/i8hExxV0byG1Ri+VI/G6xG0pvCTmD3CRmfDYD8Yz68itO9S2GBKzp3I3p7AHX5r3gklhNmQUC
xXlTM4aBB4Sw0slDpq/nTLoh48B3s6dl3Bf1S0bAzJA+mrL7YcacceycEDBA0DwnbLSHohvuTDYD
K2Fkg7Id8/vMdaEv6dcW8i2LaXuLNC6bmYnVmX0A8kKLubJvcROFsylem8Vcp1fRpYq6ncJC23v4
82PJLMWETt/U37J++KpBjm7tNL1zkpaMR5zdY6c+fJ8OEom6r37RhLrT35tZvJV4/lTBsaBPXxp3
+CY8oNNgfx44a6g99aPHBkDmVDHm70nn7AOmE+g4GTSo9rvkekb+ZPMweJupskK/sPKjP5MPYHQP
WUXkxrSzzQYcRD05d0Vkwf9psF5Qty1b0tPPlbNLPa5o3U8T4m6yCypJnlKZ1q809NfEUqLWm465
pJW/dw2KgIiNgrGYsydw9NYsmRdjuxLICTKk9SPzWzv+pg0iNubmojpOPsJnp0RCcqHzei9XKbyX
nLJJvI9Dji5ufvZn652mGZiDcTgYmJrZL9WP9fmOqhhDdAc4eAJcUNrYxUFPPgsTM1QysPq4TOFG
ZwYZxKTNb90SJR9hHHHRH2Ovk3e6zylAbeNH1fBTpPFFsWqaoGI2bsm5RbbiK9KAo1CEDJiuRawV
LePP477Xfdgu/akuNtpNYFjr1nynBij7Q8OSCbzPwvwH+rKhxWx9121MGgRMpqDk9lGhi5Bna7cA
wLzYOuX8f0cD6mj6ktvYf+OVjCH9ezPPUgz0J+1ghquWhYkMnr6yQgKYuq9mwlwgxoo559GXzhwu
rvaxwTb6EvWIKDNVw+RGSWvby4PKloOHwhGtb36pKIfoKjAK6chL8jDmYZl9d3SKgZtQGG9Chxhp
KM75dFSlFQom/Furit1tQhtkw/RgPFSG/Nos6XhqNBklmcV80ku/NvZy13OIPJBqB4bLzh84AqFR
mL1XhDfHdmmDLcetFrANCeSVw4y7n0PLVE1Y9NeZ5urQEwcxme7bRLsiXCrWFS6uwMufPDZNDJY6
qqLNmO3dKr6rEv1qLxkW68kB7I4wSQcOnVAvPlgOQdZMT85BjFeW6Q2B3ssHw6BLrakqKi2v8Bi8
g+NPL9wKEJWbextbJ9bG6sHwyHI2V0izwVabKjayJurCbBqrHfKwZsdhDUWn4jdniToptEPRTN9H
65Vpw7OCtDLnkOcZCKZc0sTGTDXHOj4ty0hWMQWh2YBPGEbGpVYnRvoE7n0wIwwho/62oG91YOZs
HgYrf5Q1mbxxnt2Y8hTkVyyB9UNvLZcpiZ0TI7POXLgkXcnJhg2rzLAHydhfTqLGyV6bcrPUGVop
unl1X3KOTIg1CaaXjrbQCIyiq8abZrDJKzfbLx2a3J0jX4P6h9vh7jEIVcP7nD6W6fKoHNp0LTPL
WcfjY5Q/+FV8WeiJeMSJcUCsLu7KcSkW41e7LIyU0tFlWZ6CbWUPJyn7X3ZQgjiJ5oPIzBdhvBW5
+9MENjcqW10chXLGGbDWWPESBrGNKwUUXDqqq70UX2BaXSKFo8mg2ZYtelfiJwMPlLj7vo5h5XXX
wZqg1MxAyBPifaPESkP60SCpYU5g3SOWpJ9B4TjsIVw1zjbZSfc4YRKaqHMBRoHMJnfCSo+H8uBP
X2jP0CN0DW/vd8N3ZTOWKevoaZy8V8uevtCOeOkV9mu0MO3BKN3rpHp60fOH1dKRLXqONC1Tmxi/
4bbsIygRxmmpTWKM/X4k5yaWO/ZQbtNC32euwMddtQrf+7DvlDw1Ab16Yp/fF4DIdl++jgXyp6h/
07gFVdcyl6+jhgPVeMtA/HaemByYTexiaQuBJv901eCTM8XUo++nbDdSfqLpP4KPuPNTFP3lMqBp
Zss+YhC9k7HgoEWrUzr7BH/cMNqI/ifr+zgr4qoKa1fG2ZG9Lz5U1ksP73fLmBjxSUFUlwOHxC/K
+0yScaCc4SFQ9tPgfeis3GHBSLac1r/XXf/qZtuobsvbQkLAX2NJFyRLG8yZxSGKlhvHXNn/NmQM
ZQtCc+JjnrphFyz00rV5pOoz6PuFI4VYO4VuVb6kKSi50iFySLTOLjAXYtGg2ffqF4rzKgz62AI3
534X81Tjgc/ccEitx0SY3WkaSajUs/vaf/crOznmDdMkWoy9h8sPEyztno6SS9X7JKKkzccXXza3
UDxSAu/AGy8Klkzzkka6OQTl8oTjLj+nPL8c+Ios7Oxa7Pop0fu26O0QlQxeuI7JmjpaDhR95ltP
S4yDV8Z3sqWzDhfh3fXt9DTYw502SLhup37YQbojVSWd5t0i5CFQg/doSBKhXPMmM5wxTGivIKfE
aVy1PTlbArlicWSYE4XVPA5HaRxtGBoPecw7s7MBhd7ADDeuQ8ecPj7Vx/9fqP2vQm3Xh5/5D0Lt
VP+osJWqP1ucHPfz//qvSNt3sSS5trQkLToMTasS+78i7cD+H75vubiVhLOCBeWfRNre/zB9xxa+
xXdsGKm8jf+KtIGwIqX2zEAiYzGxOov/G5G29XsANKwJCGbSMW3h8OOsvwVAY31NkAkn7gUlXnv0
om5CfPUoyVI9ymaa9z5C1qtkKIy6xDmpuJ62NKvC1GMb65lq/+nj+z+4mKzfgXv/eTueTfC1sCSq
dovf+8+K8ZwPBd1jKS+ORHQ710m9z+wfw+zVd6Z6x6haAzajd2IM9d3a/P2Pre83Ru2fXVQBP/4P
3t9/Xx4bhhkEgeNzlvn95TF/LjqwPXFpp+hbhQ/pSU7REdWwuqBTKsAcIG0eUCqilk0P//K7r2r4
v7w4twr3igTg6pniL787ALYk7nNLXPJylIzJ5vzgzjCr5h6aQZvaz0bGxoybioDts5FlHy46zbzK
ykumRXfgnIcbKDGTbTnq5fgvb+53d9nnJ8O9KrnffNMKvL9K+ceGRdQ0WnEpUPCGmW6+STp2+6aJ
1gjVlNO2psCK8ZUYUvmkD5aHol9JhYP9VFSM1TiwNuPk7//5fYnfeZSf74unwQps6Vq+ix/w9ys2
VYUu0UWISzJEdCyaaCKwkuahioJf1OPkgJkZirEC/e1CM1QXgzwXSFPOwJCxix91Rk/U0cPeLZr5
Ms+dtzdMYj5HL87uTOscBMNOTH375FSNvZk9QZsuTq3L6E4fzMNdrMPf3EZ7R4Tgx3ThDJmkcfXG
zPfFyGzxaOT1PQ8ZIVqW2pn0lx9cM9sTwlGDFpof0FH/0kq0lDwEjKTad8in8L4Zrv3VtFVw88+f
lvU7vHD9tFyTxwo+sOW5Hvip3z+tzEow48aRuKRVZUL6RS3jSotUMj5G4jzpIi0TczVwonQLVfuj
iqgQ/l/fiGWx8mBRsXig/vKgxZljFsk8iwtjJuZKZnJbmpHzuPTToba7p3lh+FbPeNoiUgU6KIG+
MT3/84fx9zvHRfi/sqw9U/qm/AvJNO3q1nCrXhBpl/wy7CPSVMpMtKF4T+9FSh6fXf/b8vb31ZbX
xFS2XgeLLeEvd6s5ZMKDzCAuDrSWqUXrbWj7CSj0fRWVxh5HxnIpZXa1O4Qw+eLdmjAv28ZyvrSt
/JdHx/77euOaju1Ztuvgb8VL+/vN4EeOhTXFci60z26qfHRunKC79Yk3NbMieDT9+Yf0jHQHvBEO
Kfyp/TKoWyIeOLctCp9KUlu3fcd4Xs9SnkfGD2HgFo8ORJkT0Ag0im0ewS2rIK3peZ8zIGekgtYU
Dd2/8GHtv6/crinYx8x18RT2X+9sOs52FLm5uIxiri5qqaO7du3ryQlvzJThMIoC/6Y2QNqg8Ben
Qku8mbOLYqFuHjXZtiP8NmqpXO39BeScM7b5rqoTZkqjcxmkbVwLHRNrmQQ7t7TQhPS0xY059vbM
8Rk0uHQuZc0ZG3xye/zne/V3IPB/nlshnAA7F7er98mp/ZORKi8Cdyrzmvsml81xMlBjmyZvdwSk
caEH28dTFf7zS1rr/f/7duSyG+FawYcNBOCvz8dU+23FlB2euQymx5Jm8H2dtvdW3RCfJtsAxAdh
yUnh+JfPLz4+ffcjb1T5L5uy9fvew0YPeTcwvUBwQvH+/qTWSVcBKayNcxflBoJj84lhW3HwXCbs
CSJbZDmZucf87GLRNpxbKg12Qt06R99GlxIU8S6O2/gJFET7L5u2/H1FXd+b53Ma49DHI41lZX3I
/nRlakSktmt5wblBwOsaeG8sSWRlPpSSjQJA9bAaRHlvtzixNcE0/a4uIx929bCLcYIhifYA5zFe
uYySqtyd0qMcYgAjQYPsRgaMTbiNlZLecSI5LeBUtkljjfXL5n/MZokDGQnUZPXyBihmTFpjY10p
jprj3PkBdKTowYzhEMZ+ECotz13LbEfD3SIgDMeEv577cnxnhzKf9tCtypDjUb6bl5R5a1aFlkHm
BMQK8x69ulVVl3++z7iEv99pDOrQYTseD25g4vbn9Pf7Z6j8CT5J6ZDzHdOo1NJ9YY4KsC0FvOiq
8s6ZopFNuzd3tDfBtfPetxXSqC0ntAQ6RpuP5yxjH2nMSWHZlnSKq2Y+l84M8soAkLyyKFI4xnuO
XW+A7U8LKCPuHQjeCR3S85whaww894ExdnooclCgAtvBzpooknPbOyva5ofRHa9NjA8WbIrNxSYI
PhHxvG2R0QFrXJOerIk4qoyUomUr1uCmz79PWUGEZeBBUmkdNpna8320HGR+LyREAy8bcL841YUW
PcK3tA3O43SEwzxfEUzv4Q2XF3uM1baz3W7P8YBbaMwvXUN+wTIzeHECJhOdYxzQhMN+VV8BAg2n
JSHZypePrGvJcT0Wwdd8m9MpnItEPyU2KdtDAugmaAwS0V03ustRrW/MUtx3rKF3o9FVu6Fhou2a
Nf0zazk0WaIJ1fbRZMuYNFbYzRtv1sENsULMEgMIQ1ra01moHtf+UpACPWFpN7F+nB0AYVljv3om
jK007guaQtM7tEgDcdRbprJXRx4h5qVoBkgmJjd9utFiZFI+ml9x6sRYreR7z1AyRBBLHKfBeLqi
a3jQHqO7yTMNRseDcyaRumGeA8D+JIdr2jvuLTKiw4Ld56IIZCi6wHsiKTzYVG60b/yuY+YboX1Z
5pdMpeMNeJ+jjfrsZJbuTzVBz6M1QyNz1as7VZruBRPPnZd08f0AqX1jEqLlFDp5y9V8J3x1ZBo3
PHrojPTocJDv+kcXus9NVEB5ZWSgwiYrPI7xGNryxoMiHLVkwnHwKMsWtZDbnVIfvG2qil/a1fGj
MUS/QBIB6ZHMO4akQPmGIW6nZbHcqvhLXgMRRIOyS0EfXLuonDf24vuvY92uTenbJhu9S5QIuo/a
AwweeWOION3ZxfPcPvfQbZnVH3pSJx1fz9jrkoOskulqQDd2ylSiqzWJLOW2PlkBbKHOMxg51Fe7
QXNFasBy5F5zdjQqOM9YXBsnoBGV2IowwZzYBKwW9X/u8FYBHi0j7lRMerS0o19B2upLtVQfQcwe
HARLdT/61ZWVzN7VyRIcYiaeW6nN+Rz0+Lq0/m7waLxEzrdMjaQ9pnByR04WDpX0oU5EdhnVcLsS
M+nCNk/aiQ+xGKP7DkNGNmsGwBkSmcD9mSq/C2XZtnuNCXQb5EN1KmPm6QWCApFlyd5dsvhhzpp3
GDX6CG61Puq4eKeFvmHBCK54a5p7fsEKo0HrnUCDv4sgmi9dWf2iRz3eIpAykVZC5DG5qhv8m+lz
LLnDFAJ0gFdfRPTU2ogR4r73PkhAgAL2WK1D5BrO81Z4TnunVU7iQ1meC+iP+H5+BfgN6LRp5nZd
cyc8bJv98j021XhW/axDeGnVIU/b15QUyQLZK5K/txSItK5kgpsWRHocIduZ/SC/jWI4bqPnnBFn
N9gj0ON1DUvg0tAAINHj2kOUOyCON0OzDGh1gqjaKvrfN1VjfGkphw9yxKPYMvFlIah+lBwpyN2l
D2lZ9X2dx/o0+PkNoKjo1k6IvbUX9WROCWGzAS4xY3lL5OyEWTOvXmOvODWDWMdUby3cvL7UtMa0
t6U2auNuk9E5hRN/k/rWERT4bQbD+MGhbcpYgrkUWlsh24zHjszzVneUobC9npV3jIGNPvcWsdWy
ADQMf/CGwVb0pRHiZ7zi2v1lzimjeSfYiJyHokZzW7ojbFvITVeSAUnF9IphpxI672zW6ph6YjPB
IAb/3Hwl9C9AJB634Fp74oOH4DkBHM7zNhycyRJ3cLcA4aF+aiZN5ryS83N8M5kDp2tBA9uLzWta
QTMbGHyNVhZj9qWmLid50rqBj91Z903U8L+L/ibS2r81ltt2wHj+WZwpKuM9bUg+srZNANH5MMvb
XnnbkR4758WnReMkmibRnBC+pg95tOkqNYUWjsvLnC+IqjEEtzYo1rLEnmRm+pk2lwct0ydpACdh
VLrVY7kEqLG6jIHMOGKFtCfn6yBQSdXZFOLJIL9wydkhbP1zYZoAq9QZTiqKmN5SDW1GCVZEVcAp
EmRgiZix7ecTN4n9EBua5qeklgjsCA9yk8sQC5UIa1U8e8ZU3Dj6Zh5a4xhUTb9DGR7Pl36pqRbr
6V77GBZFTdS0juRNbRsvmC8geBgDEN44Jgq1rynjYcdsk9YjwLlnTXFptU/Gqqw3PefOHjHN5/jZ
7GYMXhs9vw4FgnNGVP0BSOw3A/f7K0CDZQvK0w3NGK4uVvDomC9Ew9ZrceGLUX/MGTnWnZeal5xY
yU0/0TVqhPpVamgfviGdmybxHjqkPne+RiUTdPW0L3v/Zhi69oFz+MLLBTHKfLkvaub3hRZ47xk9
nA25r0EUnw38UYizEBEtTGOrBByKcmhI+w6qwSQHmjBPVJdOtxOBMRzSBe/phITTmHDI2N003Qxt
Ric7y1quI2j9ZAJJqMU6IG/89qbxjbOcpvoCmbLYtsswnlmHTUVJHHizRz2OfdutUHBbgXvXVoyZ
oR0iQBFJd5pdy7zYQ3EN+hbZmTPDYlkPYMzUk9m4nbRgKJb1Vx25KW75PAgR2l+zxqHRhyL+MCmn
w6ZEy8uml8rmj2mtm1S7Q9y0npNz/xhVxExglBxDX9sQAKAhbTDjRfvSSTOSv2k4bJqGSNfPV8ya
pD/ULlTQXH4rYmu8yaLA3NLJQ7looxcCJIjTuGztG1GcnbIT207N8pQkyg+j3s1vJ3ZwHLA64HlH
WN4Wxp6dkeHkEvxk0vorWcNstC/eBuV+1HVGuSvMUEXA063A/I6rIKUkKZPdaAz3Q9nJfdBO3P+Q
zOsWNR6KrhvTGa7K7SlURPfNNoJTN12Mmfu7tOqfQlpvTmDzdNlEI0RTdrCmlL1D/KiA/4ZiKF97
7P/HIQdKSrAqqBv3cQIbyRRJQgtVyZvrXtZm2JQ4JLZUE7NZ+WtSCwI/u0SZ03+VOj95prt304nw
qqokt1YBfR1T4KKLfpp4ZEPtKTTw9Zv26/xQTtYSziWT6mbqTjiOI6QVatfOsI+Y0d2Kpo22Q6Zv
DdufjqYCf291e/95ABO5aSfni89/Z4vLNnbzG6kB7j5NJjCbsN8L2c1c6+rdLOf3HvZ9P1s/ZDhY
DanyZvE0zGRb1D7aHVGLY9l+IcfURkiJpAr7CWwF+WGTSYGYqi3CzGJM2BdECnMxKkJV4IdiQqpq
G63HJK/zkFTbselqDsY5+rgaAZbKDC4LrPBxZjCfxOphwBexKiZCpjzkNxjMn4hUIM2XjwdRUpui
2/eam2byp12ONH5FlLQ7VTScftEJ6b7C+iL0bkyra5WJLuyGvWcjtG+n7qmvEaUVDeNU5mpptDNF
YG21hbAGgMp93A34LZbpaK2yh2WoqT1iGSayptjp9HG2czbZdeA4yDysEWVSBo8RA2ItNlaG7raZ
IszClhFS9FVdOnKWLZJV4dvhLLhrcviq+bc+N99wJvl74U7utusNzDPqzvDaQx+ZHcEmLOhUajvO
iOA9NbAhX1iEc6c/qXiRUhAj0YpI7YZWfGFjwBuZfIiFoJoR41wWe/WOc+e4E4b34BtperBBdzst
ojO1NI+FslSI4rsJcz/Zc0Lf4DE6lUAPWEJZ5TzGhEbzc5aUGE4Fy7Krv7bRKDYBrSTpgCxDsGHB
P7GfzITVoiwRKS5edREZ4I3SyVEpku6L/QGgJ5NP3uhBxQ4G/8o9Bn2d7rBSoAbWBLoVvYf5P//w
E/lznCR7Bv6VvZ6zwzx5z3CU5jBvEjaCDAZGmTg7N45vTAs7uNOhjhj8YbXQRA9lnV9Tf3ysOQSz
fnRgV8DSrw7PzdDSpmfsE+9xwrmALrEH7ZxBPjmjWDCwRi/orD6cugRV0tM4L5FFtU067Bp7PxGj
AmYE+FNF8EZcsf0glYG00n93sPsVCaHbgSF3OY42w92Oi6K/K51qVw6SeX71vTBAAXcqBhVmfyBJ
xFJYDXJToIT0DIQYs9I3lY+oq7O+DbYkI7srbmIOgkyFh6PyApjMqJFZaafk63LoGn31I0mo0RjE
20LoB9vmZxoRGjHeyElG/BbaXMPlkbob/DiCoIEbtFcy1ajWvQc1JHrnOhIlqlWcpftNtuusVlQT
0RtH/K8YvDOJy21IjM3o8Rlz6/p8/vkVly+OL4tyXNCsQtEClZxqgqXie/pWTThdxTS9gzVhq0fN
Ua4wDr934Mdu8ZFxzpeMYQliw76N4ipV8aNwEQjVOU6taCZcQsfuTdayu5aWPOSFh+6/xcx1GOLW
Otpg4Dx3eG/la2F3H1A+OZ7gfGQLs6e538VaXLSTFluqHOdQLdZNCs5/m5gEt4OUPYsxOXpl/EWZ
9S/4yxDSGWdnY0A5LLEv+MU1ZpfDaJlAMHPvjW6u906Rbxfa00ePQfrWNoNH1Fu7Qqvhhhbo+BQH
6MGoLZbQDugSOUvThtJXFbtPniHJIdjcwvu1XWlIRCq90fE0z20EZo5xQbRLhr44WrGPrWeYTMLH
FZ69OYI513jz3htTG25G85PQMuvWdaubgWX4bKUctEFu7M2hJWTbrFwSZabsys/Jrp9/KiaVXZO4
vHfmZMFz9L/+XaOSgVI6E3PjVikVlYnZ0ua5+Pzr5xeKktrkY2bHrR3Ei71AYDDpoTsMRZNca8fJ
TU6zw3wmfvzUrf/Wfv7b3CUfBAsmx2pq4+toG8fY1Ob/ZO88dxvHsnZ9K4P5T4M5AGc+4ChLllPZ
Ff8QLtvFnDOv/ns2pWqHru4JamCMgyMUCCoULW7ttNZ6w86C4n85HYzfzkwNDm3vDeWs9+yPWmd+
0WOt3TRmT9Iprjpn63vSnpoPT62u2MPjpwtF89xRqBPgcr3Mgzj/Fq+yvMkBhsXJJhXkwSEcICVa
IDYaKXJRWJW/ERX3Cwuln5WTA9kGLSYr3jJI8scqDbHjgf0/r9z2xu42Tkr8Y2WYmuQwJDIHqhkm
f8r5UAlsFQQfbqlNq1UDaBaOaHVRGvAHW+xFAONETJyJvrBM6dEwSvjhQMcij/wYzHjoYg0eSt4V
yqzyGur6istekZQBFDUSzTmKE89mVGmjVRCqSLi3w11VaPdDgPEU4cmPBuARcMiCASRyjL7G7h82
UQIpLZqTEiWRXlrlttJH/wNGn/tK1fxrQDQROj8XnZ6ue+woLrTKbPdipuxgRrJye2xr01A7R5oY
6XKgIVsQ06D2R2zVSXrgX5E39d6uChS7m/SqGoPxMvfibM0i1a8DhIfgoQfSB6OBWgQvQ5glqdtK
7o3zOBkfBy3zb6leXFhq7e9tu5A2ZQ5ovB9cVKbwqjeq8gbSmLMp2VrMxkSxbhWDxcT1lHYh4aRx
XhnJFXbcLNZe3G3CZEg2UTQ4zNhg/y3kOmYDeHTNL8C3Bkq47bMQfQkb6cB6BCZZ+cG6VBE7lEmV
4SeRoSHuVHs3RIte7T4nvuQtKG8Y+ypNb000EkBXRvtM0NkLy7zocuSZbPAoKKKp9pp1s1ubxXUq
VxaqHrZyY/gfotgulp0beJ/bKrkE3up/z3KwudiRBGZgwcQwtIWk1u2S0fI1k+J4g0nYOIv7QgJK
h/JxZn0MrZrpvetHKL0oPaB8VfasA14TlLdxuI1VPTs3/OyhLMrqCj8CyKytjVoRlqaWavTfnNb6
NKpoOxalkpxz6/46T5DC6nsPwQ9tx0Y1Wpe2bhKh6OZ5D1nGIriN4KNfdMO1OmoWo7HzUOB2nZmT
myBgKmzCqAh2Qshg+JCzvUcttDjPvOyzmiUyEJnY2FhWJO3tIr11hmjlSJlAtLP+I4aY7LOE/InX
Evj0jve5zN17CVjOzszsD0Onl3sAFx+V2FDO4agjGUCODlaa9BFAY/ZB0bQt4baNPghKNlPwqWb4
udWteUGmyLuGXuFjTg81PNK8Yp2QP7zArkC+iPVQuahkLM6pxzqrqpIBNE8vTp/pUqO9sG/TUaAa
zeoGCJN/23URuirUgElYsQWYdz47E5iGN62j11uWQjhvfZwVCEzpxj5ze0iepoaqS6Kn7QxMpLHX
mo7sCMJ5ln2n5BK6NCFpjDEboFxlaKsR/qBJa945ruZsijLBqgyUukladJ13SFTasDyQklCoa6kd
bmEh4XPsIh1uQKqkH39AQvyL3H8JO7dZaHGAQYAW7StZbvkN/Ixh0EtzoPb+QkvZejJhycShy7LE
5ZfRyLdlklOThYfyBACwYNOFJnTJzH8MoIrTkxaqngqCPhDiwEhXCb55TYkxYWPCRB1iHMAi/0HD
i2E5StKwCwN4Vb7pbOCYqztdBVwre58ASA276cA4+jDq4YMu2cykdl8w7ZJqQZKcOnxHzn46Q8mF
HD4A8GqZkjeYhbWHdgFBPwpSLvBVyxzYlxu0SmyT0vRHhLjbGPCaqexGpQrO21YU5Yj7uxo6a4bA
mK3MjK5F4M7roYa0OGJpOfkTW9ubKWNDZmqWPalfOb6yTTTfmtVY/EAeJwhRB/N26MyHyoO2E5rT
/KrcdUVvrLHou+lK+O090/WyN/qrIMRPDMae7+L8WWqoJsJySgknmb8qrSP6b8Kdr6E2b2k1XNXm
CVGPfmvp1TkCO9Sq2KovTCT/o4hsdOFlP4wyks6Z/Tdk4XI4VPqwiex1kBPyDSZI4bQp452dOx9z
ZJxuAqgNtuE9NXqBqM/AN+4NBGLbmtmRkAzfjdK7UMwUHG0C2jOUkDHMU9ivoJ61DVGsF1vBrGDm
xG3EHXZ+0euEVfEFiaZoKaMUT/FkRMsvcj5praSeY9ly2wu+mgmDVoKY61gk922v9qiTOVdyRILK
ictvLbHkNgxIrCsALpGfB9U8YBfQ6Mumx9phrORo1cQJ7Q3ucegQfSTVs0oGddgRdoJyD8drDb38
Dr80svxrnF4+5JS05sbYFEupAViCgZlRQ1RpQhDxiJ/460SijmEAFQzZk8gDRlWKhY2RK2lfA0WV
11KM3JheJtu4VxYUb13Y8/GakgIEYOShlmr/QGoOlTtCp9JkG0p+EYcoNJDH4lEmSZTEFincQqR8
elwKfMQeItW/9PubEabbZozka8VDrwbkDJYtKTR+PLO2ACLRwpEaGFhdM8+yUkgbhMscgtWSZEg7
S4Nk4Y9ydt6aDfcmtNOslPUmN58KPUHywIluNOJsAp9wHguFAhaGlQcLz1b0jWu4X5Eu65aF4nTI
QCHBk0TI0KPVh2IKwu3w8Bf9QFzNxSimRNgGGHl206LyvFJy0PQITpkOngE+gr2J+QF+f7yoVfex
NKUnw0MttIXfPWPj9y0AzzOTHDbXekwprbCIgwLfAoGd6ysmiI++ktzKqu0tPdP92iXmuAhbO13h
gYV1FRpFZJQ6fV2m1GnqxNogtrl0Uu2T63lf4cMiuqEN+TzFp3QxDIGyyJyAWYFo1cc0Lo5ciqma
u4AdBUs27YG0E7dXlaZeWkP4qUalY9lF5YewbB7GvqYr/ugCdgsFZSe8mXMwz7nFTLGyQ5IiaO6O
8pexxLQ5DeDuxhF03BzYOGKIwVLCQNLywPcTwJt99+DkIsVBRRq9gmgelkUCBdRjmx7MzVBeUxFm
xYt7wFnKsFdIUayAkX00+jSG/h9/MswSggc7qxnsdKoqeYFpX2IWiyg2b0ZJ/4bvi8l8YKs7CHvL
wdQB3Koa2P6q6nCi1JksNNG9pR9GOMiLskTU2hxAsZKcJuWhnBe6i7CaNjDHD8UjEDGGh109ym6l
LvoaX5c69POF2mCZqZAE6ojH4VxjX9eSyJDtVdFheZZkN85orx1JrjdV3cm7Ise4LQfxe40cXCg2
kiS/EDsIAmqkZLUpxCHusvaU8LYnhD8H06+BnVsMbL13GuYXs9x04AUpcbhgWjXmEsZdOyNAIlIv
xq/Yitcf8bc0rky/vWpax7tRK3fjGF10F89tCqsl/kb7LmZOQCkgXKs4L646mU18og/tecfeDi3V
bCXQ+IqJ2nqxxrvpY2rb9yZSodBzrE0R1dZVjhOJQ55+NQZluJJjAosEy25HqeKrYGwx29L624SS
4SxO67vRk9xzX0/tvY7P+pJRj1qdux4b3VnnFhulPKlCUk4acbBKdITcKn0Ri7vKpJw/IEVI3YD+
1ygfY1x/lrC8F2mU76RW926NMXhqJI1UTjamF/hbXhqN3a0HVSuWcp48pHC7NyTxqg0yVvdAtqAk
5Jr8SfWwcK0DOBlpVG1yfIqbyC4ouPfXKRuunZ+SedGdz5kodrhIxWl99jnpSmVGcc3bsCt9UDPu
JoP9O7eThJIRZofrOrSQ8q1rvDtN5Vr2cnmNLkK/YAdYb4JcWil45/oRRmnCBtH24MykuTN3SDXB
tsxkSsFUiVr+0J3hpY+Z1TzoBZI9tatcGJmJhkvQbiLQJNvSRuYF6+N57GfaGhdy/HkMVmhqSPai
8nOL3QT0A+jpwocd//m08ZDakO2KnFWjrMHFfKceXc8pD97YzMUQTuJwPpgF6jFVCf4wxSolhDaY
xKiDRYgBLEuyl4GRU+Hq9Rs8PNemRiSaFBHghXJhBMxuDZZ1UHyxraO0CLDfgbieDxjABc6HpjSw
uPCgP3twApYAU+dVkVykRocj3RDtwOp4y1ay4KemDWVJ6uHoAkMy91h0XX+wVlqgfnVbfjkfcESs
9vCa+2grM3PO8RdXFiR0IwMxkVHYdrkzX+9LspDsockIIm5ZbdxC8ncairYs59QzcfHyP+WN4Kqw
Fcmo3MxlcKnLdozIF1jtwFJjaluEeJWVKgNjR241oNhu5uewvWCL1tu0Lb+UVpKuW1Eb1GVUGww3
/IEuBAoGnfa9N2DHN/a40+OBCL3wvEVdDWsIQ/G+jBDlsnvdQq7Y97aSFEm3brG2I2NRBhYVQ1T6
r0wkdufpE/zJudfn+j6re3MBREWfpWjaR6ahbvJslfIrXWFAvFC0ksUb9Mxc95EbaqyA6hnsNr/D
uJHKGooqxdw3c3qoD+eUNCi8MrQH3B6vGaA56bJC/V3L8OuEc0o+jbDIUymJS+CU5uTGCRBwTF8F
CcGnZ+lLpKidnU3C+BoQFapUKPtlATZESNFAT2EHF6qFu1YKZWl+UXtIW+RnhOQ01tB9+JUo22Z1
dWRkQ40fODArS3Q+gaEEmyRIPCoggVg2KpDUTrdjAb1s8WDVCUsxDEA/VFKqvVqWKDOYHhDaJt+3
ZnnRQopaadlwrrdZjKMy1oHVqFhkDiTqhmDJMevr24XZ9rDMPGQGR3lQFm5bfLQGhootxR+hwwiC
RUe+XK7OxwpryQxcxsJojfGyoeXA09Q73eJP5xW86tGxR6ySPIpq0EDBxWw8td5oTqES4UrYKLKV
o/RA7Iq4Gy5CkJvp2MCuBGoewTIqKANUvFBBUHjAl/W6M2Q2nW5lL+2m2INaqJepPl6j9FctNaKw
uarmABusGqPTSk8uy1wZ1u2Al2upWrBNwpoQVMMgMGo/hXOzkpFOyhDg610U9xDmukUZ1Jo1TaHh
cE3afeip5OQtNRM7aT94QAVvE0c9j0rarVBCd+fKSHb3zRKL389YFbVzGfI+PKpyEXrOedc7H1ER
wm3I37AvRAwiCF8eptfa129Mr0mxjM6qpvUzW46kpZ5TjK7qbBd4arYLLQPNlel0enE6FJYdzqvK
7PCpSst1BkTTLapyF6phuZNGBR3s6fnzi5YwRCxYuzCPF6fTJyuXfuYjdrhILIv4u2O2mLlQ9qne
c7UkHc/djGUykjO+w/SX/enrTKdykiZbuAcsIGm+ez4UrSD9Pj/HYbdZBmb4IIWIpRTc3g7e9ocS
lvNKR54Bz1+hgsF7zx+QCxcej4qobkVJ5vBt4Z5V6OKJW5wOvjizmnbfoiXDtt6sd4nacxDN3jH8
YzTuNtboZjvKqnhgasnKEM+cCOyeaZIKFc+mlzpbw3nD02/1BGmgyPBw2oyiDDKzQyVYsLPWGSZT
m9alzIr27705Go/Tf4/Ej5TrNpLY6V2la2RPejbHkgPkYULZ/X8Kz92QP/3j7/ePwjju6D30mowD
XWNqqgMH5HeGRZ+HjP/q/eL/HAk8iqyfwWUVNgYy15qoOEcCj6IovGU5NpY7Ng6N4FZTaAP+P/6u
G2cUfHQwoQIVqjsqkMef/B0Z+yIIFLJMx5GB1qr/Dn/nNYjdkEHDAmLXHAM9b/6OJqCzL+CnCm7z
UekUSGAXX3D1tIQwrLRKe6on11gIvmiZX7BztNeI8d//tTdg18LT5Lzv+GvuxfCjb2fmpwx5WeaL
G6xY0TE1PmfRuXdBqeMuQJfyC4ZdT3g3bHUQDsiGzwlu990nZU8CfIsuvchsgeNb1mwE/wmqVCEZ
/Qq/zJcF0c7vpmqa7hj8eG9QpYNSkc0DDHBhVRhR58VYoaDEAdXyHukOgd5sPZ/9c41Lt5beWdXY
b6VkaFE9KYxyVytduZvOmKAxWiS4WPgqBq/AOUaYm6ys06FVRlS7dfkbqlk9nsRdv9OEkH8SoiM3
vZa6MGYp3uaLInSwlg6qAANxkgyjTdqBEDLdTQe78pFeYM8dLnXARDMtttNdMM2fxGuoaYnn7TS7
i6fkF69TG5OjaRoxDezhMyWnPiq8kZ8PjZeVOxRbzZWHRzGYrmI3HZLSVdbgOAXM6/hSqQRo840W
Cz6N5AB/JTMmYwWza6yceblp8oj0KYaj05piWJ26SdnxTpMZJm0kz8zpOL0gi6l91HFB9WNlmHd2
6UJSbFeZmMWRlCQGERP3dOb8NoVXJXs0Rd0axI4EFD7T9jSNTwewMwWYWilfgNOFYSpWIxZWpvJU
R63m+XkGQnwZ9+7nIi42INpUUmYR03sJaZwF5EIOanc1vVRPZtC2qplL1w6+2nJRIc0W/bDbsAD5
yrPppenw/FQpwi9GRyFKErpaz2sBGcMe/oS48+lXsUtvb1WAq5/vcjpzW03ox4hGkO0oX2EXePt8
h2okFcfbtupOaLBrzWPuS3iui7XV7nM66fPNTmeKTiqf4YBARlPtJBlZsOksKLJ23erjlqQn5WbL
+DS9Fweut63Yx7bU4fnV4EX0MJ+J3GL+tIO38MrGP/nwVLO1dDesVdETDMNmwRZnU+8g0a1uOjIO
0+vTS/ziFC8d+jx+8DRRofYZtbmYyqfiYx5uV61I70sW8nKFMdONOqK6UrCj0zAh2QFH5NRLh2IZ
jCjW9U7Q7wKl7Hcd1rlRlo4bS3yHqdu24jsfzsbmJjHYuL7orzmYvSMmu8rwF6vc8mL6Ntn0lX47
GEKrjiCTrylec4XQZJCNxqYd6DSuzVSREJbupqfToRdvPD998xH0q3FJrQZpoWf8XvJADyWBw/6J
cpK1Nh00FR267vTuKM7ePE1dkB7IpqMFHbaI/sdgEzB4xTxl+i8mGkfLPG6+PF9+Oquhqm6auD18
iqo1o64fwnmp017kfordIA7T2fQaaXqm77QMEANqfQGi44Mj5tHEMk68PLz94pO1/CS1UgKonjkr
Enbb0xnAsrz8Mp0O6CajOSTenw6Fbdz7LBkU0iWCluc3pv9dPL/4fLXpM5KdkCxI7XAxtXz0W/Ob
OolcdHI/NH6BSgXr7DhnjOCzYIgpCi1FZ9ORGuymW7OoER3ud7ppVWvBjngyxjLixnUTJfSZP4hZ
7/C+r9pLavWfs4FQzgy1vTsQ94iLHD47fWp6ninq8crT0+mN6bXD5V78n1RqkvXQxecKocVak6UV
hAAG2a8u8/ya2mn2OFfL+hHcOe4yTg1dnG5qd4ZAb1v30zOspbOdLPor8s0m3EOedlC0dtPZ8+Ht
a4kQYzQNLVhLtEYiSSQcp8+ko/9jEDf/y/87/bfnd7Lp/z0/n87e/qnXXwkciS87NMOgtnN8Y39Q
jMHZWCy4GsUcq8/jDWjjL7oL7hw1KIIYcUAHgsE5ItEXSyQu1i0gEJBiNXkjyKVzMmmUBuoBfJWI
kaaDTZyghehnHCQlxZQ8ncnIyR3Ont8g6/pUBTkQMPF35JyybVqF/TwUG/S0qwW+qFMb4epektSg
c08HVSzIz09fvCZWvRKFaOarWHR70pvEnzRy2lXKohkKLAfBzYddkaxUR9/acYN9bll/oznaraSg
AmD68RrFqB5vm50hJy1zenur4y8YRYe/2TLad9Y0ggo9ixZ9lFjkQ5xsGRg0T4nJ1WAUFkgENB3V
msrK5GzfJlXHlk0snZNo5nRgV2vMfNMjMB+yVd8N7iZvH6YGMkA7Z2hn5ND+SEyIFplayRQBEIhZ
fKTGEFe6yljCW/7RhFohTI5mKFfcF5WPMa6FSldUDeAZFg1yMzvd++jjiL2txA6rF9sTx2oIIdvc
/RBkrdAE5zXRHaDIx5uyD/nClTQ6207ddwpLCOXwasFm6cZUnE81e91h8FBp6M6zUonYIiUIqmM7
VghRT0XCpnY6jHpzRZU32lCV2iB+aV/mNoBCdbxDuLJdoZ25azschhQ2OJlikZNDJ710U+sm1Mt8
rtbUauAfJrvpICbbnZP0x6eHNwISYVGcwksLkf+cDoceMJ0GZsQmOMKTPQATR7QhXVo+tukyFgML
vGT2HRiquaWS+q1HAZzvvKu6N0QJEYxLr7JvNRvryhxjaLIy2rIoRis/ql5OKBgxBU4HZVqlBflo
eopuh7IeTeACmf6I8sd1CrJlF9nIaE1nRZj0JApxb/KRgCIAFhvgCGWv3YvnjsxkB3xDvBxhXXZ4
z2bqaI0yXj+/NH3icI0EYgk/m1k7iMhnxrwSa0shDnFsa6IExClgHpKTQVsvLL1hRyR3DvyE6aN5
xB5j+tB01ouVazp7fmP63OG/jH3wGIvC7fSaVRTO2i71lZkjLG6LgzymJCym53R2BfmvFAvy0a13
02uWpPN2Xu7bQTG200vTm77XNSLMr3eZFHmIQPH14gZejWXLy7Jz7W3aGNe9a+oregpLuupvY5CJ
6w52ojw/vFaXT57tlUt0nguwVnzMSBRpIVOVmNXi6fMbz0+7q5wdLghOil49mkJLW1rQARQoV2vF
bi/jtQc0WjtXnCW6dd3n9MlWkgv8IjJWxzWAurv4krDjA0hWBzUb1Nc+DOhj92TZwe3OVPecSi01
yaH8UHX7EjNsoiTsbL3d0H5q1PsWtzk/WqNOE6lLP/qkh1dKuBZoSumc/KEVrmuVMbO2lHMbF3G0
0510D8qr6PdQIADFug4mAee1tLUdoP03ngwccOEF2yjBWjybl8CTua+VuUv39hzYI0Xq+mHEOGKZ
/EC6p6zXDSBJ6ZuQDeX+b2triyTeXB6uwGkl0WcVMEE48xb+R9jqxXfA9HqIHcld4y9hBeoIOc2Q
ktVUlNRXIrmsrS15ZSZbKvdesCKLWOhXUNnCj2V4Xcnf4ws4pLO9scvv7Vl42c9yhug8mI872DHz
8NuwrxZkplcI5gGbXmYLCVWzGQqQ4F3W/Rwtz0flJl122+iLvMg/FQt70W/wn/GvtE27QVJzFlxb
SxOR9muCTmxMt6TOLpRN/j0gsKwBy6FDvkQaLQ5WLm5B3czcY96RNyuFHXa9wKfVXXyvZtpVugWZ
fWdCMVxGN9Kl9zQ8kof/ke2LPTAfY14uky+Yo5G0tz7W6cK4VO+qL/riqd6M59vmm7vlW0HxWeOv
csOYQwvheqf1G2uNF+igw21YZhlL1oLKrbZOk6VZfKnDTeB/AJFDxRbGFORSd4UF8SxOAIIjlGbN
zdsR2eV6Lj/q2Y2P8tJXamGSvDQxTxwWPelaErjNpiesRQ3fmoUkB/odfiQ4JIAMyRU06stv5fne
unG4rXRrzsFA9Tsbl4JlsFW6heR+1sZN5q1HALjtDJMz6yNmQe7e3zg36gK4yKr/VjtzZDj3Xoj5
3iJyNl6wQAtvuI2jhenAJNjUDvCobYj5sPkB+md6j5i8PK6+IuwRqjdpRDngslvJD7m0zMclYuwy
KwQuFEBwvluPcDjbDq08ihczSz532Qp3c+1KcWbRp2KYnxt3rTSTzpVVvsg+G48+6yCQRYwGnL37
AaN762ubzgd3Hn/D2UzSxJs6lbINzMw7HJpVfSPv2XvdxN+UJ0DXZCbk73Bu4l17DzIyLPZKNmf3
s4YUls8dD/gAyBAIHHNwhoFCpDxTP6frGm4xWIdP5vf2Jrm2vxTbHn0FCipALvYMf6ndAvXsbqnz
Ju6sefTm5RNS17qyTM05Cqy9soqzFQZxfEMuT3GsxsviQttpNylK18iAJgB2ZsGTfNHdSw/xtb7M
5gRpd+oX7zG6o6CMjnaD88GsnruX0efiMzCaG7IDePssm3MDtcrLbIPP3vgl3uqXn4YPxq200a7D
J7SbLA/lwRkaWj9I+Zm7fgUBiVrTsC4/Avm8QajhXN5C0C0/qf4C7C2r1bZa9DN9KX2RQdStqMrP
mkVzF2DekM2UOVFBOIAZWBSKUJFCvJhOL92035IteCTgjaGJIeZM3uMssPY+68qOBO5thpGwOc+W
CbDlmUr0283UmbqyN+mN8zVaOJ9QqlqMm+gbDLillM8D+0qjBA2Yes6kufBQy55Dk0EZf5btGW7U
ii+1Dblh4zP9cI+7nTIj9bXD9IORr0JQvQx9/B5XsJVuHtyNtyfy3KSbkYEK5Ne+rjfyFqphW650
oO3MgNpcBkywKG5p0219jrdetEC4O6WnehvkRj1UpqBMM6yvYTSBbenBx88pWJAe1+j5sGQuLTAb
c1yAqrVLemftLSncrcOv3UVWfiT2CpHX54rOyvisUOGj76HesLcX3rbYw7fZmZ90vvOaSuOmj+ZX
sAetc1Rh8o3GmjLHLsaae6Qj0SoLl0/DVbR37vXr6KN34a397yn+OJd9nHTz5+XPTgsSPtMSqTFt
JJSrNiSPdjKlorWvuZdQ21BOFxGOK/SxEY/FJ63rNLRTRKVAtREjI/Ev7BI6iKiI9i00MmA7RORI
oIkzTwQk01ln4Ia1OZzihSovw7g9j3SY3oH4TDxFN3/8vzX05+ZFpRKU1Ea4yBpzTm25OrctKEGp
RUDlO82u+e0QlnKzk7QY/VJxNr1RVfk3rAmQoy6QbHS6EhL8OK58SOfbisyV3VH8GkedmXI6xet2
BAGJ2aBl6nCpKp8NZwfCAkk5NFApXAONS1IfkUeNHEQ4PXct3rK0eDEAVt2YpRDNl8EW7xybVNF0
VvsiKHh+jscj0Ycvn5stUtQ5poIzVQjey+JgCWn76ez5NcVpu3VSNteu3C5wVq3m5sAPTHhCpFuk
Sr4YQkVau96Vh0TNzsbBANHOVNmGflmtG7GXng51ZFwWg6SsOpFdeD54UxT422tqh0CA38pXU5Zt
KilNZyVYQiYEEaRML4KpDCgPl/5yqimZKs7y+qhvpnRwLVKC09nE5Q8iVd4kviPgfLfAgdyV7ZCa
yvs2QkeVZcJt8uK8RNhlpWvMx82nvhi6bRd08MF6Z/2cQJLtFOfzyBSDMWhwqC/qcZeMZGK0umRW
h0gLlIKdZwMBtDca7fBU7gLQEGyVnNa9o7AqYy3Qd8LTRLnLS7ug0khHoA7Q7xyl19ZaYG+8Ufzi
pW58TobcXrYxAOd5KPJ1egTd1UJYGXBHS6Qifrnnw/NrYBaHreru007BILEt8SnQm2xYDHpBPbq6
tIh6NMs1N61IxE0pOlEFweMJE6FA5I71SiRTDsnj52SyqrbfDANQnyxlILUQwt+lQ31O7Oszsxbf
hzoCZd4hILPKKnikla0QuXGQEyyfZUrHVQnmfyqxTb/ldHh+iq5MwE0SGMrsyaefVxGhPVLGCoFR
gfRwPnT2bBhs0jtT6fBwEDlkIy95Eb2JReLAe0Tq1p2/qH1ONcLDc1vuk4O0yv8zxbjjjYhaGThX
rKBvmicw1U9VE9fV//yf50raNQCw+i77zz705xf629P0l/9ZeU/RhYTcK4W+6UtN3/jPrhHfc2PN
I7VDTTtDdwSSqEKuUDwQbULtHtOh6W0sxs5sB94J1T4KdzyoevEHXzTSHzXDn9/hoT3//DN/dgeH
Bto+/uPvqkbG7MRW0LUzEzKoQgnxl61gKWcIDyFWiBLP9KCi+V9phYesgYxOb/SC7JXuIpPfv9YG
b67woic4Z6BCDNO0tMMvTaO+7AmOQ1WXqq0K/2V6vLuewI8nSs0njQedereFWqVqvBkIlnqGOiEV
bfvYPBSb/ytd4A+r/Qzh4+h8M0f9G9MBt29jq+1QmT/8yJTcX3YC2zhD29KxnHfbCZjG+OVO6gOa
egahTlepqv9yNrBRNdURa1IZC4fHe+sKCpCIUxuBnoCMsYzH+y97AvqtIC8Ug8rmoZHe3XjQzN+j
X/7d5VFXBV6Fcf8HraDI1plhKLpAWLzPrmCB0DmxK+hi9TMUQ/u5OtK3Xk4KTI2WZquAed5dH1B0
dGxPvH3NOROzncXif3y8vn2mA+4d8VrnuHk4rMTvaIsEiuvUfaKpn4leLobBbzugl30AOc8zVYDB
ZOcw/b6n20c38tQ+oJ+pjoawpoL+qXi82RwJMBxLhuGgYz21z2H6fUeNYPDLndoI1plq6Gg9gsf4
eZOv+oDinJmgxxkpx1aa/uA7agRrkvg+bXNgsyLYBuY86q8bQTbODCGLab67cWDb2sm7AoIA2SYS
0o67AvrUyy5gGWe6aZs6iNHDOHl3K4JGBHPybGCwAWTvx60e7vLtLtk803REY4Vw6/T4b4WLfxgr
EO1rp66Lqn1mOGx+VO1NJ7DZGtpAhVWB8RWPdzcSji4FJ00EhEomoaChESYcHq+Hgu2wK1JpIOe9
tgJUW/lfzBq86UgvsgaExZAhbds6xkJvFkZbOyMlq6FxfgwT3l1fQJLXPnVl1HGsYHeMNYD+W49/
OS0qMisjuychNv7e1kRFm7w3ThoL08Iv1oWfv/KbCIEw8cxA6N55j/evW8qhU56UNtFsRLpV/ddp
E0VhsmAisNg1vLvfX7flkyNE+QwKhoI8+3EufLsgOkQPNiJW9vO2gQ73jnaG7Ovtk7PIKrlD3TQs
FNunB93q5SzgaGRYZRz1CMemx7vLoKrsak4dCxpD3dZ02uFwk/KbucAhY3Jg/5BFnB7vbkSYinry
RtlmD6SzKAq/AvF42wr2mWaTTyfjfmiEQ+d7TyOCdf3UrIHGb62yC7Ih4U4PZr+XI4J0Mr6FzIqQ
xabH+1sdHXaxUwf9z1cHDdKbLShvb2sKjkKOFXNJ1T5Om+/u9lUN0d1Tb18/o7yITZF+SI28LTEi
1namMCM4VBnf3VQAtfHUQQAdEjIk278XQ/3lIDCdMyQxFPxbj1mT99cLZOK5U3sBeRMxFxhvgkXL
PLNkhWUHe5fpcRht72gixFVHP3UKoI5AYkzD5YPcw8sfn8qyCYtVRA+H2z9sxd7T7YMyOHUK0EVC
xBFU3WMU+HY1JLsscsdkWN/bDKBixXfq7YuCokp49Nvu980YIFVADKYSHBxziu9vY6gQvJ4+A2gm
5EQZ1MqvNgOiogjDXEQJh6Hw/lpBtc2TUwUU01QiTuAkv24F54y9gsimvNe6KoAbwbQ/KWFATQ2o
CZx95ZgcezMhKIrJkDCg9huHzvLudgb0Uv3wpf7zjSFpI12hK2gs/r8aESToqC7jQkaO9d3Niwgl
n7on0EkbsO0jh/rrGcEia8KkiQbwYUJw3t/OSGPnduJYEBgDDAwomdCer/YGxhmLAnsvEovT493F
iOgCKKfevsgXaMIBjdLxz7t81QrkjmxDVyyC5Z+D5H3ljtjdC3vJkydEVYM2Jz/nA162wlRgtggV
VfP9LYvY1h1G5mlToW5qhIBHeN2bLRITBJVFUYL/ORe8uwlRZ2E8sRcwIWL9bLBXPmaNmPZf9gIq
a9gPsvS841YARntqK4BJ1mzKyCC4Do/XrXBYFoEkH8vZ7ylYYht/cqwoINegLI7T3e9Sh5Z1ZmPP
LTKLh9Z5fyGjgE+e2gkIjFWb+ukxGBAotpdDQUCy0TiSBehmery7HRK7OuXw05wwLZI7Y43VQZ8f
7vLNFkFMi0w77KOPDf6OxoJGA5wcJyjM+ngXMtgPiz9zy8teAChdA4jLWDiWn9/dWNAACJw6FkQa
nRSZLJgY0+PNsmDZZyb+rFRvnlvpfW2RRJx34oSgkUCE6GiBzv/lUGBaFO7iIBGOE8Kh772nAcFu
/tQJgVYAmW4I5bxftgJ8HVNElI587Ar/xrT4LzTVbwQo5Hbix4n6FDxVv2JI/dEHflJ+fv/+ke4z
cXpgs7z6oGBCHf72MzPqf16BUqZi8os3fxaXp79z/O/HG/z9n371t37e1c8XN8FTeV8++MP0xnD8
mpf3CfSp/xvff79P7l8KKNLutPnzN/mdPuNvccI/uXAVvbmuqEScfN0yGLP09YUneOzpF47uU2xX
f35F8TMeaAinXnmOQ9WPrEyDV9/6gGc9+dpZnJX3j9nLb30AiZ5+5TR9eqiDh6Z+dfEJjn/qxRdP
8X13Xz69vPIB3XnylY8yon/LfvxtnmGu/f11sx8m8lP/CgIKZfD46vc8IhJPvfL6KSu911/5CHM7
9cobWjwIXrb4ETl16oW3j/f+qw6oHBBJJ183joM0C16PyAPY5+RLp4/B/ZtZ5MC0OPnKWfe6Wxxw
Oade9vz3c9MB5HHyhblA8xANr/rFATlx6qX3eNRUv2vmAx7h1Gtf3Afpq9mD8ttfsbxc3JdDfJ8+
vmwO6lois3n6V66q+we/qZ7q+lWfPtZnT75+8OAH3v1rVu2BUnn6pVkLqqx+1bPVQ1319GtXVcC/
PH81Nx3Lln/F1bOmfHtpUQs8+dJZWr+ZQ45Q3FOvfPn0vbx/s3sCYyNKd6dfur1/vW4dq2GnX7j7
2+Y+ySs/eL2sc31BNvorrr97KqunVzMVRQdRxPkrLn7x1AcPr5axI3bor7j4V1z+fn7NA+d/Kruc
fGmhV/63+X2ZsVK+HpyHwsZf8wcW9wi0vr28yJifevkr3JZ+XuUQNk0p6JMvG8XsSF5HNUdk6MmX
RuvvrXDBlDA+9cLXT2laDf+rnLJEtG6CEWRAllLjgzLyU1IVPIsx6jbISCelxgcD7+nAnhBBg4hU
6PZBLMBMiNAxSkrdHwIM/dTi4lSUJgV0pxXlZleg9iqh44qUmhtakpiBnHmgs3iUGhuWWpQLrNlQ
TIacS0GxyZnAng1a8oaOLlJqdHgisN7JSy9BzZrQJQ4UG55aXKIQhs3xkPEwis3PLE7OzwOekYUS
5mZmFlQoYfFckIH7hB7E0CvKSBN8vwOKKNLYGUEFwBEw0BBWck5qYpEdAAAA//8=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357185</xdr:colOff>
      <xdr:row>1</xdr:row>
      <xdr:rowOff>47623</xdr:rowOff>
    </xdr:from>
    <xdr:to>
      <xdr:col>4</xdr:col>
      <xdr:colOff>297656</xdr:colOff>
      <xdr:row>1</xdr:row>
      <xdr:rowOff>964404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48" y="166686"/>
          <a:ext cx="1762127" cy="916781"/>
        </a:xfrm>
        <a:prstGeom prst="rect">
          <a:avLst/>
        </a:prstGeom>
      </xdr:spPr>
    </xdr:pic>
    <xdr:clientData/>
  </xdr:twoCellAnchor>
  <xdr:twoCellAnchor>
    <xdr:from>
      <xdr:col>5</xdr:col>
      <xdr:colOff>22495</xdr:colOff>
      <xdr:row>14</xdr:row>
      <xdr:rowOff>123030</xdr:rowOff>
    </xdr:from>
    <xdr:to>
      <xdr:col>13</xdr:col>
      <xdr:colOff>23812</xdr:colOff>
      <xdr:row>30</xdr:row>
      <xdr:rowOff>17198</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570433" y="3504405"/>
          <a:ext cx="7871348" cy="2942168"/>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93927</xdr:colOff>
      <xdr:row>15</xdr:row>
      <xdr:rowOff>27771</xdr:rowOff>
    </xdr:from>
    <xdr:to>
      <xdr:col>11</xdr:col>
      <xdr:colOff>558532</xdr:colOff>
      <xdr:row>29</xdr:row>
      <xdr:rowOff>103971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83344</xdr:colOff>
      <xdr:row>2</xdr:row>
      <xdr:rowOff>142874</xdr:rowOff>
    </xdr:from>
    <xdr:to>
      <xdr:col>21</xdr:col>
      <xdr:colOff>142875</xdr:colOff>
      <xdr:row>30</xdr:row>
      <xdr:rowOff>11906</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10501313" y="1238249"/>
          <a:ext cx="4917281" cy="5203032"/>
        </a:xfrm>
        <a:prstGeom prst="roundRect">
          <a:avLst>
            <a:gd name="adj" fmla="val 4042"/>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238124</xdr:colOff>
      <xdr:row>2</xdr:row>
      <xdr:rowOff>178593</xdr:rowOff>
    </xdr:from>
    <xdr:to>
      <xdr:col>4</xdr:col>
      <xdr:colOff>369093</xdr:colOff>
      <xdr:row>29</xdr:row>
      <xdr:rowOff>166687</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357187" y="1250156"/>
          <a:ext cx="1952625" cy="5131594"/>
        </a:xfrm>
        <a:prstGeom prst="roundRect">
          <a:avLst>
            <a:gd name="adj" fmla="val 12343"/>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297658</xdr:colOff>
      <xdr:row>6</xdr:row>
      <xdr:rowOff>11905</xdr:rowOff>
    </xdr:from>
    <xdr:to>
      <xdr:col>4</xdr:col>
      <xdr:colOff>304802</xdr:colOff>
      <xdr:row>13</xdr:row>
      <xdr:rowOff>178594</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416721" y="1869280"/>
              <a:ext cx="1828800" cy="1500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476249</xdr:colOff>
      <xdr:row>3</xdr:row>
      <xdr:rowOff>107156</xdr:rowOff>
    </xdr:from>
    <xdr:to>
      <xdr:col>4</xdr:col>
      <xdr:colOff>71437</xdr:colOff>
      <xdr:row>5</xdr:row>
      <xdr:rowOff>154781</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595312" y="1393031"/>
          <a:ext cx="1416844"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latin typeface="+mj-lt"/>
            </a:rPr>
            <a:t>Filters</a:t>
          </a:r>
        </a:p>
      </xdr:txBody>
    </xdr:sp>
    <xdr:clientData/>
  </xdr:twoCellAnchor>
  <xdr:twoCellAnchor editAs="oneCell">
    <xdr:from>
      <xdr:col>1</xdr:col>
      <xdr:colOff>285750</xdr:colOff>
      <xdr:row>13</xdr:row>
      <xdr:rowOff>154784</xdr:rowOff>
    </xdr:from>
    <xdr:to>
      <xdr:col>4</xdr:col>
      <xdr:colOff>292894</xdr:colOff>
      <xdr:row>21</xdr:row>
      <xdr:rowOff>71439</xdr:rowOff>
    </xdr:to>
    <mc:AlternateContent xmlns:mc="http://schemas.openxmlformats.org/markup-compatibility/2006" xmlns:a14="http://schemas.microsoft.com/office/drawing/2010/main">
      <mc:Choice Requires="a14">
        <xdr:graphicFrame macro="">
          <xdr:nvGraphicFramePr>
            <xdr:cNvPr id="16" name="retailer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404813" y="3345659"/>
              <a:ext cx="1828800" cy="144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297656</xdr:colOff>
      <xdr:row>21</xdr:row>
      <xdr:rowOff>95249</xdr:rowOff>
    </xdr:from>
    <xdr:to>
      <xdr:col>4</xdr:col>
      <xdr:colOff>304800</xdr:colOff>
      <xdr:row>29</xdr:row>
      <xdr:rowOff>47623</xdr:rowOff>
    </xdr:to>
    <mc:AlternateContent xmlns:mc="http://schemas.openxmlformats.org/markup-compatibility/2006" xmlns:a14="http://schemas.microsoft.com/office/drawing/2010/main">
      <mc:Choice Requires="a14">
        <xdr:graphicFrame macro="">
          <xdr:nvGraphicFramePr>
            <xdr:cNvPr id="17" name="brands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416719" y="4810124"/>
              <a:ext cx="1828800"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11904</xdr:colOff>
      <xdr:row>2</xdr:row>
      <xdr:rowOff>166687</xdr:rowOff>
    </xdr:from>
    <xdr:to>
      <xdr:col>7</xdr:col>
      <xdr:colOff>297655</xdr:colOff>
      <xdr:row>13</xdr:row>
      <xdr:rowOff>190499</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2559842" y="1262062"/>
          <a:ext cx="2488407" cy="2119312"/>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440516</xdr:colOff>
      <xdr:row>2</xdr:row>
      <xdr:rowOff>142874</xdr:rowOff>
    </xdr:from>
    <xdr:to>
      <xdr:col>9</xdr:col>
      <xdr:colOff>821516</xdr:colOff>
      <xdr:row>13</xdr:row>
      <xdr:rowOff>190499</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5191110" y="1238249"/>
          <a:ext cx="2512219" cy="2143125"/>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107153</xdr:colOff>
      <xdr:row>2</xdr:row>
      <xdr:rowOff>154781</xdr:rowOff>
    </xdr:from>
    <xdr:to>
      <xdr:col>12</xdr:col>
      <xdr:colOff>559590</xdr:colOff>
      <xdr:row>14</xdr:row>
      <xdr:rowOff>11905</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7822403" y="1250156"/>
          <a:ext cx="2547937" cy="2143124"/>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547687</xdr:colOff>
      <xdr:row>6</xdr:row>
      <xdr:rowOff>154776</xdr:rowOff>
    </xdr:from>
    <xdr:to>
      <xdr:col>7</xdr:col>
      <xdr:colOff>297658</xdr:colOff>
      <xdr:row>13</xdr:row>
      <xdr:rowOff>154774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1059642</xdr:colOff>
      <xdr:row>6</xdr:row>
      <xdr:rowOff>190499</xdr:rowOff>
    </xdr:from>
    <xdr:to>
      <xdr:col>9</xdr:col>
      <xdr:colOff>809612</xdr:colOff>
      <xdr:row>13</xdr:row>
      <xdr:rowOff>190497</xdr:rowOff>
    </xdr:to>
    <xdr:graphicFrame macro="">
      <xdr:nvGraphicFramePr>
        <xdr:cNvPr id="27" name="Chart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1381110</xdr:colOff>
      <xdr:row>7</xdr:row>
      <xdr:rowOff>11900</xdr:rowOff>
    </xdr:from>
    <xdr:to>
      <xdr:col>12</xdr:col>
      <xdr:colOff>523862</xdr:colOff>
      <xdr:row>14</xdr:row>
      <xdr:rowOff>11898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59531</xdr:colOff>
      <xdr:row>3</xdr:row>
      <xdr:rowOff>95250</xdr:rowOff>
    </xdr:from>
    <xdr:to>
      <xdr:col>7</xdr:col>
      <xdr:colOff>226218</xdr:colOff>
      <xdr:row>5</xdr:row>
      <xdr:rowOff>35719</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2607469" y="1381125"/>
          <a:ext cx="2369343" cy="321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 sales | Objective %</a:t>
          </a:r>
          <a:endParaRPr lang="en-US" sz="1500" b="1">
            <a:solidFill>
              <a:sysClr val="windowText" lastClr="000000"/>
            </a:solidFill>
            <a:effectLst/>
            <a:latin typeface="+mj-lt"/>
          </a:endParaRPr>
        </a:p>
      </xdr:txBody>
    </xdr:sp>
    <xdr:clientData/>
  </xdr:twoCellAnchor>
  <xdr:twoCellAnchor>
    <xdr:from>
      <xdr:col>7</xdr:col>
      <xdr:colOff>476250</xdr:colOff>
      <xdr:row>3</xdr:row>
      <xdr:rowOff>95251</xdr:rowOff>
    </xdr:from>
    <xdr:to>
      <xdr:col>9</xdr:col>
      <xdr:colOff>797719</xdr:colOff>
      <xdr:row>5</xdr:row>
      <xdr:rowOff>35718</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5226844" y="1416845"/>
          <a:ext cx="2452688" cy="3214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j-lt"/>
              <a:ea typeface="+mn-ea"/>
              <a:cs typeface="+mn-cs"/>
            </a:rPr>
            <a:t> cost | Objective %</a:t>
          </a:r>
        </a:p>
      </xdr:txBody>
    </xdr:sp>
    <xdr:clientData/>
  </xdr:twoCellAnchor>
  <xdr:twoCellAnchor>
    <xdr:from>
      <xdr:col>10</xdr:col>
      <xdr:colOff>119055</xdr:colOff>
      <xdr:row>3</xdr:row>
      <xdr:rowOff>83341</xdr:rowOff>
    </xdr:from>
    <xdr:to>
      <xdr:col>12</xdr:col>
      <xdr:colOff>523875</xdr:colOff>
      <xdr:row>5</xdr:row>
      <xdr:rowOff>0</xdr:rowOff>
    </xdr:to>
    <xdr:sp macro="" textlink="">
      <xdr:nvSpPr>
        <xdr:cNvPr id="31" name="Rectangle 30">
          <a:extLst>
            <a:ext uri="{FF2B5EF4-FFF2-40B4-BE49-F238E27FC236}">
              <a16:creationId xmlns:a16="http://schemas.microsoft.com/office/drawing/2014/main" id="{00000000-0008-0000-0100-00001F000000}"/>
            </a:ext>
          </a:extLst>
        </xdr:cNvPr>
        <xdr:cNvSpPr/>
      </xdr:nvSpPr>
      <xdr:spPr>
        <a:xfrm>
          <a:off x="7834305" y="1404935"/>
          <a:ext cx="2500320" cy="2976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n-lt"/>
              <a:ea typeface="+mn-ea"/>
              <a:cs typeface="+mn-cs"/>
            </a:rPr>
            <a:t> profits | Objective %</a:t>
          </a:r>
        </a:p>
      </xdr:txBody>
    </xdr:sp>
    <xdr:clientData/>
  </xdr:twoCellAnchor>
  <xdr:twoCellAnchor>
    <xdr:from>
      <xdr:col>5</xdr:col>
      <xdr:colOff>95251</xdr:colOff>
      <xdr:row>6</xdr:row>
      <xdr:rowOff>107156</xdr:rowOff>
    </xdr:from>
    <xdr:to>
      <xdr:col>6</xdr:col>
      <xdr:colOff>595312</xdr:colOff>
      <xdr:row>9</xdr:row>
      <xdr:rowOff>23812</xdr:rowOff>
    </xdr:to>
    <xdr:sp macro="" textlink="'pivot tables'!F8">
      <xdr:nvSpPr>
        <xdr:cNvPr id="42" name="Rectangle 41">
          <a:extLst>
            <a:ext uri="{FF2B5EF4-FFF2-40B4-BE49-F238E27FC236}">
              <a16:creationId xmlns:a16="http://schemas.microsoft.com/office/drawing/2014/main" id="{00000000-0008-0000-0100-00002A000000}"/>
            </a:ext>
          </a:extLst>
        </xdr:cNvPr>
        <xdr:cNvSpPr/>
      </xdr:nvSpPr>
      <xdr:spPr>
        <a:xfrm>
          <a:off x="2643189" y="1964531"/>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2B0459B-1310-437A-9B2D-3065EDD27F5F}" type="TxLink">
            <a:rPr lang="en-US" sz="2400" b="1" i="0" u="none" strike="noStrike">
              <a:solidFill>
                <a:schemeClr val="tx2">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731</a:t>
          </a:fld>
          <a:r>
            <a:rPr lang="en-US" sz="2400" b="1" i="0" u="none" strike="noStrike">
              <a:solidFill>
                <a:schemeClr val="tx2">
                  <a:lumMod val="50000"/>
                </a:schemeClr>
              </a:solidFill>
              <a:latin typeface="Calibri"/>
              <a:cs typeface="Calibri"/>
            </a:rPr>
            <a:t> mill</a:t>
          </a:r>
          <a:endParaRPr lang="en-US" sz="2400" b="1">
            <a:solidFill>
              <a:schemeClr val="tx2">
                <a:lumMod val="50000"/>
              </a:schemeClr>
            </a:solidFill>
          </a:endParaRPr>
        </a:p>
      </xdr:txBody>
    </xdr:sp>
    <xdr:clientData/>
  </xdr:twoCellAnchor>
  <xdr:twoCellAnchor>
    <xdr:from>
      <xdr:col>7</xdr:col>
      <xdr:colOff>523860</xdr:colOff>
      <xdr:row>6</xdr:row>
      <xdr:rowOff>107152</xdr:rowOff>
    </xdr:from>
    <xdr:to>
      <xdr:col>8</xdr:col>
      <xdr:colOff>1095359</xdr:colOff>
      <xdr:row>9</xdr:row>
      <xdr:rowOff>23808</xdr:rowOff>
    </xdr:to>
    <xdr:sp macro="" textlink="'pivot tables'!G8">
      <xdr:nvSpPr>
        <xdr:cNvPr id="43" name="Rectangle 42">
          <a:extLst>
            <a:ext uri="{FF2B5EF4-FFF2-40B4-BE49-F238E27FC236}">
              <a16:creationId xmlns:a16="http://schemas.microsoft.com/office/drawing/2014/main" id="{00000000-0008-0000-0100-00002B000000}"/>
            </a:ext>
          </a:extLst>
        </xdr:cNvPr>
        <xdr:cNvSpPr/>
      </xdr:nvSpPr>
      <xdr:spPr>
        <a:xfrm>
          <a:off x="5274454" y="1964527"/>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4CFA9D62-2546-4675-8D12-DC02F8738487}"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289</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10</xdr:col>
      <xdr:colOff>176187</xdr:colOff>
      <xdr:row>6</xdr:row>
      <xdr:rowOff>116680</xdr:rowOff>
    </xdr:from>
    <xdr:to>
      <xdr:col>10</xdr:col>
      <xdr:colOff>1390623</xdr:colOff>
      <xdr:row>9</xdr:row>
      <xdr:rowOff>33336</xdr:rowOff>
    </xdr:to>
    <xdr:sp macro="" textlink="'pivot tables'!H8">
      <xdr:nvSpPr>
        <xdr:cNvPr id="44" name="Rectangle 43">
          <a:extLst>
            <a:ext uri="{FF2B5EF4-FFF2-40B4-BE49-F238E27FC236}">
              <a16:creationId xmlns:a16="http://schemas.microsoft.com/office/drawing/2014/main" id="{00000000-0008-0000-0100-00002C000000}"/>
            </a:ext>
          </a:extLst>
        </xdr:cNvPr>
        <xdr:cNvSpPr/>
      </xdr:nvSpPr>
      <xdr:spPr>
        <a:xfrm>
          <a:off x="7891437" y="1974055"/>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D4489DC-9D84-4A45-B337-F75EA39EBB53}"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442</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6</xdr:col>
      <xdr:colOff>47627</xdr:colOff>
      <xdr:row>1</xdr:row>
      <xdr:rowOff>690562</xdr:rowOff>
    </xdr:from>
    <xdr:to>
      <xdr:col>7</xdr:col>
      <xdr:colOff>452440</xdr:colOff>
      <xdr:row>2</xdr:row>
      <xdr:rowOff>11906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309940" y="809625"/>
          <a:ext cx="189309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j-lt"/>
            </a:rPr>
            <a:t>Figures in millons</a:t>
          </a:r>
          <a:r>
            <a:rPr lang="en-US" sz="1200" b="1" baseline="0">
              <a:solidFill>
                <a:sysClr val="windowText" lastClr="000000"/>
              </a:solidFill>
              <a:latin typeface="+mj-lt"/>
            </a:rPr>
            <a:t> </a:t>
          </a:r>
        </a:p>
        <a:p>
          <a:pPr algn="l"/>
          <a:endParaRPr lang="en-US" sz="1200" b="1">
            <a:solidFill>
              <a:sysClr val="windowText" lastClr="000000"/>
            </a:solidFill>
            <a:latin typeface="+mj-lt"/>
          </a:endParaRPr>
        </a:p>
      </xdr:txBody>
    </xdr:sp>
    <xdr:clientData/>
  </xdr:twoCellAnchor>
  <xdr:twoCellAnchor>
    <xdr:from>
      <xdr:col>13</xdr:col>
      <xdr:colOff>273844</xdr:colOff>
      <xdr:row>3</xdr:row>
      <xdr:rowOff>83342</xdr:rowOff>
    </xdr:from>
    <xdr:to>
      <xdr:col>20</xdr:col>
      <xdr:colOff>595313</xdr:colOff>
      <xdr:row>29</xdr:row>
      <xdr:rowOff>119061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C81B64BD-53F8-4352-BE24-AECA33482F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03719" y="1407317"/>
              <a:ext cx="4588669" cy="4988719"/>
            </a:xfrm>
            <a:prstGeom prst="rect">
              <a:avLst/>
            </a:prstGeom>
            <a:solidFill>
              <a:prstClr val="white"/>
            </a:solidFill>
            <a:ln w="1">
              <a:solidFill>
                <a:prstClr val="green"/>
              </a:solidFill>
            </a:ln>
          </xdr:spPr>
          <xdr:txBody>
            <a:bodyPr vertOverflow="clip" horzOverflow="clip"/>
            <a:lstStyle/>
            <a:p>
              <a:r>
                <a:rPr lang="es-A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1200" b="0" i="0" u="none" strike="noStrike">
              <a:solidFill>
                <a:srgbClr val="000000"/>
              </a:solidFill>
              <a:latin typeface="Calibri"/>
              <a:ea typeface="+mn-ea"/>
              <a:cs typeface="Calibri"/>
            </a:rPr>
            <a:pPr marL="0" indent="0" algn="ctr"/>
            <a:t>91%</a:t>
          </a:fld>
          <a:endParaRPr lang="en-US" sz="1200" b="0" i="0" u="none" strike="noStrike">
            <a:solidFill>
              <a:srgbClr val="000000"/>
            </a:solidFill>
            <a:latin typeface="Calibri"/>
            <a:ea typeface="+mn-ea"/>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G$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420DCB82-FC03-487B-B972-70F239A1D6F6}" type="TxLink">
            <a:rPr lang="en-US" sz="1200" b="0" i="0" u="none" strike="noStrike">
              <a:solidFill>
                <a:srgbClr val="000000"/>
              </a:solidFill>
              <a:latin typeface="Calibri"/>
              <a:ea typeface="+mn-ea"/>
              <a:cs typeface="Calibri"/>
            </a:rPr>
            <a:pPr marL="0" indent="0" algn="ctr"/>
            <a:t>96%</a:t>
          </a:fld>
          <a:endParaRPr lang="en-US" sz="1400" b="0" i="0" u="none" strike="noStrike">
            <a:solidFill>
              <a:srgbClr val="000000"/>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H$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3D08E311-CF5C-44E1-926D-E69969A75659}" type="TxLink">
            <a:rPr lang="en-US" sz="1200" b="0" i="0" u="none" strike="noStrike">
              <a:solidFill>
                <a:srgbClr val="000000"/>
              </a:solidFill>
              <a:latin typeface="Calibri"/>
              <a:ea typeface="+mn-ea"/>
              <a:cs typeface="Calibri"/>
            </a:rPr>
            <a:pPr marL="0" indent="0" algn="ctr"/>
            <a:t>88%</a:t>
          </a:fld>
          <a:endParaRPr lang="en-US" sz="1400" b="0" i="0" u="none" strike="noStrike">
            <a:solidFill>
              <a:srgbClr val="000000"/>
            </a:solidFill>
            <a:latin typeface="Calibri"/>
            <a:ea typeface="+mn-ea"/>
            <a:cs typeface="Calibri"/>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314324</xdr:colOff>
      <xdr:row>0</xdr:row>
      <xdr:rowOff>19051</xdr:rowOff>
    </xdr:from>
    <xdr:to>
      <xdr:col>2</xdr:col>
      <xdr:colOff>514350</xdr:colOff>
      <xdr:row>0</xdr:row>
      <xdr:rowOff>600075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3524" y="19051"/>
          <a:ext cx="1028701" cy="5810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12</xdr:row>
      <xdr:rowOff>138112</xdr:rowOff>
    </xdr:from>
    <xdr:to>
      <xdr:col>11</xdr:col>
      <xdr:colOff>190500</xdr:colOff>
      <xdr:row>27</xdr:row>
      <xdr:rowOff>23812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30</xdr:row>
      <xdr:rowOff>0</xdr:rowOff>
    </xdr:from>
    <xdr:to>
      <xdr:col>8</xdr:col>
      <xdr:colOff>476250</xdr:colOff>
      <xdr:row>43</xdr:row>
      <xdr:rowOff>47625</xdr:rowOff>
    </xdr:to>
    <mc:AlternateContent xmlns:mc="http://schemas.openxmlformats.org/markup-compatibility/2006" xmlns:a14="http://schemas.microsoft.com/office/drawing/2010/main">
      <mc:Choice Requires="a14">
        <xdr:graphicFrame macro="">
          <xdr:nvGraphicFramePr>
            <xdr:cNvPr id="5" name="region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499110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29</xdr:row>
      <xdr:rowOff>180975</xdr:rowOff>
    </xdr:from>
    <xdr:to>
      <xdr:col>12</xdr:col>
      <xdr:colOff>76200</xdr:colOff>
      <xdr:row>43</xdr:row>
      <xdr:rowOff>38100</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867525"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123825</xdr:colOff>
      <xdr:row>30</xdr:row>
      <xdr:rowOff>0</xdr:rowOff>
    </xdr:from>
    <xdr:to>
      <xdr:col>15</xdr:col>
      <xdr:colOff>123825</xdr:colOff>
      <xdr:row>43</xdr:row>
      <xdr:rowOff>47625</xdr:rowOff>
    </xdr:to>
    <mc:AlternateContent xmlns:mc="http://schemas.openxmlformats.org/markup-compatibility/2006" xmlns:a14="http://schemas.microsoft.com/office/drawing/2010/main">
      <mc:Choice Requires="a14">
        <xdr:graphicFrame macro="">
          <xdr:nvGraphicFramePr>
            <xdr:cNvPr id="6" name="brand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874395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238125</xdr:colOff>
      <xdr:row>3</xdr:row>
      <xdr:rowOff>104775</xdr:rowOff>
    </xdr:from>
    <xdr:to>
      <xdr:col>10</xdr:col>
      <xdr:colOff>571499</xdr:colOff>
      <xdr:row>11</xdr:row>
      <xdr:rowOff>109537</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561977</xdr:colOff>
      <xdr:row>3</xdr:row>
      <xdr:rowOff>95250</xdr:rowOff>
    </xdr:from>
    <xdr:to>
      <xdr:col>13</xdr:col>
      <xdr:colOff>257175</xdr:colOff>
      <xdr:row>11</xdr:row>
      <xdr:rowOff>90487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352425</xdr:colOff>
      <xdr:row>3</xdr:row>
      <xdr:rowOff>142875</xdr:rowOff>
    </xdr:from>
    <xdr:to>
      <xdr:col>16</xdr:col>
      <xdr:colOff>47623</xdr:colOff>
      <xdr:row>11</xdr:row>
      <xdr:rowOff>138112</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62</xdr:row>
      <xdr:rowOff>138112</xdr:rowOff>
    </xdr:from>
    <xdr:to>
      <xdr:col>13</xdr:col>
      <xdr:colOff>28575</xdr:colOff>
      <xdr:row>77</xdr:row>
      <xdr:rowOff>23812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96AC5DF-C686-4F3E-AC87-7D97C1B33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5375" y="11949112"/>
              <a:ext cx="4572000" cy="2743200"/>
            </a:xfrm>
            <a:prstGeom prst="rect">
              <a:avLst/>
            </a:prstGeom>
            <a:solidFill>
              <a:prstClr val="white"/>
            </a:solidFill>
            <a:ln w="1">
              <a:solidFill>
                <a:prstClr val="green"/>
              </a:solidFill>
            </a:ln>
          </xdr:spPr>
          <xdr:txBody>
            <a:bodyPr vertOverflow="clip" horzOverflow="clip"/>
            <a:lstStyle/>
            <a:p>
              <a:r>
                <a:rPr lang="es-A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0.32899</cdr:x>
      <cdr:y>0.45816</cdr:y>
    </cdr:from>
    <cdr:to>
      <cdr:x>0.70033</cdr:x>
      <cdr:y>0.76719</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510781" y="613134"/>
          <a:ext cx="576533" cy="41356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2000" b="0" i="0" u="none" strike="noStrike">
              <a:solidFill>
                <a:srgbClr val="000000"/>
              </a:solidFill>
              <a:latin typeface="Calibri"/>
              <a:ea typeface="+mn-ea"/>
              <a:cs typeface="Calibri"/>
            </a:rPr>
            <a:pPr marL="0" indent="0" algn="ctr"/>
            <a:t>91%</a:t>
          </a:fld>
          <a:endParaRPr lang="en-US" sz="2000" b="0" i="0" u="none" strike="noStrike">
            <a:solidFill>
              <a:srgbClr val="000000"/>
            </a:solidFill>
            <a:latin typeface="Calibri"/>
            <a:ea typeface="+mn-ea"/>
            <a:cs typeface="Calibri"/>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0.32063</cdr:x>
      <cdr:y>0.44842</cdr:y>
    </cdr:from>
    <cdr:ext cx="551550" cy="452129"/>
    <cdr:sp macro="" textlink="'pivot tables'!$G$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3620B80-768B-4C5D-B1AF-692E54E0D76A}" type="TxLink">
            <a:rPr lang="en-US" sz="2000" b="0" i="0" u="none" strike="noStrike">
              <a:solidFill>
                <a:srgbClr val="000000"/>
              </a:solidFill>
              <a:latin typeface="Calibri"/>
              <a:cs typeface="Calibri"/>
            </a:rPr>
            <a:pPr algn="ctr"/>
            <a:t>96%</a:t>
          </a:fld>
          <a:endParaRPr lang="en-US" sz="2000"/>
        </a:p>
      </cdr:txBody>
    </cdr:sp>
  </cdr:absSizeAnchor>
</c:userShapes>
</file>

<file path=xl/drawings/drawing9.xml><?xml version="1.0" encoding="utf-8"?>
<c:userShapes xmlns:c="http://schemas.openxmlformats.org/drawingml/2006/chart">
  <cdr:absSizeAnchor xmlns:cdr="http://schemas.openxmlformats.org/drawingml/2006/chartDrawing">
    <cdr:from>
      <cdr:x>0.32063</cdr:x>
      <cdr:y>0.44842</cdr:y>
    </cdr:from>
    <cdr:ext cx="551550" cy="452129"/>
    <cdr:sp macro="" textlink="'pivot tables'!$H$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C4646A5B-AF67-4673-BF33-80FC006F9985}" type="TxLink">
            <a:rPr lang="en-US" sz="2000" b="0" i="0" u="none" strike="noStrike">
              <a:solidFill>
                <a:srgbClr val="000000"/>
              </a:solidFill>
              <a:latin typeface="Calibri"/>
              <a:ea typeface="+mn-ea"/>
              <a:cs typeface="Calibri"/>
            </a:rPr>
            <a:pPr marL="0" indent="0" algn="ctr"/>
            <a:t>88%</a:t>
          </a:fld>
          <a:endParaRPr lang="en-US" sz="2000" b="0" i="0" u="none" strike="noStrike">
            <a:solidFill>
              <a:srgbClr val="000000"/>
            </a:solidFill>
            <a:latin typeface="Calibri"/>
            <a:ea typeface="+mn-ea"/>
            <a:cs typeface="Calibri"/>
          </a:endParaRPr>
        </a:p>
      </cdr:txBody>
    </cdr:sp>
  </cdr:abs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4992.595932175929" createdVersion="8" refreshedVersion="8" minRefreshableVersion="3" recordCount="1500" xr:uid="{7EF6D051-4F01-47CE-8175-CC62602B0092}">
  <cacheSource type="worksheet">
    <worksheetSource name="sales"/>
  </cacheSource>
  <cacheFields count="14">
    <cacheField name="retailer_id" numFmtId="0">
      <sharedItems containsSemiMixedTypes="0" containsString="0" containsNumber="1" containsInteger="1" minValue="10000" maxValue="10999"/>
    </cacheField>
    <cacheField name="retailer" numFmtId="0">
      <sharedItems count="4">
        <s v="NewSports"/>
        <s v="Foot Locker"/>
        <s v="Salto96"/>
        <s v="Dexter"/>
      </sharedItems>
    </cacheField>
    <cacheField name="dates" numFmtId="16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3" base="2">
        <rangePr groupBy="days" startDate="2022-01-01T00:00:00" endDate="2023-01-0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1/2023"/>
        </groupItems>
      </fieldGroup>
    </cacheField>
    <cacheField name="state" numFmtId="0">
      <sharedItems count="51">
        <s v="Michigan"/>
        <s v="South Carolina"/>
        <s v="Ohio"/>
        <s v="Rhode Island"/>
        <s v="Florida"/>
        <s v="Vermont"/>
        <s v="West Virginia"/>
        <s v="Connecticut"/>
        <s v="South Dakota"/>
        <s v="Oregon"/>
        <s v="Tennessee"/>
        <s v="Kansas"/>
        <s v="New York"/>
        <s v="Nebraska"/>
        <s v="Nevada"/>
        <s v="Kentucky"/>
        <s v="Maine"/>
        <s v="Montana"/>
        <s v="North Carolina"/>
        <s v="California"/>
        <s v="Indiana"/>
        <s v="Arkansas"/>
        <s v="Oklahoma"/>
        <s v="Wyoming"/>
        <s v="New Mexico"/>
        <s v="New Jersey"/>
        <s v="Massachusetts"/>
        <s v="Alabama"/>
        <s v="Texas"/>
        <s v="Colorado"/>
        <s v="Virginia"/>
        <s v="Hawaii"/>
        <s v="New Hampshire"/>
        <s v="Mississippi"/>
        <s v="Arizona"/>
        <s v="Delaware"/>
        <s v="Wisconsin"/>
        <s v="North Dakota"/>
        <s v="Illinois"/>
        <s v="Idaho"/>
        <s v="Pennsylvania"/>
        <s v="Louisiana"/>
        <s v="Missouri"/>
        <s v="Washington"/>
        <s v="Georgia"/>
        <s v="Minnesota"/>
        <s v="Washington DC"/>
        <s v="Iowa"/>
        <s v="Alaska"/>
        <s v="Maryland"/>
        <s v="Utah"/>
      </sharedItems>
    </cacheField>
    <cacheField name="regions" numFmtId="0">
      <sharedItems count="5">
        <s v="Midwest"/>
        <s v="South"/>
        <s v="North East"/>
        <s v="West"/>
        <s v="North West" u="1"/>
      </sharedItems>
    </cacheField>
    <cacheField name="brands" numFmtId="0">
      <sharedItems count="4">
        <s v="Women's Street Footwear"/>
        <s v="Men's Street Footwear"/>
        <s v="Men's Athletic Footwear"/>
        <s v="Women's Athletic Footwear"/>
      </sharedItems>
    </cacheField>
    <cacheField name="prices" numFmtId="0">
      <sharedItems containsSemiMixedTypes="0" containsString="0" containsNumber="1" containsInteger="1" minValue="40" maxValue="55"/>
    </cacheField>
    <cacheField name="units_sold" numFmtId="0">
      <sharedItems containsSemiMixedTypes="0" containsString="0" containsNumber="1" containsInteger="1" minValue="149" maxValue="19986"/>
    </cacheField>
    <cacheField name="total_sales" numFmtId="0">
      <sharedItems containsSemiMixedTypes="0" containsString="0" containsNumber="1" containsInteger="1" minValue="6200" maxValue="1095820"/>
    </cacheField>
    <cacheField name="cost_per_unit" numFmtId="0">
      <sharedItems containsSemiMixedTypes="0" containsString="0" containsNumber="1" containsInteger="1" minValue="10" maxValue="30"/>
    </cacheField>
    <cacheField name="total_cost" numFmtId="0">
      <sharedItems containsSemiMixedTypes="0" containsString="0" containsNumber="1" containsInteger="1" minValue="1550" maxValue="597720"/>
    </cacheField>
    <cacheField name="profit" numFmtId="0">
      <sharedItems containsSemiMixedTypes="0" containsString="0" containsNumber="1" containsInteger="1" minValue="4470" maxValue="599580"/>
    </cacheField>
    <cacheField name="profit margin" numFmtId="9">
      <sharedItems containsSemiMixedTypes="0" containsString="0" containsNumber="1" minValue="0.45454545454545453" maxValue="0.75"/>
    </cacheField>
    <cacheField name="Months" numFmtId="0" databaseField="0">
      <fieldGroup base="2">
        <rangePr groupBy="months" startDate="2022-01-01T00:00:00" endDate="2023-01-01T00:00:00"/>
        <groupItems count="14">
          <s v="&lt;1/1/2022"/>
          <s v="ene"/>
          <s v="feb"/>
          <s v="mar"/>
          <s v="abr"/>
          <s v="may"/>
          <s v="jun"/>
          <s v="jul"/>
          <s v="ago"/>
          <s v="sep"/>
          <s v="oct"/>
          <s v="nov"/>
          <s v="dic"/>
          <s v="&gt;1/1/2023"/>
        </groupItems>
      </fieldGroup>
    </cacheField>
  </cacheFields>
  <extLst>
    <ext xmlns:x14="http://schemas.microsoft.com/office/spreadsheetml/2009/9/main" uri="{725AE2AE-9491-48be-B2B4-4EB974FC3084}">
      <x14:pivotCacheDefinition pivotCacheId="1273620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725"/>
    <x v="0"/>
    <x v="0"/>
    <x v="0"/>
    <x v="0"/>
    <x v="0"/>
    <n v="40"/>
    <n v="3968"/>
    <n v="158720"/>
    <n v="10"/>
    <n v="39680"/>
    <n v="119040"/>
    <n v="0.75"/>
  </r>
  <r>
    <n v="10972"/>
    <x v="1"/>
    <x v="0"/>
    <x v="1"/>
    <x v="1"/>
    <x v="0"/>
    <n v="40"/>
    <n v="18586"/>
    <n v="743440"/>
    <n v="10"/>
    <n v="185860"/>
    <n v="557580"/>
    <n v="0.75"/>
  </r>
  <r>
    <n v="10695"/>
    <x v="2"/>
    <x v="0"/>
    <x v="2"/>
    <x v="0"/>
    <x v="1"/>
    <n v="50"/>
    <n v="3627"/>
    <n v="181350"/>
    <n v="20"/>
    <n v="72540"/>
    <n v="108810"/>
    <n v="0.6"/>
  </r>
  <r>
    <n v="10797"/>
    <x v="2"/>
    <x v="0"/>
    <x v="3"/>
    <x v="2"/>
    <x v="0"/>
    <n v="40"/>
    <n v="11435"/>
    <n v="457400"/>
    <n v="10"/>
    <n v="114350"/>
    <n v="343050"/>
    <n v="0.75"/>
  </r>
  <r>
    <n v="10864"/>
    <x v="3"/>
    <x v="0"/>
    <x v="4"/>
    <x v="1"/>
    <x v="1"/>
    <n v="50"/>
    <n v="15952"/>
    <n v="797600"/>
    <n v="20"/>
    <n v="319040"/>
    <n v="478560"/>
    <n v="0.6"/>
  </r>
  <r>
    <n v="10938"/>
    <x v="0"/>
    <x v="1"/>
    <x v="5"/>
    <x v="2"/>
    <x v="0"/>
    <n v="40"/>
    <n v="11113"/>
    <n v="444520"/>
    <n v="10"/>
    <n v="111130"/>
    <n v="333390"/>
    <n v="0.75"/>
  </r>
  <r>
    <n v="10649"/>
    <x v="2"/>
    <x v="1"/>
    <x v="3"/>
    <x v="2"/>
    <x v="2"/>
    <n v="55"/>
    <n v="15374"/>
    <n v="845570"/>
    <n v="30"/>
    <n v="461220"/>
    <n v="384350"/>
    <n v="0.45454545454545453"/>
  </r>
  <r>
    <n v="10741"/>
    <x v="1"/>
    <x v="1"/>
    <x v="6"/>
    <x v="1"/>
    <x v="0"/>
    <n v="40"/>
    <n v="19907"/>
    <n v="796280"/>
    <n v="10"/>
    <n v="199070"/>
    <n v="597210"/>
    <n v="0.75"/>
  </r>
  <r>
    <n v="10220"/>
    <x v="3"/>
    <x v="1"/>
    <x v="7"/>
    <x v="2"/>
    <x v="1"/>
    <n v="50"/>
    <n v="149"/>
    <n v="7450"/>
    <n v="20"/>
    <n v="2980"/>
    <n v="4470"/>
    <n v="0.6"/>
  </r>
  <r>
    <n v="10462"/>
    <x v="2"/>
    <x v="2"/>
    <x v="8"/>
    <x v="0"/>
    <x v="3"/>
    <n v="45"/>
    <n v="17299"/>
    <n v="778455"/>
    <n v="15"/>
    <n v="259485"/>
    <n v="518970"/>
    <n v="0.66666666666666663"/>
  </r>
  <r>
    <n v="10544"/>
    <x v="1"/>
    <x v="2"/>
    <x v="9"/>
    <x v="3"/>
    <x v="3"/>
    <n v="45"/>
    <n v="14572"/>
    <n v="655740"/>
    <n v="15"/>
    <n v="218580"/>
    <n v="437160"/>
    <n v="0.66666666666666663"/>
  </r>
  <r>
    <n v="10990"/>
    <x v="2"/>
    <x v="2"/>
    <x v="10"/>
    <x v="1"/>
    <x v="1"/>
    <n v="50"/>
    <n v="10509"/>
    <n v="525450"/>
    <n v="20"/>
    <n v="210180"/>
    <n v="315270"/>
    <n v="0.6"/>
  </r>
  <r>
    <n v="10100"/>
    <x v="2"/>
    <x v="2"/>
    <x v="11"/>
    <x v="0"/>
    <x v="0"/>
    <n v="40"/>
    <n v="824"/>
    <n v="32960"/>
    <n v="10"/>
    <n v="8240"/>
    <n v="24720"/>
    <n v="0.75"/>
  </r>
  <r>
    <n v="10804"/>
    <x v="2"/>
    <x v="3"/>
    <x v="12"/>
    <x v="2"/>
    <x v="1"/>
    <n v="50"/>
    <n v="579"/>
    <n v="28950"/>
    <n v="20"/>
    <n v="11580"/>
    <n v="17370"/>
    <n v="0.6"/>
  </r>
  <r>
    <n v="10381"/>
    <x v="1"/>
    <x v="3"/>
    <x v="13"/>
    <x v="0"/>
    <x v="0"/>
    <n v="40"/>
    <n v="12754"/>
    <n v="510160"/>
    <n v="10"/>
    <n v="127540"/>
    <n v="382620"/>
    <n v="0.75"/>
  </r>
  <r>
    <n v="10775"/>
    <x v="1"/>
    <x v="3"/>
    <x v="5"/>
    <x v="2"/>
    <x v="3"/>
    <n v="45"/>
    <n v="16650"/>
    <n v="749250"/>
    <n v="15"/>
    <n v="249750"/>
    <n v="499500"/>
    <n v="0.66666666666666663"/>
  </r>
  <r>
    <n v="10988"/>
    <x v="2"/>
    <x v="3"/>
    <x v="14"/>
    <x v="3"/>
    <x v="2"/>
    <n v="55"/>
    <n v="17821"/>
    <n v="980155"/>
    <n v="30"/>
    <n v="534630"/>
    <n v="445525"/>
    <n v="0.45454545454545453"/>
  </r>
  <r>
    <n v="10417"/>
    <x v="3"/>
    <x v="4"/>
    <x v="15"/>
    <x v="1"/>
    <x v="1"/>
    <n v="50"/>
    <n v="791"/>
    <n v="39550"/>
    <n v="20"/>
    <n v="15820"/>
    <n v="23730"/>
    <n v="0.6"/>
  </r>
  <r>
    <n v="10814"/>
    <x v="3"/>
    <x v="4"/>
    <x v="16"/>
    <x v="2"/>
    <x v="2"/>
    <n v="55"/>
    <n v="14732"/>
    <n v="810260"/>
    <n v="30"/>
    <n v="441960"/>
    <n v="368300"/>
    <n v="0.45454545454545453"/>
  </r>
  <r>
    <n v="10290"/>
    <x v="3"/>
    <x v="4"/>
    <x v="17"/>
    <x v="0"/>
    <x v="1"/>
    <n v="50"/>
    <n v="10613"/>
    <n v="530650"/>
    <n v="20"/>
    <n v="212260"/>
    <n v="318390"/>
    <n v="0.6"/>
  </r>
  <r>
    <n v="10456"/>
    <x v="3"/>
    <x v="4"/>
    <x v="18"/>
    <x v="1"/>
    <x v="1"/>
    <n v="50"/>
    <n v="8441"/>
    <n v="422050"/>
    <n v="20"/>
    <n v="168820"/>
    <n v="253230"/>
    <n v="0.6"/>
  </r>
  <r>
    <n v="10958"/>
    <x v="0"/>
    <x v="5"/>
    <x v="19"/>
    <x v="3"/>
    <x v="0"/>
    <n v="40"/>
    <n v="8751"/>
    <n v="350040"/>
    <n v="10"/>
    <n v="87510"/>
    <n v="262530"/>
    <n v="0.75"/>
  </r>
  <r>
    <n v="10121"/>
    <x v="2"/>
    <x v="5"/>
    <x v="11"/>
    <x v="0"/>
    <x v="0"/>
    <n v="40"/>
    <n v="13714"/>
    <n v="548560"/>
    <n v="10"/>
    <n v="137140"/>
    <n v="411420"/>
    <n v="0.75"/>
  </r>
  <r>
    <n v="10651"/>
    <x v="1"/>
    <x v="5"/>
    <x v="2"/>
    <x v="0"/>
    <x v="2"/>
    <n v="55"/>
    <n v="990"/>
    <n v="54450"/>
    <n v="30"/>
    <n v="29700"/>
    <n v="24750"/>
    <n v="0.45454545454545453"/>
  </r>
  <r>
    <n v="10305"/>
    <x v="3"/>
    <x v="5"/>
    <x v="20"/>
    <x v="0"/>
    <x v="1"/>
    <n v="50"/>
    <n v="14009"/>
    <n v="700450"/>
    <n v="20"/>
    <n v="280180"/>
    <n v="420270"/>
    <n v="0.6"/>
  </r>
  <r>
    <n v="10709"/>
    <x v="0"/>
    <x v="6"/>
    <x v="21"/>
    <x v="1"/>
    <x v="1"/>
    <n v="50"/>
    <n v="7106"/>
    <n v="355300"/>
    <n v="20"/>
    <n v="142120"/>
    <n v="213180"/>
    <n v="0.6"/>
  </r>
  <r>
    <n v="10820"/>
    <x v="3"/>
    <x v="6"/>
    <x v="22"/>
    <x v="1"/>
    <x v="2"/>
    <n v="55"/>
    <n v="2537"/>
    <n v="139535"/>
    <n v="30"/>
    <n v="76110"/>
    <n v="63425"/>
    <n v="0.45454545454545453"/>
  </r>
  <r>
    <n v="10816"/>
    <x v="0"/>
    <x v="6"/>
    <x v="23"/>
    <x v="3"/>
    <x v="3"/>
    <n v="45"/>
    <n v="14360"/>
    <n v="646200"/>
    <n v="15"/>
    <n v="215400"/>
    <n v="430800"/>
    <n v="0.66666666666666663"/>
  </r>
  <r>
    <n v="10328"/>
    <x v="2"/>
    <x v="6"/>
    <x v="22"/>
    <x v="1"/>
    <x v="0"/>
    <n v="40"/>
    <n v="8293"/>
    <n v="331720"/>
    <n v="10"/>
    <n v="82930"/>
    <n v="248790"/>
    <n v="0.75"/>
  </r>
  <r>
    <n v="10652"/>
    <x v="1"/>
    <x v="7"/>
    <x v="8"/>
    <x v="0"/>
    <x v="3"/>
    <n v="45"/>
    <n v="18600"/>
    <n v="837000"/>
    <n v="15"/>
    <n v="279000"/>
    <n v="558000"/>
    <n v="0.66666666666666663"/>
  </r>
  <r>
    <n v="10084"/>
    <x v="0"/>
    <x v="7"/>
    <x v="24"/>
    <x v="3"/>
    <x v="3"/>
    <n v="45"/>
    <n v="13534"/>
    <n v="609030"/>
    <n v="15"/>
    <n v="203010"/>
    <n v="406020"/>
    <n v="0.66666666666666663"/>
  </r>
  <r>
    <n v="10427"/>
    <x v="2"/>
    <x v="7"/>
    <x v="25"/>
    <x v="2"/>
    <x v="2"/>
    <n v="55"/>
    <n v="11235"/>
    <n v="617925"/>
    <n v="30"/>
    <n v="337050"/>
    <n v="280875"/>
    <n v="0.45454545454545453"/>
  </r>
  <r>
    <n v="10621"/>
    <x v="2"/>
    <x v="7"/>
    <x v="26"/>
    <x v="2"/>
    <x v="1"/>
    <n v="50"/>
    <n v="14501"/>
    <n v="725050"/>
    <n v="20"/>
    <n v="290020"/>
    <n v="435030"/>
    <n v="0.6"/>
  </r>
  <r>
    <n v="10505"/>
    <x v="0"/>
    <x v="8"/>
    <x v="1"/>
    <x v="1"/>
    <x v="0"/>
    <n v="40"/>
    <n v="7072"/>
    <n v="282880"/>
    <n v="10"/>
    <n v="70720"/>
    <n v="212160"/>
    <n v="0.75"/>
  </r>
  <r>
    <n v="10041"/>
    <x v="3"/>
    <x v="8"/>
    <x v="27"/>
    <x v="1"/>
    <x v="1"/>
    <n v="50"/>
    <n v="13233"/>
    <n v="661650"/>
    <n v="20"/>
    <n v="264660"/>
    <n v="396990"/>
    <n v="0.6"/>
  </r>
  <r>
    <n v="10955"/>
    <x v="2"/>
    <x v="8"/>
    <x v="21"/>
    <x v="1"/>
    <x v="2"/>
    <n v="55"/>
    <n v="4885"/>
    <n v="268675"/>
    <n v="30"/>
    <n v="146550"/>
    <n v="122125"/>
    <n v="0.45454545454545453"/>
  </r>
  <r>
    <n v="10974"/>
    <x v="1"/>
    <x v="8"/>
    <x v="6"/>
    <x v="1"/>
    <x v="0"/>
    <n v="40"/>
    <n v="4931"/>
    <n v="197240"/>
    <n v="10"/>
    <n v="49310"/>
    <n v="147930"/>
    <n v="0.75"/>
  </r>
  <r>
    <n v="10385"/>
    <x v="1"/>
    <x v="8"/>
    <x v="28"/>
    <x v="1"/>
    <x v="3"/>
    <n v="45"/>
    <n v="14750"/>
    <n v="663750"/>
    <n v="15"/>
    <n v="221250"/>
    <n v="442500"/>
    <n v="0.66666666666666663"/>
  </r>
  <r>
    <n v="10625"/>
    <x v="0"/>
    <x v="9"/>
    <x v="22"/>
    <x v="1"/>
    <x v="0"/>
    <n v="40"/>
    <n v="4789"/>
    <n v="191560"/>
    <n v="10"/>
    <n v="47890"/>
    <n v="143670"/>
    <n v="0.75"/>
  </r>
  <r>
    <n v="10904"/>
    <x v="3"/>
    <x v="9"/>
    <x v="29"/>
    <x v="3"/>
    <x v="0"/>
    <n v="40"/>
    <n v="19466"/>
    <n v="778640"/>
    <n v="10"/>
    <n v="194660"/>
    <n v="583980"/>
    <n v="0.75"/>
  </r>
  <r>
    <n v="10866"/>
    <x v="0"/>
    <x v="9"/>
    <x v="15"/>
    <x v="1"/>
    <x v="1"/>
    <n v="50"/>
    <n v="168"/>
    <n v="8400"/>
    <n v="20"/>
    <n v="3360"/>
    <n v="5040"/>
    <n v="0.6"/>
  </r>
  <r>
    <n v="10215"/>
    <x v="3"/>
    <x v="9"/>
    <x v="29"/>
    <x v="3"/>
    <x v="1"/>
    <n v="50"/>
    <n v="1093"/>
    <n v="54650"/>
    <n v="20"/>
    <n v="21860"/>
    <n v="32790"/>
    <n v="0.6"/>
  </r>
  <r>
    <n v="10763"/>
    <x v="1"/>
    <x v="10"/>
    <x v="3"/>
    <x v="2"/>
    <x v="3"/>
    <n v="45"/>
    <n v="12476"/>
    <n v="561420"/>
    <n v="15"/>
    <n v="187140"/>
    <n v="374280"/>
    <n v="0.66666666666666663"/>
  </r>
  <r>
    <n v="10848"/>
    <x v="0"/>
    <x v="10"/>
    <x v="30"/>
    <x v="1"/>
    <x v="1"/>
    <n v="50"/>
    <n v="2456"/>
    <n v="122800"/>
    <n v="20"/>
    <n v="49120"/>
    <n v="73680"/>
    <n v="0.6"/>
  </r>
  <r>
    <n v="10512"/>
    <x v="1"/>
    <x v="10"/>
    <x v="31"/>
    <x v="3"/>
    <x v="1"/>
    <n v="50"/>
    <n v="4455"/>
    <n v="222750"/>
    <n v="20"/>
    <n v="89100"/>
    <n v="133650"/>
    <n v="0.6"/>
  </r>
  <r>
    <n v="10312"/>
    <x v="1"/>
    <x v="10"/>
    <x v="17"/>
    <x v="0"/>
    <x v="2"/>
    <n v="55"/>
    <n v="5227"/>
    <n v="287485"/>
    <n v="30"/>
    <n v="156810"/>
    <n v="130675"/>
    <n v="0.45454545454545453"/>
  </r>
  <r>
    <n v="10824"/>
    <x v="1"/>
    <x v="11"/>
    <x v="32"/>
    <x v="2"/>
    <x v="2"/>
    <n v="55"/>
    <n v="19872"/>
    <n v="1092960"/>
    <n v="30"/>
    <n v="596160"/>
    <n v="496800"/>
    <n v="0.45454545454545453"/>
  </r>
  <r>
    <n v="10218"/>
    <x v="3"/>
    <x v="11"/>
    <x v="33"/>
    <x v="1"/>
    <x v="2"/>
    <n v="55"/>
    <n v="18986"/>
    <n v="1044230"/>
    <n v="30"/>
    <n v="569580"/>
    <n v="474650"/>
    <n v="0.45454545454545453"/>
  </r>
  <r>
    <n v="10643"/>
    <x v="0"/>
    <x v="11"/>
    <x v="1"/>
    <x v="1"/>
    <x v="1"/>
    <n v="50"/>
    <n v="18709"/>
    <n v="935450"/>
    <n v="20"/>
    <n v="374180"/>
    <n v="561270"/>
    <n v="0.6"/>
  </r>
  <r>
    <n v="10713"/>
    <x v="1"/>
    <x v="11"/>
    <x v="18"/>
    <x v="1"/>
    <x v="1"/>
    <n v="50"/>
    <n v="1405"/>
    <n v="70250"/>
    <n v="20"/>
    <n v="28100"/>
    <n v="42150"/>
    <n v="0.6"/>
  </r>
  <r>
    <n v="10447"/>
    <x v="2"/>
    <x v="12"/>
    <x v="33"/>
    <x v="1"/>
    <x v="3"/>
    <n v="45"/>
    <n v="13140"/>
    <n v="591300"/>
    <n v="15"/>
    <n v="197100"/>
    <n v="394200"/>
    <n v="0.66666666666666663"/>
  </r>
  <r>
    <n v="10597"/>
    <x v="3"/>
    <x v="12"/>
    <x v="15"/>
    <x v="1"/>
    <x v="3"/>
    <n v="45"/>
    <n v="14697"/>
    <n v="661365"/>
    <n v="15"/>
    <n v="220455"/>
    <n v="440910"/>
    <n v="0.66666666666666663"/>
  </r>
  <r>
    <n v="10257"/>
    <x v="1"/>
    <x v="12"/>
    <x v="34"/>
    <x v="3"/>
    <x v="3"/>
    <n v="45"/>
    <n v="8547"/>
    <n v="384615"/>
    <n v="15"/>
    <n v="128205"/>
    <n v="256410"/>
    <n v="0.66666666666666663"/>
  </r>
  <r>
    <n v="10857"/>
    <x v="3"/>
    <x v="12"/>
    <x v="29"/>
    <x v="3"/>
    <x v="1"/>
    <n v="50"/>
    <n v="17102"/>
    <n v="855100"/>
    <n v="20"/>
    <n v="342040"/>
    <n v="513060"/>
    <n v="0.6"/>
  </r>
  <r>
    <n v="10708"/>
    <x v="0"/>
    <x v="13"/>
    <x v="2"/>
    <x v="0"/>
    <x v="3"/>
    <n v="45"/>
    <n v="19894"/>
    <n v="895230"/>
    <n v="15"/>
    <n v="298410"/>
    <n v="596820"/>
    <n v="0.66666666666666663"/>
  </r>
  <r>
    <n v="10440"/>
    <x v="3"/>
    <x v="13"/>
    <x v="30"/>
    <x v="1"/>
    <x v="2"/>
    <n v="55"/>
    <n v="17033"/>
    <n v="936815"/>
    <n v="30"/>
    <n v="510990"/>
    <n v="425825"/>
    <n v="0.45454545454545453"/>
  </r>
  <r>
    <n v="10114"/>
    <x v="0"/>
    <x v="13"/>
    <x v="15"/>
    <x v="1"/>
    <x v="3"/>
    <n v="45"/>
    <n v="5112"/>
    <n v="230040"/>
    <n v="15"/>
    <n v="76680"/>
    <n v="153360"/>
    <n v="0.66666666666666663"/>
  </r>
  <r>
    <n v="10479"/>
    <x v="1"/>
    <x v="13"/>
    <x v="21"/>
    <x v="1"/>
    <x v="0"/>
    <n v="40"/>
    <n v="3547"/>
    <n v="141880"/>
    <n v="10"/>
    <n v="35470"/>
    <n v="106410"/>
    <n v="0.75"/>
  </r>
  <r>
    <n v="10179"/>
    <x v="0"/>
    <x v="14"/>
    <x v="34"/>
    <x v="3"/>
    <x v="0"/>
    <n v="40"/>
    <n v="13670"/>
    <n v="546800"/>
    <n v="10"/>
    <n v="136700"/>
    <n v="410100"/>
    <n v="0.75"/>
  </r>
  <r>
    <n v="10644"/>
    <x v="0"/>
    <x v="14"/>
    <x v="24"/>
    <x v="3"/>
    <x v="3"/>
    <n v="45"/>
    <n v="3543"/>
    <n v="159435"/>
    <n v="15"/>
    <n v="53145"/>
    <n v="106290"/>
    <n v="0.66666666666666663"/>
  </r>
  <r>
    <n v="10407"/>
    <x v="3"/>
    <x v="14"/>
    <x v="34"/>
    <x v="3"/>
    <x v="2"/>
    <n v="55"/>
    <n v="3384"/>
    <n v="186120"/>
    <n v="30"/>
    <n v="101520"/>
    <n v="84600"/>
    <n v="0.45454545454545453"/>
  </r>
  <r>
    <n v="10099"/>
    <x v="3"/>
    <x v="14"/>
    <x v="35"/>
    <x v="1"/>
    <x v="3"/>
    <n v="45"/>
    <n v="6039"/>
    <n v="271755"/>
    <n v="15"/>
    <n v="90585"/>
    <n v="181170"/>
    <n v="0.66666666666666663"/>
  </r>
  <r>
    <n v="10708"/>
    <x v="0"/>
    <x v="15"/>
    <x v="36"/>
    <x v="0"/>
    <x v="3"/>
    <n v="45"/>
    <n v="4263"/>
    <n v="191835"/>
    <n v="15"/>
    <n v="63945"/>
    <n v="127890"/>
    <n v="0.66666666666666663"/>
  </r>
  <r>
    <n v="10058"/>
    <x v="1"/>
    <x v="15"/>
    <x v="37"/>
    <x v="0"/>
    <x v="1"/>
    <n v="50"/>
    <n v="151"/>
    <n v="7550"/>
    <n v="20"/>
    <n v="3020"/>
    <n v="4530"/>
    <n v="0.6"/>
  </r>
  <r>
    <n v="10023"/>
    <x v="2"/>
    <x v="15"/>
    <x v="13"/>
    <x v="0"/>
    <x v="2"/>
    <n v="55"/>
    <n v="12524"/>
    <n v="688820"/>
    <n v="30"/>
    <n v="375720"/>
    <n v="313100"/>
    <n v="0.45454545454545453"/>
  </r>
  <r>
    <n v="10672"/>
    <x v="1"/>
    <x v="15"/>
    <x v="0"/>
    <x v="0"/>
    <x v="2"/>
    <n v="55"/>
    <n v="15677"/>
    <n v="862235"/>
    <n v="30"/>
    <n v="470310"/>
    <n v="391925"/>
    <n v="0.45454545454545453"/>
  </r>
  <r>
    <n v="10681"/>
    <x v="0"/>
    <x v="16"/>
    <x v="38"/>
    <x v="0"/>
    <x v="2"/>
    <n v="55"/>
    <n v="14494"/>
    <n v="797170"/>
    <n v="30"/>
    <n v="434820"/>
    <n v="362350"/>
    <n v="0.45454545454545453"/>
  </r>
  <r>
    <n v="10221"/>
    <x v="0"/>
    <x v="16"/>
    <x v="39"/>
    <x v="3"/>
    <x v="2"/>
    <n v="55"/>
    <n v="9892"/>
    <n v="544060"/>
    <n v="30"/>
    <n v="296760"/>
    <n v="247300"/>
    <n v="0.45454545454545453"/>
  </r>
  <r>
    <n v="10590"/>
    <x v="1"/>
    <x v="16"/>
    <x v="38"/>
    <x v="0"/>
    <x v="2"/>
    <n v="55"/>
    <n v="10461"/>
    <n v="575355"/>
    <n v="30"/>
    <n v="313830"/>
    <n v="261525"/>
    <n v="0.45454545454545453"/>
  </r>
  <r>
    <n v="10985"/>
    <x v="1"/>
    <x v="16"/>
    <x v="40"/>
    <x v="2"/>
    <x v="1"/>
    <n v="50"/>
    <n v="13530"/>
    <n v="676500"/>
    <n v="20"/>
    <n v="270600"/>
    <n v="405900"/>
    <n v="0.6"/>
  </r>
  <r>
    <n v="10018"/>
    <x v="1"/>
    <x v="16"/>
    <x v="36"/>
    <x v="0"/>
    <x v="0"/>
    <n v="40"/>
    <n v="3843"/>
    <n v="153720"/>
    <n v="10"/>
    <n v="38430"/>
    <n v="115290"/>
    <n v="0.75"/>
  </r>
  <r>
    <n v="10039"/>
    <x v="1"/>
    <x v="17"/>
    <x v="9"/>
    <x v="3"/>
    <x v="3"/>
    <n v="45"/>
    <n v="2602"/>
    <n v="117090"/>
    <n v="15"/>
    <n v="39030"/>
    <n v="78060"/>
    <n v="0.66666666666666663"/>
  </r>
  <r>
    <n v="10596"/>
    <x v="1"/>
    <x v="17"/>
    <x v="3"/>
    <x v="2"/>
    <x v="2"/>
    <n v="55"/>
    <n v="15986"/>
    <n v="879230"/>
    <n v="30"/>
    <n v="479580"/>
    <n v="399650"/>
    <n v="0.45454545454545453"/>
  </r>
  <r>
    <n v="10644"/>
    <x v="2"/>
    <x v="17"/>
    <x v="30"/>
    <x v="1"/>
    <x v="2"/>
    <n v="55"/>
    <n v="11574"/>
    <n v="636570"/>
    <n v="30"/>
    <n v="347220"/>
    <n v="289350"/>
    <n v="0.45454545454545453"/>
  </r>
  <r>
    <n v="10996"/>
    <x v="2"/>
    <x v="17"/>
    <x v="3"/>
    <x v="2"/>
    <x v="3"/>
    <n v="45"/>
    <n v="2971"/>
    <n v="133695"/>
    <n v="15"/>
    <n v="44565"/>
    <n v="89130"/>
    <n v="0.66666666666666663"/>
  </r>
  <r>
    <n v="10467"/>
    <x v="1"/>
    <x v="18"/>
    <x v="37"/>
    <x v="0"/>
    <x v="3"/>
    <n v="45"/>
    <n v="18308"/>
    <n v="823860"/>
    <n v="15"/>
    <n v="274620"/>
    <n v="549240"/>
    <n v="0.66666666666666663"/>
  </r>
  <r>
    <n v="10914"/>
    <x v="0"/>
    <x v="18"/>
    <x v="41"/>
    <x v="1"/>
    <x v="3"/>
    <n v="45"/>
    <n v="14254"/>
    <n v="641430"/>
    <n v="15"/>
    <n v="213810"/>
    <n v="427620"/>
    <n v="0.66666666666666663"/>
  </r>
  <r>
    <n v="10020"/>
    <x v="2"/>
    <x v="18"/>
    <x v="11"/>
    <x v="0"/>
    <x v="2"/>
    <n v="55"/>
    <n v="12296"/>
    <n v="676280"/>
    <n v="30"/>
    <n v="368880"/>
    <n v="307400"/>
    <n v="0.45454545454545453"/>
  </r>
  <r>
    <n v="10286"/>
    <x v="2"/>
    <x v="18"/>
    <x v="29"/>
    <x v="3"/>
    <x v="0"/>
    <n v="40"/>
    <n v="4638"/>
    <n v="185520"/>
    <n v="10"/>
    <n v="46380"/>
    <n v="139140"/>
    <n v="0.75"/>
  </r>
  <r>
    <n v="10596"/>
    <x v="2"/>
    <x v="19"/>
    <x v="18"/>
    <x v="1"/>
    <x v="0"/>
    <n v="40"/>
    <n v="1852"/>
    <n v="74080"/>
    <n v="10"/>
    <n v="18520"/>
    <n v="55560"/>
    <n v="0.75"/>
  </r>
  <r>
    <n v="10524"/>
    <x v="1"/>
    <x v="19"/>
    <x v="42"/>
    <x v="0"/>
    <x v="3"/>
    <n v="45"/>
    <n v="1131"/>
    <n v="50895"/>
    <n v="15"/>
    <n v="16965"/>
    <n v="33930"/>
    <n v="0.66666666666666663"/>
  </r>
  <r>
    <n v="10922"/>
    <x v="0"/>
    <x v="19"/>
    <x v="30"/>
    <x v="1"/>
    <x v="1"/>
    <n v="50"/>
    <n v="15709"/>
    <n v="785450"/>
    <n v="20"/>
    <n v="314180"/>
    <n v="471270"/>
    <n v="0.6"/>
  </r>
  <r>
    <n v="10193"/>
    <x v="1"/>
    <x v="19"/>
    <x v="22"/>
    <x v="1"/>
    <x v="1"/>
    <n v="50"/>
    <n v="15534"/>
    <n v="776700"/>
    <n v="20"/>
    <n v="310680"/>
    <n v="466020"/>
    <n v="0.6"/>
  </r>
  <r>
    <n v="10983"/>
    <x v="1"/>
    <x v="20"/>
    <x v="13"/>
    <x v="0"/>
    <x v="1"/>
    <n v="50"/>
    <n v="11956"/>
    <n v="597800"/>
    <n v="20"/>
    <n v="239120"/>
    <n v="358680"/>
    <n v="0.6"/>
  </r>
  <r>
    <n v="10551"/>
    <x v="0"/>
    <x v="20"/>
    <x v="37"/>
    <x v="0"/>
    <x v="3"/>
    <n v="45"/>
    <n v="780"/>
    <n v="35100"/>
    <n v="15"/>
    <n v="11700"/>
    <n v="23400"/>
    <n v="0.66666666666666663"/>
  </r>
  <r>
    <n v="10299"/>
    <x v="0"/>
    <x v="20"/>
    <x v="34"/>
    <x v="3"/>
    <x v="3"/>
    <n v="45"/>
    <n v="16503"/>
    <n v="742635"/>
    <n v="15"/>
    <n v="247545"/>
    <n v="495090"/>
    <n v="0.66666666666666663"/>
  </r>
  <r>
    <n v="10612"/>
    <x v="0"/>
    <x v="20"/>
    <x v="20"/>
    <x v="0"/>
    <x v="3"/>
    <n v="45"/>
    <n v="11164"/>
    <n v="502380"/>
    <n v="15"/>
    <n v="167460"/>
    <n v="334920"/>
    <n v="0.66666666666666663"/>
  </r>
  <r>
    <n v="10621"/>
    <x v="0"/>
    <x v="21"/>
    <x v="43"/>
    <x v="3"/>
    <x v="2"/>
    <n v="55"/>
    <n v="13862"/>
    <n v="762410"/>
    <n v="30"/>
    <n v="415860"/>
    <n v="346550"/>
    <n v="0.45454545454545453"/>
  </r>
  <r>
    <n v="10096"/>
    <x v="1"/>
    <x v="21"/>
    <x v="15"/>
    <x v="1"/>
    <x v="3"/>
    <n v="45"/>
    <n v="4951"/>
    <n v="222795"/>
    <n v="15"/>
    <n v="74265"/>
    <n v="148530"/>
    <n v="0.66666666666666663"/>
  </r>
  <r>
    <n v="10300"/>
    <x v="0"/>
    <x v="21"/>
    <x v="42"/>
    <x v="0"/>
    <x v="2"/>
    <n v="55"/>
    <n v="3260"/>
    <n v="179300"/>
    <n v="30"/>
    <n v="97800"/>
    <n v="81500"/>
    <n v="0.45454545454545453"/>
  </r>
  <r>
    <n v="10184"/>
    <x v="0"/>
    <x v="21"/>
    <x v="31"/>
    <x v="3"/>
    <x v="3"/>
    <n v="45"/>
    <n v="16301"/>
    <n v="733545"/>
    <n v="15"/>
    <n v="244515"/>
    <n v="489030"/>
    <n v="0.66666666666666663"/>
  </r>
  <r>
    <n v="10316"/>
    <x v="0"/>
    <x v="22"/>
    <x v="32"/>
    <x v="2"/>
    <x v="3"/>
    <n v="45"/>
    <n v="12688"/>
    <n v="570960"/>
    <n v="15"/>
    <n v="190320"/>
    <n v="380640"/>
    <n v="0.66666666666666663"/>
  </r>
  <r>
    <n v="10505"/>
    <x v="3"/>
    <x v="22"/>
    <x v="44"/>
    <x v="1"/>
    <x v="3"/>
    <n v="45"/>
    <n v="14179"/>
    <n v="638055"/>
    <n v="15"/>
    <n v="212685"/>
    <n v="425370"/>
    <n v="0.66666666666666663"/>
  </r>
  <r>
    <n v="10680"/>
    <x v="2"/>
    <x v="22"/>
    <x v="43"/>
    <x v="3"/>
    <x v="3"/>
    <n v="45"/>
    <n v="1819"/>
    <n v="81855"/>
    <n v="15"/>
    <n v="27285"/>
    <n v="54570"/>
    <n v="0.66666666666666663"/>
  </r>
  <r>
    <n v="10483"/>
    <x v="3"/>
    <x v="22"/>
    <x v="42"/>
    <x v="0"/>
    <x v="2"/>
    <n v="55"/>
    <n v="11853"/>
    <n v="651915"/>
    <n v="30"/>
    <n v="355590"/>
    <n v="296325"/>
    <n v="0.45454545454545453"/>
  </r>
  <r>
    <n v="10957"/>
    <x v="0"/>
    <x v="23"/>
    <x v="9"/>
    <x v="3"/>
    <x v="1"/>
    <n v="50"/>
    <n v="18840"/>
    <n v="942000"/>
    <n v="20"/>
    <n v="376800"/>
    <n v="565200"/>
    <n v="0.6"/>
  </r>
  <r>
    <n v="10959"/>
    <x v="0"/>
    <x v="23"/>
    <x v="5"/>
    <x v="2"/>
    <x v="1"/>
    <n v="50"/>
    <n v="12789"/>
    <n v="639450"/>
    <n v="20"/>
    <n v="255780"/>
    <n v="383670"/>
    <n v="0.6"/>
  </r>
  <r>
    <n v="10126"/>
    <x v="2"/>
    <x v="23"/>
    <x v="30"/>
    <x v="1"/>
    <x v="3"/>
    <n v="45"/>
    <n v="3400"/>
    <n v="153000"/>
    <n v="15"/>
    <n v="51000"/>
    <n v="102000"/>
    <n v="0.66666666666666663"/>
  </r>
  <r>
    <n v="10722"/>
    <x v="0"/>
    <x v="23"/>
    <x v="30"/>
    <x v="1"/>
    <x v="3"/>
    <n v="45"/>
    <n v="3650"/>
    <n v="164250"/>
    <n v="15"/>
    <n v="54750"/>
    <n v="109500"/>
    <n v="0.66666666666666663"/>
  </r>
  <r>
    <n v="10938"/>
    <x v="1"/>
    <x v="24"/>
    <x v="32"/>
    <x v="2"/>
    <x v="2"/>
    <n v="55"/>
    <n v="1740"/>
    <n v="95700"/>
    <n v="30"/>
    <n v="52200"/>
    <n v="43500"/>
    <n v="0.45454545454545453"/>
  </r>
  <r>
    <n v="10794"/>
    <x v="0"/>
    <x v="24"/>
    <x v="40"/>
    <x v="2"/>
    <x v="1"/>
    <n v="50"/>
    <n v="16366"/>
    <n v="818300"/>
    <n v="20"/>
    <n v="327320"/>
    <n v="490980"/>
    <n v="0.6"/>
  </r>
  <r>
    <n v="10812"/>
    <x v="3"/>
    <x v="24"/>
    <x v="35"/>
    <x v="1"/>
    <x v="2"/>
    <n v="55"/>
    <n v="6395"/>
    <n v="351725"/>
    <n v="30"/>
    <n v="191850"/>
    <n v="159875"/>
    <n v="0.45454545454545453"/>
  </r>
  <r>
    <n v="10498"/>
    <x v="0"/>
    <x v="24"/>
    <x v="16"/>
    <x v="2"/>
    <x v="3"/>
    <n v="45"/>
    <n v="16168"/>
    <n v="727560"/>
    <n v="15"/>
    <n v="242520"/>
    <n v="485040"/>
    <n v="0.66666666666666663"/>
  </r>
  <r>
    <n v="10694"/>
    <x v="3"/>
    <x v="25"/>
    <x v="19"/>
    <x v="3"/>
    <x v="3"/>
    <n v="45"/>
    <n v="9022"/>
    <n v="405990"/>
    <n v="15"/>
    <n v="135330"/>
    <n v="270660"/>
    <n v="0.66666666666666663"/>
  </r>
  <r>
    <n v="10065"/>
    <x v="2"/>
    <x v="25"/>
    <x v="45"/>
    <x v="0"/>
    <x v="0"/>
    <n v="40"/>
    <n v="12839"/>
    <n v="513560"/>
    <n v="10"/>
    <n v="128390"/>
    <n v="385170"/>
    <n v="0.75"/>
  </r>
  <r>
    <n v="10327"/>
    <x v="3"/>
    <x v="25"/>
    <x v="37"/>
    <x v="0"/>
    <x v="2"/>
    <n v="55"/>
    <n v="8074"/>
    <n v="444070"/>
    <n v="30"/>
    <n v="242220"/>
    <n v="201850"/>
    <n v="0.45454545454545453"/>
  </r>
  <r>
    <n v="10463"/>
    <x v="3"/>
    <x v="25"/>
    <x v="37"/>
    <x v="0"/>
    <x v="2"/>
    <n v="55"/>
    <n v="13017"/>
    <n v="715935"/>
    <n v="30"/>
    <n v="390510"/>
    <n v="325425"/>
    <n v="0.45454545454545453"/>
  </r>
  <r>
    <n v="10196"/>
    <x v="1"/>
    <x v="25"/>
    <x v="37"/>
    <x v="0"/>
    <x v="3"/>
    <n v="45"/>
    <n v="3144"/>
    <n v="141480"/>
    <n v="15"/>
    <n v="47160"/>
    <n v="94320"/>
    <n v="0.66666666666666663"/>
  </r>
  <r>
    <n v="10705"/>
    <x v="1"/>
    <x v="26"/>
    <x v="0"/>
    <x v="0"/>
    <x v="1"/>
    <n v="50"/>
    <n v="17527"/>
    <n v="876350"/>
    <n v="20"/>
    <n v="350540"/>
    <n v="525810"/>
    <n v="0.6"/>
  </r>
  <r>
    <n v="10442"/>
    <x v="0"/>
    <x v="26"/>
    <x v="37"/>
    <x v="0"/>
    <x v="1"/>
    <n v="50"/>
    <n v="5885"/>
    <n v="294250"/>
    <n v="20"/>
    <n v="117700"/>
    <n v="176550"/>
    <n v="0.6"/>
  </r>
  <r>
    <n v="10176"/>
    <x v="3"/>
    <x v="26"/>
    <x v="7"/>
    <x v="2"/>
    <x v="2"/>
    <n v="55"/>
    <n v="17426"/>
    <n v="958430"/>
    <n v="30"/>
    <n v="522780"/>
    <n v="435650"/>
    <n v="0.45454545454545453"/>
  </r>
  <r>
    <n v="10390"/>
    <x v="3"/>
    <x v="26"/>
    <x v="36"/>
    <x v="0"/>
    <x v="0"/>
    <n v="40"/>
    <n v="15668"/>
    <n v="626720"/>
    <n v="10"/>
    <n v="156680"/>
    <n v="470040"/>
    <n v="0.75"/>
  </r>
  <r>
    <n v="10991"/>
    <x v="1"/>
    <x v="27"/>
    <x v="26"/>
    <x v="2"/>
    <x v="2"/>
    <n v="55"/>
    <n v="7823"/>
    <n v="430265"/>
    <n v="30"/>
    <n v="234690"/>
    <n v="195575"/>
    <n v="0.45454545454545453"/>
  </r>
  <r>
    <n v="10310"/>
    <x v="2"/>
    <x v="27"/>
    <x v="6"/>
    <x v="1"/>
    <x v="3"/>
    <n v="45"/>
    <n v="11322"/>
    <n v="509490"/>
    <n v="15"/>
    <n v="169830"/>
    <n v="339660"/>
    <n v="0.66666666666666663"/>
  </r>
  <r>
    <n v="10355"/>
    <x v="1"/>
    <x v="27"/>
    <x v="27"/>
    <x v="1"/>
    <x v="3"/>
    <n v="45"/>
    <n v="11528"/>
    <n v="518760"/>
    <n v="15"/>
    <n v="172920"/>
    <n v="345840"/>
    <n v="0.66666666666666663"/>
  </r>
  <r>
    <n v="10319"/>
    <x v="3"/>
    <x v="27"/>
    <x v="35"/>
    <x v="1"/>
    <x v="1"/>
    <n v="50"/>
    <n v="8764"/>
    <n v="438200"/>
    <n v="20"/>
    <n v="175280"/>
    <n v="262920"/>
    <n v="0.6"/>
  </r>
  <r>
    <n v="10334"/>
    <x v="2"/>
    <x v="28"/>
    <x v="1"/>
    <x v="1"/>
    <x v="2"/>
    <n v="55"/>
    <n v="13592"/>
    <n v="747560"/>
    <n v="30"/>
    <n v="407760"/>
    <n v="339800"/>
    <n v="0.45454545454545453"/>
  </r>
  <r>
    <n v="10575"/>
    <x v="3"/>
    <x v="28"/>
    <x v="28"/>
    <x v="1"/>
    <x v="2"/>
    <n v="55"/>
    <n v="11085"/>
    <n v="609675"/>
    <n v="30"/>
    <n v="332550"/>
    <n v="277125"/>
    <n v="0.45454545454545453"/>
  </r>
  <r>
    <n v="10227"/>
    <x v="0"/>
    <x v="28"/>
    <x v="12"/>
    <x v="2"/>
    <x v="0"/>
    <n v="40"/>
    <n v="5066"/>
    <n v="202640"/>
    <n v="10"/>
    <n v="50660"/>
    <n v="151980"/>
    <n v="0.75"/>
  </r>
  <r>
    <n v="10114"/>
    <x v="2"/>
    <x v="28"/>
    <x v="21"/>
    <x v="1"/>
    <x v="0"/>
    <n v="40"/>
    <n v="5809"/>
    <n v="232360"/>
    <n v="10"/>
    <n v="58090"/>
    <n v="174270"/>
    <n v="0.75"/>
  </r>
  <r>
    <n v="10063"/>
    <x v="2"/>
    <x v="29"/>
    <x v="12"/>
    <x v="2"/>
    <x v="2"/>
    <n v="55"/>
    <n v="13278"/>
    <n v="730290"/>
    <n v="30"/>
    <n v="398340"/>
    <n v="331950"/>
    <n v="0.45454545454545453"/>
  </r>
  <r>
    <n v="10253"/>
    <x v="3"/>
    <x v="29"/>
    <x v="2"/>
    <x v="0"/>
    <x v="1"/>
    <n v="50"/>
    <n v="19527"/>
    <n v="976350"/>
    <n v="20"/>
    <n v="390540"/>
    <n v="585810"/>
    <n v="0.6"/>
  </r>
  <r>
    <n v="10125"/>
    <x v="3"/>
    <x v="29"/>
    <x v="43"/>
    <x v="3"/>
    <x v="3"/>
    <n v="45"/>
    <n v="6597"/>
    <n v="296865"/>
    <n v="15"/>
    <n v="98955"/>
    <n v="197910"/>
    <n v="0.66666666666666663"/>
  </r>
  <r>
    <n v="10502"/>
    <x v="1"/>
    <x v="29"/>
    <x v="6"/>
    <x v="1"/>
    <x v="3"/>
    <n v="45"/>
    <n v="7500"/>
    <n v="337500"/>
    <n v="15"/>
    <n v="112500"/>
    <n v="225000"/>
    <n v="0.66666666666666663"/>
  </r>
  <r>
    <n v="10639"/>
    <x v="1"/>
    <x v="30"/>
    <x v="34"/>
    <x v="3"/>
    <x v="1"/>
    <n v="50"/>
    <n v="426"/>
    <n v="21300"/>
    <n v="20"/>
    <n v="8520"/>
    <n v="12780"/>
    <n v="0.6"/>
  </r>
  <r>
    <n v="10085"/>
    <x v="0"/>
    <x v="30"/>
    <x v="1"/>
    <x v="1"/>
    <x v="1"/>
    <n v="50"/>
    <n v="14422"/>
    <n v="721100"/>
    <n v="20"/>
    <n v="288440"/>
    <n v="432660"/>
    <n v="0.6"/>
  </r>
  <r>
    <n v="10771"/>
    <x v="1"/>
    <x v="30"/>
    <x v="29"/>
    <x v="3"/>
    <x v="3"/>
    <n v="45"/>
    <n v="6518"/>
    <n v="293310"/>
    <n v="15"/>
    <n v="97770"/>
    <n v="195540"/>
    <n v="0.66666666666666663"/>
  </r>
  <r>
    <n v="10617"/>
    <x v="3"/>
    <x v="30"/>
    <x v="18"/>
    <x v="1"/>
    <x v="3"/>
    <n v="45"/>
    <n v="7050"/>
    <n v="317250"/>
    <n v="15"/>
    <n v="105750"/>
    <n v="211500"/>
    <n v="0.66666666666666663"/>
  </r>
  <r>
    <n v="10659"/>
    <x v="1"/>
    <x v="31"/>
    <x v="3"/>
    <x v="2"/>
    <x v="0"/>
    <n v="40"/>
    <n v="18393"/>
    <n v="735720"/>
    <n v="10"/>
    <n v="183930"/>
    <n v="551790"/>
    <n v="0.75"/>
  </r>
  <r>
    <n v="10481"/>
    <x v="1"/>
    <x v="31"/>
    <x v="35"/>
    <x v="1"/>
    <x v="3"/>
    <n v="45"/>
    <n v="17694"/>
    <n v="796230"/>
    <n v="15"/>
    <n v="265410"/>
    <n v="530820"/>
    <n v="0.66666666666666663"/>
  </r>
  <r>
    <n v="10478"/>
    <x v="0"/>
    <x v="31"/>
    <x v="41"/>
    <x v="1"/>
    <x v="0"/>
    <n v="40"/>
    <n v="3930"/>
    <n v="157200"/>
    <n v="10"/>
    <n v="39300"/>
    <n v="117900"/>
    <n v="0.75"/>
  </r>
  <r>
    <n v="10196"/>
    <x v="3"/>
    <x v="31"/>
    <x v="10"/>
    <x v="1"/>
    <x v="0"/>
    <n v="40"/>
    <n v="17957"/>
    <n v="718280"/>
    <n v="10"/>
    <n v="179570"/>
    <n v="538710"/>
    <n v="0.75"/>
  </r>
  <r>
    <n v="10758"/>
    <x v="0"/>
    <x v="32"/>
    <x v="44"/>
    <x v="1"/>
    <x v="2"/>
    <n v="55"/>
    <n v="17651"/>
    <n v="970805"/>
    <n v="30"/>
    <n v="529530"/>
    <n v="441275"/>
    <n v="0.45454545454545453"/>
  </r>
  <r>
    <n v="10185"/>
    <x v="3"/>
    <x v="32"/>
    <x v="46"/>
    <x v="1"/>
    <x v="3"/>
    <n v="45"/>
    <n v="14251"/>
    <n v="641295"/>
    <n v="15"/>
    <n v="213765"/>
    <n v="427530"/>
    <n v="0.66666666666666663"/>
  </r>
  <r>
    <n v="10494"/>
    <x v="3"/>
    <x v="32"/>
    <x v="3"/>
    <x v="2"/>
    <x v="2"/>
    <n v="55"/>
    <n v="5763"/>
    <n v="316965"/>
    <n v="30"/>
    <n v="172890"/>
    <n v="144075"/>
    <n v="0.45454545454545453"/>
  </r>
  <r>
    <n v="10840"/>
    <x v="2"/>
    <x v="32"/>
    <x v="42"/>
    <x v="0"/>
    <x v="1"/>
    <n v="50"/>
    <n v="8885"/>
    <n v="444250"/>
    <n v="20"/>
    <n v="177700"/>
    <n v="266550"/>
    <n v="0.6"/>
  </r>
  <r>
    <n v="10809"/>
    <x v="2"/>
    <x v="33"/>
    <x v="10"/>
    <x v="1"/>
    <x v="0"/>
    <n v="40"/>
    <n v="10803"/>
    <n v="432120"/>
    <n v="10"/>
    <n v="108030"/>
    <n v="324090"/>
    <n v="0.75"/>
  </r>
  <r>
    <n v="10482"/>
    <x v="2"/>
    <x v="33"/>
    <x v="23"/>
    <x v="3"/>
    <x v="3"/>
    <n v="45"/>
    <n v="5821"/>
    <n v="261945"/>
    <n v="15"/>
    <n v="87315"/>
    <n v="174630"/>
    <n v="0.66666666666666663"/>
  </r>
  <r>
    <n v="10254"/>
    <x v="1"/>
    <x v="33"/>
    <x v="46"/>
    <x v="1"/>
    <x v="3"/>
    <n v="45"/>
    <n v="6615"/>
    <n v="297675"/>
    <n v="15"/>
    <n v="99225"/>
    <n v="198450"/>
    <n v="0.66666666666666663"/>
  </r>
  <r>
    <n v="10259"/>
    <x v="2"/>
    <x v="33"/>
    <x v="3"/>
    <x v="2"/>
    <x v="2"/>
    <n v="55"/>
    <n v="7030"/>
    <n v="386650"/>
    <n v="30"/>
    <n v="210900"/>
    <n v="175750"/>
    <n v="0.45454545454545453"/>
  </r>
  <r>
    <n v="10684"/>
    <x v="1"/>
    <x v="33"/>
    <x v="13"/>
    <x v="0"/>
    <x v="0"/>
    <n v="40"/>
    <n v="2116"/>
    <n v="84640"/>
    <n v="10"/>
    <n v="21160"/>
    <n v="63480"/>
    <n v="0.75"/>
  </r>
  <r>
    <n v="10349"/>
    <x v="2"/>
    <x v="34"/>
    <x v="0"/>
    <x v="0"/>
    <x v="1"/>
    <n v="50"/>
    <n v="16898"/>
    <n v="844900"/>
    <n v="20"/>
    <n v="337960"/>
    <n v="506940"/>
    <n v="0.6"/>
  </r>
  <r>
    <n v="10300"/>
    <x v="0"/>
    <x v="34"/>
    <x v="23"/>
    <x v="3"/>
    <x v="1"/>
    <n v="50"/>
    <n v="2274"/>
    <n v="113700"/>
    <n v="20"/>
    <n v="45480"/>
    <n v="68220"/>
    <n v="0.6"/>
  </r>
  <r>
    <n v="10166"/>
    <x v="0"/>
    <x v="34"/>
    <x v="28"/>
    <x v="1"/>
    <x v="3"/>
    <n v="45"/>
    <n v="8363"/>
    <n v="376335"/>
    <n v="15"/>
    <n v="125445"/>
    <n v="250890"/>
    <n v="0.66666666666666663"/>
  </r>
  <r>
    <n v="10138"/>
    <x v="2"/>
    <x v="34"/>
    <x v="2"/>
    <x v="0"/>
    <x v="3"/>
    <n v="45"/>
    <n v="4822"/>
    <n v="216990"/>
    <n v="15"/>
    <n v="72330"/>
    <n v="144660"/>
    <n v="0.66666666666666663"/>
  </r>
  <r>
    <n v="10573"/>
    <x v="0"/>
    <x v="35"/>
    <x v="19"/>
    <x v="3"/>
    <x v="3"/>
    <n v="45"/>
    <n v="11360"/>
    <n v="511200"/>
    <n v="15"/>
    <n v="170400"/>
    <n v="340800"/>
    <n v="0.66666666666666663"/>
  </r>
  <r>
    <n v="10754"/>
    <x v="3"/>
    <x v="35"/>
    <x v="9"/>
    <x v="3"/>
    <x v="3"/>
    <n v="45"/>
    <n v="1864"/>
    <n v="83880"/>
    <n v="15"/>
    <n v="27960"/>
    <n v="55920"/>
    <n v="0.66666666666666663"/>
  </r>
  <r>
    <n v="10471"/>
    <x v="3"/>
    <x v="35"/>
    <x v="32"/>
    <x v="2"/>
    <x v="2"/>
    <n v="55"/>
    <n v="3484"/>
    <n v="191620"/>
    <n v="30"/>
    <n v="104520"/>
    <n v="87100"/>
    <n v="0.45454545454545453"/>
  </r>
  <r>
    <n v="10686"/>
    <x v="3"/>
    <x v="35"/>
    <x v="15"/>
    <x v="1"/>
    <x v="3"/>
    <n v="45"/>
    <n v="16406"/>
    <n v="738270"/>
    <n v="15"/>
    <n v="246090"/>
    <n v="492180"/>
    <n v="0.66666666666666663"/>
  </r>
  <r>
    <n v="10067"/>
    <x v="1"/>
    <x v="36"/>
    <x v="41"/>
    <x v="1"/>
    <x v="3"/>
    <n v="45"/>
    <n v="5778"/>
    <n v="260010"/>
    <n v="15"/>
    <n v="86670"/>
    <n v="173340"/>
    <n v="0.66666666666666663"/>
  </r>
  <r>
    <n v="10190"/>
    <x v="1"/>
    <x v="36"/>
    <x v="29"/>
    <x v="3"/>
    <x v="2"/>
    <n v="55"/>
    <n v="18275"/>
    <n v="1005125"/>
    <n v="30"/>
    <n v="548250"/>
    <n v="456875"/>
    <n v="0.45454545454545453"/>
  </r>
  <r>
    <n v="10874"/>
    <x v="2"/>
    <x v="36"/>
    <x v="25"/>
    <x v="2"/>
    <x v="3"/>
    <n v="45"/>
    <n v="1223"/>
    <n v="55035"/>
    <n v="15"/>
    <n v="18345"/>
    <n v="36690"/>
    <n v="0.66666666666666663"/>
  </r>
  <r>
    <n v="10111"/>
    <x v="3"/>
    <x v="36"/>
    <x v="42"/>
    <x v="0"/>
    <x v="2"/>
    <n v="55"/>
    <n v="8368"/>
    <n v="460240"/>
    <n v="30"/>
    <n v="251040"/>
    <n v="209200"/>
    <n v="0.45454545454545453"/>
  </r>
  <r>
    <n v="10628"/>
    <x v="1"/>
    <x v="37"/>
    <x v="43"/>
    <x v="3"/>
    <x v="2"/>
    <n v="55"/>
    <n v="4530"/>
    <n v="249150"/>
    <n v="30"/>
    <n v="135900"/>
    <n v="113250"/>
    <n v="0.45454545454545453"/>
  </r>
  <r>
    <n v="10131"/>
    <x v="0"/>
    <x v="37"/>
    <x v="35"/>
    <x v="1"/>
    <x v="1"/>
    <n v="50"/>
    <n v="2017"/>
    <n v="100850"/>
    <n v="20"/>
    <n v="40340"/>
    <n v="60510"/>
    <n v="0.6"/>
  </r>
  <r>
    <n v="10951"/>
    <x v="3"/>
    <x v="37"/>
    <x v="39"/>
    <x v="3"/>
    <x v="0"/>
    <n v="40"/>
    <n v="7202"/>
    <n v="288080"/>
    <n v="10"/>
    <n v="72020"/>
    <n v="216060"/>
    <n v="0.75"/>
  </r>
  <r>
    <n v="10375"/>
    <x v="0"/>
    <x v="37"/>
    <x v="40"/>
    <x v="2"/>
    <x v="1"/>
    <n v="50"/>
    <n v="15014"/>
    <n v="750700"/>
    <n v="20"/>
    <n v="300280"/>
    <n v="450420"/>
    <n v="0.6"/>
  </r>
  <r>
    <n v="10444"/>
    <x v="2"/>
    <x v="38"/>
    <x v="15"/>
    <x v="1"/>
    <x v="3"/>
    <n v="45"/>
    <n v="18808"/>
    <n v="846360"/>
    <n v="15"/>
    <n v="282120"/>
    <n v="564240"/>
    <n v="0.66666666666666663"/>
  </r>
  <r>
    <n v="10850"/>
    <x v="2"/>
    <x v="38"/>
    <x v="14"/>
    <x v="3"/>
    <x v="0"/>
    <n v="40"/>
    <n v="19483"/>
    <n v="779320"/>
    <n v="10"/>
    <n v="194830"/>
    <n v="584490"/>
    <n v="0.75"/>
  </r>
  <r>
    <n v="10781"/>
    <x v="2"/>
    <x v="38"/>
    <x v="14"/>
    <x v="3"/>
    <x v="0"/>
    <n v="40"/>
    <n v="10239"/>
    <n v="409560"/>
    <n v="10"/>
    <n v="102390"/>
    <n v="307170"/>
    <n v="0.75"/>
  </r>
  <r>
    <n v="10933"/>
    <x v="0"/>
    <x v="38"/>
    <x v="41"/>
    <x v="1"/>
    <x v="0"/>
    <n v="40"/>
    <n v="16132"/>
    <n v="645280"/>
    <n v="10"/>
    <n v="161320"/>
    <n v="483960"/>
    <n v="0.75"/>
  </r>
  <r>
    <n v="10563"/>
    <x v="2"/>
    <x v="39"/>
    <x v="37"/>
    <x v="0"/>
    <x v="1"/>
    <n v="50"/>
    <n v="11094"/>
    <n v="554700"/>
    <n v="20"/>
    <n v="221880"/>
    <n v="332820"/>
    <n v="0.6"/>
  </r>
  <r>
    <n v="10789"/>
    <x v="2"/>
    <x v="39"/>
    <x v="25"/>
    <x v="2"/>
    <x v="3"/>
    <n v="45"/>
    <n v="6471"/>
    <n v="291195"/>
    <n v="15"/>
    <n v="97065"/>
    <n v="194130"/>
    <n v="0.66666666666666663"/>
  </r>
  <r>
    <n v="10088"/>
    <x v="0"/>
    <x v="39"/>
    <x v="34"/>
    <x v="3"/>
    <x v="2"/>
    <n v="55"/>
    <n v="11796"/>
    <n v="648780"/>
    <n v="30"/>
    <n v="353880"/>
    <n v="294900"/>
    <n v="0.45454545454545453"/>
  </r>
  <r>
    <n v="10044"/>
    <x v="2"/>
    <x v="39"/>
    <x v="13"/>
    <x v="0"/>
    <x v="1"/>
    <n v="50"/>
    <n v="18570"/>
    <n v="928500"/>
    <n v="20"/>
    <n v="371400"/>
    <n v="557100"/>
    <n v="0.6"/>
  </r>
  <r>
    <n v="10787"/>
    <x v="0"/>
    <x v="40"/>
    <x v="7"/>
    <x v="2"/>
    <x v="3"/>
    <n v="45"/>
    <n v="2020"/>
    <n v="90900"/>
    <n v="15"/>
    <n v="30300"/>
    <n v="60600"/>
    <n v="0.66666666666666663"/>
  </r>
  <r>
    <n v="10837"/>
    <x v="3"/>
    <x v="40"/>
    <x v="13"/>
    <x v="0"/>
    <x v="3"/>
    <n v="45"/>
    <n v="14964"/>
    <n v="673380"/>
    <n v="15"/>
    <n v="224460"/>
    <n v="448920"/>
    <n v="0.66666666666666663"/>
  </r>
  <r>
    <n v="10603"/>
    <x v="2"/>
    <x v="40"/>
    <x v="24"/>
    <x v="3"/>
    <x v="2"/>
    <n v="55"/>
    <n v="19187"/>
    <n v="1055285"/>
    <n v="30"/>
    <n v="575610"/>
    <n v="479675"/>
    <n v="0.45454545454545453"/>
  </r>
  <r>
    <n v="10304"/>
    <x v="1"/>
    <x v="40"/>
    <x v="8"/>
    <x v="0"/>
    <x v="3"/>
    <n v="45"/>
    <n v="17841"/>
    <n v="802845"/>
    <n v="15"/>
    <n v="267615"/>
    <n v="535230"/>
    <n v="0.66666666666666663"/>
  </r>
  <r>
    <n v="10455"/>
    <x v="1"/>
    <x v="41"/>
    <x v="2"/>
    <x v="0"/>
    <x v="1"/>
    <n v="50"/>
    <n v="4499"/>
    <n v="224950"/>
    <n v="20"/>
    <n v="89980"/>
    <n v="134970"/>
    <n v="0.6"/>
  </r>
  <r>
    <n v="10848"/>
    <x v="2"/>
    <x v="41"/>
    <x v="17"/>
    <x v="0"/>
    <x v="2"/>
    <n v="55"/>
    <n v="9722"/>
    <n v="534710"/>
    <n v="30"/>
    <n v="291660"/>
    <n v="243050"/>
    <n v="0.45454545454545453"/>
  </r>
  <r>
    <n v="10072"/>
    <x v="2"/>
    <x v="41"/>
    <x v="47"/>
    <x v="0"/>
    <x v="2"/>
    <n v="55"/>
    <n v="19674"/>
    <n v="1082070"/>
    <n v="30"/>
    <n v="590220"/>
    <n v="491850"/>
    <n v="0.45454545454545453"/>
  </r>
  <r>
    <n v="10712"/>
    <x v="0"/>
    <x v="41"/>
    <x v="48"/>
    <x v="3"/>
    <x v="1"/>
    <n v="50"/>
    <n v="13354"/>
    <n v="667700"/>
    <n v="20"/>
    <n v="267080"/>
    <n v="400620"/>
    <n v="0.6"/>
  </r>
  <r>
    <n v="10941"/>
    <x v="1"/>
    <x v="42"/>
    <x v="9"/>
    <x v="3"/>
    <x v="2"/>
    <n v="55"/>
    <n v="1311"/>
    <n v="72105"/>
    <n v="30"/>
    <n v="39330"/>
    <n v="32775"/>
    <n v="0.45454545454545453"/>
  </r>
  <r>
    <n v="10592"/>
    <x v="2"/>
    <x v="42"/>
    <x v="41"/>
    <x v="1"/>
    <x v="2"/>
    <n v="55"/>
    <n v="12002"/>
    <n v="660110"/>
    <n v="30"/>
    <n v="360060"/>
    <n v="300050"/>
    <n v="0.45454545454545453"/>
  </r>
  <r>
    <n v="10757"/>
    <x v="2"/>
    <x v="42"/>
    <x v="4"/>
    <x v="1"/>
    <x v="2"/>
    <n v="55"/>
    <n v="16780"/>
    <n v="922900"/>
    <n v="30"/>
    <n v="503400"/>
    <n v="419500"/>
    <n v="0.45454545454545453"/>
  </r>
  <r>
    <n v="10796"/>
    <x v="1"/>
    <x v="42"/>
    <x v="20"/>
    <x v="0"/>
    <x v="2"/>
    <n v="55"/>
    <n v="13027"/>
    <n v="716485"/>
    <n v="30"/>
    <n v="390810"/>
    <n v="325675"/>
    <n v="0.45454545454545453"/>
  </r>
  <r>
    <n v="10737"/>
    <x v="3"/>
    <x v="42"/>
    <x v="0"/>
    <x v="0"/>
    <x v="3"/>
    <n v="45"/>
    <n v="18240"/>
    <n v="820800"/>
    <n v="15"/>
    <n v="273600"/>
    <n v="547200"/>
    <n v="0.66666666666666663"/>
  </r>
  <r>
    <n v="10830"/>
    <x v="1"/>
    <x v="43"/>
    <x v="3"/>
    <x v="2"/>
    <x v="1"/>
    <n v="50"/>
    <n v="11149"/>
    <n v="557450"/>
    <n v="20"/>
    <n v="222980"/>
    <n v="334470"/>
    <n v="0.6"/>
  </r>
  <r>
    <n v="10195"/>
    <x v="3"/>
    <x v="43"/>
    <x v="33"/>
    <x v="1"/>
    <x v="3"/>
    <n v="45"/>
    <n v="19873"/>
    <n v="894285"/>
    <n v="15"/>
    <n v="298095"/>
    <n v="596190"/>
    <n v="0.66666666666666663"/>
  </r>
  <r>
    <n v="10718"/>
    <x v="1"/>
    <x v="43"/>
    <x v="11"/>
    <x v="0"/>
    <x v="0"/>
    <n v="40"/>
    <n v="9078"/>
    <n v="363120"/>
    <n v="10"/>
    <n v="90780"/>
    <n v="272340"/>
    <n v="0.75"/>
  </r>
  <r>
    <n v="10827"/>
    <x v="3"/>
    <x v="43"/>
    <x v="8"/>
    <x v="0"/>
    <x v="3"/>
    <n v="45"/>
    <n v="1801"/>
    <n v="81045"/>
    <n v="15"/>
    <n v="27015"/>
    <n v="54030"/>
    <n v="0.66666666666666663"/>
  </r>
  <r>
    <n v="10327"/>
    <x v="1"/>
    <x v="44"/>
    <x v="17"/>
    <x v="0"/>
    <x v="3"/>
    <n v="45"/>
    <n v="3190"/>
    <n v="143550"/>
    <n v="15"/>
    <n v="47850"/>
    <n v="95700"/>
    <n v="0.66666666666666663"/>
  </r>
  <r>
    <n v="10326"/>
    <x v="0"/>
    <x v="44"/>
    <x v="23"/>
    <x v="3"/>
    <x v="2"/>
    <n v="55"/>
    <n v="19113"/>
    <n v="1051215"/>
    <n v="30"/>
    <n v="573390"/>
    <n v="477825"/>
    <n v="0.45454545454545453"/>
  </r>
  <r>
    <n v="10541"/>
    <x v="3"/>
    <x v="44"/>
    <x v="3"/>
    <x v="2"/>
    <x v="0"/>
    <n v="40"/>
    <n v="9433"/>
    <n v="377320"/>
    <n v="10"/>
    <n v="94330"/>
    <n v="282990"/>
    <n v="0.75"/>
  </r>
  <r>
    <n v="10386"/>
    <x v="2"/>
    <x v="44"/>
    <x v="9"/>
    <x v="3"/>
    <x v="3"/>
    <n v="45"/>
    <n v="15788"/>
    <n v="710460"/>
    <n v="15"/>
    <n v="236820"/>
    <n v="473640"/>
    <n v="0.66666666666666663"/>
  </r>
  <r>
    <n v="10935"/>
    <x v="2"/>
    <x v="45"/>
    <x v="48"/>
    <x v="3"/>
    <x v="1"/>
    <n v="50"/>
    <n v="2745"/>
    <n v="137250"/>
    <n v="20"/>
    <n v="54900"/>
    <n v="82350"/>
    <n v="0.6"/>
  </r>
  <r>
    <n v="10078"/>
    <x v="3"/>
    <x v="45"/>
    <x v="4"/>
    <x v="1"/>
    <x v="2"/>
    <n v="55"/>
    <n v="14302"/>
    <n v="786610"/>
    <n v="30"/>
    <n v="429060"/>
    <n v="357550"/>
    <n v="0.45454545454545453"/>
  </r>
  <r>
    <n v="10100"/>
    <x v="2"/>
    <x v="45"/>
    <x v="26"/>
    <x v="2"/>
    <x v="1"/>
    <n v="50"/>
    <n v="3209"/>
    <n v="160450"/>
    <n v="20"/>
    <n v="64180"/>
    <n v="96270"/>
    <n v="0.6"/>
  </r>
  <r>
    <n v="10313"/>
    <x v="1"/>
    <x v="45"/>
    <x v="40"/>
    <x v="2"/>
    <x v="0"/>
    <n v="40"/>
    <n v="18757"/>
    <n v="750280"/>
    <n v="10"/>
    <n v="187570"/>
    <n v="562710"/>
    <n v="0.75"/>
  </r>
  <r>
    <n v="10946"/>
    <x v="2"/>
    <x v="46"/>
    <x v="18"/>
    <x v="1"/>
    <x v="2"/>
    <n v="55"/>
    <n v="16506"/>
    <n v="907830"/>
    <n v="30"/>
    <n v="495180"/>
    <n v="412650"/>
    <n v="0.45454545454545453"/>
  </r>
  <r>
    <n v="10189"/>
    <x v="1"/>
    <x v="46"/>
    <x v="28"/>
    <x v="1"/>
    <x v="1"/>
    <n v="50"/>
    <n v="11568"/>
    <n v="578400"/>
    <n v="20"/>
    <n v="231360"/>
    <n v="347040"/>
    <n v="0.6"/>
  </r>
  <r>
    <n v="10682"/>
    <x v="0"/>
    <x v="46"/>
    <x v="45"/>
    <x v="0"/>
    <x v="1"/>
    <n v="50"/>
    <n v="10377"/>
    <n v="518850"/>
    <n v="20"/>
    <n v="207540"/>
    <n v="311310"/>
    <n v="0.6"/>
  </r>
  <r>
    <n v="10051"/>
    <x v="0"/>
    <x v="46"/>
    <x v="15"/>
    <x v="1"/>
    <x v="1"/>
    <n v="50"/>
    <n v="18644"/>
    <n v="932200"/>
    <n v="20"/>
    <n v="372880"/>
    <n v="559320"/>
    <n v="0.6"/>
  </r>
  <r>
    <n v="10574"/>
    <x v="2"/>
    <x v="47"/>
    <x v="12"/>
    <x v="2"/>
    <x v="1"/>
    <n v="50"/>
    <n v="13184"/>
    <n v="659200"/>
    <n v="20"/>
    <n v="263680"/>
    <n v="395520"/>
    <n v="0.6"/>
  </r>
  <r>
    <n v="10208"/>
    <x v="2"/>
    <x v="47"/>
    <x v="15"/>
    <x v="1"/>
    <x v="0"/>
    <n v="40"/>
    <n v="15791"/>
    <n v="631640"/>
    <n v="10"/>
    <n v="157910"/>
    <n v="473730"/>
    <n v="0.75"/>
  </r>
  <r>
    <n v="10244"/>
    <x v="1"/>
    <x v="47"/>
    <x v="10"/>
    <x v="1"/>
    <x v="2"/>
    <n v="55"/>
    <n v="19311"/>
    <n v="1062105"/>
    <n v="30"/>
    <n v="579330"/>
    <n v="482775"/>
    <n v="0.45454545454545453"/>
  </r>
  <r>
    <n v="10758"/>
    <x v="0"/>
    <x v="47"/>
    <x v="34"/>
    <x v="3"/>
    <x v="2"/>
    <n v="55"/>
    <n v="11330"/>
    <n v="623150"/>
    <n v="30"/>
    <n v="339900"/>
    <n v="283250"/>
    <n v="0.45454545454545453"/>
  </r>
  <r>
    <n v="10887"/>
    <x v="1"/>
    <x v="48"/>
    <x v="35"/>
    <x v="1"/>
    <x v="3"/>
    <n v="45"/>
    <n v="15776"/>
    <n v="709920"/>
    <n v="15"/>
    <n v="236640"/>
    <n v="473280"/>
    <n v="0.66666666666666663"/>
  </r>
  <r>
    <n v="10668"/>
    <x v="0"/>
    <x v="48"/>
    <x v="10"/>
    <x v="1"/>
    <x v="2"/>
    <n v="55"/>
    <n v="3199"/>
    <n v="175945"/>
    <n v="30"/>
    <n v="95970"/>
    <n v="79975"/>
    <n v="0.45454545454545453"/>
  </r>
  <r>
    <n v="10457"/>
    <x v="1"/>
    <x v="48"/>
    <x v="42"/>
    <x v="0"/>
    <x v="2"/>
    <n v="55"/>
    <n v="13692"/>
    <n v="753060"/>
    <n v="30"/>
    <n v="410760"/>
    <n v="342300"/>
    <n v="0.45454545454545453"/>
  </r>
  <r>
    <n v="10340"/>
    <x v="0"/>
    <x v="48"/>
    <x v="45"/>
    <x v="0"/>
    <x v="3"/>
    <n v="45"/>
    <n v="2521"/>
    <n v="113445"/>
    <n v="15"/>
    <n v="37815"/>
    <n v="75630"/>
    <n v="0.66666666666666663"/>
  </r>
  <r>
    <n v="10249"/>
    <x v="3"/>
    <x v="49"/>
    <x v="16"/>
    <x v="2"/>
    <x v="2"/>
    <n v="55"/>
    <n v="411"/>
    <n v="22605"/>
    <n v="30"/>
    <n v="12330"/>
    <n v="10275"/>
    <n v="0.45454545454545453"/>
  </r>
  <r>
    <n v="10508"/>
    <x v="1"/>
    <x v="49"/>
    <x v="16"/>
    <x v="2"/>
    <x v="2"/>
    <n v="55"/>
    <n v="5186"/>
    <n v="285230"/>
    <n v="30"/>
    <n v="155580"/>
    <n v="129650"/>
    <n v="0.45454545454545453"/>
  </r>
  <r>
    <n v="10116"/>
    <x v="1"/>
    <x v="49"/>
    <x v="28"/>
    <x v="1"/>
    <x v="0"/>
    <n v="40"/>
    <n v="6151"/>
    <n v="246040"/>
    <n v="10"/>
    <n v="61510"/>
    <n v="184530"/>
    <n v="0.75"/>
  </r>
  <r>
    <n v="10347"/>
    <x v="2"/>
    <x v="49"/>
    <x v="44"/>
    <x v="1"/>
    <x v="0"/>
    <n v="40"/>
    <n v="9747"/>
    <n v="389880"/>
    <n v="10"/>
    <n v="97470"/>
    <n v="292410"/>
    <n v="0.75"/>
  </r>
  <r>
    <n v="10475"/>
    <x v="1"/>
    <x v="50"/>
    <x v="27"/>
    <x v="1"/>
    <x v="2"/>
    <n v="55"/>
    <n v="17894"/>
    <n v="984170"/>
    <n v="30"/>
    <n v="536820"/>
    <n v="447350"/>
    <n v="0.45454545454545453"/>
  </r>
  <r>
    <n v="10965"/>
    <x v="3"/>
    <x v="50"/>
    <x v="4"/>
    <x v="1"/>
    <x v="1"/>
    <n v="50"/>
    <n v="15141"/>
    <n v="757050"/>
    <n v="20"/>
    <n v="302820"/>
    <n v="454230"/>
    <n v="0.6"/>
  </r>
  <r>
    <n v="10600"/>
    <x v="0"/>
    <x v="50"/>
    <x v="23"/>
    <x v="3"/>
    <x v="2"/>
    <n v="55"/>
    <n v="5512"/>
    <n v="303160"/>
    <n v="30"/>
    <n v="165360"/>
    <n v="137800"/>
    <n v="0.45454545454545453"/>
  </r>
  <r>
    <n v="10097"/>
    <x v="3"/>
    <x v="50"/>
    <x v="13"/>
    <x v="0"/>
    <x v="1"/>
    <n v="50"/>
    <n v="12042"/>
    <n v="602100"/>
    <n v="20"/>
    <n v="240840"/>
    <n v="361260"/>
    <n v="0.6"/>
  </r>
  <r>
    <n v="10233"/>
    <x v="1"/>
    <x v="50"/>
    <x v="2"/>
    <x v="0"/>
    <x v="3"/>
    <n v="45"/>
    <n v="19404"/>
    <n v="873180"/>
    <n v="15"/>
    <n v="291060"/>
    <n v="582120"/>
    <n v="0.66666666666666663"/>
  </r>
  <r>
    <n v="10492"/>
    <x v="2"/>
    <x v="51"/>
    <x v="9"/>
    <x v="3"/>
    <x v="2"/>
    <n v="55"/>
    <n v="16881"/>
    <n v="928455"/>
    <n v="30"/>
    <n v="506430"/>
    <n v="422025"/>
    <n v="0.45454545454545453"/>
  </r>
  <r>
    <n v="10847"/>
    <x v="0"/>
    <x v="51"/>
    <x v="47"/>
    <x v="0"/>
    <x v="0"/>
    <n v="40"/>
    <n v="1561"/>
    <n v="62440"/>
    <n v="10"/>
    <n v="15610"/>
    <n v="46830"/>
    <n v="0.75"/>
  </r>
  <r>
    <n v="10991"/>
    <x v="3"/>
    <x v="51"/>
    <x v="36"/>
    <x v="0"/>
    <x v="0"/>
    <n v="40"/>
    <n v="4151"/>
    <n v="166040"/>
    <n v="10"/>
    <n v="41510"/>
    <n v="124530"/>
    <n v="0.75"/>
  </r>
  <r>
    <n v="10651"/>
    <x v="0"/>
    <x v="51"/>
    <x v="5"/>
    <x v="2"/>
    <x v="0"/>
    <n v="40"/>
    <n v="7716"/>
    <n v="308640"/>
    <n v="10"/>
    <n v="77160"/>
    <n v="231480"/>
    <n v="0.75"/>
  </r>
  <r>
    <n v="10023"/>
    <x v="1"/>
    <x v="52"/>
    <x v="29"/>
    <x v="3"/>
    <x v="2"/>
    <n v="55"/>
    <n v="14339"/>
    <n v="788645"/>
    <n v="30"/>
    <n v="430170"/>
    <n v="358475"/>
    <n v="0.45454545454545453"/>
  </r>
  <r>
    <n v="10902"/>
    <x v="1"/>
    <x v="52"/>
    <x v="7"/>
    <x v="2"/>
    <x v="1"/>
    <n v="50"/>
    <n v="6822"/>
    <n v="341100"/>
    <n v="20"/>
    <n v="136440"/>
    <n v="204660"/>
    <n v="0.6"/>
  </r>
  <r>
    <n v="10595"/>
    <x v="0"/>
    <x v="52"/>
    <x v="20"/>
    <x v="0"/>
    <x v="1"/>
    <n v="50"/>
    <n v="1158"/>
    <n v="57900"/>
    <n v="20"/>
    <n v="23160"/>
    <n v="34740"/>
    <n v="0.6"/>
  </r>
  <r>
    <n v="10692"/>
    <x v="2"/>
    <x v="52"/>
    <x v="19"/>
    <x v="3"/>
    <x v="1"/>
    <n v="50"/>
    <n v="14860"/>
    <n v="743000"/>
    <n v="20"/>
    <n v="297200"/>
    <n v="445800"/>
    <n v="0.6"/>
  </r>
  <r>
    <n v="10558"/>
    <x v="2"/>
    <x v="53"/>
    <x v="5"/>
    <x v="2"/>
    <x v="0"/>
    <n v="40"/>
    <n v="11998"/>
    <n v="479920"/>
    <n v="10"/>
    <n v="119980"/>
    <n v="359940"/>
    <n v="0.75"/>
  </r>
  <r>
    <n v="10209"/>
    <x v="0"/>
    <x v="53"/>
    <x v="31"/>
    <x v="3"/>
    <x v="3"/>
    <n v="45"/>
    <n v="11993"/>
    <n v="539685"/>
    <n v="15"/>
    <n v="179895"/>
    <n v="359790"/>
    <n v="0.66666666666666663"/>
  </r>
  <r>
    <n v="10566"/>
    <x v="2"/>
    <x v="53"/>
    <x v="32"/>
    <x v="2"/>
    <x v="3"/>
    <n v="45"/>
    <n v="12816"/>
    <n v="576720"/>
    <n v="15"/>
    <n v="192240"/>
    <n v="384480"/>
    <n v="0.66666666666666663"/>
  </r>
  <r>
    <n v="10683"/>
    <x v="2"/>
    <x v="53"/>
    <x v="4"/>
    <x v="1"/>
    <x v="0"/>
    <n v="40"/>
    <n v="3040"/>
    <n v="121600"/>
    <n v="10"/>
    <n v="30400"/>
    <n v="91200"/>
    <n v="0.75"/>
  </r>
  <r>
    <n v="10361"/>
    <x v="2"/>
    <x v="54"/>
    <x v="33"/>
    <x v="1"/>
    <x v="1"/>
    <n v="50"/>
    <n v="4308"/>
    <n v="215400"/>
    <n v="20"/>
    <n v="86160"/>
    <n v="129240"/>
    <n v="0.6"/>
  </r>
  <r>
    <n v="10219"/>
    <x v="3"/>
    <x v="54"/>
    <x v="28"/>
    <x v="1"/>
    <x v="1"/>
    <n v="50"/>
    <n v="12529"/>
    <n v="626450"/>
    <n v="20"/>
    <n v="250580"/>
    <n v="375870"/>
    <n v="0.6"/>
  </r>
  <r>
    <n v="10950"/>
    <x v="1"/>
    <x v="54"/>
    <x v="3"/>
    <x v="2"/>
    <x v="2"/>
    <n v="55"/>
    <n v="7804"/>
    <n v="429220"/>
    <n v="30"/>
    <n v="234120"/>
    <n v="195100"/>
    <n v="0.45454545454545453"/>
  </r>
  <r>
    <n v="10801"/>
    <x v="2"/>
    <x v="54"/>
    <x v="4"/>
    <x v="1"/>
    <x v="1"/>
    <n v="50"/>
    <n v="2108"/>
    <n v="105400"/>
    <n v="20"/>
    <n v="42160"/>
    <n v="63240"/>
    <n v="0.6"/>
  </r>
  <r>
    <n v="10914"/>
    <x v="3"/>
    <x v="55"/>
    <x v="17"/>
    <x v="0"/>
    <x v="1"/>
    <n v="50"/>
    <n v="13780"/>
    <n v="689000"/>
    <n v="20"/>
    <n v="275600"/>
    <n v="413400"/>
    <n v="0.6"/>
  </r>
  <r>
    <n v="10842"/>
    <x v="0"/>
    <x v="55"/>
    <x v="12"/>
    <x v="2"/>
    <x v="0"/>
    <n v="40"/>
    <n v="19074"/>
    <n v="762960"/>
    <n v="10"/>
    <n v="190740"/>
    <n v="572220"/>
    <n v="0.75"/>
  </r>
  <r>
    <n v="10651"/>
    <x v="1"/>
    <x v="55"/>
    <x v="8"/>
    <x v="0"/>
    <x v="3"/>
    <n v="45"/>
    <n v="514"/>
    <n v="23130"/>
    <n v="15"/>
    <n v="7710"/>
    <n v="15420"/>
    <n v="0.66666666666666663"/>
  </r>
  <r>
    <n v="10931"/>
    <x v="1"/>
    <x v="55"/>
    <x v="2"/>
    <x v="0"/>
    <x v="2"/>
    <n v="55"/>
    <n v="1733"/>
    <n v="95315"/>
    <n v="30"/>
    <n v="51990"/>
    <n v="43325"/>
    <n v="0.45454545454545453"/>
  </r>
  <r>
    <n v="10846"/>
    <x v="2"/>
    <x v="56"/>
    <x v="37"/>
    <x v="0"/>
    <x v="3"/>
    <n v="45"/>
    <n v="6061"/>
    <n v="272745"/>
    <n v="15"/>
    <n v="90915"/>
    <n v="181830"/>
    <n v="0.66666666666666663"/>
  </r>
  <r>
    <n v="10471"/>
    <x v="1"/>
    <x v="56"/>
    <x v="17"/>
    <x v="0"/>
    <x v="2"/>
    <n v="55"/>
    <n v="14583"/>
    <n v="802065"/>
    <n v="30"/>
    <n v="437490"/>
    <n v="364575"/>
    <n v="0.45454545454545453"/>
  </r>
  <r>
    <n v="10948"/>
    <x v="2"/>
    <x v="56"/>
    <x v="20"/>
    <x v="0"/>
    <x v="0"/>
    <n v="40"/>
    <n v="4964"/>
    <n v="198560"/>
    <n v="10"/>
    <n v="49640"/>
    <n v="148920"/>
    <n v="0.75"/>
  </r>
  <r>
    <n v="10553"/>
    <x v="0"/>
    <x v="56"/>
    <x v="38"/>
    <x v="0"/>
    <x v="0"/>
    <n v="40"/>
    <n v="8087"/>
    <n v="323480"/>
    <n v="10"/>
    <n v="80870"/>
    <n v="242610"/>
    <n v="0.75"/>
  </r>
  <r>
    <n v="10960"/>
    <x v="1"/>
    <x v="57"/>
    <x v="35"/>
    <x v="1"/>
    <x v="3"/>
    <n v="45"/>
    <n v="2302"/>
    <n v="103590"/>
    <n v="15"/>
    <n v="34530"/>
    <n v="69060"/>
    <n v="0.66666666666666663"/>
  </r>
  <r>
    <n v="10410"/>
    <x v="0"/>
    <x v="57"/>
    <x v="21"/>
    <x v="1"/>
    <x v="0"/>
    <n v="40"/>
    <n v="12502"/>
    <n v="500080"/>
    <n v="10"/>
    <n v="125020"/>
    <n v="375060"/>
    <n v="0.75"/>
  </r>
  <r>
    <n v="10210"/>
    <x v="0"/>
    <x v="57"/>
    <x v="44"/>
    <x v="1"/>
    <x v="1"/>
    <n v="50"/>
    <n v="6718"/>
    <n v="335900"/>
    <n v="20"/>
    <n v="134360"/>
    <n v="201540"/>
    <n v="0.6"/>
  </r>
  <r>
    <n v="10107"/>
    <x v="1"/>
    <x v="57"/>
    <x v="10"/>
    <x v="1"/>
    <x v="2"/>
    <n v="55"/>
    <n v="3740"/>
    <n v="205700"/>
    <n v="30"/>
    <n v="112200"/>
    <n v="93500"/>
    <n v="0.45454545454545453"/>
  </r>
  <r>
    <n v="10244"/>
    <x v="0"/>
    <x v="58"/>
    <x v="12"/>
    <x v="2"/>
    <x v="2"/>
    <n v="55"/>
    <n v="6749"/>
    <n v="371195"/>
    <n v="30"/>
    <n v="202470"/>
    <n v="168725"/>
    <n v="0.45454545454545453"/>
  </r>
  <r>
    <n v="10498"/>
    <x v="0"/>
    <x v="58"/>
    <x v="16"/>
    <x v="2"/>
    <x v="1"/>
    <n v="50"/>
    <n v="6730"/>
    <n v="336500"/>
    <n v="20"/>
    <n v="134600"/>
    <n v="201900"/>
    <n v="0.6"/>
  </r>
  <r>
    <n v="10236"/>
    <x v="0"/>
    <x v="58"/>
    <x v="13"/>
    <x v="0"/>
    <x v="2"/>
    <n v="55"/>
    <n v="16628"/>
    <n v="914540"/>
    <n v="30"/>
    <n v="498840"/>
    <n v="415700"/>
    <n v="0.45454545454545453"/>
  </r>
  <r>
    <n v="10557"/>
    <x v="2"/>
    <x v="58"/>
    <x v="34"/>
    <x v="3"/>
    <x v="2"/>
    <n v="55"/>
    <n v="5000"/>
    <n v="275000"/>
    <n v="30"/>
    <n v="150000"/>
    <n v="125000"/>
    <n v="0.45454545454545453"/>
  </r>
  <r>
    <n v="10080"/>
    <x v="0"/>
    <x v="59"/>
    <x v="42"/>
    <x v="0"/>
    <x v="1"/>
    <n v="50"/>
    <n v="15206"/>
    <n v="760300"/>
    <n v="20"/>
    <n v="304120"/>
    <n v="456180"/>
    <n v="0.6"/>
  </r>
  <r>
    <n v="10709"/>
    <x v="1"/>
    <x v="59"/>
    <x v="39"/>
    <x v="3"/>
    <x v="2"/>
    <n v="55"/>
    <n v="9118"/>
    <n v="501490"/>
    <n v="30"/>
    <n v="273540"/>
    <n v="227950"/>
    <n v="0.45454545454545453"/>
  </r>
  <r>
    <n v="10966"/>
    <x v="1"/>
    <x v="59"/>
    <x v="15"/>
    <x v="1"/>
    <x v="3"/>
    <n v="45"/>
    <n v="2091"/>
    <n v="94095"/>
    <n v="15"/>
    <n v="31365"/>
    <n v="62730"/>
    <n v="0.66666666666666663"/>
  </r>
  <r>
    <n v="10269"/>
    <x v="0"/>
    <x v="59"/>
    <x v="2"/>
    <x v="0"/>
    <x v="2"/>
    <n v="55"/>
    <n v="7910"/>
    <n v="435050"/>
    <n v="30"/>
    <n v="237300"/>
    <n v="197750"/>
    <n v="0.45454545454545453"/>
  </r>
  <r>
    <n v="10824"/>
    <x v="0"/>
    <x v="59"/>
    <x v="38"/>
    <x v="0"/>
    <x v="0"/>
    <n v="40"/>
    <n v="16362"/>
    <n v="654480"/>
    <n v="10"/>
    <n v="163620"/>
    <n v="490860"/>
    <n v="0.75"/>
  </r>
  <r>
    <n v="10661"/>
    <x v="2"/>
    <x v="60"/>
    <x v="21"/>
    <x v="1"/>
    <x v="1"/>
    <n v="50"/>
    <n v="530"/>
    <n v="26500"/>
    <n v="20"/>
    <n v="10600"/>
    <n v="15900"/>
    <n v="0.6"/>
  </r>
  <r>
    <n v="10161"/>
    <x v="0"/>
    <x v="60"/>
    <x v="1"/>
    <x v="1"/>
    <x v="2"/>
    <n v="55"/>
    <n v="1883"/>
    <n v="103565"/>
    <n v="30"/>
    <n v="56490"/>
    <n v="47075"/>
    <n v="0.45454545454545453"/>
  </r>
  <r>
    <n v="10294"/>
    <x v="2"/>
    <x v="60"/>
    <x v="26"/>
    <x v="2"/>
    <x v="0"/>
    <n v="40"/>
    <n v="4540"/>
    <n v="181600"/>
    <n v="10"/>
    <n v="45400"/>
    <n v="136200"/>
    <n v="0.75"/>
  </r>
  <r>
    <n v="10465"/>
    <x v="3"/>
    <x v="60"/>
    <x v="32"/>
    <x v="2"/>
    <x v="3"/>
    <n v="45"/>
    <n v="8319"/>
    <n v="374355"/>
    <n v="15"/>
    <n v="124785"/>
    <n v="249570"/>
    <n v="0.66666666666666663"/>
  </r>
  <r>
    <n v="10410"/>
    <x v="1"/>
    <x v="61"/>
    <x v="13"/>
    <x v="0"/>
    <x v="2"/>
    <n v="55"/>
    <n v="228"/>
    <n v="12540"/>
    <n v="30"/>
    <n v="6840"/>
    <n v="5700"/>
    <n v="0.45454545454545453"/>
  </r>
  <r>
    <n v="10616"/>
    <x v="1"/>
    <x v="61"/>
    <x v="13"/>
    <x v="0"/>
    <x v="1"/>
    <n v="50"/>
    <n v="14458"/>
    <n v="722900"/>
    <n v="20"/>
    <n v="289160"/>
    <n v="433740"/>
    <n v="0.6"/>
  </r>
  <r>
    <n v="10846"/>
    <x v="0"/>
    <x v="61"/>
    <x v="10"/>
    <x v="1"/>
    <x v="2"/>
    <n v="55"/>
    <n v="14847"/>
    <n v="816585"/>
    <n v="30"/>
    <n v="445410"/>
    <n v="371175"/>
    <n v="0.45454545454545453"/>
  </r>
  <r>
    <n v="10208"/>
    <x v="2"/>
    <x v="61"/>
    <x v="2"/>
    <x v="0"/>
    <x v="3"/>
    <n v="45"/>
    <n v="4547"/>
    <n v="204615"/>
    <n v="15"/>
    <n v="68205"/>
    <n v="136410"/>
    <n v="0.66666666666666663"/>
  </r>
  <r>
    <n v="10873"/>
    <x v="3"/>
    <x v="62"/>
    <x v="5"/>
    <x v="2"/>
    <x v="1"/>
    <n v="50"/>
    <n v="597"/>
    <n v="29850"/>
    <n v="20"/>
    <n v="11940"/>
    <n v="17910"/>
    <n v="0.6"/>
  </r>
  <r>
    <n v="10980"/>
    <x v="2"/>
    <x v="62"/>
    <x v="9"/>
    <x v="3"/>
    <x v="3"/>
    <n v="45"/>
    <n v="6300"/>
    <n v="283500"/>
    <n v="15"/>
    <n v="94500"/>
    <n v="189000"/>
    <n v="0.66666666666666663"/>
  </r>
  <r>
    <n v="10539"/>
    <x v="3"/>
    <x v="62"/>
    <x v="22"/>
    <x v="1"/>
    <x v="2"/>
    <n v="55"/>
    <n v="8955"/>
    <n v="492525"/>
    <n v="30"/>
    <n v="268650"/>
    <n v="223875"/>
    <n v="0.45454545454545453"/>
  </r>
  <r>
    <n v="10929"/>
    <x v="0"/>
    <x v="62"/>
    <x v="4"/>
    <x v="1"/>
    <x v="0"/>
    <n v="40"/>
    <n v="9354"/>
    <n v="374160"/>
    <n v="10"/>
    <n v="93540"/>
    <n v="280620"/>
    <n v="0.75"/>
  </r>
  <r>
    <n v="10665"/>
    <x v="1"/>
    <x v="63"/>
    <x v="31"/>
    <x v="3"/>
    <x v="2"/>
    <n v="55"/>
    <n v="5538"/>
    <n v="304590"/>
    <n v="30"/>
    <n v="166140"/>
    <n v="138450"/>
    <n v="0.45454545454545453"/>
  </r>
  <r>
    <n v="10456"/>
    <x v="0"/>
    <x v="63"/>
    <x v="16"/>
    <x v="2"/>
    <x v="0"/>
    <n v="40"/>
    <n v="10715"/>
    <n v="428600"/>
    <n v="10"/>
    <n v="107150"/>
    <n v="321450"/>
    <n v="0.75"/>
  </r>
  <r>
    <n v="10446"/>
    <x v="3"/>
    <x v="63"/>
    <x v="37"/>
    <x v="0"/>
    <x v="0"/>
    <n v="40"/>
    <n v="18815"/>
    <n v="752600"/>
    <n v="10"/>
    <n v="188150"/>
    <n v="564450"/>
    <n v="0.75"/>
  </r>
  <r>
    <n v="10180"/>
    <x v="0"/>
    <x v="63"/>
    <x v="5"/>
    <x v="2"/>
    <x v="1"/>
    <n v="50"/>
    <n v="6542"/>
    <n v="327100"/>
    <n v="20"/>
    <n v="130840"/>
    <n v="196260"/>
    <n v="0.6"/>
  </r>
  <r>
    <n v="10401"/>
    <x v="2"/>
    <x v="64"/>
    <x v="13"/>
    <x v="0"/>
    <x v="1"/>
    <n v="50"/>
    <n v="2601"/>
    <n v="130050"/>
    <n v="20"/>
    <n v="52020"/>
    <n v="78030"/>
    <n v="0.6"/>
  </r>
  <r>
    <n v="10540"/>
    <x v="3"/>
    <x v="64"/>
    <x v="27"/>
    <x v="1"/>
    <x v="2"/>
    <n v="55"/>
    <n v="390"/>
    <n v="21450"/>
    <n v="30"/>
    <n v="11700"/>
    <n v="9750"/>
    <n v="0.45454545454545453"/>
  </r>
  <r>
    <n v="10990"/>
    <x v="0"/>
    <x v="64"/>
    <x v="27"/>
    <x v="1"/>
    <x v="0"/>
    <n v="40"/>
    <n v="473"/>
    <n v="18920"/>
    <n v="10"/>
    <n v="4730"/>
    <n v="14190"/>
    <n v="0.75"/>
  </r>
  <r>
    <n v="10593"/>
    <x v="2"/>
    <x v="64"/>
    <x v="12"/>
    <x v="2"/>
    <x v="2"/>
    <n v="55"/>
    <n v="12231"/>
    <n v="672705"/>
    <n v="30"/>
    <n v="366930"/>
    <n v="305775"/>
    <n v="0.45454545454545453"/>
  </r>
  <r>
    <n v="10051"/>
    <x v="2"/>
    <x v="65"/>
    <x v="19"/>
    <x v="3"/>
    <x v="0"/>
    <n v="40"/>
    <n v="17772"/>
    <n v="710880"/>
    <n v="10"/>
    <n v="177720"/>
    <n v="533160"/>
    <n v="0.75"/>
  </r>
  <r>
    <n v="10086"/>
    <x v="0"/>
    <x v="65"/>
    <x v="3"/>
    <x v="2"/>
    <x v="0"/>
    <n v="40"/>
    <n v="10389"/>
    <n v="415560"/>
    <n v="10"/>
    <n v="103890"/>
    <n v="311670"/>
    <n v="0.75"/>
  </r>
  <r>
    <n v="10619"/>
    <x v="3"/>
    <x v="65"/>
    <x v="9"/>
    <x v="3"/>
    <x v="0"/>
    <n v="40"/>
    <n v="19920"/>
    <n v="796800"/>
    <n v="10"/>
    <n v="199200"/>
    <n v="597600"/>
    <n v="0.75"/>
  </r>
  <r>
    <n v="10689"/>
    <x v="3"/>
    <x v="65"/>
    <x v="32"/>
    <x v="2"/>
    <x v="3"/>
    <n v="45"/>
    <n v="8381"/>
    <n v="377145"/>
    <n v="15"/>
    <n v="125715"/>
    <n v="251430"/>
    <n v="0.66666666666666663"/>
  </r>
  <r>
    <n v="10885"/>
    <x v="3"/>
    <x v="66"/>
    <x v="41"/>
    <x v="1"/>
    <x v="3"/>
    <n v="45"/>
    <n v="18214"/>
    <n v="819630"/>
    <n v="15"/>
    <n v="273210"/>
    <n v="546420"/>
    <n v="0.66666666666666663"/>
  </r>
  <r>
    <n v="10895"/>
    <x v="2"/>
    <x v="66"/>
    <x v="17"/>
    <x v="0"/>
    <x v="0"/>
    <n v="40"/>
    <n v="16397"/>
    <n v="655880"/>
    <n v="10"/>
    <n v="163970"/>
    <n v="491910"/>
    <n v="0.75"/>
  </r>
  <r>
    <n v="10180"/>
    <x v="1"/>
    <x v="66"/>
    <x v="30"/>
    <x v="1"/>
    <x v="1"/>
    <n v="50"/>
    <n v="15218"/>
    <n v="760900"/>
    <n v="20"/>
    <n v="304360"/>
    <n v="456540"/>
    <n v="0.6"/>
  </r>
  <r>
    <n v="10361"/>
    <x v="2"/>
    <x v="66"/>
    <x v="1"/>
    <x v="1"/>
    <x v="2"/>
    <n v="55"/>
    <n v="11728"/>
    <n v="645040"/>
    <n v="30"/>
    <n v="351840"/>
    <n v="293200"/>
    <n v="0.45454545454545453"/>
  </r>
  <r>
    <n v="10018"/>
    <x v="1"/>
    <x v="67"/>
    <x v="23"/>
    <x v="3"/>
    <x v="1"/>
    <n v="50"/>
    <n v="12345"/>
    <n v="617250"/>
    <n v="20"/>
    <n v="246900"/>
    <n v="370350"/>
    <n v="0.6"/>
  </r>
  <r>
    <n v="10764"/>
    <x v="0"/>
    <x v="67"/>
    <x v="26"/>
    <x v="2"/>
    <x v="2"/>
    <n v="55"/>
    <n v="4282"/>
    <n v="235510"/>
    <n v="30"/>
    <n v="128460"/>
    <n v="107050"/>
    <n v="0.45454545454545453"/>
  </r>
  <r>
    <n v="10558"/>
    <x v="3"/>
    <x v="67"/>
    <x v="23"/>
    <x v="3"/>
    <x v="1"/>
    <n v="50"/>
    <n v="3810"/>
    <n v="190500"/>
    <n v="20"/>
    <n v="76200"/>
    <n v="114300"/>
    <n v="0.6"/>
  </r>
  <r>
    <n v="10399"/>
    <x v="2"/>
    <x v="67"/>
    <x v="31"/>
    <x v="3"/>
    <x v="1"/>
    <n v="50"/>
    <n v="17930"/>
    <n v="896500"/>
    <n v="20"/>
    <n v="358600"/>
    <n v="537900"/>
    <n v="0.6"/>
  </r>
  <r>
    <n v="10870"/>
    <x v="0"/>
    <x v="67"/>
    <x v="15"/>
    <x v="1"/>
    <x v="0"/>
    <n v="40"/>
    <n v="1998"/>
    <n v="79920"/>
    <n v="10"/>
    <n v="19980"/>
    <n v="59940"/>
    <n v="0.75"/>
  </r>
  <r>
    <n v="10836"/>
    <x v="3"/>
    <x v="68"/>
    <x v="2"/>
    <x v="0"/>
    <x v="3"/>
    <n v="45"/>
    <n v="1495"/>
    <n v="67275"/>
    <n v="15"/>
    <n v="22425"/>
    <n v="44850"/>
    <n v="0.66666666666666663"/>
  </r>
  <r>
    <n v="10210"/>
    <x v="2"/>
    <x v="68"/>
    <x v="0"/>
    <x v="0"/>
    <x v="2"/>
    <n v="55"/>
    <n v="9103"/>
    <n v="500665"/>
    <n v="30"/>
    <n v="273090"/>
    <n v="227575"/>
    <n v="0.45454545454545453"/>
  </r>
  <r>
    <n v="10560"/>
    <x v="1"/>
    <x v="68"/>
    <x v="14"/>
    <x v="3"/>
    <x v="1"/>
    <n v="50"/>
    <n v="18208"/>
    <n v="910400"/>
    <n v="20"/>
    <n v="364160"/>
    <n v="546240"/>
    <n v="0.6"/>
  </r>
  <r>
    <n v="10611"/>
    <x v="2"/>
    <x v="68"/>
    <x v="1"/>
    <x v="1"/>
    <x v="2"/>
    <n v="55"/>
    <n v="644"/>
    <n v="35420"/>
    <n v="30"/>
    <n v="19320"/>
    <n v="16100"/>
    <n v="0.45454545454545453"/>
  </r>
  <r>
    <n v="10526"/>
    <x v="2"/>
    <x v="69"/>
    <x v="13"/>
    <x v="0"/>
    <x v="1"/>
    <n v="50"/>
    <n v="9640"/>
    <n v="482000"/>
    <n v="20"/>
    <n v="192800"/>
    <n v="289200"/>
    <n v="0.6"/>
  </r>
  <r>
    <n v="10026"/>
    <x v="1"/>
    <x v="69"/>
    <x v="37"/>
    <x v="0"/>
    <x v="3"/>
    <n v="45"/>
    <n v="17699"/>
    <n v="796455"/>
    <n v="15"/>
    <n v="265485"/>
    <n v="530970"/>
    <n v="0.66666666666666663"/>
  </r>
  <r>
    <n v="10808"/>
    <x v="0"/>
    <x v="69"/>
    <x v="35"/>
    <x v="1"/>
    <x v="3"/>
    <n v="45"/>
    <n v="1588"/>
    <n v="71460"/>
    <n v="15"/>
    <n v="23820"/>
    <n v="47640"/>
    <n v="0.66666666666666663"/>
  </r>
  <r>
    <n v="10246"/>
    <x v="3"/>
    <x v="69"/>
    <x v="41"/>
    <x v="1"/>
    <x v="1"/>
    <n v="50"/>
    <n v="10280"/>
    <n v="514000"/>
    <n v="20"/>
    <n v="205600"/>
    <n v="308400"/>
    <n v="0.6"/>
  </r>
  <r>
    <n v="10086"/>
    <x v="2"/>
    <x v="70"/>
    <x v="44"/>
    <x v="1"/>
    <x v="2"/>
    <n v="55"/>
    <n v="18291"/>
    <n v="1006005"/>
    <n v="30"/>
    <n v="548730"/>
    <n v="457275"/>
    <n v="0.45454545454545453"/>
  </r>
  <r>
    <n v="10837"/>
    <x v="3"/>
    <x v="70"/>
    <x v="17"/>
    <x v="0"/>
    <x v="0"/>
    <n v="40"/>
    <n v="4320"/>
    <n v="172800"/>
    <n v="10"/>
    <n v="43200"/>
    <n v="129600"/>
    <n v="0.75"/>
  </r>
  <r>
    <n v="10204"/>
    <x v="3"/>
    <x v="70"/>
    <x v="43"/>
    <x v="3"/>
    <x v="1"/>
    <n v="50"/>
    <n v="13776"/>
    <n v="688800"/>
    <n v="20"/>
    <n v="275520"/>
    <n v="413280"/>
    <n v="0.6"/>
  </r>
  <r>
    <n v="10579"/>
    <x v="1"/>
    <x v="70"/>
    <x v="49"/>
    <x v="1"/>
    <x v="1"/>
    <n v="50"/>
    <n v="16337"/>
    <n v="816850"/>
    <n v="20"/>
    <n v="326740"/>
    <n v="490110"/>
    <n v="0.6"/>
  </r>
  <r>
    <n v="10540"/>
    <x v="3"/>
    <x v="71"/>
    <x v="15"/>
    <x v="1"/>
    <x v="0"/>
    <n v="40"/>
    <n v="15551"/>
    <n v="622040"/>
    <n v="10"/>
    <n v="155510"/>
    <n v="466530"/>
    <n v="0.75"/>
  </r>
  <r>
    <n v="10505"/>
    <x v="1"/>
    <x v="71"/>
    <x v="19"/>
    <x v="3"/>
    <x v="2"/>
    <n v="55"/>
    <n v="7418"/>
    <n v="407990"/>
    <n v="30"/>
    <n v="222540"/>
    <n v="185450"/>
    <n v="0.45454545454545453"/>
  </r>
  <r>
    <n v="10548"/>
    <x v="0"/>
    <x v="71"/>
    <x v="5"/>
    <x v="2"/>
    <x v="3"/>
    <n v="45"/>
    <n v="15577"/>
    <n v="700965"/>
    <n v="15"/>
    <n v="233655"/>
    <n v="467310"/>
    <n v="0.66666666666666663"/>
  </r>
  <r>
    <n v="10791"/>
    <x v="2"/>
    <x v="71"/>
    <x v="40"/>
    <x v="2"/>
    <x v="0"/>
    <n v="40"/>
    <n v="11487"/>
    <n v="459480"/>
    <n v="10"/>
    <n v="114870"/>
    <n v="344610"/>
    <n v="0.75"/>
  </r>
  <r>
    <n v="10752"/>
    <x v="1"/>
    <x v="72"/>
    <x v="24"/>
    <x v="3"/>
    <x v="2"/>
    <n v="55"/>
    <n v="19478"/>
    <n v="1071290"/>
    <n v="30"/>
    <n v="584340"/>
    <n v="486950"/>
    <n v="0.45454545454545453"/>
  </r>
  <r>
    <n v="10970"/>
    <x v="1"/>
    <x v="72"/>
    <x v="4"/>
    <x v="1"/>
    <x v="1"/>
    <n v="50"/>
    <n v="6801"/>
    <n v="340050"/>
    <n v="20"/>
    <n v="136020"/>
    <n v="204030"/>
    <n v="0.6"/>
  </r>
  <r>
    <n v="10114"/>
    <x v="2"/>
    <x v="72"/>
    <x v="48"/>
    <x v="3"/>
    <x v="3"/>
    <n v="45"/>
    <n v="18094"/>
    <n v="814230"/>
    <n v="15"/>
    <n v="271410"/>
    <n v="542820"/>
    <n v="0.66666666666666663"/>
  </r>
  <r>
    <n v="10454"/>
    <x v="3"/>
    <x v="72"/>
    <x v="38"/>
    <x v="0"/>
    <x v="2"/>
    <n v="55"/>
    <n v="3530"/>
    <n v="194150"/>
    <n v="30"/>
    <n v="105900"/>
    <n v="88250"/>
    <n v="0.45454545454545453"/>
  </r>
  <r>
    <n v="10412"/>
    <x v="0"/>
    <x v="73"/>
    <x v="19"/>
    <x v="3"/>
    <x v="0"/>
    <n v="40"/>
    <n v="3295"/>
    <n v="131800"/>
    <n v="10"/>
    <n v="32950"/>
    <n v="98850"/>
    <n v="0.75"/>
  </r>
  <r>
    <n v="10866"/>
    <x v="1"/>
    <x v="73"/>
    <x v="27"/>
    <x v="1"/>
    <x v="1"/>
    <n v="50"/>
    <n v="16297"/>
    <n v="814850"/>
    <n v="20"/>
    <n v="325940"/>
    <n v="488910"/>
    <n v="0.6"/>
  </r>
  <r>
    <n v="10987"/>
    <x v="2"/>
    <x v="73"/>
    <x v="14"/>
    <x v="3"/>
    <x v="2"/>
    <n v="55"/>
    <n v="2474"/>
    <n v="136070"/>
    <n v="30"/>
    <n v="74220"/>
    <n v="61850"/>
    <n v="0.45454545454545453"/>
  </r>
  <r>
    <n v="10936"/>
    <x v="3"/>
    <x v="73"/>
    <x v="15"/>
    <x v="1"/>
    <x v="3"/>
    <n v="45"/>
    <n v="1443"/>
    <n v="64935"/>
    <n v="15"/>
    <n v="21645"/>
    <n v="43290"/>
    <n v="0.66666666666666663"/>
  </r>
  <r>
    <n v="10357"/>
    <x v="3"/>
    <x v="74"/>
    <x v="23"/>
    <x v="3"/>
    <x v="0"/>
    <n v="40"/>
    <n v="14028"/>
    <n v="561120"/>
    <n v="10"/>
    <n v="140280"/>
    <n v="420840"/>
    <n v="0.75"/>
  </r>
  <r>
    <n v="10245"/>
    <x v="3"/>
    <x v="74"/>
    <x v="24"/>
    <x v="3"/>
    <x v="2"/>
    <n v="55"/>
    <n v="9630"/>
    <n v="529650"/>
    <n v="30"/>
    <n v="288900"/>
    <n v="240750"/>
    <n v="0.45454545454545453"/>
  </r>
  <r>
    <n v="10611"/>
    <x v="2"/>
    <x v="74"/>
    <x v="34"/>
    <x v="3"/>
    <x v="2"/>
    <n v="55"/>
    <n v="1293"/>
    <n v="71115"/>
    <n v="30"/>
    <n v="38790"/>
    <n v="32325"/>
    <n v="0.45454545454545453"/>
  </r>
  <r>
    <n v="10542"/>
    <x v="3"/>
    <x v="74"/>
    <x v="23"/>
    <x v="3"/>
    <x v="3"/>
    <n v="45"/>
    <n v="9813"/>
    <n v="441585"/>
    <n v="15"/>
    <n v="147195"/>
    <n v="294390"/>
    <n v="0.66666666666666663"/>
  </r>
  <r>
    <n v="10582"/>
    <x v="3"/>
    <x v="75"/>
    <x v="43"/>
    <x v="3"/>
    <x v="3"/>
    <n v="45"/>
    <n v="9067"/>
    <n v="408015"/>
    <n v="15"/>
    <n v="136005"/>
    <n v="272010"/>
    <n v="0.66666666666666663"/>
  </r>
  <r>
    <n v="10907"/>
    <x v="1"/>
    <x v="75"/>
    <x v="48"/>
    <x v="3"/>
    <x v="3"/>
    <n v="45"/>
    <n v="3573"/>
    <n v="160785"/>
    <n v="15"/>
    <n v="53595"/>
    <n v="107190"/>
    <n v="0.66666666666666663"/>
  </r>
  <r>
    <n v="10635"/>
    <x v="2"/>
    <x v="75"/>
    <x v="5"/>
    <x v="2"/>
    <x v="1"/>
    <n v="50"/>
    <n v="9597"/>
    <n v="479850"/>
    <n v="20"/>
    <n v="191940"/>
    <n v="287910"/>
    <n v="0.6"/>
  </r>
  <r>
    <n v="10360"/>
    <x v="3"/>
    <x v="75"/>
    <x v="27"/>
    <x v="1"/>
    <x v="3"/>
    <n v="45"/>
    <n v="4731"/>
    <n v="212895"/>
    <n v="15"/>
    <n v="70965"/>
    <n v="141930"/>
    <n v="0.66666666666666663"/>
  </r>
  <r>
    <n v="10960"/>
    <x v="1"/>
    <x v="76"/>
    <x v="37"/>
    <x v="0"/>
    <x v="0"/>
    <n v="40"/>
    <n v="7046"/>
    <n v="281840"/>
    <n v="10"/>
    <n v="70460"/>
    <n v="211380"/>
    <n v="0.75"/>
  </r>
  <r>
    <n v="10222"/>
    <x v="2"/>
    <x v="76"/>
    <x v="8"/>
    <x v="0"/>
    <x v="2"/>
    <n v="55"/>
    <n v="15316"/>
    <n v="842380"/>
    <n v="30"/>
    <n v="459480"/>
    <n v="382900"/>
    <n v="0.45454545454545453"/>
  </r>
  <r>
    <n v="10826"/>
    <x v="3"/>
    <x v="76"/>
    <x v="34"/>
    <x v="3"/>
    <x v="3"/>
    <n v="45"/>
    <n v="5536"/>
    <n v="249120"/>
    <n v="15"/>
    <n v="83040"/>
    <n v="166080"/>
    <n v="0.66666666666666663"/>
  </r>
  <r>
    <n v="10667"/>
    <x v="1"/>
    <x v="76"/>
    <x v="20"/>
    <x v="0"/>
    <x v="3"/>
    <n v="45"/>
    <n v="13961"/>
    <n v="628245"/>
    <n v="15"/>
    <n v="209415"/>
    <n v="418830"/>
    <n v="0.66666666666666663"/>
  </r>
  <r>
    <n v="10525"/>
    <x v="3"/>
    <x v="76"/>
    <x v="18"/>
    <x v="1"/>
    <x v="3"/>
    <n v="45"/>
    <n v="6142"/>
    <n v="276390"/>
    <n v="15"/>
    <n v="92130"/>
    <n v="184260"/>
    <n v="0.66666666666666663"/>
  </r>
  <r>
    <n v="10738"/>
    <x v="3"/>
    <x v="77"/>
    <x v="0"/>
    <x v="0"/>
    <x v="1"/>
    <n v="50"/>
    <n v="17408"/>
    <n v="870400"/>
    <n v="20"/>
    <n v="348160"/>
    <n v="522240"/>
    <n v="0.6"/>
  </r>
  <r>
    <n v="10622"/>
    <x v="0"/>
    <x v="77"/>
    <x v="27"/>
    <x v="1"/>
    <x v="2"/>
    <n v="55"/>
    <n v="14356"/>
    <n v="789580"/>
    <n v="30"/>
    <n v="430680"/>
    <n v="358900"/>
    <n v="0.45454545454545453"/>
  </r>
  <r>
    <n v="10620"/>
    <x v="0"/>
    <x v="77"/>
    <x v="17"/>
    <x v="0"/>
    <x v="2"/>
    <n v="55"/>
    <n v="11618"/>
    <n v="638990"/>
    <n v="30"/>
    <n v="348540"/>
    <n v="290450"/>
    <n v="0.45454545454545453"/>
  </r>
  <r>
    <n v="10110"/>
    <x v="1"/>
    <x v="77"/>
    <x v="31"/>
    <x v="3"/>
    <x v="2"/>
    <n v="55"/>
    <n v="19739"/>
    <n v="1085645"/>
    <n v="30"/>
    <n v="592170"/>
    <n v="493475"/>
    <n v="0.45454545454545453"/>
  </r>
  <r>
    <n v="10211"/>
    <x v="1"/>
    <x v="78"/>
    <x v="7"/>
    <x v="2"/>
    <x v="1"/>
    <n v="50"/>
    <n v="11050"/>
    <n v="552500"/>
    <n v="20"/>
    <n v="221000"/>
    <n v="331500"/>
    <n v="0.6"/>
  </r>
  <r>
    <n v="10580"/>
    <x v="2"/>
    <x v="78"/>
    <x v="31"/>
    <x v="3"/>
    <x v="2"/>
    <n v="55"/>
    <n v="4426"/>
    <n v="243430"/>
    <n v="30"/>
    <n v="132780"/>
    <n v="110650"/>
    <n v="0.45454545454545453"/>
  </r>
  <r>
    <n v="10594"/>
    <x v="2"/>
    <x v="78"/>
    <x v="2"/>
    <x v="0"/>
    <x v="1"/>
    <n v="50"/>
    <n v="14600"/>
    <n v="730000"/>
    <n v="20"/>
    <n v="292000"/>
    <n v="438000"/>
    <n v="0.6"/>
  </r>
  <r>
    <n v="10130"/>
    <x v="1"/>
    <x v="78"/>
    <x v="26"/>
    <x v="2"/>
    <x v="1"/>
    <n v="50"/>
    <n v="6810"/>
    <n v="340500"/>
    <n v="20"/>
    <n v="136200"/>
    <n v="204300"/>
    <n v="0.6"/>
  </r>
  <r>
    <n v="10141"/>
    <x v="1"/>
    <x v="79"/>
    <x v="27"/>
    <x v="1"/>
    <x v="3"/>
    <n v="45"/>
    <n v="14810"/>
    <n v="666450"/>
    <n v="15"/>
    <n v="222150"/>
    <n v="444300"/>
    <n v="0.66666666666666663"/>
  </r>
  <r>
    <n v="10946"/>
    <x v="2"/>
    <x v="79"/>
    <x v="19"/>
    <x v="3"/>
    <x v="3"/>
    <n v="45"/>
    <n v="9113"/>
    <n v="410085"/>
    <n v="15"/>
    <n v="136695"/>
    <n v="273390"/>
    <n v="0.66666666666666663"/>
  </r>
  <r>
    <n v="10857"/>
    <x v="0"/>
    <x v="79"/>
    <x v="44"/>
    <x v="1"/>
    <x v="2"/>
    <n v="55"/>
    <n v="8564"/>
    <n v="471020"/>
    <n v="30"/>
    <n v="256920"/>
    <n v="214100"/>
    <n v="0.45454545454545453"/>
  </r>
  <r>
    <n v="10530"/>
    <x v="0"/>
    <x v="79"/>
    <x v="2"/>
    <x v="0"/>
    <x v="1"/>
    <n v="50"/>
    <n v="7840"/>
    <n v="392000"/>
    <n v="20"/>
    <n v="156800"/>
    <n v="235200"/>
    <n v="0.6"/>
  </r>
  <r>
    <n v="10623"/>
    <x v="3"/>
    <x v="80"/>
    <x v="24"/>
    <x v="3"/>
    <x v="0"/>
    <n v="40"/>
    <n v="16887"/>
    <n v="675480"/>
    <n v="10"/>
    <n v="168870"/>
    <n v="506610"/>
    <n v="0.75"/>
  </r>
  <r>
    <n v="10569"/>
    <x v="3"/>
    <x v="80"/>
    <x v="12"/>
    <x v="2"/>
    <x v="2"/>
    <n v="55"/>
    <n v="5569"/>
    <n v="306295"/>
    <n v="30"/>
    <n v="167070"/>
    <n v="139225"/>
    <n v="0.45454545454545453"/>
  </r>
  <r>
    <n v="10734"/>
    <x v="0"/>
    <x v="80"/>
    <x v="34"/>
    <x v="3"/>
    <x v="1"/>
    <n v="50"/>
    <n v="9088"/>
    <n v="454400"/>
    <n v="20"/>
    <n v="181760"/>
    <n v="272640"/>
    <n v="0.6"/>
  </r>
  <r>
    <n v="10748"/>
    <x v="0"/>
    <x v="80"/>
    <x v="15"/>
    <x v="1"/>
    <x v="1"/>
    <n v="50"/>
    <n v="1171"/>
    <n v="58550"/>
    <n v="20"/>
    <n v="23420"/>
    <n v="35130"/>
    <n v="0.6"/>
  </r>
  <r>
    <n v="10718"/>
    <x v="2"/>
    <x v="81"/>
    <x v="5"/>
    <x v="2"/>
    <x v="2"/>
    <n v="55"/>
    <n v="8054"/>
    <n v="442970"/>
    <n v="30"/>
    <n v="241620"/>
    <n v="201350"/>
    <n v="0.45454545454545453"/>
  </r>
  <r>
    <n v="10716"/>
    <x v="3"/>
    <x v="81"/>
    <x v="3"/>
    <x v="2"/>
    <x v="0"/>
    <n v="40"/>
    <n v="4481"/>
    <n v="179240"/>
    <n v="10"/>
    <n v="44810"/>
    <n v="134430"/>
    <n v="0.75"/>
  </r>
  <r>
    <n v="10481"/>
    <x v="3"/>
    <x v="81"/>
    <x v="6"/>
    <x v="1"/>
    <x v="1"/>
    <n v="50"/>
    <n v="12945"/>
    <n v="647250"/>
    <n v="20"/>
    <n v="258900"/>
    <n v="388350"/>
    <n v="0.6"/>
  </r>
  <r>
    <n v="10117"/>
    <x v="2"/>
    <x v="81"/>
    <x v="13"/>
    <x v="0"/>
    <x v="3"/>
    <n v="45"/>
    <n v="18925"/>
    <n v="851625"/>
    <n v="15"/>
    <n v="283875"/>
    <n v="567750"/>
    <n v="0.66666666666666663"/>
  </r>
  <r>
    <n v="10502"/>
    <x v="3"/>
    <x v="82"/>
    <x v="10"/>
    <x v="1"/>
    <x v="0"/>
    <n v="40"/>
    <n v="12751"/>
    <n v="510040"/>
    <n v="10"/>
    <n v="127510"/>
    <n v="382530"/>
    <n v="0.75"/>
  </r>
  <r>
    <n v="10555"/>
    <x v="2"/>
    <x v="82"/>
    <x v="41"/>
    <x v="1"/>
    <x v="3"/>
    <n v="45"/>
    <n v="19986"/>
    <n v="899370"/>
    <n v="15"/>
    <n v="299790"/>
    <n v="599580"/>
    <n v="0.66666666666666663"/>
  </r>
  <r>
    <n v="10849"/>
    <x v="3"/>
    <x v="82"/>
    <x v="47"/>
    <x v="0"/>
    <x v="3"/>
    <n v="45"/>
    <n v="8778"/>
    <n v="395010"/>
    <n v="15"/>
    <n v="131670"/>
    <n v="263340"/>
    <n v="0.66666666666666663"/>
  </r>
  <r>
    <n v="10242"/>
    <x v="0"/>
    <x v="82"/>
    <x v="37"/>
    <x v="0"/>
    <x v="3"/>
    <n v="45"/>
    <n v="15164"/>
    <n v="682380"/>
    <n v="15"/>
    <n v="227460"/>
    <n v="454920"/>
    <n v="0.66666666666666663"/>
  </r>
  <r>
    <n v="10374"/>
    <x v="3"/>
    <x v="83"/>
    <x v="6"/>
    <x v="1"/>
    <x v="1"/>
    <n v="50"/>
    <n v="2553"/>
    <n v="127650"/>
    <n v="20"/>
    <n v="51060"/>
    <n v="76590"/>
    <n v="0.6"/>
  </r>
  <r>
    <n v="10733"/>
    <x v="2"/>
    <x v="83"/>
    <x v="32"/>
    <x v="2"/>
    <x v="0"/>
    <n v="40"/>
    <n v="4750"/>
    <n v="190000"/>
    <n v="10"/>
    <n v="47500"/>
    <n v="142500"/>
    <n v="0.75"/>
  </r>
  <r>
    <n v="10427"/>
    <x v="2"/>
    <x v="83"/>
    <x v="0"/>
    <x v="0"/>
    <x v="2"/>
    <n v="55"/>
    <n v="14444"/>
    <n v="794420"/>
    <n v="30"/>
    <n v="433320"/>
    <n v="361100"/>
    <n v="0.45454545454545453"/>
  </r>
  <r>
    <n v="10274"/>
    <x v="2"/>
    <x v="83"/>
    <x v="26"/>
    <x v="2"/>
    <x v="2"/>
    <n v="55"/>
    <n v="16676"/>
    <n v="917180"/>
    <n v="30"/>
    <n v="500280"/>
    <n v="416900"/>
    <n v="0.45454545454545453"/>
  </r>
  <r>
    <n v="10656"/>
    <x v="1"/>
    <x v="84"/>
    <x v="28"/>
    <x v="1"/>
    <x v="3"/>
    <n v="45"/>
    <n v="8271"/>
    <n v="372195"/>
    <n v="15"/>
    <n v="124065"/>
    <n v="248130"/>
    <n v="0.66666666666666663"/>
  </r>
  <r>
    <n v="10073"/>
    <x v="2"/>
    <x v="84"/>
    <x v="16"/>
    <x v="2"/>
    <x v="1"/>
    <n v="50"/>
    <n v="10330"/>
    <n v="516500"/>
    <n v="20"/>
    <n v="206600"/>
    <n v="309900"/>
    <n v="0.6"/>
  </r>
  <r>
    <n v="10294"/>
    <x v="2"/>
    <x v="84"/>
    <x v="27"/>
    <x v="1"/>
    <x v="1"/>
    <n v="50"/>
    <n v="11476"/>
    <n v="573800"/>
    <n v="20"/>
    <n v="229520"/>
    <n v="344280"/>
    <n v="0.6"/>
  </r>
  <r>
    <n v="10272"/>
    <x v="3"/>
    <x v="84"/>
    <x v="9"/>
    <x v="3"/>
    <x v="3"/>
    <n v="45"/>
    <n v="8760"/>
    <n v="394200"/>
    <n v="15"/>
    <n v="131400"/>
    <n v="262800"/>
    <n v="0.66666666666666663"/>
  </r>
  <r>
    <n v="10887"/>
    <x v="2"/>
    <x v="84"/>
    <x v="2"/>
    <x v="0"/>
    <x v="1"/>
    <n v="50"/>
    <n v="3249"/>
    <n v="162450"/>
    <n v="20"/>
    <n v="64980"/>
    <n v="97470"/>
    <n v="0.6"/>
  </r>
  <r>
    <n v="10579"/>
    <x v="3"/>
    <x v="85"/>
    <x v="49"/>
    <x v="1"/>
    <x v="3"/>
    <n v="45"/>
    <n v="2062"/>
    <n v="92790"/>
    <n v="15"/>
    <n v="30930"/>
    <n v="61860"/>
    <n v="0.66666666666666663"/>
  </r>
  <r>
    <n v="10310"/>
    <x v="0"/>
    <x v="85"/>
    <x v="46"/>
    <x v="1"/>
    <x v="3"/>
    <n v="45"/>
    <n v="16953"/>
    <n v="762885"/>
    <n v="15"/>
    <n v="254295"/>
    <n v="508590"/>
    <n v="0.66666666666666663"/>
  </r>
  <r>
    <n v="10113"/>
    <x v="1"/>
    <x v="85"/>
    <x v="17"/>
    <x v="0"/>
    <x v="0"/>
    <n v="40"/>
    <n v="10762"/>
    <n v="430480"/>
    <n v="10"/>
    <n v="107620"/>
    <n v="322860"/>
    <n v="0.75"/>
  </r>
  <r>
    <n v="10084"/>
    <x v="2"/>
    <x v="85"/>
    <x v="14"/>
    <x v="3"/>
    <x v="1"/>
    <n v="50"/>
    <n v="1189"/>
    <n v="59450"/>
    <n v="20"/>
    <n v="23780"/>
    <n v="35670"/>
    <n v="0.6"/>
  </r>
  <r>
    <n v="10192"/>
    <x v="3"/>
    <x v="86"/>
    <x v="0"/>
    <x v="0"/>
    <x v="1"/>
    <n v="50"/>
    <n v="4064"/>
    <n v="203200"/>
    <n v="20"/>
    <n v="81280"/>
    <n v="121920"/>
    <n v="0.6"/>
  </r>
  <r>
    <n v="10129"/>
    <x v="0"/>
    <x v="86"/>
    <x v="50"/>
    <x v="3"/>
    <x v="1"/>
    <n v="50"/>
    <n v="12242"/>
    <n v="612100"/>
    <n v="20"/>
    <n v="244840"/>
    <n v="367260"/>
    <n v="0.6"/>
  </r>
  <r>
    <n v="10856"/>
    <x v="0"/>
    <x v="86"/>
    <x v="49"/>
    <x v="1"/>
    <x v="3"/>
    <n v="45"/>
    <n v="19285"/>
    <n v="867825"/>
    <n v="15"/>
    <n v="289275"/>
    <n v="578550"/>
    <n v="0.66666666666666663"/>
  </r>
  <r>
    <n v="10682"/>
    <x v="1"/>
    <x v="86"/>
    <x v="9"/>
    <x v="3"/>
    <x v="3"/>
    <n v="45"/>
    <n v="2099"/>
    <n v="94455"/>
    <n v="15"/>
    <n v="31485"/>
    <n v="62970"/>
    <n v="0.66666666666666663"/>
  </r>
  <r>
    <n v="10900"/>
    <x v="1"/>
    <x v="87"/>
    <x v="23"/>
    <x v="3"/>
    <x v="3"/>
    <n v="45"/>
    <n v="8556"/>
    <n v="385020"/>
    <n v="15"/>
    <n v="128340"/>
    <n v="256680"/>
    <n v="0.66666666666666663"/>
  </r>
  <r>
    <n v="10117"/>
    <x v="3"/>
    <x v="87"/>
    <x v="37"/>
    <x v="0"/>
    <x v="2"/>
    <n v="55"/>
    <n v="14787"/>
    <n v="813285"/>
    <n v="30"/>
    <n v="443610"/>
    <n v="369675"/>
    <n v="0.45454545454545453"/>
  </r>
  <r>
    <n v="10881"/>
    <x v="0"/>
    <x v="87"/>
    <x v="47"/>
    <x v="0"/>
    <x v="1"/>
    <n v="50"/>
    <n v="3827"/>
    <n v="191350"/>
    <n v="20"/>
    <n v="76540"/>
    <n v="114810"/>
    <n v="0.6"/>
  </r>
  <r>
    <n v="10435"/>
    <x v="2"/>
    <x v="87"/>
    <x v="5"/>
    <x v="2"/>
    <x v="2"/>
    <n v="55"/>
    <n v="9105"/>
    <n v="500775"/>
    <n v="30"/>
    <n v="273150"/>
    <n v="227625"/>
    <n v="0.45454545454545453"/>
  </r>
  <r>
    <n v="10178"/>
    <x v="0"/>
    <x v="88"/>
    <x v="3"/>
    <x v="2"/>
    <x v="3"/>
    <n v="45"/>
    <n v="11461"/>
    <n v="515745"/>
    <n v="15"/>
    <n v="171915"/>
    <n v="343830"/>
    <n v="0.66666666666666663"/>
  </r>
  <r>
    <n v="10515"/>
    <x v="2"/>
    <x v="88"/>
    <x v="27"/>
    <x v="1"/>
    <x v="0"/>
    <n v="40"/>
    <n v="19583"/>
    <n v="783320"/>
    <n v="10"/>
    <n v="195830"/>
    <n v="587490"/>
    <n v="0.75"/>
  </r>
  <r>
    <n v="10852"/>
    <x v="0"/>
    <x v="88"/>
    <x v="12"/>
    <x v="2"/>
    <x v="2"/>
    <n v="55"/>
    <n v="1203"/>
    <n v="66165"/>
    <n v="30"/>
    <n v="36090"/>
    <n v="30075"/>
    <n v="0.45454545454545453"/>
  </r>
  <r>
    <n v="10609"/>
    <x v="0"/>
    <x v="88"/>
    <x v="20"/>
    <x v="0"/>
    <x v="3"/>
    <n v="45"/>
    <n v="19547"/>
    <n v="879615"/>
    <n v="15"/>
    <n v="293205"/>
    <n v="586410"/>
    <n v="0.66666666666666663"/>
  </r>
  <r>
    <n v="10208"/>
    <x v="0"/>
    <x v="89"/>
    <x v="15"/>
    <x v="1"/>
    <x v="1"/>
    <n v="50"/>
    <n v="4861"/>
    <n v="243050"/>
    <n v="20"/>
    <n v="97220"/>
    <n v="145830"/>
    <n v="0.6"/>
  </r>
  <r>
    <n v="10609"/>
    <x v="3"/>
    <x v="89"/>
    <x v="44"/>
    <x v="1"/>
    <x v="0"/>
    <n v="40"/>
    <n v="12617"/>
    <n v="504680"/>
    <n v="10"/>
    <n v="126170"/>
    <n v="378510"/>
    <n v="0.75"/>
  </r>
  <r>
    <n v="10468"/>
    <x v="3"/>
    <x v="89"/>
    <x v="8"/>
    <x v="0"/>
    <x v="1"/>
    <n v="50"/>
    <n v="725"/>
    <n v="36250"/>
    <n v="20"/>
    <n v="14500"/>
    <n v="21750"/>
    <n v="0.6"/>
  </r>
  <r>
    <n v="10164"/>
    <x v="3"/>
    <x v="89"/>
    <x v="29"/>
    <x v="3"/>
    <x v="0"/>
    <n v="40"/>
    <n v="19969"/>
    <n v="798760"/>
    <n v="10"/>
    <n v="199690"/>
    <n v="599070"/>
    <n v="0.75"/>
  </r>
  <r>
    <n v="10958"/>
    <x v="3"/>
    <x v="90"/>
    <x v="4"/>
    <x v="1"/>
    <x v="3"/>
    <n v="45"/>
    <n v="9233"/>
    <n v="415485"/>
    <n v="15"/>
    <n v="138495"/>
    <n v="276990"/>
    <n v="0.66666666666666663"/>
  </r>
  <r>
    <n v="10417"/>
    <x v="2"/>
    <x v="90"/>
    <x v="14"/>
    <x v="3"/>
    <x v="2"/>
    <n v="55"/>
    <n v="3512"/>
    <n v="193160"/>
    <n v="30"/>
    <n v="105360"/>
    <n v="87800"/>
    <n v="0.45454545454545453"/>
  </r>
  <r>
    <n v="10965"/>
    <x v="2"/>
    <x v="90"/>
    <x v="30"/>
    <x v="1"/>
    <x v="3"/>
    <n v="45"/>
    <n v="3964"/>
    <n v="178380"/>
    <n v="15"/>
    <n v="59460"/>
    <n v="118920"/>
    <n v="0.66666666666666663"/>
  </r>
  <r>
    <n v="10768"/>
    <x v="2"/>
    <x v="90"/>
    <x v="32"/>
    <x v="2"/>
    <x v="0"/>
    <n v="40"/>
    <n v="318"/>
    <n v="12720"/>
    <n v="10"/>
    <n v="3180"/>
    <n v="9540"/>
    <n v="0.75"/>
  </r>
  <r>
    <n v="10991"/>
    <x v="3"/>
    <x v="91"/>
    <x v="36"/>
    <x v="0"/>
    <x v="3"/>
    <n v="45"/>
    <n v="5465"/>
    <n v="245925"/>
    <n v="15"/>
    <n v="81975"/>
    <n v="163950"/>
    <n v="0.66666666666666663"/>
  </r>
  <r>
    <n v="10641"/>
    <x v="0"/>
    <x v="91"/>
    <x v="41"/>
    <x v="1"/>
    <x v="3"/>
    <n v="45"/>
    <n v="17250"/>
    <n v="776250"/>
    <n v="15"/>
    <n v="258750"/>
    <n v="517500"/>
    <n v="0.66666666666666663"/>
  </r>
  <r>
    <n v="10651"/>
    <x v="1"/>
    <x v="91"/>
    <x v="19"/>
    <x v="3"/>
    <x v="1"/>
    <n v="50"/>
    <n v="16881"/>
    <n v="844050"/>
    <n v="20"/>
    <n v="337620"/>
    <n v="506430"/>
    <n v="0.6"/>
  </r>
  <r>
    <n v="10455"/>
    <x v="2"/>
    <x v="91"/>
    <x v="7"/>
    <x v="2"/>
    <x v="2"/>
    <n v="55"/>
    <n v="6646"/>
    <n v="365530"/>
    <n v="30"/>
    <n v="199380"/>
    <n v="166150"/>
    <n v="0.45454545454545453"/>
  </r>
  <r>
    <n v="10658"/>
    <x v="1"/>
    <x v="92"/>
    <x v="16"/>
    <x v="2"/>
    <x v="1"/>
    <n v="50"/>
    <n v="7806"/>
    <n v="390300"/>
    <n v="20"/>
    <n v="156120"/>
    <n v="234180"/>
    <n v="0.6"/>
  </r>
  <r>
    <n v="10016"/>
    <x v="0"/>
    <x v="92"/>
    <x v="14"/>
    <x v="3"/>
    <x v="3"/>
    <n v="45"/>
    <n v="3169"/>
    <n v="142605"/>
    <n v="15"/>
    <n v="47535"/>
    <n v="95070"/>
    <n v="0.66666666666666663"/>
  </r>
  <r>
    <n v="10748"/>
    <x v="3"/>
    <x v="92"/>
    <x v="48"/>
    <x v="3"/>
    <x v="2"/>
    <n v="55"/>
    <n v="5028"/>
    <n v="276540"/>
    <n v="30"/>
    <n v="150840"/>
    <n v="125700"/>
    <n v="0.45454545454545453"/>
  </r>
  <r>
    <n v="10159"/>
    <x v="1"/>
    <x v="92"/>
    <x v="43"/>
    <x v="3"/>
    <x v="0"/>
    <n v="40"/>
    <n v="11091"/>
    <n v="443640"/>
    <n v="10"/>
    <n v="110910"/>
    <n v="332730"/>
    <n v="0.75"/>
  </r>
  <r>
    <n v="10112"/>
    <x v="3"/>
    <x v="93"/>
    <x v="45"/>
    <x v="0"/>
    <x v="3"/>
    <n v="45"/>
    <n v="6990"/>
    <n v="314550"/>
    <n v="15"/>
    <n v="104850"/>
    <n v="209700"/>
    <n v="0.66666666666666663"/>
  </r>
  <r>
    <n v="10590"/>
    <x v="3"/>
    <x v="93"/>
    <x v="39"/>
    <x v="3"/>
    <x v="3"/>
    <n v="45"/>
    <n v="5273"/>
    <n v="237285"/>
    <n v="15"/>
    <n v="79095"/>
    <n v="158190"/>
    <n v="0.66666666666666663"/>
  </r>
  <r>
    <n v="10043"/>
    <x v="2"/>
    <x v="93"/>
    <x v="27"/>
    <x v="1"/>
    <x v="1"/>
    <n v="50"/>
    <n v="1488"/>
    <n v="74400"/>
    <n v="20"/>
    <n v="29760"/>
    <n v="44640"/>
    <n v="0.6"/>
  </r>
  <r>
    <n v="10948"/>
    <x v="0"/>
    <x v="93"/>
    <x v="47"/>
    <x v="0"/>
    <x v="1"/>
    <n v="50"/>
    <n v="12886"/>
    <n v="644300"/>
    <n v="20"/>
    <n v="257720"/>
    <n v="386580"/>
    <n v="0.6"/>
  </r>
  <r>
    <n v="10125"/>
    <x v="3"/>
    <x v="93"/>
    <x v="28"/>
    <x v="1"/>
    <x v="3"/>
    <n v="45"/>
    <n v="16457"/>
    <n v="740565"/>
    <n v="15"/>
    <n v="246855"/>
    <n v="493710"/>
    <n v="0.66666666666666663"/>
  </r>
  <r>
    <n v="10733"/>
    <x v="2"/>
    <x v="94"/>
    <x v="46"/>
    <x v="1"/>
    <x v="2"/>
    <n v="55"/>
    <n v="16050"/>
    <n v="882750"/>
    <n v="30"/>
    <n v="481500"/>
    <n v="401250"/>
    <n v="0.45454545454545453"/>
  </r>
  <r>
    <n v="10090"/>
    <x v="3"/>
    <x v="94"/>
    <x v="50"/>
    <x v="3"/>
    <x v="2"/>
    <n v="55"/>
    <n v="5944"/>
    <n v="326920"/>
    <n v="30"/>
    <n v="178320"/>
    <n v="148600"/>
    <n v="0.45454545454545453"/>
  </r>
  <r>
    <n v="10702"/>
    <x v="1"/>
    <x v="94"/>
    <x v="45"/>
    <x v="0"/>
    <x v="1"/>
    <n v="50"/>
    <n v="8174"/>
    <n v="408700"/>
    <n v="20"/>
    <n v="163480"/>
    <n v="245220"/>
    <n v="0.6"/>
  </r>
  <r>
    <n v="10927"/>
    <x v="1"/>
    <x v="94"/>
    <x v="1"/>
    <x v="1"/>
    <x v="0"/>
    <n v="40"/>
    <n v="5869"/>
    <n v="234760"/>
    <n v="10"/>
    <n v="58690"/>
    <n v="176070"/>
    <n v="0.75"/>
  </r>
  <r>
    <n v="10846"/>
    <x v="0"/>
    <x v="95"/>
    <x v="30"/>
    <x v="1"/>
    <x v="3"/>
    <n v="45"/>
    <n v="18472"/>
    <n v="831240"/>
    <n v="15"/>
    <n v="277080"/>
    <n v="554160"/>
    <n v="0.66666666666666663"/>
  </r>
  <r>
    <n v="10144"/>
    <x v="1"/>
    <x v="95"/>
    <x v="17"/>
    <x v="0"/>
    <x v="0"/>
    <n v="40"/>
    <n v="11676"/>
    <n v="467040"/>
    <n v="10"/>
    <n v="116760"/>
    <n v="350280"/>
    <n v="0.75"/>
  </r>
  <r>
    <n v="10902"/>
    <x v="2"/>
    <x v="95"/>
    <x v="11"/>
    <x v="0"/>
    <x v="2"/>
    <n v="55"/>
    <n v="11742"/>
    <n v="645810"/>
    <n v="30"/>
    <n v="352260"/>
    <n v="293550"/>
    <n v="0.45454545454545453"/>
  </r>
  <r>
    <n v="10718"/>
    <x v="2"/>
    <x v="95"/>
    <x v="47"/>
    <x v="0"/>
    <x v="3"/>
    <n v="45"/>
    <n v="14855"/>
    <n v="668475"/>
    <n v="15"/>
    <n v="222825"/>
    <n v="445650"/>
    <n v="0.66666666666666663"/>
  </r>
  <r>
    <n v="10989"/>
    <x v="2"/>
    <x v="96"/>
    <x v="20"/>
    <x v="0"/>
    <x v="2"/>
    <n v="55"/>
    <n v="6744"/>
    <n v="370920"/>
    <n v="30"/>
    <n v="202320"/>
    <n v="168600"/>
    <n v="0.45454545454545453"/>
  </r>
  <r>
    <n v="10024"/>
    <x v="2"/>
    <x v="96"/>
    <x v="0"/>
    <x v="0"/>
    <x v="1"/>
    <n v="50"/>
    <n v="7202"/>
    <n v="360100"/>
    <n v="20"/>
    <n v="144040"/>
    <n v="216060"/>
    <n v="0.6"/>
  </r>
  <r>
    <n v="10020"/>
    <x v="2"/>
    <x v="96"/>
    <x v="32"/>
    <x v="2"/>
    <x v="2"/>
    <n v="55"/>
    <n v="3012"/>
    <n v="165660"/>
    <n v="30"/>
    <n v="90360"/>
    <n v="75300"/>
    <n v="0.45454545454545453"/>
  </r>
  <r>
    <n v="10298"/>
    <x v="3"/>
    <x v="96"/>
    <x v="2"/>
    <x v="0"/>
    <x v="0"/>
    <n v="40"/>
    <n v="12341"/>
    <n v="493640"/>
    <n v="10"/>
    <n v="123410"/>
    <n v="370230"/>
    <n v="0.75"/>
  </r>
  <r>
    <n v="10405"/>
    <x v="3"/>
    <x v="97"/>
    <x v="49"/>
    <x v="1"/>
    <x v="1"/>
    <n v="50"/>
    <n v="10077"/>
    <n v="503850"/>
    <n v="20"/>
    <n v="201540"/>
    <n v="302310"/>
    <n v="0.6"/>
  </r>
  <r>
    <n v="10957"/>
    <x v="3"/>
    <x v="97"/>
    <x v="22"/>
    <x v="1"/>
    <x v="2"/>
    <n v="55"/>
    <n v="7568"/>
    <n v="416240"/>
    <n v="30"/>
    <n v="227040"/>
    <n v="189200"/>
    <n v="0.45454545454545453"/>
  </r>
  <r>
    <n v="10522"/>
    <x v="2"/>
    <x v="97"/>
    <x v="50"/>
    <x v="3"/>
    <x v="0"/>
    <n v="40"/>
    <n v="15855"/>
    <n v="634200"/>
    <n v="10"/>
    <n v="158550"/>
    <n v="475650"/>
    <n v="0.75"/>
  </r>
  <r>
    <n v="10680"/>
    <x v="3"/>
    <x v="97"/>
    <x v="8"/>
    <x v="0"/>
    <x v="3"/>
    <n v="45"/>
    <n v="6068"/>
    <n v="273060"/>
    <n v="15"/>
    <n v="91020"/>
    <n v="182040"/>
    <n v="0.66666666666666663"/>
  </r>
  <r>
    <n v="10308"/>
    <x v="3"/>
    <x v="98"/>
    <x v="16"/>
    <x v="2"/>
    <x v="1"/>
    <n v="50"/>
    <n v="12489"/>
    <n v="624450"/>
    <n v="20"/>
    <n v="249780"/>
    <n v="374670"/>
    <n v="0.6"/>
  </r>
  <r>
    <n v="10452"/>
    <x v="1"/>
    <x v="98"/>
    <x v="46"/>
    <x v="1"/>
    <x v="1"/>
    <n v="50"/>
    <n v="4706"/>
    <n v="235300"/>
    <n v="20"/>
    <n v="94120"/>
    <n v="141180"/>
    <n v="0.6"/>
  </r>
  <r>
    <n v="10239"/>
    <x v="0"/>
    <x v="98"/>
    <x v="26"/>
    <x v="2"/>
    <x v="2"/>
    <n v="55"/>
    <n v="1716"/>
    <n v="94380"/>
    <n v="30"/>
    <n v="51480"/>
    <n v="42900"/>
    <n v="0.45454545454545453"/>
  </r>
  <r>
    <n v="10506"/>
    <x v="2"/>
    <x v="98"/>
    <x v="13"/>
    <x v="0"/>
    <x v="3"/>
    <n v="45"/>
    <n v="6086"/>
    <n v="273870"/>
    <n v="15"/>
    <n v="91290"/>
    <n v="182580"/>
    <n v="0.66666666666666663"/>
  </r>
  <r>
    <n v="10741"/>
    <x v="3"/>
    <x v="99"/>
    <x v="26"/>
    <x v="2"/>
    <x v="3"/>
    <n v="45"/>
    <n v="539"/>
    <n v="24255"/>
    <n v="15"/>
    <n v="8085"/>
    <n v="16170"/>
    <n v="0.66666666666666663"/>
  </r>
  <r>
    <n v="10149"/>
    <x v="0"/>
    <x v="99"/>
    <x v="24"/>
    <x v="3"/>
    <x v="1"/>
    <n v="50"/>
    <n v="11878"/>
    <n v="593900"/>
    <n v="20"/>
    <n v="237560"/>
    <n v="356340"/>
    <n v="0.6"/>
  </r>
  <r>
    <n v="10000"/>
    <x v="0"/>
    <x v="99"/>
    <x v="2"/>
    <x v="0"/>
    <x v="3"/>
    <n v="45"/>
    <n v="5881"/>
    <n v="264645"/>
    <n v="15"/>
    <n v="88215"/>
    <n v="176430"/>
    <n v="0.66666666666666663"/>
  </r>
  <r>
    <n v="10281"/>
    <x v="1"/>
    <x v="99"/>
    <x v="29"/>
    <x v="3"/>
    <x v="0"/>
    <n v="40"/>
    <n v="11201"/>
    <n v="448040"/>
    <n v="10"/>
    <n v="112010"/>
    <n v="336030"/>
    <n v="0.75"/>
  </r>
  <r>
    <n v="10369"/>
    <x v="3"/>
    <x v="100"/>
    <x v="19"/>
    <x v="3"/>
    <x v="0"/>
    <n v="40"/>
    <n v="6200"/>
    <n v="248000"/>
    <n v="10"/>
    <n v="62000"/>
    <n v="186000"/>
    <n v="0.75"/>
  </r>
  <r>
    <n v="10982"/>
    <x v="3"/>
    <x v="100"/>
    <x v="2"/>
    <x v="0"/>
    <x v="0"/>
    <n v="40"/>
    <n v="12610"/>
    <n v="504400"/>
    <n v="10"/>
    <n v="126100"/>
    <n v="378300"/>
    <n v="0.75"/>
  </r>
  <r>
    <n v="10286"/>
    <x v="2"/>
    <x v="100"/>
    <x v="45"/>
    <x v="0"/>
    <x v="0"/>
    <n v="40"/>
    <n v="13281"/>
    <n v="531240"/>
    <n v="10"/>
    <n v="132810"/>
    <n v="398430"/>
    <n v="0.75"/>
  </r>
  <r>
    <n v="10700"/>
    <x v="1"/>
    <x v="100"/>
    <x v="12"/>
    <x v="2"/>
    <x v="0"/>
    <n v="40"/>
    <n v="18144"/>
    <n v="725760"/>
    <n v="10"/>
    <n v="181440"/>
    <n v="544320"/>
    <n v="0.75"/>
  </r>
  <r>
    <n v="10673"/>
    <x v="0"/>
    <x v="101"/>
    <x v="32"/>
    <x v="2"/>
    <x v="0"/>
    <n v="40"/>
    <n v="19312"/>
    <n v="772480"/>
    <n v="10"/>
    <n v="193120"/>
    <n v="579360"/>
    <n v="0.75"/>
  </r>
  <r>
    <n v="10898"/>
    <x v="3"/>
    <x v="101"/>
    <x v="40"/>
    <x v="2"/>
    <x v="1"/>
    <n v="50"/>
    <n v="17665"/>
    <n v="883250"/>
    <n v="20"/>
    <n v="353300"/>
    <n v="529950"/>
    <n v="0.6"/>
  </r>
  <r>
    <n v="10439"/>
    <x v="2"/>
    <x v="101"/>
    <x v="10"/>
    <x v="1"/>
    <x v="1"/>
    <n v="50"/>
    <n v="19692"/>
    <n v="984600"/>
    <n v="20"/>
    <n v="393840"/>
    <n v="590760"/>
    <n v="0.6"/>
  </r>
  <r>
    <n v="10322"/>
    <x v="3"/>
    <x v="101"/>
    <x v="2"/>
    <x v="0"/>
    <x v="3"/>
    <n v="45"/>
    <n v="3397"/>
    <n v="152865"/>
    <n v="15"/>
    <n v="50955"/>
    <n v="101910"/>
    <n v="0.66666666666666663"/>
  </r>
  <r>
    <n v="10057"/>
    <x v="1"/>
    <x v="101"/>
    <x v="27"/>
    <x v="1"/>
    <x v="0"/>
    <n v="40"/>
    <n v="9414"/>
    <n v="376560"/>
    <n v="10"/>
    <n v="94140"/>
    <n v="282420"/>
    <n v="0.75"/>
  </r>
  <r>
    <n v="10596"/>
    <x v="0"/>
    <x v="102"/>
    <x v="46"/>
    <x v="1"/>
    <x v="1"/>
    <n v="50"/>
    <n v="14156"/>
    <n v="707800"/>
    <n v="20"/>
    <n v="283120"/>
    <n v="424680"/>
    <n v="0.6"/>
  </r>
  <r>
    <n v="10921"/>
    <x v="0"/>
    <x v="102"/>
    <x v="20"/>
    <x v="0"/>
    <x v="2"/>
    <n v="55"/>
    <n v="13097"/>
    <n v="720335"/>
    <n v="30"/>
    <n v="392910"/>
    <n v="327425"/>
    <n v="0.45454545454545453"/>
  </r>
  <r>
    <n v="10171"/>
    <x v="3"/>
    <x v="102"/>
    <x v="39"/>
    <x v="3"/>
    <x v="3"/>
    <n v="45"/>
    <n v="6362"/>
    <n v="286290"/>
    <n v="15"/>
    <n v="95430"/>
    <n v="190860"/>
    <n v="0.66666666666666663"/>
  </r>
  <r>
    <n v="10460"/>
    <x v="2"/>
    <x v="102"/>
    <x v="31"/>
    <x v="3"/>
    <x v="0"/>
    <n v="40"/>
    <n v="19690"/>
    <n v="787600"/>
    <n v="10"/>
    <n v="196900"/>
    <n v="590700"/>
    <n v="0.75"/>
  </r>
  <r>
    <n v="10320"/>
    <x v="1"/>
    <x v="103"/>
    <x v="2"/>
    <x v="0"/>
    <x v="0"/>
    <n v="40"/>
    <n v="10987"/>
    <n v="439480"/>
    <n v="10"/>
    <n v="109870"/>
    <n v="329610"/>
    <n v="0.75"/>
  </r>
  <r>
    <n v="10431"/>
    <x v="1"/>
    <x v="103"/>
    <x v="14"/>
    <x v="3"/>
    <x v="2"/>
    <n v="55"/>
    <n v="14933"/>
    <n v="821315"/>
    <n v="30"/>
    <n v="447990"/>
    <n v="373325"/>
    <n v="0.45454545454545453"/>
  </r>
  <r>
    <n v="10378"/>
    <x v="1"/>
    <x v="103"/>
    <x v="14"/>
    <x v="3"/>
    <x v="2"/>
    <n v="55"/>
    <n v="1440"/>
    <n v="79200"/>
    <n v="30"/>
    <n v="43200"/>
    <n v="36000"/>
    <n v="0.45454545454545453"/>
  </r>
  <r>
    <n v="10602"/>
    <x v="0"/>
    <x v="103"/>
    <x v="11"/>
    <x v="0"/>
    <x v="0"/>
    <n v="40"/>
    <n v="1773"/>
    <n v="70920"/>
    <n v="10"/>
    <n v="17730"/>
    <n v="53190"/>
    <n v="0.75"/>
  </r>
  <r>
    <n v="10548"/>
    <x v="1"/>
    <x v="104"/>
    <x v="29"/>
    <x v="3"/>
    <x v="1"/>
    <n v="50"/>
    <n v="14717"/>
    <n v="735850"/>
    <n v="20"/>
    <n v="294340"/>
    <n v="441510"/>
    <n v="0.6"/>
  </r>
  <r>
    <n v="10582"/>
    <x v="3"/>
    <x v="104"/>
    <x v="30"/>
    <x v="1"/>
    <x v="0"/>
    <n v="40"/>
    <n v="13009"/>
    <n v="520360"/>
    <n v="10"/>
    <n v="130090"/>
    <n v="390270"/>
    <n v="0.75"/>
  </r>
  <r>
    <n v="10651"/>
    <x v="0"/>
    <x v="104"/>
    <x v="9"/>
    <x v="3"/>
    <x v="1"/>
    <n v="50"/>
    <n v="14401"/>
    <n v="720050"/>
    <n v="20"/>
    <n v="288020"/>
    <n v="432030"/>
    <n v="0.6"/>
  </r>
  <r>
    <n v="10023"/>
    <x v="2"/>
    <x v="104"/>
    <x v="32"/>
    <x v="2"/>
    <x v="1"/>
    <n v="50"/>
    <n v="18917"/>
    <n v="945850"/>
    <n v="20"/>
    <n v="378340"/>
    <n v="567510"/>
    <n v="0.6"/>
  </r>
  <r>
    <n v="10707"/>
    <x v="3"/>
    <x v="105"/>
    <x v="0"/>
    <x v="0"/>
    <x v="0"/>
    <n v="40"/>
    <n v="8218"/>
    <n v="328720"/>
    <n v="10"/>
    <n v="82180"/>
    <n v="246540"/>
    <n v="0.75"/>
  </r>
  <r>
    <n v="10791"/>
    <x v="3"/>
    <x v="105"/>
    <x v="29"/>
    <x v="3"/>
    <x v="2"/>
    <n v="55"/>
    <n v="10679"/>
    <n v="587345"/>
    <n v="30"/>
    <n v="320370"/>
    <n v="266975"/>
    <n v="0.45454545454545453"/>
  </r>
  <r>
    <n v="10593"/>
    <x v="1"/>
    <x v="105"/>
    <x v="47"/>
    <x v="0"/>
    <x v="3"/>
    <n v="45"/>
    <n v="13270"/>
    <n v="597150"/>
    <n v="15"/>
    <n v="199050"/>
    <n v="398100"/>
    <n v="0.66666666666666663"/>
  </r>
  <r>
    <n v="10525"/>
    <x v="2"/>
    <x v="105"/>
    <x v="46"/>
    <x v="1"/>
    <x v="3"/>
    <n v="45"/>
    <n v="19469"/>
    <n v="876105"/>
    <n v="15"/>
    <n v="292035"/>
    <n v="584070"/>
    <n v="0.66666666666666663"/>
  </r>
  <r>
    <n v="10778"/>
    <x v="1"/>
    <x v="106"/>
    <x v="13"/>
    <x v="0"/>
    <x v="3"/>
    <n v="45"/>
    <n v="9779"/>
    <n v="440055"/>
    <n v="15"/>
    <n v="146685"/>
    <n v="293370"/>
    <n v="0.66666666666666663"/>
  </r>
  <r>
    <n v="10679"/>
    <x v="0"/>
    <x v="106"/>
    <x v="0"/>
    <x v="0"/>
    <x v="3"/>
    <n v="45"/>
    <n v="3452"/>
    <n v="155340"/>
    <n v="15"/>
    <n v="51780"/>
    <n v="103560"/>
    <n v="0.66666666666666663"/>
  </r>
  <r>
    <n v="10826"/>
    <x v="2"/>
    <x v="106"/>
    <x v="47"/>
    <x v="0"/>
    <x v="2"/>
    <n v="55"/>
    <n v="13481"/>
    <n v="741455"/>
    <n v="30"/>
    <n v="404430"/>
    <n v="337025"/>
    <n v="0.45454545454545453"/>
  </r>
  <r>
    <n v="10280"/>
    <x v="2"/>
    <x v="106"/>
    <x v="12"/>
    <x v="2"/>
    <x v="0"/>
    <n v="40"/>
    <n v="909"/>
    <n v="36360"/>
    <n v="10"/>
    <n v="9090"/>
    <n v="27270"/>
    <n v="0.75"/>
  </r>
  <r>
    <n v="10545"/>
    <x v="3"/>
    <x v="107"/>
    <x v="48"/>
    <x v="3"/>
    <x v="3"/>
    <n v="45"/>
    <n v="585"/>
    <n v="26325"/>
    <n v="15"/>
    <n v="8775"/>
    <n v="17550"/>
    <n v="0.66666666666666663"/>
  </r>
  <r>
    <n v="10628"/>
    <x v="2"/>
    <x v="107"/>
    <x v="31"/>
    <x v="3"/>
    <x v="3"/>
    <n v="45"/>
    <n v="1309"/>
    <n v="58905"/>
    <n v="15"/>
    <n v="19635"/>
    <n v="39270"/>
    <n v="0.66666666666666663"/>
  </r>
  <r>
    <n v="10563"/>
    <x v="1"/>
    <x v="107"/>
    <x v="45"/>
    <x v="0"/>
    <x v="0"/>
    <n v="40"/>
    <n v="19731"/>
    <n v="789240"/>
    <n v="10"/>
    <n v="197310"/>
    <n v="591930"/>
    <n v="0.75"/>
  </r>
  <r>
    <n v="10914"/>
    <x v="2"/>
    <x v="107"/>
    <x v="44"/>
    <x v="1"/>
    <x v="3"/>
    <n v="45"/>
    <n v="9050"/>
    <n v="407250"/>
    <n v="15"/>
    <n v="135750"/>
    <n v="271500"/>
    <n v="0.66666666666666663"/>
  </r>
  <r>
    <n v="10866"/>
    <x v="0"/>
    <x v="108"/>
    <x v="27"/>
    <x v="1"/>
    <x v="1"/>
    <n v="50"/>
    <n v="6227"/>
    <n v="311350"/>
    <n v="20"/>
    <n v="124540"/>
    <n v="186810"/>
    <n v="0.6"/>
  </r>
  <r>
    <n v="10554"/>
    <x v="3"/>
    <x v="108"/>
    <x v="12"/>
    <x v="2"/>
    <x v="2"/>
    <n v="55"/>
    <n v="15870"/>
    <n v="872850"/>
    <n v="30"/>
    <n v="476100"/>
    <n v="396750"/>
    <n v="0.45454545454545453"/>
  </r>
  <r>
    <n v="10022"/>
    <x v="3"/>
    <x v="108"/>
    <x v="35"/>
    <x v="1"/>
    <x v="1"/>
    <n v="50"/>
    <n v="16172"/>
    <n v="808600"/>
    <n v="20"/>
    <n v="323440"/>
    <n v="485160"/>
    <n v="0.6"/>
  </r>
  <r>
    <n v="10709"/>
    <x v="2"/>
    <x v="108"/>
    <x v="39"/>
    <x v="3"/>
    <x v="2"/>
    <n v="55"/>
    <n v="9785"/>
    <n v="538175"/>
    <n v="30"/>
    <n v="293550"/>
    <n v="244625"/>
    <n v="0.45454545454545453"/>
  </r>
  <r>
    <n v="10471"/>
    <x v="1"/>
    <x v="109"/>
    <x v="7"/>
    <x v="2"/>
    <x v="3"/>
    <n v="45"/>
    <n v="12562"/>
    <n v="565290"/>
    <n v="15"/>
    <n v="188430"/>
    <n v="376860"/>
    <n v="0.66666666666666663"/>
  </r>
  <r>
    <n v="10089"/>
    <x v="2"/>
    <x v="109"/>
    <x v="22"/>
    <x v="1"/>
    <x v="0"/>
    <n v="40"/>
    <n v="2381"/>
    <n v="95240"/>
    <n v="10"/>
    <n v="23810"/>
    <n v="71430"/>
    <n v="0.75"/>
  </r>
  <r>
    <n v="10135"/>
    <x v="3"/>
    <x v="109"/>
    <x v="35"/>
    <x v="1"/>
    <x v="2"/>
    <n v="55"/>
    <n v="9314"/>
    <n v="512270"/>
    <n v="30"/>
    <n v="279420"/>
    <n v="232850"/>
    <n v="0.45454545454545453"/>
  </r>
  <r>
    <n v="10062"/>
    <x v="1"/>
    <x v="109"/>
    <x v="42"/>
    <x v="0"/>
    <x v="3"/>
    <n v="45"/>
    <n v="14691"/>
    <n v="661095"/>
    <n v="15"/>
    <n v="220365"/>
    <n v="440730"/>
    <n v="0.66666666666666663"/>
  </r>
  <r>
    <n v="10233"/>
    <x v="3"/>
    <x v="110"/>
    <x v="16"/>
    <x v="2"/>
    <x v="3"/>
    <n v="45"/>
    <n v="14252"/>
    <n v="641340"/>
    <n v="15"/>
    <n v="213780"/>
    <n v="427560"/>
    <n v="0.66666666666666663"/>
  </r>
  <r>
    <n v="10893"/>
    <x v="0"/>
    <x v="110"/>
    <x v="0"/>
    <x v="0"/>
    <x v="2"/>
    <n v="55"/>
    <n v="9185"/>
    <n v="505175"/>
    <n v="30"/>
    <n v="275550"/>
    <n v="229625"/>
    <n v="0.45454545454545453"/>
  </r>
  <r>
    <n v="10921"/>
    <x v="2"/>
    <x v="110"/>
    <x v="15"/>
    <x v="1"/>
    <x v="3"/>
    <n v="45"/>
    <n v="3869"/>
    <n v="174105"/>
    <n v="15"/>
    <n v="58035"/>
    <n v="116070"/>
    <n v="0.66666666666666663"/>
  </r>
  <r>
    <n v="10475"/>
    <x v="0"/>
    <x v="110"/>
    <x v="16"/>
    <x v="2"/>
    <x v="0"/>
    <n v="40"/>
    <n v="15223"/>
    <n v="608920"/>
    <n v="10"/>
    <n v="152230"/>
    <n v="456690"/>
    <n v="0.75"/>
  </r>
  <r>
    <n v="10775"/>
    <x v="0"/>
    <x v="110"/>
    <x v="29"/>
    <x v="3"/>
    <x v="2"/>
    <n v="55"/>
    <n v="3183"/>
    <n v="175065"/>
    <n v="30"/>
    <n v="95490"/>
    <n v="79575"/>
    <n v="0.45454545454545453"/>
  </r>
  <r>
    <n v="10800"/>
    <x v="1"/>
    <x v="111"/>
    <x v="48"/>
    <x v="3"/>
    <x v="2"/>
    <n v="55"/>
    <n v="14902"/>
    <n v="819610"/>
    <n v="30"/>
    <n v="447060"/>
    <n v="372550"/>
    <n v="0.45454545454545453"/>
  </r>
  <r>
    <n v="10031"/>
    <x v="3"/>
    <x v="111"/>
    <x v="9"/>
    <x v="3"/>
    <x v="3"/>
    <n v="45"/>
    <n v="18667"/>
    <n v="840015"/>
    <n v="15"/>
    <n v="280005"/>
    <n v="560010"/>
    <n v="0.66666666666666663"/>
  </r>
  <r>
    <n v="10367"/>
    <x v="3"/>
    <x v="111"/>
    <x v="42"/>
    <x v="0"/>
    <x v="3"/>
    <n v="45"/>
    <n v="1971"/>
    <n v="88695"/>
    <n v="15"/>
    <n v="29565"/>
    <n v="59130"/>
    <n v="0.66666666666666663"/>
  </r>
  <r>
    <n v="10001"/>
    <x v="0"/>
    <x v="111"/>
    <x v="11"/>
    <x v="0"/>
    <x v="2"/>
    <n v="55"/>
    <n v="9159"/>
    <n v="503745"/>
    <n v="30"/>
    <n v="274770"/>
    <n v="228975"/>
    <n v="0.45454545454545453"/>
  </r>
  <r>
    <n v="10508"/>
    <x v="1"/>
    <x v="112"/>
    <x v="39"/>
    <x v="3"/>
    <x v="3"/>
    <n v="45"/>
    <n v="17249"/>
    <n v="776205"/>
    <n v="15"/>
    <n v="258735"/>
    <n v="517470"/>
    <n v="0.66666666666666663"/>
  </r>
  <r>
    <n v="10416"/>
    <x v="0"/>
    <x v="112"/>
    <x v="50"/>
    <x v="3"/>
    <x v="3"/>
    <n v="45"/>
    <n v="17466"/>
    <n v="785970"/>
    <n v="15"/>
    <n v="261990"/>
    <n v="523980"/>
    <n v="0.66666666666666663"/>
  </r>
  <r>
    <n v="10445"/>
    <x v="1"/>
    <x v="112"/>
    <x v="14"/>
    <x v="3"/>
    <x v="1"/>
    <n v="50"/>
    <n v="15942"/>
    <n v="797100"/>
    <n v="20"/>
    <n v="318840"/>
    <n v="478260"/>
    <n v="0.6"/>
  </r>
  <r>
    <n v="10801"/>
    <x v="3"/>
    <x v="112"/>
    <x v="29"/>
    <x v="3"/>
    <x v="2"/>
    <n v="55"/>
    <n v="16759"/>
    <n v="921745"/>
    <n v="30"/>
    <n v="502770"/>
    <n v="418975"/>
    <n v="0.45454545454545453"/>
  </r>
  <r>
    <n v="10314"/>
    <x v="1"/>
    <x v="113"/>
    <x v="19"/>
    <x v="3"/>
    <x v="1"/>
    <n v="50"/>
    <n v="5409"/>
    <n v="270450"/>
    <n v="20"/>
    <n v="108180"/>
    <n v="162270"/>
    <n v="0.6"/>
  </r>
  <r>
    <n v="10725"/>
    <x v="2"/>
    <x v="113"/>
    <x v="45"/>
    <x v="0"/>
    <x v="3"/>
    <n v="45"/>
    <n v="625"/>
    <n v="28125"/>
    <n v="15"/>
    <n v="9375"/>
    <n v="18750"/>
    <n v="0.66666666666666663"/>
  </r>
  <r>
    <n v="10843"/>
    <x v="2"/>
    <x v="113"/>
    <x v="5"/>
    <x v="2"/>
    <x v="3"/>
    <n v="45"/>
    <n v="4226"/>
    <n v="190170"/>
    <n v="15"/>
    <n v="63390"/>
    <n v="126780"/>
    <n v="0.66666666666666663"/>
  </r>
  <r>
    <n v="10605"/>
    <x v="0"/>
    <x v="113"/>
    <x v="19"/>
    <x v="3"/>
    <x v="3"/>
    <n v="45"/>
    <n v="970"/>
    <n v="43650"/>
    <n v="15"/>
    <n v="14550"/>
    <n v="29100"/>
    <n v="0.66666666666666663"/>
  </r>
  <r>
    <n v="10744"/>
    <x v="1"/>
    <x v="114"/>
    <x v="46"/>
    <x v="1"/>
    <x v="1"/>
    <n v="50"/>
    <n v="3558"/>
    <n v="177900"/>
    <n v="20"/>
    <n v="71160"/>
    <n v="106740"/>
    <n v="0.6"/>
  </r>
  <r>
    <n v="10306"/>
    <x v="2"/>
    <x v="114"/>
    <x v="26"/>
    <x v="2"/>
    <x v="1"/>
    <n v="50"/>
    <n v="10296"/>
    <n v="514800"/>
    <n v="20"/>
    <n v="205920"/>
    <n v="308880"/>
    <n v="0.6"/>
  </r>
  <r>
    <n v="10305"/>
    <x v="3"/>
    <x v="114"/>
    <x v="13"/>
    <x v="0"/>
    <x v="2"/>
    <n v="55"/>
    <n v="13992"/>
    <n v="769560"/>
    <n v="30"/>
    <n v="419760"/>
    <n v="349800"/>
    <n v="0.45454545454545453"/>
  </r>
  <r>
    <n v="10036"/>
    <x v="3"/>
    <x v="114"/>
    <x v="48"/>
    <x v="3"/>
    <x v="2"/>
    <n v="55"/>
    <n v="2146"/>
    <n v="118030"/>
    <n v="30"/>
    <n v="64380"/>
    <n v="53650"/>
    <n v="0.45454545454545453"/>
  </r>
  <r>
    <n v="10468"/>
    <x v="1"/>
    <x v="115"/>
    <x v="8"/>
    <x v="0"/>
    <x v="2"/>
    <n v="55"/>
    <n v="19924"/>
    <n v="1095820"/>
    <n v="30"/>
    <n v="597720"/>
    <n v="498100"/>
    <n v="0.45454545454545453"/>
  </r>
  <r>
    <n v="10815"/>
    <x v="1"/>
    <x v="115"/>
    <x v="48"/>
    <x v="3"/>
    <x v="2"/>
    <n v="55"/>
    <n v="6454"/>
    <n v="354970"/>
    <n v="30"/>
    <n v="193620"/>
    <n v="161350"/>
    <n v="0.45454545454545453"/>
  </r>
  <r>
    <n v="10543"/>
    <x v="2"/>
    <x v="115"/>
    <x v="10"/>
    <x v="1"/>
    <x v="0"/>
    <n v="40"/>
    <n v="17797"/>
    <n v="711880"/>
    <n v="10"/>
    <n v="177970"/>
    <n v="533910"/>
    <n v="0.75"/>
  </r>
  <r>
    <n v="10989"/>
    <x v="3"/>
    <x v="115"/>
    <x v="47"/>
    <x v="0"/>
    <x v="0"/>
    <n v="40"/>
    <n v="19903"/>
    <n v="796120"/>
    <n v="10"/>
    <n v="199030"/>
    <n v="597090"/>
    <n v="0.75"/>
  </r>
  <r>
    <n v="10408"/>
    <x v="1"/>
    <x v="116"/>
    <x v="11"/>
    <x v="0"/>
    <x v="1"/>
    <n v="50"/>
    <n v="13175"/>
    <n v="658750"/>
    <n v="20"/>
    <n v="263500"/>
    <n v="395250"/>
    <n v="0.6"/>
  </r>
  <r>
    <n v="10815"/>
    <x v="3"/>
    <x v="116"/>
    <x v="11"/>
    <x v="0"/>
    <x v="0"/>
    <n v="40"/>
    <n v="12660"/>
    <n v="506400"/>
    <n v="10"/>
    <n v="126600"/>
    <n v="379800"/>
    <n v="0.75"/>
  </r>
  <r>
    <n v="10111"/>
    <x v="3"/>
    <x v="116"/>
    <x v="35"/>
    <x v="1"/>
    <x v="3"/>
    <n v="45"/>
    <n v="4761"/>
    <n v="214245"/>
    <n v="15"/>
    <n v="71415"/>
    <n v="142830"/>
    <n v="0.66666666666666663"/>
  </r>
  <r>
    <n v="10144"/>
    <x v="3"/>
    <x v="116"/>
    <x v="12"/>
    <x v="2"/>
    <x v="0"/>
    <n v="40"/>
    <n v="19914"/>
    <n v="796560"/>
    <n v="10"/>
    <n v="199140"/>
    <n v="597420"/>
    <n v="0.75"/>
  </r>
  <r>
    <n v="10062"/>
    <x v="1"/>
    <x v="117"/>
    <x v="2"/>
    <x v="0"/>
    <x v="2"/>
    <n v="55"/>
    <n v="16396"/>
    <n v="901780"/>
    <n v="30"/>
    <n v="491880"/>
    <n v="409900"/>
    <n v="0.45454545454545453"/>
  </r>
  <r>
    <n v="10813"/>
    <x v="0"/>
    <x v="117"/>
    <x v="14"/>
    <x v="3"/>
    <x v="1"/>
    <n v="50"/>
    <n v="9351"/>
    <n v="467550"/>
    <n v="20"/>
    <n v="187020"/>
    <n v="280530"/>
    <n v="0.6"/>
  </r>
  <r>
    <n v="10683"/>
    <x v="3"/>
    <x v="117"/>
    <x v="25"/>
    <x v="2"/>
    <x v="0"/>
    <n v="40"/>
    <n v="16351"/>
    <n v="654040"/>
    <n v="10"/>
    <n v="163510"/>
    <n v="490530"/>
    <n v="0.75"/>
  </r>
  <r>
    <n v="10302"/>
    <x v="2"/>
    <x v="117"/>
    <x v="23"/>
    <x v="3"/>
    <x v="1"/>
    <n v="50"/>
    <n v="1878"/>
    <n v="93900"/>
    <n v="20"/>
    <n v="37560"/>
    <n v="56340"/>
    <n v="0.6"/>
  </r>
  <r>
    <n v="10074"/>
    <x v="3"/>
    <x v="118"/>
    <x v="41"/>
    <x v="1"/>
    <x v="1"/>
    <n v="50"/>
    <n v="9506"/>
    <n v="475300"/>
    <n v="20"/>
    <n v="190120"/>
    <n v="285180"/>
    <n v="0.6"/>
  </r>
  <r>
    <n v="10062"/>
    <x v="2"/>
    <x v="118"/>
    <x v="16"/>
    <x v="2"/>
    <x v="3"/>
    <n v="45"/>
    <n v="11715"/>
    <n v="527175"/>
    <n v="15"/>
    <n v="175725"/>
    <n v="351450"/>
    <n v="0.66666666666666663"/>
  </r>
  <r>
    <n v="10294"/>
    <x v="0"/>
    <x v="118"/>
    <x v="45"/>
    <x v="0"/>
    <x v="1"/>
    <n v="50"/>
    <n v="17758"/>
    <n v="887900"/>
    <n v="20"/>
    <n v="355160"/>
    <n v="532740"/>
    <n v="0.6"/>
  </r>
  <r>
    <n v="10908"/>
    <x v="3"/>
    <x v="118"/>
    <x v="37"/>
    <x v="0"/>
    <x v="0"/>
    <n v="40"/>
    <n v="16579"/>
    <n v="663160"/>
    <n v="10"/>
    <n v="165790"/>
    <n v="497370"/>
    <n v="0.75"/>
  </r>
  <r>
    <n v="10228"/>
    <x v="2"/>
    <x v="118"/>
    <x v="34"/>
    <x v="3"/>
    <x v="2"/>
    <n v="55"/>
    <n v="12144"/>
    <n v="667920"/>
    <n v="30"/>
    <n v="364320"/>
    <n v="303600"/>
    <n v="0.45454545454545453"/>
  </r>
  <r>
    <n v="10541"/>
    <x v="3"/>
    <x v="119"/>
    <x v="4"/>
    <x v="1"/>
    <x v="2"/>
    <n v="55"/>
    <n v="19186"/>
    <n v="1055230"/>
    <n v="30"/>
    <n v="575580"/>
    <n v="479650"/>
    <n v="0.45454545454545453"/>
  </r>
  <r>
    <n v="10845"/>
    <x v="3"/>
    <x v="119"/>
    <x v="49"/>
    <x v="1"/>
    <x v="1"/>
    <n v="50"/>
    <n v="8410"/>
    <n v="420500"/>
    <n v="20"/>
    <n v="168200"/>
    <n v="252300"/>
    <n v="0.6"/>
  </r>
  <r>
    <n v="10493"/>
    <x v="1"/>
    <x v="119"/>
    <x v="1"/>
    <x v="1"/>
    <x v="1"/>
    <n v="50"/>
    <n v="17150"/>
    <n v="857500"/>
    <n v="20"/>
    <n v="343000"/>
    <n v="514500"/>
    <n v="0.6"/>
  </r>
  <r>
    <n v="10312"/>
    <x v="1"/>
    <x v="119"/>
    <x v="25"/>
    <x v="2"/>
    <x v="0"/>
    <n v="40"/>
    <n v="18124"/>
    <n v="724960"/>
    <n v="10"/>
    <n v="181240"/>
    <n v="543720"/>
    <n v="0.75"/>
  </r>
  <r>
    <n v="10933"/>
    <x v="3"/>
    <x v="120"/>
    <x v="45"/>
    <x v="0"/>
    <x v="3"/>
    <n v="45"/>
    <n v="16348"/>
    <n v="735660"/>
    <n v="15"/>
    <n v="245220"/>
    <n v="490440"/>
    <n v="0.66666666666666663"/>
  </r>
  <r>
    <n v="10451"/>
    <x v="0"/>
    <x v="120"/>
    <x v="43"/>
    <x v="3"/>
    <x v="3"/>
    <n v="45"/>
    <n v="7744"/>
    <n v="348480"/>
    <n v="15"/>
    <n v="116160"/>
    <n v="232320"/>
    <n v="0.66666666666666663"/>
  </r>
  <r>
    <n v="10096"/>
    <x v="3"/>
    <x v="120"/>
    <x v="31"/>
    <x v="3"/>
    <x v="2"/>
    <n v="55"/>
    <n v="8445"/>
    <n v="464475"/>
    <n v="30"/>
    <n v="253350"/>
    <n v="211125"/>
    <n v="0.45454545454545453"/>
  </r>
  <r>
    <n v="10655"/>
    <x v="1"/>
    <x v="120"/>
    <x v="7"/>
    <x v="2"/>
    <x v="0"/>
    <n v="40"/>
    <n v="11668"/>
    <n v="466720"/>
    <n v="10"/>
    <n v="116680"/>
    <n v="350040"/>
    <n v="0.75"/>
  </r>
  <r>
    <n v="10775"/>
    <x v="3"/>
    <x v="121"/>
    <x v="9"/>
    <x v="3"/>
    <x v="3"/>
    <n v="45"/>
    <n v="15562"/>
    <n v="700290"/>
    <n v="15"/>
    <n v="233430"/>
    <n v="466860"/>
    <n v="0.66666666666666663"/>
  </r>
  <r>
    <n v="10881"/>
    <x v="0"/>
    <x v="121"/>
    <x v="23"/>
    <x v="3"/>
    <x v="3"/>
    <n v="45"/>
    <n v="7458"/>
    <n v="335610"/>
    <n v="15"/>
    <n v="111870"/>
    <n v="223740"/>
    <n v="0.66666666666666663"/>
  </r>
  <r>
    <n v="10135"/>
    <x v="2"/>
    <x v="121"/>
    <x v="34"/>
    <x v="3"/>
    <x v="2"/>
    <n v="55"/>
    <n v="8916"/>
    <n v="490380"/>
    <n v="30"/>
    <n v="267480"/>
    <n v="222900"/>
    <n v="0.45454545454545453"/>
  </r>
  <r>
    <n v="10764"/>
    <x v="1"/>
    <x v="121"/>
    <x v="12"/>
    <x v="2"/>
    <x v="1"/>
    <n v="50"/>
    <n v="10419"/>
    <n v="520950"/>
    <n v="20"/>
    <n v="208380"/>
    <n v="312570"/>
    <n v="0.6"/>
  </r>
  <r>
    <n v="10984"/>
    <x v="2"/>
    <x v="122"/>
    <x v="27"/>
    <x v="1"/>
    <x v="1"/>
    <n v="50"/>
    <n v="11582"/>
    <n v="579100"/>
    <n v="20"/>
    <n v="231640"/>
    <n v="347460"/>
    <n v="0.6"/>
  </r>
  <r>
    <n v="10262"/>
    <x v="2"/>
    <x v="122"/>
    <x v="50"/>
    <x v="3"/>
    <x v="2"/>
    <n v="55"/>
    <n v="10226"/>
    <n v="562430"/>
    <n v="30"/>
    <n v="306780"/>
    <n v="255650"/>
    <n v="0.45454545454545453"/>
  </r>
  <r>
    <n v="10227"/>
    <x v="0"/>
    <x v="122"/>
    <x v="32"/>
    <x v="2"/>
    <x v="2"/>
    <n v="55"/>
    <n v="16452"/>
    <n v="904860"/>
    <n v="30"/>
    <n v="493560"/>
    <n v="411300"/>
    <n v="0.45454545454545453"/>
  </r>
  <r>
    <n v="10781"/>
    <x v="0"/>
    <x v="122"/>
    <x v="2"/>
    <x v="0"/>
    <x v="1"/>
    <n v="50"/>
    <n v="15088"/>
    <n v="754400"/>
    <n v="20"/>
    <n v="301760"/>
    <n v="452640"/>
    <n v="0.6"/>
  </r>
  <r>
    <n v="10770"/>
    <x v="0"/>
    <x v="123"/>
    <x v="46"/>
    <x v="1"/>
    <x v="1"/>
    <n v="50"/>
    <n v="10255"/>
    <n v="512750"/>
    <n v="20"/>
    <n v="205100"/>
    <n v="307650"/>
    <n v="0.6"/>
  </r>
  <r>
    <n v="10394"/>
    <x v="2"/>
    <x v="123"/>
    <x v="41"/>
    <x v="1"/>
    <x v="1"/>
    <n v="50"/>
    <n v="12884"/>
    <n v="644200"/>
    <n v="20"/>
    <n v="257680"/>
    <n v="386520"/>
    <n v="0.6"/>
  </r>
  <r>
    <n v="10147"/>
    <x v="1"/>
    <x v="123"/>
    <x v="8"/>
    <x v="0"/>
    <x v="0"/>
    <n v="40"/>
    <n v="14335"/>
    <n v="573400"/>
    <n v="10"/>
    <n v="143350"/>
    <n v="430050"/>
    <n v="0.75"/>
  </r>
  <r>
    <n v="10391"/>
    <x v="2"/>
    <x v="123"/>
    <x v="19"/>
    <x v="3"/>
    <x v="3"/>
    <n v="45"/>
    <n v="3390"/>
    <n v="152550"/>
    <n v="15"/>
    <n v="50850"/>
    <n v="101700"/>
    <n v="0.66666666666666663"/>
  </r>
  <r>
    <n v="10111"/>
    <x v="1"/>
    <x v="124"/>
    <x v="5"/>
    <x v="2"/>
    <x v="3"/>
    <n v="45"/>
    <n v="7213"/>
    <n v="324585"/>
    <n v="15"/>
    <n v="108195"/>
    <n v="216390"/>
    <n v="0.66666666666666663"/>
  </r>
  <r>
    <n v="10926"/>
    <x v="0"/>
    <x v="124"/>
    <x v="17"/>
    <x v="0"/>
    <x v="1"/>
    <n v="50"/>
    <n v="371"/>
    <n v="18550"/>
    <n v="20"/>
    <n v="7420"/>
    <n v="11130"/>
    <n v="0.6"/>
  </r>
  <r>
    <n v="10055"/>
    <x v="1"/>
    <x v="124"/>
    <x v="2"/>
    <x v="0"/>
    <x v="1"/>
    <n v="50"/>
    <n v="2451"/>
    <n v="122550"/>
    <n v="20"/>
    <n v="49020"/>
    <n v="73530"/>
    <n v="0.6"/>
  </r>
  <r>
    <n v="10926"/>
    <x v="2"/>
    <x v="124"/>
    <x v="26"/>
    <x v="2"/>
    <x v="2"/>
    <n v="55"/>
    <n v="4357"/>
    <n v="239635"/>
    <n v="30"/>
    <n v="130710"/>
    <n v="108925"/>
    <n v="0.45454545454545453"/>
  </r>
  <r>
    <n v="10413"/>
    <x v="0"/>
    <x v="125"/>
    <x v="21"/>
    <x v="1"/>
    <x v="2"/>
    <n v="55"/>
    <n v="12847"/>
    <n v="706585"/>
    <n v="30"/>
    <n v="385410"/>
    <n v="321175"/>
    <n v="0.45454545454545453"/>
  </r>
  <r>
    <n v="10192"/>
    <x v="3"/>
    <x v="125"/>
    <x v="8"/>
    <x v="0"/>
    <x v="1"/>
    <n v="50"/>
    <n v="449"/>
    <n v="22450"/>
    <n v="20"/>
    <n v="8980"/>
    <n v="13470"/>
    <n v="0.6"/>
  </r>
  <r>
    <n v="10702"/>
    <x v="3"/>
    <x v="125"/>
    <x v="40"/>
    <x v="2"/>
    <x v="1"/>
    <n v="50"/>
    <n v="8120"/>
    <n v="406000"/>
    <n v="20"/>
    <n v="162400"/>
    <n v="243600"/>
    <n v="0.6"/>
  </r>
  <r>
    <n v="10154"/>
    <x v="2"/>
    <x v="125"/>
    <x v="23"/>
    <x v="3"/>
    <x v="0"/>
    <n v="40"/>
    <n v="4522"/>
    <n v="180880"/>
    <n v="10"/>
    <n v="45220"/>
    <n v="135660"/>
    <n v="0.75"/>
  </r>
  <r>
    <n v="10902"/>
    <x v="2"/>
    <x v="126"/>
    <x v="23"/>
    <x v="3"/>
    <x v="3"/>
    <n v="45"/>
    <n v="9687"/>
    <n v="435915"/>
    <n v="15"/>
    <n v="145305"/>
    <n v="290610"/>
    <n v="0.66666666666666663"/>
  </r>
  <r>
    <n v="10863"/>
    <x v="2"/>
    <x v="126"/>
    <x v="19"/>
    <x v="3"/>
    <x v="3"/>
    <n v="45"/>
    <n v="9269"/>
    <n v="417105"/>
    <n v="15"/>
    <n v="139035"/>
    <n v="278070"/>
    <n v="0.66666666666666663"/>
  </r>
  <r>
    <n v="10530"/>
    <x v="2"/>
    <x v="126"/>
    <x v="4"/>
    <x v="1"/>
    <x v="1"/>
    <n v="50"/>
    <n v="18287"/>
    <n v="914350"/>
    <n v="20"/>
    <n v="365740"/>
    <n v="548610"/>
    <n v="0.6"/>
  </r>
  <r>
    <n v="10547"/>
    <x v="1"/>
    <x v="126"/>
    <x v="25"/>
    <x v="2"/>
    <x v="1"/>
    <n v="50"/>
    <n v="10965"/>
    <n v="548250"/>
    <n v="20"/>
    <n v="219300"/>
    <n v="328950"/>
    <n v="0.6"/>
  </r>
  <r>
    <n v="10676"/>
    <x v="0"/>
    <x v="126"/>
    <x v="10"/>
    <x v="1"/>
    <x v="0"/>
    <n v="40"/>
    <n v="18927"/>
    <n v="757080"/>
    <n v="10"/>
    <n v="189270"/>
    <n v="567810"/>
    <n v="0.75"/>
  </r>
  <r>
    <n v="10077"/>
    <x v="1"/>
    <x v="127"/>
    <x v="47"/>
    <x v="0"/>
    <x v="0"/>
    <n v="40"/>
    <n v="9140"/>
    <n v="365600"/>
    <n v="10"/>
    <n v="91400"/>
    <n v="274200"/>
    <n v="0.75"/>
  </r>
  <r>
    <n v="10655"/>
    <x v="1"/>
    <x v="127"/>
    <x v="1"/>
    <x v="1"/>
    <x v="1"/>
    <n v="50"/>
    <n v="16715"/>
    <n v="835750"/>
    <n v="20"/>
    <n v="334300"/>
    <n v="501450"/>
    <n v="0.6"/>
  </r>
  <r>
    <n v="10014"/>
    <x v="1"/>
    <x v="127"/>
    <x v="7"/>
    <x v="2"/>
    <x v="0"/>
    <n v="40"/>
    <n v="497"/>
    <n v="19880"/>
    <n v="10"/>
    <n v="4970"/>
    <n v="14910"/>
    <n v="0.75"/>
  </r>
  <r>
    <n v="10127"/>
    <x v="0"/>
    <x v="127"/>
    <x v="20"/>
    <x v="0"/>
    <x v="1"/>
    <n v="50"/>
    <n v="10127"/>
    <n v="506350"/>
    <n v="20"/>
    <n v="202540"/>
    <n v="303810"/>
    <n v="0.6"/>
  </r>
  <r>
    <n v="10739"/>
    <x v="3"/>
    <x v="128"/>
    <x v="26"/>
    <x v="2"/>
    <x v="3"/>
    <n v="45"/>
    <n v="18216"/>
    <n v="819720"/>
    <n v="15"/>
    <n v="273240"/>
    <n v="546480"/>
    <n v="0.66666666666666663"/>
  </r>
  <r>
    <n v="10260"/>
    <x v="2"/>
    <x v="128"/>
    <x v="24"/>
    <x v="3"/>
    <x v="3"/>
    <n v="45"/>
    <n v="11379"/>
    <n v="512055"/>
    <n v="15"/>
    <n v="170685"/>
    <n v="341370"/>
    <n v="0.66666666666666663"/>
  </r>
  <r>
    <n v="10484"/>
    <x v="0"/>
    <x v="128"/>
    <x v="13"/>
    <x v="0"/>
    <x v="2"/>
    <n v="55"/>
    <n v="1310"/>
    <n v="72050"/>
    <n v="30"/>
    <n v="39300"/>
    <n v="32750"/>
    <n v="0.45454545454545453"/>
  </r>
  <r>
    <n v="10137"/>
    <x v="1"/>
    <x v="128"/>
    <x v="23"/>
    <x v="3"/>
    <x v="2"/>
    <n v="55"/>
    <n v="12565"/>
    <n v="691075"/>
    <n v="30"/>
    <n v="376950"/>
    <n v="314125"/>
    <n v="0.45454545454545453"/>
  </r>
  <r>
    <n v="10472"/>
    <x v="3"/>
    <x v="129"/>
    <x v="14"/>
    <x v="3"/>
    <x v="0"/>
    <n v="40"/>
    <n v="8809"/>
    <n v="352360"/>
    <n v="10"/>
    <n v="88090"/>
    <n v="264270"/>
    <n v="0.75"/>
  </r>
  <r>
    <n v="10605"/>
    <x v="0"/>
    <x v="129"/>
    <x v="13"/>
    <x v="0"/>
    <x v="0"/>
    <n v="40"/>
    <n v="4677"/>
    <n v="187080"/>
    <n v="10"/>
    <n v="46770"/>
    <n v="140310"/>
    <n v="0.75"/>
  </r>
  <r>
    <n v="10299"/>
    <x v="3"/>
    <x v="129"/>
    <x v="47"/>
    <x v="0"/>
    <x v="3"/>
    <n v="45"/>
    <n v="8925"/>
    <n v="401625"/>
    <n v="15"/>
    <n v="133875"/>
    <n v="267750"/>
    <n v="0.66666666666666663"/>
  </r>
  <r>
    <n v="10668"/>
    <x v="0"/>
    <x v="129"/>
    <x v="24"/>
    <x v="3"/>
    <x v="0"/>
    <n v="40"/>
    <n v="18789"/>
    <n v="751560"/>
    <n v="10"/>
    <n v="187890"/>
    <n v="563670"/>
    <n v="0.75"/>
  </r>
  <r>
    <n v="10500"/>
    <x v="1"/>
    <x v="130"/>
    <x v="24"/>
    <x v="3"/>
    <x v="3"/>
    <n v="45"/>
    <n v="3242"/>
    <n v="145890"/>
    <n v="15"/>
    <n v="48630"/>
    <n v="97260"/>
    <n v="0.66666666666666663"/>
  </r>
  <r>
    <n v="10975"/>
    <x v="1"/>
    <x v="130"/>
    <x v="30"/>
    <x v="1"/>
    <x v="1"/>
    <n v="50"/>
    <n v="5066"/>
    <n v="253300"/>
    <n v="20"/>
    <n v="101320"/>
    <n v="151980"/>
    <n v="0.6"/>
  </r>
  <r>
    <n v="10653"/>
    <x v="0"/>
    <x v="130"/>
    <x v="24"/>
    <x v="3"/>
    <x v="2"/>
    <n v="55"/>
    <n v="7125"/>
    <n v="391875"/>
    <n v="30"/>
    <n v="213750"/>
    <n v="178125"/>
    <n v="0.45454545454545453"/>
  </r>
  <r>
    <n v="10314"/>
    <x v="2"/>
    <x v="130"/>
    <x v="50"/>
    <x v="3"/>
    <x v="1"/>
    <n v="50"/>
    <n v="2191"/>
    <n v="109550"/>
    <n v="20"/>
    <n v="43820"/>
    <n v="65730"/>
    <n v="0.6"/>
  </r>
  <r>
    <n v="10690"/>
    <x v="1"/>
    <x v="131"/>
    <x v="24"/>
    <x v="3"/>
    <x v="3"/>
    <n v="45"/>
    <n v="3050"/>
    <n v="137250"/>
    <n v="15"/>
    <n v="45750"/>
    <n v="91500"/>
    <n v="0.66666666666666663"/>
  </r>
  <r>
    <n v="10662"/>
    <x v="0"/>
    <x v="131"/>
    <x v="31"/>
    <x v="3"/>
    <x v="0"/>
    <n v="40"/>
    <n v="10687"/>
    <n v="427480"/>
    <n v="10"/>
    <n v="106870"/>
    <n v="320610"/>
    <n v="0.75"/>
  </r>
  <r>
    <n v="10948"/>
    <x v="1"/>
    <x v="131"/>
    <x v="28"/>
    <x v="1"/>
    <x v="1"/>
    <n v="50"/>
    <n v="5316"/>
    <n v="265800"/>
    <n v="20"/>
    <n v="106320"/>
    <n v="159480"/>
    <n v="0.6"/>
  </r>
  <r>
    <n v="10577"/>
    <x v="0"/>
    <x v="131"/>
    <x v="0"/>
    <x v="0"/>
    <x v="3"/>
    <n v="45"/>
    <n v="8841"/>
    <n v="397845"/>
    <n v="15"/>
    <n v="132615"/>
    <n v="265230"/>
    <n v="0.66666666666666663"/>
  </r>
  <r>
    <n v="10801"/>
    <x v="3"/>
    <x v="132"/>
    <x v="47"/>
    <x v="0"/>
    <x v="3"/>
    <n v="45"/>
    <n v="19332"/>
    <n v="869940"/>
    <n v="15"/>
    <n v="289980"/>
    <n v="579960"/>
    <n v="0.66666666666666663"/>
  </r>
  <r>
    <n v="10480"/>
    <x v="1"/>
    <x v="132"/>
    <x v="19"/>
    <x v="3"/>
    <x v="1"/>
    <n v="50"/>
    <n v="8578"/>
    <n v="428900"/>
    <n v="20"/>
    <n v="171560"/>
    <n v="257340"/>
    <n v="0.6"/>
  </r>
  <r>
    <n v="10988"/>
    <x v="2"/>
    <x v="132"/>
    <x v="42"/>
    <x v="0"/>
    <x v="3"/>
    <n v="45"/>
    <n v="18541"/>
    <n v="834345"/>
    <n v="15"/>
    <n v="278115"/>
    <n v="556230"/>
    <n v="0.66666666666666663"/>
  </r>
  <r>
    <n v="10212"/>
    <x v="3"/>
    <x v="132"/>
    <x v="30"/>
    <x v="1"/>
    <x v="0"/>
    <n v="40"/>
    <n v="6292"/>
    <n v="251680"/>
    <n v="10"/>
    <n v="62920"/>
    <n v="188760"/>
    <n v="0.75"/>
  </r>
  <r>
    <n v="10608"/>
    <x v="0"/>
    <x v="133"/>
    <x v="33"/>
    <x v="1"/>
    <x v="2"/>
    <n v="55"/>
    <n v="2893"/>
    <n v="159115"/>
    <n v="30"/>
    <n v="86790"/>
    <n v="72325"/>
    <n v="0.45454545454545453"/>
  </r>
  <r>
    <n v="10441"/>
    <x v="0"/>
    <x v="133"/>
    <x v="45"/>
    <x v="0"/>
    <x v="0"/>
    <n v="40"/>
    <n v="13072"/>
    <n v="522880"/>
    <n v="10"/>
    <n v="130720"/>
    <n v="392160"/>
    <n v="0.75"/>
  </r>
  <r>
    <n v="10177"/>
    <x v="2"/>
    <x v="133"/>
    <x v="8"/>
    <x v="0"/>
    <x v="0"/>
    <n v="40"/>
    <n v="14703"/>
    <n v="588120"/>
    <n v="10"/>
    <n v="147030"/>
    <n v="441090"/>
    <n v="0.75"/>
  </r>
  <r>
    <n v="10516"/>
    <x v="3"/>
    <x v="133"/>
    <x v="35"/>
    <x v="1"/>
    <x v="1"/>
    <n v="50"/>
    <n v="10488"/>
    <n v="524400"/>
    <n v="20"/>
    <n v="209760"/>
    <n v="314640"/>
    <n v="0.6"/>
  </r>
  <r>
    <n v="10353"/>
    <x v="2"/>
    <x v="134"/>
    <x v="34"/>
    <x v="3"/>
    <x v="0"/>
    <n v="40"/>
    <n v="14247"/>
    <n v="569880"/>
    <n v="10"/>
    <n v="142470"/>
    <n v="427410"/>
    <n v="0.75"/>
  </r>
  <r>
    <n v="10880"/>
    <x v="2"/>
    <x v="134"/>
    <x v="8"/>
    <x v="0"/>
    <x v="1"/>
    <n v="50"/>
    <n v="7319"/>
    <n v="365950"/>
    <n v="20"/>
    <n v="146380"/>
    <n v="219570"/>
    <n v="0.6"/>
  </r>
  <r>
    <n v="10981"/>
    <x v="3"/>
    <x v="134"/>
    <x v="31"/>
    <x v="3"/>
    <x v="0"/>
    <n v="40"/>
    <n v="5627"/>
    <n v="225080"/>
    <n v="10"/>
    <n v="56270"/>
    <n v="168810"/>
    <n v="0.75"/>
  </r>
  <r>
    <n v="10905"/>
    <x v="3"/>
    <x v="134"/>
    <x v="47"/>
    <x v="0"/>
    <x v="3"/>
    <n v="45"/>
    <n v="8968"/>
    <n v="403560"/>
    <n v="15"/>
    <n v="134520"/>
    <n v="269040"/>
    <n v="0.66666666666666663"/>
  </r>
  <r>
    <n v="10915"/>
    <x v="0"/>
    <x v="135"/>
    <x v="23"/>
    <x v="3"/>
    <x v="2"/>
    <n v="55"/>
    <n v="9014"/>
    <n v="495770"/>
    <n v="30"/>
    <n v="270420"/>
    <n v="225350"/>
    <n v="0.45454545454545453"/>
  </r>
  <r>
    <n v="10884"/>
    <x v="3"/>
    <x v="135"/>
    <x v="34"/>
    <x v="3"/>
    <x v="3"/>
    <n v="45"/>
    <n v="16123"/>
    <n v="725535"/>
    <n v="15"/>
    <n v="241845"/>
    <n v="483690"/>
    <n v="0.66666666666666663"/>
  </r>
  <r>
    <n v="10481"/>
    <x v="3"/>
    <x v="135"/>
    <x v="44"/>
    <x v="1"/>
    <x v="1"/>
    <n v="50"/>
    <n v="2006"/>
    <n v="100300"/>
    <n v="20"/>
    <n v="40120"/>
    <n v="60180"/>
    <n v="0.6"/>
  </r>
  <r>
    <n v="10222"/>
    <x v="2"/>
    <x v="135"/>
    <x v="42"/>
    <x v="0"/>
    <x v="0"/>
    <n v="40"/>
    <n v="14219"/>
    <n v="568760"/>
    <n v="10"/>
    <n v="142190"/>
    <n v="426570"/>
    <n v="0.75"/>
  </r>
  <r>
    <n v="10033"/>
    <x v="1"/>
    <x v="135"/>
    <x v="46"/>
    <x v="1"/>
    <x v="2"/>
    <n v="55"/>
    <n v="17935"/>
    <n v="986425"/>
    <n v="30"/>
    <n v="538050"/>
    <n v="448375"/>
    <n v="0.45454545454545453"/>
  </r>
  <r>
    <n v="10172"/>
    <x v="1"/>
    <x v="136"/>
    <x v="7"/>
    <x v="2"/>
    <x v="1"/>
    <n v="50"/>
    <n v="17789"/>
    <n v="889450"/>
    <n v="20"/>
    <n v="355780"/>
    <n v="533670"/>
    <n v="0.6"/>
  </r>
  <r>
    <n v="10376"/>
    <x v="3"/>
    <x v="136"/>
    <x v="50"/>
    <x v="3"/>
    <x v="0"/>
    <n v="40"/>
    <n v="13214"/>
    <n v="528560"/>
    <n v="10"/>
    <n v="132140"/>
    <n v="396420"/>
    <n v="0.75"/>
  </r>
  <r>
    <n v="10616"/>
    <x v="0"/>
    <x v="136"/>
    <x v="38"/>
    <x v="0"/>
    <x v="2"/>
    <n v="55"/>
    <n v="7169"/>
    <n v="394295"/>
    <n v="30"/>
    <n v="215070"/>
    <n v="179225"/>
    <n v="0.45454545454545453"/>
  </r>
  <r>
    <n v="10300"/>
    <x v="1"/>
    <x v="136"/>
    <x v="13"/>
    <x v="0"/>
    <x v="3"/>
    <n v="45"/>
    <n v="15296"/>
    <n v="688320"/>
    <n v="15"/>
    <n v="229440"/>
    <n v="458880"/>
    <n v="0.66666666666666663"/>
  </r>
  <r>
    <n v="10935"/>
    <x v="1"/>
    <x v="137"/>
    <x v="25"/>
    <x v="2"/>
    <x v="0"/>
    <n v="40"/>
    <n v="17869"/>
    <n v="714760"/>
    <n v="10"/>
    <n v="178690"/>
    <n v="536070"/>
    <n v="0.75"/>
  </r>
  <r>
    <n v="10992"/>
    <x v="0"/>
    <x v="137"/>
    <x v="34"/>
    <x v="3"/>
    <x v="0"/>
    <n v="40"/>
    <n v="15850"/>
    <n v="634000"/>
    <n v="10"/>
    <n v="158500"/>
    <n v="475500"/>
    <n v="0.75"/>
  </r>
  <r>
    <n v="10278"/>
    <x v="2"/>
    <x v="137"/>
    <x v="32"/>
    <x v="2"/>
    <x v="3"/>
    <n v="45"/>
    <n v="16077"/>
    <n v="723465"/>
    <n v="15"/>
    <n v="241155"/>
    <n v="482310"/>
    <n v="0.66666666666666663"/>
  </r>
  <r>
    <n v="10868"/>
    <x v="0"/>
    <x v="137"/>
    <x v="18"/>
    <x v="1"/>
    <x v="3"/>
    <n v="45"/>
    <n v="7407"/>
    <n v="333315"/>
    <n v="15"/>
    <n v="111105"/>
    <n v="222210"/>
    <n v="0.66666666666666663"/>
  </r>
  <r>
    <n v="10383"/>
    <x v="3"/>
    <x v="138"/>
    <x v="36"/>
    <x v="0"/>
    <x v="3"/>
    <n v="45"/>
    <n v="17604"/>
    <n v="792180"/>
    <n v="15"/>
    <n v="264060"/>
    <n v="528120"/>
    <n v="0.66666666666666663"/>
  </r>
  <r>
    <n v="10324"/>
    <x v="2"/>
    <x v="138"/>
    <x v="17"/>
    <x v="0"/>
    <x v="3"/>
    <n v="45"/>
    <n v="12989"/>
    <n v="584505"/>
    <n v="15"/>
    <n v="194835"/>
    <n v="389670"/>
    <n v="0.66666666666666663"/>
  </r>
  <r>
    <n v="10660"/>
    <x v="1"/>
    <x v="138"/>
    <x v="7"/>
    <x v="2"/>
    <x v="2"/>
    <n v="55"/>
    <n v="17536"/>
    <n v="964480"/>
    <n v="30"/>
    <n v="526080"/>
    <n v="438400"/>
    <n v="0.45454545454545453"/>
  </r>
  <r>
    <n v="10608"/>
    <x v="3"/>
    <x v="138"/>
    <x v="4"/>
    <x v="1"/>
    <x v="0"/>
    <n v="40"/>
    <n v="13446"/>
    <n v="537840"/>
    <n v="10"/>
    <n v="134460"/>
    <n v="403380"/>
    <n v="0.75"/>
  </r>
  <r>
    <n v="10441"/>
    <x v="1"/>
    <x v="139"/>
    <x v="23"/>
    <x v="3"/>
    <x v="3"/>
    <n v="45"/>
    <n v="1962"/>
    <n v="88290"/>
    <n v="15"/>
    <n v="29430"/>
    <n v="58860"/>
    <n v="0.66666666666666663"/>
  </r>
  <r>
    <n v="10258"/>
    <x v="2"/>
    <x v="139"/>
    <x v="3"/>
    <x v="2"/>
    <x v="0"/>
    <n v="40"/>
    <n v="10182"/>
    <n v="407280"/>
    <n v="10"/>
    <n v="101820"/>
    <n v="305460"/>
    <n v="0.75"/>
  </r>
  <r>
    <n v="10951"/>
    <x v="0"/>
    <x v="139"/>
    <x v="38"/>
    <x v="0"/>
    <x v="1"/>
    <n v="50"/>
    <n v="9386"/>
    <n v="469300"/>
    <n v="20"/>
    <n v="187720"/>
    <n v="281580"/>
    <n v="0.6"/>
  </r>
  <r>
    <n v="10309"/>
    <x v="3"/>
    <x v="139"/>
    <x v="12"/>
    <x v="2"/>
    <x v="0"/>
    <n v="40"/>
    <n v="4861"/>
    <n v="194440"/>
    <n v="10"/>
    <n v="48610"/>
    <n v="145830"/>
    <n v="0.75"/>
  </r>
  <r>
    <n v="10974"/>
    <x v="2"/>
    <x v="140"/>
    <x v="27"/>
    <x v="1"/>
    <x v="2"/>
    <n v="55"/>
    <n v="1858"/>
    <n v="102190"/>
    <n v="30"/>
    <n v="55740"/>
    <n v="46450"/>
    <n v="0.45454545454545453"/>
  </r>
  <r>
    <n v="10616"/>
    <x v="1"/>
    <x v="140"/>
    <x v="27"/>
    <x v="1"/>
    <x v="0"/>
    <n v="40"/>
    <n v="1604"/>
    <n v="64160"/>
    <n v="10"/>
    <n v="16040"/>
    <n v="48120"/>
    <n v="0.75"/>
  </r>
  <r>
    <n v="10043"/>
    <x v="2"/>
    <x v="140"/>
    <x v="19"/>
    <x v="3"/>
    <x v="3"/>
    <n v="45"/>
    <n v="8378"/>
    <n v="377010"/>
    <n v="15"/>
    <n v="125670"/>
    <n v="251340"/>
    <n v="0.66666666666666663"/>
  </r>
  <r>
    <n v="10772"/>
    <x v="0"/>
    <x v="140"/>
    <x v="33"/>
    <x v="1"/>
    <x v="0"/>
    <n v="40"/>
    <n v="10469"/>
    <n v="418760"/>
    <n v="10"/>
    <n v="104690"/>
    <n v="314070"/>
    <n v="0.75"/>
  </r>
  <r>
    <n v="10516"/>
    <x v="0"/>
    <x v="141"/>
    <x v="28"/>
    <x v="1"/>
    <x v="1"/>
    <n v="50"/>
    <n v="15658"/>
    <n v="782900"/>
    <n v="20"/>
    <n v="313160"/>
    <n v="469740"/>
    <n v="0.6"/>
  </r>
  <r>
    <n v="10068"/>
    <x v="2"/>
    <x v="141"/>
    <x v="46"/>
    <x v="1"/>
    <x v="0"/>
    <n v="40"/>
    <n v="7433"/>
    <n v="297320"/>
    <n v="10"/>
    <n v="74330"/>
    <n v="222990"/>
    <n v="0.75"/>
  </r>
  <r>
    <n v="10155"/>
    <x v="3"/>
    <x v="141"/>
    <x v="17"/>
    <x v="0"/>
    <x v="3"/>
    <n v="45"/>
    <n v="17615"/>
    <n v="792675"/>
    <n v="15"/>
    <n v="264225"/>
    <n v="528450"/>
    <n v="0.66666666666666663"/>
  </r>
  <r>
    <n v="10992"/>
    <x v="1"/>
    <x v="141"/>
    <x v="10"/>
    <x v="1"/>
    <x v="3"/>
    <n v="45"/>
    <n v="8983"/>
    <n v="404235"/>
    <n v="15"/>
    <n v="134745"/>
    <n v="269490"/>
    <n v="0.66666666666666663"/>
  </r>
  <r>
    <n v="10768"/>
    <x v="2"/>
    <x v="142"/>
    <x v="19"/>
    <x v="3"/>
    <x v="1"/>
    <n v="50"/>
    <n v="7104"/>
    <n v="355200"/>
    <n v="20"/>
    <n v="142080"/>
    <n v="213120"/>
    <n v="0.6"/>
  </r>
  <r>
    <n v="10742"/>
    <x v="2"/>
    <x v="142"/>
    <x v="0"/>
    <x v="0"/>
    <x v="1"/>
    <n v="50"/>
    <n v="17114"/>
    <n v="855700"/>
    <n v="20"/>
    <n v="342280"/>
    <n v="513420"/>
    <n v="0.6"/>
  </r>
  <r>
    <n v="10851"/>
    <x v="3"/>
    <x v="142"/>
    <x v="6"/>
    <x v="1"/>
    <x v="1"/>
    <n v="50"/>
    <n v="12451"/>
    <n v="622550"/>
    <n v="20"/>
    <n v="249020"/>
    <n v="373530"/>
    <n v="0.6"/>
  </r>
  <r>
    <n v="10644"/>
    <x v="2"/>
    <x v="142"/>
    <x v="20"/>
    <x v="0"/>
    <x v="2"/>
    <n v="55"/>
    <n v="8712"/>
    <n v="479160"/>
    <n v="30"/>
    <n v="261360"/>
    <n v="217800"/>
    <n v="0.45454545454545453"/>
  </r>
  <r>
    <n v="10577"/>
    <x v="2"/>
    <x v="143"/>
    <x v="32"/>
    <x v="2"/>
    <x v="1"/>
    <n v="50"/>
    <n v="15577"/>
    <n v="778850"/>
    <n v="20"/>
    <n v="311540"/>
    <n v="467310"/>
    <n v="0.6"/>
  </r>
  <r>
    <n v="10494"/>
    <x v="3"/>
    <x v="143"/>
    <x v="30"/>
    <x v="1"/>
    <x v="3"/>
    <n v="45"/>
    <n v="1116"/>
    <n v="50220"/>
    <n v="15"/>
    <n v="16740"/>
    <n v="33480"/>
    <n v="0.66666666666666663"/>
  </r>
  <r>
    <n v="10487"/>
    <x v="2"/>
    <x v="143"/>
    <x v="50"/>
    <x v="3"/>
    <x v="3"/>
    <n v="45"/>
    <n v="3860"/>
    <n v="173700"/>
    <n v="15"/>
    <n v="57900"/>
    <n v="115800"/>
    <n v="0.66666666666666663"/>
  </r>
  <r>
    <n v="10583"/>
    <x v="0"/>
    <x v="143"/>
    <x v="12"/>
    <x v="2"/>
    <x v="0"/>
    <n v="40"/>
    <n v="857"/>
    <n v="34280"/>
    <n v="10"/>
    <n v="8570"/>
    <n v="25710"/>
    <n v="0.75"/>
  </r>
  <r>
    <n v="10290"/>
    <x v="2"/>
    <x v="143"/>
    <x v="14"/>
    <x v="3"/>
    <x v="0"/>
    <n v="40"/>
    <n v="11101"/>
    <n v="444040"/>
    <n v="10"/>
    <n v="111010"/>
    <n v="333030"/>
    <n v="0.75"/>
  </r>
  <r>
    <n v="10917"/>
    <x v="1"/>
    <x v="144"/>
    <x v="27"/>
    <x v="1"/>
    <x v="0"/>
    <n v="40"/>
    <n v="12826"/>
    <n v="513040"/>
    <n v="10"/>
    <n v="128260"/>
    <n v="384780"/>
    <n v="0.75"/>
  </r>
  <r>
    <n v="10962"/>
    <x v="3"/>
    <x v="144"/>
    <x v="10"/>
    <x v="1"/>
    <x v="0"/>
    <n v="40"/>
    <n v="17143"/>
    <n v="685720"/>
    <n v="10"/>
    <n v="171430"/>
    <n v="514290"/>
    <n v="0.75"/>
  </r>
  <r>
    <n v="10070"/>
    <x v="1"/>
    <x v="144"/>
    <x v="12"/>
    <x v="2"/>
    <x v="0"/>
    <n v="40"/>
    <n v="12055"/>
    <n v="482200"/>
    <n v="10"/>
    <n v="120550"/>
    <n v="361650"/>
    <n v="0.75"/>
  </r>
  <r>
    <n v="10940"/>
    <x v="2"/>
    <x v="144"/>
    <x v="31"/>
    <x v="3"/>
    <x v="1"/>
    <n v="50"/>
    <n v="18799"/>
    <n v="939950"/>
    <n v="20"/>
    <n v="375980"/>
    <n v="563970"/>
    <n v="0.6"/>
  </r>
  <r>
    <n v="10367"/>
    <x v="2"/>
    <x v="145"/>
    <x v="42"/>
    <x v="0"/>
    <x v="1"/>
    <n v="50"/>
    <n v="10837"/>
    <n v="541850"/>
    <n v="20"/>
    <n v="216740"/>
    <n v="325110"/>
    <n v="0.6"/>
  </r>
  <r>
    <n v="10796"/>
    <x v="2"/>
    <x v="145"/>
    <x v="6"/>
    <x v="1"/>
    <x v="2"/>
    <n v="55"/>
    <n v="8090"/>
    <n v="444950"/>
    <n v="30"/>
    <n v="242700"/>
    <n v="202250"/>
    <n v="0.45454545454545453"/>
  </r>
  <r>
    <n v="10078"/>
    <x v="0"/>
    <x v="145"/>
    <x v="27"/>
    <x v="1"/>
    <x v="0"/>
    <n v="40"/>
    <n v="9751"/>
    <n v="390040"/>
    <n v="10"/>
    <n v="97510"/>
    <n v="292530"/>
    <n v="0.75"/>
  </r>
  <r>
    <n v="10192"/>
    <x v="3"/>
    <x v="145"/>
    <x v="27"/>
    <x v="1"/>
    <x v="2"/>
    <n v="55"/>
    <n v="4245"/>
    <n v="233475"/>
    <n v="30"/>
    <n v="127350"/>
    <n v="106125"/>
    <n v="0.45454545454545453"/>
  </r>
  <r>
    <n v="10949"/>
    <x v="3"/>
    <x v="146"/>
    <x v="14"/>
    <x v="3"/>
    <x v="2"/>
    <n v="55"/>
    <n v="11234"/>
    <n v="617870"/>
    <n v="30"/>
    <n v="337020"/>
    <n v="280850"/>
    <n v="0.45454545454545453"/>
  </r>
  <r>
    <n v="10545"/>
    <x v="3"/>
    <x v="146"/>
    <x v="50"/>
    <x v="3"/>
    <x v="3"/>
    <n v="45"/>
    <n v="19532"/>
    <n v="878940"/>
    <n v="15"/>
    <n v="292980"/>
    <n v="585960"/>
    <n v="0.66666666666666663"/>
  </r>
  <r>
    <n v="10161"/>
    <x v="1"/>
    <x v="146"/>
    <x v="7"/>
    <x v="2"/>
    <x v="1"/>
    <n v="50"/>
    <n v="2074"/>
    <n v="103700"/>
    <n v="20"/>
    <n v="41480"/>
    <n v="62220"/>
    <n v="0.6"/>
  </r>
  <r>
    <n v="10787"/>
    <x v="0"/>
    <x v="146"/>
    <x v="13"/>
    <x v="0"/>
    <x v="2"/>
    <n v="55"/>
    <n v="11639"/>
    <n v="640145"/>
    <n v="30"/>
    <n v="349170"/>
    <n v="290975"/>
    <n v="0.45454545454545453"/>
  </r>
  <r>
    <n v="10464"/>
    <x v="0"/>
    <x v="147"/>
    <x v="30"/>
    <x v="1"/>
    <x v="2"/>
    <n v="55"/>
    <n v="3401"/>
    <n v="187055"/>
    <n v="30"/>
    <n v="102030"/>
    <n v="85025"/>
    <n v="0.45454545454545453"/>
  </r>
  <r>
    <n v="10903"/>
    <x v="1"/>
    <x v="147"/>
    <x v="21"/>
    <x v="1"/>
    <x v="1"/>
    <n v="50"/>
    <n v="17014"/>
    <n v="850700"/>
    <n v="20"/>
    <n v="340280"/>
    <n v="510420"/>
    <n v="0.6"/>
  </r>
  <r>
    <n v="10852"/>
    <x v="2"/>
    <x v="147"/>
    <x v="2"/>
    <x v="0"/>
    <x v="0"/>
    <n v="40"/>
    <n v="17726"/>
    <n v="709040"/>
    <n v="10"/>
    <n v="177260"/>
    <n v="531780"/>
    <n v="0.75"/>
  </r>
  <r>
    <n v="10018"/>
    <x v="1"/>
    <x v="147"/>
    <x v="31"/>
    <x v="3"/>
    <x v="1"/>
    <n v="50"/>
    <n v="19450"/>
    <n v="972500"/>
    <n v="20"/>
    <n v="389000"/>
    <n v="583500"/>
    <n v="0.6"/>
  </r>
  <r>
    <n v="10970"/>
    <x v="3"/>
    <x v="148"/>
    <x v="9"/>
    <x v="3"/>
    <x v="3"/>
    <n v="45"/>
    <n v="9965"/>
    <n v="448425"/>
    <n v="15"/>
    <n v="149475"/>
    <n v="298950"/>
    <n v="0.66666666666666663"/>
  </r>
  <r>
    <n v="10299"/>
    <x v="3"/>
    <x v="148"/>
    <x v="40"/>
    <x v="2"/>
    <x v="3"/>
    <n v="45"/>
    <n v="18993"/>
    <n v="854685"/>
    <n v="15"/>
    <n v="284895"/>
    <n v="569790"/>
    <n v="0.66666666666666663"/>
  </r>
  <r>
    <n v="10029"/>
    <x v="3"/>
    <x v="148"/>
    <x v="19"/>
    <x v="3"/>
    <x v="1"/>
    <n v="50"/>
    <n v="6439"/>
    <n v="321950"/>
    <n v="20"/>
    <n v="128780"/>
    <n v="193170"/>
    <n v="0.6"/>
  </r>
  <r>
    <n v="10079"/>
    <x v="2"/>
    <x v="148"/>
    <x v="18"/>
    <x v="1"/>
    <x v="1"/>
    <n v="50"/>
    <n v="2675"/>
    <n v="133750"/>
    <n v="20"/>
    <n v="53500"/>
    <n v="80250"/>
    <n v="0.6"/>
  </r>
  <r>
    <n v="10505"/>
    <x v="2"/>
    <x v="149"/>
    <x v="15"/>
    <x v="1"/>
    <x v="1"/>
    <n v="50"/>
    <n v="566"/>
    <n v="28300"/>
    <n v="20"/>
    <n v="11320"/>
    <n v="16980"/>
    <n v="0.6"/>
  </r>
  <r>
    <n v="10302"/>
    <x v="2"/>
    <x v="149"/>
    <x v="38"/>
    <x v="0"/>
    <x v="2"/>
    <n v="55"/>
    <n v="5203"/>
    <n v="286165"/>
    <n v="30"/>
    <n v="156090"/>
    <n v="130075"/>
    <n v="0.45454545454545453"/>
  </r>
  <r>
    <n v="10469"/>
    <x v="2"/>
    <x v="149"/>
    <x v="50"/>
    <x v="3"/>
    <x v="2"/>
    <n v="55"/>
    <n v="14310"/>
    <n v="787050"/>
    <n v="30"/>
    <n v="429300"/>
    <n v="357750"/>
    <n v="0.45454545454545453"/>
  </r>
  <r>
    <n v="10248"/>
    <x v="2"/>
    <x v="149"/>
    <x v="13"/>
    <x v="0"/>
    <x v="0"/>
    <n v="40"/>
    <n v="11374"/>
    <n v="454960"/>
    <n v="10"/>
    <n v="113740"/>
    <n v="341220"/>
    <n v="0.75"/>
  </r>
  <r>
    <n v="10978"/>
    <x v="3"/>
    <x v="150"/>
    <x v="45"/>
    <x v="0"/>
    <x v="3"/>
    <n v="45"/>
    <n v="19578"/>
    <n v="881010"/>
    <n v="15"/>
    <n v="293670"/>
    <n v="587340"/>
    <n v="0.66666666666666663"/>
  </r>
  <r>
    <n v="10088"/>
    <x v="1"/>
    <x v="150"/>
    <x v="9"/>
    <x v="3"/>
    <x v="0"/>
    <n v="40"/>
    <n v="16972"/>
    <n v="678880"/>
    <n v="10"/>
    <n v="169720"/>
    <n v="509160"/>
    <n v="0.75"/>
  </r>
  <r>
    <n v="10628"/>
    <x v="1"/>
    <x v="150"/>
    <x v="20"/>
    <x v="0"/>
    <x v="1"/>
    <n v="50"/>
    <n v="3033"/>
    <n v="151650"/>
    <n v="20"/>
    <n v="60660"/>
    <n v="90990"/>
    <n v="0.6"/>
  </r>
  <r>
    <n v="10927"/>
    <x v="3"/>
    <x v="150"/>
    <x v="28"/>
    <x v="1"/>
    <x v="3"/>
    <n v="45"/>
    <n v="759"/>
    <n v="34155"/>
    <n v="15"/>
    <n v="11385"/>
    <n v="22770"/>
    <n v="0.66666666666666663"/>
  </r>
  <r>
    <n v="10059"/>
    <x v="2"/>
    <x v="151"/>
    <x v="36"/>
    <x v="0"/>
    <x v="3"/>
    <n v="45"/>
    <n v="4090"/>
    <n v="184050"/>
    <n v="15"/>
    <n v="61350"/>
    <n v="122700"/>
    <n v="0.66666666666666663"/>
  </r>
  <r>
    <n v="10335"/>
    <x v="1"/>
    <x v="151"/>
    <x v="5"/>
    <x v="2"/>
    <x v="3"/>
    <n v="45"/>
    <n v="807"/>
    <n v="36315"/>
    <n v="15"/>
    <n v="12105"/>
    <n v="24210"/>
    <n v="0.66666666666666663"/>
  </r>
  <r>
    <n v="10750"/>
    <x v="0"/>
    <x v="151"/>
    <x v="17"/>
    <x v="0"/>
    <x v="2"/>
    <n v="55"/>
    <n v="8173"/>
    <n v="449515"/>
    <n v="30"/>
    <n v="245190"/>
    <n v="204325"/>
    <n v="0.45454545454545453"/>
  </r>
  <r>
    <n v="10479"/>
    <x v="3"/>
    <x v="151"/>
    <x v="44"/>
    <x v="1"/>
    <x v="0"/>
    <n v="40"/>
    <n v="11413"/>
    <n v="456520"/>
    <n v="10"/>
    <n v="114130"/>
    <n v="342390"/>
    <n v="0.75"/>
  </r>
  <r>
    <n v="10387"/>
    <x v="2"/>
    <x v="152"/>
    <x v="49"/>
    <x v="1"/>
    <x v="1"/>
    <n v="50"/>
    <n v="13542"/>
    <n v="677100"/>
    <n v="20"/>
    <n v="270840"/>
    <n v="406260"/>
    <n v="0.6"/>
  </r>
  <r>
    <n v="10010"/>
    <x v="2"/>
    <x v="152"/>
    <x v="9"/>
    <x v="3"/>
    <x v="3"/>
    <n v="45"/>
    <n v="9298"/>
    <n v="418410"/>
    <n v="15"/>
    <n v="139470"/>
    <n v="278940"/>
    <n v="0.66666666666666663"/>
  </r>
  <r>
    <n v="10467"/>
    <x v="2"/>
    <x v="152"/>
    <x v="27"/>
    <x v="1"/>
    <x v="1"/>
    <n v="50"/>
    <n v="17383"/>
    <n v="869150"/>
    <n v="20"/>
    <n v="347660"/>
    <n v="521490"/>
    <n v="0.6"/>
  </r>
  <r>
    <n v="10910"/>
    <x v="3"/>
    <x v="152"/>
    <x v="38"/>
    <x v="0"/>
    <x v="0"/>
    <n v="40"/>
    <n v="7372"/>
    <n v="294880"/>
    <n v="10"/>
    <n v="73720"/>
    <n v="221160"/>
    <n v="0.75"/>
  </r>
  <r>
    <n v="10900"/>
    <x v="1"/>
    <x v="152"/>
    <x v="13"/>
    <x v="0"/>
    <x v="1"/>
    <n v="50"/>
    <n v="2728"/>
    <n v="136400"/>
    <n v="20"/>
    <n v="54560"/>
    <n v="81840"/>
    <n v="0.6"/>
  </r>
  <r>
    <n v="10441"/>
    <x v="2"/>
    <x v="153"/>
    <x v="8"/>
    <x v="0"/>
    <x v="2"/>
    <n v="55"/>
    <n v="3122"/>
    <n v="171710"/>
    <n v="30"/>
    <n v="93660"/>
    <n v="78050"/>
    <n v="0.45454545454545453"/>
  </r>
  <r>
    <n v="10114"/>
    <x v="2"/>
    <x v="153"/>
    <x v="45"/>
    <x v="0"/>
    <x v="3"/>
    <n v="45"/>
    <n v="17216"/>
    <n v="774720"/>
    <n v="15"/>
    <n v="258240"/>
    <n v="516480"/>
    <n v="0.66666666666666663"/>
  </r>
  <r>
    <n v="10998"/>
    <x v="2"/>
    <x v="153"/>
    <x v="47"/>
    <x v="0"/>
    <x v="3"/>
    <n v="45"/>
    <n v="4131"/>
    <n v="185895"/>
    <n v="15"/>
    <n v="61965"/>
    <n v="123930"/>
    <n v="0.66666666666666663"/>
  </r>
  <r>
    <n v="10615"/>
    <x v="0"/>
    <x v="153"/>
    <x v="3"/>
    <x v="2"/>
    <x v="2"/>
    <n v="55"/>
    <n v="15360"/>
    <n v="844800"/>
    <n v="30"/>
    <n v="460800"/>
    <n v="384000"/>
    <n v="0.45454545454545453"/>
  </r>
  <r>
    <n v="10076"/>
    <x v="1"/>
    <x v="154"/>
    <x v="12"/>
    <x v="2"/>
    <x v="1"/>
    <n v="50"/>
    <n v="6800"/>
    <n v="340000"/>
    <n v="20"/>
    <n v="136000"/>
    <n v="204000"/>
    <n v="0.6"/>
  </r>
  <r>
    <n v="10854"/>
    <x v="2"/>
    <x v="154"/>
    <x v="16"/>
    <x v="2"/>
    <x v="3"/>
    <n v="45"/>
    <n v="11616"/>
    <n v="522720"/>
    <n v="15"/>
    <n v="174240"/>
    <n v="348480"/>
    <n v="0.66666666666666663"/>
  </r>
  <r>
    <n v="10473"/>
    <x v="3"/>
    <x v="154"/>
    <x v="30"/>
    <x v="1"/>
    <x v="1"/>
    <n v="50"/>
    <n v="5623"/>
    <n v="281150"/>
    <n v="20"/>
    <n v="112460"/>
    <n v="168690"/>
    <n v="0.6"/>
  </r>
  <r>
    <n v="10024"/>
    <x v="3"/>
    <x v="154"/>
    <x v="28"/>
    <x v="1"/>
    <x v="3"/>
    <n v="45"/>
    <n v="19975"/>
    <n v="898875"/>
    <n v="15"/>
    <n v="299625"/>
    <n v="599250"/>
    <n v="0.66666666666666663"/>
  </r>
  <r>
    <n v="10179"/>
    <x v="1"/>
    <x v="155"/>
    <x v="30"/>
    <x v="1"/>
    <x v="1"/>
    <n v="50"/>
    <n v="13016"/>
    <n v="650800"/>
    <n v="20"/>
    <n v="260320"/>
    <n v="390480"/>
    <n v="0.6"/>
  </r>
  <r>
    <n v="10183"/>
    <x v="1"/>
    <x v="155"/>
    <x v="3"/>
    <x v="2"/>
    <x v="2"/>
    <n v="55"/>
    <n v="9807"/>
    <n v="539385"/>
    <n v="30"/>
    <n v="294210"/>
    <n v="245175"/>
    <n v="0.45454545454545453"/>
  </r>
  <r>
    <n v="10083"/>
    <x v="3"/>
    <x v="155"/>
    <x v="12"/>
    <x v="2"/>
    <x v="3"/>
    <n v="45"/>
    <n v="16751"/>
    <n v="753795"/>
    <n v="15"/>
    <n v="251265"/>
    <n v="502530"/>
    <n v="0.66666666666666663"/>
  </r>
  <r>
    <n v="10646"/>
    <x v="3"/>
    <x v="155"/>
    <x v="12"/>
    <x v="2"/>
    <x v="3"/>
    <n v="45"/>
    <n v="14901"/>
    <n v="670545"/>
    <n v="15"/>
    <n v="223515"/>
    <n v="447030"/>
    <n v="0.66666666666666663"/>
  </r>
  <r>
    <n v="10705"/>
    <x v="1"/>
    <x v="156"/>
    <x v="25"/>
    <x v="2"/>
    <x v="2"/>
    <n v="55"/>
    <n v="16971"/>
    <n v="933405"/>
    <n v="30"/>
    <n v="509130"/>
    <n v="424275"/>
    <n v="0.45454545454545453"/>
  </r>
  <r>
    <n v="10227"/>
    <x v="2"/>
    <x v="156"/>
    <x v="36"/>
    <x v="0"/>
    <x v="3"/>
    <n v="45"/>
    <n v="702"/>
    <n v="31590"/>
    <n v="15"/>
    <n v="10530"/>
    <n v="21060"/>
    <n v="0.66666666666666663"/>
  </r>
  <r>
    <n v="10039"/>
    <x v="3"/>
    <x v="156"/>
    <x v="46"/>
    <x v="1"/>
    <x v="0"/>
    <n v="40"/>
    <n v="19970"/>
    <n v="798800"/>
    <n v="10"/>
    <n v="199700"/>
    <n v="599100"/>
    <n v="0.75"/>
  </r>
  <r>
    <n v="10809"/>
    <x v="0"/>
    <x v="156"/>
    <x v="34"/>
    <x v="3"/>
    <x v="2"/>
    <n v="55"/>
    <n v="7902"/>
    <n v="434610"/>
    <n v="30"/>
    <n v="237060"/>
    <n v="197550"/>
    <n v="0.45454545454545453"/>
  </r>
  <r>
    <n v="10402"/>
    <x v="1"/>
    <x v="157"/>
    <x v="0"/>
    <x v="0"/>
    <x v="2"/>
    <n v="55"/>
    <n v="18260"/>
    <n v="1004300"/>
    <n v="30"/>
    <n v="547800"/>
    <n v="456500"/>
    <n v="0.45454545454545453"/>
  </r>
  <r>
    <n v="10046"/>
    <x v="1"/>
    <x v="157"/>
    <x v="30"/>
    <x v="1"/>
    <x v="1"/>
    <n v="50"/>
    <n v="10564"/>
    <n v="528200"/>
    <n v="20"/>
    <n v="211280"/>
    <n v="316920"/>
    <n v="0.6"/>
  </r>
  <r>
    <n v="10520"/>
    <x v="3"/>
    <x v="157"/>
    <x v="9"/>
    <x v="3"/>
    <x v="0"/>
    <n v="40"/>
    <n v="8960"/>
    <n v="358400"/>
    <n v="10"/>
    <n v="89600"/>
    <n v="268800"/>
    <n v="0.75"/>
  </r>
  <r>
    <n v="10667"/>
    <x v="2"/>
    <x v="157"/>
    <x v="40"/>
    <x v="2"/>
    <x v="1"/>
    <n v="50"/>
    <n v="18089"/>
    <n v="904450"/>
    <n v="20"/>
    <n v="361780"/>
    <n v="542670"/>
    <n v="0.6"/>
  </r>
  <r>
    <n v="10023"/>
    <x v="1"/>
    <x v="158"/>
    <x v="48"/>
    <x v="3"/>
    <x v="0"/>
    <n v="40"/>
    <n v="11006"/>
    <n v="440240"/>
    <n v="10"/>
    <n v="110060"/>
    <n v="330180"/>
    <n v="0.75"/>
  </r>
  <r>
    <n v="10507"/>
    <x v="2"/>
    <x v="158"/>
    <x v="16"/>
    <x v="2"/>
    <x v="0"/>
    <n v="40"/>
    <n v="12813"/>
    <n v="512520"/>
    <n v="10"/>
    <n v="128130"/>
    <n v="384390"/>
    <n v="0.75"/>
  </r>
  <r>
    <n v="10072"/>
    <x v="0"/>
    <x v="158"/>
    <x v="46"/>
    <x v="1"/>
    <x v="2"/>
    <n v="55"/>
    <n v="16838"/>
    <n v="926090"/>
    <n v="30"/>
    <n v="505140"/>
    <n v="420950"/>
    <n v="0.45454545454545453"/>
  </r>
  <r>
    <n v="10172"/>
    <x v="3"/>
    <x v="158"/>
    <x v="10"/>
    <x v="1"/>
    <x v="2"/>
    <n v="55"/>
    <n v="5374"/>
    <n v="295570"/>
    <n v="30"/>
    <n v="161220"/>
    <n v="134350"/>
    <n v="0.45454545454545453"/>
  </r>
  <r>
    <n v="10073"/>
    <x v="1"/>
    <x v="159"/>
    <x v="8"/>
    <x v="0"/>
    <x v="1"/>
    <n v="50"/>
    <n v="18473"/>
    <n v="923650"/>
    <n v="20"/>
    <n v="369460"/>
    <n v="554190"/>
    <n v="0.6"/>
  </r>
  <r>
    <n v="10545"/>
    <x v="3"/>
    <x v="159"/>
    <x v="46"/>
    <x v="1"/>
    <x v="2"/>
    <n v="55"/>
    <n v="6764"/>
    <n v="372020"/>
    <n v="30"/>
    <n v="202920"/>
    <n v="169100"/>
    <n v="0.45454545454545453"/>
  </r>
  <r>
    <n v="10098"/>
    <x v="2"/>
    <x v="159"/>
    <x v="48"/>
    <x v="3"/>
    <x v="1"/>
    <n v="50"/>
    <n v="13595"/>
    <n v="679750"/>
    <n v="20"/>
    <n v="271900"/>
    <n v="407850"/>
    <n v="0.6"/>
  </r>
  <r>
    <n v="10972"/>
    <x v="2"/>
    <x v="159"/>
    <x v="49"/>
    <x v="1"/>
    <x v="2"/>
    <n v="55"/>
    <n v="1690"/>
    <n v="92950"/>
    <n v="30"/>
    <n v="50700"/>
    <n v="42250"/>
    <n v="0.45454545454545453"/>
  </r>
  <r>
    <n v="10098"/>
    <x v="1"/>
    <x v="160"/>
    <x v="7"/>
    <x v="2"/>
    <x v="0"/>
    <n v="40"/>
    <n v="9421"/>
    <n v="376840"/>
    <n v="10"/>
    <n v="94210"/>
    <n v="282630"/>
    <n v="0.75"/>
  </r>
  <r>
    <n v="10650"/>
    <x v="1"/>
    <x v="160"/>
    <x v="50"/>
    <x v="3"/>
    <x v="2"/>
    <n v="55"/>
    <n v="4664"/>
    <n v="256520"/>
    <n v="30"/>
    <n v="139920"/>
    <n v="116600"/>
    <n v="0.45454545454545453"/>
  </r>
  <r>
    <n v="10480"/>
    <x v="2"/>
    <x v="160"/>
    <x v="28"/>
    <x v="1"/>
    <x v="3"/>
    <n v="45"/>
    <n v="9373"/>
    <n v="421785"/>
    <n v="15"/>
    <n v="140595"/>
    <n v="281190"/>
    <n v="0.66666666666666663"/>
  </r>
  <r>
    <n v="10028"/>
    <x v="0"/>
    <x v="160"/>
    <x v="15"/>
    <x v="1"/>
    <x v="0"/>
    <n v="40"/>
    <n v="3436"/>
    <n v="137440"/>
    <n v="10"/>
    <n v="34360"/>
    <n v="103080"/>
    <n v="0.75"/>
  </r>
  <r>
    <n v="10667"/>
    <x v="0"/>
    <x v="160"/>
    <x v="5"/>
    <x v="2"/>
    <x v="1"/>
    <n v="50"/>
    <n v="9753"/>
    <n v="487650"/>
    <n v="20"/>
    <n v="195060"/>
    <n v="292590"/>
    <n v="0.6"/>
  </r>
  <r>
    <n v="10465"/>
    <x v="0"/>
    <x v="161"/>
    <x v="46"/>
    <x v="1"/>
    <x v="3"/>
    <n v="45"/>
    <n v="13487"/>
    <n v="606915"/>
    <n v="15"/>
    <n v="202305"/>
    <n v="404610"/>
    <n v="0.66666666666666663"/>
  </r>
  <r>
    <n v="10829"/>
    <x v="0"/>
    <x v="161"/>
    <x v="20"/>
    <x v="0"/>
    <x v="3"/>
    <n v="45"/>
    <n v="18979"/>
    <n v="854055"/>
    <n v="15"/>
    <n v="284685"/>
    <n v="569370"/>
    <n v="0.66666666666666663"/>
  </r>
  <r>
    <n v="10919"/>
    <x v="3"/>
    <x v="161"/>
    <x v="14"/>
    <x v="3"/>
    <x v="3"/>
    <n v="45"/>
    <n v="8017"/>
    <n v="360765"/>
    <n v="15"/>
    <n v="120255"/>
    <n v="240510"/>
    <n v="0.66666666666666663"/>
  </r>
  <r>
    <n v="10326"/>
    <x v="1"/>
    <x v="161"/>
    <x v="45"/>
    <x v="0"/>
    <x v="3"/>
    <n v="45"/>
    <n v="19781"/>
    <n v="890145"/>
    <n v="15"/>
    <n v="296715"/>
    <n v="593430"/>
    <n v="0.66666666666666663"/>
  </r>
  <r>
    <n v="10049"/>
    <x v="0"/>
    <x v="162"/>
    <x v="45"/>
    <x v="0"/>
    <x v="3"/>
    <n v="45"/>
    <n v="7381"/>
    <n v="332145"/>
    <n v="15"/>
    <n v="110715"/>
    <n v="221430"/>
    <n v="0.66666666666666663"/>
  </r>
  <r>
    <n v="10585"/>
    <x v="2"/>
    <x v="162"/>
    <x v="2"/>
    <x v="0"/>
    <x v="0"/>
    <n v="40"/>
    <n v="5439"/>
    <n v="217560"/>
    <n v="10"/>
    <n v="54390"/>
    <n v="163170"/>
    <n v="0.75"/>
  </r>
  <r>
    <n v="10869"/>
    <x v="0"/>
    <x v="162"/>
    <x v="17"/>
    <x v="0"/>
    <x v="3"/>
    <n v="45"/>
    <n v="8933"/>
    <n v="401985"/>
    <n v="15"/>
    <n v="133995"/>
    <n v="267990"/>
    <n v="0.66666666666666663"/>
  </r>
  <r>
    <n v="10826"/>
    <x v="0"/>
    <x v="162"/>
    <x v="48"/>
    <x v="3"/>
    <x v="3"/>
    <n v="45"/>
    <n v="10744"/>
    <n v="483480"/>
    <n v="15"/>
    <n v="161160"/>
    <n v="322320"/>
    <n v="0.66666666666666663"/>
  </r>
  <r>
    <n v="10468"/>
    <x v="1"/>
    <x v="163"/>
    <x v="25"/>
    <x v="2"/>
    <x v="3"/>
    <n v="45"/>
    <n v="13448"/>
    <n v="605160"/>
    <n v="15"/>
    <n v="201720"/>
    <n v="403440"/>
    <n v="0.66666666666666663"/>
  </r>
  <r>
    <n v="10870"/>
    <x v="3"/>
    <x v="163"/>
    <x v="26"/>
    <x v="2"/>
    <x v="3"/>
    <n v="45"/>
    <n v="15141"/>
    <n v="681345"/>
    <n v="15"/>
    <n v="227115"/>
    <n v="454230"/>
    <n v="0.66666666666666663"/>
  </r>
  <r>
    <n v="10731"/>
    <x v="3"/>
    <x v="163"/>
    <x v="41"/>
    <x v="1"/>
    <x v="0"/>
    <n v="40"/>
    <n v="17965"/>
    <n v="718600"/>
    <n v="10"/>
    <n v="179650"/>
    <n v="538950"/>
    <n v="0.75"/>
  </r>
  <r>
    <n v="10019"/>
    <x v="2"/>
    <x v="163"/>
    <x v="42"/>
    <x v="0"/>
    <x v="3"/>
    <n v="45"/>
    <n v="14760"/>
    <n v="664200"/>
    <n v="15"/>
    <n v="221400"/>
    <n v="442800"/>
    <n v="0.66666666666666663"/>
  </r>
  <r>
    <n v="10405"/>
    <x v="1"/>
    <x v="164"/>
    <x v="30"/>
    <x v="1"/>
    <x v="1"/>
    <n v="50"/>
    <n v="13293"/>
    <n v="664650"/>
    <n v="20"/>
    <n v="265860"/>
    <n v="398790"/>
    <n v="0.6"/>
  </r>
  <r>
    <n v="10210"/>
    <x v="3"/>
    <x v="164"/>
    <x v="8"/>
    <x v="0"/>
    <x v="0"/>
    <n v="40"/>
    <n v="2715"/>
    <n v="108600"/>
    <n v="10"/>
    <n v="27150"/>
    <n v="81450"/>
    <n v="0.75"/>
  </r>
  <r>
    <n v="10621"/>
    <x v="0"/>
    <x v="164"/>
    <x v="20"/>
    <x v="0"/>
    <x v="2"/>
    <n v="55"/>
    <n v="9695"/>
    <n v="533225"/>
    <n v="30"/>
    <n v="290850"/>
    <n v="242375"/>
    <n v="0.45454545454545453"/>
  </r>
  <r>
    <n v="10130"/>
    <x v="2"/>
    <x v="164"/>
    <x v="39"/>
    <x v="3"/>
    <x v="1"/>
    <n v="50"/>
    <n v="8908"/>
    <n v="445400"/>
    <n v="20"/>
    <n v="178160"/>
    <n v="267240"/>
    <n v="0.6"/>
  </r>
  <r>
    <n v="10679"/>
    <x v="2"/>
    <x v="165"/>
    <x v="50"/>
    <x v="3"/>
    <x v="1"/>
    <n v="50"/>
    <n v="7625"/>
    <n v="381250"/>
    <n v="20"/>
    <n v="152500"/>
    <n v="228750"/>
    <n v="0.6"/>
  </r>
  <r>
    <n v="10895"/>
    <x v="3"/>
    <x v="165"/>
    <x v="25"/>
    <x v="2"/>
    <x v="2"/>
    <n v="55"/>
    <n v="12968"/>
    <n v="713240"/>
    <n v="30"/>
    <n v="389040"/>
    <n v="324200"/>
    <n v="0.45454545454545453"/>
  </r>
  <r>
    <n v="10714"/>
    <x v="2"/>
    <x v="165"/>
    <x v="44"/>
    <x v="1"/>
    <x v="0"/>
    <n v="40"/>
    <n v="16772"/>
    <n v="670880"/>
    <n v="10"/>
    <n v="167720"/>
    <n v="503160"/>
    <n v="0.75"/>
  </r>
  <r>
    <n v="10056"/>
    <x v="1"/>
    <x v="165"/>
    <x v="33"/>
    <x v="1"/>
    <x v="0"/>
    <n v="40"/>
    <n v="4283"/>
    <n v="171320"/>
    <n v="10"/>
    <n v="42830"/>
    <n v="128490"/>
    <n v="0.75"/>
  </r>
  <r>
    <n v="10988"/>
    <x v="2"/>
    <x v="166"/>
    <x v="43"/>
    <x v="3"/>
    <x v="1"/>
    <n v="50"/>
    <n v="18294"/>
    <n v="914700"/>
    <n v="20"/>
    <n v="365880"/>
    <n v="548820"/>
    <n v="0.6"/>
  </r>
  <r>
    <n v="10942"/>
    <x v="1"/>
    <x v="166"/>
    <x v="24"/>
    <x v="3"/>
    <x v="2"/>
    <n v="55"/>
    <n v="11488"/>
    <n v="631840"/>
    <n v="30"/>
    <n v="344640"/>
    <n v="287200"/>
    <n v="0.45454545454545453"/>
  </r>
  <r>
    <n v="10851"/>
    <x v="2"/>
    <x v="166"/>
    <x v="8"/>
    <x v="0"/>
    <x v="3"/>
    <n v="45"/>
    <n v="19771"/>
    <n v="889695"/>
    <n v="15"/>
    <n v="296565"/>
    <n v="593130"/>
    <n v="0.66666666666666663"/>
  </r>
  <r>
    <n v="10051"/>
    <x v="1"/>
    <x v="166"/>
    <x v="3"/>
    <x v="2"/>
    <x v="1"/>
    <n v="50"/>
    <n v="8538"/>
    <n v="426900"/>
    <n v="20"/>
    <n v="170760"/>
    <n v="256140"/>
    <n v="0.6"/>
  </r>
  <r>
    <n v="10377"/>
    <x v="3"/>
    <x v="167"/>
    <x v="27"/>
    <x v="1"/>
    <x v="2"/>
    <n v="55"/>
    <n v="10658"/>
    <n v="586190"/>
    <n v="30"/>
    <n v="319740"/>
    <n v="266450"/>
    <n v="0.45454545454545453"/>
  </r>
  <r>
    <n v="10882"/>
    <x v="0"/>
    <x v="167"/>
    <x v="36"/>
    <x v="0"/>
    <x v="3"/>
    <n v="45"/>
    <n v="11588"/>
    <n v="521460"/>
    <n v="15"/>
    <n v="173820"/>
    <n v="347640"/>
    <n v="0.66666666666666663"/>
  </r>
  <r>
    <n v="10487"/>
    <x v="3"/>
    <x v="167"/>
    <x v="6"/>
    <x v="1"/>
    <x v="0"/>
    <n v="40"/>
    <n v="3038"/>
    <n v="121520"/>
    <n v="10"/>
    <n v="30380"/>
    <n v="91140"/>
    <n v="0.75"/>
  </r>
  <r>
    <n v="10048"/>
    <x v="3"/>
    <x v="167"/>
    <x v="39"/>
    <x v="3"/>
    <x v="0"/>
    <n v="40"/>
    <n v="13294"/>
    <n v="531760"/>
    <n v="10"/>
    <n v="132940"/>
    <n v="398820"/>
    <n v="0.75"/>
  </r>
  <r>
    <n v="10842"/>
    <x v="1"/>
    <x v="168"/>
    <x v="38"/>
    <x v="0"/>
    <x v="3"/>
    <n v="45"/>
    <n v="10332"/>
    <n v="464940"/>
    <n v="15"/>
    <n v="154980"/>
    <n v="309960"/>
    <n v="0.66666666666666663"/>
  </r>
  <r>
    <n v="10924"/>
    <x v="3"/>
    <x v="168"/>
    <x v="41"/>
    <x v="1"/>
    <x v="3"/>
    <n v="45"/>
    <n v="13884"/>
    <n v="624780"/>
    <n v="15"/>
    <n v="208260"/>
    <n v="416520"/>
    <n v="0.66666666666666663"/>
  </r>
  <r>
    <n v="10756"/>
    <x v="1"/>
    <x v="168"/>
    <x v="42"/>
    <x v="0"/>
    <x v="1"/>
    <n v="50"/>
    <n v="16085"/>
    <n v="804250"/>
    <n v="20"/>
    <n v="321700"/>
    <n v="482550"/>
    <n v="0.6"/>
  </r>
  <r>
    <n v="10719"/>
    <x v="0"/>
    <x v="168"/>
    <x v="44"/>
    <x v="1"/>
    <x v="0"/>
    <n v="40"/>
    <n v="10746"/>
    <n v="429840"/>
    <n v="10"/>
    <n v="107460"/>
    <n v="322380"/>
    <n v="0.75"/>
  </r>
  <r>
    <n v="10772"/>
    <x v="1"/>
    <x v="169"/>
    <x v="9"/>
    <x v="3"/>
    <x v="0"/>
    <n v="40"/>
    <n v="3211"/>
    <n v="128440"/>
    <n v="10"/>
    <n v="32110"/>
    <n v="96330"/>
    <n v="0.75"/>
  </r>
  <r>
    <n v="10371"/>
    <x v="0"/>
    <x v="169"/>
    <x v="40"/>
    <x v="2"/>
    <x v="3"/>
    <n v="45"/>
    <n v="5688"/>
    <n v="255960"/>
    <n v="15"/>
    <n v="85320"/>
    <n v="170640"/>
    <n v="0.66666666666666663"/>
  </r>
  <r>
    <n v="10464"/>
    <x v="2"/>
    <x v="169"/>
    <x v="29"/>
    <x v="3"/>
    <x v="2"/>
    <n v="55"/>
    <n v="7013"/>
    <n v="385715"/>
    <n v="30"/>
    <n v="210390"/>
    <n v="175325"/>
    <n v="0.45454545454545453"/>
  </r>
  <r>
    <n v="10827"/>
    <x v="0"/>
    <x v="169"/>
    <x v="43"/>
    <x v="3"/>
    <x v="2"/>
    <n v="55"/>
    <n v="13502"/>
    <n v="742610"/>
    <n v="30"/>
    <n v="405060"/>
    <n v="337550"/>
    <n v="0.45454545454545453"/>
  </r>
  <r>
    <n v="10430"/>
    <x v="0"/>
    <x v="169"/>
    <x v="14"/>
    <x v="3"/>
    <x v="3"/>
    <n v="45"/>
    <n v="14901"/>
    <n v="670545"/>
    <n v="15"/>
    <n v="223515"/>
    <n v="447030"/>
    <n v="0.66666666666666663"/>
  </r>
  <r>
    <n v="10739"/>
    <x v="3"/>
    <x v="170"/>
    <x v="10"/>
    <x v="1"/>
    <x v="2"/>
    <n v="55"/>
    <n v="5437"/>
    <n v="299035"/>
    <n v="30"/>
    <n v="163110"/>
    <n v="135925"/>
    <n v="0.45454545454545453"/>
  </r>
  <r>
    <n v="10051"/>
    <x v="1"/>
    <x v="170"/>
    <x v="13"/>
    <x v="0"/>
    <x v="3"/>
    <n v="45"/>
    <n v="1877"/>
    <n v="84465"/>
    <n v="15"/>
    <n v="28155"/>
    <n v="56310"/>
    <n v="0.66666666666666663"/>
  </r>
  <r>
    <n v="10312"/>
    <x v="0"/>
    <x v="170"/>
    <x v="6"/>
    <x v="1"/>
    <x v="2"/>
    <n v="55"/>
    <n v="7537"/>
    <n v="414535"/>
    <n v="30"/>
    <n v="226110"/>
    <n v="188425"/>
    <n v="0.45454545454545453"/>
  </r>
  <r>
    <n v="10202"/>
    <x v="0"/>
    <x v="170"/>
    <x v="31"/>
    <x v="3"/>
    <x v="0"/>
    <n v="40"/>
    <n v="16596"/>
    <n v="663840"/>
    <n v="10"/>
    <n v="165960"/>
    <n v="497880"/>
    <n v="0.75"/>
  </r>
  <r>
    <n v="10537"/>
    <x v="0"/>
    <x v="171"/>
    <x v="34"/>
    <x v="3"/>
    <x v="1"/>
    <n v="50"/>
    <n v="12400"/>
    <n v="620000"/>
    <n v="20"/>
    <n v="248000"/>
    <n v="372000"/>
    <n v="0.6"/>
  </r>
  <r>
    <n v="10973"/>
    <x v="0"/>
    <x v="171"/>
    <x v="15"/>
    <x v="1"/>
    <x v="0"/>
    <n v="40"/>
    <n v="18028"/>
    <n v="721120"/>
    <n v="10"/>
    <n v="180280"/>
    <n v="540840"/>
    <n v="0.75"/>
  </r>
  <r>
    <n v="10122"/>
    <x v="0"/>
    <x v="171"/>
    <x v="20"/>
    <x v="0"/>
    <x v="2"/>
    <n v="55"/>
    <n v="5028"/>
    <n v="276540"/>
    <n v="30"/>
    <n v="150840"/>
    <n v="125700"/>
    <n v="0.45454545454545453"/>
  </r>
  <r>
    <n v="10727"/>
    <x v="0"/>
    <x v="171"/>
    <x v="2"/>
    <x v="0"/>
    <x v="0"/>
    <n v="40"/>
    <n v="3187"/>
    <n v="127480"/>
    <n v="10"/>
    <n v="31870"/>
    <n v="95610"/>
    <n v="0.75"/>
  </r>
  <r>
    <n v="10657"/>
    <x v="0"/>
    <x v="172"/>
    <x v="28"/>
    <x v="1"/>
    <x v="1"/>
    <n v="50"/>
    <n v="10086"/>
    <n v="504300"/>
    <n v="20"/>
    <n v="201720"/>
    <n v="302580"/>
    <n v="0.6"/>
  </r>
  <r>
    <n v="10820"/>
    <x v="2"/>
    <x v="172"/>
    <x v="36"/>
    <x v="0"/>
    <x v="2"/>
    <n v="55"/>
    <n v="13759"/>
    <n v="756745"/>
    <n v="30"/>
    <n v="412770"/>
    <n v="343975"/>
    <n v="0.45454545454545453"/>
  </r>
  <r>
    <n v="10502"/>
    <x v="3"/>
    <x v="172"/>
    <x v="16"/>
    <x v="2"/>
    <x v="3"/>
    <n v="45"/>
    <n v="17398"/>
    <n v="782910"/>
    <n v="15"/>
    <n v="260970"/>
    <n v="521940"/>
    <n v="0.66666666666666663"/>
  </r>
  <r>
    <n v="10505"/>
    <x v="1"/>
    <x v="172"/>
    <x v="50"/>
    <x v="3"/>
    <x v="2"/>
    <n v="55"/>
    <n v="6284"/>
    <n v="345620"/>
    <n v="30"/>
    <n v="188520"/>
    <n v="157100"/>
    <n v="0.45454545454545453"/>
  </r>
  <r>
    <n v="10297"/>
    <x v="1"/>
    <x v="173"/>
    <x v="23"/>
    <x v="3"/>
    <x v="3"/>
    <n v="45"/>
    <n v="14218"/>
    <n v="639810"/>
    <n v="15"/>
    <n v="213270"/>
    <n v="426540"/>
    <n v="0.66666666666666663"/>
  </r>
  <r>
    <n v="10261"/>
    <x v="3"/>
    <x v="173"/>
    <x v="45"/>
    <x v="0"/>
    <x v="0"/>
    <n v="40"/>
    <n v="19079"/>
    <n v="763160"/>
    <n v="10"/>
    <n v="190790"/>
    <n v="572370"/>
    <n v="0.75"/>
  </r>
  <r>
    <n v="10638"/>
    <x v="1"/>
    <x v="173"/>
    <x v="13"/>
    <x v="0"/>
    <x v="2"/>
    <n v="55"/>
    <n v="6379"/>
    <n v="350845"/>
    <n v="30"/>
    <n v="191370"/>
    <n v="159475"/>
    <n v="0.45454545454545453"/>
  </r>
  <r>
    <n v="10651"/>
    <x v="2"/>
    <x v="173"/>
    <x v="39"/>
    <x v="3"/>
    <x v="0"/>
    <n v="40"/>
    <n v="10444"/>
    <n v="417760"/>
    <n v="10"/>
    <n v="104440"/>
    <n v="313320"/>
    <n v="0.75"/>
  </r>
  <r>
    <n v="10311"/>
    <x v="0"/>
    <x v="174"/>
    <x v="34"/>
    <x v="3"/>
    <x v="3"/>
    <n v="45"/>
    <n v="11072"/>
    <n v="498240"/>
    <n v="15"/>
    <n v="166080"/>
    <n v="332160"/>
    <n v="0.66666666666666663"/>
  </r>
  <r>
    <n v="10503"/>
    <x v="3"/>
    <x v="174"/>
    <x v="19"/>
    <x v="3"/>
    <x v="1"/>
    <n v="50"/>
    <n v="14721"/>
    <n v="736050"/>
    <n v="20"/>
    <n v="294420"/>
    <n v="441630"/>
    <n v="0.6"/>
  </r>
  <r>
    <n v="10806"/>
    <x v="1"/>
    <x v="174"/>
    <x v="10"/>
    <x v="1"/>
    <x v="3"/>
    <n v="45"/>
    <n v="7684"/>
    <n v="345780"/>
    <n v="15"/>
    <n v="115260"/>
    <n v="230520"/>
    <n v="0.66666666666666663"/>
  </r>
  <r>
    <n v="10878"/>
    <x v="3"/>
    <x v="174"/>
    <x v="42"/>
    <x v="0"/>
    <x v="1"/>
    <n v="50"/>
    <n v="14566"/>
    <n v="728300"/>
    <n v="20"/>
    <n v="291320"/>
    <n v="436980"/>
    <n v="0.6"/>
  </r>
  <r>
    <n v="10062"/>
    <x v="1"/>
    <x v="175"/>
    <x v="38"/>
    <x v="0"/>
    <x v="1"/>
    <n v="50"/>
    <n v="7507"/>
    <n v="375350"/>
    <n v="20"/>
    <n v="150140"/>
    <n v="225210"/>
    <n v="0.6"/>
  </r>
  <r>
    <n v="10629"/>
    <x v="0"/>
    <x v="175"/>
    <x v="36"/>
    <x v="0"/>
    <x v="2"/>
    <n v="55"/>
    <n v="8355"/>
    <n v="459525"/>
    <n v="30"/>
    <n v="250650"/>
    <n v="208875"/>
    <n v="0.45454545454545453"/>
  </r>
  <r>
    <n v="10572"/>
    <x v="2"/>
    <x v="175"/>
    <x v="36"/>
    <x v="0"/>
    <x v="1"/>
    <n v="50"/>
    <n v="2361"/>
    <n v="118050"/>
    <n v="20"/>
    <n v="47220"/>
    <n v="70830"/>
    <n v="0.6"/>
  </r>
  <r>
    <n v="10051"/>
    <x v="2"/>
    <x v="175"/>
    <x v="11"/>
    <x v="0"/>
    <x v="3"/>
    <n v="45"/>
    <n v="11683"/>
    <n v="525735"/>
    <n v="15"/>
    <n v="175245"/>
    <n v="350490"/>
    <n v="0.66666666666666663"/>
  </r>
  <r>
    <n v="10378"/>
    <x v="0"/>
    <x v="176"/>
    <x v="40"/>
    <x v="2"/>
    <x v="2"/>
    <n v="55"/>
    <n v="5433"/>
    <n v="298815"/>
    <n v="30"/>
    <n v="162990"/>
    <n v="135825"/>
    <n v="0.45454545454545453"/>
  </r>
  <r>
    <n v="10090"/>
    <x v="1"/>
    <x v="176"/>
    <x v="29"/>
    <x v="3"/>
    <x v="2"/>
    <n v="55"/>
    <n v="797"/>
    <n v="43835"/>
    <n v="30"/>
    <n v="23910"/>
    <n v="19925"/>
    <n v="0.45454545454545453"/>
  </r>
  <r>
    <n v="10678"/>
    <x v="3"/>
    <x v="176"/>
    <x v="0"/>
    <x v="0"/>
    <x v="3"/>
    <n v="45"/>
    <n v="17564"/>
    <n v="790380"/>
    <n v="15"/>
    <n v="263460"/>
    <n v="526920"/>
    <n v="0.66666666666666663"/>
  </r>
  <r>
    <n v="10094"/>
    <x v="2"/>
    <x v="176"/>
    <x v="6"/>
    <x v="1"/>
    <x v="3"/>
    <n v="45"/>
    <n v="9149"/>
    <n v="411705"/>
    <n v="15"/>
    <n v="137235"/>
    <n v="274470"/>
    <n v="0.66666666666666663"/>
  </r>
  <r>
    <n v="10475"/>
    <x v="0"/>
    <x v="177"/>
    <x v="13"/>
    <x v="0"/>
    <x v="1"/>
    <n v="50"/>
    <n v="5106"/>
    <n v="255300"/>
    <n v="20"/>
    <n v="102120"/>
    <n v="153180"/>
    <n v="0.6"/>
  </r>
  <r>
    <n v="10675"/>
    <x v="2"/>
    <x v="177"/>
    <x v="15"/>
    <x v="1"/>
    <x v="1"/>
    <n v="50"/>
    <n v="13054"/>
    <n v="652700"/>
    <n v="20"/>
    <n v="261080"/>
    <n v="391620"/>
    <n v="0.6"/>
  </r>
  <r>
    <n v="10089"/>
    <x v="2"/>
    <x v="177"/>
    <x v="13"/>
    <x v="0"/>
    <x v="3"/>
    <n v="45"/>
    <n v="9149"/>
    <n v="411705"/>
    <n v="15"/>
    <n v="137235"/>
    <n v="274470"/>
    <n v="0.66666666666666663"/>
  </r>
  <r>
    <n v="10527"/>
    <x v="1"/>
    <x v="177"/>
    <x v="0"/>
    <x v="0"/>
    <x v="1"/>
    <n v="50"/>
    <n v="13086"/>
    <n v="654300"/>
    <n v="20"/>
    <n v="261720"/>
    <n v="392580"/>
    <n v="0.6"/>
  </r>
  <r>
    <n v="10709"/>
    <x v="2"/>
    <x v="177"/>
    <x v="15"/>
    <x v="1"/>
    <x v="1"/>
    <n v="50"/>
    <n v="2672"/>
    <n v="133600"/>
    <n v="20"/>
    <n v="53440"/>
    <n v="80160"/>
    <n v="0.6"/>
  </r>
  <r>
    <n v="10107"/>
    <x v="3"/>
    <x v="178"/>
    <x v="37"/>
    <x v="0"/>
    <x v="0"/>
    <n v="40"/>
    <n v="1149"/>
    <n v="45960"/>
    <n v="10"/>
    <n v="11490"/>
    <n v="34470"/>
    <n v="0.75"/>
  </r>
  <r>
    <n v="10129"/>
    <x v="0"/>
    <x v="178"/>
    <x v="40"/>
    <x v="2"/>
    <x v="1"/>
    <n v="50"/>
    <n v="1978"/>
    <n v="98900"/>
    <n v="20"/>
    <n v="39560"/>
    <n v="59340"/>
    <n v="0.6"/>
  </r>
  <r>
    <n v="10929"/>
    <x v="0"/>
    <x v="178"/>
    <x v="45"/>
    <x v="0"/>
    <x v="3"/>
    <n v="45"/>
    <n v="11032"/>
    <n v="496440"/>
    <n v="15"/>
    <n v="165480"/>
    <n v="330960"/>
    <n v="0.66666666666666663"/>
  </r>
  <r>
    <n v="10312"/>
    <x v="1"/>
    <x v="178"/>
    <x v="50"/>
    <x v="3"/>
    <x v="0"/>
    <n v="40"/>
    <n v="14250"/>
    <n v="570000"/>
    <n v="10"/>
    <n v="142500"/>
    <n v="427500"/>
    <n v="0.75"/>
  </r>
  <r>
    <n v="10342"/>
    <x v="1"/>
    <x v="179"/>
    <x v="20"/>
    <x v="0"/>
    <x v="1"/>
    <n v="50"/>
    <n v="1351"/>
    <n v="67550"/>
    <n v="20"/>
    <n v="27020"/>
    <n v="40530"/>
    <n v="0.6"/>
  </r>
  <r>
    <n v="10301"/>
    <x v="3"/>
    <x v="179"/>
    <x v="30"/>
    <x v="1"/>
    <x v="1"/>
    <n v="50"/>
    <n v="5951"/>
    <n v="297550"/>
    <n v="20"/>
    <n v="119020"/>
    <n v="178530"/>
    <n v="0.6"/>
  </r>
  <r>
    <n v="10801"/>
    <x v="2"/>
    <x v="179"/>
    <x v="33"/>
    <x v="1"/>
    <x v="3"/>
    <n v="45"/>
    <n v="13657"/>
    <n v="614565"/>
    <n v="15"/>
    <n v="204855"/>
    <n v="409710"/>
    <n v="0.66666666666666663"/>
  </r>
  <r>
    <n v="10231"/>
    <x v="3"/>
    <x v="179"/>
    <x v="6"/>
    <x v="1"/>
    <x v="2"/>
    <n v="55"/>
    <n v="2106"/>
    <n v="115830"/>
    <n v="30"/>
    <n v="63180"/>
    <n v="52650"/>
    <n v="0.45454545454545453"/>
  </r>
  <r>
    <n v="10115"/>
    <x v="0"/>
    <x v="180"/>
    <x v="6"/>
    <x v="1"/>
    <x v="3"/>
    <n v="45"/>
    <n v="16501"/>
    <n v="742545"/>
    <n v="15"/>
    <n v="247515"/>
    <n v="495030"/>
    <n v="0.66666666666666663"/>
  </r>
  <r>
    <n v="10177"/>
    <x v="3"/>
    <x v="180"/>
    <x v="24"/>
    <x v="3"/>
    <x v="0"/>
    <n v="40"/>
    <n v="4668"/>
    <n v="186720"/>
    <n v="10"/>
    <n v="46680"/>
    <n v="140040"/>
    <n v="0.75"/>
  </r>
  <r>
    <n v="10197"/>
    <x v="3"/>
    <x v="180"/>
    <x v="2"/>
    <x v="0"/>
    <x v="1"/>
    <n v="50"/>
    <n v="4535"/>
    <n v="226750"/>
    <n v="20"/>
    <n v="90700"/>
    <n v="136050"/>
    <n v="0.6"/>
  </r>
  <r>
    <n v="10573"/>
    <x v="2"/>
    <x v="180"/>
    <x v="7"/>
    <x v="2"/>
    <x v="2"/>
    <n v="55"/>
    <n v="14277"/>
    <n v="785235"/>
    <n v="30"/>
    <n v="428310"/>
    <n v="356925"/>
    <n v="0.45454545454545453"/>
  </r>
  <r>
    <n v="10994"/>
    <x v="3"/>
    <x v="181"/>
    <x v="15"/>
    <x v="1"/>
    <x v="1"/>
    <n v="50"/>
    <n v="4612"/>
    <n v="230600"/>
    <n v="20"/>
    <n v="92240"/>
    <n v="138360"/>
    <n v="0.6"/>
  </r>
  <r>
    <n v="10358"/>
    <x v="0"/>
    <x v="181"/>
    <x v="17"/>
    <x v="0"/>
    <x v="0"/>
    <n v="40"/>
    <n v="1416"/>
    <n v="56640"/>
    <n v="10"/>
    <n v="14160"/>
    <n v="42480"/>
    <n v="0.75"/>
  </r>
  <r>
    <n v="10862"/>
    <x v="3"/>
    <x v="181"/>
    <x v="15"/>
    <x v="1"/>
    <x v="2"/>
    <n v="55"/>
    <n v="13335"/>
    <n v="733425"/>
    <n v="30"/>
    <n v="400050"/>
    <n v="333375"/>
    <n v="0.45454545454545453"/>
  </r>
  <r>
    <n v="10715"/>
    <x v="3"/>
    <x v="181"/>
    <x v="13"/>
    <x v="0"/>
    <x v="2"/>
    <n v="55"/>
    <n v="13792"/>
    <n v="758560"/>
    <n v="30"/>
    <n v="413760"/>
    <n v="344800"/>
    <n v="0.45454545454545453"/>
  </r>
  <r>
    <n v="10246"/>
    <x v="1"/>
    <x v="182"/>
    <x v="35"/>
    <x v="1"/>
    <x v="0"/>
    <n v="40"/>
    <n v="4183"/>
    <n v="167320"/>
    <n v="10"/>
    <n v="41830"/>
    <n v="125490"/>
    <n v="0.75"/>
  </r>
  <r>
    <n v="10040"/>
    <x v="0"/>
    <x v="182"/>
    <x v="17"/>
    <x v="0"/>
    <x v="0"/>
    <n v="40"/>
    <n v="12310"/>
    <n v="492400"/>
    <n v="10"/>
    <n v="123100"/>
    <n v="369300"/>
    <n v="0.75"/>
  </r>
  <r>
    <n v="10559"/>
    <x v="2"/>
    <x v="182"/>
    <x v="32"/>
    <x v="2"/>
    <x v="3"/>
    <n v="45"/>
    <n v="9390"/>
    <n v="422550"/>
    <n v="15"/>
    <n v="140850"/>
    <n v="281700"/>
    <n v="0.66666666666666663"/>
  </r>
  <r>
    <n v="10992"/>
    <x v="2"/>
    <x v="182"/>
    <x v="4"/>
    <x v="1"/>
    <x v="0"/>
    <n v="40"/>
    <n v="3047"/>
    <n v="121880"/>
    <n v="10"/>
    <n v="30470"/>
    <n v="91410"/>
    <n v="0.75"/>
  </r>
  <r>
    <n v="10698"/>
    <x v="0"/>
    <x v="183"/>
    <x v="34"/>
    <x v="3"/>
    <x v="2"/>
    <n v="55"/>
    <n v="9708"/>
    <n v="533940"/>
    <n v="30"/>
    <n v="291240"/>
    <n v="242700"/>
    <n v="0.45454545454545453"/>
  </r>
  <r>
    <n v="10844"/>
    <x v="0"/>
    <x v="183"/>
    <x v="47"/>
    <x v="0"/>
    <x v="3"/>
    <n v="45"/>
    <n v="14361"/>
    <n v="646245"/>
    <n v="15"/>
    <n v="215415"/>
    <n v="430830"/>
    <n v="0.66666666666666663"/>
  </r>
  <r>
    <n v="10837"/>
    <x v="1"/>
    <x v="183"/>
    <x v="31"/>
    <x v="3"/>
    <x v="3"/>
    <n v="45"/>
    <n v="7660"/>
    <n v="344700"/>
    <n v="15"/>
    <n v="114900"/>
    <n v="229800"/>
    <n v="0.66666666666666663"/>
  </r>
  <r>
    <n v="10449"/>
    <x v="0"/>
    <x v="183"/>
    <x v="33"/>
    <x v="1"/>
    <x v="0"/>
    <n v="40"/>
    <n v="16809"/>
    <n v="672360"/>
    <n v="10"/>
    <n v="168090"/>
    <n v="504270"/>
    <n v="0.75"/>
  </r>
  <r>
    <n v="10371"/>
    <x v="3"/>
    <x v="184"/>
    <x v="12"/>
    <x v="2"/>
    <x v="0"/>
    <n v="40"/>
    <n v="18560"/>
    <n v="742400"/>
    <n v="10"/>
    <n v="185600"/>
    <n v="556800"/>
    <n v="0.75"/>
  </r>
  <r>
    <n v="10127"/>
    <x v="2"/>
    <x v="184"/>
    <x v="21"/>
    <x v="1"/>
    <x v="1"/>
    <n v="50"/>
    <n v="15147"/>
    <n v="757350"/>
    <n v="20"/>
    <n v="302940"/>
    <n v="454410"/>
    <n v="0.6"/>
  </r>
  <r>
    <n v="10666"/>
    <x v="2"/>
    <x v="184"/>
    <x v="6"/>
    <x v="1"/>
    <x v="3"/>
    <n v="45"/>
    <n v="9184"/>
    <n v="413280"/>
    <n v="15"/>
    <n v="137760"/>
    <n v="275520"/>
    <n v="0.66666666666666663"/>
  </r>
  <r>
    <n v="10572"/>
    <x v="2"/>
    <x v="184"/>
    <x v="43"/>
    <x v="3"/>
    <x v="3"/>
    <n v="45"/>
    <n v="8078"/>
    <n v="363510"/>
    <n v="15"/>
    <n v="121170"/>
    <n v="242340"/>
    <n v="0.66666666666666663"/>
  </r>
  <r>
    <n v="10717"/>
    <x v="1"/>
    <x v="185"/>
    <x v="12"/>
    <x v="2"/>
    <x v="3"/>
    <n v="45"/>
    <n v="4411"/>
    <n v="198495"/>
    <n v="15"/>
    <n v="66165"/>
    <n v="132330"/>
    <n v="0.66666666666666663"/>
  </r>
  <r>
    <n v="10511"/>
    <x v="3"/>
    <x v="185"/>
    <x v="26"/>
    <x v="2"/>
    <x v="3"/>
    <n v="45"/>
    <n v="10729"/>
    <n v="482805"/>
    <n v="15"/>
    <n v="160935"/>
    <n v="321870"/>
    <n v="0.66666666666666663"/>
  </r>
  <r>
    <n v="10218"/>
    <x v="3"/>
    <x v="185"/>
    <x v="16"/>
    <x v="2"/>
    <x v="3"/>
    <n v="45"/>
    <n v="13666"/>
    <n v="614970"/>
    <n v="15"/>
    <n v="204990"/>
    <n v="409980"/>
    <n v="0.66666666666666663"/>
  </r>
  <r>
    <n v="10051"/>
    <x v="1"/>
    <x v="185"/>
    <x v="37"/>
    <x v="0"/>
    <x v="3"/>
    <n v="45"/>
    <n v="1263"/>
    <n v="56835"/>
    <n v="15"/>
    <n v="18945"/>
    <n v="37890"/>
    <n v="0.66666666666666663"/>
  </r>
  <r>
    <n v="10030"/>
    <x v="2"/>
    <x v="186"/>
    <x v="20"/>
    <x v="0"/>
    <x v="2"/>
    <n v="55"/>
    <n v="8930"/>
    <n v="491150"/>
    <n v="30"/>
    <n v="267900"/>
    <n v="223250"/>
    <n v="0.45454545454545453"/>
  </r>
  <r>
    <n v="10001"/>
    <x v="1"/>
    <x v="186"/>
    <x v="0"/>
    <x v="0"/>
    <x v="2"/>
    <n v="55"/>
    <n v="18291"/>
    <n v="1006005"/>
    <n v="30"/>
    <n v="548730"/>
    <n v="457275"/>
    <n v="0.45454545454545453"/>
  </r>
  <r>
    <n v="10533"/>
    <x v="1"/>
    <x v="186"/>
    <x v="32"/>
    <x v="2"/>
    <x v="2"/>
    <n v="55"/>
    <n v="1923"/>
    <n v="105765"/>
    <n v="30"/>
    <n v="57690"/>
    <n v="48075"/>
    <n v="0.45454545454545453"/>
  </r>
  <r>
    <n v="10935"/>
    <x v="3"/>
    <x v="186"/>
    <x v="48"/>
    <x v="3"/>
    <x v="0"/>
    <n v="40"/>
    <n v="5431"/>
    <n v="217240"/>
    <n v="10"/>
    <n v="54310"/>
    <n v="162930"/>
    <n v="0.75"/>
  </r>
  <r>
    <n v="10124"/>
    <x v="3"/>
    <x v="186"/>
    <x v="18"/>
    <x v="1"/>
    <x v="3"/>
    <n v="45"/>
    <n v="7809"/>
    <n v="351405"/>
    <n v="15"/>
    <n v="117135"/>
    <n v="234270"/>
    <n v="0.66666666666666663"/>
  </r>
  <r>
    <n v="10507"/>
    <x v="1"/>
    <x v="187"/>
    <x v="3"/>
    <x v="2"/>
    <x v="2"/>
    <n v="55"/>
    <n v="19852"/>
    <n v="1091860"/>
    <n v="30"/>
    <n v="595560"/>
    <n v="496300"/>
    <n v="0.45454545454545453"/>
  </r>
  <r>
    <n v="10023"/>
    <x v="3"/>
    <x v="187"/>
    <x v="26"/>
    <x v="2"/>
    <x v="0"/>
    <n v="40"/>
    <n v="300"/>
    <n v="12000"/>
    <n v="10"/>
    <n v="3000"/>
    <n v="9000"/>
    <n v="0.75"/>
  </r>
  <r>
    <n v="10159"/>
    <x v="1"/>
    <x v="187"/>
    <x v="29"/>
    <x v="3"/>
    <x v="2"/>
    <n v="55"/>
    <n v="1184"/>
    <n v="65120"/>
    <n v="30"/>
    <n v="35520"/>
    <n v="29600"/>
    <n v="0.45454545454545453"/>
  </r>
  <r>
    <n v="10384"/>
    <x v="1"/>
    <x v="187"/>
    <x v="7"/>
    <x v="2"/>
    <x v="3"/>
    <n v="45"/>
    <n v="18734"/>
    <n v="843030"/>
    <n v="15"/>
    <n v="281010"/>
    <n v="562020"/>
    <n v="0.66666666666666663"/>
  </r>
  <r>
    <n v="10389"/>
    <x v="2"/>
    <x v="188"/>
    <x v="37"/>
    <x v="0"/>
    <x v="2"/>
    <n v="55"/>
    <n v="14471"/>
    <n v="795905"/>
    <n v="30"/>
    <n v="434130"/>
    <n v="361775"/>
    <n v="0.45454545454545453"/>
  </r>
  <r>
    <n v="10871"/>
    <x v="2"/>
    <x v="188"/>
    <x v="43"/>
    <x v="3"/>
    <x v="0"/>
    <n v="40"/>
    <n v="18998"/>
    <n v="759920"/>
    <n v="10"/>
    <n v="189980"/>
    <n v="569940"/>
    <n v="0.75"/>
  </r>
  <r>
    <n v="10765"/>
    <x v="3"/>
    <x v="188"/>
    <x v="4"/>
    <x v="1"/>
    <x v="0"/>
    <n v="40"/>
    <n v="8832"/>
    <n v="353280"/>
    <n v="10"/>
    <n v="88320"/>
    <n v="264960"/>
    <n v="0.75"/>
  </r>
  <r>
    <n v="10618"/>
    <x v="3"/>
    <x v="188"/>
    <x v="11"/>
    <x v="0"/>
    <x v="3"/>
    <n v="45"/>
    <n v="2635"/>
    <n v="118575"/>
    <n v="15"/>
    <n v="39525"/>
    <n v="79050"/>
    <n v="0.66666666666666663"/>
  </r>
  <r>
    <n v="10341"/>
    <x v="3"/>
    <x v="189"/>
    <x v="29"/>
    <x v="3"/>
    <x v="1"/>
    <n v="50"/>
    <n v="5885"/>
    <n v="294250"/>
    <n v="20"/>
    <n v="117700"/>
    <n v="176550"/>
    <n v="0.6"/>
  </r>
  <r>
    <n v="10556"/>
    <x v="3"/>
    <x v="189"/>
    <x v="36"/>
    <x v="0"/>
    <x v="0"/>
    <n v="40"/>
    <n v="14278"/>
    <n v="571120"/>
    <n v="10"/>
    <n v="142780"/>
    <n v="428340"/>
    <n v="0.75"/>
  </r>
  <r>
    <n v="10783"/>
    <x v="0"/>
    <x v="189"/>
    <x v="50"/>
    <x v="3"/>
    <x v="1"/>
    <n v="50"/>
    <n v="6675"/>
    <n v="333750"/>
    <n v="20"/>
    <n v="133500"/>
    <n v="200250"/>
    <n v="0.6"/>
  </r>
  <r>
    <n v="10409"/>
    <x v="1"/>
    <x v="189"/>
    <x v="29"/>
    <x v="3"/>
    <x v="3"/>
    <n v="45"/>
    <n v="13000"/>
    <n v="585000"/>
    <n v="15"/>
    <n v="195000"/>
    <n v="390000"/>
    <n v="0.66666666666666663"/>
  </r>
  <r>
    <n v="10067"/>
    <x v="0"/>
    <x v="190"/>
    <x v="13"/>
    <x v="0"/>
    <x v="1"/>
    <n v="50"/>
    <n v="2635"/>
    <n v="131750"/>
    <n v="20"/>
    <n v="52700"/>
    <n v="79050"/>
    <n v="0.6"/>
  </r>
  <r>
    <n v="10313"/>
    <x v="3"/>
    <x v="190"/>
    <x v="31"/>
    <x v="3"/>
    <x v="0"/>
    <n v="40"/>
    <n v="8059"/>
    <n v="322360"/>
    <n v="10"/>
    <n v="80590"/>
    <n v="241770"/>
    <n v="0.75"/>
  </r>
  <r>
    <n v="10426"/>
    <x v="3"/>
    <x v="190"/>
    <x v="32"/>
    <x v="2"/>
    <x v="1"/>
    <n v="50"/>
    <n v="12428"/>
    <n v="621400"/>
    <n v="20"/>
    <n v="248560"/>
    <n v="372840"/>
    <n v="0.6"/>
  </r>
  <r>
    <n v="10428"/>
    <x v="0"/>
    <x v="190"/>
    <x v="4"/>
    <x v="1"/>
    <x v="2"/>
    <n v="55"/>
    <n v="7145"/>
    <n v="392975"/>
    <n v="30"/>
    <n v="214350"/>
    <n v="178625"/>
    <n v="0.45454545454545453"/>
  </r>
  <r>
    <n v="10882"/>
    <x v="3"/>
    <x v="191"/>
    <x v="38"/>
    <x v="0"/>
    <x v="1"/>
    <n v="50"/>
    <n v="4536"/>
    <n v="226800"/>
    <n v="20"/>
    <n v="90720"/>
    <n v="136080"/>
    <n v="0.6"/>
  </r>
  <r>
    <n v="10062"/>
    <x v="0"/>
    <x v="191"/>
    <x v="11"/>
    <x v="0"/>
    <x v="0"/>
    <n v="40"/>
    <n v="13310"/>
    <n v="532400"/>
    <n v="10"/>
    <n v="133100"/>
    <n v="399300"/>
    <n v="0.75"/>
  </r>
  <r>
    <n v="10612"/>
    <x v="1"/>
    <x v="191"/>
    <x v="20"/>
    <x v="0"/>
    <x v="3"/>
    <n v="45"/>
    <n v="14620"/>
    <n v="657900"/>
    <n v="15"/>
    <n v="219300"/>
    <n v="438600"/>
    <n v="0.66666666666666663"/>
  </r>
  <r>
    <n v="10161"/>
    <x v="0"/>
    <x v="191"/>
    <x v="39"/>
    <x v="3"/>
    <x v="3"/>
    <n v="45"/>
    <n v="17580"/>
    <n v="791100"/>
    <n v="15"/>
    <n v="263700"/>
    <n v="527400"/>
    <n v="0.66666666666666663"/>
  </r>
  <r>
    <n v="10897"/>
    <x v="0"/>
    <x v="192"/>
    <x v="49"/>
    <x v="1"/>
    <x v="2"/>
    <n v="55"/>
    <n v="15411"/>
    <n v="847605"/>
    <n v="30"/>
    <n v="462330"/>
    <n v="385275"/>
    <n v="0.45454545454545453"/>
  </r>
  <r>
    <n v="10636"/>
    <x v="1"/>
    <x v="192"/>
    <x v="21"/>
    <x v="1"/>
    <x v="2"/>
    <n v="55"/>
    <n v="3000"/>
    <n v="165000"/>
    <n v="30"/>
    <n v="90000"/>
    <n v="75000"/>
    <n v="0.45454545454545453"/>
  </r>
  <r>
    <n v="10156"/>
    <x v="2"/>
    <x v="192"/>
    <x v="39"/>
    <x v="3"/>
    <x v="3"/>
    <n v="45"/>
    <n v="18346"/>
    <n v="825570"/>
    <n v="15"/>
    <n v="275190"/>
    <n v="550380"/>
    <n v="0.66666666666666663"/>
  </r>
  <r>
    <n v="10217"/>
    <x v="1"/>
    <x v="192"/>
    <x v="35"/>
    <x v="1"/>
    <x v="1"/>
    <n v="50"/>
    <n v="18164"/>
    <n v="908200"/>
    <n v="20"/>
    <n v="363280"/>
    <n v="544920"/>
    <n v="0.6"/>
  </r>
  <r>
    <n v="10507"/>
    <x v="1"/>
    <x v="193"/>
    <x v="29"/>
    <x v="3"/>
    <x v="2"/>
    <n v="55"/>
    <n v="13813"/>
    <n v="759715"/>
    <n v="30"/>
    <n v="414390"/>
    <n v="345325"/>
    <n v="0.45454545454545453"/>
  </r>
  <r>
    <n v="10923"/>
    <x v="2"/>
    <x v="193"/>
    <x v="5"/>
    <x v="2"/>
    <x v="1"/>
    <n v="50"/>
    <n v="17012"/>
    <n v="850600"/>
    <n v="20"/>
    <n v="340240"/>
    <n v="510360"/>
    <n v="0.6"/>
  </r>
  <r>
    <n v="10350"/>
    <x v="1"/>
    <x v="193"/>
    <x v="44"/>
    <x v="1"/>
    <x v="3"/>
    <n v="45"/>
    <n v="18971"/>
    <n v="853695"/>
    <n v="15"/>
    <n v="284565"/>
    <n v="569130"/>
    <n v="0.66666666666666663"/>
  </r>
  <r>
    <n v="10845"/>
    <x v="0"/>
    <x v="193"/>
    <x v="12"/>
    <x v="2"/>
    <x v="0"/>
    <n v="40"/>
    <n v="15166"/>
    <n v="606640"/>
    <n v="10"/>
    <n v="151660"/>
    <n v="454980"/>
    <n v="0.75"/>
  </r>
  <r>
    <n v="10459"/>
    <x v="3"/>
    <x v="194"/>
    <x v="23"/>
    <x v="3"/>
    <x v="1"/>
    <n v="50"/>
    <n v="9302"/>
    <n v="465100"/>
    <n v="20"/>
    <n v="186040"/>
    <n v="279060"/>
    <n v="0.6"/>
  </r>
  <r>
    <n v="10051"/>
    <x v="2"/>
    <x v="194"/>
    <x v="35"/>
    <x v="1"/>
    <x v="1"/>
    <n v="50"/>
    <n v="8066"/>
    <n v="403300"/>
    <n v="20"/>
    <n v="161320"/>
    <n v="241980"/>
    <n v="0.6"/>
  </r>
  <r>
    <n v="10763"/>
    <x v="1"/>
    <x v="194"/>
    <x v="40"/>
    <x v="2"/>
    <x v="3"/>
    <n v="45"/>
    <n v="7043"/>
    <n v="316935"/>
    <n v="15"/>
    <n v="105645"/>
    <n v="211290"/>
    <n v="0.66666666666666663"/>
  </r>
  <r>
    <n v="10945"/>
    <x v="1"/>
    <x v="194"/>
    <x v="22"/>
    <x v="1"/>
    <x v="2"/>
    <n v="55"/>
    <n v="14430"/>
    <n v="793650"/>
    <n v="30"/>
    <n v="432900"/>
    <n v="360750"/>
    <n v="0.45454545454545453"/>
  </r>
  <r>
    <n v="10745"/>
    <x v="3"/>
    <x v="194"/>
    <x v="17"/>
    <x v="0"/>
    <x v="2"/>
    <n v="55"/>
    <n v="12512"/>
    <n v="688160"/>
    <n v="30"/>
    <n v="375360"/>
    <n v="312800"/>
    <n v="0.45454545454545453"/>
  </r>
  <r>
    <n v="10940"/>
    <x v="1"/>
    <x v="195"/>
    <x v="23"/>
    <x v="3"/>
    <x v="2"/>
    <n v="55"/>
    <n v="4305"/>
    <n v="236775"/>
    <n v="30"/>
    <n v="129150"/>
    <n v="107625"/>
    <n v="0.45454545454545453"/>
  </r>
  <r>
    <n v="10909"/>
    <x v="1"/>
    <x v="195"/>
    <x v="2"/>
    <x v="0"/>
    <x v="3"/>
    <n v="45"/>
    <n v="17510"/>
    <n v="787950"/>
    <n v="15"/>
    <n v="262650"/>
    <n v="525300"/>
    <n v="0.66666666666666663"/>
  </r>
  <r>
    <n v="10457"/>
    <x v="2"/>
    <x v="195"/>
    <x v="6"/>
    <x v="1"/>
    <x v="3"/>
    <n v="45"/>
    <n v="11578"/>
    <n v="521010"/>
    <n v="15"/>
    <n v="173670"/>
    <n v="347340"/>
    <n v="0.66666666666666663"/>
  </r>
  <r>
    <n v="10166"/>
    <x v="1"/>
    <x v="195"/>
    <x v="19"/>
    <x v="3"/>
    <x v="1"/>
    <n v="50"/>
    <n v="8952"/>
    <n v="447600"/>
    <n v="20"/>
    <n v="179040"/>
    <n v="268560"/>
    <n v="0.6"/>
  </r>
  <r>
    <n v="10484"/>
    <x v="1"/>
    <x v="196"/>
    <x v="46"/>
    <x v="1"/>
    <x v="0"/>
    <n v="40"/>
    <n v="7336"/>
    <n v="293440"/>
    <n v="10"/>
    <n v="73360"/>
    <n v="220080"/>
    <n v="0.75"/>
  </r>
  <r>
    <n v="10591"/>
    <x v="3"/>
    <x v="196"/>
    <x v="32"/>
    <x v="2"/>
    <x v="3"/>
    <n v="45"/>
    <n v="9521"/>
    <n v="428445"/>
    <n v="15"/>
    <n v="142815"/>
    <n v="285630"/>
    <n v="0.66666666666666663"/>
  </r>
  <r>
    <n v="10333"/>
    <x v="3"/>
    <x v="196"/>
    <x v="47"/>
    <x v="0"/>
    <x v="1"/>
    <n v="50"/>
    <n v="16424"/>
    <n v="821200"/>
    <n v="20"/>
    <n v="328480"/>
    <n v="492720"/>
    <n v="0.6"/>
  </r>
  <r>
    <n v="10027"/>
    <x v="0"/>
    <x v="196"/>
    <x v="15"/>
    <x v="1"/>
    <x v="3"/>
    <n v="45"/>
    <n v="10592"/>
    <n v="476640"/>
    <n v="15"/>
    <n v="158880"/>
    <n v="317760"/>
    <n v="0.66666666666666663"/>
  </r>
  <r>
    <n v="10138"/>
    <x v="0"/>
    <x v="197"/>
    <x v="30"/>
    <x v="1"/>
    <x v="1"/>
    <n v="50"/>
    <n v="12950"/>
    <n v="647500"/>
    <n v="20"/>
    <n v="259000"/>
    <n v="388500"/>
    <n v="0.6"/>
  </r>
  <r>
    <n v="10734"/>
    <x v="0"/>
    <x v="197"/>
    <x v="8"/>
    <x v="0"/>
    <x v="0"/>
    <n v="40"/>
    <n v="2381"/>
    <n v="95240"/>
    <n v="10"/>
    <n v="23810"/>
    <n v="71430"/>
    <n v="0.75"/>
  </r>
  <r>
    <n v="10058"/>
    <x v="1"/>
    <x v="197"/>
    <x v="13"/>
    <x v="0"/>
    <x v="1"/>
    <n v="50"/>
    <n v="14864"/>
    <n v="743200"/>
    <n v="20"/>
    <n v="297280"/>
    <n v="445920"/>
    <n v="0.6"/>
  </r>
  <r>
    <n v="10498"/>
    <x v="0"/>
    <x v="197"/>
    <x v="5"/>
    <x v="2"/>
    <x v="0"/>
    <n v="40"/>
    <n v="3799"/>
    <n v="151960"/>
    <n v="10"/>
    <n v="37990"/>
    <n v="113970"/>
    <n v="0.75"/>
  </r>
  <r>
    <n v="10124"/>
    <x v="3"/>
    <x v="198"/>
    <x v="5"/>
    <x v="2"/>
    <x v="3"/>
    <n v="45"/>
    <n v="14109"/>
    <n v="634905"/>
    <n v="15"/>
    <n v="211635"/>
    <n v="423270"/>
    <n v="0.66666666666666663"/>
  </r>
  <r>
    <n v="10188"/>
    <x v="1"/>
    <x v="198"/>
    <x v="4"/>
    <x v="1"/>
    <x v="3"/>
    <n v="45"/>
    <n v="16495"/>
    <n v="742275"/>
    <n v="15"/>
    <n v="247425"/>
    <n v="494850"/>
    <n v="0.66666666666666663"/>
  </r>
  <r>
    <n v="10377"/>
    <x v="2"/>
    <x v="198"/>
    <x v="26"/>
    <x v="2"/>
    <x v="0"/>
    <n v="40"/>
    <n v="9520"/>
    <n v="380800"/>
    <n v="10"/>
    <n v="95200"/>
    <n v="285600"/>
    <n v="0.75"/>
  </r>
  <r>
    <n v="10427"/>
    <x v="3"/>
    <x v="198"/>
    <x v="39"/>
    <x v="3"/>
    <x v="1"/>
    <n v="50"/>
    <n v="1197"/>
    <n v="59850"/>
    <n v="20"/>
    <n v="23940"/>
    <n v="35910"/>
    <n v="0.6"/>
  </r>
  <r>
    <n v="10409"/>
    <x v="2"/>
    <x v="199"/>
    <x v="13"/>
    <x v="0"/>
    <x v="2"/>
    <n v="55"/>
    <n v="17606"/>
    <n v="968330"/>
    <n v="30"/>
    <n v="528180"/>
    <n v="440150"/>
    <n v="0.45454545454545453"/>
  </r>
  <r>
    <n v="10258"/>
    <x v="2"/>
    <x v="199"/>
    <x v="13"/>
    <x v="0"/>
    <x v="2"/>
    <n v="55"/>
    <n v="14446"/>
    <n v="794530"/>
    <n v="30"/>
    <n v="433380"/>
    <n v="361150"/>
    <n v="0.45454545454545453"/>
  </r>
  <r>
    <n v="10784"/>
    <x v="0"/>
    <x v="199"/>
    <x v="42"/>
    <x v="0"/>
    <x v="1"/>
    <n v="50"/>
    <n v="18101"/>
    <n v="905050"/>
    <n v="20"/>
    <n v="362020"/>
    <n v="543030"/>
    <n v="0.6"/>
  </r>
  <r>
    <n v="10276"/>
    <x v="0"/>
    <x v="199"/>
    <x v="34"/>
    <x v="3"/>
    <x v="3"/>
    <n v="45"/>
    <n v="9734"/>
    <n v="438030"/>
    <n v="15"/>
    <n v="146010"/>
    <n v="292020"/>
    <n v="0.66666666666666663"/>
  </r>
  <r>
    <n v="10051"/>
    <x v="1"/>
    <x v="200"/>
    <x v="32"/>
    <x v="2"/>
    <x v="1"/>
    <n v="50"/>
    <n v="14132"/>
    <n v="706600"/>
    <n v="20"/>
    <n v="282640"/>
    <n v="423960"/>
    <n v="0.6"/>
  </r>
  <r>
    <n v="10868"/>
    <x v="2"/>
    <x v="200"/>
    <x v="33"/>
    <x v="1"/>
    <x v="3"/>
    <n v="45"/>
    <n v="8242"/>
    <n v="370890"/>
    <n v="15"/>
    <n v="123630"/>
    <n v="247260"/>
    <n v="0.66666666666666663"/>
  </r>
  <r>
    <n v="10372"/>
    <x v="2"/>
    <x v="200"/>
    <x v="43"/>
    <x v="3"/>
    <x v="0"/>
    <n v="40"/>
    <n v="10854"/>
    <n v="434160"/>
    <n v="10"/>
    <n v="108540"/>
    <n v="325620"/>
    <n v="0.75"/>
  </r>
  <r>
    <n v="10393"/>
    <x v="0"/>
    <x v="200"/>
    <x v="49"/>
    <x v="1"/>
    <x v="2"/>
    <n v="55"/>
    <n v="6992"/>
    <n v="384560"/>
    <n v="30"/>
    <n v="209760"/>
    <n v="174800"/>
    <n v="0.45454545454545453"/>
  </r>
  <r>
    <n v="10998"/>
    <x v="3"/>
    <x v="201"/>
    <x v="17"/>
    <x v="0"/>
    <x v="2"/>
    <n v="55"/>
    <n v="1677"/>
    <n v="92235"/>
    <n v="30"/>
    <n v="50310"/>
    <n v="41925"/>
    <n v="0.45454545454545453"/>
  </r>
  <r>
    <n v="10146"/>
    <x v="2"/>
    <x v="201"/>
    <x v="14"/>
    <x v="3"/>
    <x v="3"/>
    <n v="45"/>
    <n v="2590"/>
    <n v="116550"/>
    <n v="15"/>
    <n v="38850"/>
    <n v="77700"/>
    <n v="0.66666666666666663"/>
  </r>
  <r>
    <n v="10447"/>
    <x v="0"/>
    <x v="201"/>
    <x v="20"/>
    <x v="0"/>
    <x v="1"/>
    <n v="50"/>
    <n v="14843"/>
    <n v="742150"/>
    <n v="20"/>
    <n v="296860"/>
    <n v="445290"/>
    <n v="0.6"/>
  </r>
  <r>
    <n v="10551"/>
    <x v="1"/>
    <x v="201"/>
    <x v="33"/>
    <x v="1"/>
    <x v="0"/>
    <n v="40"/>
    <n v="8609"/>
    <n v="344360"/>
    <n v="10"/>
    <n v="86090"/>
    <n v="258270"/>
    <n v="0.75"/>
  </r>
  <r>
    <n v="10483"/>
    <x v="1"/>
    <x v="202"/>
    <x v="29"/>
    <x v="3"/>
    <x v="0"/>
    <n v="40"/>
    <n v="4545"/>
    <n v="181800"/>
    <n v="10"/>
    <n v="45450"/>
    <n v="136350"/>
    <n v="0.75"/>
  </r>
  <r>
    <n v="10077"/>
    <x v="3"/>
    <x v="202"/>
    <x v="27"/>
    <x v="1"/>
    <x v="3"/>
    <n v="45"/>
    <n v="17335"/>
    <n v="780075"/>
    <n v="15"/>
    <n v="260025"/>
    <n v="520050"/>
    <n v="0.66666666666666663"/>
  </r>
  <r>
    <n v="10455"/>
    <x v="2"/>
    <x v="202"/>
    <x v="10"/>
    <x v="1"/>
    <x v="0"/>
    <n v="40"/>
    <n v="7121"/>
    <n v="284840"/>
    <n v="10"/>
    <n v="71210"/>
    <n v="213630"/>
    <n v="0.75"/>
  </r>
  <r>
    <n v="10178"/>
    <x v="1"/>
    <x v="202"/>
    <x v="34"/>
    <x v="3"/>
    <x v="0"/>
    <n v="40"/>
    <n v="4277"/>
    <n v="171080"/>
    <n v="10"/>
    <n v="42770"/>
    <n v="128310"/>
    <n v="0.75"/>
  </r>
  <r>
    <n v="10386"/>
    <x v="0"/>
    <x v="203"/>
    <x v="47"/>
    <x v="0"/>
    <x v="1"/>
    <n v="50"/>
    <n v="10166"/>
    <n v="508300"/>
    <n v="20"/>
    <n v="203320"/>
    <n v="304980"/>
    <n v="0.6"/>
  </r>
  <r>
    <n v="10975"/>
    <x v="0"/>
    <x v="203"/>
    <x v="49"/>
    <x v="1"/>
    <x v="3"/>
    <n v="45"/>
    <n v="16734"/>
    <n v="753030"/>
    <n v="15"/>
    <n v="251010"/>
    <n v="502020"/>
    <n v="0.66666666666666663"/>
  </r>
  <r>
    <n v="10485"/>
    <x v="3"/>
    <x v="203"/>
    <x v="37"/>
    <x v="0"/>
    <x v="0"/>
    <n v="40"/>
    <n v="7168"/>
    <n v="286720"/>
    <n v="10"/>
    <n v="71680"/>
    <n v="215040"/>
    <n v="0.75"/>
  </r>
  <r>
    <n v="10520"/>
    <x v="1"/>
    <x v="203"/>
    <x v="15"/>
    <x v="1"/>
    <x v="2"/>
    <n v="55"/>
    <n v="5342"/>
    <n v="293810"/>
    <n v="30"/>
    <n v="160260"/>
    <n v="133550"/>
    <n v="0.45454545454545453"/>
  </r>
  <r>
    <n v="10884"/>
    <x v="3"/>
    <x v="203"/>
    <x v="27"/>
    <x v="1"/>
    <x v="1"/>
    <n v="50"/>
    <n v="6362"/>
    <n v="318100"/>
    <n v="20"/>
    <n v="127240"/>
    <n v="190860"/>
    <n v="0.6"/>
  </r>
  <r>
    <n v="10637"/>
    <x v="0"/>
    <x v="204"/>
    <x v="4"/>
    <x v="1"/>
    <x v="1"/>
    <n v="50"/>
    <n v="5231"/>
    <n v="261550"/>
    <n v="20"/>
    <n v="104620"/>
    <n v="156930"/>
    <n v="0.6"/>
  </r>
  <r>
    <n v="10071"/>
    <x v="0"/>
    <x v="204"/>
    <x v="13"/>
    <x v="0"/>
    <x v="2"/>
    <n v="55"/>
    <n v="3380"/>
    <n v="185900"/>
    <n v="30"/>
    <n v="101400"/>
    <n v="84500"/>
    <n v="0.45454545454545453"/>
  </r>
  <r>
    <n v="10220"/>
    <x v="2"/>
    <x v="204"/>
    <x v="29"/>
    <x v="3"/>
    <x v="0"/>
    <n v="40"/>
    <n v="14490"/>
    <n v="579600"/>
    <n v="10"/>
    <n v="144900"/>
    <n v="434700"/>
    <n v="0.75"/>
  </r>
  <r>
    <n v="10526"/>
    <x v="3"/>
    <x v="204"/>
    <x v="10"/>
    <x v="1"/>
    <x v="1"/>
    <n v="50"/>
    <n v="2709"/>
    <n v="135450"/>
    <n v="20"/>
    <n v="54180"/>
    <n v="81270"/>
    <n v="0.6"/>
  </r>
  <r>
    <n v="10735"/>
    <x v="0"/>
    <x v="205"/>
    <x v="25"/>
    <x v="2"/>
    <x v="2"/>
    <n v="55"/>
    <n v="17176"/>
    <n v="944680"/>
    <n v="30"/>
    <n v="515280"/>
    <n v="429400"/>
    <n v="0.45454545454545453"/>
  </r>
  <r>
    <n v="10788"/>
    <x v="3"/>
    <x v="205"/>
    <x v="1"/>
    <x v="1"/>
    <x v="3"/>
    <n v="45"/>
    <n v="15007"/>
    <n v="675315"/>
    <n v="15"/>
    <n v="225105"/>
    <n v="450210"/>
    <n v="0.66666666666666663"/>
  </r>
  <r>
    <n v="10924"/>
    <x v="1"/>
    <x v="205"/>
    <x v="6"/>
    <x v="1"/>
    <x v="0"/>
    <n v="40"/>
    <n v="4350"/>
    <n v="174000"/>
    <n v="10"/>
    <n v="43500"/>
    <n v="130500"/>
    <n v="0.75"/>
  </r>
  <r>
    <n v="10223"/>
    <x v="3"/>
    <x v="205"/>
    <x v="33"/>
    <x v="1"/>
    <x v="3"/>
    <n v="45"/>
    <n v="19439"/>
    <n v="874755"/>
    <n v="15"/>
    <n v="291585"/>
    <n v="583170"/>
    <n v="0.66666666666666663"/>
  </r>
  <r>
    <n v="10538"/>
    <x v="0"/>
    <x v="206"/>
    <x v="33"/>
    <x v="1"/>
    <x v="1"/>
    <n v="50"/>
    <n v="16811"/>
    <n v="840550"/>
    <n v="20"/>
    <n v="336220"/>
    <n v="504330"/>
    <n v="0.6"/>
  </r>
  <r>
    <n v="10874"/>
    <x v="2"/>
    <x v="206"/>
    <x v="48"/>
    <x v="3"/>
    <x v="3"/>
    <n v="45"/>
    <n v="12782"/>
    <n v="575190"/>
    <n v="15"/>
    <n v="191730"/>
    <n v="383460"/>
    <n v="0.66666666666666663"/>
  </r>
  <r>
    <n v="10662"/>
    <x v="2"/>
    <x v="206"/>
    <x v="36"/>
    <x v="0"/>
    <x v="3"/>
    <n v="45"/>
    <n v="18277"/>
    <n v="822465"/>
    <n v="15"/>
    <n v="274155"/>
    <n v="548310"/>
    <n v="0.66666666666666663"/>
  </r>
  <r>
    <n v="10511"/>
    <x v="2"/>
    <x v="206"/>
    <x v="35"/>
    <x v="1"/>
    <x v="3"/>
    <n v="45"/>
    <n v="2885"/>
    <n v="129825"/>
    <n v="15"/>
    <n v="43275"/>
    <n v="86550"/>
    <n v="0.66666666666666663"/>
  </r>
  <r>
    <n v="10650"/>
    <x v="1"/>
    <x v="207"/>
    <x v="35"/>
    <x v="1"/>
    <x v="0"/>
    <n v="40"/>
    <n v="10412"/>
    <n v="416480"/>
    <n v="10"/>
    <n v="104120"/>
    <n v="312360"/>
    <n v="0.75"/>
  </r>
  <r>
    <n v="10656"/>
    <x v="3"/>
    <x v="207"/>
    <x v="10"/>
    <x v="1"/>
    <x v="0"/>
    <n v="40"/>
    <n v="2963"/>
    <n v="118520"/>
    <n v="10"/>
    <n v="29630"/>
    <n v="88890"/>
    <n v="0.75"/>
  </r>
  <r>
    <n v="10447"/>
    <x v="0"/>
    <x v="207"/>
    <x v="34"/>
    <x v="3"/>
    <x v="3"/>
    <n v="45"/>
    <n v="9983"/>
    <n v="449235"/>
    <n v="15"/>
    <n v="149745"/>
    <n v="299490"/>
    <n v="0.66666666666666663"/>
  </r>
  <r>
    <n v="10008"/>
    <x v="0"/>
    <x v="207"/>
    <x v="48"/>
    <x v="3"/>
    <x v="3"/>
    <n v="45"/>
    <n v="11910"/>
    <n v="535950"/>
    <n v="15"/>
    <n v="178650"/>
    <n v="357300"/>
    <n v="0.66666666666666663"/>
  </r>
  <r>
    <n v="10752"/>
    <x v="0"/>
    <x v="208"/>
    <x v="13"/>
    <x v="0"/>
    <x v="3"/>
    <n v="45"/>
    <n v="17486"/>
    <n v="786870"/>
    <n v="15"/>
    <n v="262290"/>
    <n v="524580"/>
    <n v="0.66666666666666663"/>
  </r>
  <r>
    <n v="10521"/>
    <x v="0"/>
    <x v="208"/>
    <x v="10"/>
    <x v="1"/>
    <x v="3"/>
    <n v="45"/>
    <n v="2037"/>
    <n v="91665"/>
    <n v="15"/>
    <n v="30555"/>
    <n v="61110"/>
    <n v="0.66666666666666663"/>
  </r>
  <r>
    <n v="10483"/>
    <x v="3"/>
    <x v="208"/>
    <x v="20"/>
    <x v="0"/>
    <x v="0"/>
    <n v="40"/>
    <n v="15768"/>
    <n v="630720"/>
    <n v="10"/>
    <n v="157680"/>
    <n v="473040"/>
    <n v="0.75"/>
  </r>
  <r>
    <n v="10453"/>
    <x v="3"/>
    <x v="208"/>
    <x v="34"/>
    <x v="3"/>
    <x v="1"/>
    <n v="50"/>
    <n v="7358"/>
    <n v="367900"/>
    <n v="20"/>
    <n v="147160"/>
    <n v="220740"/>
    <n v="0.6"/>
  </r>
  <r>
    <n v="10473"/>
    <x v="3"/>
    <x v="209"/>
    <x v="40"/>
    <x v="2"/>
    <x v="0"/>
    <n v="40"/>
    <n v="19632"/>
    <n v="785280"/>
    <n v="10"/>
    <n v="196320"/>
    <n v="588960"/>
    <n v="0.75"/>
  </r>
  <r>
    <n v="10219"/>
    <x v="0"/>
    <x v="209"/>
    <x v="36"/>
    <x v="0"/>
    <x v="1"/>
    <n v="50"/>
    <n v="15636"/>
    <n v="781800"/>
    <n v="20"/>
    <n v="312720"/>
    <n v="469080"/>
    <n v="0.6"/>
  </r>
  <r>
    <n v="10727"/>
    <x v="0"/>
    <x v="209"/>
    <x v="31"/>
    <x v="3"/>
    <x v="3"/>
    <n v="45"/>
    <n v="10105"/>
    <n v="454725"/>
    <n v="15"/>
    <n v="151575"/>
    <n v="303150"/>
    <n v="0.66666666666666663"/>
  </r>
  <r>
    <n v="10653"/>
    <x v="2"/>
    <x v="209"/>
    <x v="3"/>
    <x v="2"/>
    <x v="0"/>
    <n v="40"/>
    <n v="17913"/>
    <n v="716520"/>
    <n v="10"/>
    <n v="179130"/>
    <n v="537390"/>
    <n v="0.75"/>
  </r>
  <r>
    <n v="10448"/>
    <x v="0"/>
    <x v="210"/>
    <x v="37"/>
    <x v="0"/>
    <x v="0"/>
    <n v="40"/>
    <n v="11984"/>
    <n v="479360"/>
    <n v="10"/>
    <n v="119840"/>
    <n v="359520"/>
    <n v="0.75"/>
  </r>
  <r>
    <n v="10900"/>
    <x v="3"/>
    <x v="210"/>
    <x v="3"/>
    <x v="2"/>
    <x v="3"/>
    <n v="45"/>
    <n v="18546"/>
    <n v="834570"/>
    <n v="15"/>
    <n v="278190"/>
    <n v="556380"/>
    <n v="0.66666666666666663"/>
  </r>
  <r>
    <n v="10572"/>
    <x v="2"/>
    <x v="210"/>
    <x v="8"/>
    <x v="0"/>
    <x v="3"/>
    <n v="45"/>
    <n v="3897"/>
    <n v="175365"/>
    <n v="15"/>
    <n v="58455"/>
    <n v="116910"/>
    <n v="0.66666666666666663"/>
  </r>
  <r>
    <n v="10099"/>
    <x v="2"/>
    <x v="210"/>
    <x v="23"/>
    <x v="3"/>
    <x v="1"/>
    <n v="50"/>
    <n v="6229"/>
    <n v="311450"/>
    <n v="20"/>
    <n v="124580"/>
    <n v="186870"/>
    <n v="0.6"/>
  </r>
  <r>
    <n v="10457"/>
    <x v="2"/>
    <x v="211"/>
    <x v="35"/>
    <x v="1"/>
    <x v="3"/>
    <n v="45"/>
    <n v="17343"/>
    <n v="780435"/>
    <n v="15"/>
    <n v="260145"/>
    <n v="520290"/>
    <n v="0.66666666666666663"/>
  </r>
  <r>
    <n v="10819"/>
    <x v="0"/>
    <x v="211"/>
    <x v="7"/>
    <x v="2"/>
    <x v="3"/>
    <n v="45"/>
    <n v="9054"/>
    <n v="407430"/>
    <n v="15"/>
    <n v="135810"/>
    <n v="271620"/>
    <n v="0.66666666666666663"/>
  </r>
  <r>
    <n v="10759"/>
    <x v="3"/>
    <x v="211"/>
    <x v="25"/>
    <x v="2"/>
    <x v="2"/>
    <n v="55"/>
    <n v="19533"/>
    <n v="1074315"/>
    <n v="30"/>
    <n v="585990"/>
    <n v="488325"/>
    <n v="0.45454545454545453"/>
  </r>
  <r>
    <n v="10958"/>
    <x v="2"/>
    <x v="211"/>
    <x v="46"/>
    <x v="1"/>
    <x v="1"/>
    <n v="50"/>
    <n v="14979"/>
    <n v="748950"/>
    <n v="20"/>
    <n v="299580"/>
    <n v="449370"/>
    <n v="0.6"/>
  </r>
  <r>
    <n v="10667"/>
    <x v="3"/>
    <x v="211"/>
    <x v="5"/>
    <x v="2"/>
    <x v="0"/>
    <n v="40"/>
    <n v="3219"/>
    <n v="128760"/>
    <n v="10"/>
    <n v="32190"/>
    <n v="96570"/>
    <n v="0.75"/>
  </r>
  <r>
    <n v="10837"/>
    <x v="0"/>
    <x v="212"/>
    <x v="15"/>
    <x v="1"/>
    <x v="2"/>
    <n v="55"/>
    <n v="12222"/>
    <n v="672210"/>
    <n v="30"/>
    <n v="366660"/>
    <n v="305550"/>
    <n v="0.45454545454545453"/>
  </r>
  <r>
    <n v="10688"/>
    <x v="1"/>
    <x v="212"/>
    <x v="19"/>
    <x v="3"/>
    <x v="3"/>
    <n v="45"/>
    <n v="11052"/>
    <n v="497340"/>
    <n v="15"/>
    <n v="165780"/>
    <n v="331560"/>
    <n v="0.66666666666666663"/>
  </r>
  <r>
    <n v="10315"/>
    <x v="0"/>
    <x v="212"/>
    <x v="50"/>
    <x v="3"/>
    <x v="1"/>
    <n v="50"/>
    <n v="13459"/>
    <n v="672950"/>
    <n v="20"/>
    <n v="269180"/>
    <n v="403770"/>
    <n v="0.6"/>
  </r>
  <r>
    <n v="10644"/>
    <x v="2"/>
    <x v="212"/>
    <x v="40"/>
    <x v="2"/>
    <x v="0"/>
    <n v="40"/>
    <n v="12251"/>
    <n v="490040"/>
    <n v="10"/>
    <n v="122510"/>
    <n v="367530"/>
    <n v="0.75"/>
  </r>
  <r>
    <n v="10069"/>
    <x v="1"/>
    <x v="213"/>
    <x v="16"/>
    <x v="2"/>
    <x v="3"/>
    <n v="45"/>
    <n v="4367"/>
    <n v="196515"/>
    <n v="15"/>
    <n v="65505"/>
    <n v="131010"/>
    <n v="0.66666666666666663"/>
  </r>
  <r>
    <n v="10563"/>
    <x v="1"/>
    <x v="213"/>
    <x v="40"/>
    <x v="2"/>
    <x v="3"/>
    <n v="45"/>
    <n v="1451"/>
    <n v="65295"/>
    <n v="15"/>
    <n v="21765"/>
    <n v="43530"/>
    <n v="0.66666666666666663"/>
  </r>
  <r>
    <n v="10734"/>
    <x v="3"/>
    <x v="213"/>
    <x v="5"/>
    <x v="2"/>
    <x v="1"/>
    <n v="50"/>
    <n v="5597"/>
    <n v="279850"/>
    <n v="20"/>
    <n v="111940"/>
    <n v="167910"/>
    <n v="0.6"/>
  </r>
  <r>
    <n v="10810"/>
    <x v="0"/>
    <x v="213"/>
    <x v="7"/>
    <x v="2"/>
    <x v="1"/>
    <n v="50"/>
    <n v="929"/>
    <n v="46450"/>
    <n v="20"/>
    <n v="18580"/>
    <n v="27870"/>
    <n v="0.6"/>
  </r>
  <r>
    <n v="10378"/>
    <x v="2"/>
    <x v="214"/>
    <x v="42"/>
    <x v="0"/>
    <x v="1"/>
    <n v="50"/>
    <n v="236"/>
    <n v="11800"/>
    <n v="20"/>
    <n v="4720"/>
    <n v="7080"/>
    <n v="0.6"/>
  </r>
  <r>
    <n v="10102"/>
    <x v="2"/>
    <x v="214"/>
    <x v="22"/>
    <x v="1"/>
    <x v="0"/>
    <n v="40"/>
    <n v="13604"/>
    <n v="544160"/>
    <n v="10"/>
    <n v="136040"/>
    <n v="408120"/>
    <n v="0.75"/>
  </r>
  <r>
    <n v="10533"/>
    <x v="0"/>
    <x v="214"/>
    <x v="16"/>
    <x v="2"/>
    <x v="3"/>
    <n v="45"/>
    <n v="7085"/>
    <n v="318825"/>
    <n v="15"/>
    <n v="106275"/>
    <n v="212550"/>
    <n v="0.66666666666666663"/>
  </r>
  <r>
    <n v="10911"/>
    <x v="1"/>
    <x v="214"/>
    <x v="26"/>
    <x v="2"/>
    <x v="2"/>
    <n v="55"/>
    <n v="6359"/>
    <n v="349745"/>
    <n v="30"/>
    <n v="190770"/>
    <n v="158975"/>
    <n v="0.45454545454545453"/>
  </r>
  <r>
    <n v="10323"/>
    <x v="3"/>
    <x v="215"/>
    <x v="25"/>
    <x v="2"/>
    <x v="3"/>
    <n v="45"/>
    <n v="17693"/>
    <n v="796185"/>
    <n v="15"/>
    <n v="265395"/>
    <n v="530790"/>
    <n v="0.66666666666666663"/>
  </r>
  <r>
    <n v="10975"/>
    <x v="1"/>
    <x v="215"/>
    <x v="15"/>
    <x v="1"/>
    <x v="2"/>
    <n v="55"/>
    <n v="2225"/>
    <n v="122375"/>
    <n v="30"/>
    <n v="66750"/>
    <n v="55625"/>
    <n v="0.45454545454545453"/>
  </r>
  <r>
    <n v="10505"/>
    <x v="3"/>
    <x v="215"/>
    <x v="46"/>
    <x v="1"/>
    <x v="0"/>
    <n v="40"/>
    <n v="12988"/>
    <n v="519520"/>
    <n v="10"/>
    <n v="129880"/>
    <n v="389640"/>
    <n v="0.75"/>
  </r>
  <r>
    <n v="10607"/>
    <x v="3"/>
    <x v="215"/>
    <x v="34"/>
    <x v="3"/>
    <x v="1"/>
    <n v="50"/>
    <n v="7352"/>
    <n v="367600"/>
    <n v="20"/>
    <n v="147040"/>
    <n v="220560"/>
    <n v="0.6"/>
  </r>
  <r>
    <n v="10974"/>
    <x v="0"/>
    <x v="216"/>
    <x v="29"/>
    <x v="3"/>
    <x v="0"/>
    <n v="40"/>
    <n v="13526"/>
    <n v="541040"/>
    <n v="10"/>
    <n v="135260"/>
    <n v="405780"/>
    <n v="0.75"/>
  </r>
  <r>
    <n v="10643"/>
    <x v="2"/>
    <x v="216"/>
    <x v="5"/>
    <x v="2"/>
    <x v="0"/>
    <n v="40"/>
    <n v="11777"/>
    <n v="471080"/>
    <n v="10"/>
    <n v="117770"/>
    <n v="353310"/>
    <n v="0.75"/>
  </r>
  <r>
    <n v="10042"/>
    <x v="2"/>
    <x v="216"/>
    <x v="50"/>
    <x v="3"/>
    <x v="0"/>
    <n v="40"/>
    <n v="5747"/>
    <n v="229880"/>
    <n v="10"/>
    <n v="57470"/>
    <n v="172410"/>
    <n v="0.75"/>
  </r>
  <r>
    <n v="10760"/>
    <x v="2"/>
    <x v="216"/>
    <x v="6"/>
    <x v="1"/>
    <x v="0"/>
    <n v="40"/>
    <n v="9696"/>
    <n v="387840"/>
    <n v="10"/>
    <n v="96960"/>
    <n v="290880"/>
    <n v="0.75"/>
  </r>
  <r>
    <n v="10222"/>
    <x v="2"/>
    <x v="217"/>
    <x v="31"/>
    <x v="3"/>
    <x v="0"/>
    <n v="40"/>
    <n v="9030"/>
    <n v="361200"/>
    <n v="10"/>
    <n v="90300"/>
    <n v="270900"/>
    <n v="0.75"/>
  </r>
  <r>
    <n v="10621"/>
    <x v="2"/>
    <x v="217"/>
    <x v="40"/>
    <x v="2"/>
    <x v="3"/>
    <n v="45"/>
    <n v="3030"/>
    <n v="136350"/>
    <n v="15"/>
    <n v="45450"/>
    <n v="90900"/>
    <n v="0.66666666666666663"/>
  </r>
  <r>
    <n v="10605"/>
    <x v="0"/>
    <x v="217"/>
    <x v="7"/>
    <x v="2"/>
    <x v="2"/>
    <n v="55"/>
    <n v="746"/>
    <n v="41030"/>
    <n v="30"/>
    <n v="22380"/>
    <n v="18650"/>
    <n v="0.45454545454545453"/>
  </r>
  <r>
    <n v="10611"/>
    <x v="2"/>
    <x v="217"/>
    <x v="23"/>
    <x v="3"/>
    <x v="2"/>
    <n v="55"/>
    <n v="430"/>
    <n v="23650"/>
    <n v="30"/>
    <n v="12900"/>
    <n v="10750"/>
    <n v="0.45454545454545453"/>
  </r>
  <r>
    <n v="10946"/>
    <x v="1"/>
    <x v="218"/>
    <x v="47"/>
    <x v="0"/>
    <x v="3"/>
    <n v="45"/>
    <n v="3402"/>
    <n v="153090"/>
    <n v="15"/>
    <n v="51030"/>
    <n v="102060"/>
    <n v="0.66666666666666663"/>
  </r>
  <r>
    <n v="10188"/>
    <x v="2"/>
    <x v="218"/>
    <x v="49"/>
    <x v="1"/>
    <x v="1"/>
    <n v="50"/>
    <n v="2668"/>
    <n v="133400"/>
    <n v="20"/>
    <n v="53360"/>
    <n v="80040"/>
    <n v="0.6"/>
  </r>
  <r>
    <n v="10925"/>
    <x v="2"/>
    <x v="218"/>
    <x v="32"/>
    <x v="2"/>
    <x v="0"/>
    <n v="40"/>
    <n v="11695"/>
    <n v="467800"/>
    <n v="10"/>
    <n v="116950"/>
    <n v="350850"/>
    <n v="0.75"/>
  </r>
  <r>
    <n v="10843"/>
    <x v="1"/>
    <x v="218"/>
    <x v="49"/>
    <x v="1"/>
    <x v="0"/>
    <n v="40"/>
    <n v="2000"/>
    <n v="80000"/>
    <n v="10"/>
    <n v="20000"/>
    <n v="60000"/>
    <n v="0.75"/>
  </r>
  <r>
    <n v="10191"/>
    <x v="3"/>
    <x v="219"/>
    <x v="49"/>
    <x v="1"/>
    <x v="0"/>
    <n v="40"/>
    <n v="3163"/>
    <n v="126520"/>
    <n v="10"/>
    <n v="31630"/>
    <n v="94890"/>
    <n v="0.75"/>
  </r>
  <r>
    <n v="10978"/>
    <x v="2"/>
    <x v="219"/>
    <x v="7"/>
    <x v="2"/>
    <x v="1"/>
    <n v="50"/>
    <n v="3242"/>
    <n v="162100"/>
    <n v="20"/>
    <n v="64840"/>
    <n v="97260"/>
    <n v="0.6"/>
  </r>
  <r>
    <n v="10410"/>
    <x v="2"/>
    <x v="219"/>
    <x v="1"/>
    <x v="1"/>
    <x v="2"/>
    <n v="55"/>
    <n v="8992"/>
    <n v="494560"/>
    <n v="30"/>
    <n v="269760"/>
    <n v="224800"/>
    <n v="0.45454545454545453"/>
  </r>
  <r>
    <n v="10448"/>
    <x v="3"/>
    <x v="219"/>
    <x v="0"/>
    <x v="0"/>
    <x v="1"/>
    <n v="50"/>
    <n v="8054"/>
    <n v="402700"/>
    <n v="20"/>
    <n v="161080"/>
    <n v="241620"/>
    <n v="0.6"/>
  </r>
  <r>
    <n v="10227"/>
    <x v="2"/>
    <x v="220"/>
    <x v="46"/>
    <x v="1"/>
    <x v="0"/>
    <n v="40"/>
    <n v="11643"/>
    <n v="465720"/>
    <n v="10"/>
    <n v="116430"/>
    <n v="349290"/>
    <n v="0.75"/>
  </r>
  <r>
    <n v="10918"/>
    <x v="0"/>
    <x v="220"/>
    <x v="42"/>
    <x v="0"/>
    <x v="2"/>
    <n v="55"/>
    <n v="725"/>
    <n v="39875"/>
    <n v="30"/>
    <n v="21750"/>
    <n v="18125"/>
    <n v="0.45454545454545453"/>
  </r>
  <r>
    <n v="10207"/>
    <x v="0"/>
    <x v="220"/>
    <x v="12"/>
    <x v="2"/>
    <x v="2"/>
    <n v="55"/>
    <n v="13125"/>
    <n v="721875"/>
    <n v="30"/>
    <n v="393750"/>
    <n v="328125"/>
    <n v="0.45454545454545453"/>
  </r>
  <r>
    <n v="10692"/>
    <x v="2"/>
    <x v="220"/>
    <x v="1"/>
    <x v="1"/>
    <x v="2"/>
    <n v="55"/>
    <n v="17286"/>
    <n v="950730"/>
    <n v="30"/>
    <n v="518580"/>
    <n v="432150"/>
    <n v="0.45454545454545453"/>
  </r>
  <r>
    <n v="10023"/>
    <x v="1"/>
    <x v="220"/>
    <x v="5"/>
    <x v="2"/>
    <x v="3"/>
    <n v="45"/>
    <n v="11749"/>
    <n v="528705"/>
    <n v="15"/>
    <n v="176235"/>
    <n v="352470"/>
    <n v="0.66666666666666663"/>
  </r>
  <r>
    <n v="10656"/>
    <x v="0"/>
    <x v="221"/>
    <x v="26"/>
    <x v="2"/>
    <x v="1"/>
    <n v="50"/>
    <n v="15509"/>
    <n v="775450"/>
    <n v="20"/>
    <n v="310180"/>
    <n v="465270"/>
    <n v="0.6"/>
  </r>
  <r>
    <n v="10099"/>
    <x v="2"/>
    <x v="221"/>
    <x v="8"/>
    <x v="0"/>
    <x v="1"/>
    <n v="50"/>
    <n v="7484"/>
    <n v="374200"/>
    <n v="20"/>
    <n v="149680"/>
    <n v="224520"/>
    <n v="0.6"/>
  </r>
  <r>
    <n v="10436"/>
    <x v="3"/>
    <x v="221"/>
    <x v="43"/>
    <x v="3"/>
    <x v="0"/>
    <n v="40"/>
    <n v="2649"/>
    <n v="105960"/>
    <n v="10"/>
    <n v="26490"/>
    <n v="79470"/>
    <n v="0.75"/>
  </r>
  <r>
    <n v="10021"/>
    <x v="0"/>
    <x v="221"/>
    <x v="21"/>
    <x v="1"/>
    <x v="3"/>
    <n v="45"/>
    <n v="12922"/>
    <n v="581490"/>
    <n v="15"/>
    <n v="193830"/>
    <n v="387660"/>
    <n v="0.66666666666666663"/>
  </r>
  <r>
    <n v="10172"/>
    <x v="1"/>
    <x v="222"/>
    <x v="13"/>
    <x v="0"/>
    <x v="0"/>
    <n v="40"/>
    <n v="6994"/>
    <n v="279760"/>
    <n v="10"/>
    <n v="69940"/>
    <n v="209820"/>
    <n v="0.75"/>
  </r>
  <r>
    <n v="10199"/>
    <x v="0"/>
    <x v="222"/>
    <x v="8"/>
    <x v="0"/>
    <x v="3"/>
    <n v="45"/>
    <n v="9002"/>
    <n v="405090"/>
    <n v="15"/>
    <n v="135030"/>
    <n v="270060"/>
    <n v="0.66666666666666663"/>
  </r>
  <r>
    <n v="10605"/>
    <x v="3"/>
    <x v="222"/>
    <x v="8"/>
    <x v="0"/>
    <x v="1"/>
    <n v="50"/>
    <n v="9819"/>
    <n v="490950"/>
    <n v="20"/>
    <n v="196380"/>
    <n v="294570"/>
    <n v="0.6"/>
  </r>
  <r>
    <n v="10518"/>
    <x v="0"/>
    <x v="222"/>
    <x v="5"/>
    <x v="2"/>
    <x v="2"/>
    <n v="55"/>
    <n v="19573"/>
    <n v="1076515"/>
    <n v="30"/>
    <n v="587190"/>
    <n v="489325"/>
    <n v="0.45454545454545453"/>
  </r>
  <r>
    <n v="10240"/>
    <x v="3"/>
    <x v="223"/>
    <x v="5"/>
    <x v="2"/>
    <x v="2"/>
    <n v="55"/>
    <n v="11280"/>
    <n v="620400"/>
    <n v="30"/>
    <n v="338400"/>
    <n v="282000"/>
    <n v="0.45454545454545453"/>
  </r>
  <r>
    <n v="10768"/>
    <x v="0"/>
    <x v="223"/>
    <x v="32"/>
    <x v="2"/>
    <x v="3"/>
    <n v="45"/>
    <n v="10244"/>
    <n v="460980"/>
    <n v="15"/>
    <n v="153660"/>
    <n v="307320"/>
    <n v="0.66666666666666663"/>
  </r>
  <r>
    <n v="10855"/>
    <x v="2"/>
    <x v="223"/>
    <x v="11"/>
    <x v="0"/>
    <x v="0"/>
    <n v="40"/>
    <n v="13232"/>
    <n v="529280"/>
    <n v="10"/>
    <n v="132320"/>
    <n v="396960"/>
    <n v="0.75"/>
  </r>
  <r>
    <n v="10629"/>
    <x v="1"/>
    <x v="223"/>
    <x v="7"/>
    <x v="2"/>
    <x v="1"/>
    <n v="50"/>
    <n v="11283"/>
    <n v="564150"/>
    <n v="20"/>
    <n v="225660"/>
    <n v="338490"/>
    <n v="0.6"/>
  </r>
  <r>
    <n v="10601"/>
    <x v="2"/>
    <x v="224"/>
    <x v="23"/>
    <x v="3"/>
    <x v="2"/>
    <n v="55"/>
    <n v="17239"/>
    <n v="948145"/>
    <n v="30"/>
    <n v="517170"/>
    <n v="430975"/>
    <n v="0.45454545454545453"/>
  </r>
  <r>
    <n v="10864"/>
    <x v="0"/>
    <x v="224"/>
    <x v="15"/>
    <x v="1"/>
    <x v="1"/>
    <n v="50"/>
    <n v="15189"/>
    <n v="759450"/>
    <n v="20"/>
    <n v="303780"/>
    <n v="455670"/>
    <n v="0.6"/>
  </r>
  <r>
    <n v="10386"/>
    <x v="3"/>
    <x v="224"/>
    <x v="43"/>
    <x v="3"/>
    <x v="0"/>
    <n v="40"/>
    <n v="9768"/>
    <n v="390720"/>
    <n v="10"/>
    <n v="97680"/>
    <n v="293040"/>
    <n v="0.75"/>
  </r>
  <r>
    <n v="10419"/>
    <x v="2"/>
    <x v="224"/>
    <x v="3"/>
    <x v="2"/>
    <x v="1"/>
    <n v="50"/>
    <n v="12096"/>
    <n v="604800"/>
    <n v="20"/>
    <n v="241920"/>
    <n v="362880"/>
    <n v="0.6"/>
  </r>
  <r>
    <n v="10372"/>
    <x v="3"/>
    <x v="225"/>
    <x v="11"/>
    <x v="0"/>
    <x v="0"/>
    <n v="40"/>
    <n v="5807"/>
    <n v="232280"/>
    <n v="10"/>
    <n v="58070"/>
    <n v="174210"/>
    <n v="0.75"/>
  </r>
  <r>
    <n v="10205"/>
    <x v="2"/>
    <x v="225"/>
    <x v="14"/>
    <x v="3"/>
    <x v="1"/>
    <n v="50"/>
    <n v="19747"/>
    <n v="987350"/>
    <n v="20"/>
    <n v="394940"/>
    <n v="592410"/>
    <n v="0.6"/>
  </r>
  <r>
    <n v="10784"/>
    <x v="0"/>
    <x v="225"/>
    <x v="44"/>
    <x v="1"/>
    <x v="3"/>
    <n v="45"/>
    <n v="7114"/>
    <n v="320130"/>
    <n v="15"/>
    <n v="106710"/>
    <n v="213420"/>
    <n v="0.66666666666666663"/>
  </r>
  <r>
    <n v="10088"/>
    <x v="3"/>
    <x v="225"/>
    <x v="17"/>
    <x v="0"/>
    <x v="0"/>
    <n v="40"/>
    <n v="10446"/>
    <n v="417840"/>
    <n v="10"/>
    <n v="104460"/>
    <n v="313380"/>
    <n v="0.75"/>
  </r>
  <r>
    <n v="10990"/>
    <x v="0"/>
    <x v="226"/>
    <x v="5"/>
    <x v="2"/>
    <x v="0"/>
    <n v="40"/>
    <n v="344"/>
    <n v="13760"/>
    <n v="10"/>
    <n v="3440"/>
    <n v="10320"/>
    <n v="0.75"/>
  </r>
  <r>
    <n v="10696"/>
    <x v="1"/>
    <x v="226"/>
    <x v="13"/>
    <x v="0"/>
    <x v="3"/>
    <n v="45"/>
    <n v="4319"/>
    <n v="194355"/>
    <n v="15"/>
    <n v="64785"/>
    <n v="129570"/>
    <n v="0.66666666666666663"/>
  </r>
  <r>
    <n v="10116"/>
    <x v="1"/>
    <x v="226"/>
    <x v="34"/>
    <x v="3"/>
    <x v="2"/>
    <n v="55"/>
    <n v="10457"/>
    <n v="575135"/>
    <n v="30"/>
    <n v="313710"/>
    <n v="261425"/>
    <n v="0.45454545454545453"/>
  </r>
  <r>
    <n v="10589"/>
    <x v="3"/>
    <x v="226"/>
    <x v="4"/>
    <x v="1"/>
    <x v="2"/>
    <n v="55"/>
    <n v="17455"/>
    <n v="960025"/>
    <n v="30"/>
    <n v="523650"/>
    <n v="436375"/>
    <n v="0.45454545454545453"/>
  </r>
  <r>
    <n v="10076"/>
    <x v="3"/>
    <x v="227"/>
    <x v="24"/>
    <x v="3"/>
    <x v="2"/>
    <n v="55"/>
    <n v="16291"/>
    <n v="896005"/>
    <n v="30"/>
    <n v="488730"/>
    <n v="407275"/>
    <n v="0.45454545454545453"/>
  </r>
  <r>
    <n v="10083"/>
    <x v="2"/>
    <x v="227"/>
    <x v="11"/>
    <x v="0"/>
    <x v="1"/>
    <n v="50"/>
    <n v="8202"/>
    <n v="410100"/>
    <n v="20"/>
    <n v="164040"/>
    <n v="246060"/>
    <n v="0.6"/>
  </r>
  <r>
    <n v="10162"/>
    <x v="3"/>
    <x v="227"/>
    <x v="36"/>
    <x v="0"/>
    <x v="0"/>
    <n v="40"/>
    <n v="14373"/>
    <n v="574920"/>
    <n v="10"/>
    <n v="143730"/>
    <n v="431190"/>
    <n v="0.75"/>
  </r>
  <r>
    <n v="10535"/>
    <x v="3"/>
    <x v="227"/>
    <x v="14"/>
    <x v="3"/>
    <x v="1"/>
    <n v="50"/>
    <n v="19768"/>
    <n v="988400"/>
    <n v="20"/>
    <n v="395360"/>
    <n v="593040"/>
    <n v="0.6"/>
  </r>
  <r>
    <n v="10851"/>
    <x v="2"/>
    <x v="228"/>
    <x v="20"/>
    <x v="0"/>
    <x v="2"/>
    <n v="55"/>
    <n v="2162"/>
    <n v="118910"/>
    <n v="30"/>
    <n v="64860"/>
    <n v="54050"/>
    <n v="0.45454545454545453"/>
  </r>
  <r>
    <n v="10880"/>
    <x v="0"/>
    <x v="228"/>
    <x v="30"/>
    <x v="1"/>
    <x v="1"/>
    <n v="50"/>
    <n v="12046"/>
    <n v="602300"/>
    <n v="20"/>
    <n v="240920"/>
    <n v="361380"/>
    <n v="0.6"/>
  </r>
  <r>
    <n v="10109"/>
    <x v="3"/>
    <x v="228"/>
    <x v="46"/>
    <x v="1"/>
    <x v="2"/>
    <n v="55"/>
    <n v="16070"/>
    <n v="883850"/>
    <n v="30"/>
    <n v="482100"/>
    <n v="401750"/>
    <n v="0.45454545454545453"/>
  </r>
  <r>
    <n v="10798"/>
    <x v="1"/>
    <x v="228"/>
    <x v="18"/>
    <x v="1"/>
    <x v="2"/>
    <n v="55"/>
    <n v="12829"/>
    <n v="705595"/>
    <n v="30"/>
    <n v="384870"/>
    <n v="320725"/>
    <n v="0.45454545454545453"/>
  </r>
  <r>
    <n v="10790"/>
    <x v="3"/>
    <x v="228"/>
    <x v="33"/>
    <x v="1"/>
    <x v="3"/>
    <n v="45"/>
    <n v="14583"/>
    <n v="656235"/>
    <n v="15"/>
    <n v="218745"/>
    <n v="437490"/>
    <n v="0.66666666666666663"/>
  </r>
  <r>
    <n v="10184"/>
    <x v="2"/>
    <x v="229"/>
    <x v="46"/>
    <x v="1"/>
    <x v="3"/>
    <n v="45"/>
    <n v="1080"/>
    <n v="48600"/>
    <n v="15"/>
    <n v="16200"/>
    <n v="32400"/>
    <n v="0.66666666666666663"/>
  </r>
  <r>
    <n v="10133"/>
    <x v="0"/>
    <x v="229"/>
    <x v="5"/>
    <x v="2"/>
    <x v="3"/>
    <n v="45"/>
    <n v="9959"/>
    <n v="448155"/>
    <n v="15"/>
    <n v="149385"/>
    <n v="298770"/>
    <n v="0.66666666666666663"/>
  </r>
  <r>
    <n v="10043"/>
    <x v="2"/>
    <x v="229"/>
    <x v="23"/>
    <x v="3"/>
    <x v="0"/>
    <n v="40"/>
    <n v="17361"/>
    <n v="694440"/>
    <n v="10"/>
    <n v="173610"/>
    <n v="520830"/>
    <n v="0.75"/>
  </r>
  <r>
    <n v="10154"/>
    <x v="3"/>
    <x v="229"/>
    <x v="49"/>
    <x v="1"/>
    <x v="3"/>
    <n v="45"/>
    <n v="1869"/>
    <n v="84105"/>
    <n v="15"/>
    <n v="28035"/>
    <n v="56070"/>
    <n v="0.66666666666666663"/>
  </r>
  <r>
    <n v="10151"/>
    <x v="0"/>
    <x v="230"/>
    <x v="44"/>
    <x v="1"/>
    <x v="2"/>
    <n v="55"/>
    <n v="6891"/>
    <n v="379005"/>
    <n v="30"/>
    <n v="206730"/>
    <n v="172275"/>
    <n v="0.45454545454545453"/>
  </r>
  <r>
    <n v="10892"/>
    <x v="2"/>
    <x v="230"/>
    <x v="50"/>
    <x v="3"/>
    <x v="3"/>
    <n v="45"/>
    <n v="16101"/>
    <n v="724545"/>
    <n v="15"/>
    <n v="241515"/>
    <n v="483030"/>
    <n v="0.66666666666666663"/>
  </r>
  <r>
    <n v="10825"/>
    <x v="3"/>
    <x v="230"/>
    <x v="0"/>
    <x v="0"/>
    <x v="1"/>
    <n v="50"/>
    <n v="14079"/>
    <n v="703950"/>
    <n v="20"/>
    <n v="281580"/>
    <n v="422370"/>
    <n v="0.6"/>
  </r>
  <r>
    <n v="10430"/>
    <x v="3"/>
    <x v="230"/>
    <x v="18"/>
    <x v="1"/>
    <x v="1"/>
    <n v="50"/>
    <n v="13419"/>
    <n v="670950"/>
    <n v="20"/>
    <n v="268380"/>
    <n v="402570"/>
    <n v="0.6"/>
  </r>
  <r>
    <n v="10561"/>
    <x v="2"/>
    <x v="231"/>
    <x v="38"/>
    <x v="0"/>
    <x v="2"/>
    <n v="55"/>
    <n v="12087"/>
    <n v="664785"/>
    <n v="30"/>
    <n v="362610"/>
    <n v="302175"/>
    <n v="0.45454545454545453"/>
  </r>
  <r>
    <n v="10797"/>
    <x v="2"/>
    <x v="231"/>
    <x v="26"/>
    <x v="2"/>
    <x v="2"/>
    <n v="55"/>
    <n v="19683"/>
    <n v="1082565"/>
    <n v="30"/>
    <n v="590490"/>
    <n v="492075"/>
    <n v="0.45454545454545453"/>
  </r>
  <r>
    <n v="10889"/>
    <x v="0"/>
    <x v="231"/>
    <x v="4"/>
    <x v="1"/>
    <x v="2"/>
    <n v="55"/>
    <n v="2891"/>
    <n v="159005"/>
    <n v="30"/>
    <n v="86730"/>
    <n v="72275"/>
    <n v="0.45454545454545453"/>
  </r>
  <r>
    <n v="10729"/>
    <x v="3"/>
    <x v="231"/>
    <x v="36"/>
    <x v="0"/>
    <x v="1"/>
    <n v="50"/>
    <n v="7946"/>
    <n v="397300"/>
    <n v="20"/>
    <n v="158920"/>
    <n v="238380"/>
    <n v="0.6"/>
  </r>
  <r>
    <n v="10872"/>
    <x v="3"/>
    <x v="232"/>
    <x v="23"/>
    <x v="3"/>
    <x v="2"/>
    <n v="55"/>
    <n v="15202"/>
    <n v="836110"/>
    <n v="30"/>
    <n v="456060"/>
    <n v="380050"/>
    <n v="0.45454545454545453"/>
  </r>
  <r>
    <n v="10174"/>
    <x v="1"/>
    <x v="232"/>
    <x v="37"/>
    <x v="0"/>
    <x v="2"/>
    <n v="55"/>
    <n v="12077"/>
    <n v="664235"/>
    <n v="30"/>
    <n v="362310"/>
    <n v="301925"/>
    <n v="0.45454545454545453"/>
  </r>
  <r>
    <n v="10717"/>
    <x v="2"/>
    <x v="232"/>
    <x v="48"/>
    <x v="3"/>
    <x v="3"/>
    <n v="45"/>
    <n v="8782"/>
    <n v="395190"/>
    <n v="15"/>
    <n v="131730"/>
    <n v="263460"/>
    <n v="0.66666666666666663"/>
  </r>
  <r>
    <n v="10077"/>
    <x v="2"/>
    <x v="232"/>
    <x v="24"/>
    <x v="3"/>
    <x v="1"/>
    <n v="50"/>
    <n v="15073"/>
    <n v="753650"/>
    <n v="20"/>
    <n v="301460"/>
    <n v="452190"/>
    <n v="0.6"/>
  </r>
  <r>
    <n v="10897"/>
    <x v="3"/>
    <x v="233"/>
    <x v="36"/>
    <x v="0"/>
    <x v="3"/>
    <n v="45"/>
    <n v="16080"/>
    <n v="723600"/>
    <n v="15"/>
    <n v="241200"/>
    <n v="482400"/>
    <n v="0.66666666666666663"/>
  </r>
  <r>
    <n v="10204"/>
    <x v="1"/>
    <x v="233"/>
    <x v="6"/>
    <x v="1"/>
    <x v="2"/>
    <n v="55"/>
    <n v="5069"/>
    <n v="278795"/>
    <n v="30"/>
    <n v="152070"/>
    <n v="126725"/>
    <n v="0.45454545454545453"/>
  </r>
  <r>
    <n v="10722"/>
    <x v="3"/>
    <x v="233"/>
    <x v="47"/>
    <x v="0"/>
    <x v="0"/>
    <n v="40"/>
    <n v="9468"/>
    <n v="378720"/>
    <n v="10"/>
    <n v="94680"/>
    <n v="284040"/>
    <n v="0.75"/>
  </r>
  <r>
    <n v="10072"/>
    <x v="0"/>
    <x v="233"/>
    <x v="13"/>
    <x v="0"/>
    <x v="2"/>
    <n v="55"/>
    <n v="3717"/>
    <n v="204435"/>
    <n v="30"/>
    <n v="111510"/>
    <n v="92925"/>
    <n v="0.45454545454545453"/>
  </r>
  <r>
    <n v="10026"/>
    <x v="1"/>
    <x v="234"/>
    <x v="45"/>
    <x v="0"/>
    <x v="0"/>
    <n v="40"/>
    <n v="9810"/>
    <n v="392400"/>
    <n v="10"/>
    <n v="98100"/>
    <n v="294300"/>
    <n v="0.75"/>
  </r>
  <r>
    <n v="10504"/>
    <x v="1"/>
    <x v="234"/>
    <x v="42"/>
    <x v="0"/>
    <x v="0"/>
    <n v="40"/>
    <n v="15014"/>
    <n v="600560"/>
    <n v="10"/>
    <n v="150140"/>
    <n v="450420"/>
    <n v="0.75"/>
  </r>
  <r>
    <n v="10174"/>
    <x v="0"/>
    <x v="234"/>
    <x v="23"/>
    <x v="3"/>
    <x v="0"/>
    <n v="40"/>
    <n v="8885"/>
    <n v="355400"/>
    <n v="10"/>
    <n v="88850"/>
    <n v="266550"/>
    <n v="0.75"/>
  </r>
  <r>
    <n v="10422"/>
    <x v="3"/>
    <x v="234"/>
    <x v="19"/>
    <x v="3"/>
    <x v="3"/>
    <n v="45"/>
    <n v="8083"/>
    <n v="363735"/>
    <n v="15"/>
    <n v="121245"/>
    <n v="242490"/>
    <n v="0.66666666666666663"/>
  </r>
  <r>
    <n v="10404"/>
    <x v="0"/>
    <x v="235"/>
    <x v="6"/>
    <x v="1"/>
    <x v="0"/>
    <n v="40"/>
    <n v="17710"/>
    <n v="708400"/>
    <n v="10"/>
    <n v="177100"/>
    <n v="531300"/>
    <n v="0.75"/>
  </r>
  <r>
    <n v="10152"/>
    <x v="2"/>
    <x v="235"/>
    <x v="17"/>
    <x v="0"/>
    <x v="0"/>
    <n v="40"/>
    <n v="5668"/>
    <n v="226720"/>
    <n v="10"/>
    <n v="56680"/>
    <n v="170040"/>
    <n v="0.75"/>
  </r>
  <r>
    <n v="10792"/>
    <x v="2"/>
    <x v="235"/>
    <x v="22"/>
    <x v="1"/>
    <x v="0"/>
    <n v="40"/>
    <n v="5848"/>
    <n v="233920"/>
    <n v="10"/>
    <n v="58480"/>
    <n v="175440"/>
    <n v="0.75"/>
  </r>
  <r>
    <n v="10586"/>
    <x v="3"/>
    <x v="235"/>
    <x v="42"/>
    <x v="0"/>
    <x v="0"/>
    <n v="40"/>
    <n v="19281"/>
    <n v="771240"/>
    <n v="10"/>
    <n v="192810"/>
    <n v="578430"/>
    <n v="0.75"/>
  </r>
  <r>
    <n v="10733"/>
    <x v="3"/>
    <x v="236"/>
    <x v="32"/>
    <x v="2"/>
    <x v="0"/>
    <n v="40"/>
    <n v="19867"/>
    <n v="794680"/>
    <n v="10"/>
    <n v="198670"/>
    <n v="596010"/>
    <n v="0.75"/>
  </r>
  <r>
    <n v="10473"/>
    <x v="1"/>
    <x v="236"/>
    <x v="11"/>
    <x v="0"/>
    <x v="2"/>
    <n v="55"/>
    <n v="3365"/>
    <n v="185075"/>
    <n v="30"/>
    <n v="100950"/>
    <n v="84125"/>
    <n v="0.45454545454545453"/>
  </r>
  <r>
    <n v="10815"/>
    <x v="2"/>
    <x v="236"/>
    <x v="39"/>
    <x v="3"/>
    <x v="3"/>
    <n v="45"/>
    <n v="12444"/>
    <n v="559980"/>
    <n v="15"/>
    <n v="186660"/>
    <n v="373320"/>
    <n v="0.66666666666666663"/>
  </r>
  <r>
    <n v="10013"/>
    <x v="2"/>
    <x v="236"/>
    <x v="0"/>
    <x v="0"/>
    <x v="3"/>
    <n v="45"/>
    <n v="16971"/>
    <n v="763695"/>
    <n v="15"/>
    <n v="254565"/>
    <n v="509130"/>
    <n v="0.66666666666666663"/>
  </r>
  <r>
    <n v="10083"/>
    <x v="3"/>
    <x v="237"/>
    <x v="41"/>
    <x v="1"/>
    <x v="1"/>
    <n v="50"/>
    <n v="10466"/>
    <n v="523300"/>
    <n v="20"/>
    <n v="209320"/>
    <n v="313980"/>
    <n v="0.6"/>
  </r>
  <r>
    <n v="10857"/>
    <x v="3"/>
    <x v="237"/>
    <x v="38"/>
    <x v="0"/>
    <x v="2"/>
    <n v="55"/>
    <n v="16214"/>
    <n v="891770"/>
    <n v="30"/>
    <n v="486420"/>
    <n v="405350"/>
    <n v="0.45454545454545453"/>
  </r>
  <r>
    <n v="10633"/>
    <x v="2"/>
    <x v="237"/>
    <x v="35"/>
    <x v="1"/>
    <x v="1"/>
    <n v="50"/>
    <n v="7948"/>
    <n v="397400"/>
    <n v="20"/>
    <n v="158960"/>
    <n v="238440"/>
    <n v="0.6"/>
  </r>
  <r>
    <n v="10356"/>
    <x v="3"/>
    <x v="237"/>
    <x v="44"/>
    <x v="1"/>
    <x v="1"/>
    <n v="50"/>
    <n v="15451"/>
    <n v="772550"/>
    <n v="20"/>
    <n v="309020"/>
    <n v="463530"/>
    <n v="0.6"/>
  </r>
  <r>
    <n v="10230"/>
    <x v="3"/>
    <x v="237"/>
    <x v="9"/>
    <x v="3"/>
    <x v="2"/>
    <n v="55"/>
    <n v="10700"/>
    <n v="588500"/>
    <n v="30"/>
    <n v="321000"/>
    <n v="267500"/>
    <n v="0.45454545454545453"/>
  </r>
  <r>
    <n v="10926"/>
    <x v="0"/>
    <x v="238"/>
    <x v="25"/>
    <x v="2"/>
    <x v="3"/>
    <n v="45"/>
    <n v="4823"/>
    <n v="217035"/>
    <n v="15"/>
    <n v="72345"/>
    <n v="144690"/>
    <n v="0.66666666666666663"/>
  </r>
  <r>
    <n v="10033"/>
    <x v="1"/>
    <x v="238"/>
    <x v="19"/>
    <x v="3"/>
    <x v="1"/>
    <n v="50"/>
    <n v="12938"/>
    <n v="646900"/>
    <n v="20"/>
    <n v="258760"/>
    <n v="388140"/>
    <n v="0.6"/>
  </r>
  <r>
    <n v="10362"/>
    <x v="1"/>
    <x v="238"/>
    <x v="39"/>
    <x v="3"/>
    <x v="3"/>
    <n v="45"/>
    <n v="18980"/>
    <n v="854100"/>
    <n v="15"/>
    <n v="284700"/>
    <n v="569400"/>
    <n v="0.66666666666666663"/>
  </r>
  <r>
    <n v="10527"/>
    <x v="3"/>
    <x v="238"/>
    <x v="50"/>
    <x v="3"/>
    <x v="0"/>
    <n v="40"/>
    <n v="4646"/>
    <n v="185840"/>
    <n v="10"/>
    <n v="46460"/>
    <n v="139380"/>
    <n v="0.75"/>
  </r>
  <r>
    <n v="10902"/>
    <x v="2"/>
    <x v="239"/>
    <x v="42"/>
    <x v="0"/>
    <x v="2"/>
    <n v="55"/>
    <n v="5229"/>
    <n v="287595"/>
    <n v="30"/>
    <n v="156870"/>
    <n v="130725"/>
    <n v="0.45454545454545453"/>
  </r>
  <r>
    <n v="10399"/>
    <x v="3"/>
    <x v="239"/>
    <x v="22"/>
    <x v="1"/>
    <x v="3"/>
    <n v="45"/>
    <n v="14978"/>
    <n v="674010"/>
    <n v="15"/>
    <n v="224670"/>
    <n v="449340"/>
    <n v="0.66666666666666663"/>
  </r>
  <r>
    <n v="10520"/>
    <x v="2"/>
    <x v="239"/>
    <x v="28"/>
    <x v="1"/>
    <x v="2"/>
    <n v="55"/>
    <n v="17666"/>
    <n v="971630"/>
    <n v="30"/>
    <n v="529980"/>
    <n v="441650"/>
    <n v="0.45454545454545453"/>
  </r>
  <r>
    <n v="10848"/>
    <x v="1"/>
    <x v="239"/>
    <x v="13"/>
    <x v="0"/>
    <x v="2"/>
    <n v="55"/>
    <n v="10040"/>
    <n v="552200"/>
    <n v="30"/>
    <n v="301200"/>
    <n v="251000"/>
    <n v="0.45454545454545453"/>
  </r>
  <r>
    <n v="10128"/>
    <x v="3"/>
    <x v="240"/>
    <x v="44"/>
    <x v="1"/>
    <x v="0"/>
    <n v="40"/>
    <n v="14001"/>
    <n v="560040"/>
    <n v="10"/>
    <n v="140010"/>
    <n v="420030"/>
    <n v="0.75"/>
  </r>
  <r>
    <n v="10752"/>
    <x v="1"/>
    <x v="240"/>
    <x v="33"/>
    <x v="1"/>
    <x v="1"/>
    <n v="50"/>
    <n v="7278"/>
    <n v="363900"/>
    <n v="20"/>
    <n v="145560"/>
    <n v="218340"/>
    <n v="0.6"/>
  </r>
  <r>
    <n v="10946"/>
    <x v="1"/>
    <x v="240"/>
    <x v="43"/>
    <x v="3"/>
    <x v="1"/>
    <n v="50"/>
    <n v="14731"/>
    <n v="736550"/>
    <n v="20"/>
    <n v="294620"/>
    <n v="441930"/>
    <n v="0.6"/>
  </r>
  <r>
    <n v="10809"/>
    <x v="1"/>
    <x v="240"/>
    <x v="31"/>
    <x v="3"/>
    <x v="0"/>
    <n v="40"/>
    <n v="3077"/>
    <n v="123080"/>
    <n v="10"/>
    <n v="30770"/>
    <n v="92310"/>
    <n v="0.75"/>
  </r>
  <r>
    <n v="10234"/>
    <x v="1"/>
    <x v="241"/>
    <x v="39"/>
    <x v="3"/>
    <x v="3"/>
    <n v="45"/>
    <n v="11067"/>
    <n v="498015"/>
    <n v="15"/>
    <n v="166005"/>
    <n v="332010"/>
    <n v="0.66666666666666663"/>
  </r>
  <r>
    <n v="10484"/>
    <x v="0"/>
    <x v="241"/>
    <x v="16"/>
    <x v="2"/>
    <x v="0"/>
    <n v="40"/>
    <n v="4194"/>
    <n v="167760"/>
    <n v="10"/>
    <n v="41940"/>
    <n v="125820"/>
    <n v="0.75"/>
  </r>
  <r>
    <n v="10901"/>
    <x v="2"/>
    <x v="241"/>
    <x v="37"/>
    <x v="0"/>
    <x v="2"/>
    <n v="55"/>
    <n v="14874"/>
    <n v="818070"/>
    <n v="30"/>
    <n v="446220"/>
    <n v="371850"/>
    <n v="0.45454545454545453"/>
  </r>
  <r>
    <n v="10153"/>
    <x v="3"/>
    <x v="241"/>
    <x v="45"/>
    <x v="0"/>
    <x v="3"/>
    <n v="45"/>
    <n v="11442"/>
    <n v="514890"/>
    <n v="15"/>
    <n v="171630"/>
    <n v="343260"/>
    <n v="0.66666666666666663"/>
  </r>
  <r>
    <n v="10950"/>
    <x v="2"/>
    <x v="242"/>
    <x v="46"/>
    <x v="1"/>
    <x v="3"/>
    <n v="45"/>
    <n v="17490"/>
    <n v="787050"/>
    <n v="15"/>
    <n v="262350"/>
    <n v="524700"/>
    <n v="0.66666666666666663"/>
  </r>
  <r>
    <n v="10519"/>
    <x v="1"/>
    <x v="242"/>
    <x v="47"/>
    <x v="0"/>
    <x v="0"/>
    <n v="40"/>
    <n v="6825"/>
    <n v="273000"/>
    <n v="10"/>
    <n v="68250"/>
    <n v="204750"/>
    <n v="0.75"/>
  </r>
  <r>
    <n v="10754"/>
    <x v="3"/>
    <x v="242"/>
    <x v="23"/>
    <x v="3"/>
    <x v="0"/>
    <n v="40"/>
    <n v="11406"/>
    <n v="456240"/>
    <n v="10"/>
    <n v="114060"/>
    <n v="342180"/>
    <n v="0.75"/>
  </r>
  <r>
    <n v="10788"/>
    <x v="0"/>
    <x v="242"/>
    <x v="27"/>
    <x v="1"/>
    <x v="2"/>
    <n v="55"/>
    <n v="8736"/>
    <n v="480480"/>
    <n v="30"/>
    <n v="262080"/>
    <n v="218400"/>
    <n v="0.45454545454545453"/>
  </r>
  <r>
    <n v="10919"/>
    <x v="0"/>
    <x v="243"/>
    <x v="16"/>
    <x v="2"/>
    <x v="1"/>
    <n v="50"/>
    <n v="15261"/>
    <n v="763050"/>
    <n v="20"/>
    <n v="305220"/>
    <n v="457830"/>
    <n v="0.6"/>
  </r>
  <r>
    <n v="10686"/>
    <x v="3"/>
    <x v="243"/>
    <x v="43"/>
    <x v="3"/>
    <x v="3"/>
    <n v="45"/>
    <n v="6760"/>
    <n v="304200"/>
    <n v="15"/>
    <n v="101400"/>
    <n v="202800"/>
    <n v="0.66666666666666663"/>
  </r>
  <r>
    <n v="10097"/>
    <x v="1"/>
    <x v="243"/>
    <x v="40"/>
    <x v="2"/>
    <x v="0"/>
    <n v="40"/>
    <n v="13269"/>
    <n v="530760"/>
    <n v="10"/>
    <n v="132690"/>
    <n v="398070"/>
    <n v="0.75"/>
  </r>
  <r>
    <n v="10616"/>
    <x v="3"/>
    <x v="243"/>
    <x v="30"/>
    <x v="1"/>
    <x v="1"/>
    <n v="50"/>
    <n v="9887"/>
    <n v="494350"/>
    <n v="20"/>
    <n v="197740"/>
    <n v="296610"/>
    <n v="0.6"/>
  </r>
  <r>
    <n v="10516"/>
    <x v="1"/>
    <x v="244"/>
    <x v="32"/>
    <x v="2"/>
    <x v="1"/>
    <n v="50"/>
    <n v="8247"/>
    <n v="412350"/>
    <n v="20"/>
    <n v="164940"/>
    <n v="247410"/>
    <n v="0.6"/>
  </r>
  <r>
    <n v="10543"/>
    <x v="2"/>
    <x v="244"/>
    <x v="25"/>
    <x v="2"/>
    <x v="1"/>
    <n v="50"/>
    <n v="6589"/>
    <n v="329450"/>
    <n v="20"/>
    <n v="131780"/>
    <n v="197670"/>
    <n v="0.6"/>
  </r>
  <r>
    <n v="10861"/>
    <x v="1"/>
    <x v="244"/>
    <x v="30"/>
    <x v="1"/>
    <x v="0"/>
    <n v="40"/>
    <n v="3324"/>
    <n v="132960"/>
    <n v="10"/>
    <n v="33240"/>
    <n v="99720"/>
    <n v="0.75"/>
  </r>
  <r>
    <n v="10074"/>
    <x v="1"/>
    <x v="244"/>
    <x v="20"/>
    <x v="0"/>
    <x v="1"/>
    <n v="50"/>
    <n v="11791"/>
    <n v="589550"/>
    <n v="20"/>
    <n v="235820"/>
    <n v="353730"/>
    <n v="0.6"/>
  </r>
  <r>
    <n v="10323"/>
    <x v="3"/>
    <x v="245"/>
    <x v="9"/>
    <x v="3"/>
    <x v="3"/>
    <n v="45"/>
    <n v="4645"/>
    <n v="209025"/>
    <n v="15"/>
    <n v="69675"/>
    <n v="139350"/>
    <n v="0.66666666666666663"/>
  </r>
  <r>
    <n v="10488"/>
    <x v="1"/>
    <x v="245"/>
    <x v="20"/>
    <x v="0"/>
    <x v="1"/>
    <n v="50"/>
    <n v="7474"/>
    <n v="373700"/>
    <n v="20"/>
    <n v="149480"/>
    <n v="224220"/>
    <n v="0.6"/>
  </r>
  <r>
    <n v="10554"/>
    <x v="2"/>
    <x v="245"/>
    <x v="38"/>
    <x v="0"/>
    <x v="1"/>
    <n v="50"/>
    <n v="19763"/>
    <n v="988150"/>
    <n v="20"/>
    <n v="395260"/>
    <n v="592890"/>
    <n v="0.6"/>
  </r>
  <r>
    <n v="10190"/>
    <x v="3"/>
    <x v="245"/>
    <x v="49"/>
    <x v="1"/>
    <x v="1"/>
    <n v="50"/>
    <n v="14859"/>
    <n v="742950"/>
    <n v="20"/>
    <n v="297180"/>
    <n v="445770"/>
    <n v="0.6"/>
  </r>
  <r>
    <n v="10272"/>
    <x v="2"/>
    <x v="245"/>
    <x v="27"/>
    <x v="1"/>
    <x v="0"/>
    <n v="40"/>
    <n v="17686"/>
    <n v="707440"/>
    <n v="10"/>
    <n v="176860"/>
    <n v="530580"/>
    <n v="0.75"/>
  </r>
  <r>
    <n v="10324"/>
    <x v="0"/>
    <x v="246"/>
    <x v="47"/>
    <x v="0"/>
    <x v="3"/>
    <n v="45"/>
    <n v="10703"/>
    <n v="481635"/>
    <n v="15"/>
    <n v="160545"/>
    <n v="321090"/>
    <n v="0.66666666666666663"/>
  </r>
  <r>
    <n v="10892"/>
    <x v="0"/>
    <x v="246"/>
    <x v="9"/>
    <x v="3"/>
    <x v="1"/>
    <n v="50"/>
    <n v="5187"/>
    <n v="259350"/>
    <n v="20"/>
    <n v="103740"/>
    <n v="155610"/>
    <n v="0.6"/>
  </r>
  <r>
    <n v="10722"/>
    <x v="1"/>
    <x v="246"/>
    <x v="21"/>
    <x v="1"/>
    <x v="3"/>
    <n v="45"/>
    <n v="8251"/>
    <n v="371295"/>
    <n v="15"/>
    <n v="123765"/>
    <n v="247530"/>
    <n v="0.66666666666666663"/>
  </r>
  <r>
    <n v="10054"/>
    <x v="3"/>
    <x v="246"/>
    <x v="41"/>
    <x v="1"/>
    <x v="0"/>
    <n v="40"/>
    <n v="2535"/>
    <n v="101400"/>
    <n v="10"/>
    <n v="25350"/>
    <n v="76050"/>
    <n v="0.75"/>
  </r>
  <r>
    <n v="10719"/>
    <x v="2"/>
    <x v="247"/>
    <x v="43"/>
    <x v="3"/>
    <x v="0"/>
    <n v="40"/>
    <n v="1673"/>
    <n v="66920"/>
    <n v="10"/>
    <n v="16730"/>
    <n v="50190"/>
    <n v="0.75"/>
  </r>
  <r>
    <n v="10539"/>
    <x v="2"/>
    <x v="247"/>
    <x v="17"/>
    <x v="0"/>
    <x v="3"/>
    <n v="45"/>
    <n v="9391"/>
    <n v="422595"/>
    <n v="15"/>
    <n v="140865"/>
    <n v="281730"/>
    <n v="0.66666666666666663"/>
  </r>
  <r>
    <n v="10815"/>
    <x v="3"/>
    <x v="247"/>
    <x v="40"/>
    <x v="2"/>
    <x v="1"/>
    <n v="50"/>
    <n v="12003"/>
    <n v="600150"/>
    <n v="20"/>
    <n v="240060"/>
    <n v="360090"/>
    <n v="0.6"/>
  </r>
  <r>
    <n v="10466"/>
    <x v="0"/>
    <x v="247"/>
    <x v="46"/>
    <x v="1"/>
    <x v="1"/>
    <n v="50"/>
    <n v="12707"/>
    <n v="635350"/>
    <n v="20"/>
    <n v="254140"/>
    <n v="381210"/>
    <n v="0.6"/>
  </r>
  <r>
    <n v="10996"/>
    <x v="0"/>
    <x v="248"/>
    <x v="44"/>
    <x v="1"/>
    <x v="1"/>
    <n v="50"/>
    <n v="7647"/>
    <n v="382350"/>
    <n v="20"/>
    <n v="152940"/>
    <n v="229410"/>
    <n v="0.6"/>
  </r>
  <r>
    <n v="10279"/>
    <x v="0"/>
    <x v="248"/>
    <x v="45"/>
    <x v="0"/>
    <x v="0"/>
    <n v="40"/>
    <n v="16631"/>
    <n v="665240"/>
    <n v="10"/>
    <n v="166310"/>
    <n v="498930"/>
    <n v="0.75"/>
  </r>
  <r>
    <n v="10199"/>
    <x v="2"/>
    <x v="248"/>
    <x v="12"/>
    <x v="2"/>
    <x v="2"/>
    <n v="55"/>
    <n v="15951"/>
    <n v="877305"/>
    <n v="30"/>
    <n v="478530"/>
    <n v="398775"/>
    <n v="0.45454545454545453"/>
  </r>
  <r>
    <n v="10976"/>
    <x v="2"/>
    <x v="248"/>
    <x v="11"/>
    <x v="0"/>
    <x v="3"/>
    <n v="45"/>
    <n v="12416"/>
    <n v="558720"/>
    <n v="15"/>
    <n v="186240"/>
    <n v="372480"/>
    <n v="0.66666666666666663"/>
  </r>
  <r>
    <n v="10288"/>
    <x v="0"/>
    <x v="249"/>
    <x v="11"/>
    <x v="0"/>
    <x v="3"/>
    <n v="45"/>
    <n v="13161"/>
    <n v="592245"/>
    <n v="15"/>
    <n v="197415"/>
    <n v="394830"/>
    <n v="0.66666666666666663"/>
  </r>
  <r>
    <n v="10783"/>
    <x v="2"/>
    <x v="249"/>
    <x v="7"/>
    <x v="2"/>
    <x v="1"/>
    <n v="50"/>
    <n v="19480"/>
    <n v="974000"/>
    <n v="20"/>
    <n v="389600"/>
    <n v="584400"/>
    <n v="0.6"/>
  </r>
  <r>
    <n v="10415"/>
    <x v="2"/>
    <x v="249"/>
    <x v="4"/>
    <x v="1"/>
    <x v="1"/>
    <n v="50"/>
    <n v="6361"/>
    <n v="318050"/>
    <n v="20"/>
    <n v="127220"/>
    <n v="190830"/>
    <n v="0.6"/>
  </r>
  <r>
    <n v="10889"/>
    <x v="1"/>
    <x v="249"/>
    <x v="40"/>
    <x v="2"/>
    <x v="1"/>
    <n v="50"/>
    <n v="7016"/>
    <n v="350800"/>
    <n v="20"/>
    <n v="140320"/>
    <n v="210480"/>
    <n v="0.6"/>
  </r>
  <r>
    <n v="10865"/>
    <x v="2"/>
    <x v="250"/>
    <x v="17"/>
    <x v="0"/>
    <x v="0"/>
    <n v="40"/>
    <n v="2366"/>
    <n v="94640"/>
    <n v="10"/>
    <n v="23660"/>
    <n v="70980"/>
    <n v="0.75"/>
  </r>
  <r>
    <n v="10320"/>
    <x v="3"/>
    <x v="250"/>
    <x v="6"/>
    <x v="1"/>
    <x v="2"/>
    <n v="55"/>
    <n v="13995"/>
    <n v="769725"/>
    <n v="30"/>
    <n v="419850"/>
    <n v="349875"/>
    <n v="0.45454545454545453"/>
  </r>
  <r>
    <n v="10562"/>
    <x v="1"/>
    <x v="250"/>
    <x v="45"/>
    <x v="0"/>
    <x v="2"/>
    <n v="55"/>
    <n v="13671"/>
    <n v="751905"/>
    <n v="30"/>
    <n v="410130"/>
    <n v="341775"/>
    <n v="0.45454545454545453"/>
  </r>
  <r>
    <n v="10643"/>
    <x v="2"/>
    <x v="250"/>
    <x v="36"/>
    <x v="0"/>
    <x v="0"/>
    <n v="40"/>
    <n v="11436"/>
    <n v="457440"/>
    <n v="10"/>
    <n v="114360"/>
    <n v="343080"/>
    <n v="0.75"/>
  </r>
  <r>
    <n v="10381"/>
    <x v="1"/>
    <x v="251"/>
    <x v="1"/>
    <x v="1"/>
    <x v="1"/>
    <n v="50"/>
    <n v="15282"/>
    <n v="764100"/>
    <n v="20"/>
    <n v="305640"/>
    <n v="458460"/>
    <n v="0.6"/>
  </r>
  <r>
    <n v="10420"/>
    <x v="3"/>
    <x v="251"/>
    <x v="26"/>
    <x v="2"/>
    <x v="2"/>
    <n v="55"/>
    <n v="12997"/>
    <n v="714835"/>
    <n v="30"/>
    <n v="389910"/>
    <n v="324925"/>
    <n v="0.45454545454545453"/>
  </r>
  <r>
    <n v="10399"/>
    <x v="1"/>
    <x v="251"/>
    <x v="22"/>
    <x v="1"/>
    <x v="1"/>
    <n v="50"/>
    <n v="3457"/>
    <n v="172850"/>
    <n v="20"/>
    <n v="69140"/>
    <n v="103710"/>
    <n v="0.6"/>
  </r>
  <r>
    <n v="10791"/>
    <x v="2"/>
    <x v="251"/>
    <x v="39"/>
    <x v="3"/>
    <x v="3"/>
    <n v="45"/>
    <n v="6020"/>
    <n v="270900"/>
    <n v="15"/>
    <n v="90300"/>
    <n v="180600"/>
    <n v="0.66666666666666663"/>
  </r>
  <r>
    <n v="10766"/>
    <x v="0"/>
    <x v="252"/>
    <x v="13"/>
    <x v="0"/>
    <x v="2"/>
    <n v="55"/>
    <n v="6822"/>
    <n v="375210"/>
    <n v="30"/>
    <n v="204660"/>
    <n v="170550"/>
    <n v="0.45454545454545453"/>
  </r>
  <r>
    <n v="10761"/>
    <x v="2"/>
    <x v="252"/>
    <x v="40"/>
    <x v="2"/>
    <x v="3"/>
    <n v="45"/>
    <n v="19334"/>
    <n v="870030"/>
    <n v="15"/>
    <n v="290010"/>
    <n v="580020"/>
    <n v="0.66666666666666663"/>
  </r>
  <r>
    <n v="10537"/>
    <x v="3"/>
    <x v="252"/>
    <x v="44"/>
    <x v="1"/>
    <x v="2"/>
    <n v="55"/>
    <n v="16997"/>
    <n v="934835"/>
    <n v="30"/>
    <n v="509910"/>
    <n v="424925"/>
    <n v="0.45454545454545453"/>
  </r>
  <r>
    <n v="10623"/>
    <x v="1"/>
    <x v="252"/>
    <x v="12"/>
    <x v="2"/>
    <x v="2"/>
    <n v="55"/>
    <n v="4556"/>
    <n v="250580"/>
    <n v="30"/>
    <n v="136680"/>
    <n v="113900"/>
    <n v="0.45454545454545453"/>
  </r>
  <r>
    <n v="10490"/>
    <x v="0"/>
    <x v="253"/>
    <x v="45"/>
    <x v="0"/>
    <x v="2"/>
    <n v="55"/>
    <n v="15200"/>
    <n v="836000"/>
    <n v="30"/>
    <n v="456000"/>
    <n v="380000"/>
    <n v="0.45454545454545453"/>
  </r>
  <r>
    <n v="10310"/>
    <x v="3"/>
    <x v="253"/>
    <x v="46"/>
    <x v="1"/>
    <x v="0"/>
    <n v="40"/>
    <n v="2490"/>
    <n v="99600"/>
    <n v="10"/>
    <n v="24900"/>
    <n v="74700"/>
    <n v="0.75"/>
  </r>
  <r>
    <n v="10565"/>
    <x v="3"/>
    <x v="253"/>
    <x v="47"/>
    <x v="0"/>
    <x v="1"/>
    <n v="50"/>
    <n v="3946"/>
    <n v="197300"/>
    <n v="20"/>
    <n v="78920"/>
    <n v="118380"/>
    <n v="0.6"/>
  </r>
  <r>
    <n v="10372"/>
    <x v="0"/>
    <x v="253"/>
    <x v="23"/>
    <x v="3"/>
    <x v="2"/>
    <n v="55"/>
    <n v="6113"/>
    <n v="336215"/>
    <n v="30"/>
    <n v="183390"/>
    <n v="152825"/>
    <n v="0.45454545454545453"/>
  </r>
  <r>
    <n v="10791"/>
    <x v="3"/>
    <x v="253"/>
    <x v="19"/>
    <x v="3"/>
    <x v="2"/>
    <n v="55"/>
    <n v="11233"/>
    <n v="617815"/>
    <n v="30"/>
    <n v="336990"/>
    <n v="280825"/>
    <n v="0.45454545454545453"/>
  </r>
  <r>
    <n v="10084"/>
    <x v="1"/>
    <x v="254"/>
    <x v="27"/>
    <x v="1"/>
    <x v="2"/>
    <n v="55"/>
    <n v="7087"/>
    <n v="389785"/>
    <n v="30"/>
    <n v="212610"/>
    <n v="177175"/>
    <n v="0.45454545454545453"/>
  </r>
  <r>
    <n v="10977"/>
    <x v="2"/>
    <x v="254"/>
    <x v="6"/>
    <x v="1"/>
    <x v="2"/>
    <n v="55"/>
    <n v="2872"/>
    <n v="157960"/>
    <n v="30"/>
    <n v="86160"/>
    <n v="71800"/>
    <n v="0.45454545454545453"/>
  </r>
  <r>
    <n v="10972"/>
    <x v="3"/>
    <x v="254"/>
    <x v="13"/>
    <x v="0"/>
    <x v="1"/>
    <n v="50"/>
    <n v="13338"/>
    <n v="666900"/>
    <n v="20"/>
    <n v="266760"/>
    <n v="400140"/>
    <n v="0.6"/>
  </r>
  <r>
    <n v="10752"/>
    <x v="1"/>
    <x v="254"/>
    <x v="30"/>
    <x v="1"/>
    <x v="3"/>
    <n v="45"/>
    <n v="9349"/>
    <n v="420705"/>
    <n v="15"/>
    <n v="140235"/>
    <n v="280470"/>
    <n v="0.66666666666666663"/>
  </r>
  <r>
    <n v="10003"/>
    <x v="2"/>
    <x v="255"/>
    <x v="2"/>
    <x v="0"/>
    <x v="0"/>
    <n v="40"/>
    <n v="15351"/>
    <n v="614040"/>
    <n v="10"/>
    <n v="153510"/>
    <n v="460530"/>
    <n v="0.75"/>
  </r>
  <r>
    <n v="10194"/>
    <x v="3"/>
    <x v="255"/>
    <x v="49"/>
    <x v="1"/>
    <x v="2"/>
    <n v="55"/>
    <n v="11742"/>
    <n v="645810"/>
    <n v="30"/>
    <n v="352260"/>
    <n v="293550"/>
    <n v="0.45454545454545453"/>
  </r>
  <r>
    <n v="10296"/>
    <x v="3"/>
    <x v="255"/>
    <x v="24"/>
    <x v="3"/>
    <x v="1"/>
    <n v="50"/>
    <n v="9879"/>
    <n v="493950"/>
    <n v="20"/>
    <n v="197580"/>
    <n v="296370"/>
    <n v="0.6"/>
  </r>
  <r>
    <n v="10641"/>
    <x v="2"/>
    <x v="255"/>
    <x v="41"/>
    <x v="1"/>
    <x v="2"/>
    <n v="55"/>
    <n v="17515"/>
    <n v="963325"/>
    <n v="30"/>
    <n v="525450"/>
    <n v="437875"/>
    <n v="0.45454545454545453"/>
  </r>
  <r>
    <n v="10478"/>
    <x v="0"/>
    <x v="256"/>
    <x v="15"/>
    <x v="1"/>
    <x v="1"/>
    <n v="50"/>
    <n v="1347"/>
    <n v="67350"/>
    <n v="20"/>
    <n v="26940"/>
    <n v="40410"/>
    <n v="0.6"/>
  </r>
  <r>
    <n v="10154"/>
    <x v="0"/>
    <x v="256"/>
    <x v="18"/>
    <x v="1"/>
    <x v="2"/>
    <n v="55"/>
    <n v="10108"/>
    <n v="555940"/>
    <n v="30"/>
    <n v="303240"/>
    <n v="252700"/>
    <n v="0.45454545454545453"/>
  </r>
  <r>
    <n v="10202"/>
    <x v="3"/>
    <x v="256"/>
    <x v="7"/>
    <x v="2"/>
    <x v="2"/>
    <n v="55"/>
    <n v="10695"/>
    <n v="588225"/>
    <n v="30"/>
    <n v="320850"/>
    <n v="267375"/>
    <n v="0.45454545454545453"/>
  </r>
  <r>
    <n v="10841"/>
    <x v="1"/>
    <x v="256"/>
    <x v="12"/>
    <x v="2"/>
    <x v="2"/>
    <n v="55"/>
    <n v="9811"/>
    <n v="539605"/>
    <n v="30"/>
    <n v="294330"/>
    <n v="245275"/>
    <n v="0.45454545454545453"/>
  </r>
  <r>
    <n v="10496"/>
    <x v="0"/>
    <x v="257"/>
    <x v="44"/>
    <x v="1"/>
    <x v="0"/>
    <n v="40"/>
    <n v="12265"/>
    <n v="490600"/>
    <n v="10"/>
    <n v="122650"/>
    <n v="367950"/>
    <n v="0.75"/>
  </r>
  <r>
    <n v="10557"/>
    <x v="2"/>
    <x v="257"/>
    <x v="30"/>
    <x v="1"/>
    <x v="0"/>
    <n v="40"/>
    <n v="9766"/>
    <n v="390640"/>
    <n v="10"/>
    <n v="97660"/>
    <n v="292980"/>
    <n v="0.75"/>
  </r>
  <r>
    <n v="10096"/>
    <x v="2"/>
    <x v="257"/>
    <x v="25"/>
    <x v="2"/>
    <x v="0"/>
    <n v="40"/>
    <n v="10078"/>
    <n v="403120"/>
    <n v="10"/>
    <n v="100780"/>
    <n v="302340"/>
    <n v="0.75"/>
  </r>
  <r>
    <n v="10884"/>
    <x v="2"/>
    <x v="257"/>
    <x v="10"/>
    <x v="1"/>
    <x v="3"/>
    <n v="45"/>
    <n v="6826"/>
    <n v="307170"/>
    <n v="15"/>
    <n v="102390"/>
    <n v="204780"/>
    <n v="0.66666666666666663"/>
  </r>
  <r>
    <n v="10151"/>
    <x v="0"/>
    <x v="258"/>
    <x v="18"/>
    <x v="1"/>
    <x v="0"/>
    <n v="40"/>
    <n v="5070"/>
    <n v="202800"/>
    <n v="10"/>
    <n v="50700"/>
    <n v="152100"/>
    <n v="0.75"/>
  </r>
  <r>
    <n v="10858"/>
    <x v="0"/>
    <x v="258"/>
    <x v="3"/>
    <x v="2"/>
    <x v="1"/>
    <n v="50"/>
    <n v="19743"/>
    <n v="987150"/>
    <n v="20"/>
    <n v="394860"/>
    <n v="592290"/>
    <n v="0.6"/>
  </r>
  <r>
    <n v="10192"/>
    <x v="0"/>
    <x v="258"/>
    <x v="45"/>
    <x v="0"/>
    <x v="0"/>
    <n v="40"/>
    <n v="17257"/>
    <n v="690280"/>
    <n v="10"/>
    <n v="172570"/>
    <n v="517710"/>
    <n v="0.75"/>
  </r>
  <r>
    <n v="10947"/>
    <x v="3"/>
    <x v="258"/>
    <x v="43"/>
    <x v="3"/>
    <x v="1"/>
    <n v="50"/>
    <n v="13515"/>
    <n v="675750"/>
    <n v="20"/>
    <n v="270300"/>
    <n v="405450"/>
    <n v="0.6"/>
  </r>
  <r>
    <n v="10622"/>
    <x v="3"/>
    <x v="259"/>
    <x v="20"/>
    <x v="0"/>
    <x v="1"/>
    <n v="50"/>
    <n v="235"/>
    <n v="11750"/>
    <n v="20"/>
    <n v="4700"/>
    <n v="7050"/>
    <n v="0.6"/>
  </r>
  <r>
    <n v="10734"/>
    <x v="0"/>
    <x v="259"/>
    <x v="41"/>
    <x v="1"/>
    <x v="1"/>
    <n v="50"/>
    <n v="11116"/>
    <n v="555800"/>
    <n v="20"/>
    <n v="222320"/>
    <n v="333480"/>
    <n v="0.6"/>
  </r>
  <r>
    <n v="10974"/>
    <x v="3"/>
    <x v="259"/>
    <x v="48"/>
    <x v="3"/>
    <x v="2"/>
    <n v="55"/>
    <n v="7704"/>
    <n v="423720"/>
    <n v="30"/>
    <n v="231120"/>
    <n v="192600"/>
    <n v="0.45454545454545453"/>
  </r>
  <r>
    <n v="10568"/>
    <x v="2"/>
    <x v="259"/>
    <x v="10"/>
    <x v="1"/>
    <x v="2"/>
    <n v="55"/>
    <n v="10786"/>
    <n v="593230"/>
    <n v="30"/>
    <n v="323580"/>
    <n v="269650"/>
    <n v="0.45454545454545453"/>
  </r>
  <r>
    <n v="10997"/>
    <x v="0"/>
    <x v="260"/>
    <x v="23"/>
    <x v="3"/>
    <x v="3"/>
    <n v="45"/>
    <n v="14903"/>
    <n v="670635"/>
    <n v="15"/>
    <n v="223545"/>
    <n v="447090"/>
    <n v="0.66666666666666663"/>
  </r>
  <r>
    <n v="10880"/>
    <x v="1"/>
    <x v="260"/>
    <x v="1"/>
    <x v="1"/>
    <x v="3"/>
    <n v="45"/>
    <n v="17467"/>
    <n v="786015"/>
    <n v="15"/>
    <n v="262005"/>
    <n v="524010"/>
    <n v="0.66666666666666663"/>
  </r>
  <r>
    <n v="10926"/>
    <x v="2"/>
    <x v="260"/>
    <x v="15"/>
    <x v="1"/>
    <x v="3"/>
    <n v="45"/>
    <n v="10467"/>
    <n v="471015"/>
    <n v="15"/>
    <n v="157005"/>
    <n v="314010"/>
    <n v="0.66666666666666663"/>
  </r>
  <r>
    <n v="10283"/>
    <x v="2"/>
    <x v="260"/>
    <x v="20"/>
    <x v="0"/>
    <x v="1"/>
    <n v="50"/>
    <n v="8763"/>
    <n v="438150"/>
    <n v="20"/>
    <n v="175260"/>
    <n v="262890"/>
    <n v="0.6"/>
  </r>
  <r>
    <n v="10048"/>
    <x v="3"/>
    <x v="261"/>
    <x v="48"/>
    <x v="3"/>
    <x v="3"/>
    <n v="45"/>
    <n v="12188"/>
    <n v="548460"/>
    <n v="15"/>
    <n v="182820"/>
    <n v="365640"/>
    <n v="0.66666666666666663"/>
  </r>
  <r>
    <n v="10952"/>
    <x v="0"/>
    <x v="261"/>
    <x v="17"/>
    <x v="0"/>
    <x v="2"/>
    <n v="55"/>
    <n v="17789"/>
    <n v="978395"/>
    <n v="30"/>
    <n v="533670"/>
    <n v="444725"/>
    <n v="0.45454545454545453"/>
  </r>
  <r>
    <n v="10433"/>
    <x v="2"/>
    <x v="261"/>
    <x v="35"/>
    <x v="1"/>
    <x v="2"/>
    <n v="55"/>
    <n v="13282"/>
    <n v="730510"/>
    <n v="30"/>
    <n v="398460"/>
    <n v="332050"/>
    <n v="0.45454545454545453"/>
  </r>
  <r>
    <n v="10140"/>
    <x v="0"/>
    <x v="261"/>
    <x v="7"/>
    <x v="2"/>
    <x v="3"/>
    <n v="45"/>
    <n v="10180"/>
    <n v="458100"/>
    <n v="15"/>
    <n v="152700"/>
    <n v="305400"/>
    <n v="0.66666666666666663"/>
  </r>
  <r>
    <n v="10914"/>
    <x v="2"/>
    <x v="262"/>
    <x v="11"/>
    <x v="0"/>
    <x v="1"/>
    <n v="50"/>
    <n v="14534"/>
    <n v="726700"/>
    <n v="20"/>
    <n v="290680"/>
    <n v="436020"/>
    <n v="0.6"/>
  </r>
  <r>
    <n v="10751"/>
    <x v="1"/>
    <x v="262"/>
    <x v="19"/>
    <x v="3"/>
    <x v="0"/>
    <n v="40"/>
    <n v="3750"/>
    <n v="150000"/>
    <n v="10"/>
    <n v="37500"/>
    <n v="112500"/>
    <n v="0.75"/>
  </r>
  <r>
    <n v="10298"/>
    <x v="2"/>
    <x v="262"/>
    <x v="12"/>
    <x v="2"/>
    <x v="1"/>
    <n v="50"/>
    <n v="4899"/>
    <n v="244950"/>
    <n v="20"/>
    <n v="97980"/>
    <n v="146970"/>
    <n v="0.6"/>
  </r>
  <r>
    <n v="10365"/>
    <x v="0"/>
    <x v="262"/>
    <x v="3"/>
    <x v="2"/>
    <x v="0"/>
    <n v="40"/>
    <n v="11388"/>
    <n v="455520"/>
    <n v="10"/>
    <n v="113880"/>
    <n v="341640"/>
    <n v="0.75"/>
  </r>
  <r>
    <n v="10584"/>
    <x v="3"/>
    <x v="262"/>
    <x v="25"/>
    <x v="2"/>
    <x v="0"/>
    <n v="40"/>
    <n v="9405"/>
    <n v="376200"/>
    <n v="10"/>
    <n v="94050"/>
    <n v="282150"/>
    <n v="0.75"/>
  </r>
  <r>
    <n v="10999"/>
    <x v="1"/>
    <x v="263"/>
    <x v="48"/>
    <x v="3"/>
    <x v="3"/>
    <n v="45"/>
    <n v="4654"/>
    <n v="209430"/>
    <n v="15"/>
    <n v="69810"/>
    <n v="139620"/>
    <n v="0.66666666666666663"/>
  </r>
  <r>
    <n v="10060"/>
    <x v="2"/>
    <x v="263"/>
    <x v="19"/>
    <x v="3"/>
    <x v="2"/>
    <n v="55"/>
    <n v="4761"/>
    <n v="261855"/>
    <n v="30"/>
    <n v="142830"/>
    <n v="119025"/>
    <n v="0.45454545454545453"/>
  </r>
  <r>
    <n v="10039"/>
    <x v="0"/>
    <x v="263"/>
    <x v="50"/>
    <x v="3"/>
    <x v="0"/>
    <n v="40"/>
    <n v="6554"/>
    <n v="262160"/>
    <n v="10"/>
    <n v="65540"/>
    <n v="196620"/>
    <n v="0.75"/>
  </r>
  <r>
    <n v="10977"/>
    <x v="0"/>
    <x v="263"/>
    <x v="9"/>
    <x v="3"/>
    <x v="1"/>
    <n v="50"/>
    <n v="17168"/>
    <n v="858400"/>
    <n v="20"/>
    <n v="343360"/>
    <n v="515040"/>
    <n v="0.6"/>
  </r>
  <r>
    <n v="10583"/>
    <x v="2"/>
    <x v="264"/>
    <x v="4"/>
    <x v="1"/>
    <x v="3"/>
    <n v="45"/>
    <n v="1107"/>
    <n v="49815"/>
    <n v="15"/>
    <n v="16605"/>
    <n v="33210"/>
    <n v="0.66666666666666663"/>
  </r>
  <r>
    <n v="10886"/>
    <x v="1"/>
    <x v="264"/>
    <x v="44"/>
    <x v="1"/>
    <x v="0"/>
    <n v="40"/>
    <n v="13945"/>
    <n v="557800"/>
    <n v="10"/>
    <n v="139450"/>
    <n v="418350"/>
    <n v="0.75"/>
  </r>
  <r>
    <n v="10368"/>
    <x v="3"/>
    <x v="264"/>
    <x v="22"/>
    <x v="1"/>
    <x v="3"/>
    <n v="45"/>
    <n v="5598"/>
    <n v="251910"/>
    <n v="15"/>
    <n v="83970"/>
    <n v="167940"/>
    <n v="0.66666666666666663"/>
  </r>
  <r>
    <n v="10270"/>
    <x v="0"/>
    <x v="264"/>
    <x v="5"/>
    <x v="2"/>
    <x v="2"/>
    <n v="55"/>
    <n v="12098"/>
    <n v="665390"/>
    <n v="30"/>
    <n v="362940"/>
    <n v="302450"/>
    <n v="0.45454545454545453"/>
  </r>
  <r>
    <n v="10503"/>
    <x v="2"/>
    <x v="265"/>
    <x v="37"/>
    <x v="0"/>
    <x v="0"/>
    <n v="40"/>
    <n v="7347"/>
    <n v="293880"/>
    <n v="10"/>
    <n v="73470"/>
    <n v="220410"/>
    <n v="0.75"/>
  </r>
  <r>
    <n v="10825"/>
    <x v="3"/>
    <x v="265"/>
    <x v="44"/>
    <x v="1"/>
    <x v="3"/>
    <n v="45"/>
    <n v="5251"/>
    <n v="236295"/>
    <n v="15"/>
    <n v="78765"/>
    <n v="157530"/>
    <n v="0.66666666666666663"/>
  </r>
  <r>
    <n v="10400"/>
    <x v="3"/>
    <x v="265"/>
    <x v="20"/>
    <x v="0"/>
    <x v="3"/>
    <n v="45"/>
    <n v="7570"/>
    <n v="340650"/>
    <n v="15"/>
    <n v="113550"/>
    <n v="227100"/>
    <n v="0.66666666666666663"/>
  </r>
  <r>
    <n v="10727"/>
    <x v="3"/>
    <x v="265"/>
    <x v="24"/>
    <x v="3"/>
    <x v="0"/>
    <n v="40"/>
    <n v="17170"/>
    <n v="686800"/>
    <n v="10"/>
    <n v="171700"/>
    <n v="515100"/>
    <n v="0.75"/>
  </r>
  <r>
    <n v="10040"/>
    <x v="3"/>
    <x v="266"/>
    <x v="41"/>
    <x v="1"/>
    <x v="3"/>
    <n v="45"/>
    <n v="9026"/>
    <n v="406170"/>
    <n v="15"/>
    <n v="135390"/>
    <n v="270780"/>
    <n v="0.66666666666666663"/>
  </r>
  <r>
    <n v="10808"/>
    <x v="1"/>
    <x v="266"/>
    <x v="37"/>
    <x v="0"/>
    <x v="3"/>
    <n v="45"/>
    <n v="6662"/>
    <n v="299790"/>
    <n v="15"/>
    <n v="99930"/>
    <n v="199860"/>
    <n v="0.66666666666666663"/>
  </r>
  <r>
    <n v="10081"/>
    <x v="0"/>
    <x v="266"/>
    <x v="16"/>
    <x v="2"/>
    <x v="3"/>
    <n v="45"/>
    <n v="1357"/>
    <n v="61065"/>
    <n v="15"/>
    <n v="20355"/>
    <n v="40710"/>
    <n v="0.66666666666666663"/>
  </r>
  <r>
    <n v="10631"/>
    <x v="0"/>
    <x v="266"/>
    <x v="49"/>
    <x v="1"/>
    <x v="1"/>
    <n v="50"/>
    <n v="16940"/>
    <n v="847000"/>
    <n v="20"/>
    <n v="338800"/>
    <n v="508200"/>
    <n v="0.6"/>
  </r>
  <r>
    <n v="10669"/>
    <x v="1"/>
    <x v="267"/>
    <x v="22"/>
    <x v="1"/>
    <x v="1"/>
    <n v="50"/>
    <n v="17456"/>
    <n v="872800"/>
    <n v="20"/>
    <n v="349120"/>
    <n v="523680"/>
    <n v="0.6"/>
  </r>
  <r>
    <n v="10646"/>
    <x v="1"/>
    <x v="267"/>
    <x v="20"/>
    <x v="0"/>
    <x v="1"/>
    <n v="50"/>
    <n v="13074"/>
    <n v="653700"/>
    <n v="20"/>
    <n v="261480"/>
    <n v="392220"/>
    <n v="0.6"/>
  </r>
  <r>
    <n v="10731"/>
    <x v="2"/>
    <x v="267"/>
    <x v="10"/>
    <x v="1"/>
    <x v="3"/>
    <n v="45"/>
    <n v="15539"/>
    <n v="699255"/>
    <n v="15"/>
    <n v="233085"/>
    <n v="466170"/>
    <n v="0.66666666666666663"/>
  </r>
  <r>
    <n v="10738"/>
    <x v="1"/>
    <x v="267"/>
    <x v="30"/>
    <x v="1"/>
    <x v="3"/>
    <n v="45"/>
    <n v="12778"/>
    <n v="575010"/>
    <n v="15"/>
    <n v="191670"/>
    <n v="383340"/>
    <n v="0.66666666666666663"/>
  </r>
  <r>
    <n v="10105"/>
    <x v="3"/>
    <x v="268"/>
    <x v="24"/>
    <x v="3"/>
    <x v="1"/>
    <n v="50"/>
    <n v="3020"/>
    <n v="151000"/>
    <n v="20"/>
    <n v="60400"/>
    <n v="90600"/>
    <n v="0.6"/>
  </r>
  <r>
    <n v="10484"/>
    <x v="1"/>
    <x v="268"/>
    <x v="48"/>
    <x v="3"/>
    <x v="1"/>
    <n v="50"/>
    <n v="313"/>
    <n v="15650"/>
    <n v="20"/>
    <n v="6260"/>
    <n v="9390"/>
    <n v="0.6"/>
  </r>
  <r>
    <n v="10503"/>
    <x v="3"/>
    <x v="268"/>
    <x v="40"/>
    <x v="2"/>
    <x v="0"/>
    <n v="40"/>
    <n v="3500"/>
    <n v="140000"/>
    <n v="10"/>
    <n v="35000"/>
    <n v="105000"/>
    <n v="0.75"/>
  </r>
  <r>
    <n v="10027"/>
    <x v="3"/>
    <x v="268"/>
    <x v="48"/>
    <x v="3"/>
    <x v="2"/>
    <n v="55"/>
    <n v="7730"/>
    <n v="425150"/>
    <n v="30"/>
    <n v="231900"/>
    <n v="193250"/>
    <n v="0.45454545454545453"/>
  </r>
  <r>
    <n v="10885"/>
    <x v="0"/>
    <x v="269"/>
    <x v="6"/>
    <x v="1"/>
    <x v="3"/>
    <n v="45"/>
    <n v="1370"/>
    <n v="61650"/>
    <n v="15"/>
    <n v="20550"/>
    <n v="41100"/>
    <n v="0.66666666666666663"/>
  </r>
  <r>
    <n v="10188"/>
    <x v="2"/>
    <x v="269"/>
    <x v="8"/>
    <x v="0"/>
    <x v="3"/>
    <n v="45"/>
    <n v="8021"/>
    <n v="360945"/>
    <n v="15"/>
    <n v="120315"/>
    <n v="240630"/>
    <n v="0.66666666666666663"/>
  </r>
  <r>
    <n v="10591"/>
    <x v="0"/>
    <x v="269"/>
    <x v="49"/>
    <x v="1"/>
    <x v="2"/>
    <n v="55"/>
    <n v="9336"/>
    <n v="513480"/>
    <n v="30"/>
    <n v="280080"/>
    <n v="233400"/>
    <n v="0.45454545454545453"/>
  </r>
  <r>
    <n v="10960"/>
    <x v="2"/>
    <x v="269"/>
    <x v="47"/>
    <x v="0"/>
    <x v="3"/>
    <n v="45"/>
    <n v="14311"/>
    <n v="643995"/>
    <n v="15"/>
    <n v="214665"/>
    <n v="429330"/>
    <n v="0.66666666666666663"/>
  </r>
  <r>
    <n v="10199"/>
    <x v="0"/>
    <x v="270"/>
    <x v="49"/>
    <x v="1"/>
    <x v="3"/>
    <n v="45"/>
    <n v="12950"/>
    <n v="582750"/>
    <n v="15"/>
    <n v="194250"/>
    <n v="388500"/>
    <n v="0.66666666666666663"/>
  </r>
  <r>
    <n v="10620"/>
    <x v="1"/>
    <x v="270"/>
    <x v="21"/>
    <x v="1"/>
    <x v="3"/>
    <n v="45"/>
    <n v="17750"/>
    <n v="798750"/>
    <n v="15"/>
    <n v="266250"/>
    <n v="532500"/>
    <n v="0.66666666666666663"/>
  </r>
  <r>
    <n v="10646"/>
    <x v="3"/>
    <x v="270"/>
    <x v="48"/>
    <x v="3"/>
    <x v="2"/>
    <n v="55"/>
    <n v="1661"/>
    <n v="91355"/>
    <n v="30"/>
    <n v="49830"/>
    <n v="41525"/>
    <n v="0.45454545454545453"/>
  </r>
  <r>
    <n v="10776"/>
    <x v="2"/>
    <x v="270"/>
    <x v="34"/>
    <x v="3"/>
    <x v="2"/>
    <n v="55"/>
    <n v="6364"/>
    <n v="350020"/>
    <n v="30"/>
    <n v="190920"/>
    <n v="159100"/>
    <n v="0.45454545454545453"/>
  </r>
  <r>
    <n v="10684"/>
    <x v="3"/>
    <x v="270"/>
    <x v="26"/>
    <x v="2"/>
    <x v="3"/>
    <n v="45"/>
    <n v="578"/>
    <n v="26010"/>
    <n v="15"/>
    <n v="8670"/>
    <n v="17340"/>
    <n v="0.66666666666666663"/>
  </r>
  <r>
    <n v="10418"/>
    <x v="2"/>
    <x v="271"/>
    <x v="35"/>
    <x v="1"/>
    <x v="3"/>
    <n v="45"/>
    <n v="10544"/>
    <n v="474480"/>
    <n v="15"/>
    <n v="158160"/>
    <n v="316320"/>
    <n v="0.66666666666666663"/>
  </r>
  <r>
    <n v="10080"/>
    <x v="2"/>
    <x v="271"/>
    <x v="24"/>
    <x v="3"/>
    <x v="3"/>
    <n v="45"/>
    <n v="6006"/>
    <n v="270270"/>
    <n v="15"/>
    <n v="90090"/>
    <n v="180180"/>
    <n v="0.66666666666666663"/>
  </r>
  <r>
    <n v="10235"/>
    <x v="0"/>
    <x v="271"/>
    <x v="45"/>
    <x v="0"/>
    <x v="1"/>
    <n v="50"/>
    <n v="14753"/>
    <n v="737650"/>
    <n v="20"/>
    <n v="295060"/>
    <n v="442590"/>
    <n v="0.6"/>
  </r>
  <r>
    <n v="10430"/>
    <x v="3"/>
    <x v="271"/>
    <x v="7"/>
    <x v="2"/>
    <x v="0"/>
    <n v="40"/>
    <n v="16657"/>
    <n v="666280"/>
    <n v="10"/>
    <n v="166570"/>
    <n v="499710"/>
    <n v="0.75"/>
  </r>
  <r>
    <n v="10284"/>
    <x v="3"/>
    <x v="272"/>
    <x v="27"/>
    <x v="1"/>
    <x v="2"/>
    <n v="55"/>
    <n v="16159"/>
    <n v="888745"/>
    <n v="30"/>
    <n v="484770"/>
    <n v="403975"/>
    <n v="0.45454545454545453"/>
  </r>
  <r>
    <n v="10045"/>
    <x v="3"/>
    <x v="272"/>
    <x v="41"/>
    <x v="1"/>
    <x v="3"/>
    <n v="45"/>
    <n v="15037"/>
    <n v="676665"/>
    <n v="15"/>
    <n v="225555"/>
    <n v="451110"/>
    <n v="0.66666666666666663"/>
  </r>
  <r>
    <n v="10105"/>
    <x v="2"/>
    <x v="272"/>
    <x v="29"/>
    <x v="3"/>
    <x v="1"/>
    <n v="50"/>
    <n v="4492"/>
    <n v="224600"/>
    <n v="20"/>
    <n v="89840"/>
    <n v="134760"/>
    <n v="0.6"/>
  </r>
  <r>
    <n v="10150"/>
    <x v="1"/>
    <x v="272"/>
    <x v="27"/>
    <x v="1"/>
    <x v="2"/>
    <n v="55"/>
    <n v="5677"/>
    <n v="312235"/>
    <n v="30"/>
    <n v="170310"/>
    <n v="141925"/>
    <n v="0.45454545454545453"/>
  </r>
  <r>
    <n v="10357"/>
    <x v="2"/>
    <x v="273"/>
    <x v="41"/>
    <x v="1"/>
    <x v="3"/>
    <n v="45"/>
    <n v="8820"/>
    <n v="396900"/>
    <n v="15"/>
    <n v="132300"/>
    <n v="264600"/>
    <n v="0.66666666666666663"/>
  </r>
  <r>
    <n v="10662"/>
    <x v="2"/>
    <x v="273"/>
    <x v="3"/>
    <x v="2"/>
    <x v="1"/>
    <n v="50"/>
    <n v="19280"/>
    <n v="964000"/>
    <n v="20"/>
    <n v="385600"/>
    <n v="578400"/>
    <n v="0.6"/>
  </r>
  <r>
    <n v="10094"/>
    <x v="3"/>
    <x v="273"/>
    <x v="46"/>
    <x v="1"/>
    <x v="1"/>
    <n v="50"/>
    <n v="2976"/>
    <n v="148800"/>
    <n v="20"/>
    <n v="59520"/>
    <n v="89280"/>
    <n v="0.6"/>
  </r>
  <r>
    <n v="10342"/>
    <x v="2"/>
    <x v="273"/>
    <x v="34"/>
    <x v="3"/>
    <x v="2"/>
    <n v="55"/>
    <n v="849"/>
    <n v="46695"/>
    <n v="30"/>
    <n v="25470"/>
    <n v="21225"/>
    <n v="0.45454545454545453"/>
  </r>
  <r>
    <n v="10720"/>
    <x v="1"/>
    <x v="274"/>
    <x v="5"/>
    <x v="2"/>
    <x v="1"/>
    <n v="50"/>
    <n v="6356"/>
    <n v="317800"/>
    <n v="20"/>
    <n v="127120"/>
    <n v="190680"/>
    <n v="0.6"/>
  </r>
  <r>
    <n v="10654"/>
    <x v="2"/>
    <x v="274"/>
    <x v="50"/>
    <x v="3"/>
    <x v="2"/>
    <n v="55"/>
    <n v="18214"/>
    <n v="1001770"/>
    <n v="30"/>
    <n v="546420"/>
    <n v="455350"/>
    <n v="0.45454545454545453"/>
  </r>
  <r>
    <n v="10980"/>
    <x v="3"/>
    <x v="274"/>
    <x v="39"/>
    <x v="3"/>
    <x v="3"/>
    <n v="45"/>
    <n v="18713"/>
    <n v="842085"/>
    <n v="15"/>
    <n v="280695"/>
    <n v="561390"/>
    <n v="0.66666666666666663"/>
  </r>
  <r>
    <n v="10470"/>
    <x v="1"/>
    <x v="274"/>
    <x v="27"/>
    <x v="1"/>
    <x v="0"/>
    <n v="40"/>
    <n v="17878"/>
    <n v="715120"/>
    <n v="10"/>
    <n v="178780"/>
    <n v="536340"/>
    <n v="0.75"/>
  </r>
  <r>
    <n v="10112"/>
    <x v="0"/>
    <x v="275"/>
    <x v="49"/>
    <x v="1"/>
    <x v="1"/>
    <n v="50"/>
    <n v="17930"/>
    <n v="896500"/>
    <n v="20"/>
    <n v="358600"/>
    <n v="537900"/>
    <n v="0.6"/>
  </r>
  <r>
    <n v="10369"/>
    <x v="2"/>
    <x v="275"/>
    <x v="21"/>
    <x v="1"/>
    <x v="0"/>
    <n v="40"/>
    <n v="3694"/>
    <n v="147760"/>
    <n v="10"/>
    <n v="36940"/>
    <n v="110820"/>
    <n v="0.75"/>
  </r>
  <r>
    <n v="10620"/>
    <x v="0"/>
    <x v="275"/>
    <x v="0"/>
    <x v="0"/>
    <x v="3"/>
    <n v="45"/>
    <n v="4029"/>
    <n v="181305"/>
    <n v="15"/>
    <n v="60435"/>
    <n v="120870"/>
    <n v="0.66666666666666663"/>
  </r>
  <r>
    <n v="10093"/>
    <x v="3"/>
    <x v="275"/>
    <x v="27"/>
    <x v="1"/>
    <x v="0"/>
    <n v="40"/>
    <n v="11148"/>
    <n v="445920"/>
    <n v="10"/>
    <n v="111480"/>
    <n v="334440"/>
    <n v="0.75"/>
  </r>
  <r>
    <n v="10579"/>
    <x v="1"/>
    <x v="276"/>
    <x v="14"/>
    <x v="3"/>
    <x v="1"/>
    <n v="50"/>
    <n v="18730"/>
    <n v="936500"/>
    <n v="20"/>
    <n v="374600"/>
    <n v="561900"/>
    <n v="0.6"/>
  </r>
  <r>
    <n v="10552"/>
    <x v="2"/>
    <x v="276"/>
    <x v="29"/>
    <x v="3"/>
    <x v="1"/>
    <n v="50"/>
    <n v="5110"/>
    <n v="255500"/>
    <n v="20"/>
    <n v="102200"/>
    <n v="153300"/>
    <n v="0.6"/>
  </r>
  <r>
    <n v="10596"/>
    <x v="2"/>
    <x v="276"/>
    <x v="40"/>
    <x v="2"/>
    <x v="2"/>
    <n v="55"/>
    <n v="13222"/>
    <n v="727210"/>
    <n v="30"/>
    <n v="396660"/>
    <n v="330550"/>
    <n v="0.45454545454545453"/>
  </r>
  <r>
    <n v="10122"/>
    <x v="1"/>
    <x v="276"/>
    <x v="7"/>
    <x v="2"/>
    <x v="3"/>
    <n v="45"/>
    <n v="7268"/>
    <n v="327060"/>
    <n v="15"/>
    <n v="109020"/>
    <n v="218040"/>
    <n v="0.66666666666666663"/>
  </r>
  <r>
    <n v="10711"/>
    <x v="0"/>
    <x v="277"/>
    <x v="2"/>
    <x v="0"/>
    <x v="0"/>
    <n v="40"/>
    <n v="18569"/>
    <n v="742760"/>
    <n v="10"/>
    <n v="185690"/>
    <n v="557070"/>
    <n v="0.75"/>
  </r>
  <r>
    <n v="10399"/>
    <x v="1"/>
    <x v="277"/>
    <x v="18"/>
    <x v="1"/>
    <x v="3"/>
    <n v="45"/>
    <n v="7861"/>
    <n v="353745"/>
    <n v="15"/>
    <n v="117915"/>
    <n v="235830"/>
    <n v="0.66666666666666663"/>
  </r>
  <r>
    <n v="10399"/>
    <x v="1"/>
    <x v="277"/>
    <x v="9"/>
    <x v="3"/>
    <x v="1"/>
    <n v="50"/>
    <n v="10928"/>
    <n v="546400"/>
    <n v="20"/>
    <n v="218560"/>
    <n v="327840"/>
    <n v="0.6"/>
  </r>
  <r>
    <n v="10174"/>
    <x v="0"/>
    <x v="277"/>
    <x v="45"/>
    <x v="0"/>
    <x v="1"/>
    <n v="50"/>
    <n v="5740"/>
    <n v="287000"/>
    <n v="20"/>
    <n v="114800"/>
    <n v="172200"/>
    <n v="0.6"/>
  </r>
  <r>
    <n v="10089"/>
    <x v="2"/>
    <x v="278"/>
    <x v="24"/>
    <x v="3"/>
    <x v="0"/>
    <n v="40"/>
    <n v="15357"/>
    <n v="614280"/>
    <n v="10"/>
    <n v="153570"/>
    <n v="460710"/>
    <n v="0.75"/>
  </r>
  <r>
    <n v="10690"/>
    <x v="1"/>
    <x v="278"/>
    <x v="11"/>
    <x v="0"/>
    <x v="2"/>
    <n v="55"/>
    <n v="11454"/>
    <n v="629970"/>
    <n v="30"/>
    <n v="343620"/>
    <n v="286350"/>
    <n v="0.45454545454545453"/>
  </r>
  <r>
    <n v="10687"/>
    <x v="2"/>
    <x v="278"/>
    <x v="13"/>
    <x v="0"/>
    <x v="3"/>
    <n v="45"/>
    <n v="7241"/>
    <n v="325845"/>
    <n v="15"/>
    <n v="108615"/>
    <n v="217230"/>
    <n v="0.66666666666666663"/>
  </r>
  <r>
    <n v="10865"/>
    <x v="0"/>
    <x v="278"/>
    <x v="30"/>
    <x v="1"/>
    <x v="1"/>
    <n v="50"/>
    <n v="1791"/>
    <n v="89550"/>
    <n v="20"/>
    <n v="35820"/>
    <n v="53730"/>
    <n v="0.6"/>
  </r>
  <r>
    <n v="10350"/>
    <x v="3"/>
    <x v="279"/>
    <x v="49"/>
    <x v="1"/>
    <x v="2"/>
    <n v="55"/>
    <n v="19777"/>
    <n v="1087735"/>
    <n v="30"/>
    <n v="593310"/>
    <n v="494425"/>
    <n v="0.45454545454545453"/>
  </r>
  <r>
    <n v="10061"/>
    <x v="2"/>
    <x v="279"/>
    <x v="37"/>
    <x v="0"/>
    <x v="2"/>
    <n v="55"/>
    <n v="11560"/>
    <n v="635800"/>
    <n v="30"/>
    <n v="346800"/>
    <n v="289000"/>
    <n v="0.45454545454545453"/>
  </r>
  <r>
    <n v="10728"/>
    <x v="3"/>
    <x v="279"/>
    <x v="32"/>
    <x v="2"/>
    <x v="3"/>
    <n v="45"/>
    <n v="4797"/>
    <n v="215865"/>
    <n v="15"/>
    <n v="71955"/>
    <n v="143910"/>
    <n v="0.66666666666666663"/>
  </r>
  <r>
    <n v="10839"/>
    <x v="1"/>
    <x v="279"/>
    <x v="17"/>
    <x v="0"/>
    <x v="3"/>
    <n v="45"/>
    <n v="16621"/>
    <n v="747945"/>
    <n v="15"/>
    <n v="249315"/>
    <n v="498630"/>
    <n v="0.66666666666666663"/>
  </r>
  <r>
    <n v="10767"/>
    <x v="1"/>
    <x v="279"/>
    <x v="29"/>
    <x v="3"/>
    <x v="3"/>
    <n v="45"/>
    <n v="11732"/>
    <n v="527940"/>
    <n v="15"/>
    <n v="175980"/>
    <n v="351960"/>
    <n v="0.66666666666666663"/>
  </r>
  <r>
    <n v="10336"/>
    <x v="2"/>
    <x v="280"/>
    <x v="27"/>
    <x v="1"/>
    <x v="2"/>
    <n v="55"/>
    <n v="14411"/>
    <n v="792605"/>
    <n v="30"/>
    <n v="432330"/>
    <n v="360275"/>
    <n v="0.45454545454545453"/>
  </r>
  <r>
    <n v="10523"/>
    <x v="1"/>
    <x v="280"/>
    <x v="19"/>
    <x v="3"/>
    <x v="1"/>
    <n v="50"/>
    <n v="16788"/>
    <n v="839400"/>
    <n v="20"/>
    <n v="335760"/>
    <n v="503640"/>
    <n v="0.6"/>
  </r>
  <r>
    <n v="10728"/>
    <x v="0"/>
    <x v="280"/>
    <x v="22"/>
    <x v="1"/>
    <x v="3"/>
    <n v="45"/>
    <n v="19406"/>
    <n v="873270"/>
    <n v="15"/>
    <n v="291090"/>
    <n v="582180"/>
    <n v="0.66666666666666663"/>
  </r>
  <r>
    <n v="10890"/>
    <x v="2"/>
    <x v="280"/>
    <x v="6"/>
    <x v="1"/>
    <x v="2"/>
    <n v="55"/>
    <n v="12067"/>
    <n v="663685"/>
    <n v="30"/>
    <n v="362010"/>
    <n v="301675"/>
    <n v="0.45454545454545453"/>
  </r>
  <r>
    <n v="10937"/>
    <x v="3"/>
    <x v="281"/>
    <x v="21"/>
    <x v="1"/>
    <x v="2"/>
    <n v="55"/>
    <n v="987"/>
    <n v="54285"/>
    <n v="30"/>
    <n v="29610"/>
    <n v="24675"/>
    <n v="0.45454545454545453"/>
  </r>
  <r>
    <n v="10465"/>
    <x v="1"/>
    <x v="281"/>
    <x v="50"/>
    <x v="3"/>
    <x v="3"/>
    <n v="45"/>
    <n v="9277"/>
    <n v="417465"/>
    <n v="15"/>
    <n v="139155"/>
    <n v="278310"/>
    <n v="0.66666666666666663"/>
  </r>
  <r>
    <n v="10546"/>
    <x v="1"/>
    <x v="281"/>
    <x v="25"/>
    <x v="2"/>
    <x v="1"/>
    <n v="50"/>
    <n v="14275"/>
    <n v="713750"/>
    <n v="20"/>
    <n v="285500"/>
    <n v="428250"/>
    <n v="0.6"/>
  </r>
  <r>
    <n v="10594"/>
    <x v="2"/>
    <x v="281"/>
    <x v="38"/>
    <x v="0"/>
    <x v="0"/>
    <n v="40"/>
    <n v="14844"/>
    <n v="593760"/>
    <n v="10"/>
    <n v="148440"/>
    <n v="445320"/>
    <n v="0.75"/>
  </r>
  <r>
    <n v="10459"/>
    <x v="3"/>
    <x v="282"/>
    <x v="42"/>
    <x v="0"/>
    <x v="3"/>
    <n v="45"/>
    <n v="2898"/>
    <n v="130410"/>
    <n v="15"/>
    <n v="43470"/>
    <n v="86940"/>
    <n v="0.66666666666666663"/>
  </r>
  <r>
    <n v="10373"/>
    <x v="0"/>
    <x v="282"/>
    <x v="13"/>
    <x v="0"/>
    <x v="0"/>
    <n v="40"/>
    <n v="5664"/>
    <n v="226560"/>
    <n v="10"/>
    <n v="56640"/>
    <n v="169920"/>
    <n v="0.75"/>
  </r>
  <r>
    <n v="10290"/>
    <x v="2"/>
    <x v="282"/>
    <x v="26"/>
    <x v="2"/>
    <x v="3"/>
    <n v="45"/>
    <n v="8236"/>
    <n v="370620"/>
    <n v="15"/>
    <n v="123540"/>
    <n v="247080"/>
    <n v="0.66666666666666663"/>
  </r>
  <r>
    <n v="10921"/>
    <x v="0"/>
    <x v="282"/>
    <x v="27"/>
    <x v="1"/>
    <x v="1"/>
    <n v="50"/>
    <n v="4724"/>
    <n v="236200"/>
    <n v="20"/>
    <n v="94480"/>
    <n v="141720"/>
    <n v="0.6"/>
  </r>
  <r>
    <n v="10290"/>
    <x v="1"/>
    <x v="283"/>
    <x v="16"/>
    <x v="2"/>
    <x v="3"/>
    <n v="45"/>
    <n v="5762"/>
    <n v="259290"/>
    <n v="15"/>
    <n v="86430"/>
    <n v="172860"/>
    <n v="0.66666666666666663"/>
  </r>
  <r>
    <n v="10498"/>
    <x v="3"/>
    <x v="283"/>
    <x v="24"/>
    <x v="3"/>
    <x v="0"/>
    <n v="40"/>
    <n v="14569"/>
    <n v="582760"/>
    <n v="10"/>
    <n v="145690"/>
    <n v="437070"/>
    <n v="0.75"/>
  </r>
  <r>
    <n v="10261"/>
    <x v="1"/>
    <x v="283"/>
    <x v="18"/>
    <x v="1"/>
    <x v="2"/>
    <n v="55"/>
    <n v="10300"/>
    <n v="566500"/>
    <n v="30"/>
    <n v="309000"/>
    <n v="257500"/>
    <n v="0.45454545454545453"/>
  </r>
  <r>
    <n v="10108"/>
    <x v="1"/>
    <x v="283"/>
    <x v="43"/>
    <x v="3"/>
    <x v="1"/>
    <n v="50"/>
    <n v="12546"/>
    <n v="627300"/>
    <n v="20"/>
    <n v="250920"/>
    <n v="376380"/>
    <n v="0.6"/>
  </r>
  <r>
    <n v="10890"/>
    <x v="3"/>
    <x v="284"/>
    <x v="37"/>
    <x v="0"/>
    <x v="3"/>
    <n v="45"/>
    <n v="5236"/>
    <n v="235620"/>
    <n v="15"/>
    <n v="78540"/>
    <n v="157080"/>
    <n v="0.66666666666666663"/>
  </r>
  <r>
    <n v="10749"/>
    <x v="3"/>
    <x v="284"/>
    <x v="15"/>
    <x v="1"/>
    <x v="0"/>
    <n v="40"/>
    <n v="16804"/>
    <n v="672160"/>
    <n v="10"/>
    <n v="168040"/>
    <n v="504120"/>
    <n v="0.75"/>
  </r>
  <r>
    <n v="10440"/>
    <x v="1"/>
    <x v="284"/>
    <x v="27"/>
    <x v="1"/>
    <x v="2"/>
    <n v="55"/>
    <n v="1418"/>
    <n v="77990"/>
    <n v="30"/>
    <n v="42540"/>
    <n v="35450"/>
    <n v="0.45454545454545453"/>
  </r>
  <r>
    <n v="10428"/>
    <x v="0"/>
    <x v="284"/>
    <x v="24"/>
    <x v="3"/>
    <x v="1"/>
    <n v="50"/>
    <n v="18207"/>
    <n v="910350"/>
    <n v="20"/>
    <n v="364140"/>
    <n v="546210"/>
    <n v="0.6"/>
  </r>
  <r>
    <n v="10078"/>
    <x v="3"/>
    <x v="285"/>
    <x v="46"/>
    <x v="1"/>
    <x v="0"/>
    <n v="40"/>
    <n v="1387"/>
    <n v="55480"/>
    <n v="10"/>
    <n v="13870"/>
    <n v="41610"/>
    <n v="0.75"/>
  </r>
  <r>
    <n v="10476"/>
    <x v="2"/>
    <x v="285"/>
    <x v="44"/>
    <x v="1"/>
    <x v="3"/>
    <n v="45"/>
    <n v="11081"/>
    <n v="498645"/>
    <n v="15"/>
    <n v="166215"/>
    <n v="332430"/>
    <n v="0.66666666666666663"/>
  </r>
  <r>
    <n v="10730"/>
    <x v="0"/>
    <x v="285"/>
    <x v="31"/>
    <x v="3"/>
    <x v="1"/>
    <n v="50"/>
    <n v="18337"/>
    <n v="916850"/>
    <n v="20"/>
    <n v="366740"/>
    <n v="550110"/>
    <n v="0.6"/>
  </r>
  <r>
    <n v="10544"/>
    <x v="2"/>
    <x v="285"/>
    <x v="9"/>
    <x v="3"/>
    <x v="1"/>
    <n v="50"/>
    <n v="9135"/>
    <n v="456750"/>
    <n v="20"/>
    <n v="182700"/>
    <n v="274050"/>
    <n v="0.6"/>
  </r>
  <r>
    <n v="10423"/>
    <x v="2"/>
    <x v="286"/>
    <x v="37"/>
    <x v="0"/>
    <x v="2"/>
    <n v="55"/>
    <n v="6673"/>
    <n v="367015"/>
    <n v="30"/>
    <n v="200190"/>
    <n v="166825"/>
    <n v="0.45454545454545453"/>
  </r>
  <r>
    <n v="10095"/>
    <x v="1"/>
    <x v="286"/>
    <x v="17"/>
    <x v="0"/>
    <x v="1"/>
    <n v="50"/>
    <n v="8297"/>
    <n v="414850"/>
    <n v="20"/>
    <n v="165940"/>
    <n v="248910"/>
    <n v="0.6"/>
  </r>
  <r>
    <n v="10315"/>
    <x v="2"/>
    <x v="286"/>
    <x v="0"/>
    <x v="0"/>
    <x v="2"/>
    <n v="55"/>
    <n v="12597"/>
    <n v="692835"/>
    <n v="30"/>
    <n v="377910"/>
    <n v="314925"/>
    <n v="0.45454545454545453"/>
  </r>
  <r>
    <n v="10030"/>
    <x v="2"/>
    <x v="286"/>
    <x v="23"/>
    <x v="3"/>
    <x v="0"/>
    <n v="40"/>
    <n v="4085"/>
    <n v="163400"/>
    <n v="10"/>
    <n v="40850"/>
    <n v="122550"/>
    <n v="0.75"/>
  </r>
  <r>
    <n v="10750"/>
    <x v="0"/>
    <x v="287"/>
    <x v="50"/>
    <x v="3"/>
    <x v="0"/>
    <n v="40"/>
    <n v="2225"/>
    <n v="89000"/>
    <n v="10"/>
    <n v="22250"/>
    <n v="66750"/>
    <n v="0.75"/>
  </r>
  <r>
    <n v="10948"/>
    <x v="2"/>
    <x v="287"/>
    <x v="14"/>
    <x v="3"/>
    <x v="0"/>
    <n v="40"/>
    <n v="13328"/>
    <n v="533120"/>
    <n v="10"/>
    <n v="133280"/>
    <n v="399840"/>
    <n v="0.75"/>
  </r>
  <r>
    <n v="10269"/>
    <x v="2"/>
    <x v="287"/>
    <x v="43"/>
    <x v="3"/>
    <x v="3"/>
    <n v="45"/>
    <n v="19134"/>
    <n v="861030"/>
    <n v="15"/>
    <n v="287010"/>
    <n v="574020"/>
    <n v="0.66666666666666663"/>
  </r>
  <r>
    <n v="10756"/>
    <x v="1"/>
    <x v="287"/>
    <x v="44"/>
    <x v="1"/>
    <x v="1"/>
    <n v="50"/>
    <n v="4240"/>
    <n v="212000"/>
    <n v="20"/>
    <n v="84800"/>
    <n v="127200"/>
    <n v="0.6"/>
  </r>
  <r>
    <n v="10639"/>
    <x v="3"/>
    <x v="287"/>
    <x v="8"/>
    <x v="0"/>
    <x v="0"/>
    <n v="40"/>
    <n v="6096"/>
    <n v="243840"/>
    <n v="10"/>
    <n v="60960"/>
    <n v="182880"/>
    <n v="0.75"/>
  </r>
  <r>
    <n v="10461"/>
    <x v="1"/>
    <x v="288"/>
    <x v="17"/>
    <x v="0"/>
    <x v="1"/>
    <n v="50"/>
    <n v="5281"/>
    <n v="264050"/>
    <n v="20"/>
    <n v="105620"/>
    <n v="158430"/>
    <n v="0.6"/>
  </r>
  <r>
    <n v="10394"/>
    <x v="2"/>
    <x v="288"/>
    <x v="36"/>
    <x v="0"/>
    <x v="1"/>
    <n v="50"/>
    <n v="8816"/>
    <n v="440800"/>
    <n v="20"/>
    <n v="176320"/>
    <n v="264480"/>
    <n v="0.6"/>
  </r>
  <r>
    <n v="10256"/>
    <x v="0"/>
    <x v="288"/>
    <x v="28"/>
    <x v="1"/>
    <x v="0"/>
    <n v="40"/>
    <n v="11895"/>
    <n v="475800"/>
    <n v="10"/>
    <n v="118950"/>
    <n v="356850"/>
    <n v="0.75"/>
  </r>
  <r>
    <n v="10922"/>
    <x v="2"/>
    <x v="288"/>
    <x v="35"/>
    <x v="1"/>
    <x v="1"/>
    <n v="50"/>
    <n v="3151"/>
    <n v="157550"/>
    <n v="20"/>
    <n v="63020"/>
    <n v="94530"/>
    <n v="0.6"/>
  </r>
  <r>
    <n v="10785"/>
    <x v="3"/>
    <x v="289"/>
    <x v="10"/>
    <x v="1"/>
    <x v="3"/>
    <n v="45"/>
    <n v="8643"/>
    <n v="388935"/>
    <n v="15"/>
    <n v="129645"/>
    <n v="259290"/>
    <n v="0.66666666666666663"/>
  </r>
  <r>
    <n v="10685"/>
    <x v="1"/>
    <x v="289"/>
    <x v="24"/>
    <x v="3"/>
    <x v="2"/>
    <n v="55"/>
    <n v="19678"/>
    <n v="1082290"/>
    <n v="30"/>
    <n v="590340"/>
    <n v="491950"/>
    <n v="0.45454545454545453"/>
  </r>
  <r>
    <n v="10818"/>
    <x v="2"/>
    <x v="289"/>
    <x v="6"/>
    <x v="1"/>
    <x v="0"/>
    <n v="40"/>
    <n v="10654"/>
    <n v="426160"/>
    <n v="10"/>
    <n v="106540"/>
    <n v="319620"/>
    <n v="0.75"/>
  </r>
  <r>
    <n v="10173"/>
    <x v="3"/>
    <x v="289"/>
    <x v="29"/>
    <x v="3"/>
    <x v="2"/>
    <n v="55"/>
    <n v="14357"/>
    <n v="789635"/>
    <n v="30"/>
    <n v="430710"/>
    <n v="358925"/>
    <n v="0.45454545454545453"/>
  </r>
  <r>
    <n v="10627"/>
    <x v="2"/>
    <x v="290"/>
    <x v="44"/>
    <x v="1"/>
    <x v="0"/>
    <n v="40"/>
    <n v="3886"/>
    <n v="155440"/>
    <n v="10"/>
    <n v="38860"/>
    <n v="116580"/>
    <n v="0.75"/>
  </r>
  <r>
    <n v="10806"/>
    <x v="0"/>
    <x v="290"/>
    <x v="45"/>
    <x v="0"/>
    <x v="3"/>
    <n v="45"/>
    <n v="15230"/>
    <n v="685350"/>
    <n v="15"/>
    <n v="228450"/>
    <n v="456900"/>
    <n v="0.66666666666666663"/>
  </r>
  <r>
    <n v="10729"/>
    <x v="1"/>
    <x v="290"/>
    <x v="38"/>
    <x v="0"/>
    <x v="3"/>
    <n v="45"/>
    <n v="15824"/>
    <n v="712080"/>
    <n v="15"/>
    <n v="237360"/>
    <n v="474720"/>
    <n v="0.66666666666666663"/>
  </r>
  <r>
    <n v="10236"/>
    <x v="3"/>
    <x v="290"/>
    <x v="38"/>
    <x v="0"/>
    <x v="3"/>
    <n v="45"/>
    <n v="17310"/>
    <n v="778950"/>
    <n v="15"/>
    <n v="259650"/>
    <n v="519300"/>
    <n v="0.66666666666666663"/>
  </r>
  <r>
    <n v="10079"/>
    <x v="3"/>
    <x v="291"/>
    <x v="40"/>
    <x v="2"/>
    <x v="3"/>
    <n v="45"/>
    <n v="8161"/>
    <n v="367245"/>
    <n v="15"/>
    <n v="122415"/>
    <n v="244830"/>
    <n v="0.66666666666666663"/>
  </r>
  <r>
    <n v="10648"/>
    <x v="1"/>
    <x v="291"/>
    <x v="42"/>
    <x v="0"/>
    <x v="1"/>
    <n v="50"/>
    <n v="4630"/>
    <n v="231500"/>
    <n v="20"/>
    <n v="92600"/>
    <n v="138900"/>
    <n v="0.6"/>
  </r>
  <r>
    <n v="10050"/>
    <x v="3"/>
    <x v="291"/>
    <x v="50"/>
    <x v="3"/>
    <x v="1"/>
    <n v="50"/>
    <n v="14370"/>
    <n v="718500"/>
    <n v="20"/>
    <n v="287400"/>
    <n v="431100"/>
    <n v="0.6"/>
  </r>
  <r>
    <n v="10649"/>
    <x v="2"/>
    <x v="291"/>
    <x v="12"/>
    <x v="2"/>
    <x v="3"/>
    <n v="45"/>
    <n v="4918"/>
    <n v="221310"/>
    <n v="15"/>
    <n v="73770"/>
    <n v="147540"/>
    <n v="0.66666666666666663"/>
  </r>
  <r>
    <n v="10319"/>
    <x v="2"/>
    <x v="292"/>
    <x v="5"/>
    <x v="2"/>
    <x v="0"/>
    <n v="40"/>
    <n v="449"/>
    <n v="17960"/>
    <n v="10"/>
    <n v="4490"/>
    <n v="13470"/>
    <n v="0.75"/>
  </r>
  <r>
    <n v="10772"/>
    <x v="1"/>
    <x v="292"/>
    <x v="46"/>
    <x v="1"/>
    <x v="3"/>
    <n v="45"/>
    <n v="6113"/>
    <n v="275085"/>
    <n v="15"/>
    <n v="91695"/>
    <n v="183390"/>
    <n v="0.66666666666666663"/>
  </r>
  <r>
    <n v="10889"/>
    <x v="3"/>
    <x v="292"/>
    <x v="44"/>
    <x v="1"/>
    <x v="1"/>
    <n v="50"/>
    <n v="7148"/>
    <n v="357400"/>
    <n v="20"/>
    <n v="142960"/>
    <n v="214440"/>
    <n v="0.6"/>
  </r>
  <r>
    <n v="10940"/>
    <x v="0"/>
    <x v="292"/>
    <x v="27"/>
    <x v="1"/>
    <x v="2"/>
    <n v="55"/>
    <n v="19639"/>
    <n v="1080145"/>
    <n v="30"/>
    <n v="589170"/>
    <n v="490975"/>
    <n v="0.45454545454545453"/>
  </r>
  <r>
    <n v="10333"/>
    <x v="0"/>
    <x v="293"/>
    <x v="5"/>
    <x v="2"/>
    <x v="1"/>
    <n v="50"/>
    <n v="14801"/>
    <n v="740050"/>
    <n v="20"/>
    <n v="296020"/>
    <n v="444030"/>
    <n v="0.6"/>
  </r>
  <r>
    <n v="10091"/>
    <x v="3"/>
    <x v="293"/>
    <x v="16"/>
    <x v="2"/>
    <x v="1"/>
    <n v="50"/>
    <n v="4836"/>
    <n v="241800"/>
    <n v="20"/>
    <n v="96720"/>
    <n v="145080"/>
    <n v="0.6"/>
  </r>
  <r>
    <n v="10625"/>
    <x v="1"/>
    <x v="293"/>
    <x v="10"/>
    <x v="1"/>
    <x v="1"/>
    <n v="50"/>
    <n v="17316"/>
    <n v="865800"/>
    <n v="20"/>
    <n v="346320"/>
    <n v="519480"/>
    <n v="0.6"/>
  </r>
  <r>
    <n v="10641"/>
    <x v="3"/>
    <x v="293"/>
    <x v="15"/>
    <x v="1"/>
    <x v="3"/>
    <n v="45"/>
    <n v="1184"/>
    <n v="53280"/>
    <n v="15"/>
    <n v="17760"/>
    <n v="35520"/>
    <n v="0.66666666666666663"/>
  </r>
  <r>
    <n v="10876"/>
    <x v="3"/>
    <x v="294"/>
    <x v="19"/>
    <x v="3"/>
    <x v="2"/>
    <n v="55"/>
    <n v="3272"/>
    <n v="179960"/>
    <n v="30"/>
    <n v="98160"/>
    <n v="81800"/>
    <n v="0.45454545454545453"/>
  </r>
  <r>
    <n v="10429"/>
    <x v="3"/>
    <x v="294"/>
    <x v="40"/>
    <x v="2"/>
    <x v="2"/>
    <n v="55"/>
    <n v="18289"/>
    <n v="1005895"/>
    <n v="30"/>
    <n v="548670"/>
    <n v="457225"/>
    <n v="0.45454545454545453"/>
  </r>
  <r>
    <n v="10457"/>
    <x v="2"/>
    <x v="294"/>
    <x v="3"/>
    <x v="2"/>
    <x v="0"/>
    <n v="40"/>
    <n v="16169"/>
    <n v="646760"/>
    <n v="10"/>
    <n v="161690"/>
    <n v="485070"/>
    <n v="0.75"/>
  </r>
  <r>
    <n v="10055"/>
    <x v="2"/>
    <x v="294"/>
    <x v="36"/>
    <x v="0"/>
    <x v="1"/>
    <n v="50"/>
    <n v="11570"/>
    <n v="578500"/>
    <n v="20"/>
    <n v="231400"/>
    <n v="347100"/>
    <n v="0.6"/>
  </r>
  <r>
    <n v="10557"/>
    <x v="3"/>
    <x v="295"/>
    <x v="49"/>
    <x v="1"/>
    <x v="0"/>
    <n v="40"/>
    <n v="17985"/>
    <n v="719400"/>
    <n v="10"/>
    <n v="179850"/>
    <n v="539550"/>
    <n v="0.75"/>
  </r>
  <r>
    <n v="10513"/>
    <x v="2"/>
    <x v="295"/>
    <x v="49"/>
    <x v="1"/>
    <x v="1"/>
    <n v="50"/>
    <n v="17584"/>
    <n v="879200"/>
    <n v="20"/>
    <n v="351680"/>
    <n v="527520"/>
    <n v="0.6"/>
  </r>
  <r>
    <n v="10989"/>
    <x v="0"/>
    <x v="295"/>
    <x v="29"/>
    <x v="3"/>
    <x v="3"/>
    <n v="45"/>
    <n v="11764"/>
    <n v="529380"/>
    <n v="15"/>
    <n v="176460"/>
    <n v="352920"/>
    <n v="0.66666666666666663"/>
  </r>
  <r>
    <n v="10413"/>
    <x v="2"/>
    <x v="295"/>
    <x v="24"/>
    <x v="3"/>
    <x v="3"/>
    <n v="45"/>
    <n v="18406"/>
    <n v="828270"/>
    <n v="15"/>
    <n v="276090"/>
    <n v="552180"/>
    <n v="0.66666666666666663"/>
  </r>
  <r>
    <n v="10559"/>
    <x v="3"/>
    <x v="296"/>
    <x v="15"/>
    <x v="1"/>
    <x v="2"/>
    <n v="55"/>
    <n v="7816"/>
    <n v="429880"/>
    <n v="30"/>
    <n v="234480"/>
    <n v="195400"/>
    <n v="0.45454545454545453"/>
  </r>
  <r>
    <n v="10456"/>
    <x v="0"/>
    <x v="296"/>
    <x v="14"/>
    <x v="3"/>
    <x v="0"/>
    <n v="40"/>
    <n v="2014"/>
    <n v="80560"/>
    <n v="10"/>
    <n v="20140"/>
    <n v="60420"/>
    <n v="0.75"/>
  </r>
  <r>
    <n v="10535"/>
    <x v="1"/>
    <x v="296"/>
    <x v="13"/>
    <x v="0"/>
    <x v="0"/>
    <n v="40"/>
    <n v="473"/>
    <n v="18920"/>
    <n v="10"/>
    <n v="4730"/>
    <n v="14190"/>
    <n v="0.75"/>
  </r>
  <r>
    <n v="10977"/>
    <x v="0"/>
    <x v="296"/>
    <x v="44"/>
    <x v="1"/>
    <x v="1"/>
    <n v="50"/>
    <n v="12350"/>
    <n v="617500"/>
    <n v="20"/>
    <n v="247000"/>
    <n v="370500"/>
    <n v="0.6"/>
  </r>
  <r>
    <n v="10181"/>
    <x v="1"/>
    <x v="296"/>
    <x v="42"/>
    <x v="0"/>
    <x v="2"/>
    <n v="55"/>
    <n v="1259"/>
    <n v="69245"/>
    <n v="30"/>
    <n v="37770"/>
    <n v="31475"/>
    <n v="0.45454545454545453"/>
  </r>
  <r>
    <n v="10149"/>
    <x v="0"/>
    <x v="297"/>
    <x v="34"/>
    <x v="3"/>
    <x v="2"/>
    <n v="55"/>
    <n v="15978"/>
    <n v="878790"/>
    <n v="30"/>
    <n v="479340"/>
    <n v="399450"/>
    <n v="0.45454545454545453"/>
  </r>
  <r>
    <n v="10869"/>
    <x v="2"/>
    <x v="297"/>
    <x v="50"/>
    <x v="3"/>
    <x v="0"/>
    <n v="40"/>
    <n v="12683"/>
    <n v="507320"/>
    <n v="10"/>
    <n v="126830"/>
    <n v="380490"/>
    <n v="0.75"/>
  </r>
  <r>
    <n v="10144"/>
    <x v="0"/>
    <x v="297"/>
    <x v="5"/>
    <x v="2"/>
    <x v="2"/>
    <n v="55"/>
    <n v="16830"/>
    <n v="925650"/>
    <n v="30"/>
    <n v="504900"/>
    <n v="420750"/>
    <n v="0.45454545454545453"/>
  </r>
  <r>
    <n v="10042"/>
    <x v="2"/>
    <x v="297"/>
    <x v="10"/>
    <x v="1"/>
    <x v="2"/>
    <n v="55"/>
    <n v="6143"/>
    <n v="337865"/>
    <n v="30"/>
    <n v="184290"/>
    <n v="153575"/>
    <n v="0.45454545454545453"/>
  </r>
  <r>
    <n v="10521"/>
    <x v="0"/>
    <x v="298"/>
    <x v="29"/>
    <x v="3"/>
    <x v="1"/>
    <n v="50"/>
    <n v="18924"/>
    <n v="946200"/>
    <n v="20"/>
    <n v="378480"/>
    <n v="567720"/>
    <n v="0.6"/>
  </r>
  <r>
    <n v="10979"/>
    <x v="2"/>
    <x v="298"/>
    <x v="48"/>
    <x v="3"/>
    <x v="2"/>
    <n v="55"/>
    <n v="6786"/>
    <n v="373230"/>
    <n v="30"/>
    <n v="203580"/>
    <n v="169650"/>
    <n v="0.45454545454545453"/>
  </r>
  <r>
    <n v="10250"/>
    <x v="2"/>
    <x v="298"/>
    <x v="14"/>
    <x v="3"/>
    <x v="2"/>
    <n v="55"/>
    <n v="14183"/>
    <n v="780065"/>
    <n v="30"/>
    <n v="425490"/>
    <n v="354575"/>
    <n v="0.45454545454545453"/>
  </r>
  <r>
    <n v="10010"/>
    <x v="1"/>
    <x v="298"/>
    <x v="39"/>
    <x v="3"/>
    <x v="3"/>
    <n v="45"/>
    <n v="19426"/>
    <n v="874170"/>
    <n v="15"/>
    <n v="291390"/>
    <n v="582780"/>
    <n v="0.66666666666666663"/>
  </r>
  <r>
    <n v="10834"/>
    <x v="3"/>
    <x v="299"/>
    <x v="33"/>
    <x v="1"/>
    <x v="2"/>
    <n v="55"/>
    <n v="2716"/>
    <n v="149380"/>
    <n v="30"/>
    <n v="81480"/>
    <n v="67900"/>
    <n v="0.45454545454545453"/>
  </r>
  <r>
    <n v="10137"/>
    <x v="3"/>
    <x v="299"/>
    <x v="44"/>
    <x v="1"/>
    <x v="0"/>
    <n v="40"/>
    <n v="5112"/>
    <n v="204480"/>
    <n v="10"/>
    <n v="51120"/>
    <n v="153360"/>
    <n v="0.75"/>
  </r>
  <r>
    <n v="10505"/>
    <x v="3"/>
    <x v="299"/>
    <x v="30"/>
    <x v="1"/>
    <x v="2"/>
    <n v="55"/>
    <n v="6771"/>
    <n v="372405"/>
    <n v="30"/>
    <n v="203130"/>
    <n v="169275"/>
    <n v="0.45454545454545453"/>
  </r>
  <r>
    <n v="10641"/>
    <x v="3"/>
    <x v="299"/>
    <x v="4"/>
    <x v="1"/>
    <x v="1"/>
    <n v="50"/>
    <n v="13387"/>
    <n v="669350"/>
    <n v="20"/>
    <n v="267740"/>
    <n v="401610"/>
    <n v="0.6"/>
  </r>
  <r>
    <n v="10892"/>
    <x v="0"/>
    <x v="300"/>
    <x v="19"/>
    <x v="3"/>
    <x v="3"/>
    <n v="45"/>
    <n v="1221"/>
    <n v="54945"/>
    <n v="15"/>
    <n v="18315"/>
    <n v="36630"/>
    <n v="0.66666666666666663"/>
  </r>
  <r>
    <n v="10719"/>
    <x v="2"/>
    <x v="300"/>
    <x v="28"/>
    <x v="1"/>
    <x v="0"/>
    <n v="40"/>
    <n v="11526"/>
    <n v="461040"/>
    <n v="10"/>
    <n v="115260"/>
    <n v="345780"/>
    <n v="0.75"/>
  </r>
  <r>
    <n v="10853"/>
    <x v="3"/>
    <x v="300"/>
    <x v="4"/>
    <x v="1"/>
    <x v="3"/>
    <n v="45"/>
    <n v="7547"/>
    <n v="339615"/>
    <n v="15"/>
    <n v="113205"/>
    <n v="226410"/>
    <n v="0.66666666666666663"/>
  </r>
  <r>
    <n v="10879"/>
    <x v="3"/>
    <x v="300"/>
    <x v="26"/>
    <x v="2"/>
    <x v="2"/>
    <n v="55"/>
    <n v="12602"/>
    <n v="693110"/>
    <n v="30"/>
    <n v="378060"/>
    <n v="315050"/>
    <n v="0.45454545454545453"/>
  </r>
  <r>
    <n v="10694"/>
    <x v="1"/>
    <x v="301"/>
    <x v="48"/>
    <x v="3"/>
    <x v="0"/>
    <n v="40"/>
    <n v="6862"/>
    <n v="274480"/>
    <n v="10"/>
    <n v="68620"/>
    <n v="205860"/>
    <n v="0.75"/>
  </r>
  <r>
    <n v="10153"/>
    <x v="0"/>
    <x v="301"/>
    <x v="39"/>
    <x v="3"/>
    <x v="0"/>
    <n v="40"/>
    <n v="17320"/>
    <n v="692800"/>
    <n v="10"/>
    <n v="173200"/>
    <n v="519600"/>
    <n v="0.75"/>
  </r>
  <r>
    <n v="10775"/>
    <x v="3"/>
    <x v="301"/>
    <x v="2"/>
    <x v="0"/>
    <x v="1"/>
    <n v="50"/>
    <n v="9550"/>
    <n v="477500"/>
    <n v="20"/>
    <n v="191000"/>
    <n v="286500"/>
    <n v="0.6"/>
  </r>
  <r>
    <n v="10924"/>
    <x v="2"/>
    <x v="301"/>
    <x v="27"/>
    <x v="1"/>
    <x v="3"/>
    <n v="45"/>
    <n v="10049"/>
    <n v="452205"/>
    <n v="15"/>
    <n v="150735"/>
    <n v="301470"/>
    <n v="0.66666666666666663"/>
  </r>
  <r>
    <n v="10527"/>
    <x v="0"/>
    <x v="302"/>
    <x v="17"/>
    <x v="0"/>
    <x v="3"/>
    <n v="45"/>
    <n v="7703"/>
    <n v="346635"/>
    <n v="15"/>
    <n v="115545"/>
    <n v="231090"/>
    <n v="0.66666666666666663"/>
  </r>
  <r>
    <n v="10215"/>
    <x v="0"/>
    <x v="302"/>
    <x v="46"/>
    <x v="1"/>
    <x v="3"/>
    <n v="45"/>
    <n v="5774"/>
    <n v="259830"/>
    <n v="15"/>
    <n v="86610"/>
    <n v="173220"/>
    <n v="0.66666666666666663"/>
  </r>
  <r>
    <n v="10876"/>
    <x v="1"/>
    <x v="302"/>
    <x v="9"/>
    <x v="3"/>
    <x v="3"/>
    <n v="45"/>
    <n v="4351"/>
    <n v="195795"/>
    <n v="15"/>
    <n v="65265"/>
    <n v="130530"/>
    <n v="0.66666666666666663"/>
  </r>
  <r>
    <n v="10076"/>
    <x v="2"/>
    <x v="302"/>
    <x v="40"/>
    <x v="2"/>
    <x v="1"/>
    <n v="50"/>
    <n v="18551"/>
    <n v="927550"/>
    <n v="20"/>
    <n v="371020"/>
    <n v="556530"/>
    <n v="0.6"/>
  </r>
  <r>
    <n v="10328"/>
    <x v="0"/>
    <x v="303"/>
    <x v="11"/>
    <x v="0"/>
    <x v="0"/>
    <n v="40"/>
    <n v="16645"/>
    <n v="665800"/>
    <n v="10"/>
    <n v="166450"/>
    <n v="499350"/>
    <n v="0.75"/>
  </r>
  <r>
    <n v="10991"/>
    <x v="1"/>
    <x v="303"/>
    <x v="23"/>
    <x v="3"/>
    <x v="0"/>
    <n v="40"/>
    <n v="19627"/>
    <n v="785080"/>
    <n v="10"/>
    <n v="196270"/>
    <n v="588810"/>
    <n v="0.75"/>
  </r>
  <r>
    <n v="10318"/>
    <x v="1"/>
    <x v="303"/>
    <x v="24"/>
    <x v="3"/>
    <x v="2"/>
    <n v="55"/>
    <n v="11861"/>
    <n v="652355"/>
    <n v="30"/>
    <n v="355830"/>
    <n v="296525"/>
    <n v="0.45454545454545453"/>
  </r>
  <r>
    <n v="10186"/>
    <x v="1"/>
    <x v="303"/>
    <x v="5"/>
    <x v="2"/>
    <x v="0"/>
    <n v="40"/>
    <n v="853"/>
    <n v="34120"/>
    <n v="10"/>
    <n v="8530"/>
    <n v="25590"/>
    <n v="0.75"/>
  </r>
  <r>
    <n v="10315"/>
    <x v="2"/>
    <x v="304"/>
    <x v="24"/>
    <x v="3"/>
    <x v="3"/>
    <n v="45"/>
    <n v="16932"/>
    <n v="761940"/>
    <n v="15"/>
    <n v="253980"/>
    <n v="507960"/>
    <n v="0.66666666666666663"/>
  </r>
  <r>
    <n v="10611"/>
    <x v="3"/>
    <x v="304"/>
    <x v="39"/>
    <x v="3"/>
    <x v="1"/>
    <n v="50"/>
    <n v="11681"/>
    <n v="584050"/>
    <n v="20"/>
    <n v="233620"/>
    <n v="350430"/>
    <n v="0.6"/>
  </r>
  <r>
    <n v="10490"/>
    <x v="3"/>
    <x v="304"/>
    <x v="1"/>
    <x v="1"/>
    <x v="3"/>
    <n v="45"/>
    <n v="3635"/>
    <n v="163575"/>
    <n v="15"/>
    <n v="54525"/>
    <n v="109050"/>
    <n v="0.66666666666666663"/>
  </r>
  <r>
    <n v="10641"/>
    <x v="0"/>
    <x v="304"/>
    <x v="9"/>
    <x v="3"/>
    <x v="0"/>
    <n v="40"/>
    <n v="13285"/>
    <n v="531400"/>
    <n v="10"/>
    <n v="132850"/>
    <n v="398550"/>
    <n v="0.75"/>
  </r>
  <r>
    <n v="10933"/>
    <x v="2"/>
    <x v="304"/>
    <x v="9"/>
    <x v="3"/>
    <x v="0"/>
    <n v="40"/>
    <n v="15143"/>
    <n v="605720"/>
    <n v="10"/>
    <n v="151430"/>
    <n v="454290"/>
    <n v="0.75"/>
  </r>
  <r>
    <n v="10604"/>
    <x v="1"/>
    <x v="305"/>
    <x v="30"/>
    <x v="1"/>
    <x v="3"/>
    <n v="45"/>
    <n v="4041"/>
    <n v="181845"/>
    <n v="15"/>
    <n v="60615"/>
    <n v="121230"/>
    <n v="0.66666666666666663"/>
  </r>
  <r>
    <n v="10432"/>
    <x v="1"/>
    <x v="305"/>
    <x v="7"/>
    <x v="2"/>
    <x v="1"/>
    <n v="50"/>
    <n v="18515"/>
    <n v="925750"/>
    <n v="20"/>
    <n v="370300"/>
    <n v="555450"/>
    <n v="0.6"/>
  </r>
  <r>
    <n v="10598"/>
    <x v="0"/>
    <x v="305"/>
    <x v="5"/>
    <x v="2"/>
    <x v="2"/>
    <n v="55"/>
    <n v="7594"/>
    <n v="417670"/>
    <n v="30"/>
    <n v="227820"/>
    <n v="189850"/>
    <n v="0.45454545454545453"/>
  </r>
  <r>
    <n v="10092"/>
    <x v="2"/>
    <x v="305"/>
    <x v="11"/>
    <x v="0"/>
    <x v="3"/>
    <n v="45"/>
    <n v="6345"/>
    <n v="285525"/>
    <n v="15"/>
    <n v="95175"/>
    <n v="190350"/>
    <n v="0.66666666666666663"/>
  </r>
  <r>
    <n v="10524"/>
    <x v="1"/>
    <x v="306"/>
    <x v="5"/>
    <x v="2"/>
    <x v="3"/>
    <n v="45"/>
    <n v="18235"/>
    <n v="820575"/>
    <n v="15"/>
    <n v="273525"/>
    <n v="547050"/>
    <n v="0.66666666666666663"/>
  </r>
  <r>
    <n v="10151"/>
    <x v="2"/>
    <x v="306"/>
    <x v="10"/>
    <x v="1"/>
    <x v="1"/>
    <n v="50"/>
    <n v="1522"/>
    <n v="76100"/>
    <n v="20"/>
    <n v="30440"/>
    <n v="45660"/>
    <n v="0.6"/>
  </r>
  <r>
    <n v="10781"/>
    <x v="3"/>
    <x v="306"/>
    <x v="44"/>
    <x v="1"/>
    <x v="0"/>
    <n v="40"/>
    <n v="931"/>
    <n v="37240"/>
    <n v="10"/>
    <n v="9310"/>
    <n v="27930"/>
    <n v="0.75"/>
  </r>
  <r>
    <n v="10238"/>
    <x v="3"/>
    <x v="306"/>
    <x v="29"/>
    <x v="3"/>
    <x v="2"/>
    <n v="55"/>
    <n v="10478"/>
    <n v="576290"/>
    <n v="30"/>
    <n v="314340"/>
    <n v="261950"/>
    <n v="0.45454545454545453"/>
  </r>
  <r>
    <n v="10931"/>
    <x v="3"/>
    <x v="307"/>
    <x v="16"/>
    <x v="2"/>
    <x v="1"/>
    <n v="50"/>
    <n v="15279"/>
    <n v="763950"/>
    <n v="20"/>
    <n v="305580"/>
    <n v="458370"/>
    <n v="0.6"/>
  </r>
  <r>
    <n v="10502"/>
    <x v="3"/>
    <x v="307"/>
    <x v="14"/>
    <x v="3"/>
    <x v="0"/>
    <n v="40"/>
    <n v="12566"/>
    <n v="502640"/>
    <n v="10"/>
    <n v="125660"/>
    <n v="376980"/>
    <n v="0.75"/>
  </r>
  <r>
    <n v="10923"/>
    <x v="0"/>
    <x v="307"/>
    <x v="13"/>
    <x v="0"/>
    <x v="0"/>
    <n v="40"/>
    <n v="8674"/>
    <n v="346960"/>
    <n v="10"/>
    <n v="86740"/>
    <n v="260220"/>
    <n v="0.75"/>
  </r>
  <r>
    <n v="10220"/>
    <x v="1"/>
    <x v="307"/>
    <x v="41"/>
    <x v="1"/>
    <x v="3"/>
    <n v="45"/>
    <n v="5419"/>
    <n v="243855"/>
    <n v="15"/>
    <n v="81285"/>
    <n v="162570"/>
    <n v="0.66666666666666663"/>
  </r>
  <r>
    <n v="10517"/>
    <x v="1"/>
    <x v="308"/>
    <x v="37"/>
    <x v="0"/>
    <x v="0"/>
    <n v="40"/>
    <n v="15157"/>
    <n v="606280"/>
    <n v="10"/>
    <n v="151570"/>
    <n v="454710"/>
    <n v="0.75"/>
  </r>
  <r>
    <n v="10795"/>
    <x v="1"/>
    <x v="308"/>
    <x v="8"/>
    <x v="0"/>
    <x v="2"/>
    <n v="55"/>
    <n v="10828"/>
    <n v="595540"/>
    <n v="30"/>
    <n v="324840"/>
    <n v="270700"/>
    <n v="0.45454545454545453"/>
  </r>
  <r>
    <n v="10635"/>
    <x v="1"/>
    <x v="308"/>
    <x v="38"/>
    <x v="0"/>
    <x v="1"/>
    <n v="50"/>
    <n v="11959"/>
    <n v="597950"/>
    <n v="20"/>
    <n v="239180"/>
    <n v="358770"/>
    <n v="0.6"/>
  </r>
  <r>
    <n v="10484"/>
    <x v="0"/>
    <x v="308"/>
    <x v="3"/>
    <x v="2"/>
    <x v="1"/>
    <n v="50"/>
    <n v="10477"/>
    <n v="523850"/>
    <n v="20"/>
    <n v="209540"/>
    <n v="314310"/>
    <n v="0.6"/>
  </r>
  <r>
    <n v="10533"/>
    <x v="2"/>
    <x v="309"/>
    <x v="47"/>
    <x v="0"/>
    <x v="2"/>
    <n v="55"/>
    <n v="13844"/>
    <n v="761420"/>
    <n v="30"/>
    <n v="415320"/>
    <n v="346100"/>
    <n v="0.45454545454545453"/>
  </r>
  <r>
    <n v="10302"/>
    <x v="1"/>
    <x v="309"/>
    <x v="19"/>
    <x v="3"/>
    <x v="3"/>
    <n v="45"/>
    <n v="17119"/>
    <n v="770355"/>
    <n v="15"/>
    <n v="256785"/>
    <n v="513570"/>
    <n v="0.66666666666666663"/>
  </r>
  <r>
    <n v="10983"/>
    <x v="2"/>
    <x v="309"/>
    <x v="2"/>
    <x v="0"/>
    <x v="2"/>
    <n v="55"/>
    <n v="11134"/>
    <n v="612370"/>
    <n v="30"/>
    <n v="334020"/>
    <n v="278350"/>
    <n v="0.45454545454545453"/>
  </r>
  <r>
    <n v="10484"/>
    <x v="1"/>
    <x v="309"/>
    <x v="31"/>
    <x v="3"/>
    <x v="2"/>
    <n v="55"/>
    <n v="13362"/>
    <n v="734910"/>
    <n v="30"/>
    <n v="400860"/>
    <n v="334050"/>
    <n v="0.45454545454545453"/>
  </r>
  <r>
    <n v="10772"/>
    <x v="2"/>
    <x v="310"/>
    <x v="32"/>
    <x v="2"/>
    <x v="3"/>
    <n v="45"/>
    <n v="3491"/>
    <n v="157095"/>
    <n v="15"/>
    <n v="52365"/>
    <n v="104730"/>
    <n v="0.66666666666666663"/>
  </r>
  <r>
    <n v="10886"/>
    <x v="0"/>
    <x v="310"/>
    <x v="36"/>
    <x v="0"/>
    <x v="1"/>
    <n v="50"/>
    <n v="17375"/>
    <n v="868750"/>
    <n v="20"/>
    <n v="347500"/>
    <n v="521250"/>
    <n v="0.6"/>
  </r>
  <r>
    <n v="10574"/>
    <x v="0"/>
    <x v="310"/>
    <x v="11"/>
    <x v="0"/>
    <x v="2"/>
    <n v="55"/>
    <n v="14481"/>
    <n v="796455"/>
    <n v="30"/>
    <n v="434430"/>
    <n v="362025"/>
    <n v="0.45454545454545453"/>
  </r>
  <r>
    <n v="10675"/>
    <x v="3"/>
    <x v="310"/>
    <x v="35"/>
    <x v="1"/>
    <x v="1"/>
    <n v="50"/>
    <n v="4214"/>
    <n v="210700"/>
    <n v="20"/>
    <n v="84280"/>
    <n v="126420"/>
    <n v="0.6"/>
  </r>
  <r>
    <n v="10483"/>
    <x v="1"/>
    <x v="311"/>
    <x v="47"/>
    <x v="0"/>
    <x v="2"/>
    <n v="55"/>
    <n v="15001"/>
    <n v="825055"/>
    <n v="30"/>
    <n v="450030"/>
    <n v="375025"/>
    <n v="0.45454545454545453"/>
  </r>
  <r>
    <n v="10685"/>
    <x v="0"/>
    <x v="311"/>
    <x v="12"/>
    <x v="2"/>
    <x v="3"/>
    <n v="45"/>
    <n v="4241"/>
    <n v="190845"/>
    <n v="15"/>
    <n v="63615"/>
    <n v="127230"/>
    <n v="0.66666666666666663"/>
  </r>
  <r>
    <n v="10635"/>
    <x v="1"/>
    <x v="311"/>
    <x v="39"/>
    <x v="3"/>
    <x v="3"/>
    <n v="45"/>
    <n v="5664"/>
    <n v="254880"/>
    <n v="15"/>
    <n v="84960"/>
    <n v="169920"/>
    <n v="0.66666666666666663"/>
  </r>
  <r>
    <n v="10792"/>
    <x v="3"/>
    <x v="311"/>
    <x v="40"/>
    <x v="2"/>
    <x v="1"/>
    <n v="50"/>
    <n v="15785"/>
    <n v="789250"/>
    <n v="20"/>
    <n v="315700"/>
    <n v="473550"/>
    <n v="0.6"/>
  </r>
  <r>
    <n v="10556"/>
    <x v="0"/>
    <x v="312"/>
    <x v="24"/>
    <x v="3"/>
    <x v="1"/>
    <n v="50"/>
    <n v="15260"/>
    <n v="763000"/>
    <n v="20"/>
    <n v="305200"/>
    <n v="457800"/>
    <n v="0.6"/>
  </r>
  <r>
    <n v="10419"/>
    <x v="3"/>
    <x v="312"/>
    <x v="44"/>
    <x v="1"/>
    <x v="2"/>
    <n v="55"/>
    <n v="8074"/>
    <n v="444070"/>
    <n v="30"/>
    <n v="242220"/>
    <n v="201850"/>
    <n v="0.45454545454545453"/>
  </r>
  <r>
    <n v="10653"/>
    <x v="1"/>
    <x v="312"/>
    <x v="47"/>
    <x v="0"/>
    <x v="1"/>
    <n v="50"/>
    <n v="1649"/>
    <n v="82450"/>
    <n v="20"/>
    <n v="32980"/>
    <n v="49470"/>
    <n v="0.6"/>
  </r>
  <r>
    <n v="10041"/>
    <x v="2"/>
    <x v="312"/>
    <x v="50"/>
    <x v="3"/>
    <x v="0"/>
    <n v="40"/>
    <n v="8486"/>
    <n v="339440"/>
    <n v="10"/>
    <n v="84860"/>
    <n v="254580"/>
    <n v="0.75"/>
  </r>
  <r>
    <n v="10435"/>
    <x v="2"/>
    <x v="313"/>
    <x v="24"/>
    <x v="3"/>
    <x v="2"/>
    <n v="55"/>
    <n v="15825"/>
    <n v="870375"/>
    <n v="30"/>
    <n v="474750"/>
    <n v="395625"/>
    <n v="0.45454545454545453"/>
  </r>
  <r>
    <n v="10478"/>
    <x v="1"/>
    <x v="313"/>
    <x v="1"/>
    <x v="1"/>
    <x v="3"/>
    <n v="45"/>
    <n v="399"/>
    <n v="17955"/>
    <n v="15"/>
    <n v="5985"/>
    <n v="11970"/>
    <n v="0.66666666666666663"/>
  </r>
  <r>
    <n v="10345"/>
    <x v="3"/>
    <x v="313"/>
    <x v="12"/>
    <x v="2"/>
    <x v="2"/>
    <n v="55"/>
    <n v="18033"/>
    <n v="991815"/>
    <n v="30"/>
    <n v="540990"/>
    <n v="450825"/>
    <n v="0.45454545454545453"/>
  </r>
  <r>
    <n v="10182"/>
    <x v="3"/>
    <x v="313"/>
    <x v="10"/>
    <x v="1"/>
    <x v="2"/>
    <n v="55"/>
    <n v="3642"/>
    <n v="200310"/>
    <n v="30"/>
    <n v="109260"/>
    <n v="91050"/>
    <n v="0.45454545454545453"/>
  </r>
  <r>
    <n v="10231"/>
    <x v="2"/>
    <x v="313"/>
    <x v="4"/>
    <x v="1"/>
    <x v="0"/>
    <n v="40"/>
    <n v="8343"/>
    <n v="333720"/>
    <n v="10"/>
    <n v="83430"/>
    <n v="250290"/>
    <n v="0.75"/>
  </r>
  <r>
    <n v="10600"/>
    <x v="2"/>
    <x v="314"/>
    <x v="2"/>
    <x v="0"/>
    <x v="1"/>
    <n v="50"/>
    <n v="17924"/>
    <n v="896200"/>
    <n v="20"/>
    <n v="358480"/>
    <n v="537720"/>
    <n v="0.6"/>
  </r>
  <r>
    <n v="10913"/>
    <x v="0"/>
    <x v="314"/>
    <x v="20"/>
    <x v="0"/>
    <x v="2"/>
    <n v="55"/>
    <n v="5722"/>
    <n v="314710"/>
    <n v="30"/>
    <n v="171660"/>
    <n v="143050"/>
    <n v="0.45454545454545453"/>
  </r>
  <r>
    <n v="10225"/>
    <x v="2"/>
    <x v="314"/>
    <x v="26"/>
    <x v="2"/>
    <x v="2"/>
    <n v="55"/>
    <n v="15527"/>
    <n v="853985"/>
    <n v="30"/>
    <n v="465810"/>
    <n v="388175"/>
    <n v="0.45454545454545453"/>
  </r>
  <r>
    <n v="10097"/>
    <x v="0"/>
    <x v="314"/>
    <x v="14"/>
    <x v="3"/>
    <x v="3"/>
    <n v="45"/>
    <n v="10884"/>
    <n v="489780"/>
    <n v="15"/>
    <n v="163260"/>
    <n v="326520"/>
    <n v="0.66666666666666663"/>
  </r>
  <r>
    <n v="10900"/>
    <x v="2"/>
    <x v="315"/>
    <x v="45"/>
    <x v="0"/>
    <x v="3"/>
    <n v="45"/>
    <n v="770"/>
    <n v="34650"/>
    <n v="15"/>
    <n v="11550"/>
    <n v="23100"/>
    <n v="0.66666666666666663"/>
  </r>
  <r>
    <n v="10618"/>
    <x v="3"/>
    <x v="315"/>
    <x v="40"/>
    <x v="2"/>
    <x v="3"/>
    <n v="45"/>
    <n v="7414"/>
    <n v="333630"/>
    <n v="15"/>
    <n v="111210"/>
    <n v="222420"/>
    <n v="0.66666666666666663"/>
  </r>
  <r>
    <n v="10971"/>
    <x v="3"/>
    <x v="315"/>
    <x v="42"/>
    <x v="0"/>
    <x v="1"/>
    <n v="50"/>
    <n v="16087"/>
    <n v="804350"/>
    <n v="20"/>
    <n v="321740"/>
    <n v="482610"/>
    <n v="0.6"/>
  </r>
  <r>
    <n v="10483"/>
    <x v="1"/>
    <x v="315"/>
    <x v="1"/>
    <x v="1"/>
    <x v="1"/>
    <n v="50"/>
    <n v="8667"/>
    <n v="433350"/>
    <n v="20"/>
    <n v="173340"/>
    <n v="260010"/>
    <n v="0.6"/>
  </r>
  <r>
    <n v="10668"/>
    <x v="2"/>
    <x v="316"/>
    <x v="2"/>
    <x v="0"/>
    <x v="1"/>
    <n v="50"/>
    <n v="853"/>
    <n v="42650"/>
    <n v="20"/>
    <n v="17060"/>
    <n v="25590"/>
    <n v="0.6"/>
  </r>
  <r>
    <n v="10698"/>
    <x v="3"/>
    <x v="316"/>
    <x v="13"/>
    <x v="0"/>
    <x v="3"/>
    <n v="45"/>
    <n v="11098"/>
    <n v="499410"/>
    <n v="15"/>
    <n v="166470"/>
    <n v="332940"/>
    <n v="0.66666666666666663"/>
  </r>
  <r>
    <n v="10142"/>
    <x v="2"/>
    <x v="316"/>
    <x v="43"/>
    <x v="3"/>
    <x v="0"/>
    <n v="40"/>
    <n v="1724"/>
    <n v="68960"/>
    <n v="10"/>
    <n v="17240"/>
    <n v="51720"/>
    <n v="0.75"/>
  </r>
  <r>
    <n v="10105"/>
    <x v="0"/>
    <x v="316"/>
    <x v="14"/>
    <x v="3"/>
    <x v="1"/>
    <n v="50"/>
    <n v="13756"/>
    <n v="687800"/>
    <n v="20"/>
    <n v="275120"/>
    <n v="412680"/>
    <n v="0.6"/>
  </r>
  <r>
    <n v="10721"/>
    <x v="2"/>
    <x v="317"/>
    <x v="20"/>
    <x v="0"/>
    <x v="3"/>
    <n v="45"/>
    <n v="10356"/>
    <n v="466020"/>
    <n v="15"/>
    <n v="155340"/>
    <n v="310680"/>
    <n v="0.66666666666666663"/>
  </r>
  <r>
    <n v="10469"/>
    <x v="2"/>
    <x v="317"/>
    <x v="22"/>
    <x v="1"/>
    <x v="1"/>
    <n v="50"/>
    <n v="13930"/>
    <n v="696500"/>
    <n v="20"/>
    <n v="278600"/>
    <n v="417900"/>
    <n v="0.6"/>
  </r>
  <r>
    <n v="10518"/>
    <x v="0"/>
    <x v="317"/>
    <x v="45"/>
    <x v="0"/>
    <x v="3"/>
    <n v="45"/>
    <n v="18411"/>
    <n v="828495"/>
    <n v="15"/>
    <n v="276165"/>
    <n v="552330"/>
    <n v="0.66666666666666663"/>
  </r>
  <r>
    <n v="10329"/>
    <x v="1"/>
    <x v="317"/>
    <x v="13"/>
    <x v="0"/>
    <x v="0"/>
    <n v="40"/>
    <n v="7240"/>
    <n v="289600"/>
    <n v="10"/>
    <n v="72400"/>
    <n v="217200"/>
    <n v="0.75"/>
  </r>
  <r>
    <n v="10123"/>
    <x v="2"/>
    <x v="318"/>
    <x v="25"/>
    <x v="2"/>
    <x v="2"/>
    <n v="55"/>
    <n v="18160"/>
    <n v="998800"/>
    <n v="30"/>
    <n v="544800"/>
    <n v="454000"/>
    <n v="0.45454545454545453"/>
  </r>
  <r>
    <n v="10120"/>
    <x v="1"/>
    <x v="318"/>
    <x v="1"/>
    <x v="1"/>
    <x v="3"/>
    <n v="45"/>
    <n v="13145"/>
    <n v="591525"/>
    <n v="15"/>
    <n v="197175"/>
    <n v="394350"/>
    <n v="0.66666666666666663"/>
  </r>
  <r>
    <n v="10484"/>
    <x v="0"/>
    <x v="318"/>
    <x v="33"/>
    <x v="1"/>
    <x v="1"/>
    <n v="50"/>
    <n v="16615"/>
    <n v="830750"/>
    <n v="20"/>
    <n v="332300"/>
    <n v="498450"/>
    <n v="0.6"/>
  </r>
  <r>
    <n v="10753"/>
    <x v="0"/>
    <x v="318"/>
    <x v="21"/>
    <x v="1"/>
    <x v="1"/>
    <n v="50"/>
    <n v="6631"/>
    <n v="331550"/>
    <n v="20"/>
    <n v="132620"/>
    <n v="198930"/>
    <n v="0.6"/>
  </r>
  <r>
    <n v="10383"/>
    <x v="1"/>
    <x v="319"/>
    <x v="9"/>
    <x v="3"/>
    <x v="0"/>
    <n v="40"/>
    <n v="14370"/>
    <n v="574800"/>
    <n v="10"/>
    <n v="143700"/>
    <n v="431100"/>
    <n v="0.75"/>
  </r>
  <r>
    <n v="10764"/>
    <x v="3"/>
    <x v="319"/>
    <x v="0"/>
    <x v="0"/>
    <x v="2"/>
    <n v="55"/>
    <n v="17303"/>
    <n v="951665"/>
    <n v="30"/>
    <n v="519090"/>
    <n v="432575"/>
    <n v="0.45454545454545453"/>
  </r>
  <r>
    <n v="10586"/>
    <x v="3"/>
    <x v="319"/>
    <x v="2"/>
    <x v="0"/>
    <x v="0"/>
    <n v="40"/>
    <n v="1570"/>
    <n v="62800"/>
    <n v="10"/>
    <n v="15700"/>
    <n v="47100"/>
    <n v="0.75"/>
  </r>
  <r>
    <n v="10210"/>
    <x v="0"/>
    <x v="319"/>
    <x v="34"/>
    <x v="3"/>
    <x v="0"/>
    <n v="40"/>
    <n v="5157"/>
    <n v="206280"/>
    <n v="10"/>
    <n v="51570"/>
    <n v="154710"/>
    <n v="0.75"/>
  </r>
  <r>
    <n v="10310"/>
    <x v="0"/>
    <x v="320"/>
    <x v="47"/>
    <x v="0"/>
    <x v="0"/>
    <n v="40"/>
    <n v="19330"/>
    <n v="773200"/>
    <n v="10"/>
    <n v="193300"/>
    <n v="579900"/>
    <n v="0.75"/>
  </r>
  <r>
    <n v="10242"/>
    <x v="1"/>
    <x v="320"/>
    <x v="19"/>
    <x v="3"/>
    <x v="1"/>
    <n v="50"/>
    <n v="4062"/>
    <n v="203100"/>
    <n v="20"/>
    <n v="81240"/>
    <n v="121860"/>
    <n v="0.6"/>
  </r>
  <r>
    <n v="10968"/>
    <x v="0"/>
    <x v="320"/>
    <x v="46"/>
    <x v="1"/>
    <x v="3"/>
    <n v="45"/>
    <n v="4449"/>
    <n v="200205"/>
    <n v="15"/>
    <n v="66735"/>
    <n v="133470"/>
    <n v="0.66666666666666663"/>
  </r>
  <r>
    <n v="10362"/>
    <x v="1"/>
    <x v="320"/>
    <x v="42"/>
    <x v="0"/>
    <x v="3"/>
    <n v="45"/>
    <n v="7776"/>
    <n v="349920"/>
    <n v="15"/>
    <n v="116640"/>
    <n v="233280"/>
    <n v="0.66666666666666663"/>
  </r>
  <r>
    <n v="10059"/>
    <x v="2"/>
    <x v="321"/>
    <x v="9"/>
    <x v="3"/>
    <x v="1"/>
    <n v="50"/>
    <n v="12380"/>
    <n v="619000"/>
    <n v="20"/>
    <n v="247600"/>
    <n v="371400"/>
    <n v="0.6"/>
  </r>
  <r>
    <n v="10762"/>
    <x v="3"/>
    <x v="321"/>
    <x v="1"/>
    <x v="1"/>
    <x v="3"/>
    <n v="45"/>
    <n v="13719"/>
    <n v="617355"/>
    <n v="15"/>
    <n v="205785"/>
    <n v="411570"/>
    <n v="0.66666666666666663"/>
  </r>
  <r>
    <n v="10801"/>
    <x v="1"/>
    <x v="321"/>
    <x v="1"/>
    <x v="1"/>
    <x v="0"/>
    <n v="40"/>
    <n v="6829"/>
    <n v="273160"/>
    <n v="10"/>
    <n v="68290"/>
    <n v="204870"/>
    <n v="0.75"/>
  </r>
  <r>
    <n v="10567"/>
    <x v="0"/>
    <x v="321"/>
    <x v="30"/>
    <x v="1"/>
    <x v="0"/>
    <n v="40"/>
    <n v="3784"/>
    <n v="151360"/>
    <n v="10"/>
    <n v="37840"/>
    <n v="113520"/>
    <n v="0.75"/>
  </r>
  <r>
    <n v="10923"/>
    <x v="3"/>
    <x v="321"/>
    <x v="28"/>
    <x v="1"/>
    <x v="0"/>
    <n v="40"/>
    <n v="5788"/>
    <n v="231520"/>
    <n v="10"/>
    <n v="57880"/>
    <n v="173640"/>
    <n v="0.75"/>
  </r>
  <r>
    <n v="10204"/>
    <x v="2"/>
    <x v="322"/>
    <x v="35"/>
    <x v="1"/>
    <x v="2"/>
    <n v="55"/>
    <n v="16011"/>
    <n v="880605"/>
    <n v="30"/>
    <n v="480330"/>
    <n v="400275"/>
    <n v="0.45454545454545453"/>
  </r>
  <r>
    <n v="10368"/>
    <x v="2"/>
    <x v="322"/>
    <x v="11"/>
    <x v="0"/>
    <x v="3"/>
    <n v="45"/>
    <n v="19282"/>
    <n v="867690"/>
    <n v="15"/>
    <n v="289230"/>
    <n v="578460"/>
    <n v="0.66666666666666663"/>
  </r>
  <r>
    <n v="10112"/>
    <x v="0"/>
    <x v="322"/>
    <x v="23"/>
    <x v="3"/>
    <x v="1"/>
    <n v="50"/>
    <n v="7185"/>
    <n v="359250"/>
    <n v="20"/>
    <n v="143700"/>
    <n v="215550"/>
    <n v="0.6"/>
  </r>
  <r>
    <n v="10739"/>
    <x v="1"/>
    <x v="322"/>
    <x v="1"/>
    <x v="1"/>
    <x v="3"/>
    <n v="45"/>
    <n v="9684"/>
    <n v="435780"/>
    <n v="15"/>
    <n v="145260"/>
    <n v="290520"/>
    <n v="0.66666666666666663"/>
  </r>
  <r>
    <n v="10648"/>
    <x v="1"/>
    <x v="323"/>
    <x v="10"/>
    <x v="1"/>
    <x v="3"/>
    <n v="45"/>
    <n v="6687"/>
    <n v="300915"/>
    <n v="15"/>
    <n v="100305"/>
    <n v="200610"/>
    <n v="0.66666666666666663"/>
  </r>
  <r>
    <n v="10373"/>
    <x v="1"/>
    <x v="323"/>
    <x v="48"/>
    <x v="3"/>
    <x v="1"/>
    <n v="50"/>
    <n v="1768"/>
    <n v="88400"/>
    <n v="20"/>
    <n v="35360"/>
    <n v="53040"/>
    <n v="0.6"/>
  </r>
  <r>
    <n v="10596"/>
    <x v="3"/>
    <x v="323"/>
    <x v="22"/>
    <x v="1"/>
    <x v="2"/>
    <n v="55"/>
    <n v="19142"/>
    <n v="1052810"/>
    <n v="30"/>
    <n v="574260"/>
    <n v="478550"/>
    <n v="0.45454545454545453"/>
  </r>
  <r>
    <n v="10313"/>
    <x v="1"/>
    <x v="323"/>
    <x v="46"/>
    <x v="1"/>
    <x v="2"/>
    <n v="55"/>
    <n v="14643"/>
    <n v="805365"/>
    <n v="30"/>
    <n v="439290"/>
    <n v="366075"/>
    <n v="0.45454545454545453"/>
  </r>
  <r>
    <n v="10707"/>
    <x v="3"/>
    <x v="324"/>
    <x v="33"/>
    <x v="1"/>
    <x v="1"/>
    <n v="50"/>
    <n v="5177"/>
    <n v="258850"/>
    <n v="20"/>
    <n v="103540"/>
    <n v="155310"/>
    <n v="0.6"/>
  </r>
  <r>
    <n v="10195"/>
    <x v="1"/>
    <x v="324"/>
    <x v="8"/>
    <x v="0"/>
    <x v="3"/>
    <n v="45"/>
    <n v="7247"/>
    <n v="326115"/>
    <n v="15"/>
    <n v="108705"/>
    <n v="217410"/>
    <n v="0.66666666666666663"/>
  </r>
  <r>
    <n v="10699"/>
    <x v="1"/>
    <x v="324"/>
    <x v="3"/>
    <x v="2"/>
    <x v="1"/>
    <n v="50"/>
    <n v="8281"/>
    <n v="414050"/>
    <n v="20"/>
    <n v="165620"/>
    <n v="248430"/>
    <n v="0.6"/>
  </r>
  <r>
    <n v="10640"/>
    <x v="3"/>
    <x v="324"/>
    <x v="29"/>
    <x v="3"/>
    <x v="0"/>
    <n v="40"/>
    <n v="12675"/>
    <n v="507000"/>
    <n v="10"/>
    <n v="126750"/>
    <n v="380250"/>
    <n v="0.75"/>
  </r>
  <r>
    <n v="10584"/>
    <x v="3"/>
    <x v="325"/>
    <x v="13"/>
    <x v="0"/>
    <x v="1"/>
    <n v="50"/>
    <n v="2312"/>
    <n v="115600"/>
    <n v="20"/>
    <n v="46240"/>
    <n v="69360"/>
    <n v="0.6"/>
  </r>
  <r>
    <n v="10754"/>
    <x v="3"/>
    <x v="325"/>
    <x v="26"/>
    <x v="2"/>
    <x v="2"/>
    <n v="55"/>
    <n v="5160"/>
    <n v="283800"/>
    <n v="30"/>
    <n v="154800"/>
    <n v="129000"/>
    <n v="0.45454545454545453"/>
  </r>
  <r>
    <n v="10346"/>
    <x v="0"/>
    <x v="325"/>
    <x v="37"/>
    <x v="0"/>
    <x v="0"/>
    <n v="40"/>
    <n v="12258"/>
    <n v="490320"/>
    <n v="10"/>
    <n v="122580"/>
    <n v="367740"/>
    <n v="0.75"/>
  </r>
  <r>
    <n v="10965"/>
    <x v="1"/>
    <x v="325"/>
    <x v="26"/>
    <x v="2"/>
    <x v="2"/>
    <n v="55"/>
    <n v="16867"/>
    <n v="927685"/>
    <n v="30"/>
    <n v="506010"/>
    <n v="421675"/>
    <n v="0.45454545454545453"/>
  </r>
  <r>
    <n v="10949"/>
    <x v="1"/>
    <x v="326"/>
    <x v="19"/>
    <x v="3"/>
    <x v="0"/>
    <n v="40"/>
    <n v="155"/>
    <n v="6200"/>
    <n v="10"/>
    <n v="1550"/>
    <n v="4650"/>
    <n v="0.75"/>
  </r>
  <r>
    <n v="10583"/>
    <x v="3"/>
    <x v="326"/>
    <x v="3"/>
    <x v="2"/>
    <x v="3"/>
    <n v="45"/>
    <n v="19310"/>
    <n v="868950"/>
    <n v="15"/>
    <n v="289650"/>
    <n v="579300"/>
    <n v="0.66666666666666663"/>
  </r>
  <r>
    <n v="10525"/>
    <x v="1"/>
    <x v="326"/>
    <x v="11"/>
    <x v="0"/>
    <x v="3"/>
    <n v="45"/>
    <n v="8131"/>
    <n v="365895"/>
    <n v="15"/>
    <n v="121965"/>
    <n v="243930"/>
    <n v="0.66666666666666663"/>
  </r>
  <r>
    <n v="10240"/>
    <x v="2"/>
    <x v="326"/>
    <x v="8"/>
    <x v="0"/>
    <x v="0"/>
    <n v="40"/>
    <n v="15423"/>
    <n v="616920"/>
    <n v="10"/>
    <n v="154230"/>
    <n v="462690"/>
    <n v="0.75"/>
  </r>
  <r>
    <n v="10434"/>
    <x v="3"/>
    <x v="327"/>
    <x v="38"/>
    <x v="0"/>
    <x v="1"/>
    <n v="50"/>
    <n v="2082"/>
    <n v="104100"/>
    <n v="20"/>
    <n v="41640"/>
    <n v="62460"/>
    <n v="0.6"/>
  </r>
  <r>
    <n v="10909"/>
    <x v="0"/>
    <x v="327"/>
    <x v="12"/>
    <x v="2"/>
    <x v="2"/>
    <n v="55"/>
    <n v="16505"/>
    <n v="907775"/>
    <n v="30"/>
    <n v="495150"/>
    <n v="412625"/>
    <n v="0.45454545454545453"/>
  </r>
  <r>
    <n v="10767"/>
    <x v="3"/>
    <x v="327"/>
    <x v="19"/>
    <x v="3"/>
    <x v="2"/>
    <n v="55"/>
    <n v="5253"/>
    <n v="288915"/>
    <n v="30"/>
    <n v="157590"/>
    <n v="131325"/>
    <n v="0.45454545454545453"/>
  </r>
  <r>
    <n v="10094"/>
    <x v="3"/>
    <x v="327"/>
    <x v="47"/>
    <x v="0"/>
    <x v="2"/>
    <n v="55"/>
    <n v="3649"/>
    <n v="200695"/>
    <n v="30"/>
    <n v="109470"/>
    <n v="91225"/>
    <n v="0.45454545454545453"/>
  </r>
  <r>
    <n v="10605"/>
    <x v="3"/>
    <x v="328"/>
    <x v="44"/>
    <x v="1"/>
    <x v="1"/>
    <n v="50"/>
    <n v="18652"/>
    <n v="932600"/>
    <n v="20"/>
    <n v="373040"/>
    <n v="559560"/>
    <n v="0.6"/>
  </r>
  <r>
    <n v="10043"/>
    <x v="2"/>
    <x v="328"/>
    <x v="27"/>
    <x v="1"/>
    <x v="3"/>
    <n v="45"/>
    <n v="8002"/>
    <n v="360090"/>
    <n v="15"/>
    <n v="120030"/>
    <n v="240060"/>
    <n v="0.66666666666666663"/>
  </r>
  <r>
    <n v="10222"/>
    <x v="1"/>
    <x v="328"/>
    <x v="35"/>
    <x v="1"/>
    <x v="3"/>
    <n v="45"/>
    <n v="4063"/>
    <n v="182835"/>
    <n v="15"/>
    <n v="60945"/>
    <n v="121890"/>
    <n v="0.66666666666666663"/>
  </r>
  <r>
    <n v="10168"/>
    <x v="0"/>
    <x v="328"/>
    <x v="12"/>
    <x v="2"/>
    <x v="3"/>
    <n v="45"/>
    <n v="18156"/>
    <n v="817020"/>
    <n v="15"/>
    <n v="272340"/>
    <n v="544680"/>
    <n v="0.66666666666666663"/>
  </r>
  <r>
    <n v="10058"/>
    <x v="2"/>
    <x v="329"/>
    <x v="3"/>
    <x v="2"/>
    <x v="1"/>
    <n v="50"/>
    <n v="14719"/>
    <n v="735950"/>
    <n v="20"/>
    <n v="294380"/>
    <n v="441570"/>
    <n v="0.6"/>
  </r>
  <r>
    <n v="10693"/>
    <x v="3"/>
    <x v="329"/>
    <x v="38"/>
    <x v="0"/>
    <x v="1"/>
    <n v="50"/>
    <n v="12086"/>
    <n v="604300"/>
    <n v="20"/>
    <n v="241720"/>
    <n v="362580"/>
    <n v="0.6"/>
  </r>
  <r>
    <n v="10841"/>
    <x v="3"/>
    <x v="329"/>
    <x v="41"/>
    <x v="1"/>
    <x v="1"/>
    <n v="50"/>
    <n v="12431"/>
    <n v="621550"/>
    <n v="20"/>
    <n v="248620"/>
    <n v="372930"/>
    <n v="0.6"/>
  </r>
  <r>
    <n v="10466"/>
    <x v="3"/>
    <x v="329"/>
    <x v="34"/>
    <x v="3"/>
    <x v="2"/>
    <n v="55"/>
    <n v="13235"/>
    <n v="727925"/>
    <n v="30"/>
    <n v="397050"/>
    <n v="330875"/>
    <n v="0.45454545454545453"/>
  </r>
  <r>
    <n v="10043"/>
    <x v="2"/>
    <x v="330"/>
    <x v="39"/>
    <x v="3"/>
    <x v="3"/>
    <n v="45"/>
    <n v="19879"/>
    <n v="894555"/>
    <n v="15"/>
    <n v="298185"/>
    <n v="596370"/>
    <n v="0.66666666666666663"/>
  </r>
  <r>
    <n v="10914"/>
    <x v="3"/>
    <x v="330"/>
    <x v="40"/>
    <x v="2"/>
    <x v="1"/>
    <n v="50"/>
    <n v="11202"/>
    <n v="560100"/>
    <n v="20"/>
    <n v="224040"/>
    <n v="336060"/>
    <n v="0.6"/>
  </r>
  <r>
    <n v="10425"/>
    <x v="3"/>
    <x v="330"/>
    <x v="18"/>
    <x v="1"/>
    <x v="2"/>
    <n v="55"/>
    <n v="15380"/>
    <n v="845900"/>
    <n v="30"/>
    <n v="461400"/>
    <n v="384500"/>
    <n v="0.45454545454545453"/>
  </r>
  <r>
    <n v="10796"/>
    <x v="0"/>
    <x v="330"/>
    <x v="38"/>
    <x v="0"/>
    <x v="2"/>
    <n v="55"/>
    <n v="675"/>
    <n v="37125"/>
    <n v="30"/>
    <n v="20250"/>
    <n v="16875"/>
    <n v="0.45454545454545453"/>
  </r>
  <r>
    <n v="10344"/>
    <x v="2"/>
    <x v="330"/>
    <x v="27"/>
    <x v="1"/>
    <x v="2"/>
    <n v="55"/>
    <n v="9213"/>
    <n v="506715"/>
    <n v="30"/>
    <n v="276390"/>
    <n v="230325"/>
    <n v="0.45454545454545453"/>
  </r>
  <r>
    <n v="10125"/>
    <x v="0"/>
    <x v="331"/>
    <x v="46"/>
    <x v="1"/>
    <x v="2"/>
    <n v="55"/>
    <n v="3564"/>
    <n v="196020"/>
    <n v="30"/>
    <n v="106920"/>
    <n v="89100"/>
    <n v="0.45454545454545453"/>
  </r>
  <r>
    <n v="10547"/>
    <x v="0"/>
    <x v="331"/>
    <x v="46"/>
    <x v="1"/>
    <x v="2"/>
    <n v="55"/>
    <n v="4013"/>
    <n v="220715"/>
    <n v="30"/>
    <n v="120390"/>
    <n v="100325"/>
    <n v="0.45454545454545453"/>
  </r>
  <r>
    <n v="10153"/>
    <x v="2"/>
    <x v="331"/>
    <x v="2"/>
    <x v="0"/>
    <x v="3"/>
    <n v="45"/>
    <n v="19214"/>
    <n v="864630"/>
    <n v="15"/>
    <n v="288210"/>
    <n v="576420"/>
    <n v="0.66666666666666663"/>
  </r>
  <r>
    <n v="10395"/>
    <x v="0"/>
    <x v="331"/>
    <x v="47"/>
    <x v="0"/>
    <x v="3"/>
    <n v="45"/>
    <n v="15925"/>
    <n v="716625"/>
    <n v="15"/>
    <n v="238875"/>
    <n v="477750"/>
    <n v="0.66666666666666663"/>
  </r>
  <r>
    <n v="10688"/>
    <x v="2"/>
    <x v="332"/>
    <x v="6"/>
    <x v="1"/>
    <x v="2"/>
    <n v="55"/>
    <n v="7980"/>
    <n v="438900"/>
    <n v="30"/>
    <n v="239400"/>
    <n v="199500"/>
    <n v="0.45454545454545453"/>
  </r>
  <r>
    <n v="10690"/>
    <x v="2"/>
    <x v="332"/>
    <x v="29"/>
    <x v="3"/>
    <x v="2"/>
    <n v="55"/>
    <n v="9390"/>
    <n v="516450"/>
    <n v="30"/>
    <n v="281700"/>
    <n v="234750"/>
    <n v="0.45454545454545453"/>
  </r>
  <r>
    <n v="10673"/>
    <x v="3"/>
    <x v="332"/>
    <x v="5"/>
    <x v="2"/>
    <x v="3"/>
    <n v="45"/>
    <n v="11563"/>
    <n v="520335"/>
    <n v="15"/>
    <n v="173445"/>
    <n v="346890"/>
    <n v="0.66666666666666663"/>
  </r>
  <r>
    <n v="10117"/>
    <x v="3"/>
    <x v="332"/>
    <x v="5"/>
    <x v="2"/>
    <x v="1"/>
    <n v="50"/>
    <n v="3784"/>
    <n v="189200"/>
    <n v="20"/>
    <n v="75680"/>
    <n v="113520"/>
    <n v="0.6"/>
  </r>
  <r>
    <n v="10448"/>
    <x v="3"/>
    <x v="333"/>
    <x v="15"/>
    <x v="1"/>
    <x v="3"/>
    <n v="45"/>
    <n v="16580"/>
    <n v="746100"/>
    <n v="15"/>
    <n v="248700"/>
    <n v="497400"/>
    <n v="0.66666666666666663"/>
  </r>
  <r>
    <n v="10384"/>
    <x v="1"/>
    <x v="333"/>
    <x v="31"/>
    <x v="3"/>
    <x v="0"/>
    <n v="40"/>
    <n v="6075"/>
    <n v="243000"/>
    <n v="10"/>
    <n v="60750"/>
    <n v="182250"/>
    <n v="0.75"/>
  </r>
  <r>
    <n v="10816"/>
    <x v="0"/>
    <x v="333"/>
    <x v="36"/>
    <x v="0"/>
    <x v="3"/>
    <n v="45"/>
    <n v="19671"/>
    <n v="885195"/>
    <n v="15"/>
    <n v="295065"/>
    <n v="590130"/>
    <n v="0.66666666666666663"/>
  </r>
  <r>
    <n v="10524"/>
    <x v="1"/>
    <x v="333"/>
    <x v="48"/>
    <x v="3"/>
    <x v="2"/>
    <n v="55"/>
    <n v="10106"/>
    <n v="555830"/>
    <n v="30"/>
    <n v="303180"/>
    <n v="252650"/>
    <n v="0.45454545454545453"/>
  </r>
  <r>
    <n v="10175"/>
    <x v="2"/>
    <x v="334"/>
    <x v="37"/>
    <x v="0"/>
    <x v="0"/>
    <n v="40"/>
    <n v="16534"/>
    <n v="661360"/>
    <n v="10"/>
    <n v="165340"/>
    <n v="496020"/>
    <n v="0.75"/>
  </r>
  <r>
    <n v="10526"/>
    <x v="2"/>
    <x v="334"/>
    <x v="1"/>
    <x v="1"/>
    <x v="1"/>
    <n v="50"/>
    <n v="16935"/>
    <n v="846750"/>
    <n v="20"/>
    <n v="338700"/>
    <n v="508050"/>
    <n v="0.6"/>
  </r>
  <r>
    <n v="10654"/>
    <x v="0"/>
    <x v="334"/>
    <x v="21"/>
    <x v="1"/>
    <x v="3"/>
    <n v="45"/>
    <n v="5898"/>
    <n v="265410"/>
    <n v="15"/>
    <n v="88470"/>
    <n v="176940"/>
    <n v="0.66666666666666663"/>
  </r>
  <r>
    <n v="10488"/>
    <x v="1"/>
    <x v="334"/>
    <x v="25"/>
    <x v="2"/>
    <x v="1"/>
    <n v="50"/>
    <n v="14481"/>
    <n v="724050"/>
    <n v="20"/>
    <n v="289620"/>
    <n v="434430"/>
    <n v="0.6"/>
  </r>
  <r>
    <n v="10790"/>
    <x v="3"/>
    <x v="335"/>
    <x v="24"/>
    <x v="3"/>
    <x v="0"/>
    <n v="40"/>
    <n v="14810"/>
    <n v="592400"/>
    <n v="10"/>
    <n v="148100"/>
    <n v="444300"/>
    <n v="0.75"/>
  </r>
  <r>
    <n v="10088"/>
    <x v="1"/>
    <x v="335"/>
    <x v="38"/>
    <x v="0"/>
    <x v="2"/>
    <n v="55"/>
    <n v="6408"/>
    <n v="352440"/>
    <n v="30"/>
    <n v="192240"/>
    <n v="160200"/>
    <n v="0.45454545454545453"/>
  </r>
  <r>
    <n v="10309"/>
    <x v="1"/>
    <x v="335"/>
    <x v="15"/>
    <x v="1"/>
    <x v="1"/>
    <n v="50"/>
    <n v="8992"/>
    <n v="449600"/>
    <n v="20"/>
    <n v="179840"/>
    <n v="269760"/>
    <n v="0.6"/>
  </r>
  <r>
    <n v="10799"/>
    <x v="0"/>
    <x v="335"/>
    <x v="46"/>
    <x v="1"/>
    <x v="2"/>
    <n v="55"/>
    <n v="9128"/>
    <n v="502040"/>
    <n v="30"/>
    <n v="273840"/>
    <n v="228200"/>
    <n v="0.45454545454545453"/>
  </r>
  <r>
    <n v="10651"/>
    <x v="0"/>
    <x v="336"/>
    <x v="21"/>
    <x v="1"/>
    <x v="2"/>
    <n v="55"/>
    <n v="11930"/>
    <n v="656150"/>
    <n v="30"/>
    <n v="357900"/>
    <n v="298250"/>
    <n v="0.45454545454545453"/>
  </r>
  <r>
    <n v="10276"/>
    <x v="3"/>
    <x v="336"/>
    <x v="1"/>
    <x v="1"/>
    <x v="1"/>
    <n v="50"/>
    <n v="3028"/>
    <n v="151400"/>
    <n v="20"/>
    <n v="60560"/>
    <n v="90840"/>
    <n v="0.6"/>
  </r>
  <r>
    <n v="10350"/>
    <x v="2"/>
    <x v="336"/>
    <x v="29"/>
    <x v="3"/>
    <x v="3"/>
    <n v="45"/>
    <n v="4368"/>
    <n v="196560"/>
    <n v="15"/>
    <n v="65520"/>
    <n v="131040"/>
    <n v="0.66666666666666663"/>
  </r>
  <r>
    <n v="10911"/>
    <x v="2"/>
    <x v="336"/>
    <x v="27"/>
    <x v="1"/>
    <x v="2"/>
    <n v="55"/>
    <n v="1323"/>
    <n v="72765"/>
    <n v="30"/>
    <n v="39690"/>
    <n v="33075"/>
    <n v="0.45454545454545453"/>
  </r>
  <r>
    <n v="10598"/>
    <x v="2"/>
    <x v="337"/>
    <x v="5"/>
    <x v="2"/>
    <x v="0"/>
    <n v="40"/>
    <n v="19828"/>
    <n v="793120"/>
    <n v="10"/>
    <n v="198280"/>
    <n v="594840"/>
    <n v="0.75"/>
  </r>
  <r>
    <n v="10169"/>
    <x v="3"/>
    <x v="337"/>
    <x v="3"/>
    <x v="2"/>
    <x v="1"/>
    <n v="50"/>
    <n v="11801"/>
    <n v="590050"/>
    <n v="20"/>
    <n v="236020"/>
    <n v="354030"/>
    <n v="0.6"/>
  </r>
  <r>
    <n v="10060"/>
    <x v="0"/>
    <x v="337"/>
    <x v="11"/>
    <x v="0"/>
    <x v="0"/>
    <n v="40"/>
    <n v="16478"/>
    <n v="659120"/>
    <n v="10"/>
    <n v="164780"/>
    <n v="494340"/>
    <n v="0.75"/>
  </r>
  <r>
    <n v="10889"/>
    <x v="3"/>
    <x v="337"/>
    <x v="44"/>
    <x v="1"/>
    <x v="0"/>
    <n v="40"/>
    <n v="6420"/>
    <n v="256800"/>
    <n v="10"/>
    <n v="64200"/>
    <n v="192600"/>
    <n v="0.75"/>
  </r>
  <r>
    <n v="10638"/>
    <x v="1"/>
    <x v="338"/>
    <x v="20"/>
    <x v="0"/>
    <x v="1"/>
    <n v="50"/>
    <n v="7980"/>
    <n v="399000"/>
    <n v="20"/>
    <n v="159600"/>
    <n v="239400"/>
    <n v="0.6"/>
  </r>
  <r>
    <n v="10676"/>
    <x v="2"/>
    <x v="338"/>
    <x v="11"/>
    <x v="0"/>
    <x v="3"/>
    <n v="45"/>
    <n v="10942"/>
    <n v="492390"/>
    <n v="15"/>
    <n v="164130"/>
    <n v="328260"/>
    <n v="0.66666666666666663"/>
  </r>
  <r>
    <n v="10621"/>
    <x v="3"/>
    <x v="338"/>
    <x v="17"/>
    <x v="0"/>
    <x v="2"/>
    <n v="55"/>
    <n v="3926"/>
    <n v="215930"/>
    <n v="30"/>
    <n v="117780"/>
    <n v="98150"/>
    <n v="0.45454545454545453"/>
  </r>
  <r>
    <n v="10145"/>
    <x v="3"/>
    <x v="338"/>
    <x v="15"/>
    <x v="1"/>
    <x v="1"/>
    <n v="50"/>
    <n v="6786"/>
    <n v="339300"/>
    <n v="20"/>
    <n v="135720"/>
    <n v="203580"/>
    <n v="0.6"/>
  </r>
  <r>
    <n v="10144"/>
    <x v="2"/>
    <x v="338"/>
    <x v="18"/>
    <x v="1"/>
    <x v="0"/>
    <n v="40"/>
    <n v="4713"/>
    <n v="188520"/>
    <n v="10"/>
    <n v="47130"/>
    <n v="141390"/>
    <n v="0.75"/>
  </r>
  <r>
    <n v="10189"/>
    <x v="3"/>
    <x v="339"/>
    <x v="20"/>
    <x v="0"/>
    <x v="2"/>
    <n v="55"/>
    <n v="6428"/>
    <n v="353540"/>
    <n v="30"/>
    <n v="192840"/>
    <n v="160700"/>
    <n v="0.45454545454545453"/>
  </r>
  <r>
    <n v="10481"/>
    <x v="1"/>
    <x v="339"/>
    <x v="7"/>
    <x v="2"/>
    <x v="1"/>
    <n v="50"/>
    <n v="787"/>
    <n v="39350"/>
    <n v="20"/>
    <n v="15740"/>
    <n v="23610"/>
    <n v="0.6"/>
  </r>
  <r>
    <n v="10634"/>
    <x v="3"/>
    <x v="339"/>
    <x v="28"/>
    <x v="1"/>
    <x v="1"/>
    <n v="50"/>
    <n v="18534"/>
    <n v="926700"/>
    <n v="20"/>
    <n v="370680"/>
    <n v="556020"/>
    <n v="0.6"/>
  </r>
  <r>
    <n v="10479"/>
    <x v="3"/>
    <x v="339"/>
    <x v="21"/>
    <x v="1"/>
    <x v="0"/>
    <n v="40"/>
    <n v="19812"/>
    <n v="792480"/>
    <n v="10"/>
    <n v="198120"/>
    <n v="594360"/>
    <n v="0.75"/>
  </r>
  <r>
    <n v="10087"/>
    <x v="3"/>
    <x v="340"/>
    <x v="21"/>
    <x v="1"/>
    <x v="2"/>
    <n v="55"/>
    <n v="17294"/>
    <n v="951170"/>
    <n v="30"/>
    <n v="518820"/>
    <n v="432350"/>
    <n v="0.45454545454545453"/>
  </r>
  <r>
    <n v="10928"/>
    <x v="0"/>
    <x v="340"/>
    <x v="8"/>
    <x v="0"/>
    <x v="0"/>
    <n v="40"/>
    <n v="4542"/>
    <n v="181680"/>
    <n v="10"/>
    <n v="45420"/>
    <n v="136260"/>
    <n v="0.75"/>
  </r>
  <r>
    <n v="10740"/>
    <x v="3"/>
    <x v="340"/>
    <x v="46"/>
    <x v="1"/>
    <x v="2"/>
    <n v="55"/>
    <n v="5771"/>
    <n v="317405"/>
    <n v="30"/>
    <n v="173130"/>
    <n v="144275"/>
    <n v="0.45454545454545453"/>
  </r>
  <r>
    <n v="10342"/>
    <x v="2"/>
    <x v="340"/>
    <x v="47"/>
    <x v="0"/>
    <x v="2"/>
    <n v="55"/>
    <n v="10200"/>
    <n v="561000"/>
    <n v="30"/>
    <n v="306000"/>
    <n v="255000"/>
    <n v="0.45454545454545453"/>
  </r>
  <r>
    <n v="10817"/>
    <x v="3"/>
    <x v="341"/>
    <x v="25"/>
    <x v="2"/>
    <x v="0"/>
    <n v="40"/>
    <n v="13204"/>
    <n v="528160"/>
    <n v="10"/>
    <n v="132040"/>
    <n v="396120"/>
    <n v="0.75"/>
  </r>
  <r>
    <n v="10072"/>
    <x v="3"/>
    <x v="341"/>
    <x v="8"/>
    <x v="0"/>
    <x v="2"/>
    <n v="55"/>
    <n v="5632"/>
    <n v="309760"/>
    <n v="30"/>
    <n v="168960"/>
    <n v="140800"/>
    <n v="0.45454545454545453"/>
  </r>
  <r>
    <n v="10825"/>
    <x v="3"/>
    <x v="341"/>
    <x v="49"/>
    <x v="1"/>
    <x v="2"/>
    <n v="55"/>
    <n v="9128"/>
    <n v="502040"/>
    <n v="30"/>
    <n v="273840"/>
    <n v="228200"/>
    <n v="0.45454545454545453"/>
  </r>
  <r>
    <n v="10405"/>
    <x v="1"/>
    <x v="341"/>
    <x v="19"/>
    <x v="3"/>
    <x v="3"/>
    <n v="45"/>
    <n v="9468"/>
    <n v="426060"/>
    <n v="15"/>
    <n v="142020"/>
    <n v="284040"/>
    <n v="0.66666666666666663"/>
  </r>
  <r>
    <n v="10099"/>
    <x v="2"/>
    <x v="342"/>
    <x v="41"/>
    <x v="1"/>
    <x v="1"/>
    <n v="50"/>
    <n v="3951"/>
    <n v="197550"/>
    <n v="20"/>
    <n v="79020"/>
    <n v="118530"/>
    <n v="0.6"/>
  </r>
  <r>
    <n v="10948"/>
    <x v="2"/>
    <x v="342"/>
    <x v="6"/>
    <x v="1"/>
    <x v="1"/>
    <n v="50"/>
    <n v="9332"/>
    <n v="466600"/>
    <n v="20"/>
    <n v="186640"/>
    <n v="279960"/>
    <n v="0.6"/>
  </r>
  <r>
    <n v="10310"/>
    <x v="3"/>
    <x v="342"/>
    <x v="44"/>
    <x v="1"/>
    <x v="0"/>
    <n v="40"/>
    <n v="15850"/>
    <n v="634000"/>
    <n v="10"/>
    <n v="158500"/>
    <n v="475500"/>
    <n v="0.75"/>
  </r>
  <r>
    <n v="10223"/>
    <x v="2"/>
    <x v="342"/>
    <x v="50"/>
    <x v="3"/>
    <x v="1"/>
    <n v="50"/>
    <n v="6366"/>
    <n v="318300"/>
    <n v="20"/>
    <n v="127320"/>
    <n v="190980"/>
    <n v="0.6"/>
  </r>
  <r>
    <n v="10616"/>
    <x v="1"/>
    <x v="343"/>
    <x v="9"/>
    <x v="3"/>
    <x v="2"/>
    <n v="55"/>
    <n v="3959"/>
    <n v="217745"/>
    <n v="30"/>
    <n v="118770"/>
    <n v="98975"/>
    <n v="0.45454545454545453"/>
  </r>
  <r>
    <n v="10588"/>
    <x v="1"/>
    <x v="343"/>
    <x v="30"/>
    <x v="1"/>
    <x v="3"/>
    <n v="45"/>
    <n v="9533"/>
    <n v="428985"/>
    <n v="15"/>
    <n v="142995"/>
    <n v="285990"/>
    <n v="0.66666666666666663"/>
  </r>
  <r>
    <n v="10311"/>
    <x v="3"/>
    <x v="343"/>
    <x v="32"/>
    <x v="2"/>
    <x v="1"/>
    <n v="50"/>
    <n v="1368"/>
    <n v="68400"/>
    <n v="20"/>
    <n v="27360"/>
    <n v="41040"/>
    <n v="0.6"/>
  </r>
  <r>
    <n v="10980"/>
    <x v="1"/>
    <x v="343"/>
    <x v="37"/>
    <x v="0"/>
    <x v="1"/>
    <n v="50"/>
    <n v="4404"/>
    <n v="220200"/>
    <n v="20"/>
    <n v="88080"/>
    <n v="132120"/>
    <n v="0.6"/>
  </r>
  <r>
    <n v="10843"/>
    <x v="0"/>
    <x v="344"/>
    <x v="26"/>
    <x v="2"/>
    <x v="3"/>
    <n v="45"/>
    <n v="13463"/>
    <n v="605835"/>
    <n v="15"/>
    <n v="201945"/>
    <n v="403890"/>
    <n v="0.66666666666666663"/>
  </r>
  <r>
    <n v="10160"/>
    <x v="3"/>
    <x v="344"/>
    <x v="47"/>
    <x v="0"/>
    <x v="0"/>
    <n v="40"/>
    <n v="11351"/>
    <n v="454040"/>
    <n v="10"/>
    <n v="113510"/>
    <n v="340530"/>
    <n v="0.75"/>
  </r>
  <r>
    <n v="10103"/>
    <x v="0"/>
    <x v="344"/>
    <x v="33"/>
    <x v="1"/>
    <x v="1"/>
    <n v="50"/>
    <n v="1751"/>
    <n v="87550"/>
    <n v="20"/>
    <n v="35020"/>
    <n v="52530"/>
    <n v="0.6"/>
  </r>
  <r>
    <n v="10153"/>
    <x v="1"/>
    <x v="344"/>
    <x v="3"/>
    <x v="2"/>
    <x v="1"/>
    <n v="50"/>
    <n v="15895"/>
    <n v="794750"/>
    <n v="20"/>
    <n v="317900"/>
    <n v="476850"/>
    <n v="0.6"/>
  </r>
  <r>
    <n v="10010"/>
    <x v="2"/>
    <x v="345"/>
    <x v="32"/>
    <x v="2"/>
    <x v="3"/>
    <n v="45"/>
    <n v="14305"/>
    <n v="643725"/>
    <n v="15"/>
    <n v="214575"/>
    <n v="429150"/>
    <n v="0.66666666666666663"/>
  </r>
  <r>
    <n v="10576"/>
    <x v="0"/>
    <x v="345"/>
    <x v="39"/>
    <x v="3"/>
    <x v="1"/>
    <n v="50"/>
    <n v="17264"/>
    <n v="863200"/>
    <n v="20"/>
    <n v="345280"/>
    <n v="517920"/>
    <n v="0.6"/>
  </r>
  <r>
    <n v="10766"/>
    <x v="3"/>
    <x v="345"/>
    <x v="40"/>
    <x v="2"/>
    <x v="1"/>
    <n v="50"/>
    <n v="19125"/>
    <n v="956250"/>
    <n v="20"/>
    <n v="382500"/>
    <n v="573750"/>
    <n v="0.6"/>
  </r>
  <r>
    <n v="10366"/>
    <x v="0"/>
    <x v="345"/>
    <x v="24"/>
    <x v="3"/>
    <x v="0"/>
    <n v="40"/>
    <n v="842"/>
    <n v="33680"/>
    <n v="10"/>
    <n v="8420"/>
    <n v="25260"/>
    <n v="0.75"/>
  </r>
  <r>
    <n v="10316"/>
    <x v="2"/>
    <x v="346"/>
    <x v="16"/>
    <x v="2"/>
    <x v="2"/>
    <n v="55"/>
    <n v="4613"/>
    <n v="253715"/>
    <n v="30"/>
    <n v="138390"/>
    <n v="115325"/>
    <n v="0.45454545454545453"/>
  </r>
  <r>
    <n v="10292"/>
    <x v="3"/>
    <x v="346"/>
    <x v="43"/>
    <x v="3"/>
    <x v="1"/>
    <n v="50"/>
    <n v="8935"/>
    <n v="446750"/>
    <n v="20"/>
    <n v="178700"/>
    <n v="268050"/>
    <n v="0.6"/>
  </r>
  <r>
    <n v="10743"/>
    <x v="3"/>
    <x v="346"/>
    <x v="18"/>
    <x v="1"/>
    <x v="3"/>
    <n v="45"/>
    <n v="3859"/>
    <n v="173655"/>
    <n v="15"/>
    <n v="57885"/>
    <n v="115770"/>
    <n v="0.66666666666666663"/>
  </r>
  <r>
    <n v="10158"/>
    <x v="3"/>
    <x v="346"/>
    <x v="10"/>
    <x v="1"/>
    <x v="2"/>
    <n v="55"/>
    <n v="514"/>
    <n v="28270"/>
    <n v="30"/>
    <n v="15420"/>
    <n v="12850"/>
    <n v="0.45454545454545453"/>
  </r>
  <r>
    <n v="10802"/>
    <x v="0"/>
    <x v="347"/>
    <x v="20"/>
    <x v="0"/>
    <x v="2"/>
    <n v="55"/>
    <n v="12530"/>
    <n v="689150"/>
    <n v="30"/>
    <n v="375900"/>
    <n v="313250"/>
    <n v="0.45454545454545453"/>
  </r>
  <r>
    <n v="10135"/>
    <x v="0"/>
    <x v="347"/>
    <x v="14"/>
    <x v="3"/>
    <x v="2"/>
    <n v="55"/>
    <n v="18395"/>
    <n v="1011725"/>
    <n v="30"/>
    <n v="551850"/>
    <n v="459875"/>
    <n v="0.45454545454545453"/>
  </r>
  <r>
    <n v="10720"/>
    <x v="0"/>
    <x v="347"/>
    <x v="19"/>
    <x v="3"/>
    <x v="1"/>
    <n v="50"/>
    <n v="6463"/>
    <n v="323150"/>
    <n v="20"/>
    <n v="129260"/>
    <n v="193890"/>
    <n v="0.6"/>
  </r>
  <r>
    <n v="10743"/>
    <x v="3"/>
    <x v="347"/>
    <x v="26"/>
    <x v="2"/>
    <x v="0"/>
    <n v="40"/>
    <n v="8147"/>
    <n v="325880"/>
    <n v="10"/>
    <n v="81470"/>
    <n v="244410"/>
    <n v="0.75"/>
  </r>
  <r>
    <n v="10068"/>
    <x v="2"/>
    <x v="347"/>
    <x v="48"/>
    <x v="3"/>
    <x v="1"/>
    <n v="50"/>
    <n v="14249"/>
    <n v="712450"/>
    <n v="20"/>
    <n v="284980"/>
    <n v="427470"/>
    <n v="0.6"/>
  </r>
  <r>
    <n v="10708"/>
    <x v="3"/>
    <x v="348"/>
    <x v="8"/>
    <x v="0"/>
    <x v="2"/>
    <n v="55"/>
    <n v="14710"/>
    <n v="809050"/>
    <n v="30"/>
    <n v="441300"/>
    <n v="367750"/>
    <n v="0.45454545454545453"/>
  </r>
  <r>
    <n v="10096"/>
    <x v="2"/>
    <x v="348"/>
    <x v="25"/>
    <x v="2"/>
    <x v="2"/>
    <n v="55"/>
    <n v="646"/>
    <n v="35530"/>
    <n v="30"/>
    <n v="19380"/>
    <n v="16150"/>
    <n v="0.45454545454545453"/>
  </r>
  <r>
    <n v="10475"/>
    <x v="0"/>
    <x v="348"/>
    <x v="50"/>
    <x v="3"/>
    <x v="3"/>
    <n v="45"/>
    <n v="11561"/>
    <n v="520245"/>
    <n v="15"/>
    <n v="173415"/>
    <n v="346830"/>
    <n v="0.66666666666666663"/>
  </r>
  <r>
    <n v="10299"/>
    <x v="1"/>
    <x v="348"/>
    <x v="1"/>
    <x v="1"/>
    <x v="3"/>
    <n v="45"/>
    <n v="16422"/>
    <n v="738990"/>
    <n v="15"/>
    <n v="246330"/>
    <n v="492660"/>
    <n v="0.66666666666666663"/>
  </r>
  <r>
    <n v="10875"/>
    <x v="2"/>
    <x v="349"/>
    <x v="48"/>
    <x v="3"/>
    <x v="2"/>
    <n v="55"/>
    <n v="18578"/>
    <n v="1021790"/>
    <n v="30"/>
    <n v="557340"/>
    <n v="464450"/>
    <n v="0.45454545454545453"/>
  </r>
  <r>
    <n v="10633"/>
    <x v="3"/>
    <x v="349"/>
    <x v="11"/>
    <x v="0"/>
    <x v="0"/>
    <n v="40"/>
    <n v="14984"/>
    <n v="599360"/>
    <n v="10"/>
    <n v="149840"/>
    <n v="449520"/>
    <n v="0.75"/>
  </r>
  <r>
    <n v="10229"/>
    <x v="1"/>
    <x v="349"/>
    <x v="11"/>
    <x v="0"/>
    <x v="3"/>
    <n v="45"/>
    <n v="17661"/>
    <n v="794745"/>
    <n v="15"/>
    <n v="264915"/>
    <n v="529830"/>
    <n v="0.66666666666666663"/>
  </r>
  <r>
    <n v="10316"/>
    <x v="0"/>
    <x v="349"/>
    <x v="10"/>
    <x v="1"/>
    <x v="1"/>
    <n v="50"/>
    <n v="14923"/>
    <n v="746150"/>
    <n v="20"/>
    <n v="298460"/>
    <n v="447690"/>
    <n v="0.6"/>
  </r>
  <r>
    <n v="10159"/>
    <x v="2"/>
    <x v="350"/>
    <x v="36"/>
    <x v="0"/>
    <x v="1"/>
    <n v="50"/>
    <n v="6978"/>
    <n v="348900"/>
    <n v="20"/>
    <n v="139560"/>
    <n v="209340"/>
    <n v="0.6"/>
  </r>
  <r>
    <n v="10991"/>
    <x v="2"/>
    <x v="350"/>
    <x v="6"/>
    <x v="1"/>
    <x v="3"/>
    <n v="45"/>
    <n v="18396"/>
    <n v="827820"/>
    <n v="15"/>
    <n v="275940"/>
    <n v="551880"/>
    <n v="0.66666666666666663"/>
  </r>
  <r>
    <n v="10520"/>
    <x v="1"/>
    <x v="350"/>
    <x v="46"/>
    <x v="1"/>
    <x v="2"/>
    <n v="55"/>
    <n v="1620"/>
    <n v="89100"/>
    <n v="30"/>
    <n v="48600"/>
    <n v="40500"/>
    <n v="0.45454545454545453"/>
  </r>
  <r>
    <n v="10139"/>
    <x v="0"/>
    <x v="350"/>
    <x v="11"/>
    <x v="0"/>
    <x v="2"/>
    <n v="55"/>
    <n v="19456"/>
    <n v="1070080"/>
    <n v="30"/>
    <n v="583680"/>
    <n v="486400"/>
    <n v="0.45454545454545453"/>
  </r>
  <r>
    <n v="10708"/>
    <x v="3"/>
    <x v="351"/>
    <x v="9"/>
    <x v="3"/>
    <x v="0"/>
    <n v="40"/>
    <n v="14981"/>
    <n v="599240"/>
    <n v="10"/>
    <n v="149810"/>
    <n v="449430"/>
    <n v="0.75"/>
  </r>
  <r>
    <n v="10705"/>
    <x v="2"/>
    <x v="351"/>
    <x v="42"/>
    <x v="0"/>
    <x v="2"/>
    <n v="55"/>
    <n v="13233"/>
    <n v="727815"/>
    <n v="30"/>
    <n v="396990"/>
    <n v="330825"/>
    <n v="0.45454545454545453"/>
  </r>
  <r>
    <n v="10171"/>
    <x v="3"/>
    <x v="351"/>
    <x v="50"/>
    <x v="3"/>
    <x v="3"/>
    <n v="45"/>
    <n v="4236"/>
    <n v="190620"/>
    <n v="15"/>
    <n v="63540"/>
    <n v="127080"/>
    <n v="0.66666666666666663"/>
  </r>
  <r>
    <n v="10585"/>
    <x v="3"/>
    <x v="351"/>
    <x v="26"/>
    <x v="2"/>
    <x v="2"/>
    <n v="55"/>
    <n v="15538"/>
    <n v="854590"/>
    <n v="30"/>
    <n v="466140"/>
    <n v="388450"/>
    <n v="0.45454545454545453"/>
  </r>
  <r>
    <n v="10167"/>
    <x v="3"/>
    <x v="352"/>
    <x v="2"/>
    <x v="0"/>
    <x v="0"/>
    <n v="40"/>
    <n v="10192"/>
    <n v="407680"/>
    <n v="10"/>
    <n v="101920"/>
    <n v="305760"/>
    <n v="0.75"/>
  </r>
  <r>
    <n v="10574"/>
    <x v="0"/>
    <x v="352"/>
    <x v="11"/>
    <x v="0"/>
    <x v="3"/>
    <n v="45"/>
    <n v="19381"/>
    <n v="872145"/>
    <n v="15"/>
    <n v="290715"/>
    <n v="581430"/>
    <n v="0.66666666666666663"/>
  </r>
  <r>
    <n v="10760"/>
    <x v="3"/>
    <x v="352"/>
    <x v="34"/>
    <x v="3"/>
    <x v="1"/>
    <n v="50"/>
    <n v="19497"/>
    <n v="974850"/>
    <n v="20"/>
    <n v="389940"/>
    <n v="584910"/>
    <n v="0.6"/>
  </r>
  <r>
    <n v="10968"/>
    <x v="2"/>
    <x v="352"/>
    <x v="26"/>
    <x v="2"/>
    <x v="2"/>
    <n v="55"/>
    <n v="7133"/>
    <n v="392315"/>
    <n v="30"/>
    <n v="213990"/>
    <n v="178325"/>
    <n v="0.45454545454545453"/>
  </r>
  <r>
    <n v="10600"/>
    <x v="1"/>
    <x v="353"/>
    <x v="18"/>
    <x v="1"/>
    <x v="1"/>
    <n v="50"/>
    <n v="3038"/>
    <n v="151900"/>
    <n v="20"/>
    <n v="60760"/>
    <n v="91140"/>
    <n v="0.6"/>
  </r>
  <r>
    <n v="10103"/>
    <x v="3"/>
    <x v="353"/>
    <x v="32"/>
    <x v="2"/>
    <x v="2"/>
    <n v="55"/>
    <n v="10083"/>
    <n v="554565"/>
    <n v="30"/>
    <n v="302490"/>
    <n v="252075"/>
    <n v="0.45454545454545453"/>
  </r>
  <r>
    <n v="10511"/>
    <x v="0"/>
    <x v="353"/>
    <x v="42"/>
    <x v="0"/>
    <x v="0"/>
    <n v="40"/>
    <n v="2849"/>
    <n v="113960"/>
    <n v="10"/>
    <n v="28490"/>
    <n v="85470"/>
    <n v="0.75"/>
  </r>
  <r>
    <n v="10962"/>
    <x v="2"/>
    <x v="353"/>
    <x v="46"/>
    <x v="1"/>
    <x v="1"/>
    <n v="50"/>
    <n v="7560"/>
    <n v="378000"/>
    <n v="20"/>
    <n v="151200"/>
    <n v="226800"/>
    <n v="0.6"/>
  </r>
  <r>
    <n v="10887"/>
    <x v="0"/>
    <x v="354"/>
    <x v="9"/>
    <x v="3"/>
    <x v="3"/>
    <n v="45"/>
    <n v="9231"/>
    <n v="415395"/>
    <n v="15"/>
    <n v="138465"/>
    <n v="276930"/>
    <n v="0.66666666666666663"/>
  </r>
  <r>
    <n v="10007"/>
    <x v="1"/>
    <x v="354"/>
    <x v="44"/>
    <x v="1"/>
    <x v="2"/>
    <n v="55"/>
    <n v="18181"/>
    <n v="999955"/>
    <n v="30"/>
    <n v="545430"/>
    <n v="454525"/>
    <n v="0.45454545454545453"/>
  </r>
  <r>
    <n v="10795"/>
    <x v="3"/>
    <x v="354"/>
    <x v="10"/>
    <x v="1"/>
    <x v="3"/>
    <n v="45"/>
    <n v="19044"/>
    <n v="856980"/>
    <n v="15"/>
    <n v="285660"/>
    <n v="571320"/>
    <n v="0.66666666666666663"/>
  </r>
  <r>
    <n v="10727"/>
    <x v="1"/>
    <x v="354"/>
    <x v="0"/>
    <x v="0"/>
    <x v="0"/>
    <n v="40"/>
    <n v="1377"/>
    <n v="55080"/>
    <n v="10"/>
    <n v="13770"/>
    <n v="41310"/>
    <n v="0.75"/>
  </r>
  <r>
    <n v="10547"/>
    <x v="1"/>
    <x v="355"/>
    <x v="27"/>
    <x v="1"/>
    <x v="3"/>
    <n v="45"/>
    <n v="17306"/>
    <n v="778770"/>
    <n v="15"/>
    <n v="259590"/>
    <n v="519180"/>
    <n v="0.66666666666666663"/>
  </r>
  <r>
    <n v="10673"/>
    <x v="2"/>
    <x v="355"/>
    <x v="43"/>
    <x v="3"/>
    <x v="0"/>
    <n v="40"/>
    <n v="3138"/>
    <n v="125520"/>
    <n v="10"/>
    <n v="31380"/>
    <n v="94140"/>
    <n v="0.75"/>
  </r>
  <r>
    <n v="10840"/>
    <x v="1"/>
    <x v="355"/>
    <x v="35"/>
    <x v="1"/>
    <x v="2"/>
    <n v="55"/>
    <n v="4881"/>
    <n v="268455"/>
    <n v="30"/>
    <n v="146430"/>
    <n v="122025"/>
    <n v="0.45454545454545453"/>
  </r>
  <r>
    <n v="10544"/>
    <x v="1"/>
    <x v="355"/>
    <x v="5"/>
    <x v="2"/>
    <x v="1"/>
    <n v="50"/>
    <n v="3145"/>
    <n v="157250"/>
    <n v="20"/>
    <n v="62900"/>
    <n v="94350"/>
    <n v="0.6"/>
  </r>
  <r>
    <n v="10858"/>
    <x v="1"/>
    <x v="355"/>
    <x v="39"/>
    <x v="3"/>
    <x v="3"/>
    <n v="45"/>
    <n v="2572"/>
    <n v="115740"/>
    <n v="15"/>
    <n v="38580"/>
    <n v="77160"/>
    <n v="0.66666666666666663"/>
  </r>
  <r>
    <n v="10112"/>
    <x v="3"/>
    <x v="356"/>
    <x v="15"/>
    <x v="1"/>
    <x v="3"/>
    <n v="45"/>
    <n v="19161"/>
    <n v="862245"/>
    <n v="15"/>
    <n v="287415"/>
    <n v="574830"/>
    <n v="0.66666666666666663"/>
  </r>
  <r>
    <n v="10143"/>
    <x v="3"/>
    <x v="356"/>
    <x v="8"/>
    <x v="0"/>
    <x v="3"/>
    <n v="45"/>
    <n v="8727"/>
    <n v="392715"/>
    <n v="15"/>
    <n v="130905"/>
    <n v="261810"/>
    <n v="0.66666666666666663"/>
  </r>
  <r>
    <n v="10606"/>
    <x v="0"/>
    <x v="356"/>
    <x v="43"/>
    <x v="3"/>
    <x v="1"/>
    <n v="50"/>
    <n v="13626"/>
    <n v="681300"/>
    <n v="20"/>
    <n v="272520"/>
    <n v="408780"/>
    <n v="0.6"/>
  </r>
  <r>
    <n v="10294"/>
    <x v="3"/>
    <x v="356"/>
    <x v="21"/>
    <x v="1"/>
    <x v="2"/>
    <n v="55"/>
    <n v="11939"/>
    <n v="656645"/>
    <n v="30"/>
    <n v="358170"/>
    <n v="298475"/>
    <n v="0.45454545454545453"/>
  </r>
  <r>
    <n v="10263"/>
    <x v="0"/>
    <x v="357"/>
    <x v="21"/>
    <x v="1"/>
    <x v="3"/>
    <n v="45"/>
    <n v="19789"/>
    <n v="890505"/>
    <n v="15"/>
    <n v="296835"/>
    <n v="593670"/>
    <n v="0.66666666666666663"/>
  </r>
  <r>
    <n v="10671"/>
    <x v="1"/>
    <x v="357"/>
    <x v="43"/>
    <x v="3"/>
    <x v="0"/>
    <n v="40"/>
    <n v="3401"/>
    <n v="136040"/>
    <n v="10"/>
    <n v="34010"/>
    <n v="102030"/>
    <n v="0.75"/>
  </r>
  <r>
    <n v="10856"/>
    <x v="0"/>
    <x v="357"/>
    <x v="17"/>
    <x v="0"/>
    <x v="1"/>
    <n v="50"/>
    <n v="15707"/>
    <n v="785350"/>
    <n v="20"/>
    <n v="314140"/>
    <n v="471210"/>
    <n v="0.6"/>
  </r>
  <r>
    <n v="10285"/>
    <x v="3"/>
    <x v="357"/>
    <x v="47"/>
    <x v="0"/>
    <x v="2"/>
    <n v="55"/>
    <n v="3639"/>
    <n v="200145"/>
    <n v="30"/>
    <n v="109170"/>
    <n v="90975"/>
    <n v="0.45454545454545453"/>
  </r>
  <r>
    <n v="10277"/>
    <x v="3"/>
    <x v="358"/>
    <x v="10"/>
    <x v="1"/>
    <x v="2"/>
    <n v="55"/>
    <n v="4296"/>
    <n v="236280"/>
    <n v="30"/>
    <n v="128880"/>
    <n v="107400"/>
    <n v="0.45454545454545453"/>
  </r>
  <r>
    <n v="10743"/>
    <x v="2"/>
    <x v="358"/>
    <x v="5"/>
    <x v="2"/>
    <x v="3"/>
    <n v="45"/>
    <n v="18845"/>
    <n v="848025"/>
    <n v="15"/>
    <n v="282675"/>
    <n v="565350"/>
    <n v="0.66666666666666663"/>
  </r>
  <r>
    <n v="10135"/>
    <x v="3"/>
    <x v="358"/>
    <x v="2"/>
    <x v="0"/>
    <x v="3"/>
    <n v="45"/>
    <n v="13910"/>
    <n v="625950"/>
    <n v="15"/>
    <n v="208650"/>
    <n v="417300"/>
    <n v="0.66666666666666663"/>
  </r>
  <r>
    <n v="10216"/>
    <x v="3"/>
    <x v="358"/>
    <x v="19"/>
    <x v="3"/>
    <x v="2"/>
    <n v="55"/>
    <n v="6216"/>
    <n v="341880"/>
    <n v="30"/>
    <n v="186480"/>
    <n v="155400"/>
    <n v="0.45454545454545453"/>
  </r>
  <r>
    <n v="10844"/>
    <x v="2"/>
    <x v="359"/>
    <x v="36"/>
    <x v="0"/>
    <x v="2"/>
    <n v="55"/>
    <n v="16663"/>
    <n v="916465"/>
    <n v="30"/>
    <n v="499890"/>
    <n v="416575"/>
    <n v="0.45454545454545453"/>
  </r>
  <r>
    <n v="10943"/>
    <x v="2"/>
    <x v="359"/>
    <x v="38"/>
    <x v="0"/>
    <x v="1"/>
    <n v="50"/>
    <n v="156"/>
    <n v="7800"/>
    <n v="20"/>
    <n v="3120"/>
    <n v="4680"/>
    <n v="0.6"/>
  </r>
  <r>
    <n v="10007"/>
    <x v="1"/>
    <x v="359"/>
    <x v="2"/>
    <x v="0"/>
    <x v="0"/>
    <n v="40"/>
    <n v="15614"/>
    <n v="624560"/>
    <n v="10"/>
    <n v="156140"/>
    <n v="468420"/>
    <n v="0.75"/>
  </r>
  <r>
    <n v="10255"/>
    <x v="2"/>
    <x v="359"/>
    <x v="37"/>
    <x v="0"/>
    <x v="2"/>
    <n v="55"/>
    <n v="9865"/>
    <n v="542575"/>
    <n v="30"/>
    <n v="295950"/>
    <n v="246625"/>
    <n v="0.45454545454545453"/>
  </r>
  <r>
    <n v="10034"/>
    <x v="3"/>
    <x v="360"/>
    <x v="21"/>
    <x v="1"/>
    <x v="1"/>
    <n v="50"/>
    <n v="5147"/>
    <n v="257350"/>
    <n v="20"/>
    <n v="102940"/>
    <n v="154410"/>
    <n v="0.6"/>
  </r>
  <r>
    <n v="10061"/>
    <x v="3"/>
    <x v="360"/>
    <x v="31"/>
    <x v="3"/>
    <x v="1"/>
    <n v="50"/>
    <n v="12802"/>
    <n v="640100"/>
    <n v="20"/>
    <n v="256040"/>
    <n v="384060"/>
    <n v="0.6"/>
  </r>
  <r>
    <n v="10052"/>
    <x v="3"/>
    <x v="360"/>
    <x v="7"/>
    <x v="2"/>
    <x v="2"/>
    <n v="55"/>
    <n v="18846"/>
    <n v="1036530"/>
    <n v="30"/>
    <n v="565380"/>
    <n v="471150"/>
    <n v="0.45454545454545453"/>
  </r>
  <r>
    <n v="10254"/>
    <x v="3"/>
    <x v="360"/>
    <x v="1"/>
    <x v="1"/>
    <x v="0"/>
    <n v="40"/>
    <n v="14264"/>
    <n v="570560"/>
    <n v="10"/>
    <n v="142640"/>
    <n v="427920"/>
    <n v="0.75"/>
  </r>
  <r>
    <n v="10108"/>
    <x v="1"/>
    <x v="361"/>
    <x v="41"/>
    <x v="1"/>
    <x v="0"/>
    <n v="40"/>
    <n v="3623"/>
    <n v="144920"/>
    <n v="10"/>
    <n v="36230"/>
    <n v="108690"/>
    <n v="0.75"/>
  </r>
  <r>
    <n v="10871"/>
    <x v="2"/>
    <x v="361"/>
    <x v="37"/>
    <x v="0"/>
    <x v="2"/>
    <n v="55"/>
    <n v="1360"/>
    <n v="74800"/>
    <n v="30"/>
    <n v="40800"/>
    <n v="34000"/>
    <n v="0.45454545454545453"/>
  </r>
  <r>
    <n v="10076"/>
    <x v="0"/>
    <x v="361"/>
    <x v="12"/>
    <x v="2"/>
    <x v="3"/>
    <n v="45"/>
    <n v="15603"/>
    <n v="702135"/>
    <n v="15"/>
    <n v="234045"/>
    <n v="468090"/>
    <n v="0.66666666666666663"/>
  </r>
  <r>
    <n v="10263"/>
    <x v="2"/>
    <x v="361"/>
    <x v="21"/>
    <x v="1"/>
    <x v="3"/>
    <n v="45"/>
    <n v="15972"/>
    <n v="718740"/>
    <n v="15"/>
    <n v="239580"/>
    <n v="479160"/>
    <n v="0.66666666666666663"/>
  </r>
  <r>
    <n v="10416"/>
    <x v="0"/>
    <x v="362"/>
    <x v="9"/>
    <x v="3"/>
    <x v="0"/>
    <n v="40"/>
    <n v="8727"/>
    <n v="349080"/>
    <n v="10"/>
    <n v="87270"/>
    <n v="261810"/>
    <n v="0.75"/>
  </r>
  <r>
    <n v="10290"/>
    <x v="3"/>
    <x v="362"/>
    <x v="37"/>
    <x v="0"/>
    <x v="3"/>
    <n v="45"/>
    <n v="19778"/>
    <n v="890010"/>
    <n v="15"/>
    <n v="296670"/>
    <n v="593340"/>
    <n v="0.66666666666666663"/>
  </r>
  <r>
    <n v="10866"/>
    <x v="2"/>
    <x v="362"/>
    <x v="14"/>
    <x v="3"/>
    <x v="3"/>
    <n v="45"/>
    <n v="14202"/>
    <n v="639090"/>
    <n v="15"/>
    <n v="213030"/>
    <n v="426060"/>
    <n v="0.66666666666666663"/>
  </r>
  <r>
    <n v="10060"/>
    <x v="2"/>
    <x v="362"/>
    <x v="37"/>
    <x v="0"/>
    <x v="0"/>
    <n v="40"/>
    <n v="10138"/>
    <n v="405520"/>
    <n v="10"/>
    <n v="101380"/>
    <n v="304140"/>
    <n v="0.75"/>
  </r>
  <r>
    <n v="10551"/>
    <x v="2"/>
    <x v="363"/>
    <x v="4"/>
    <x v="1"/>
    <x v="1"/>
    <n v="50"/>
    <n v="5328"/>
    <n v="266400"/>
    <n v="20"/>
    <n v="106560"/>
    <n v="159840"/>
    <n v="0.6"/>
  </r>
  <r>
    <n v="10242"/>
    <x v="1"/>
    <x v="363"/>
    <x v="41"/>
    <x v="1"/>
    <x v="3"/>
    <n v="45"/>
    <n v="18872"/>
    <n v="849240"/>
    <n v="15"/>
    <n v="283080"/>
    <n v="566160"/>
    <n v="0.66666666666666663"/>
  </r>
  <r>
    <n v="10059"/>
    <x v="0"/>
    <x v="363"/>
    <x v="38"/>
    <x v="0"/>
    <x v="3"/>
    <n v="45"/>
    <n v="17990"/>
    <n v="809550"/>
    <n v="15"/>
    <n v="269850"/>
    <n v="539700"/>
    <n v="0.66666666666666663"/>
  </r>
  <r>
    <n v="10217"/>
    <x v="2"/>
    <x v="363"/>
    <x v="11"/>
    <x v="0"/>
    <x v="0"/>
    <n v="40"/>
    <n v="9461"/>
    <n v="378440"/>
    <n v="10"/>
    <n v="94610"/>
    <n v="283830"/>
    <n v="0.75"/>
  </r>
  <r>
    <n v="10504"/>
    <x v="1"/>
    <x v="364"/>
    <x v="31"/>
    <x v="3"/>
    <x v="2"/>
    <n v="55"/>
    <n v="18230"/>
    <n v="1002650"/>
    <n v="30"/>
    <n v="546900"/>
    <n v="455750"/>
    <n v="0.454545454545454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9FE5B-7406-4B88-BC87-85DEC91B3EE6}"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4:C27" firstHeaderRow="0" firstDataRow="1" firstDataCol="1"/>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_sales" fld="8" baseField="0" baseItem="0"/>
    <dataField name="Sum of total_cos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E8169F-C7F1-431C-909C-02DF70C5018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4:C5" firstHeaderRow="0" firstDataRow="1" firstDataCol="0"/>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dataField="1" showAll="0"/>
    <pivotField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969BA-C647-4E56-ABD8-F79551AAA030}"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1:B83" firstHeaderRow="1" firstDataRow="1" firstDataCol="1"/>
  <pivotFields count="14">
    <pivotField showAll="0"/>
    <pivotField showAll="0">
      <items count="5">
        <item x="3"/>
        <item x="1"/>
        <item x="0"/>
        <item x="2"/>
        <item t="default"/>
      </items>
    </pivotField>
    <pivotField numFmtId="164" showAll="0"/>
    <pivotField axis="axisRow" showAll="0">
      <items count="52">
        <item x="27"/>
        <item x="48"/>
        <item x="34"/>
        <item x="21"/>
        <item x="19"/>
        <item x="29"/>
        <item x="7"/>
        <item x="35"/>
        <item x="4"/>
        <item x="44"/>
        <item x="31"/>
        <item x="39"/>
        <item x="38"/>
        <item x="20"/>
        <item x="47"/>
        <item x="11"/>
        <item x="15"/>
        <item x="41"/>
        <item x="16"/>
        <item x="49"/>
        <item x="26"/>
        <item x="0"/>
        <item x="45"/>
        <item x="33"/>
        <item x="42"/>
        <item x="17"/>
        <item x="13"/>
        <item x="14"/>
        <item x="32"/>
        <item x="25"/>
        <item x="24"/>
        <item x="12"/>
        <item x="18"/>
        <item x="37"/>
        <item x="2"/>
        <item x="22"/>
        <item x="9"/>
        <item x="40"/>
        <item x="3"/>
        <item x="1"/>
        <item x="8"/>
        <item x="10"/>
        <item x="28"/>
        <item x="50"/>
        <item x="5"/>
        <item x="30"/>
        <item x="43"/>
        <item x="46"/>
        <item x="6"/>
        <item x="36"/>
        <item x="23"/>
        <item t="default"/>
      </items>
    </pivotField>
    <pivotField showAll="0">
      <items count="6">
        <item x="0"/>
        <item x="2"/>
        <item m="1" x="4"/>
        <item x="1"/>
        <item x="3"/>
        <item t="default"/>
      </items>
    </pivotField>
    <pivotField showAll="0">
      <items count="5">
        <item x="2"/>
        <item x="1"/>
        <item x="3"/>
        <item x="0"/>
        <item t="default"/>
      </items>
    </pivotField>
    <pivotField showAll="0"/>
    <pivotField showAll="0"/>
    <pivotField showAll="0"/>
    <pivotField showAll="0"/>
    <pivotField showAll="0"/>
    <pivotField dataField="1" showAll="0"/>
    <pivotField numFmtId="9"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8CF3C494-BCF7-4CB0-B15E-CA4F10A8865B}" sourceName="regions">
  <pivotTables>
    <pivotTable tabId="2" name="PivotTable3"/>
    <pivotTable tabId="2" name="PivotTable2"/>
    <pivotTable tabId="2" name="PivotTable1"/>
  </pivotTables>
  <data>
    <tabular pivotCacheId="1273620439">
      <items count="5">
        <i x="0" s="1"/>
        <i x="2" s="1"/>
        <i x="1"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397A19F-D0F1-40F7-AE70-B45AC104053B}" sourceName="retailer">
  <pivotTables>
    <pivotTable tabId="2" name="PivotTable3"/>
    <pivotTable tabId="2" name="PivotTable2"/>
    <pivotTable tabId="2" name="PivotTable1"/>
  </pivotTables>
  <data>
    <tabular pivotCacheId="127362043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5BE9833-A1A3-4235-84DB-EDC22DC676C4}" sourceName="brands">
  <pivotTables>
    <pivotTable tabId="2" name="PivotTable3"/>
    <pivotTable tabId="2" name="PivotTable2"/>
    <pivotTable tabId="2" name="PivotTable1"/>
  </pivotTables>
  <data>
    <tabular pivotCacheId="127362043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BF286908-B747-4F0D-875D-DF42045110CE}" cache="Slicer_regions" caption="regions" style="Slicer Style 1" rowHeight="241300"/>
  <slicer name="retailer 1" xr10:uid="{48D7B4A9-C17E-4DEA-9D9F-6DBC011B348E}" cache="Slicer_retailer" caption="retailer" style="Slicer Style 1" rowHeight="241300"/>
  <slicer name="brands 1" xr10:uid="{3E0612D1-48A3-438C-8654-03EAB9B08218}" cache="Slicer_brands" caption="brands"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F3056AC8-081B-4F5C-B6D7-BE89BD2143DF}" cache="Slicer_regions" caption="regions" rowHeight="241300"/>
  <slicer name="retailer" xr10:uid="{D85420CA-E4B5-4F2B-8F1F-5266488F8A02}" cache="Slicer_retailer" caption="retailer" rowHeight="241300"/>
  <slicer name="brands" xr10:uid="{76226CFB-CD60-42F7-A43E-4D3F3C2DDF44}"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65ECB6-260F-435C-9FC6-BD0CE6156348}" name="sales" displayName="sales" ref="B4:N1504" totalsRowShown="0" headerRowDxfId="4" headerRowBorderDxfId="3" tableBorderDxfId="2">
  <autoFilter ref="B4:N1504" xr:uid="{1E65ECB6-260F-435C-9FC6-BD0CE6156348}"/>
  <tableColumns count="13">
    <tableColumn id="1" xr3:uid="{81F60FB2-6A84-45EB-8B45-593089E3B348}" name="retailer_id"/>
    <tableColumn id="2" xr3:uid="{4EAE9EE7-BFAD-4956-BA7A-DA748181C11F}" name="retailer"/>
    <tableColumn id="3" xr3:uid="{8266B550-60C0-4DD4-BC61-57FEF248B776}" name="dates" dataDxfId="1"/>
    <tableColumn id="4" xr3:uid="{CA91C8DD-0AF0-4EA3-951B-2891954E1F5A}" name="state"/>
    <tableColumn id="5" xr3:uid="{49B62F54-3692-4B9B-94CD-0EB8E23E271B}" name="regions"/>
    <tableColumn id="6" xr3:uid="{F83C8957-1FCD-46F9-A315-EDE64D894DFB}" name="brands"/>
    <tableColumn id="7" xr3:uid="{4BC91B02-7F0F-4644-B38B-32D69E6FE083}" name="prices"/>
    <tableColumn id="8" xr3:uid="{64F71957-C167-4EC9-BBE7-855F9DFEC4B2}" name="units_sold"/>
    <tableColumn id="9" xr3:uid="{9BE025FF-A8E3-4FCA-A5FC-D210E6186D42}" name="total_sales"/>
    <tableColumn id="10" xr3:uid="{29F8BF7E-5595-4BB3-A0B7-19FDC6B90E34}" name="cost_per_unit"/>
    <tableColumn id="11" xr3:uid="{76DD7662-E202-44FF-BE6F-A3DBE7198088}" name="total_cost"/>
    <tableColumn id="12" xr3:uid="{B5B6B403-E337-4FD2-94C8-D912CE81C3C3}" name="profit"/>
    <tableColumn id="13" xr3:uid="{5A2C5F17-8263-4C93-9424-ECFC4E10E6CA}" name="profit margin" dataDxfId="0" dataCellStyle="Percent">
      <calculatedColumnFormula>sales[[#This Row],[profit]]/sales[[#This Row],[total_sales]]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6.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7B80-65AA-418E-BBB6-6715DEF08CBC}">
  <dimension ref="A1:L2"/>
  <sheetViews>
    <sheetView showGridLines="0" tabSelected="1" zoomScale="80" zoomScaleNormal="80" workbookViewId="0">
      <selection activeCell="L29" sqref="L29"/>
    </sheetView>
  </sheetViews>
  <sheetFormatPr defaultRowHeight="15" x14ac:dyDescent="0.25"/>
  <cols>
    <col min="1" max="1" width="1.7109375" style="6" customWidth="1"/>
    <col min="6" max="6" width="10.7109375" bestFit="1" customWidth="1"/>
    <col min="7" max="7" width="22.28515625" bestFit="1" customWidth="1"/>
    <col min="8" max="8" width="9.7109375" bestFit="1" customWidth="1"/>
    <col min="9" max="9" width="22.28515625" bestFit="1" customWidth="1"/>
    <col min="10" max="10" width="12.5703125" bestFit="1" customWidth="1"/>
    <col min="11" max="11" width="22.28515625" bestFit="1" customWidth="1"/>
  </cols>
  <sheetData>
    <row r="1" spans="1:12" s="6" customFormat="1" ht="9.9499999999999993" customHeight="1" x14ac:dyDescent="0.25"/>
    <row r="2" spans="1:12" s="9" customFormat="1" ht="80.099999999999994" customHeight="1" x14ac:dyDescent="0.25">
      <c r="A2" s="6"/>
      <c r="D2" s="10"/>
      <c r="F2" s="11"/>
      <c r="G2" s="16" t="s">
        <v>101</v>
      </c>
      <c r="H2" s="11"/>
      <c r="I2" s="12"/>
      <c r="J2" s="11"/>
      <c r="K2" s="12"/>
      <c r="L2"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504"/>
  <sheetViews>
    <sheetView showGridLines="0" workbookViewId="0">
      <pane ySplit="4" topLeftCell="A5" activePane="bottomLeft" state="frozen"/>
      <selection pane="bottomLeft" activeCell="G13" sqref="G13"/>
    </sheetView>
  </sheetViews>
  <sheetFormatPr defaultRowHeight="15" x14ac:dyDescent="0.25"/>
  <cols>
    <col min="2" max="2" width="12.42578125" customWidth="1"/>
    <col min="3" max="3" width="12.140625" bestFit="1" customWidth="1"/>
    <col min="4" max="4" width="10.85546875" customWidth="1"/>
    <col min="5" max="5" width="15.28515625" bestFit="1" customWidth="1"/>
    <col min="6" max="6" width="12.140625" bestFit="1" customWidth="1"/>
    <col min="7" max="7" width="26.140625" bestFit="1" customWidth="1"/>
    <col min="9" max="9" width="12.28515625" customWidth="1"/>
    <col min="10" max="10" width="12.7109375" customWidth="1"/>
    <col min="11" max="11" width="15.28515625" customWidth="1"/>
    <col min="12" max="12" width="11.85546875" customWidth="1"/>
    <col min="13" max="13" width="10.5703125" bestFit="1" customWidth="1"/>
    <col min="14" max="14" width="11.28515625" customWidth="1"/>
  </cols>
  <sheetData>
    <row r="1" spans="2:14" ht="50.1" customHeight="1" thickBot="1" x14ac:dyDescent="0.3">
      <c r="B1" s="2"/>
      <c r="C1" s="2"/>
      <c r="D1" s="3" t="s">
        <v>74</v>
      </c>
      <c r="E1" s="2"/>
      <c r="F1" s="2"/>
      <c r="G1" s="2"/>
      <c r="H1" s="2"/>
      <c r="I1" s="2"/>
      <c r="J1" s="2"/>
      <c r="K1" s="2"/>
      <c r="L1" s="13"/>
      <c r="M1" s="13"/>
      <c r="N1" s="13"/>
    </row>
    <row r="4" spans="2:14" x14ac:dyDescent="0.25">
      <c r="B4" s="4" t="s">
        <v>0</v>
      </c>
      <c r="C4" s="4" t="s">
        <v>1</v>
      </c>
      <c r="D4" s="4" t="s">
        <v>2</v>
      </c>
      <c r="E4" s="4" t="s">
        <v>3</v>
      </c>
      <c r="F4" s="4" t="s">
        <v>4</v>
      </c>
      <c r="G4" s="4" t="s">
        <v>5</v>
      </c>
      <c r="H4" s="4" t="s">
        <v>6</v>
      </c>
      <c r="I4" s="4" t="s">
        <v>7</v>
      </c>
      <c r="J4" s="4" t="s">
        <v>8</v>
      </c>
      <c r="K4" s="4" t="s">
        <v>9</v>
      </c>
      <c r="L4" s="4" t="s">
        <v>10</v>
      </c>
      <c r="M4" s="4" t="s">
        <v>11</v>
      </c>
      <c r="N4" s="4" t="s">
        <v>75</v>
      </c>
    </row>
    <row r="5" spans="2:14" x14ac:dyDescent="0.25">
      <c r="B5">
        <v>10725</v>
      </c>
      <c r="C5" t="s">
        <v>12</v>
      </c>
      <c r="D5" s="1">
        <v>44562</v>
      </c>
      <c r="E5" t="s">
        <v>13</v>
      </c>
      <c r="F5" t="s">
        <v>14</v>
      </c>
      <c r="G5" t="s">
        <v>15</v>
      </c>
      <c r="H5">
        <v>40</v>
      </c>
      <c r="I5">
        <v>3968</v>
      </c>
      <c r="J5">
        <v>158720</v>
      </c>
      <c r="K5">
        <v>10</v>
      </c>
      <c r="L5">
        <v>39680</v>
      </c>
      <c r="M5">
        <v>119040</v>
      </c>
      <c r="N5" s="5">
        <f>sales[[#This Row],[profit]]/sales[[#This Row],[total_sales]]</f>
        <v>0.75</v>
      </c>
    </row>
    <row r="6" spans="2:14" x14ac:dyDescent="0.25">
      <c r="B6">
        <v>10972</v>
      </c>
      <c r="C6" t="s">
        <v>16</v>
      </c>
      <c r="D6" s="1">
        <v>44562</v>
      </c>
      <c r="E6" t="s">
        <v>17</v>
      </c>
      <c r="F6" t="s">
        <v>18</v>
      </c>
      <c r="G6" t="s">
        <v>15</v>
      </c>
      <c r="H6">
        <v>40</v>
      </c>
      <c r="I6">
        <v>18586</v>
      </c>
      <c r="J6">
        <v>743440</v>
      </c>
      <c r="K6">
        <v>10</v>
      </c>
      <c r="L6">
        <v>185860</v>
      </c>
      <c r="M6">
        <v>557580</v>
      </c>
      <c r="N6" s="5">
        <f>sales[[#This Row],[profit]]/sales[[#This Row],[total_sales]]</f>
        <v>0.75</v>
      </c>
    </row>
    <row r="7" spans="2:14" x14ac:dyDescent="0.25">
      <c r="B7">
        <v>10695</v>
      </c>
      <c r="C7" t="s">
        <v>19</v>
      </c>
      <c r="D7" s="1">
        <v>44562</v>
      </c>
      <c r="E7" t="s">
        <v>20</v>
      </c>
      <c r="F7" t="s">
        <v>14</v>
      </c>
      <c r="G7" t="s">
        <v>21</v>
      </c>
      <c r="H7">
        <v>50</v>
      </c>
      <c r="I7">
        <v>3627</v>
      </c>
      <c r="J7">
        <v>181350</v>
      </c>
      <c r="K7">
        <v>20</v>
      </c>
      <c r="L7">
        <v>72540</v>
      </c>
      <c r="M7">
        <v>108810</v>
      </c>
      <c r="N7" s="5">
        <f>sales[[#This Row],[profit]]/sales[[#This Row],[total_sales]]</f>
        <v>0.6</v>
      </c>
    </row>
    <row r="8" spans="2:14" x14ac:dyDescent="0.25">
      <c r="B8">
        <v>10797</v>
      </c>
      <c r="C8" t="s">
        <v>19</v>
      </c>
      <c r="D8" s="1">
        <v>44562</v>
      </c>
      <c r="E8" t="s">
        <v>22</v>
      </c>
      <c r="F8" t="s">
        <v>96</v>
      </c>
      <c r="G8" t="s">
        <v>15</v>
      </c>
      <c r="H8">
        <v>40</v>
      </c>
      <c r="I8">
        <v>11435</v>
      </c>
      <c r="J8">
        <v>457400</v>
      </c>
      <c r="K8">
        <v>10</v>
      </c>
      <c r="L8">
        <v>114350</v>
      </c>
      <c r="M8">
        <v>343050</v>
      </c>
      <c r="N8" s="5">
        <f>sales[[#This Row],[profit]]/sales[[#This Row],[total_sales]]</f>
        <v>0.75</v>
      </c>
    </row>
    <row r="9" spans="2:14" x14ac:dyDescent="0.25">
      <c r="B9">
        <v>10864</v>
      </c>
      <c r="C9" t="s">
        <v>23</v>
      </c>
      <c r="D9" s="1">
        <v>44562</v>
      </c>
      <c r="E9" t="s">
        <v>24</v>
      </c>
      <c r="F9" t="s">
        <v>18</v>
      </c>
      <c r="G9" t="s">
        <v>21</v>
      </c>
      <c r="H9">
        <v>50</v>
      </c>
      <c r="I9">
        <v>15952</v>
      </c>
      <c r="J9">
        <v>797600</v>
      </c>
      <c r="K9">
        <v>20</v>
      </c>
      <c r="L9">
        <v>319040</v>
      </c>
      <c r="M9">
        <v>478560</v>
      </c>
      <c r="N9" s="5">
        <f>sales[[#This Row],[profit]]/sales[[#This Row],[total_sales]]</f>
        <v>0.6</v>
      </c>
    </row>
    <row r="10" spans="2:14" x14ac:dyDescent="0.25">
      <c r="B10">
        <v>10938</v>
      </c>
      <c r="C10" t="s">
        <v>12</v>
      </c>
      <c r="D10" s="1">
        <v>44563</v>
      </c>
      <c r="E10" t="s">
        <v>25</v>
      </c>
      <c r="F10" t="s">
        <v>96</v>
      </c>
      <c r="G10" t="s">
        <v>15</v>
      </c>
      <c r="H10">
        <v>40</v>
      </c>
      <c r="I10">
        <v>11113</v>
      </c>
      <c r="J10">
        <v>444520</v>
      </c>
      <c r="K10">
        <v>10</v>
      </c>
      <c r="L10">
        <v>111130</v>
      </c>
      <c r="M10">
        <v>333390</v>
      </c>
      <c r="N10" s="5">
        <f>sales[[#This Row],[profit]]/sales[[#This Row],[total_sales]]</f>
        <v>0.75</v>
      </c>
    </row>
    <row r="11" spans="2:14" x14ac:dyDescent="0.25">
      <c r="B11">
        <v>10649</v>
      </c>
      <c r="C11" t="s">
        <v>19</v>
      </c>
      <c r="D11" s="1">
        <v>44563</v>
      </c>
      <c r="E11" t="s">
        <v>22</v>
      </c>
      <c r="F11" t="s">
        <v>96</v>
      </c>
      <c r="G11" t="s">
        <v>26</v>
      </c>
      <c r="H11">
        <v>55</v>
      </c>
      <c r="I11">
        <v>15374</v>
      </c>
      <c r="J11">
        <v>845570</v>
      </c>
      <c r="K11">
        <v>30</v>
      </c>
      <c r="L11">
        <v>461220</v>
      </c>
      <c r="M11">
        <v>384350</v>
      </c>
      <c r="N11" s="5">
        <f>sales[[#This Row],[profit]]/sales[[#This Row],[total_sales]]</f>
        <v>0.45454545454545453</v>
      </c>
    </row>
    <row r="12" spans="2:14" x14ac:dyDescent="0.25">
      <c r="B12">
        <v>10741</v>
      </c>
      <c r="C12" t="s">
        <v>16</v>
      </c>
      <c r="D12" s="1">
        <v>44563</v>
      </c>
      <c r="E12" t="s">
        <v>27</v>
      </c>
      <c r="F12" t="s">
        <v>18</v>
      </c>
      <c r="G12" t="s">
        <v>15</v>
      </c>
      <c r="H12">
        <v>40</v>
      </c>
      <c r="I12">
        <v>19907</v>
      </c>
      <c r="J12">
        <v>796280</v>
      </c>
      <c r="K12">
        <v>10</v>
      </c>
      <c r="L12">
        <v>199070</v>
      </c>
      <c r="M12">
        <v>597210</v>
      </c>
      <c r="N12" s="5">
        <f>sales[[#This Row],[profit]]/sales[[#This Row],[total_sales]]</f>
        <v>0.75</v>
      </c>
    </row>
    <row r="13" spans="2:14" x14ac:dyDescent="0.25">
      <c r="B13">
        <v>10220</v>
      </c>
      <c r="C13" t="s">
        <v>23</v>
      </c>
      <c r="D13" s="1">
        <v>44563</v>
      </c>
      <c r="E13" t="s">
        <v>28</v>
      </c>
      <c r="F13" t="s">
        <v>96</v>
      </c>
      <c r="G13" t="s">
        <v>21</v>
      </c>
      <c r="H13">
        <v>50</v>
      </c>
      <c r="I13">
        <v>149</v>
      </c>
      <c r="J13">
        <v>7450</v>
      </c>
      <c r="K13">
        <v>20</v>
      </c>
      <c r="L13">
        <v>2980</v>
      </c>
      <c r="M13">
        <v>4470</v>
      </c>
      <c r="N13" s="5">
        <f>sales[[#This Row],[profit]]/sales[[#This Row],[total_sales]]</f>
        <v>0.6</v>
      </c>
    </row>
    <row r="14" spans="2:14" x14ac:dyDescent="0.25">
      <c r="B14">
        <v>10462</v>
      </c>
      <c r="C14" t="s">
        <v>19</v>
      </c>
      <c r="D14" s="1">
        <v>44564</v>
      </c>
      <c r="E14" t="s">
        <v>29</v>
      </c>
      <c r="F14" t="s">
        <v>14</v>
      </c>
      <c r="G14" t="s">
        <v>30</v>
      </c>
      <c r="H14">
        <v>45</v>
      </c>
      <c r="I14">
        <v>17299</v>
      </c>
      <c r="J14">
        <v>778455</v>
      </c>
      <c r="K14">
        <v>15</v>
      </c>
      <c r="L14">
        <v>259485</v>
      </c>
      <c r="M14">
        <v>518970</v>
      </c>
      <c r="N14" s="5">
        <f>sales[[#This Row],[profit]]/sales[[#This Row],[total_sales]]</f>
        <v>0.66666666666666663</v>
      </c>
    </row>
    <row r="15" spans="2:14" x14ac:dyDescent="0.25">
      <c r="B15">
        <v>10544</v>
      </c>
      <c r="C15" t="s">
        <v>16</v>
      </c>
      <c r="D15" s="1">
        <v>44564</v>
      </c>
      <c r="E15" t="s">
        <v>31</v>
      </c>
      <c r="F15" t="s">
        <v>32</v>
      </c>
      <c r="G15" t="s">
        <v>30</v>
      </c>
      <c r="H15">
        <v>45</v>
      </c>
      <c r="I15">
        <v>14572</v>
      </c>
      <c r="J15">
        <v>655740</v>
      </c>
      <c r="K15">
        <v>15</v>
      </c>
      <c r="L15">
        <v>218580</v>
      </c>
      <c r="M15">
        <v>437160</v>
      </c>
      <c r="N15" s="5">
        <f>sales[[#This Row],[profit]]/sales[[#This Row],[total_sales]]</f>
        <v>0.66666666666666663</v>
      </c>
    </row>
    <row r="16" spans="2:14" x14ac:dyDescent="0.25">
      <c r="B16">
        <v>10990</v>
      </c>
      <c r="C16" t="s">
        <v>19</v>
      </c>
      <c r="D16" s="1">
        <v>44564</v>
      </c>
      <c r="E16" t="s">
        <v>33</v>
      </c>
      <c r="F16" t="s">
        <v>18</v>
      </c>
      <c r="G16" t="s">
        <v>21</v>
      </c>
      <c r="H16">
        <v>50</v>
      </c>
      <c r="I16">
        <v>10509</v>
      </c>
      <c r="J16">
        <v>525450</v>
      </c>
      <c r="K16">
        <v>20</v>
      </c>
      <c r="L16">
        <v>210180</v>
      </c>
      <c r="M16">
        <v>315270</v>
      </c>
      <c r="N16" s="5">
        <f>sales[[#This Row],[profit]]/sales[[#This Row],[total_sales]]</f>
        <v>0.6</v>
      </c>
    </row>
    <row r="17" spans="2:14" x14ac:dyDescent="0.25">
      <c r="B17">
        <v>10100</v>
      </c>
      <c r="C17" t="s">
        <v>19</v>
      </c>
      <c r="D17" s="1">
        <v>44564</v>
      </c>
      <c r="E17" t="s">
        <v>34</v>
      </c>
      <c r="F17" t="s">
        <v>14</v>
      </c>
      <c r="G17" t="s">
        <v>15</v>
      </c>
      <c r="H17">
        <v>40</v>
      </c>
      <c r="I17">
        <v>824</v>
      </c>
      <c r="J17">
        <v>32960</v>
      </c>
      <c r="K17">
        <v>10</v>
      </c>
      <c r="L17">
        <v>8240</v>
      </c>
      <c r="M17">
        <v>24720</v>
      </c>
      <c r="N17" s="5">
        <f>sales[[#This Row],[profit]]/sales[[#This Row],[total_sales]]</f>
        <v>0.75</v>
      </c>
    </row>
    <row r="18" spans="2:14" x14ac:dyDescent="0.25">
      <c r="B18">
        <v>10804</v>
      </c>
      <c r="C18" t="s">
        <v>19</v>
      </c>
      <c r="D18" s="1">
        <v>44565</v>
      </c>
      <c r="E18" t="s">
        <v>35</v>
      </c>
      <c r="F18" t="s">
        <v>96</v>
      </c>
      <c r="G18" t="s">
        <v>21</v>
      </c>
      <c r="H18">
        <v>50</v>
      </c>
      <c r="I18">
        <v>579</v>
      </c>
      <c r="J18">
        <v>28950</v>
      </c>
      <c r="K18">
        <v>20</v>
      </c>
      <c r="L18">
        <v>11580</v>
      </c>
      <c r="M18">
        <v>17370</v>
      </c>
      <c r="N18" s="5">
        <f>sales[[#This Row],[profit]]/sales[[#This Row],[total_sales]]</f>
        <v>0.6</v>
      </c>
    </row>
    <row r="19" spans="2:14" x14ac:dyDescent="0.25">
      <c r="B19">
        <v>10381</v>
      </c>
      <c r="C19" t="s">
        <v>16</v>
      </c>
      <c r="D19" s="1">
        <v>44565</v>
      </c>
      <c r="E19" t="s">
        <v>36</v>
      </c>
      <c r="F19" t="s">
        <v>14</v>
      </c>
      <c r="G19" t="s">
        <v>15</v>
      </c>
      <c r="H19">
        <v>40</v>
      </c>
      <c r="I19">
        <v>12754</v>
      </c>
      <c r="J19">
        <v>510160</v>
      </c>
      <c r="K19">
        <v>10</v>
      </c>
      <c r="L19">
        <v>127540</v>
      </c>
      <c r="M19">
        <v>382620</v>
      </c>
      <c r="N19" s="5">
        <f>sales[[#This Row],[profit]]/sales[[#This Row],[total_sales]]</f>
        <v>0.75</v>
      </c>
    </row>
    <row r="20" spans="2:14" x14ac:dyDescent="0.25">
      <c r="B20">
        <v>10775</v>
      </c>
      <c r="C20" t="s">
        <v>16</v>
      </c>
      <c r="D20" s="1">
        <v>44565</v>
      </c>
      <c r="E20" t="s">
        <v>25</v>
      </c>
      <c r="F20" t="s">
        <v>96</v>
      </c>
      <c r="G20" t="s">
        <v>30</v>
      </c>
      <c r="H20">
        <v>45</v>
      </c>
      <c r="I20">
        <v>16650</v>
      </c>
      <c r="J20">
        <v>749250</v>
      </c>
      <c r="K20">
        <v>15</v>
      </c>
      <c r="L20">
        <v>249750</v>
      </c>
      <c r="M20">
        <v>499500</v>
      </c>
      <c r="N20" s="5">
        <f>sales[[#This Row],[profit]]/sales[[#This Row],[total_sales]]</f>
        <v>0.66666666666666663</v>
      </c>
    </row>
    <row r="21" spans="2:14" x14ac:dyDescent="0.25">
      <c r="B21">
        <v>10988</v>
      </c>
      <c r="C21" t="s">
        <v>19</v>
      </c>
      <c r="D21" s="1">
        <v>44565</v>
      </c>
      <c r="E21" t="s">
        <v>37</v>
      </c>
      <c r="F21" t="s">
        <v>32</v>
      </c>
      <c r="G21" t="s">
        <v>26</v>
      </c>
      <c r="H21">
        <v>55</v>
      </c>
      <c r="I21">
        <v>17821</v>
      </c>
      <c r="J21">
        <v>980155</v>
      </c>
      <c r="K21">
        <v>30</v>
      </c>
      <c r="L21">
        <v>534630</v>
      </c>
      <c r="M21">
        <v>445525</v>
      </c>
      <c r="N21" s="5">
        <f>sales[[#This Row],[profit]]/sales[[#This Row],[total_sales]]</f>
        <v>0.45454545454545453</v>
      </c>
    </row>
    <row r="22" spans="2:14" x14ac:dyDescent="0.25">
      <c r="B22">
        <v>10417</v>
      </c>
      <c r="C22" t="s">
        <v>23</v>
      </c>
      <c r="D22" s="1">
        <v>44566</v>
      </c>
      <c r="E22" t="s">
        <v>38</v>
      </c>
      <c r="F22" t="s">
        <v>18</v>
      </c>
      <c r="G22" t="s">
        <v>21</v>
      </c>
      <c r="H22">
        <v>50</v>
      </c>
      <c r="I22">
        <v>791</v>
      </c>
      <c r="J22">
        <v>39550</v>
      </c>
      <c r="K22">
        <v>20</v>
      </c>
      <c r="L22">
        <v>15820</v>
      </c>
      <c r="M22">
        <v>23730</v>
      </c>
      <c r="N22" s="5">
        <f>sales[[#This Row],[profit]]/sales[[#This Row],[total_sales]]</f>
        <v>0.6</v>
      </c>
    </row>
    <row r="23" spans="2:14" x14ac:dyDescent="0.25">
      <c r="B23">
        <v>10814</v>
      </c>
      <c r="C23" t="s">
        <v>23</v>
      </c>
      <c r="D23" s="1">
        <v>44566</v>
      </c>
      <c r="E23" t="s">
        <v>39</v>
      </c>
      <c r="F23" t="s">
        <v>96</v>
      </c>
      <c r="G23" t="s">
        <v>26</v>
      </c>
      <c r="H23">
        <v>55</v>
      </c>
      <c r="I23">
        <v>14732</v>
      </c>
      <c r="J23">
        <v>810260</v>
      </c>
      <c r="K23">
        <v>30</v>
      </c>
      <c r="L23">
        <v>441960</v>
      </c>
      <c r="M23">
        <v>368300</v>
      </c>
      <c r="N23" s="5">
        <f>sales[[#This Row],[profit]]/sales[[#This Row],[total_sales]]</f>
        <v>0.45454545454545453</v>
      </c>
    </row>
    <row r="24" spans="2:14" x14ac:dyDescent="0.25">
      <c r="B24">
        <v>10290</v>
      </c>
      <c r="C24" t="s">
        <v>23</v>
      </c>
      <c r="D24" s="1">
        <v>44566</v>
      </c>
      <c r="E24" t="s">
        <v>40</v>
      </c>
      <c r="F24" t="s">
        <v>14</v>
      </c>
      <c r="G24" t="s">
        <v>21</v>
      </c>
      <c r="H24">
        <v>50</v>
      </c>
      <c r="I24">
        <v>10613</v>
      </c>
      <c r="J24">
        <v>530650</v>
      </c>
      <c r="K24">
        <v>20</v>
      </c>
      <c r="L24">
        <v>212260</v>
      </c>
      <c r="M24">
        <v>318390</v>
      </c>
      <c r="N24" s="5">
        <f>sales[[#This Row],[profit]]/sales[[#This Row],[total_sales]]</f>
        <v>0.6</v>
      </c>
    </row>
    <row r="25" spans="2:14" x14ac:dyDescent="0.25">
      <c r="B25">
        <v>10456</v>
      </c>
      <c r="C25" t="s">
        <v>23</v>
      </c>
      <c r="D25" s="1">
        <v>44566</v>
      </c>
      <c r="E25" t="s">
        <v>41</v>
      </c>
      <c r="F25" t="s">
        <v>18</v>
      </c>
      <c r="G25" t="s">
        <v>21</v>
      </c>
      <c r="H25">
        <v>50</v>
      </c>
      <c r="I25">
        <v>8441</v>
      </c>
      <c r="J25">
        <v>422050</v>
      </c>
      <c r="K25">
        <v>20</v>
      </c>
      <c r="L25">
        <v>168820</v>
      </c>
      <c r="M25">
        <v>253230</v>
      </c>
      <c r="N25" s="5">
        <f>sales[[#This Row],[profit]]/sales[[#This Row],[total_sales]]</f>
        <v>0.6</v>
      </c>
    </row>
    <row r="26" spans="2:14" x14ac:dyDescent="0.25">
      <c r="B26">
        <v>10958</v>
      </c>
      <c r="C26" t="s">
        <v>12</v>
      </c>
      <c r="D26" s="1">
        <v>44567</v>
      </c>
      <c r="E26" t="s">
        <v>42</v>
      </c>
      <c r="F26" t="s">
        <v>32</v>
      </c>
      <c r="G26" t="s">
        <v>15</v>
      </c>
      <c r="H26">
        <v>40</v>
      </c>
      <c r="I26">
        <v>8751</v>
      </c>
      <c r="J26">
        <v>350040</v>
      </c>
      <c r="K26">
        <v>10</v>
      </c>
      <c r="L26">
        <v>87510</v>
      </c>
      <c r="M26">
        <v>262530</v>
      </c>
      <c r="N26" s="5">
        <f>sales[[#This Row],[profit]]/sales[[#This Row],[total_sales]]</f>
        <v>0.75</v>
      </c>
    </row>
    <row r="27" spans="2:14" x14ac:dyDescent="0.25">
      <c r="B27">
        <v>10121</v>
      </c>
      <c r="C27" t="s">
        <v>19</v>
      </c>
      <c r="D27" s="1">
        <v>44567</v>
      </c>
      <c r="E27" t="s">
        <v>34</v>
      </c>
      <c r="F27" t="s">
        <v>14</v>
      </c>
      <c r="G27" t="s">
        <v>15</v>
      </c>
      <c r="H27">
        <v>40</v>
      </c>
      <c r="I27">
        <v>13714</v>
      </c>
      <c r="J27">
        <v>548560</v>
      </c>
      <c r="K27">
        <v>10</v>
      </c>
      <c r="L27">
        <v>137140</v>
      </c>
      <c r="M27">
        <v>411420</v>
      </c>
      <c r="N27" s="5">
        <f>sales[[#This Row],[profit]]/sales[[#This Row],[total_sales]]</f>
        <v>0.75</v>
      </c>
    </row>
    <row r="28" spans="2:14" x14ac:dyDescent="0.25">
      <c r="B28">
        <v>10651</v>
      </c>
      <c r="C28" t="s">
        <v>16</v>
      </c>
      <c r="D28" s="1">
        <v>44567</v>
      </c>
      <c r="E28" t="s">
        <v>20</v>
      </c>
      <c r="F28" t="s">
        <v>14</v>
      </c>
      <c r="G28" t="s">
        <v>26</v>
      </c>
      <c r="H28">
        <v>55</v>
      </c>
      <c r="I28">
        <v>990</v>
      </c>
      <c r="J28">
        <v>54450</v>
      </c>
      <c r="K28">
        <v>30</v>
      </c>
      <c r="L28">
        <v>29700</v>
      </c>
      <c r="M28">
        <v>24750</v>
      </c>
      <c r="N28" s="5">
        <f>sales[[#This Row],[profit]]/sales[[#This Row],[total_sales]]</f>
        <v>0.45454545454545453</v>
      </c>
    </row>
    <row r="29" spans="2:14" x14ac:dyDescent="0.25">
      <c r="B29">
        <v>10305</v>
      </c>
      <c r="C29" t="s">
        <v>23</v>
      </c>
      <c r="D29" s="1">
        <v>44567</v>
      </c>
      <c r="E29" t="s">
        <v>43</v>
      </c>
      <c r="F29" t="s">
        <v>14</v>
      </c>
      <c r="G29" t="s">
        <v>21</v>
      </c>
      <c r="H29">
        <v>50</v>
      </c>
      <c r="I29">
        <v>14009</v>
      </c>
      <c r="J29">
        <v>700450</v>
      </c>
      <c r="K29">
        <v>20</v>
      </c>
      <c r="L29">
        <v>280180</v>
      </c>
      <c r="M29">
        <v>420270</v>
      </c>
      <c r="N29" s="5">
        <f>sales[[#This Row],[profit]]/sales[[#This Row],[total_sales]]</f>
        <v>0.6</v>
      </c>
    </row>
    <row r="30" spans="2:14" x14ac:dyDescent="0.25">
      <c r="B30">
        <v>10709</v>
      </c>
      <c r="C30" t="s">
        <v>12</v>
      </c>
      <c r="D30" s="1">
        <v>44568</v>
      </c>
      <c r="E30" t="s">
        <v>44</v>
      </c>
      <c r="F30" t="s">
        <v>18</v>
      </c>
      <c r="G30" t="s">
        <v>21</v>
      </c>
      <c r="H30">
        <v>50</v>
      </c>
      <c r="I30">
        <v>7106</v>
      </c>
      <c r="J30">
        <v>355300</v>
      </c>
      <c r="K30">
        <v>20</v>
      </c>
      <c r="L30">
        <v>142120</v>
      </c>
      <c r="M30">
        <v>213180</v>
      </c>
      <c r="N30" s="5">
        <f>sales[[#This Row],[profit]]/sales[[#This Row],[total_sales]]</f>
        <v>0.6</v>
      </c>
    </row>
    <row r="31" spans="2:14" x14ac:dyDescent="0.25">
      <c r="B31">
        <v>10820</v>
      </c>
      <c r="C31" t="s">
        <v>23</v>
      </c>
      <c r="D31" s="1">
        <v>44568</v>
      </c>
      <c r="E31" t="s">
        <v>45</v>
      </c>
      <c r="F31" t="s">
        <v>18</v>
      </c>
      <c r="G31" t="s">
        <v>26</v>
      </c>
      <c r="H31">
        <v>55</v>
      </c>
      <c r="I31">
        <v>2537</v>
      </c>
      <c r="J31">
        <v>139535</v>
      </c>
      <c r="K31">
        <v>30</v>
      </c>
      <c r="L31">
        <v>76110</v>
      </c>
      <c r="M31">
        <v>63425</v>
      </c>
      <c r="N31" s="5">
        <f>sales[[#This Row],[profit]]/sales[[#This Row],[total_sales]]</f>
        <v>0.45454545454545453</v>
      </c>
    </row>
    <row r="32" spans="2:14" x14ac:dyDescent="0.25">
      <c r="B32">
        <v>10816</v>
      </c>
      <c r="C32" t="s">
        <v>12</v>
      </c>
      <c r="D32" s="1">
        <v>44568</v>
      </c>
      <c r="E32" t="s">
        <v>46</v>
      </c>
      <c r="F32" t="s">
        <v>32</v>
      </c>
      <c r="G32" t="s">
        <v>30</v>
      </c>
      <c r="H32">
        <v>45</v>
      </c>
      <c r="I32">
        <v>14360</v>
      </c>
      <c r="J32">
        <v>646200</v>
      </c>
      <c r="K32">
        <v>15</v>
      </c>
      <c r="L32">
        <v>215400</v>
      </c>
      <c r="M32">
        <v>430800</v>
      </c>
      <c r="N32" s="5">
        <f>sales[[#This Row],[profit]]/sales[[#This Row],[total_sales]]</f>
        <v>0.66666666666666663</v>
      </c>
    </row>
    <row r="33" spans="2:14" x14ac:dyDescent="0.25">
      <c r="B33">
        <v>10328</v>
      </c>
      <c r="C33" t="s">
        <v>19</v>
      </c>
      <c r="D33" s="1">
        <v>44568</v>
      </c>
      <c r="E33" t="s">
        <v>45</v>
      </c>
      <c r="F33" t="s">
        <v>18</v>
      </c>
      <c r="G33" t="s">
        <v>15</v>
      </c>
      <c r="H33">
        <v>40</v>
      </c>
      <c r="I33">
        <v>8293</v>
      </c>
      <c r="J33">
        <v>331720</v>
      </c>
      <c r="K33">
        <v>10</v>
      </c>
      <c r="L33">
        <v>82930</v>
      </c>
      <c r="M33">
        <v>248790</v>
      </c>
      <c r="N33" s="5">
        <f>sales[[#This Row],[profit]]/sales[[#This Row],[total_sales]]</f>
        <v>0.75</v>
      </c>
    </row>
    <row r="34" spans="2:14" x14ac:dyDescent="0.25">
      <c r="B34">
        <v>10652</v>
      </c>
      <c r="C34" t="s">
        <v>16</v>
      </c>
      <c r="D34" s="1">
        <v>44569</v>
      </c>
      <c r="E34" t="s">
        <v>29</v>
      </c>
      <c r="F34" t="s">
        <v>14</v>
      </c>
      <c r="G34" t="s">
        <v>30</v>
      </c>
      <c r="H34">
        <v>45</v>
      </c>
      <c r="I34">
        <v>18600</v>
      </c>
      <c r="J34">
        <v>837000</v>
      </c>
      <c r="K34">
        <v>15</v>
      </c>
      <c r="L34">
        <v>279000</v>
      </c>
      <c r="M34">
        <v>558000</v>
      </c>
      <c r="N34" s="5">
        <f>sales[[#This Row],[profit]]/sales[[#This Row],[total_sales]]</f>
        <v>0.66666666666666663</v>
      </c>
    </row>
    <row r="35" spans="2:14" x14ac:dyDescent="0.25">
      <c r="B35">
        <v>10084</v>
      </c>
      <c r="C35" t="s">
        <v>12</v>
      </c>
      <c r="D35" s="1">
        <v>44569</v>
      </c>
      <c r="E35" t="s">
        <v>47</v>
      </c>
      <c r="F35" t="s">
        <v>32</v>
      </c>
      <c r="G35" t="s">
        <v>30</v>
      </c>
      <c r="H35">
        <v>45</v>
      </c>
      <c r="I35">
        <v>13534</v>
      </c>
      <c r="J35">
        <v>609030</v>
      </c>
      <c r="K35">
        <v>15</v>
      </c>
      <c r="L35">
        <v>203010</v>
      </c>
      <c r="M35">
        <v>406020</v>
      </c>
      <c r="N35" s="5">
        <f>sales[[#This Row],[profit]]/sales[[#This Row],[total_sales]]</f>
        <v>0.66666666666666663</v>
      </c>
    </row>
    <row r="36" spans="2:14" x14ac:dyDescent="0.25">
      <c r="B36">
        <v>10427</v>
      </c>
      <c r="C36" t="s">
        <v>19</v>
      </c>
      <c r="D36" s="1">
        <v>44569</v>
      </c>
      <c r="E36" t="s">
        <v>48</v>
      </c>
      <c r="F36" t="s">
        <v>96</v>
      </c>
      <c r="G36" t="s">
        <v>26</v>
      </c>
      <c r="H36">
        <v>55</v>
      </c>
      <c r="I36">
        <v>11235</v>
      </c>
      <c r="J36">
        <v>617925</v>
      </c>
      <c r="K36">
        <v>30</v>
      </c>
      <c r="L36">
        <v>337050</v>
      </c>
      <c r="M36">
        <v>280875</v>
      </c>
      <c r="N36" s="5">
        <f>sales[[#This Row],[profit]]/sales[[#This Row],[total_sales]]</f>
        <v>0.45454545454545453</v>
      </c>
    </row>
    <row r="37" spans="2:14" x14ac:dyDescent="0.25">
      <c r="B37">
        <v>10621</v>
      </c>
      <c r="C37" t="s">
        <v>19</v>
      </c>
      <c r="D37" s="1">
        <v>44569</v>
      </c>
      <c r="E37" t="s">
        <v>49</v>
      </c>
      <c r="F37" t="s">
        <v>96</v>
      </c>
      <c r="G37" t="s">
        <v>21</v>
      </c>
      <c r="H37">
        <v>50</v>
      </c>
      <c r="I37">
        <v>14501</v>
      </c>
      <c r="J37">
        <v>725050</v>
      </c>
      <c r="K37">
        <v>20</v>
      </c>
      <c r="L37">
        <v>290020</v>
      </c>
      <c r="M37">
        <v>435030</v>
      </c>
      <c r="N37" s="5">
        <f>sales[[#This Row],[profit]]/sales[[#This Row],[total_sales]]</f>
        <v>0.6</v>
      </c>
    </row>
    <row r="38" spans="2:14" x14ac:dyDescent="0.25">
      <c r="B38">
        <v>10505</v>
      </c>
      <c r="C38" t="s">
        <v>12</v>
      </c>
      <c r="D38" s="1">
        <v>44570</v>
      </c>
      <c r="E38" t="s">
        <v>17</v>
      </c>
      <c r="F38" t="s">
        <v>18</v>
      </c>
      <c r="G38" t="s">
        <v>15</v>
      </c>
      <c r="H38">
        <v>40</v>
      </c>
      <c r="I38">
        <v>7072</v>
      </c>
      <c r="J38">
        <v>282880</v>
      </c>
      <c r="K38">
        <v>10</v>
      </c>
      <c r="L38">
        <v>70720</v>
      </c>
      <c r="M38">
        <v>212160</v>
      </c>
      <c r="N38" s="5">
        <f>sales[[#This Row],[profit]]/sales[[#This Row],[total_sales]]</f>
        <v>0.75</v>
      </c>
    </row>
    <row r="39" spans="2:14" x14ac:dyDescent="0.25">
      <c r="B39">
        <v>10041</v>
      </c>
      <c r="C39" t="s">
        <v>23</v>
      </c>
      <c r="D39" s="1">
        <v>44570</v>
      </c>
      <c r="E39" t="s">
        <v>50</v>
      </c>
      <c r="F39" t="s">
        <v>18</v>
      </c>
      <c r="G39" t="s">
        <v>21</v>
      </c>
      <c r="H39">
        <v>50</v>
      </c>
      <c r="I39">
        <v>13233</v>
      </c>
      <c r="J39">
        <v>661650</v>
      </c>
      <c r="K39">
        <v>20</v>
      </c>
      <c r="L39">
        <v>264660</v>
      </c>
      <c r="M39">
        <v>396990</v>
      </c>
      <c r="N39" s="5">
        <f>sales[[#This Row],[profit]]/sales[[#This Row],[total_sales]]</f>
        <v>0.6</v>
      </c>
    </row>
    <row r="40" spans="2:14" x14ac:dyDescent="0.25">
      <c r="B40">
        <v>10955</v>
      </c>
      <c r="C40" t="s">
        <v>19</v>
      </c>
      <c r="D40" s="1">
        <v>44570</v>
      </c>
      <c r="E40" t="s">
        <v>44</v>
      </c>
      <c r="F40" t="s">
        <v>18</v>
      </c>
      <c r="G40" t="s">
        <v>26</v>
      </c>
      <c r="H40">
        <v>55</v>
      </c>
      <c r="I40">
        <v>4885</v>
      </c>
      <c r="J40">
        <v>268675</v>
      </c>
      <c r="K40">
        <v>30</v>
      </c>
      <c r="L40">
        <v>146550</v>
      </c>
      <c r="M40">
        <v>122125</v>
      </c>
      <c r="N40" s="5">
        <f>sales[[#This Row],[profit]]/sales[[#This Row],[total_sales]]</f>
        <v>0.45454545454545453</v>
      </c>
    </row>
    <row r="41" spans="2:14" x14ac:dyDescent="0.25">
      <c r="B41">
        <v>10974</v>
      </c>
      <c r="C41" t="s">
        <v>16</v>
      </c>
      <c r="D41" s="1">
        <v>44570</v>
      </c>
      <c r="E41" t="s">
        <v>27</v>
      </c>
      <c r="F41" t="s">
        <v>18</v>
      </c>
      <c r="G41" t="s">
        <v>15</v>
      </c>
      <c r="H41">
        <v>40</v>
      </c>
      <c r="I41">
        <v>4931</v>
      </c>
      <c r="J41">
        <v>197240</v>
      </c>
      <c r="K41">
        <v>10</v>
      </c>
      <c r="L41">
        <v>49310</v>
      </c>
      <c r="M41">
        <v>147930</v>
      </c>
      <c r="N41" s="5">
        <f>sales[[#This Row],[profit]]/sales[[#This Row],[total_sales]]</f>
        <v>0.75</v>
      </c>
    </row>
    <row r="42" spans="2:14" x14ac:dyDescent="0.25">
      <c r="B42">
        <v>10385</v>
      </c>
      <c r="C42" t="s">
        <v>16</v>
      </c>
      <c r="D42" s="1">
        <v>44570</v>
      </c>
      <c r="E42" t="s">
        <v>51</v>
      </c>
      <c r="F42" t="s">
        <v>18</v>
      </c>
      <c r="G42" t="s">
        <v>30</v>
      </c>
      <c r="H42">
        <v>45</v>
      </c>
      <c r="I42">
        <v>14750</v>
      </c>
      <c r="J42">
        <v>663750</v>
      </c>
      <c r="K42">
        <v>15</v>
      </c>
      <c r="L42">
        <v>221250</v>
      </c>
      <c r="M42">
        <v>442500</v>
      </c>
      <c r="N42" s="5">
        <f>sales[[#This Row],[profit]]/sales[[#This Row],[total_sales]]</f>
        <v>0.66666666666666663</v>
      </c>
    </row>
    <row r="43" spans="2:14" x14ac:dyDescent="0.25">
      <c r="B43">
        <v>10625</v>
      </c>
      <c r="C43" t="s">
        <v>12</v>
      </c>
      <c r="D43" s="1">
        <v>44571</v>
      </c>
      <c r="E43" t="s">
        <v>45</v>
      </c>
      <c r="F43" t="s">
        <v>18</v>
      </c>
      <c r="G43" t="s">
        <v>15</v>
      </c>
      <c r="H43">
        <v>40</v>
      </c>
      <c r="I43">
        <v>4789</v>
      </c>
      <c r="J43">
        <v>191560</v>
      </c>
      <c r="K43">
        <v>10</v>
      </c>
      <c r="L43">
        <v>47890</v>
      </c>
      <c r="M43">
        <v>143670</v>
      </c>
      <c r="N43" s="5">
        <f>sales[[#This Row],[profit]]/sales[[#This Row],[total_sales]]</f>
        <v>0.75</v>
      </c>
    </row>
    <row r="44" spans="2:14" x14ac:dyDescent="0.25">
      <c r="B44">
        <v>10904</v>
      </c>
      <c r="C44" t="s">
        <v>23</v>
      </c>
      <c r="D44" s="1">
        <v>44571</v>
      </c>
      <c r="E44" t="s">
        <v>52</v>
      </c>
      <c r="F44" t="s">
        <v>32</v>
      </c>
      <c r="G44" t="s">
        <v>15</v>
      </c>
      <c r="H44">
        <v>40</v>
      </c>
      <c r="I44">
        <v>19466</v>
      </c>
      <c r="J44">
        <v>778640</v>
      </c>
      <c r="K44">
        <v>10</v>
      </c>
      <c r="L44">
        <v>194660</v>
      </c>
      <c r="M44">
        <v>583980</v>
      </c>
      <c r="N44" s="5">
        <f>sales[[#This Row],[profit]]/sales[[#This Row],[total_sales]]</f>
        <v>0.75</v>
      </c>
    </row>
    <row r="45" spans="2:14" x14ac:dyDescent="0.25">
      <c r="B45">
        <v>10866</v>
      </c>
      <c r="C45" t="s">
        <v>12</v>
      </c>
      <c r="D45" s="1">
        <v>44571</v>
      </c>
      <c r="E45" t="s">
        <v>38</v>
      </c>
      <c r="F45" t="s">
        <v>18</v>
      </c>
      <c r="G45" t="s">
        <v>21</v>
      </c>
      <c r="H45">
        <v>50</v>
      </c>
      <c r="I45">
        <v>168</v>
      </c>
      <c r="J45">
        <v>8400</v>
      </c>
      <c r="K45">
        <v>20</v>
      </c>
      <c r="L45">
        <v>3360</v>
      </c>
      <c r="M45">
        <v>5040</v>
      </c>
      <c r="N45" s="5">
        <f>sales[[#This Row],[profit]]/sales[[#This Row],[total_sales]]</f>
        <v>0.6</v>
      </c>
    </row>
    <row r="46" spans="2:14" x14ac:dyDescent="0.25">
      <c r="B46">
        <v>10215</v>
      </c>
      <c r="C46" t="s">
        <v>23</v>
      </c>
      <c r="D46" s="1">
        <v>44571</v>
      </c>
      <c r="E46" t="s">
        <v>52</v>
      </c>
      <c r="F46" t="s">
        <v>32</v>
      </c>
      <c r="G46" t="s">
        <v>21</v>
      </c>
      <c r="H46">
        <v>50</v>
      </c>
      <c r="I46">
        <v>1093</v>
      </c>
      <c r="J46">
        <v>54650</v>
      </c>
      <c r="K46">
        <v>20</v>
      </c>
      <c r="L46">
        <v>21860</v>
      </c>
      <c r="M46">
        <v>32790</v>
      </c>
      <c r="N46" s="5">
        <f>sales[[#This Row],[profit]]/sales[[#This Row],[total_sales]]</f>
        <v>0.6</v>
      </c>
    </row>
    <row r="47" spans="2:14" x14ac:dyDescent="0.25">
      <c r="B47">
        <v>10763</v>
      </c>
      <c r="C47" t="s">
        <v>16</v>
      </c>
      <c r="D47" s="1">
        <v>44572</v>
      </c>
      <c r="E47" t="s">
        <v>22</v>
      </c>
      <c r="F47" t="s">
        <v>96</v>
      </c>
      <c r="G47" t="s">
        <v>30</v>
      </c>
      <c r="H47">
        <v>45</v>
      </c>
      <c r="I47">
        <v>12476</v>
      </c>
      <c r="J47">
        <v>561420</v>
      </c>
      <c r="K47">
        <v>15</v>
      </c>
      <c r="L47">
        <v>187140</v>
      </c>
      <c r="M47">
        <v>374280</v>
      </c>
      <c r="N47" s="5">
        <f>sales[[#This Row],[profit]]/sales[[#This Row],[total_sales]]</f>
        <v>0.66666666666666663</v>
      </c>
    </row>
    <row r="48" spans="2:14" x14ac:dyDescent="0.25">
      <c r="B48">
        <v>10848</v>
      </c>
      <c r="C48" t="s">
        <v>12</v>
      </c>
      <c r="D48" s="1">
        <v>44572</v>
      </c>
      <c r="E48" t="s">
        <v>53</v>
      </c>
      <c r="F48" t="s">
        <v>18</v>
      </c>
      <c r="G48" t="s">
        <v>21</v>
      </c>
      <c r="H48">
        <v>50</v>
      </c>
      <c r="I48">
        <v>2456</v>
      </c>
      <c r="J48">
        <v>122800</v>
      </c>
      <c r="K48">
        <v>20</v>
      </c>
      <c r="L48">
        <v>49120</v>
      </c>
      <c r="M48">
        <v>73680</v>
      </c>
      <c r="N48" s="5">
        <f>sales[[#This Row],[profit]]/sales[[#This Row],[total_sales]]</f>
        <v>0.6</v>
      </c>
    </row>
    <row r="49" spans="2:14" x14ac:dyDescent="0.25">
      <c r="B49">
        <v>10512</v>
      </c>
      <c r="C49" t="s">
        <v>16</v>
      </c>
      <c r="D49" s="1">
        <v>44572</v>
      </c>
      <c r="E49" t="s">
        <v>54</v>
      </c>
      <c r="F49" t="s">
        <v>32</v>
      </c>
      <c r="G49" t="s">
        <v>21</v>
      </c>
      <c r="H49">
        <v>50</v>
      </c>
      <c r="I49">
        <v>4455</v>
      </c>
      <c r="J49">
        <v>222750</v>
      </c>
      <c r="K49">
        <v>20</v>
      </c>
      <c r="L49">
        <v>89100</v>
      </c>
      <c r="M49">
        <v>133650</v>
      </c>
      <c r="N49" s="5">
        <f>sales[[#This Row],[profit]]/sales[[#This Row],[total_sales]]</f>
        <v>0.6</v>
      </c>
    </row>
    <row r="50" spans="2:14" x14ac:dyDescent="0.25">
      <c r="B50">
        <v>10312</v>
      </c>
      <c r="C50" t="s">
        <v>16</v>
      </c>
      <c r="D50" s="1">
        <v>44572</v>
      </c>
      <c r="E50" t="s">
        <v>40</v>
      </c>
      <c r="F50" t="s">
        <v>14</v>
      </c>
      <c r="G50" t="s">
        <v>26</v>
      </c>
      <c r="H50">
        <v>55</v>
      </c>
      <c r="I50">
        <v>5227</v>
      </c>
      <c r="J50">
        <v>287485</v>
      </c>
      <c r="K50">
        <v>30</v>
      </c>
      <c r="L50">
        <v>156810</v>
      </c>
      <c r="M50">
        <v>130675</v>
      </c>
      <c r="N50" s="5">
        <f>sales[[#This Row],[profit]]/sales[[#This Row],[total_sales]]</f>
        <v>0.45454545454545453</v>
      </c>
    </row>
    <row r="51" spans="2:14" x14ac:dyDescent="0.25">
      <c r="B51">
        <v>10824</v>
      </c>
      <c r="C51" t="s">
        <v>16</v>
      </c>
      <c r="D51" s="1">
        <v>44573</v>
      </c>
      <c r="E51" t="s">
        <v>55</v>
      </c>
      <c r="F51" t="s">
        <v>96</v>
      </c>
      <c r="G51" t="s">
        <v>26</v>
      </c>
      <c r="H51">
        <v>55</v>
      </c>
      <c r="I51">
        <v>19872</v>
      </c>
      <c r="J51">
        <v>1092960</v>
      </c>
      <c r="K51">
        <v>30</v>
      </c>
      <c r="L51">
        <v>596160</v>
      </c>
      <c r="M51">
        <v>496800</v>
      </c>
      <c r="N51" s="5">
        <f>sales[[#This Row],[profit]]/sales[[#This Row],[total_sales]]</f>
        <v>0.45454545454545453</v>
      </c>
    </row>
    <row r="52" spans="2:14" x14ac:dyDescent="0.25">
      <c r="B52">
        <v>10218</v>
      </c>
      <c r="C52" t="s">
        <v>23</v>
      </c>
      <c r="D52" s="1">
        <v>44573</v>
      </c>
      <c r="E52" t="s">
        <v>56</v>
      </c>
      <c r="F52" t="s">
        <v>18</v>
      </c>
      <c r="G52" t="s">
        <v>26</v>
      </c>
      <c r="H52">
        <v>55</v>
      </c>
      <c r="I52">
        <v>18986</v>
      </c>
      <c r="J52">
        <v>1044230</v>
      </c>
      <c r="K52">
        <v>30</v>
      </c>
      <c r="L52">
        <v>569580</v>
      </c>
      <c r="M52">
        <v>474650</v>
      </c>
      <c r="N52" s="5">
        <f>sales[[#This Row],[profit]]/sales[[#This Row],[total_sales]]</f>
        <v>0.45454545454545453</v>
      </c>
    </row>
    <row r="53" spans="2:14" x14ac:dyDescent="0.25">
      <c r="B53">
        <v>10643</v>
      </c>
      <c r="C53" t="s">
        <v>12</v>
      </c>
      <c r="D53" s="1">
        <v>44573</v>
      </c>
      <c r="E53" t="s">
        <v>17</v>
      </c>
      <c r="F53" t="s">
        <v>18</v>
      </c>
      <c r="G53" t="s">
        <v>21</v>
      </c>
      <c r="H53">
        <v>50</v>
      </c>
      <c r="I53">
        <v>18709</v>
      </c>
      <c r="J53">
        <v>935450</v>
      </c>
      <c r="K53">
        <v>20</v>
      </c>
      <c r="L53">
        <v>374180</v>
      </c>
      <c r="M53">
        <v>561270</v>
      </c>
      <c r="N53" s="5">
        <f>sales[[#This Row],[profit]]/sales[[#This Row],[total_sales]]</f>
        <v>0.6</v>
      </c>
    </row>
    <row r="54" spans="2:14" x14ac:dyDescent="0.25">
      <c r="B54">
        <v>10713</v>
      </c>
      <c r="C54" t="s">
        <v>16</v>
      </c>
      <c r="D54" s="1">
        <v>44573</v>
      </c>
      <c r="E54" t="s">
        <v>41</v>
      </c>
      <c r="F54" t="s">
        <v>18</v>
      </c>
      <c r="G54" t="s">
        <v>21</v>
      </c>
      <c r="H54">
        <v>50</v>
      </c>
      <c r="I54">
        <v>1405</v>
      </c>
      <c r="J54">
        <v>70250</v>
      </c>
      <c r="K54">
        <v>20</v>
      </c>
      <c r="L54">
        <v>28100</v>
      </c>
      <c r="M54">
        <v>42150</v>
      </c>
      <c r="N54" s="5">
        <f>sales[[#This Row],[profit]]/sales[[#This Row],[total_sales]]</f>
        <v>0.6</v>
      </c>
    </row>
    <row r="55" spans="2:14" x14ac:dyDescent="0.25">
      <c r="B55">
        <v>10447</v>
      </c>
      <c r="C55" t="s">
        <v>19</v>
      </c>
      <c r="D55" s="1">
        <v>44574</v>
      </c>
      <c r="E55" t="s">
        <v>56</v>
      </c>
      <c r="F55" t="s">
        <v>18</v>
      </c>
      <c r="G55" t="s">
        <v>30</v>
      </c>
      <c r="H55">
        <v>45</v>
      </c>
      <c r="I55">
        <v>13140</v>
      </c>
      <c r="J55">
        <v>591300</v>
      </c>
      <c r="K55">
        <v>15</v>
      </c>
      <c r="L55">
        <v>197100</v>
      </c>
      <c r="M55">
        <v>394200</v>
      </c>
      <c r="N55" s="5">
        <f>sales[[#This Row],[profit]]/sales[[#This Row],[total_sales]]</f>
        <v>0.66666666666666663</v>
      </c>
    </row>
    <row r="56" spans="2:14" x14ac:dyDescent="0.25">
      <c r="B56">
        <v>10597</v>
      </c>
      <c r="C56" t="s">
        <v>23</v>
      </c>
      <c r="D56" s="1">
        <v>44574</v>
      </c>
      <c r="E56" t="s">
        <v>38</v>
      </c>
      <c r="F56" t="s">
        <v>18</v>
      </c>
      <c r="G56" t="s">
        <v>30</v>
      </c>
      <c r="H56">
        <v>45</v>
      </c>
      <c r="I56">
        <v>14697</v>
      </c>
      <c r="J56">
        <v>661365</v>
      </c>
      <c r="K56">
        <v>15</v>
      </c>
      <c r="L56">
        <v>220455</v>
      </c>
      <c r="M56">
        <v>440910</v>
      </c>
      <c r="N56" s="5">
        <f>sales[[#This Row],[profit]]/sales[[#This Row],[total_sales]]</f>
        <v>0.66666666666666663</v>
      </c>
    </row>
    <row r="57" spans="2:14" x14ac:dyDescent="0.25">
      <c r="B57">
        <v>10257</v>
      </c>
      <c r="C57" t="s">
        <v>16</v>
      </c>
      <c r="D57" s="1">
        <v>44574</v>
      </c>
      <c r="E57" t="s">
        <v>57</v>
      </c>
      <c r="F57" t="s">
        <v>32</v>
      </c>
      <c r="G57" t="s">
        <v>30</v>
      </c>
      <c r="H57">
        <v>45</v>
      </c>
      <c r="I57">
        <v>8547</v>
      </c>
      <c r="J57">
        <v>384615</v>
      </c>
      <c r="K57">
        <v>15</v>
      </c>
      <c r="L57">
        <v>128205</v>
      </c>
      <c r="M57">
        <v>256410</v>
      </c>
      <c r="N57" s="5">
        <f>sales[[#This Row],[profit]]/sales[[#This Row],[total_sales]]</f>
        <v>0.66666666666666663</v>
      </c>
    </row>
    <row r="58" spans="2:14" x14ac:dyDescent="0.25">
      <c r="B58">
        <v>10857</v>
      </c>
      <c r="C58" t="s">
        <v>23</v>
      </c>
      <c r="D58" s="1">
        <v>44574</v>
      </c>
      <c r="E58" t="s">
        <v>52</v>
      </c>
      <c r="F58" t="s">
        <v>32</v>
      </c>
      <c r="G58" t="s">
        <v>21</v>
      </c>
      <c r="H58">
        <v>50</v>
      </c>
      <c r="I58">
        <v>17102</v>
      </c>
      <c r="J58">
        <v>855100</v>
      </c>
      <c r="K58">
        <v>20</v>
      </c>
      <c r="L58">
        <v>342040</v>
      </c>
      <c r="M58">
        <v>513060</v>
      </c>
      <c r="N58" s="5">
        <f>sales[[#This Row],[profit]]/sales[[#This Row],[total_sales]]</f>
        <v>0.6</v>
      </c>
    </row>
    <row r="59" spans="2:14" x14ac:dyDescent="0.25">
      <c r="B59">
        <v>10708</v>
      </c>
      <c r="C59" t="s">
        <v>12</v>
      </c>
      <c r="D59" s="1">
        <v>44575</v>
      </c>
      <c r="E59" t="s">
        <v>20</v>
      </c>
      <c r="F59" t="s">
        <v>14</v>
      </c>
      <c r="G59" t="s">
        <v>30</v>
      </c>
      <c r="H59">
        <v>45</v>
      </c>
      <c r="I59">
        <v>19894</v>
      </c>
      <c r="J59">
        <v>895230</v>
      </c>
      <c r="K59">
        <v>15</v>
      </c>
      <c r="L59">
        <v>298410</v>
      </c>
      <c r="M59">
        <v>596820</v>
      </c>
      <c r="N59" s="5">
        <f>sales[[#This Row],[profit]]/sales[[#This Row],[total_sales]]</f>
        <v>0.66666666666666663</v>
      </c>
    </row>
    <row r="60" spans="2:14" x14ac:dyDescent="0.25">
      <c r="B60">
        <v>10440</v>
      </c>
      <c r="C60" t="s">
        <v>23</v>
      </c>
      <c r="D60" s="1">
        <v>44575</v>
      </c>
      <c r="E60" t="s">
        <v>53</v>
      </c>
      <c r="F60" t="s">
        <v>18</v>
      </c>
      <c r="G60" t="s">
        <v>26</v>
      </c>
      <c r="H60">
        <v>55</v>
      </c>
      <c r="I60">
        <v>17033</v>
      </c>
      <c r="J60">
        <v>936815</v>
      </c>
      <c r="K60">
        <v>30</v>
      </c>
      <c r="L60">
        <v>510990</v>
      </c>
      <c r="M60">
        <v>425825</v>
      </c>
      <c r="N60" s="5">
        <f>sales[[#This Row],[profit]]/sales[[#This Row],[total_sales]]</f>
        <v>0.45454545454545453</v>
      </c>
    </row>
    <row r="61" spans="2:14" x14ac:dyDescent="0.25">
      <c r="B61">
        <v>10114</v>
      </c>
      <c r="C61" t="s">
        <v>12</v>
      </c>
      <c r="D61" s="1">
        <v>44575</v>
      </c>
      <c r="E61" t="s">
        <v>38</v>
      </c>
      <c r="F61" t="s">
        <v>18</v>
      </c>
      <c r="G61" t="s">
        <v>30</v>
      </c>
      <c r="H61">
        <v>45</v>
      </c>
      <c r="I61">
        <v>5112</v>
      </c>
      <c r="J61">
        <v>230040</v>
      </c>
      <c r="K61">
        <v>15</v>
      </c>
      <c r="L61">
        <v>76680</v>
      </c>
      <c r="M61">
        <v>153360</v>
      </c>
      <c r="N61" s="5">
        <f>sales[[#This Row],[profit]]/sales[[#This Row],[total_sales]]</f>
        <v>0.66666666666666663</v>
      </c>
    </row>
    <row r="62" spans="2:14" x14ac:dyDescent="0.25">
      <c r="B62">
        <v>10479</v>
      </c>
      <c r="C62" t="s">
        <v>16</v>
      </c>
      <c r="D62" s="1">
        <v>44575</v>
      </c>
      <c r="E62" t="s">
        <v>44</v>
      </c>
      <c r="F62" t="s">
        <v>18</v>
      </c>
      <c r="G62" t="s">
        <v>15</v>
      </c>
      <c r="H62">
        <v>40</v>
      </c>
      <c r="I62">
        <v>3547</v>
      </c>
      <c r="J62">
        <v>141880</v>
      </c>
      <c r="K62">
        <v>10</v>
      </c>
      <c r="L62">
        <v>35470</v>
      </c>
      <c r="M62">
        <v>106410</v>
      </c>
      <c r="N62" s="5">
        <f>sales[[#This Row],[profit]]/sales[[#This Row],[total_sales]]</f>
        <v>0.75</v>
      </c>
    </row>
    <row r="63" spans="2:14" x14ac:dyDescent="0.25">
      <c r="B63">
        <v>10179</v>
      </c>
      <c r="C63" t="s">
        <v>12</v>
      </c>
      <c r="D63" s="1">
        <v>44576</v>
      </c>
      <c r="E63" t="s">
        <v>57</v>
      </c>
      <c r="F63" t="s">
        <v>32</v>
      </c>
      <c r="G63" t="s">
        <v>15</v>
      </c>
      <c r="H63">
        <v>40</v>
      </c>
      <c r="I63">
        <v>13670</v>
      </c>
      <c r="J63">
        <v>546800</v>
      </c>
      <c r="K63">
        <v>10</v>
      </c>
      <c r="L63">
        <v>136700</v>
      </c>
      <c r="M63">
        <v>410100</v>
      </c>
      <c r="N63" s="5">
        <f>sales[[#This Row],[profit]]/sales[[#This Row],[total_sales]]</f>
        <v>0.75</v>
      </c>
    </row>
    <row r="64" spans="2:14" x14ac:dyDescent="0.25">
      <c r="B64">
        <v>10644</v>
      </c>
      <c r="C64" t="s">
        <v>12</v>
      </c>
      <c r="D64" s="1">
        <v>44576</v>
      </c>
      <c r="E64" t="s">
        <v>47</v>
      </c>
      <c r="F64" t="s">
        <v>32</v>
      </c>
      <c r="G64" t="s">
        <v>30</v>
      </c>
      <c r="H64">
        <v>45</v>
      </c>
      <c r="I64">
        <v>3543</v>
      </c>
      <c r="J64">
        <v>159435</v>
      </c>
      <c r="K64">
        <v>15</v>
      </c>
      <c r="L64">
        <v>53145</v>
      </c>
      <c r="M64">
        <v>106290</v>
      </c>
      <c r="N64" s="5">
        <f>sales[[#This Row],[profit]]/sales[[#This Row],[total_sales]]</f>
        <v>0.66666666666666663</v>
      </c>
    </row>
    <row r="65" spans="2:14" x14ac:dyDescent="0.25">
      <c r="B65">
        <v>10407</v>
      </c>
      <c r="C65" t="s">
        <v>23</v>
      </c>
      <c r="D65" s="1">
        <v>44576</v>
      </c>
      <c r="E65" t="s">
        <v>57</v>
      </c>
      <c r="F65" t="s">
        <v>32</v>
      </c>
      <c r="G65" t="s">
        <v>26</v>
      </c>
      <c r="H65">
        <v>55</v>
      </c>
      <c r="I65">
        <v>3384</v>
      </c>
      <c r="J65">
        <v>186120</v>
      </c>
      <c r="K65">
        <v>30</v>
      </c>
      <c r="L65">
        <v>101520</v>
      </c>
      <c r="M65">
        <v>84600</v>
      </c>
      <c r="N65" s="5">
        <f>sales[[#This Row],[profit]]/sales[[#This Row],[total_sales]]</f>
        <v>0.45454545454545453</v>
      </c>
    </row>
    <row r="66" spans="2:14" x14ac:dyDescent="0.25">
      <c r="B66">
        <v>10099</v>
      </c>
      <c r="C66" t="s">
        <v>23</v>
      </c>
      <c r="D66" s="1">
        <v>44576</v>
      </c>
      <c r="E66" t="s">
        <v>58</v>
      </c>
      <c r="F66" t="s">
        <v>18</v>
      </c>
      <c r="G66" t="s">
        <v>30</v>
      </c>
      <c r="H66">
        <v>45</v>
      </c>
      <c r="I66">
        <v>6039</v>
      </c>
      <c r="J66">
        <v>271755</v>
      </c>
      <c r="K66">
        <v>15</v>
      </c>
      <c r="L66">
        <v>90585</v>
      </c>
      <c r="M66">
        <v>181170</v>
      </c>
      <c r="N66" s="5">
        <f>sales[[#This Row],[profit]]/sales[[#This Row],[total_sales]]</f>
        <v>0.66666666666666663</v>
      </c>
    </row>
    <row r="67" spans="2:14" x14ac:dyDescent="0.25">
      <c r="B67">
        <v>10708</v>
      </c>
      <c r="C67" t="s">
        <v>12</v>
      </c>
      <c r="D67" s="1">
        <v>44577</v>
      </c>
      <c r="E67" t="s">
        <v>59</v>
      </c>
      <c r="F67" t="s">
        <v>14</v>
      </c>
      <c r="G67" t="s">
        <v>30</v>
      </c>
      <c r="H67">
        <v>45</v>
      </c>
      <c r="I67">
        <v>4263</v>
      </c>
      <c r="J67">
        <v>191835</v>
      </c>
      <c r="K67">
        <v>15</v>
      </c>
      <c r="L67">
        <v>63945</v>
      </c>
      <c r="M67">
        <v>127890</v>
      </c>
      <c r="N67" s="5">
        <f>sales[[#This Row],[profit]]/sales[[#This Row],[total_sales]]</f>
        <v>0.66666666666666663</v>
      </c>
    </row>
    <row r="68" spans="2:14" x14ac:dyDescent="0.25">
      <c r="B68">
        <v>10058</v>
      </c>
      <c r="C68" t="s">
        <v>16</v>
      </c>
      <c r="D68" s="1">
        <v>44577</v>
      </c>
      <c r="E68" t="s">
        <v>60</v>
      </c>
      <c r="F68" t="s">
        <v>14</v>
      </c>
      <c r="G68" t="s">
        <v>21</v>
      </c>
      <c r="H68">
        <v>50</v>
      </c>
      <c r="I68">
        <v>151</v>
      </c>
      <c r="J68">
        <v>7550</v>
      </c>
      <c r="K68">
        <v>20</v>
      </c>
      <c r="L68">
        <v>3020</v>
      </c>
      <c r="M68">
        <v>4530</v>
      </c>
      <c r="N68" s="5">
        <f>sales[[#This Row],[profit]]/sales[[#This Row],[total_sales]]</f>
        <v>0.6</v>
      </c>
    </row>
    <row r="69" spans="2:14" x14ac:dyDescent="0.25">
      <c r="B69">
        <v>10023</v>
      </c>
      <c r="C69" t="s">
        <v>19</v>
      </c>
      <c r="D69" s="1">
        <v>44577</v>
      </c>
      <c r="E69" t="s">
        <v>36</v>
      </c>
      <c r="F69" t="s">
        <v>14</v>
      </c>
      <c r="G69" t="s">
        <v>26</v>
      </c>
      <c r="H69">
        <v>55</v>
      </c>
      <c r="I69">
        <v>12524</v>
      </c>
      <c r="J69">
        <v>688820</v>
      </c>
      <c r="K69">
        <v>30</v>
      </c>
      <c r="L69">
        <v>375720</v>
      </c>
      <c r="M69">
        <v>313100</v>
      </c>
      <c r="N69" s="5">
        <f>sales[[#This Row],[profit]]/sales[[#This Row],[total_sales]]</f>
        <v>0.45454545454545453</v>
      </c>
    </row>
    <row r="70" spans="2:14" x14ac:dyDescent="0.25">
      <c r="B70">
        <v>10672</v>
      </c>
      <c r="C70" t="s">
        <v>16</v>
      </c>
      <c r="D70" s="1">
        <v>44577</v>
      </c>
      <c r="E70" t="s">
        <v>13</v>
      </c>
      <c r="F70" t="s">
        <v>14</v>
      </c>
      <c r="G70" t="s">
        <v>26</v>
      </c>
      <c r="H70">
        <v>55</v>
      </c>
      <c r="I70">
        <v>15677</v>
      </c>
      <c r="J70">
        <v>862235</v>
      </c>
      <c r="K70">
        <v>30</v>
      </c>
      <c r="L70">
        <v>470310</v>
      </c>
      <c r="M70">
        <v>391925</v>
      </c>
      <c r="N70" s="5">
        <f>sales[[#This Row],[profit]]/sales[[#This Row],[total_sales]]</f>
        <v>0.45454545454545453</v>
      </c>
    </row>
    <row r="71" spans="2:14" x14ac:dyDescent="0.25">
      <c r="B71">
        <v>10681</v>
      </c>
      <c r="C71" t="s">
        <v>12</v>
      </c>
      <c r="D71" s="1">
        <v>44578</v>
      </c>
      <c r="E71" t="s">
        <v>61</v>
      </c>
      <c r="F71" t="s">
        <v>14</v>
      </c>
      <c r="G71" t="s">
        <v>26</v>
      </c>
      <c r="H71">
        <v>55</v>
      </c>
      <c r="I71">
        <v>14494</v>
      </c>
      <c r="J71">
        <v>797170</v>
      </c>
      <c r="K71">
        <v>30</v>
      </c>
      <c r="L71">
        <v>434820</v>
      </c>
      <c r="M71">
        <v>362350</v>
      </c>
      <c r="N71" s="5">
        <f>sales[[#This Row],[profit]]/sales[[#This Row],[total_sales]]</f>
        <v>0.45454545454545453</v>
      </c>
    </row>
    <row r="72" spans="2:14" x14ac:dyDescent="0.25">
      <c r="B72">
        <v>10221</v>
      </c>
      <c r="C72" t="s">
        <v>12</v>
      </c>
      <c r="D72" s="1">
        <v>44578</v>
      </c>
      <c r="E72" t="s">
        <v>62</v>
      </c>
      <c r="F72" t="s">
        <v>32</v>
      </c>
      <c r="G72" t="s">
        <v>26</v>
      </c>
      <c r="H72">
        <v>55</v>
      </c>
      <c r="I72">
        <v>9892</v>
      </c>
      <c r="J72">
        <v>544060</v>
      </c>
      <c r="K72">
        <v>30</v>
      </c>
      <c r="L72">
        <v>296760</v>
      </c>
      <c r="M72">
        <v>247300</v>
      </c>
      <c r="N72" s="5">
        <f>sales[[#This Row],[profit]]/sales[[#This Row],[total_sales]]</f>
        <v>0.45454545454545453</v>
      </c>
    </row>
    <row r="73" spans="2:14" x14ac:dyDescent="0.25">
      <c r="B73">
        <v>10590</v>
      </c>
      <c r="C73" t="s">
        <v>16</v>
      </c>
      <c r="D73" s="1">
        <v>44578</v>
      </c>
      <c r="E73" t="s">
        <v>61</v>
      </c>
      <c r="F73" t="s">
        <v>14</v>
      </c>
      <c r="G73" t="s">
        <v>26</v>
      </c>
      <c r="H73">
        <v>55</v>
      </c>
      <c r="I73">
        <v>10461</v>
      </c>
      <c r="J73">
        <v>575355</v>
      </c>
      <c r="K73">
        <v>30</v>
      </c>
      <c r="L73">
        <v>313830</v>
      </c>
      <c r="M73">
        <v>261525</v>
      </c>
      <c r="N73" s="5">
        <f>sales[[#This Row],[profit]]/sales[[#This Row],[total_sales]]</f>
        <v>0.45454545454545453</v>
      </c>
    </row>
    <row r="74" spans="2:14" x14ac:dyDescent="0.25">
      <c r="B74">
        <v>10985</v>
      </c>
      <c r="C74" t="s">
        <v>16</v>
      </c>
      <c r="D74" s="1">
        <v>44578</v>
      </c>
      <c r="E74" t="s">
        <v>63</v>
      </c>
      <c r="F74" t="s">
        <v>96</v>
      </c>
      <c r="G74" t="s">
        <v>21</v>
      </c>
      <c r="H74">
        <v>50</v>
      </c>
      <c r="I74">
        <v>13530</v>
      </c>
      <c r="J74">
        <v>676500</v>
      </c>
      <c r="K74">
        <v>20</v>
      </c>
      <c r="L74">
        <v>270600</v>
      </c>
      <c r="M74">
        <v>405900</v>
      </c>
      <c r="N74" s="5">
        <f>sales[[#This Row],[profit]]/sales[[#This Row],[total_sales]]</f>
        <v>0.6</v>
      </c>
    </row>
    <row r="75" spans="2:14" x14ac:dyDescent="0.25">
      <c r="B75">
        <v>10018</v>
      </c>
      <c r="C75" t="s">
        <v>16</v>
      </c>
      <c r="D75" s="1">
        <v>44578</v>
      </c>
      <c r="E75" t="s">
        <v>59</v>
      </c>
      <c r="F75" t="s">
        <v>14</v>
      </c>
      <c r="G75" t="s">
        <v>15</v>
      </c>
      <c r="H75">
        <v>40</v>
      </c>
      <c r="I75">
        <v>3843</v>
      </c>
      <c r="J75">
        <v>153720</v>
      </c>
      <c r="K75">
        <v>10</v>
      </c>
      <c r="L75">
        <v>38430</v>
      </c>
      <c r="M75">
        <v>115290</v>
      </c>
      <c r="N75" s="5">
        <f>sales[[#This Row],[profit]]/sales[[#This Row],[total_sales]]</f>
        <v>0.75</v>
      </c>
    </row>
    <row r="76" spans="2:14" x14ac:dyDescent="0.25">
      <c r="B76">
        <v>10039</v>
      </c>
      <c r="C76" t="s">
        <v>16</v>
      </c>
      <c r="D76" s="1">
        <v>44579</v>
      </c>
      <c r="E76" t="s">
        <v>31</v>
      </c>
      <c r="F76" t="s">
        <v>32</v>
      </c>
      <c r="G76" t="s">
        <v>30</v>
      </c>
      <c r="H76">
        <v>45</v>
      </c>
      <c r="I76">
        <v>2602</v>
      </c>
      <c r="J76">
        <v>117090</v>
      </c>
      <c r="K76">
        <v>15</v>
      </c>
      <c r="L76">
        <v>39030</v>
      </c>
      <c r="M76">
        <v>78060</v>
      </c>
      <c r="N76" s="5">
        <f>sales[[#This Row],[profit]]/sales[[#This Row],[total_sales]]</f>
        <v>0.66666666666666663</v>
      </c>
    </row>
    <row r="77" spans="2:14" x14ac:dyDescent="0.25">
      <c r="B77">
        <v>10596</v>
      </c>
      <c r="C77" t="s">
        <v>16</v>
      </c>
      <c r="D77" s="1">
        <v>44579</v>
      </c>
      <c r="E77" t="s">
        <v>22</v>
      </c>
      <c r="F77" t="s">
        <v>96</v>
      </c>
      <c r="G77" t="s">
        <v>26</v>
      </c>
      <c r="H77">
        <v>55</v>
      </c>
      <c r="I77">
        <v>15986</v>
      </c>
      <c r="J77">
        <v>879230</v>
      </c>
      <c r="K77">
        <v>30</v>
      </c>
      <c r="L77">
        <v>479580</v>
      </c>
      <c r="M77">
        <v>399650</v>
      </c>
      <c r="N77" s="5">
        <f>sales[[#This Row],[profit]]/sales[[#This Row],[total_sales]]</f>
        <v>0.45454545454545453</v>
      </c>
    </row>
    <row r="78" spans="2:14" x14ac:dyDescent="0.25">
      <c r="B78">
        <v>10644</v>
      </c>
      <c r="C78" t="s">
        <v>19</v>
      </c>
      <c r="D78" s="1">
        <v>44579</v>
      </c>
      <c r="E78" t="s">
        <v>53</v>
      </c>
      <c r="F78" t="s">
        <v>18</v>
      </c>
      <c r="G78" t="s">
        <v>26</v>
      </c>
      <c r="H78">
        <v>55</v>
      </c>
      <c r="I78">
        <v>11574</v>
      </c>
      <c r="J78">
        <v>636570</v>
      </c>
      <c r="K78">
        <v>30</v>
      </c>
      <c r="L78">
        <v>347220</v>
      </c>
      <c r="M78">
        <v>289350</v>
      </c>
      <c r="N78" s="5">
        <f>sales[[#This Row],[profit]]/sales[[#This Row],[total_sales]]</f>
        <v>0.45454545454545453</v>
      </c>
    </row>
    <row r="79" spans="2:14" x14ac:dyDescent="0.25">
      <c r="B79">
        <v>10996</v>
      </c>
      <c r="C79" t="s">
        <v>19</v>
      </c>
      <c r="D79" s="1">
        <v>44579</v>
      </c>
      <c r="E79" t="s">
        <v>22</v>
      </c>
      <c r="F79" t="s">
        <v>96</v>
      </c>
      <c r="G79" t="s">
        <v>30</v>
      </c>
      <c r="H79">
        <v>45</v>
      </c>
      <c r="I79">
        <v>2971</v>
      </c>
      <c r="J79">
        <v>133695</v>
      </c>
      <c r="K79">
        <v>15</v>
      </c>
      <c r="L79">
        <v>44565</v>
      </c>
      <c r="M79">
        <v>89130</v>
      </c>
      <c r="N79" s="5">
        <f>sales[[#This Row],[profit]]/sales[[#This Row],[total_sales]]</f>
        <v>0.66666666666666663</v>
      </c>
    </row>
    <row r="80" spans="2:14" x14ac:dyDescent="0.25">
      <c r="B80">
        <v>10467</v>
      </c>
      <c r="C80" t="s">
        <v>16</v>
      </c>
      <c r="D80" s="1">
        <v>44580</v>
      </c>
      <c r="E80" t="s">
        <v>60</v>
      </c>
      <c r="F80" t="s">
        <v>14</v>
      </c>
      <c r="G80" t="s">
        <v>30</v>
      </c>
      <c r="H80">
        <v>45</v>
      </c>
      <c r="I80">
        <v>18308</v>
      </c>
      <c r="J80">
        <v>823860</v>
      </c>
      <c r="K80">
        <v>15</v>
      </c>
      <c r="L80">
        <v>274620</v>
      </c>
      <c r="M80">
        <v>549240</v>
      </c>
      <c r="N80" s="5">
        <f>sales[[#This Row],[profit]]/sales[[#This Row],[total_sales]]</f>
        <v>0.66666666666666663</v>
      </c>
    </row>
    <row r="81" spans="2:14" x14ac:dyDescent="0.25">
      <c r="B81">
        <v>10914</v>
      </c>
      <c r="C81" t="s">
        <v>12</v>
      </c>
      <c r="D81" s="1">
        <v>44580</v>
      </c>
      <c r="E81" t="s">
        <v>64</v>
      </c>
      <c r="F81" t="s">
        <v>18</v>
      </c>
      <c r="G81" t="s">
        <v>30</v>
      </c>
      <c r="H81">
        <v>45</v>
      </c>
      <c r="I81">
        <v>14254</v>
      </c>
      <c r="J81">
        <v>641430</v>
      </c>
      <c r="K81">
        <v>15</v>
      </c>
      <c r="L81">
        <v>213810</v>
      </c>
      <c r="M81">
        <v>427620</v>
      </c>
      <c r="N81" s="5">
        <f>sales[[#This Row],[profit]]/sales[[#This Row],[total_sales]]</f>
        <v>0.66666666666666663</v>
      </c>
    </row>
    <row r="82" spans="2:14" x14ac:dyDescent="0.25">
      <c r="B82">
        <v>10020</v>
      </c>
      <c r="C82" t="s">
        <v>19</v>
      </c>
      <c r="D82" s="1">
        <v>44580</v>
      </c>
      <c r="E82" t="s">
        <v>34</v>
      </c>
      <c r="F82" t="s">
        <v>14</v>
      </c>
      <c r="G82" t="s">
        <v>26</v>
      </c>
      <c r="H82">
        <v>55</v>
      </c>
      <c r="I82">
        <v>12296</v>
      </c>
      <c r="J82">
        <v>676280</v>
      </c>
      <c r="K82">
        <v>30</v>
      </c>
      <c r="L82">
        <v>368880</v>
      </c>
      <c r="M82">
        <v>307400</v>
      </c>
      <c r="N82" s="5">
        <f>sales[[#This Row],[profit]]/sales[[#This Row],[total_sales]]</f>
        <v>0.45454545454545453</v>
      </c>
    </row>
    <row r="83" spans="2:14" x14ac:dyDescent="0.25">
      <c r="B83">
        <v>10286</v>
      </c>
      <c r="C83" t="s">
        <v>19</v>
      </c>
      <c r="D83" s="1">
        <v>44580</v>
      </c>
      <c r="E83" t="s">
        <v>52</v>
      </c>
      <c r="F83" t="s">
        <v>32</v>
      </c>
      <c r="G83" t="s">
        <v>15</v>
      </c>
      <c r="H83">
        <v>40</v>
      </c>
      <c r="I83">
        <v>4638</v>
      </c>
      <c r="J83">
        <v>185520</v>
      </c>
      <c r="K83">
        <v>10</v>
      </c>
      <c r="L83">
        <v>46380</v>
      </c>
      <c r="M83">
        <v>139140</v>
      </c>
      <c r="N83" s="5">
        <f>sales[[#This Row],[profit]]/sales[[#This Row],[total_sales]]</f>
        <v>0.75</v>
      </c>
    </row>
    <row r="84" spans="2:14" x14ac:dyDescent="0.25">
      <c r="B84">
        <v>10596</v>
      </c>
      <c r="C84" t="s">
        <v>19</v>
      </c>
      <c r="D84" s="1">
        <v>44581</v>
      </c>
      <c r="E84" t="s">
        <v>41</v>
      </c>
      <c r="F84" t="s">
        <v>18</v>
      </c>
      <c r="G84" t="s">
        <v>15</v>
      </c>
      <c r="H84">
        <v>40</v>
      </c>
      <c r="I84">
        <v>1852</v>
      </c>
      <c r="J84">
        <v>74080</v>
      </c>
      <c r="K84">
        <v>10</v>
      </c>
      <c r="L84">
        <v>18520</v>
      </c>
      <c r="M84">
        <v>55560</v>
      </c>
      <c r="N84" s="5">
        <f>sales[[#This Row],[profit]]/sales[[#This Row],[total_sales]]</f>
        <v>0.75</v>
      </c>
    </row>
    <row r="85" spans="2:14" x14ac:dyDescent="0.25">
      <c r="B85">
        <v>10524</v>
      </c>
      <c r="C85" t="s">
        <v>16</v>
      </c>
      <c r="D85" s="1">
        <v>44581</v>
      </c>
      <c r="E85" t="s">
        <v>65</v>
      </c>
      <c r="F85" t="s">
        <v>14</v>
      </c>
      <c r="G85" t="s">
        <v>30</v>
      </c>
      <c r="H85">
        <v>45</v>
      </c>
      <c r="I85">
        <v>1131</v>
      </c>
      <c r="J85">
        <v>50895</v>
      </c>
      <c r="K85">
        <v>15</v>
      </c>
      <c r="L85">
        <v>16965</v>
      </c>
      <c r="M85">
        <v>33930</v>
      </c>
      <c r="N85" s="5">
        <f>sales[[#This Row],[profit]]/sales[[#This Row],[total_sales]]</f>
        <v>0.66666666666666663</v>
      </c>
    </row>
    <row r="86" spans="2:14" x14ac:dyDescent="0.25">
      <c r="B86">
        <v>10922</v>
      </c>
      <c r="C86" t="s">
        <v>12</v>
      </c>
      <c r="D86" s="1">
        <v>44581</v>
      </c>
      <c r="E86" t="s">
        <v>53</v>
      </c>
      <c r="F86" t="s">
        <v>18</v>
      </c>
      <c r="G86" t="s">
        <v>21</v>
      </c>
      <c r="H86">
        <v>50</v>
      </c>
      <c r="I86">
        <v>15709</v>
      </c>
      <c r="J86">
        <v>785450</v>
      </c>
      <c r="K86">
        <v>20</v>
      </c>
      <c r="L86">
        <v>314180</v>
      </c>
      <c r="M86">
        <v>471270</v>
      </c>
      <c r="N86" s="5">
        <f>sales[[#This Row],[profit]]/sales[[#This Row],[total_sales]]</f>
        <v>0.6</v>
      </c>
    </row>
    <row r="87" spans="2:14" x14ac:dyDescent="0.25">
      <c r="B87">
        <v>10193</v>
      </c>
      <c r="C87" t="s">
        <v>16</v>
      </c>
      <c r="D87" s="1">
        <v>44581</v>
      </c>
      <c r="E87" t="s">
        <v>45</v>
      </c>
      <c r="F87" t="s">
        <v>18</v>
      </c>
      <c r="G87" t="s">
        <v>21</v>
      </c>
      <c r="H87">
        <v>50</v>
      </c>
      <c r="I87">
        <v>15534</v>
      </c>
      <c r="J87">
        <v>776700</v>
      </c>
      <c r="K87">
        <v>20</v>
      </c>
      <c r="L87">
        <v>310680</v>
      </c>
      <c r="M87">
        <v>466020</v>
      </c>
      <c r="N87" s="5">
        <f>sales[[#This Row],[profit]]/sales[[#This Row],[total_sales]]</f>
        <v>0.6</v>
      </c>
    </row>
    <row r="88" spans="2:14" x14ac:dyDescent="0.25">
      <c r="B88">
        <v>10983</v>
      </c>
      <c r="C88" t="s">
        <v>16</v>
      </c>
      <c r="D88" s="1">
        <v>44582</v>
      </c>
      <c r="E88" t="s">
        <v>36</v>
      </c>
      <c r="F88" t="s">
        <v>14</v>
      </c>
      <c r="G88" t="s">
        <v>21</v>
      </c>
      <c r="H88">
        <v>50</v>
      </c>
      <c r="I88">
        <v>11956</v>
      </c>
      <c r="J88">
        <v>597800</v>
      </c>
      <c r="K88">
        <v>20</v>
      </c>
      <c r="L88">
        <v>239120</v>
      </c>
      <c r="M88">
        <v>358680</v>
      </c>
      <c r="N88" s="5">
        <f>sales[[#This Row],[profit]]/sales[[#This Row],[total_sales]]</f>
        <v>0.6</v>
      </c>
    </row>
    <row r="89" spans="2:14" x14ac:dyDescent="0.25">
      <c r="B89">
        <v>10551</v>
      </c>
      <c r="C89" t="s">
        <v>12</v>
      </c>
      <c r="D89" s="1">
        <v>44582</v>
      </c>
      <c r="E89" t="s">
        <v>60</v>
      </c>
      <c r="F89" t="s">
        <v>14</v>
      </c>
      <c r="G89" t="s">
        <v>30</v>
      </c>
      <c r="H89">
        <v>45</v>
      </c>
      <c r="I89">
        <v>780</v>
      </c>
      <c r="J89">
        <v>35100</v>
      </c>
      <c r="K89">
        <v>15</v>
      </c>
      <c r="L89">
        <v>11700</v>
      </c>
      <c r="M89">
        <v>23400</v>
      </c>
      <c r="N89" s="5">
        <f>sales[[#This Row],[profit]]/sales[[#This Row],[total_sales]]</f>
        <v>0.66666666666666663</v>
      </c>
    </row>
    <row r="90" spans="2:14" x14ac:dyDescent="0.25">
      <c r="B90">
        <v>10299</v>
      </c>
      <c r="C90" t="s">
        <v>12</v>
      </c>
      <c r="D90" s="1">
        <v>44582</v>
      </c>
      <c r="E90" t="s">
        <v>57</v>
      </c>
      <c r="F90" t="s">
        <v>32</v>
      </c>
      <c r="G90" t="s">
        <v>30</v>
      </c>
      <c r="H90">
        <v>45</v>
      </c>
      <c r="I90">
        <v>16503</v>
      </c>
      <c r="J90">
        <v>742635</v>
      </c>
      <c r="K90">
        <v>15</v>
      </c>
      <c r="L90">
        <v>247545</v>
      </c>
      <c r="M90">
        <v>495090</v>
      </c>
      <c r="N90" s="5">
        <f>sales[[#This Row],[profit]]/sales[[#This Row],[total_sales]]</f>
        <v>0.66666666666666663</v>
      </c>
    </row>
    <row r="91" spans="2:14" x14ac:dyDescent="0.25">
      <c r="B91">
        <v>10612</v>
      </c>
      <c r="C91" t="s">
        <v>12</v>
      </c>
      <c r="D91" s="1">
        <v>44582</v>
      </c>
      <c r="E91" t="s">
        <v>43</v>
      </c>
      <c r="F91" t="s">
        <v>14</v>
      </c>
      <c r="G91" t="s">
        <v>30</v>
      </c>
      <c r="H91">
        <v>45</v>
      </c>
      <c r="I91">
        <v>11164</v>
      </c>
      <c r="J91">
        <v>502380</v>
      </c>
      <c r="K91">
        <v>15</v>
      </c>
      <c r="L91">
        <v>167460</v>
      </c>
      <c r="M91">
        <v>334920</v>
      </c>
      <c r="N91" s="5">
        <f>sales[[#This Row],[profit]]/sales[[#This Row],[total_sales]]</f>
        <v>0.66666666666666663</v>
      </c>
    </row>
    <row r="92" spans="2:14" x14ac:dyDescent="0.25">
      <c r="B92">
        <v>10621</v>
      </c>
      <c r="C92" t="s">
        <v>12</v>
      </c>
      <c r="D92" s="1">
        <v>44583</v>
      </c>
      <c r="E92" t="s">
        <v>66</v>
      </c>
      <c r="F92" t="s">
        <v>32</v>
      </c>
      <c r="G92" t="s">
        <v>26</v>
      </c>
      <c r="H92">
        <v>55</v>
      </c>
      <c r="I92">
        <v>13862</v>
      </c>
      <c r="J92">
        <v>762410</v>
      </c>
      <c r="K92">
        <v>30</v>
      </c>
      <c r="L92">
        <v>415860</v>
      </c>
      <c r="M92">
        <v>346550</v>
      </c>
      <c r="N92" s="5">
        <f>sales[[#This Row],[profit]]/sales[[#This Row],[total_sales]]</f>
        <v>0.45454545454545453</v>
      </c>
    </row>
    <row r="93" spans="2:14" x14ac:dyDescent="0.25">
      <c r="B93">
        <v>10096</v>
      </c>
      <c r="C93" t="s">
        <v>16</v>
      </c>
      <c r="D93" s="1">
        <v>44583</v>
      </c>
      <c r="E93" t="s">
        <v>38</v>
      </c>
      <c r="F93" t="s">
        <v>18</v>
      </c>
      <c r="G93" t="s">
        <v>30</v>
      </c>
      <c r="H93">
        <v>45</v>
      </c>
      <c r="I93">
        <v>4951</v>
      </c>
      <c r="J93">
        <v>222795</v>
      </c>
      <c r="K93">
        <v>15</v>
      </c>
      <c r="L93">
        <v>74265</v>
      </c>
      <c r="M93">
        <v>148530</v>
      </c>
      <c r="N93" s="5">
        <f>sales[[#This Row],[profit]]/sales[[#This Row],[total_sales]]</f>
        <v>0.66666666666666663</v>
      </c>
    </row>
    <row r="94" spans="2:14" x14ac:dyDescent="0.25">
      <c r="B94">
        <v>10300</v>
      </c>
      <c r="C94" t="s">
        <v>12</v>
      </c>
      <c r="D94" s="1">
        <v>44583</v>
      </c>
      <c r="E94" t="s">
        <v>65</v>
      </c>
      <c r="F94" t="s">
        <v>14</v>
      </c>
      <c r="G94" t="s">
        <v>26</v>
      </c>
      <c r="H94">
        <v>55</v>
      </c>
      <c r="I94">
        <v>3260</v>
      </c>
      <c r="J94">
        <v>179300</v>
      </c>
      <c r="K94">
        <v>30</v>
      </c>
      <c r="L94">
        <v>97800</v>
      </c>
      <c r="M94">
        <v>81500</v>
      </c>
      <c r="N94" s="5">
        <f>sales[[#This Row],[profit]]/sales[[#This Row],[total_sales]]</f>
        <v>0.45454545454545453</v>
      </c>
    </row>
    <row r="95" spans="2:14" x14ac:dyDescent="0.25">
      <c r="B95">
        <v>10184</v>
      </c>
      <c r="C95" t="s">
        <v>12</v>
      </c>
      <c r="D95" s="1">
        <v>44583</v>
      </c>
      <c r="E95" t="s">
        <v>54</v>
      </c>
      <c r="F95" t="s">
        <v>32</v>
      </c>
      <c r="G95" t="s">
        <v>30</v>
      </c>
      <c r="H95">
        <v>45</v>
      </c>
      <c r="I95">
        <v>16301</v>
      </c>
      <c r="J95">
        <v>733545</v>
      </c>
      <c r="K95">
        <v>15</v>
      </c>
      <c r="L95">
        <v>244515</v>
      </c>
      <c r="M95">
        <v>489030</v>
      </c>
      <c r="N95" s="5">
        <f>sales[[#This Row],[profit]]/sales[[#This Row],[total_sales]]</f>
        <v>0.66666666666666663</v>
      </c>
    </row>
    <row r="96" spans="2:14" x14ac:dyDescent="0.25">
      <c r="B96">
        <v>10316</v>
      </c>
      <c r="C96" t="s">
        <v>12</v>
      </c>
      <c r="D96" s="1">
        <v>44584</v>
      </c>
      <c r="E96" t="s">
        <v>55</v>
      </c>
      <c r="F96" t="s">
        <v>96</v>
      </c>
      <c r="G96" t="s">
        <v>30</v>
      </c>
      <c r="H96">
        <v>45</v>
      </c>
      <c r="I96">
        <v>12688</v>
      </c>
      <c r="J96">
        <v>570960</v>
      </c>
      <c r="K96">
        <v>15</v>
      </c>
      <c r="L96">
        <v>190320</v>
      </c>
      <c r="M96">
        <v>380640</v>
      </c>
      <c r="N96" s="5">
        <f>sales[[#This Row],[profit]]/sales[[#This Row],[total_sales]]</f>
        <v>0.66666666666666663</v>
      </c>
    </row>
    <row r="97" spans="2:14" x14ac:dyDescent="0.25">
      <c r="B97">
        <v>10505</v>
      </c>
      <c r="C97" t="s">
        <v>23</v>
      </c>
      <c r="D97" s="1">
        <v>44584</v>
      </c>
      <c r="E97" t="s">
        <v>67</v>
      </c>
      <c r="F97" t="s">
        <v>18</v>
      </c>
      <c r="G97" t="s">
        <v>30</v>
      </c>
      <c r="H97">
        <v>45</v>
      </c>
      <c r="I97">
        <v>14179</v>
      </c>
      <c r="J97">
        <v>638055</v>
      </c>
      <c r="K97">
        <v>15</v>
      </c>
      <c r="L97">
        <v>212685</v>
      </c>
      <c r="M97">
        <v>425370</v>
      </c>
      <c r="N97" s="5">
        <f>sales[[#This Row],[profit]]/sales[[#This Row],[total_sales]]</f>
        <v>0.66666666666666663</v>
      </c>
    </row>
    <row r="98" spans="2:14" x14ac:dyDescent="0.25">
      <c r="B98">
        <v>10680</v>
      </c>
      <c r="C98" t="s">
        <v>19</v>
      </c>
      <c r="D98" s="1">
        <v>44584</v>
      </c>
      <c r="E98" t="s">
        <v>66</v>
      </c>
      <c r="F98" t="s">
        <v>32</v>
      </c>
      <c r="G98" t="s">
        <v>30</v>
      </c>
      <c r="H98">
        <v>45</v>
      </c>
      <c r="I98">
        <v>1819</v>
      </c>
      <c r="J98">
        <v>81855</v>
      </c>
      <c r="K98">
        <v>15</v>
      </c>
      <c r="L98">
        <v>27285</v>
      </c>
      <c r="M98">
        <v>54570</v>
      </c>
      <c r="N98" s="5">
        <f>sales[[#This Row],[profit]]/sales[[#This Row],[total_sales]]</f>
        <v>0.66666666666666663</v>
      </c>
    </row>
    <row r="99" spans="2:14" x14ac:dyDescent="0.25">
      <c r="B99">
        <v>10483</v>
      </c>
      <c r="C99" t="s">
        <v>23</v>
      </c>
      <c r="D99" s="1">
        <v>44584</v>
      </c>
      <c r="E99" t="s">
        <v>65</v>
      </c>
      <c r="F99" t="s">
        <v>14</v>
      </c>
      <c r="G99" t="s">
        <v>26</v>
      </c>
      <c r="H99">
        <v>55</v>
      </c>
      <c r="I99">
        <v>11853</v>
      </c>
      <c r="J99">
        <v>651915</v>
      </c>
      <c r="K99">
        <v>30</v>
      </c>
      <c r="L99">
        <v>355590</v>
      </c>
      <c r="M99">
        <v>296325</v>
      </c>
      <c r="N99" s="5">
        <f>sales[[#This Row],[profit]]/sales[[#This Row],[total_sales]]</f>
        <v>0.45454545454545453</v>
      </c>
    </row>
    <row r="100" spans="2:14" x14ac:dyDescent="0.25">
      <c r="B100">
        <v>10957</v>
      </c>
      <c r="C100" t="s">
        <v>12</v>
      </c>
      <c r="D100" s="1">
        <v>44585</v>
      </c>
      <c r="E100" t="s">
        <v>31</v>
      </c>
      <c r="F100" t="s">
        <v>32</v>
      </c>
      <c r="G100" t="s">
        <v>21</v>
      </c>
      <c r="H100">
        <v>50</v>
      </c>
      <c r="I100">
        <v>18840</v>
      </c>
      <c r="J100">
        <v>942000</v>
      </c>
      <c r="K100">
        <v>20</v>
      </c>
      <c r="L100">
        <v>376800</v>
      </c>
      <c r="M100">
        <v>565200</v>
      </c>
      <c r="N100" s="5">
        <f>sales[[#This Row],[profit]]/sales[[#This Row],[total_sales]]</f>
        <v>0.6</v>
      </c>
    </row>
    <row r="101" spans="2:14" x14ac:dyDescent="0.25">
      <c r="B101">
        <v>10959</v>
      </c>
      <c r="C101" t="s">
        <v>12</v>
      </c>
      <c r="D101" s="1">
        <v>44585</v>
      </c>
      <c r="E101" t="s">
        <v>25</v>
      </c>
      <c r="F101" t="s">
        <v>96</v>
      </c>
      <c r="G101" t="s">
        <v>21</v>
      </c>
      <c r="H101">
        <v>50</v>
      </c>
      <c r="I101">
        <v>12789</v>
      </c>
      <c r="J101">
        <v>639450</v>
      </c>
      <c r="K101">
        <v>20</v>
      </c>
      <c r="L101">
        <v>255780</v>
      </c>
      <c r="M101">
        <v>383670</v>
      </c>
      <c r="N101" s="5">
        <f>sales[[#This Row],[profit]]/sales[[#This Row],[total_sales]]</f>
        <v>0.6</v>
      </c>
    </row>
    <row r="102" spans="2:14" x14ac:dyDescent="0.25">
      <c r="B102">
        <v>10126</v>
      </c>
      <c r="C102" t="s">
        <v>19</v>
      </c>
      <c r="D102" s="1">
        <v>44585</v>
      </c>
      <c r="E102" t="s">
        <v>53</v>
      </c>
      <c r="F102" t="s">
        <v>18</v>
      </c>
      <c r="G102" t="s">
        <v>30</v>
      </c>
      <c r="H102">
        <v>45</v>
      </c>
      <c r="I102">
        <v>3400</v>
      </c>
      <c r="J102">
        <v>153000</v>
      </c>
      <c r="K102">
        <v>15</v>
      </c>
      <c r="L102">
        <v>51000</v>
      </c>
      <c r="M102">
        <v>102000</v>
      </c>
      <c r="N102" s="5">
        <f>sales[[#This Row],[profit]]/sales[[#This Row],[total_sales]]</f>
        <v>0.66666666666666663</v>
      </c>
    </row>
    <row r="103" spans="2:14" x14ac:dyDescent="0.25">
      <c r="B103">
        <v>10722</v>
      </c>
      <c r="C103" t="s">
        <v>12</v>
      </c>
      <c r="D103" s="1">
        <v>44585</v>
      </c>
      <c r="E103" t="s">
        <v>53</v>
      </c>
      <c r="F103" t="s">
        <v>18</v>
      </c>
      <c r="G103" t="s">
        <v>30</v>
      </c>
      <c r="H103">
        <v>45</v>
      </c>
      <c r="I103">
        <v>3650</v>
      </c>
      <c r="J103">
        <v>164250</v>
      </c>
      <c r="K103">
        <v>15</v>
      </c>
      <c r="L103">
        <v>54750</v>
      </c>
      <c r="M103">
        <v>109500</v>
      </c>
      <c r="N103" s="5">
        <f>sales[[#This Row],[profit]]/sales[[#This Row],[total_sales]]</f>
        <v>0.66666666666666663</v>
      </c>
    </row>
    <row r="104" spans="2:14" x14ac:dyDescent="0.25">
      <c r="B104">
        <v>10938</v>
      </c>
      <c r="C104" t="s">
        <v>16</v>
      </c>
      <c r="D104" s="1">
        <v>44586</v>
      </c>
      <c r="E104" t="s">
        <v>55</v>
      </c>
      <c r="F104" t="s">
        <v>96</v>
      </c>
      <c r="G104" t="s">
        <v>26</v>
      </c>
      <c r="H104">
        <v>55</v>
      </c>
      <c r="I104">
        <v>1740</v>
      </c>
      <c r="J104">
        <v>95700</v>
      </c>
      <c r="K104">
        <v>30</v>
      </c>
      <c r="L104">
        <v>52200</v>
      </c>
      <c r="M104">
        <v>43500</v>
      </c>
      <c r="N104" s="5">
        <f>sales[[#This Row],[profit]]/sales[[#This Row],[total_sales]]</f>
        <v>0.45454545454545453</v>
      </c>
    </row>
    <row r="105" spans="2:14" x14ac:dyDescent="0.25">
      <c r="B105">
        <v>10794</v>
      </c>
      <c r="C105" t="s">
        <v>12</v>
      </c>
      <c r="D105" s="1">
        <v>44586</v>
      </c>
      <c r="E105" t="s">
        <v>63</v>
      </c>
      <c r="F105" t="s">
        <v>96</v>
      </c>
      <c r="G105" t="s">
        <v>21</v>
      </c>
      <c r="H105">
        <v>50</v>
      </c>
      <c r="I105">
        <v>16366</v>
      </c>
      <c r="J105">
        <v>818300</v>
      </c>
      <c r="K105">
        <v>20</v>
      </c>
      <c r="L105">
        <v>327320</v>
      </c>
      <c r="M105">
        <v>490980</v>
      </c>
      <c r="N105" s="5">
        <f>sales[[#This Row],[profit]]/sales[[#This Row],[total_sales]]</f>
        <v>0.6</v>
      </c>
    </row>
    <row r="106" spans="2:14" x14ac:dyDescent="0.25">
      <c r="B106">
        <v>10812</v>
      </c>
      <c r="C106" t="s">
        <v>23</v>
      </c>
      <c r="D106" s="1">
        <v>44586</v>
      </c>
      <c r="E106" t="s">
        <v>58</v>
      </c>
      <c r="F106" t="s">
        <v>18</v>
      </c>
      <c r="G106" t="s">
        <v>26</v>
      </c>
      <c r="H106">
        <v>55</v>
      </c>
      <c r="I106">
        <v>6395</v>
      </c>
      <c r="J106">
        <v>351725</v>
      </c>
      <c r="K106">
        <v>30</v>
      </c>
      <c r="L106">
        <v>191850</v>
      </c>
      <c r="M106">
        <v>159875</v>
      </c>
      <c r="N106" s="5">
        <f>sales[[#This Row],[profit]]/sales[[#This Row],[total_sales]]</f>
        <v>0.45454545454545453</v>
      </c>
    </row>
    <row r="107" spans="2:14" x14ac:dyDescent="0.25">
      <c r="B107">
        <v>10498</v>
      </c>
      <c r="C107" t="s">
        <v>12</v>
      </c>
      <c r="D107" s="1">
        <v>44586</v>
      </c>
      <c r="E107" t="s">
        <v>39</v>
      </c>
      <c r="F107" t="s">
        <v>96</v>
      </c>
      <c r="G107" t="s">
        <v>30</v>
      </c>
      <c r="H107">
        <v>45</v>
      </c>
      <c r="I107">
        <v>16168</v>
      </c>
      <c r="J107">
        <v>727560</v>
      </c>
      <c r="K107">
        <v>15</v>
      </c>
      <c r="L107">
        <v>242520</v>
      </c>
      <c r="M107">
        <v>485040</v>
      </c>
      <c r="N107" s="5">
        <f>sales[[#This Row],[profit]]/sales[[#This Row],[total_sales]]</f>
        <v>0.66666666666666663</v>
      </c>
    </row>
    <row r="108" spans="2:14" x14ac:dyDescent="0.25">
      <c r="B108">
        <v>10694</v>
      </c>
      <c r="C108" t="s">
        <v>23</v>
      </c>
      <c r="D108" s="1">
        <v>44587</v>
      </c>
      <c r="E108" t="s">
        <v>42</v>
      </c>
      <c r="F108" t="s">
        <v>32</v>
      </c>
      <c r="G108" t="s">
        <v>30</v>
      </c>
      <c r="H108">
        <v>45</v>
      </c>
      <c r="I108">
        <v>9022</v>
      </c>
      <c r="J108">
        <v>405990</v>
      </c>
      <c r="K108">
        <v>15</v>
      </c>
      <c r="L108">
        <v>135330</v>
      </c>
      <c r="M108">
        <v>270660</v>
      </c>
      <c r="N108" s="5">
        <f>sales[[#This Row],[profit]]/sales[[#This Row],[total_sales]]</f>
        <v>0.66666666666666663</v>
      </c>
    </row>
    <row r="109" spans="2:14" x14ac:dyDescent="0.25">
      <c r="B109">
        <v>10065</v>
      </c>
      <c r="C109" t="s">
        <v>19</v>
      </c>
      <c r="D109" s="1">
        <v>44587</v>
      </c>
      <c r="E109" t="s">
        <v>68</v>
      </c>
      <c r="F109" t="s">
        <v>14</v>
      </c>
      <c r="G109" t="s">
        <v>15</v>
      </c>
      <c r="H109">
        <v>40</v>
      </c>
      <c r="I109">
        <v>12839</v>
      </c>
      <c r="J109">
        <v>513560</v>
      </c>
      <c r="K109">
        <v>10</v>
      </c>
      <c r="L109">
        <v>128390</v>
      </c>
      <c r="M109">
        <v>385170</v>
      </c>
      <c r="N109" s="5">
        <f>sales[[#This Row],[profit]]/sales[[#This Row],[total_sales]]</f>
        <v>0.75</v>
      </c>
    </row>
    <row r="110" spans="2:14" x14ac:dyDescent="0.25">
      <c r="B110">
        <v>10327</v>
      </c>
      <c r="C110" t="s">
        <v>23</v>
      </c>
      <c r="D110" s="1">
        <v>44587</v>
      </c>
      <c r="E110" t="s">
        <v>60</v>
      </c>
      <c r="F110" t="s">
        <v>14</v>
      </c>
      <c r="G110" t="s">
        <v>26</v>
      </c>
      <c r="H110">
        <v>55</v>
      </c>
      <c r="I110">
        <v>8074</v>
      </c>
      <c r="J110">
        <v>444070</v>
      </c>
      <c r="K110">
        <v>30</v>
      </c>
      <c r="L110">
        <v>242220</v>
      </c>
      <c r="M110">
        <v>201850</v>
      </c>
      <c r="N110" s="5">
        <f>sales[[#This Row],[profit]]/sales[[#This Row],[total_sales]]</f>
        <v>0.45454545454545453</v>
      </c>
    </row>
    <row r="111" spans="2:14" x14ac:dyDescent="0.25">
      <c r="B111">
        <v>10463</v>
      </c>
      <c r="C111" t="s">
        <v>23</v>
      </c>
      <c r="D111" s="1">
        <v>44587</v>
      </c>
      <c r="E111" t="s">
        <v>60</v>
      </c>
      <c r="F111" t="s">
        <v>14</v>
      </c>
      <c r="G111" t="s">
        <v>26</v>
      </c>
      <c r="H111">
        <v>55</v>
      </c>
      <c r="I111">
        <v>13017</v>
      </c>
      <c r="J111">
        <v>715935</v>
      </c>
      <c r="K111">
        <v>30</v>
      </c>
      <c r="L111">
        <v>390510</v>
      </c>
      <c r="M111">
        <v>325425</v>
      </c>
      <c r="N111" s="5">
        <f>sales[[#This Row],[profit]]/sales[[#This Row],[total_sales]]</f>
        <v>0.45454545454545453</v>
      </c>
    </row>
    <row r="112" spans="2:14" x14ac:dyDescent="0.25">
      <c r="B112">
        <v>10196</v>
      </c>
      <c r="C112" t="s">
        <v>16</v>
      </c>
      <c r="D112" s="1">
        <v>44587</v>
      </c>
      <c r="E112" t="s">
        <v>60</v>
      </c>
      <c r="F112" t="s">
        <v>14</v>
      </c>
      <c r="G112" t="s">
        <v>30</v>
      </c>
      <c r="H112">
        <v>45</v>
      </c>
      <c r="I112">
        <v>3144</v>
      </c>
      <c r="J112">
        <v>141480</v>
      </c>
      <c r="K112">
        <v>15</v>
      </c>
      <c r="L112">
        <v>47160</v>
      </c>
      <c r="M112">
        <v>94320</v>
      </c>
      <c r="N112" s="5">
        <f>sales[[#This Row],[profit]]/sales[[#This Row],[total_sales]]</f>
        <v>0.66666666666666663</v>
      </c>
    </row>
    <row r="113" spans="2:14" x14ac:dyDescent="0.25">
      <c r="B113">
        <v>10705</v>
      </c>
      <c r="C113" t="s">
        <v>16</v>
      </c>
      <c r="D113" s="1">
        <v>44588</v>
      </c>
      <c r="E113" t="s">
        <v>13</v>
      </c>
      <c r="F113" t="s">
        <v>14</v>
      </c>
      <c r="G113" t="s">
        <v>21</v>
      </c>
      <c r="H113">
        <v>50</v>
      </c>
      <c r="I113">
        <v>17527</v>
      </c>
      <c r="J113">
        <v>876350</v>
      </c>
      <c r="K113">
        <v>20</v>
      </c>
      <c r="L113">
        <v>350540</v>
      </c>
      <c r="M113">
        <v>525810</v>
      </c>
      <c r="N113" s="5">
        <f>sales[[#This Row],[profit]]/sales[[#This Row],[total_sales]]</f>
        <v>0.6</v>
      </c>
    </row>
    <row r="114" spans="2:14" x14ac:dyDescent="0.25">
      <c r="B114">
        <v>10442</v>
      </c>
      <c r="C114" t="s">
        <v>12</v>
      </c>
      <c r="D114" s="1">
        <v>44588</v>
      </c>
      <c r="E114" t="s">
        <v>60</v>
      </c>
      <c r="F114" t="s">
        <v>14</v>
      </c>
      <c r="G114" t="s">
        <v>21</v>
      </c>
      <c r="H114">
        <v>50</v>
      </c>
      <c r="I114">
        <v>5885</v>
      </c>
      <c r="J114">
        <v>294250</v>
      </c>
      <c r="K114">
        <v>20</v>
      </c>
      <c r="L114">
        <v>117700</v>
      </c>
      <c r="M114">
        <v>176550</v>
      </c>
      <c r="N114" s="5">
        <f>sales[[#This Row],[profit]]/sales[[#This Row],[total_sales]]</f>
        <v>0.6</v>
      </c>
    </row>
    <row r="115" spans="2:14" x14ac:dyDescent="0.25">
      <c r="B115">
        <v>10176</v>
      </c>
      <c r="C115" t="s">
        <v>23</v>
      </c>
      <c r="D115" s="1">
        <v>44588</v>
      </c>
      <c r="E115" t="s">
        <v>28</v>
      </c>
      <c r="F115" t="s">
        <v>96</v>
      </c>
      <c r="G115" t="s">
        <v>26</v>
      </c>
      <c r="H115">
        <v>55</v>
      </c>
      <c r="I115">
        <v>17426</v>
      </c>
      <c r="J115">
        <v>958430</v>
      </c>
      <c r="K115">
        <v>30</v>
      </c>
      <c r="L115">
        <v>522780</v>
      </c>
      <c r="M115">
        <v>435650</v>
      </c>
      <c r="N115" s="5">
        <f>sales[[#This Row],[profit]]/sales[[#This Row],[total_sales]]</f>
        <v>0.45454545454545453</v>
      </c>
    </row>
    <row r="116" spans="2:14" x14ac:dyDescent="0.25">
      <c r="B116">
        <v>10390</v>
      </c>
      <c r="C116" t="s">
        <v>23</v>
      </c>
      <c r="D116" s="1">
        <v>44588</v>
      </c>
      <c r="E116" t="s">
        <v>59</v>
      </c>
      <c r="F116" t="s">
        <v>14</v>
      </c>
      <c r="G116" t="s">
        <v>15</v>
      </c>
      <c r="H116">
        <v>40</v>
      </c>
      <c r="I116">
        <v>15668</v>
      </c>
      <c r="J116">
        <v>626720</v>
      </c>
      <c r="K116">
        <v>10</v>
      </c>
      <c r="L116">
        <v>156680</v>
      </c>
      <c r="M116">
        <v>470040</v>
      </c>
      <c r="N116" s="5">
        <f>sales[[#This Row],[profit]]/sales[[#This Row],[total_sales]]</f>
        <v>0.75</v>
      </c>
    </row>
    <row r="117" spans="2:14" x14ac:dyDescent="0.25">
      <c r="B117">
        <v>10991</v>
      </c>
      <c r="C117" t="s">
        <v>16</v>
      </c>
      <c r="D117" s="1">
        <v>44589</v>
      </c>
      <c r="E117" t="s">
        <v>49</v>
      </c>
      <c r="F117" t="s">
        <v>96</v>
      </c>
      <c r="G117" t="s">
        <v>26</v>
      </c>
      <c r="H117">
        <v>55</v>
      </c>
      <c r="I117">
        <v>7823</v>
      </c>
      <c r="J117">
        <v>430265</v>
      </c>
      <c r="K117">
        <v>30</v>
      </c>
      <c r="L117">
        <v>234690</v>
      </c>
      <c r="M117">
        <v>195575</v>
      </c>
      <c r="N117" s="5">
        <f>sales[[#This Row],[profit]]/sales[[#This Row],[total_sales]]</f>
        <v>0.45454545454545453</v>
      </c>
    </row>
    <row r="118" spans="2:14" x14ac:dyDescent="0.25">
      <c r="B118">
        <v>10310</v>
      </c>
      <c r="C118" t="s">
        <v>19</v>
      </c>
      <c r="D118" s="1">
        <v>44589</v>
      </c>
      <c r="E118" t="s">
        <v>27</v>
      </c>
      <c r="F118" t="s">
        <v>18</v>
      </c>
      <c r="G118" t="s">
        <v>30</v>
      </c>
      <c r="H118">
        <v>45</v>
      </c>
      <c r="I118">
        <v>11322</v>
      </c>
      <c r="J118">
        <v>509490</v>
      </c>
      <c r="K118">
        <v>15</v>
      </c>
      <c r="L118">
        <v>169830</v>
      </c>
      <c r="M118">
        <v>339660</v>
      </c>
      <c r="N118" s="5">
        <f>sales[[#This Row],[profit]]/sales[[#This Row],[total_sales]]</f>
        <v>0.66666666666666663</v>
      </c>
    </row>
    <row r="119" spans="2:14" x14ac:dyDescent="0.25">
      <c r="B119">
        <v>10355</v>
      </c>
      <c r="C119" t="s">
        <v>16</v>
      </c>
      <c r="D119" s="1">
        <v>44589</v>
      </c>
      <c r="E119" t="s">
        <v>50</v>
      </c>
      <c r="F119" t="s">
        <v>18</v>
      </c>
      <c r="G119" t="s">
        <v>30</v>
      </c>
      <c r="H119">
        <v>45</v>
      </c>
      <c r="I119">
        <v>11528</v>
      </c>
      <c r="J119">
        <v>518760</v>
      </c>
      <c r="K119">
        <v>15</v>
      </c>
      <c r="L119">
        <v>172920</v>
      </c>
      <c r="M119">
        <v>345840</v>
      </c>
      <c r="N119" s="5">
        <f>sales[[#This Row],[profit]]/sales[[#This Row],[total_sales]]</f>
        <v>0.66666666666666663</v>
      </c>
    </row>
    <row r="120" spans="2:14" x14ac:dyDescent="0.25">
      <c r="B120">
        <v>10319</v>
      </c>
      <c r="C120" t="s">
        <v>23</v>
      </c>
      <c r="D120" s="1">
        <v>44589</v>
      </c>
      <c r="E120" t="s">
        <v>58</v>
      </c>
      <c r="F120" t="s">
        <v>18</v>
      </c>
      <c r="G120" t="s">
        <v>21</v>
      </c>
      <c r="H120">
        <v>50</v>
      </c>
      <c r="I120">
        <v>8764</v>
      </c>
      <c r="J120">
        <v>438200</v>
      </c>
      <c r="K120">
        <v>20</v>
      </c>
      <c r="L120">
        <v>175280</v>
      </c>
      <c r="M120">
        <v>262920</v>
      </c>
      <c r="N120" s="5">
        <f>sales[[#This Row],[profit]]/sales[[#This Row],[total_sales]]</f>
        <v>0.6</v>
      </c>
    </row>
    <row r="121" spans="2:14" x14ac:dyDescent="0.25">
      <c r="B121">
        <v>10334</v>
      </c>
      <c r="C121" t="s">
        <v>19</v>
      </c>
      <c r="D121" s="1">
        <v>44590</v>
      </c>
      <c r="E121" t="s">
        <v>17</v>
      </c>
      <c r="F121" t="s">
        <v>18</v>
      </c>
      <c r="G121" t="s">
        <v>26</v>
      </c>
      <c r="H121">
        <v>55</v>
      </c>
      <c r="I121">
        <v>13592</v>
      </c>
      <c r="J121">
        <v>747560</v>
      </c>
      <c r="K121">
        <v>30</v>
      </c>
      <c r="L121">
        <v>407760</v>
      </c>
      <c r="M121">
        <v>339800</v>
      </c>
      <c r="N121" s="5">
        <f>sales[[#This Row],[profit]]/sales[[#This Row],[total_sales]]</f>
        <v>0.45454545454545453</v>
      </c>
    </row>
    <row r="122" spans="2:14" x14ac:dyDescent="0.25">
      <c r="B122">
        <v>10575</v>
      </c>
      <c r="C122" t="s">
        <v>23</v>
      </c>
      <c r="D122" s="1">
        <v>44590</v>
      </c>
      <c r="E122" t="s">
        <v>51</v>
      </c>
      <c r="F122" t="s">
        <v>18</v>
      </c>
      <c r="G122" t="s">
        <v>26</v>
      </c>
      <c r="H122">
        <v>55</v>
      </c>
      <c r="I122">
        <v>11085</v>
      </c>
      <c r="J122">
        <v>609675</v>
      </c>
      <c r="K122">
        <v>30</v>
      </c>
      <c r="L122">
        <v>332550</v>
      </c>
      <c r="M122">
        <v>277125</v>
      </c>
      <c r="N122" s="5">
        <f>sales[[#This Row],[profit]]/sales[[#This Row],[total_sales]]</f>
        <v>0.45454545454545453</v>
      </c>
    </row>
    <row r="123" spans="2:14" x14ac:dyDescent="0.25">
      <c r="B123">
        <v>10227</v>
      </c>
      <c r="C123" t="s">
        <v>12</v>
      </c>
      <c r="D123" s="1">
        <v>44590</v>
      </c>
      <c r="E123" t="s">
        <v>35</v>
      </c>
      <c r="F123" t="s">
        <v>96</v>
      </c>
      <c r="G123" t="s">
        <v>15</v>
      </c>
      <c r="H123">
        <v>40</v>
      </c>
      <c r="I123">
        <v>5066</v>
      </c>
      <c r="J123">
        <v>202640</v>
      </c>
      <c r="K123">
        <v>10</v>
      </c>
      <c r="L123">
        <v>50660</v>
      </c>
      <c r="M123">
        <v>151980</v>
      </c>
      <c r="N123" s="5">
        <f>sales[[#This Row],[profit]]/sales[[#This Row],[total_sales]]</f>
        <v>0.75</v>
      </c>
    </row>
    <row r="124" spans="2:14" x14ac:dyDescent="0.25">
      <c r="B124">
        <v>10114</v>
      </c>
      <c r="C124" t="s">
        <v>19</v>
      </c>
      <c r="D124" s="1">
        <v>44590</v>
      </c>
      <c r="E124" t="s">
        <v>44</v>
      </c>
      <c r="F124" t="s">
        <v>18</v>
      </c>
      <c r="G124" t="s">
        <v>15</v>
      </c>
      <c r="H124">
        <v>40</v>
      </c>
      <c r="I124">
        <v>5809</v>
      </c>
      <c r="J124">
        <v>232360</v>
      </c>
      <c r="K124">
        <v>10</v>
      </c>
      <c r="L124">
        <v>58090</v>
      </c>
      <c r="M124">
        <v>174270</v>
      </c>
      <c r="N124" s="5">
        <f>sales[[#This Row],[profit]]/sales[[#This Row],[total_sales]]</f>
        <v>0.75</v>
      </c>
    </row>
    <row r="125" spans="2:14" x14ac:dyDescent="0.25">
      <c r="B125">
        <v>10063</v>
      </c>
      <c r="C125" t="s">
        <v>19</v>
      </c>
      <c r="D125" s="1">
        <v>44591</v>
      </c>
      <c r="E125" t="s">
        <v>35</v>
      </c>
      <c r="F125" t="s">
        <v>96</v>
      </c>
      <c r="G125" t="s">
        <v>26</v>
      </c>
      <c r="H125">
        <v>55</v>
      </c>
      <c r="I125">
        <v>13278</v>
      </c>
      <c r="J125">
        <v>730290</v>
      </c>
      <c r="K125">
        <v>30</v>
      </c>
      <c r="L125">
        <v>398340</v>
      </c>
      <c r="M125">
        <v>331950</v>
      </c>
      <c r="N125" s="5">
        <f>sales[[#This Row],[profit]]/sales[[#This Row],[total_sales]]</f>
        <v>0.45454545454545453</v>
      </c>
    </row>
    <row r="126" spans="2:14" x14ac:dyDescent="0.25">
      <c r="B126">
        <v>10253</v>
      </c>
      <c r="C126" t="s">
        <v>23</v>
      </c>
      <c r="D126" s="1">
        <v>44591</v>
      </c>
      <c r="E126" t="s">
        <v>20</v>
      </c>
      <c r="F126" t="s">
        <v>14</v>
      </c>
      <c r="G126" t="s">
        <v>21</v>
      </c>
      <c r="H126">
        <v>50</v>
      </c>
      <c r="I126">
        <v>19527</v>
      </c>
      <c r="J126">
        <v>976350</v>
      </c>
      <c r="K126">
        <v>20</v>
      </c>
      <c r="L126">
        <v>390540</v>
      </c>
      <c r="M126">
        <v>585810</v>
      </c>
      <c r="N126" s="5">
        <f>sales[[#This Row],[profit]]/sales[[#This Row],[total_sales]]</f>
        <v>0.6</v>
      </c>
    </row>
    <row r="127" spans="2:14" x14ac:dyDescent="0.25">
      <c r="B127">
        <v>10125</v>
      </c>
      <c r="C127" t="s">
        <v>23</v>
      </c>
      <c r="D127" s="1">
        <v>44591</v>
      </c>
      <c r="E127" t="s">
        <v>66</v>
      </c>
      <c r="F127" t="s">
        <v>32</v>
      </c>
      <c r="G127" t="s">
        <v>30</v>
      </c>
      <c r="H127">
        <v>45</v>
      </c>
      <c r="I127">
        <v>6597</v>
      </c>
      <c r="J127">
        <v>296865</v>
      </c>
      <c r="K127">
        <v>15</v>
      </c>
      <c r="L127">
        <v>98955</v>
      </c>
      <c r="M127">
        <v>197910</v>
      </c>
      <c r="N127" s="5">
        <f>sales[[#This Row],[profit]]/sales[[#This Row],[total_sales]]</f>
        <v>0.66666666666666663</v>
      </c>
    </row>
    <row r="128" spans="2:14" x14ac:dyDescent="0.25">
      <c r="B128">
        <v>10502</v>
      </c>
      <c r="C128" t="s">
        <v>16</v>
      </c>
      <c r="D128" s="1">
        <v>44591</v>
      </c>
      <c r="E128" t="s">
        <v>27</v>
      </c>
      <c r="F128" t="s">
        <v>18</v>
      </c>
      <c r="G128" t="s">
        <v>30</v>
      </c>
      <c r="H128">
        <v>45</v>
      </c>
      <c r="I128">
        <v>7500</v>
      </c>
      <c r="J128">
        <v>337500</v>
      </c>
      <c r="K128">
        <v>15</v>
      </c>
      <c r="L128">
        <v>112500</v>
      </c>
      <c r="M128">
        <v>225000</v>
      </c>
      <c r="N128" s="5">
        <f>sales[[#This Row],[profit]]/sales[[#This Row],[total_sales]]</f>
        <v>0.66666666666666663</v>
      </c>
    </row>
    <row r="129" spans="2:14" x14ac:dyDescent="0.25">
      <c r="B129">
        <v>10639</v>
      </c>
      <c r="C129" t="s">
        <v>16</v>
      </c>
      <c r="D129" s="1">
        <v>44592</v>
      </c>
      <c r="E129" t="s">
        <v>57</v>
      </c>
      <c r="F129" t="s">
        <v>32</v>
      </c>
      <c r="G129" t="s">
        <v>21</v>
      </c>
      <c r="H129">
        <v>50</v>
      </c>
      <c r="I129">
        <v>426</v>
      </c>
      <c r="J129">
        <v>21300</v>
      </c>
      <c r="K129">
        <v>20</v>
      </c>
      <c r="L129">
        <v>8520</v>
      </c>
      <c r="M129">
        <v>12780</v>
      </c>
      <c r="N129" s="5">
        <f>sales[[#This Row],[profit]]/sales[[#This Row],[total_sales]]</f>
        <v>0.6</v>
      </c>
    </row>
    <row r="130" spans="2:14" x14ac:dyDescent="0.25">
      <c r="B130">
        <v>10085</v>
      </c>
      <c r="C130" t="s">
        <v>12</v>
      </c>
      <c r="D130" s="1">
        <v>44592</v>
      </c>
      <c r="E130" t="s">
        <v>17</v>
      </c>
      <c r="F130" t="s">
        <v>18</v>
      </c>
      <c r="G130" t="s">
        <v>21</v>
      </c>
      <c r="H130">
        <v>50</v>
      </c>
      <c r="I130">
        <v>14422</v>
      </c>
      <c r="J130">
        <v>721100</v>
      </c>
      <c r="K130">
        <v>20</v>
      </c>
      <c r="L130">
        <v>288440</v>
      </c>
      <c r="M130">
        <v>432660</v>
      </c>
      <c r="N130" s="5">
        <f>sales[[#This Row],[profit]]/sales[[#This Row],[total_sales]]</f>
        <v>0.6</v>
      </c>
    </row>
    <row r="131" spans="2:14" x14ac:dyDescent="0.25">
      <c r="B131">
        <v>10771</v>
      </c>
      <c r="C131" t="s">
        <v>16</v>
      </c>
      <c r="D131" s="1">
        <v>44592</v>
      </c>
      <c r="E131" t="s">
        <v>52</v>
      </c>
      <c r="F131" t="s">
        <v>32</v>
      </c>
      <c r="G131" t="s">
        <v>30</v>
      </c>
      <c r="H131">
        <v>45</v>
      </c>
      <c r="I131">
        <v>6518</v>
      </c>
      <c r="J131">
        <v>293310</v>
      </c>
      <c r="K131">
        <v>15</v>
      </c>
      <c r="L131">
        <v>97770</v>
      </c>
      <c r="M131">
        <v>195540</v>
      </c>
      <c r="N131" s="5">
        <f>sales[[#This Row],[profit]]/sales[[#This Row],[total_sales]]</f>
        <v>0.66666666666666663</v>
      </c>
    </row>
    <row r="132" spans="2:14" x14ac:dyDescent="0.25">
      <c r="B132">
        <v>10617</v>
      </c>
      <c r="C132" t="s">
        <v>23</v>
      </c>
      <c r="D132" s="1">
        <v>44592</v>
      </c>
      <c r="E132" t="s">
        <v>41</v>
      </c>
      <c r="F132" t="s">
        <v>18</v>
      </c>
      <c r="G132" t="s">
        <v>30</v>
      </c>
      <c r="H132">
        <v>45</v>
      </c>
      <c r="I132">
        <v>7050</v>
      </c>
      <c r="J132">
        <v>317250</v>
      </c>
      <c r="K132">
        <v>15</v>
      </c>
      <c r="L132">
        <v>105750</v>
      </c>
      <c r="M132">
        <v>211500</v>
      </c>
      <c r="N132" s="5">
        <f>sales[[#This Row],[profit]]/sales[[#This Row],[total_sales]]</f>
        <v>0.66666666666666663</v>
      </c>
    </row>
    <row r="133" spans="2:14" x14ac:dyDescent="0.25">
      <c r="B133">
        <v>10659</v>
      </c>
      <c r="C133" t="s">
        <v>16</v>
      </c>
      <c r="D133" s="1">
        <v>44593</v>
      </c>
      <c r="E133" t="s">
        <v>22</v>
      </c>
      <c r="F133" t="s">
        <v>96</v>
      </c>
      <c r="G133" t="s">
        <v>15</v>
      </c>
      <c r="H133">
        <v>40</v>
      </c>
      <c r="I133">
        <v>18393</v>
      </c>
      <c r="J133">
        <v>735720</v>
      </c>
      <c r="K133">
        <v>10</v>
      </c>
      <c r="L133">
        <v>183930</v>
      </c>
      <c r="M133">
        <v>551790</v>
      </c>
      <c r="N133" s="5">
        <f>sales[[#This Row],[profit]]/sales[[#This Row],[total_sales]]</f>
        <v>0.75</v>
      </c>
    </row>
    <row r="134" spans="2:14" x14ac:dyDescent="0.25">
      <c r="B134">
        <v>10481</v>
      </c>
      <c r="C134" t="s">
        <v>16</v>
      </c>
      <c r="D134" s="1">
        <v>44593</v>
      </c>
      <c r="E134" t="s">
        <v>58</v>
      </c>
      <c r="F134" t="s">
        <v>18</v>
      </c>
      <c r="G134" t="s">
        <v>30</v>
      </c>
      <c r="H134">
        <v>45</v>
      </c>
      <c r="I134">
        <v>17694</v>
      </c>
      <c r="J134">
        <v>796230</v>
      </c>
      <c r="K134">
        <v>15</v>
      </c>
      <c r="L134">
        <v>265410</v>
      </c>
      <c r="M134">
        <v>530820</v>
      </c>
      <c r="N134" s="5">
        <f>sales[[#This Row],[profit]]/sales[[#This Row],[total_sales]]</f>
        <v>0.66666666666666663</v>
      </c>
    </row>
    <row r="135" spans="2:14" x14ac:dyDescent="0.25">
      <c r="B135">
        <v>10478</v>
      </c>
      <c r="C135" t="s">
        <v>12</v>
      </c>
      <c r="D135" s="1">
        <v>44593</v>
      </c>
      <c r="E135" t="s">
        <v>64</v>
      </c>
      <c r="F135" t="s">
        <v>18</v>
      </c>
      <c r="G135" t="s">
        <v>15</v>
      </c>
      <c r="H135">
        <v>40</v>
      </c>
      <c r="I135">
        <v>3930</v>
      </c>
      <c r="J135">
        <v>157200</v>
      </c>
      <c r="K135">
        <v>10</v>
      </c>
      <c r="L135">
        <v>39300</v>
      </c>
      <c r="M135">
        <v>117900</v>
      </c>
      <c r="N135" s="5">
        <f>sales[[#This Row],[profit]]/sales[[#This Row],[total_sales]]</f>
        <v>0.75</v>
      </c>
    </row>
    <row r="136" spans="2:14" x14ac:dyDescent="0.25">
      <c r="B136">
        <v>10196</v>
      </c>
      <c r="C136" t="s">
        <v>23</v>
      </c>
      <c r="D136" s="1">
        <v>44593</v>
      </c>
      <c r="E136" t="s">
        <v>33</v>
      </c>
      <c r="F136" t="s">
        <v>18</v>
      </c>
      <c r="G136" t="s">
        <v>15</v>
      </c>
      <c r="H136">
        <v>40</v>
      </c>
      <c r="I136">
        <v>17957</v>
      </c>
      <c r="J136">
        <v>718280</v>
      </c>
      <c r="K136">
        <v>10</v>
      </c>
      <c r="L136">
        <v>179570</v>
      </c>
      <c r="M136">
        <v>538710</v>
      </c>
      <c r="N136" s="5">
        <f>sales[[#This Row],[profit]]/sales[[#This Row],[total_sales]]</f>
        <v>0.75</v>
      </c>
    </row>
    <row r="137" spans="2:14" x14ac:dyDescent="0.25">
      <c r="B137">
        <v>10758</v>
      </c>
      <c r="C137" t="s">
        <v>12</v>
      </c>
      <c r="D137" s="1">
        <v>44594</v>
      </c>
      <c r="E137" t="s">
        <v>67</v>
      </c>
      <c r="F137" t="s">
        <v>18</v>
      </c>
      <c r="G137" t="s">
        <v>26</v>
      </c>
      <c r="H137">
        <v>55</v>
      </c>
      <c r="I137">
        <v>17651</v>
      </c>
      <c r="J137">
        <v>970805</v>
      </c>
      <c r="K137">
        <v>30</v>
      </c>
      <c r="L137">
        <v>529530</v>
      </c>
      <c r="M137">
        <v>441275</v>
      </c>
      <c r="N137" s="5">
        <f>sales[[#This Row],[profit]]/sales[[#This Row],[total_sales]]</f>
        <v>0.45454545454545453</v>
      </c>
    </row>
    <row r="138" spans="2:14" x14ac:dyDescent="0.25">
      <c r="B138">
        <v>10185</v>
      </c>
      <c r="C138" t="s">
        <v>23</v>
      </c>
      <c r="D138" s="1">
        <v>44594</v>
      </c>
      <c r="E138" t="s">
        <v>69</v>
      </c>
      <c r="F138" t="s">
        <v>18</v>
      </c>
      <c r="G138" t="s">
        <v>30</v>
      </c>
      <c r="H138">
        <v>45</v>
      </c>
      <c r="I138">
        <v>14251</v>
      </c>
      <c r="J138">
        <v>641295</v>
      </c>
      <c r="K138">
        <v>15</v>
      </c>
      <c r="L138">
        <v>213765</v>
      </c>
      <c r="M138">
        <v>427530</v>
      </c>
      <c r="N138" s="5">
        <f>sales[[#This Row],[profit]]/sales[[#This Row],[total_sales]]</f>
        <v>0.66666666666666663</v>
      </c>
    </row>
    <row r="139" spans="2:14" x14ac:dyDescent="0.25">
      <c r="B139">
        <v>10494</v>
      </c>
      <c r="C139" t="s">
        <v>23</v>
      </c>
      <c r="D139" s="1">
        <v>44594</v>
      </c>
      <c r="E139" t="s">
        <v>22</v>
      </c>
      <c r="F139" t="s">
        <v>96</v>
      </c>
      <c r="G139" t="s">
        <v>26</v>
      </c>
      <c r="H139">
        <v>55</v>
      </c>
      <c r="I139">
        <v>5763</v>
      </c>
      <c r="J139">
        <v>316965</v>
      </c>
      <c r="K139">
        <v>30</v>
      </c>
      <c r="L139">
        <v>172890</v>
      </c>
      <c r="M139">
        <v>144075</v>
      </c>
      <c r="N139" s="5">
        <f>sales[[#This Row],[profit]]/sales[[#This Row],[total_sales]]</f>
        <v>0.45454545454545453</v>
      </c>
    </row>
    <row r="140" spans="2:14" x14ac:dyDescent="0.25">
      <c r="B140">
        <v>10840</v>
      </c>
      <c r="C140" t="s">
        <v>19</v>
      </c>
      <c r="D140" s="1">
        <v>44594</v>
      </c>
      <c r="E140" t="s">
        <v>65</v>
      </c>
      <c r="F140" t="s">
        <v>14</v>
      </c>
      <c r="G140" t="s">
        <v>21</v>
      </c>
      <c r="H140">
        <v>50</v>
      </c>
      <c r="I140">
        <v>8885</v>
      </c>
      <c r="J140">
        <v>444250</v>
      </c>
      <c r="K140">
        <v>20</v>
      </c>
      <c r="L140">
        <v>177700</v>
      </c>
      <c r="M140">
        <v>266550</v>
      </c>
      <c r="N140" s="5">
        <f>sales[[#This Row],[profit]]/sales[[#This Row],[total_sales]]</f>
        <v>0.6</v>
      </c>
    </row>
    <row r="141" spans="2:14" x14ac:dyDescent="0.25">
      <c r="B141">
        <v>10809</v>
      </c>
      <c r="C141" t="s">
        <v>19</v>
      </c>
      <c r="D141" s="1">
        <v>44595</v>
      </c>
      <c r="E141" t="s">
        <v>33</v>
      </c>
      <c r="F141" t="s">
        <v>18</v>
      </c>
      <c r="G141" t="s">
        <v>15</v>
      </c>
      <c r="H141">
        <v>40</v>
      </c>
      <c r="I141">
        <v>10803</v>
      </c>
      <c r="J141">
        <v>432120</v>
      </c>
      <c r="K141">
        <v>10</v>
      </c>
      <c r="L141">
        <v>108030</v>
      </c>
      <c r="M141">
        <v>324090</v>
      </c>
      <c r="N141" s="5">
        <f>sales[[#This Row],[profit]]/sales[[#This Row],[total_sales]]</f>
        <v>0.75</v>
      </c>
    </row>
    <row r="142" spans="2:14" x14ac:dyDescent="0.25">
      <c r="B142">
        <v>10482</v>
      </c>
      <c r="C142" t="s">
        <v>19</v>
      </c>
      <c r="D142" s="1">
        <v>44595</v>
      </c>
      <c r="E142" t="s">
        <v>46</v>
      </c>
      <c r="F142" t="s">
        <v>32</v>
      </c>
      <c r="G142" t="s">
        <v>30</v>
      </c>
      <c r="H142">
        <v>45</v>
      </c>
      <c r="I142">
        <v>5821</v>
      </c>
      <c r="J142">
        <v>261945</v>
      </c>
      <c r="K142">
        <v>15</v>
      </c>
      <c r="L142">
        <v>87315</v>
      </c>
      <c r="M142">
        <v>174630</v>
      </c>
      <c r="N142" s="5">
        <f>sales[[#This Row],[profit]]/sales[[#This Row],[total_sales]]</f>
        <v>0.66666666666666663</v>
      </c>
    </row>
    <row r="143" spans="2:14" x14ac:dyDescent="0.25">
      <c r="B143">
        <v>10254</v>
      </c>
      <c r="C143" t="s">
        <v>16</v>
      </c>
      <c r="D143" s="1">
        <v>44595</v>
      </c>
      <c r="E143" t="s">
        <v>69</v>
      </c>
      <c r="F143" t="s">
        <v>18</v>
      </c>
      <c r="G143" t="s">
        <v>30</v>
      </c>
      <c r="H143">
        <v>45</v>
      </c>
      <c r="I143">
        <v>6615</v>
      </c>
      <c r="J143">
        <v>297675</v>
      </c>
      <c r="K143">
        <v>15</v>
      </c>
      <c r="L143">
        <v>99225</v>
      </c>
      <c r="M143">
        <v>198450</v>
      </c>
      <c r="N143" s="5">
        <f>sales[[#This Row],[profit]]/sales[[#This Row],[total_sales]]</f>
        <v>0.66666666666666663</v>
      </c>
    </row>
    <row r="144" spans="2:14" x14ac:dyDescent="0.25">
      <c r="B144">
        <v>10259</v>
      </c>
      <c r="C144" t="s">
        <v>19</v>
      </c>
      <c r="D144" s="1">
        <v>44595</v>
      </c>
      <c r="E144" t="s">
        <v>22</v>
      </c>
      <c r="F144" t="s">
        <v>96</v>
      </c>
      <c r="G144" t="s">
        <v>26</v>
      </c>
      <c r="H144">
        <v>55</v>
      </c>
      <c r="I144">
        <v>7030</v>
      </c>
      <c r="J144">
        <v>386650</v>
      </c>
      <c r="K144">
        <v>30</v>
      </c>
      <c r="L144">
        <v>210900</v>
      </c>
      <c r="M144">
        <v>175750</v>
      </c>
      <c r="N144" s="5">
        <f>sales[[#This Row],[profit]]/sales[[#This Row],[total_sales]]</f>
        <v>0.45454545454545453</v>
      </c>
    </row>
    <row r="145" spans="2:14" x14ac:dyDescent="0.25">
      <c r="B145">
        <v>10684</v>
      </c>
      <c r="C145" t="s">
        <v>16</v>
      </c>
      <c r="D145" s="1">
        <v>44595</v>
      </c>
      <c r="E145" t="s">
        <v>36</v>
      </c>
      <c r="F145" t="s">
        <v>14</v>
      </c>
      <c r="G145" t="s">
        <v>15</v>
      </c>
      <c r="H145">
        <v>40</v>
      </c>
      <c r="I145">
        <v>2116</v>
      </c>
      <c r="J145">
        <v>84640</v>
      </c>
      <c r="K145">
        <v>10</v>
      </c>
      <c r="L145">
        <v>21160</v>
      </c>
      <c r="M145">
        <v>63480</v>
      </c>
      <c r="N145" s="5">
        <f>sales[[#This Row],[profit]]/sales[[#This Row],[total_sales]]</f>
        <v>0.75</v>
      </c>
    </row>
    <row r="146" spans="2:14" x14ac:dyDescent="0.25">
      <c r="B146">
        <v>10349</v>
      </c>
      <c r="C146" t="s">
        <v>19</v>
      </c>
      <c r="D146" s="1">
        <v>44596</v>
      </c>
      <c r="E146" t="s">
        <v>13</v>
      </c>
      <c r="F146" t="s">
        <v>14</v>
      </c>
      <c r="G146" t="s">
        <v>21</v>
      </c>
      <c r="H146">
        <v>50</v>
      </c>
      <c r="I146">
        <v>16898</v>
      </c>
      <c r="J146">
        <v>844900</v>
      </c>
      <c r="K146">
        <v>20</v>
      </c>
      <c r="L146">
        <v>337960</v>
      </c>
      <c r="M146">
        <v>506940</v>
      </c>
      <c r="N146" s="5">
        <f>sales[[#This Row],[profit]]/sales[[#This Row],[total_sales]]</f>
        <v>0.6</v>
      </c>
    </row>
    <row r="147" spans="2:14" x14ac:dyDescent="0.25">
      <c r="B147">
        <v>10300</v>
      </c>
      <c r="C147" t="s">
        <v>12</v>
      </c>
      <c r="D147" s="1">
        <v>44596</v>
      </c>
      <c r="E147" t="s">
        <v>46</v>
      </c>
      <c r="F147" t="s">
        <v>32</v>
      </c>
      <c r="G147" t="s">
        <v>21</v>
      </c>
      <c r="H147">
        <v>50</v>
      </c>
      <c r="I147">
        <v>2274</v>
      </c>
      <c r="J147">
        <v>113700</v>
      </c>
      <c r="K147">
        <v>20</v>
      </c>
      <c r="L147">
        <v>45480</v>
      </c>
      <c r="M147">
        <v>68220</v>
      </c>
      <c r="N147" s="5">
        <f>sales[[#This Row],[profit]]/sales[[#This Row],[total_sales]]</f>
        <v>0.6</v>
      </c>
    </row>
    <row r="148" spans="2:14" x14ac:dyDescent="0.25">
      <c r="B148">
        <v>10166</v>
      </c>
      <c r="C148" t="s">
        <v>12</v>
      </c>
      <c r="D148" s="1">
        <v>44596</v>
      </c>
      <c r="E148" t="s">
        <v>51</v>
      </c>
      <c r="F148" t="s">
        <v>18</v>
      </c>
      <c r="G148" t="s">
        <v>30</v>
      </c>
      <c r="H148">
        <v>45</v>
      </c>
      <c r="I148">
        <v>8363</v>
      </c>
      <c r="J148">
        <v>376335</v>
      </c>
      <c r="K148">
        <v>15</v>
      </c>
      <c r="L148">
        <v>125445</v>
      </c>
      <c r="M148">
        <v>250890</v>
      </c>
      <c r="N148" s="5">
        <f>sales[[#This Row],[profit]]/sales[[#This Row],[total_sales]]</f>
        <v>0.66666666666666663</v>
      </c>
    </row>
    <row r="149" spans="2:14" x14ac:dyDescent="0.25">
      <c r="B149">
        <v>10138</v>
      </c>
      <c r="C149" t="s">
        <v>19</v>
      </c>
      <c r="D149" s="1">
        <v>44596</v>
      </c>
      <c r="E149" t="s">
        <v>20</v>
      </c>
      <c r="F149" t="s">
        <v>14</v>
      </c>
      <c r="G149" t="s">
        <v>30</v>
      </c>
      <c r="H149">
        <v>45</v>
      </c>
      <c r="I149">
        <v>4822</v>
      </c>
      <c r="J149">
        <v>216990</v>
      </c>
      <c r="K149">
        <v>15</v>
      </c>
      <c r="L149">
        <v>72330</v>
      </c>
      <c r="M149">
        <v>144660</v>
      </c>
      <c r="N149" s="5">
        <f>sales[[#This Row],[profit]]/sales[[#This Row],[total_sales]]</f>
        <v>0.66666666666666663</v>
      </c>
    </row>
    <row r="150" spans="2:14" x14ac:dyDescent="0.25">
      <c r="B150">
        <v>10573</v>
      </c>
      <c r="C150" t="s">
        <v>12</v>
      </c>
      <c r="D150" s="1">
        <v>44597</v>
      </c>
      <c r="E150" t="s">
        <v>42</v>
      </c>
      <c r="F150" t="s">
        <v>32</v>
      </c>
      <c r="G150" t="s">
        <v>30</v>
      </c>
      <c r="H150">
        <v>45</v>
      </c>
      <c r="I150">
        <v>11360</v>
      </c>
      <c r="J150">
        <v>511200</v>
      </c>
      <c r="K150">
        <v>15</v>
      </c>
      <c r="L150">
        <v>170400</v>
      </c>
      <c r="M150">
        <v>340800</v>
      </c>
      <c r="N150" s="5">
        <f>sales[[#This Row],[profit]]/sales[[#This Row],[total_sales]]</f>
        <v>0.66666666666666663</v>
      </c>
    </row>
    <row r="151" spans="2:14" x14ac:dyDescent="0.25">
      <c r="B151">
        <v>10754</v>
      </c>
      <c r="C151" t="s">
        <v>23</v>
      </c>
      <c r="D151" s="1">
        <v>44597</v>
      </c>
      <c r="E151" t="s">
        <v>31</v>
      </c>
      <c r="F151" t="s">
        <v>32</v>
      </c>
      <c r="G151" t="s">
        <v>30</v>
      </c>
      <c r="H151">
        <v>45</v>
      </c>
      <c r="I151">
        <v>1864</v>
      </c>
      <c r="J151">
        <v>83880</v>
      </c>
      <c r="K151">
        <v>15</v>
      </c>
      <c r="L151">
        <v>27960</v>
      </c>
      <c r="M151">
        <v>55920</v>
      </c>
      <c r="N151" s="5">
        <f>sales[[#This Row],[profit]]/sales[[#This Row],[total_sales]]</f>
        <v>0.66666666666666663</v>
      </c>
    </row>
    <row r="152" spans="2:14" x14ac:dyDescent="0.25">
      <c r="B152">
        <v>10471</v>
      </c>
      <c r="C152" t="s">
        <v>23</v>
      </c>
      <c r="D152" s="1">
        <v>44597</v>
      </c>
      <c r="E152" t="s">
        <v>55</v>
      </c>
      <c r="F152" t="s">
        <v>96</v>
      </c>
      <c r="G152" t="s">
        <v>26</v>
      </c>
      <c r="H152">
        <v>55</v>
      </c>
      <c r="I152">
        <v>3484</v>
      </c>
      <c r="J152">
        <v>191620</v>
      </c>
      <c r="K152">
        <v>30</v>
      </c>
      <c r="L152">
        <v>104520</v>
      </c>
      <c r="M152">
        <v>87100</v>
      </c>
      <c r="N152" s="5">
        <f>sales[[#This Row],[profit]]/sales[[#This Row],[total_sales]]</f>
        <v>0.45454545454545453</v>
      </c>
    </row>
    <row r="153" spans="2:14" x14ac:dyDescent="0.25">
      <c r="B153">
        <v>10686</v>
      </c>
      <c r="C153" t="s">
        <v>23</v>
      </c>
      <c r="D153" s="1">
        <v>44597</v>
      </c>
      <c r="E153" t="s">
        <v>38</v>
      </c>
      <c r="F153" t="s">
        <v>18</v>
      </c>
      <c r="G153" t="s">
        <v>30</v>
      </c>
      <c r="H153">
        <v>45</v>
      </c>
      <c r="I153">
        <v>16406</v>
      </c>
      <c r="J153">
        <v>738270</v>
      </c>
      <c r="K153">
        <v>15</v>
      </c>
      <c r="L153">
        <v>246090</v>
      </c>
      <c r="M153">
        <v>492180</v>
      </c>
      <c r="N153" s="5">
        <f>sales[[#This Row],[profit]]/sales[[#This Row],[total_sales]]</f>
        <v>0.66666666666666663</v>
      </c>
    </row>
    <row r="154" spans="2:14" x14ac:dyDescent="0.25">
      <c r="B154">
        <v>10067</v>
      </c>
      <c r="C154" t="s">
        <v>16</v>
      </c>
      <c r="D154" s="1">
        <v>44598</v>
      </c>
      <c r="E154" t="s">
        <v>64</v>
      </c>
      <c r="F154" t="s">
        <v>18</v>
      </c>
      <c r="G154" t="s">
        <v>30</v>
      </c>
      <c r="H154">
        <v>45</v>
      </c>
      <c r="I154">
        <v>5778</v>
      </c>
      <c r="J154">
        <v>260010</v>
      </c>
      <c r="K154">
        <v>15</v>
      </c>
      <c r="L154">
        <v>86670</v>
      </c>
      <c r="M154">
        <v>173340</v>
      </c>
      <c r="N154" s="5">
        <f>sales[[#This Row],[profit]]/sales[[#This Row],[total_sales]]</f>
        <v>0.66666666666666663</v>
      </c>
    </row>
    <row r="155" spans="2:14" x14ac:dyDescent="0.25">
      <c r="B155">
        <v>10190</v>
      </c>
      <c r="C155" t="s">
        <v>16</v>
      </c>
      <c r="D155" s="1">
        <v>44598</v>
      </c>
      <c r="E155" t="s">
        <v>52</v>
      </c>
      <c r="F155" t="s">
        <v>32</v>
      </c>
      <c r="G155" t="s">
        <v>26</v>
      </c>
      <c r="H155">
        <v>55</v>
      </c>
      <c r="I155">
        <v>18275</v>
      </c>
      <c r="J155">
        <v>1005125</v>
      </c>
      <c r="K155">
        <v>30</v>
      </c>
      <c r="L155">
        <v>548250</v>
      </c>
      <c r="M155">
        <v>456875</v>
      </c>
      <c r="N155" s="5">
        <f>sales[[#This Row],[profit]]/sales[[#This Row],[total_sales]]</f>
        <v>0.45454545454545453</v>
      </c>
    </row>
    <row r="156" spans="2:14" x14ac:dyDescent="0.25">
      <c r="B156">
        <v>10874</v>
      </c>
      <c r="C156" t="s">
        <v>19</v>
      </c>
      <c r="D156" s="1">
        <v>44598</v>
      </c>
      <c r="E156" t="s">
        <v>48</v>
      </c>
      <c r="F156" t="s">
        <v>96</v>
      </c>
      <c r="G156" t="s">
        <v>30</v>
      </c>
      <c r="H156">
        <v>45</v>
      </c>
      <c r="I156">
        <v>1223</v>
      </c>
      <c r="J156">
        <v>55035</v>
      </c>
      <c r="K156">
        <v>15</v>
      </c>
      <c r="L156">
        <v>18345</v>
      </c>
      <c r="M156">
        <v>36690</v>
      </c>
      <c r="N156" s="5">
        <f>sales[[#This Row],[profit]]/sales[[#This Row],[total_sales]]</f>
        <v>0.66666666666666663</v>
      </c>
    </row>
    <row r="157" spans="2:14" x14ac:dyDescent="0.25">
      <c r="B157">
        <v>10111</v>
      </c>
      <c r="C157" t="s">
        <v>23</v>
      </c>
      <c r="D157" s="1">
        <v>44598</v>
      </c>
      <c r="E157" t="s">
        <v>65</v>
      </c>
      <c r="F157" t="s">
        <v>14</v>
      </c>
      <c r="G157" t="s">
        <v>26</v>
      </c>
      <c r="H157">
        <v>55</v>
      </c>
      <c r="I157">
        <v>8368</v>
      </c>
      <c r="J157">
        <v>460240</v>
      </c>
      <c r="K157">
        <v>30</v>
      </c>
      <c r="L157">
        <v>251040</v>
      </c>
      <c r="M157">
        <v>209200</v>
      </c>
      <c r="N157" s="5">
        <f>sales[[#This Row],[profit]]/sales[[#This Row],[total_sales]]</f>
        <v>0.45454545454545453</v>
      </c>
    </row>
    <row r="158" spans="2:14" x14ac:dyDescent="0.25">
      <c r="B158">
        <v>10628</v>
      </c>
      <c r="C158" t="s">
        <v>16</v>
      </c>
      <c r="D158" s="1">
        <v>44599</v>
      </c>
      <c r="E158" t="s">
        <v>66</v>
      </c>
      <c r="F158" t="s">
        <v>32</v>
      </c>
      <c r="G158" t="s">
        <v>26</v>
      </c>
      <c r="H158">
        <v>55</v>
      </c>
      <c r="I158">
        <v>4530</v>
      </c>
      <c r="J158">
        <v>249150</v>
      </c>
      <c r="K158">
        <v>30</v>
      </c>
      <c r="L158">
        <v>135900</v>
      </c>
      <c r="M158">
        <v>113250</v>
      </c>
      <c r="N158" s="5">
        <f>sales[[#This Row],[profit]]/sales[[#This Row],[total_sales]]</f>
        <v>0.45454545454545453</v>
      </c>
    </row>
    <row r="159" spans="2:14" x14ac:dyDescent="0.25">
      <c r="B159">
        <v>10131</v>
      </c>
      <c r="C159" t="s">
        <v>12</v>
      </c>
      <c r="D159" s="1">
        <v>44599</v>
      </c>
      <c r="E159" t="s">
        <v>58</v>
      </c>
      <c r="F159" t="s">
        <v>18</v>
      </c>
      <c r="G159" t="s">
        <v>21</v>
      </c>
      <c r="H159">
        <v>50</v>
      </c>
      <c r="I159">
        <v>2017</v>
      </c>
      <c r="J159">
        <v>100850</v>
      </c>
      <c r="K159">
        <v>20</v>
      </c>
      <c r="L159">
        <v>40340</v>
      </c>
      <c r="M159">
        <v>60510</v>
      </c>
      <c r="N159" s="5">
        <f>sales[[#This Row],[profit]]/sales[[#This Row],[total_sales]]</f>
        <v>0.6</v>
      </c>
    </row>
    <row r="160" spans="2:14" x14ac:dyDescent="0.25">
      <c r="B160">
        <v>10951</v>
      </c>
      <c r="C160" t="s">
        <v>23</v>
      </c>
      <c r="D160" s="1">
        <v>44599</v>
      </c>
      <c r="E160" t="s">
        <v>62</v>
      </c>
      <c r="F160" t="s">
        <v>32</v>
      </c>
      <c r="G160" t="s">
        <v>15</v>
      </c>
      <c r="H160">
        <v>40</v>
      </c>
      <c r="I160">
        <v>7202</v>
      </c>
      <c r="J160">
        <v>288080</v>
      </c>
      <c r="K160">
        <v>10</v>
      </c>
      <c r="L160">
        <v>72020</v>
      </c>
      <c r="M160">
        <v>216060</v>
      </c>
      <c r="N160" s="5">
        <f>sales[[#This Row],[profit]]/sales[[#This Row],[total_sales]]</f>
        <v>0.75</v>
      </c>
    </row>
    <row r="161" spans="2:14" x14ac:dyDescent="0.25">
      <c r="B161">
        <v>10375</v>
      </c>
      <c r="C161" t="s">
        <v>12</v>
      </c>
      <c r="D161" s="1">
        <v>44599</v>
      </c>
      <c r="E161" t="s">
        <v>63</v>
      </c>
      <c r="F161" t="s">
        <v>96</v>
      </c>
      <c r="G161" t="s">
        <v>21</v>
      </c>
      <c r="H161">
        <v>50</v>
      </c>
      <c r="I161">
        <v>15014</v>
      </c>
      <c r="J161">
        <v>750700</v>
      </c>
      <c r="K161">
        <v>20</v>
      </c>
      <c r="L161">
        <v>300280</v>
      </c>
      <c r="M161">
        <v>450420</v>
      </c>
      <c r="N161" s="5">
        <f>sales[[#This Row],[profit]]/sales[[#This Row],[total_sales]]</f>
        <v>0.6</v>
      </c>
    </row>
    <row r="162" spans="2:14" x14ac:dyDescent="0.25">
      <c r="B162">
        <v>10444</v>
      </c>
      <c r="C162" t="s">
        <v>19</v>
      </c>
      <c r="D162" s="1">
        <v>44600</v>
      </c>
      <c r="E162" t="s">
        <v>38</v>
      </c>
      <c r="F162" t="s">
        <v>18</v>
      </c>
      <c r="G162" t="s">
        <v>30</v>
      </c>
      <c r="H162">
        <v>45</v>
      </c>
      <c r="I162">
        <v>18808</v>
      </c>
      <c r="J162">
        <v>846360</v>
      </c>
      <c r="K162">
        <v>15</v>
      </c>
      <c r="L162">
        <v>282120</v>
      </c>
      <c r="M162">
        <v>564240</v>
      </c>
      <c r="N162" s="5">
        <f>sales[[#This Row],[profit]]/sales[[#This Row],[total_sales]]</f>
        <v>0.66666666666666663</v>
      </c>
    </row>
    <row r="163" spans="2:14" x14ac:dyDescent="0.25">
      <c r="B163">
        <v>10850</v>
      </c>
      <c r="C163" t="s">
        <v>19</v>
      </c>
      <c r="D163" s="1">
        <v>44600</v>
      </c>
      <c r="E163" t="s">
        <v>37</v>
      </c>
      <c r="F163" t="s">
        <v>32</v>
      </c>
      <c r="G163" t="s">
        <v>15</v>
      </c>
      <c r="H163">
        <v>40</v>
      </c>
      <c r="I163">
        <v>19483</v>
      </c>
      <c r="J163">
        <v>779320</v>
      </c>
      <c r="K163">
        <v>10</v>
      </c>
      <c r="L163">
        <v>194830</v>
      </c>
      <c r="M163">
        <v>584490</v>
      </c>
      <c r="N163" s="5">
        <f>sales[[#This Row],[profit]]/sales[[#This Row],[total_sales]]</f>
        <v>0.75</v>
      </c>
    </row>
    <row r="164" spans="2:14" x14ac:dyDescent="0.25">
      <c r="B164">
        <v>10781</v>
      </c>
      <c r="C164" t="s">
        <v>19</v>
      </c>
      <c r="D164" s="1">
        <v>44600</v>
      </c>
      <c r="E164" t="s">
        <v>37</v>
      </c>
      <c r="F164" t="s">
        <v>32</v>
      </c>
      <c r="G164" t="s">
        <v>15</v>
      </c>
      <c r="H164">
        <v>40</v>
      </c>
      <c r="I164">
        <v>10239</v>
      </c>
      <c r="J164">
        <v>409560</v>
      </c>
      <c r="K164">
        <v>10</v>
      </c>
      <c r="L164">
        <v>102390</v>
      </c>
      <c r="M164">
        <v>307170</v>
      </c>
      <c r="N164" s="5">
        <f>sales[[#This Row],[profit]]/sales[[#This Row],[total_sales]]</f>
        <v>0.75</v>
      </c>
    </row>
    <row r="165" spans="2:14" x14ac:dyDescent="0.25">
      <c r="B165">
        <v>10933</v>
      </c>
      <c r="C165" t="s">
        <v>12</v>
      </c>
      <c r="D165" s="1">
        <v>44600</v>
      </c>
      <c r="E165" t="s">
        <v>64</v>
      </c>
      <c r="F165" t="s">
        <v>18</v>
      </c>
      <c r="G165" t="s">
        <v>15</v>
      </c>
      <c r="H165">
        <v>40</v>
      </c>
      <c r="I165">
        <v>16132</v>
      </c>
      <c r="J165">
        <v>645280</v>
      </c>
      <c r="K165">
        <v>10</v>
      </c>
      <c r="L165">
        <v>161320</v>
      </c>
      <c r="M165">
        <v>483960</v>
      </c>
      <c r="N165" s="5">
        <f>sales[[#This Row],[profit]]/sales[[#This Row],[total_sales]]</f>
        <v>0.75</v>
      </c>
    </row>
    <row r="166" spans="2:14" x14ac:dyDescent="0.25">
      <c r="B166">
        <v>10563</v>
      </c>
      <c r="C166" t="s">
        <v>19</v>
      </c>
      <c r="D166" s="1">
        <v>44601</v>
      </c>
      <c r="E166" t="s">
        <v>60</v>
      </c>
      <c r="F166" t="s">
        <v>14</v>
      </c>
      <c r="G166" t="s">
        <v>21</v>
      </c>
      <c r="H166">
        <v>50</v>
      </c>
      <c r="I166">
        <v>11094</v>
      </c>
      <c r="J166">
        <v>554700</v>
      </c>
      <c r="K166">
        <v>20</v>
      </c>
      <c r="L166">
        <v>221880</v>
      </c>
      <c r="M166">
        <v>332820</v>
      </c>
      <c r="N166" s="5">
        <f>sales[[#This Row],[profit]]/sales[[#This Row],[total_sales]]</f>
        <v>0.6</v>
      </c>
    </row>
    <row r="167" spans="2:14" x14ac:dyDescent="0.25">
      <c r="B167">
        <v>10789</v>
      </c>
      <c r="C167" t="s">
        <v>19</v>
      </c>
      <c r="D167" s="1">
        <v>44601</v>
      </c>
      <c r="E167" t="s">
        <v>48</v>
      </c>
      <c r="F167" t="s">
        <v>96</v>
      </c>
      <c r="G167" t="s">
        <v>30</v>
      </c>
      <c r="H167">
        <v>45</v>
      </c>
      <c r="I167">
        <v>6471</v>
      </c>
      <c r="J167">
        <v>291195</v>
      </c>
      <c r="K167">
        <v>15</v>
      </c>
      <c r="L167">
        <v>97065</v>
      </c>
      <c r="M167">
        <v>194130</v>
      </c>
      <c r="N167" s="5">
        <f>sales[[#This Row],[profit]]/sales[[#This Row],[total_sales]]</f>
        <v>0.66666666666666663</v>
      </c>
    </row>
    <row r="168" spans="2:14" x14ac:dyDescent="0.25">
      <c r="B168">
        <v>10088</v>
      </c>
      <c r="C168" t="s">
        <v>12</v>
      </c>
      <c r="D168" s="1">
        <v>44601</v>
      </c>
      <c r="E168" t="s">
        <v>57</v>
      </c>
      <c r="F168" t="s">
        <v>32</v>
      </c>
      <c r="G168" t="s">
        <v>26</v>
      </c>
      <c r="H168">
        <v>55</v>
      </c>
      <c r="I168">
        <v>11796</v>
      </c>
      <c r="J168">
        <v>648780</v>
      </c>
      <c r="K168">
        <v>30</v>
      </c>
      <c r="L168">
        <v>353880</v>
      </c>
      <c r="M168">
        <v>294900</v>
      </c>
      <c r="N168" s="5">
        <f>sales[[#This Row],[profit]]/sales[[#This Row],[total_sales]]</f>
        <v>0.45454545454545453</v>
      </c>
    </row>
    <row r="169" spans="2:14" x14ac:dyDescent="0.25">
      <c r="B169">
        <v>10044</v>
      </c>
      <c r="C169" t="s">
        <v>19</v>
      </c>
      <c r="D169" s="1">
        <v>44601</v>
      </c>
      <c r="E169" t="s">
        <v>36</v>
      </c>
      <c r="F169" t="s">
        <v>14</v>
      </c>
      <c r="G169" t="s">
        <v>21</v>
      </c>
      <c r="H169">
        <v>50</v>
      </c>
      <c r="I169">
        <v>18570</v>
      </c>
      <c r="J169">
        <v>928500</v>
      </c>
      <c r="K169">
        <v>20</v>
      </c>
      <c r="L169">
        <v>371400</v>
      </c>
      <c r="M169">
        <v>557100</v>
      </c>
      <c r="N169" s="5">
        <f>sales[[#This Row],[profit]]/sales[[#This Row],[total_sales]]</f>
        <v>0.6</v>
      </c>
    </row>
    <row r="170" spans="2:14" x14ac:dyDescent="0.25">
      <c r="B170">
        <v>10787</v>
      </c>
      <c r="C170" t="s">
        <v>12</v>
      </c>
      <c r="D170" s="1">
        <v>44602</v>
      </c>
      <c r="E170" t="s">
        <v>28</v>
      </c>
      <c r="F170" t="s">
        <v>96</v>
      </c>
      <c r="G170" t="s">
        <v>30</v>
      </c>
      <c r="H170">
        <v>45</v>
      </c>
      <c r="I170">
        <v>2020</v>
      </c>
      <c r="J170">
        <v>90900</v>
      </c>
      <c r="K170">
        <v>15</v>
      </c>
      <c r="L170">
        <v>30300</v>
      </c>
      <c r="M170">
        <v>60600</v>
      </c>
      <c r="N170" s="5">
        <f>sales[[#This Row],[profit]]/sales[[#This Row],[total_sales]]</f>
        <v>0.66666666666666663</v>
      </c>
    </row>
    <row r="171" spans="2:14" x14ac:dyDescent="0.25">
      <c r="B171">
        <v>10837</v>
      </c>
      <c r="C171" t="s">
        <v>23</v>
      </c>
      <c r="D171" s="1">
        <v>44602</v>
      </c>
      <c r="E171" t="s">
        <v>36</v>
      </c>
      <c r="F171" t="s">
        <v>14</v>
      </c>
      <c r="G171" t="s">
        <v>30</v>
      </c>
      <c r="H171">
        <v>45</v>
      </c>
      <c r="I171">
        <v>14964</v>
      </c>
      <c r="J171">
        <v>673380</v>
      </c>
      <c r="K171">
        <v>15</v>
      </c>
      <c r="L171">
        <v>224460</v>
      </c>
      <c r="M171">
        <v>448920</v>
      </c>
      <c r="N171" s="5">
        <f>sales[[#This Row],[profit]]/sales[[#This Row],[total_sales]]</f>
        <v>0.66666666666666663</v>
      </c>
    </row>
    <row r="172" spans="2:14" x14ac:dyDescent="0.25">
      <c r="B172">
        <v>10603</v>
      </c>
      <c r="C172" t="s">
        <v>19</v>
      </c>
      <c r="D172" s="1">
        <v>44602</v>
      </c>
      <c r="E172" t="s">
        <v>47</v>
      </c>
      <c r="F172" t="s">
        <v>32</v>
      </c>
      <c r="G172" t="s">
        <v>26</v>
      </c>
      <c r="H172">
        <v>55</v>
      </c>
      <c r="I172">
        <v>19187</v>
      </c>
      <c r="J172">
        <v>1055285</v>
      </c>
      <c r="K172">
        <v>30</v>
      </c>
      <c r="L172">
        <v>575610</v>
      </c>
      <c r="M172">
        <v>479675</v>
      </c>
      <c r="N172" s="5">
        <f>sales[[#This Row],[profit]]/sales[[#This Row],[total_sales]]</f>
        <v>0.45454545454545453</v>
      </c>
    </row>
    <row r="173" spans="2:14" x14ac:dyDescent="0.25">
      <c r="B173">
        <v>10304</v>
      </c>
      <c r="C173" t="s">
        <v>16</v>
      </c>
      <c r="D173" s="1">
        <v>44602</v>
      </c>
      <c r="E173" t="s">
        <v>29</v>
      </c>
      <c r="F173" t="s">
        <v>14</v>
      </c>
      <c r="G173" t="s">
        <v>30</v>
      </c>
      <c r="H173">
        <v>45</v>
      </c>
      <c r="I173">
        <v>17841</v>
      </c>
      <c r="J173">
        <v>802845</v>
      </c>
      <c r="K173">
        <v>15</v>
      </c>
      <c r="L173">
        <v>267615</v>
      </c>
      <c r="M173">
        <v>535230</v>
      </c>
      <c r="N173" s="5">
        <f>sales[[#This Row],[profit]]/sales[[#This Row],[total_sales]]</f>
        <v>0.66666666666666663</v>
      </c>
    </row>
    <row r="174" spans="2:14" x14ac:dyDescent="0.25">
      <c r="B174">
        <v>10455</v>
      </c>
      <c r="C174" t="s">
        <v>16</v>
      </c>
      <c r="D174" s="1">
        <v>44603</v>
      </c>
      <c r="E174" t="s">
        <v>20</v>
      </c>
      <c r="F174" t="s">
        <v>14</v>
      </c>
      <c r="G174" t="s">
        <v>21</v>
      </c>
      <c r="H174">
        <v>50</v>
      </c>
      <c r="I174">
        <v>4499</v>
      </c>
      <c r="J174">
        <v>224950</v>
      </c>
      <c r="K174">
        <v>20</v>
      </c>
      <c r="L174">
        <v>89980</v>
      </c>
      <c r="M174">
        <v>134970</v>
      </c>
      <c r="N174" s="5">
        <f>sales[[#This Row],[profit]]/sales[[#This Row],[total_sales]]</f>
        <v>0.6</v>
      </c>
    </row>
    <row r="175" spans="2:14" x14ac:dyDescent="0.25">
      <c r="B175">
        <v>10848</v>
      </c>
      <c r="C175" t="s">
        <v>19</v>
      </c>
      <c r="D175" s="1">
        <v>44603</v>
      </c>
      <c r="E175" t="s">
        <v>40</v>
      </c>
      <c r="F175" t="s">
        <v>14</v>
      </c>
      <c r="G175" t="s">
        <v>26</v>
      </c>
      <c r="H175">
        <v>55</v>
      </c>
      <c r="I175">
        <v>9722</v>
      </c>
      <c r="J175">
        <v>534710</v>
      </c>
      <c r="K175">
        <v>30</v>
      </c>
      <c r="L175">
        <v>291660</v>
      </c>
      <c r="M175">
        <v>243050</v>
      </c>
      <c r="N175" s="5">
        <f>sales[[#This Row],[profit]]/sales[[#This Row],[total_sales]]</f>
        <v>0.45454545454545453</v>
      </c>
    </row>
    <row r="176" spans="2:14" x14ac:dyDescent="0.25">
      <c r="B176">
        <v>10072</v>
      </c>
      <c r="C176" t="s">
        <v>19</v>
      </c>
      <c r="D176" s="1">
        <v>44603</v>
      </c>
      <c r="E176" t="s">
        <v>70</v>
      </c>
      <c r="F176" t="s">
        <v>14</v>
      </c>
      <c r="G176" t="s">
        <v>26</v>
      </c>
      <c r="H176">
        <v>55</v>
      </c>
      <c r="I176">
        <v>19674</v>
      </c>
      <c r="J176">
        <v>1082070</v>
      </c>
      <c r="K176">
        <v>30</v>
      </c>
      <c r="L176">
        <v>590220</v>
      </c>
      <c r="M176">
        <v>491850</v>
      </c>
      <c r="N176" s="5">
        <f>sales[[#This Row],[profit]]/sales[[#This Row],[total_sales]]</f>
        <v>0.45454545454545453</v>
      </c>
    </row>
    <row r="177" spans="2:14" x14ac:dyDescent="0.25">
      <c r="B177">
        <v>10712</v>
      </c>
      <c r="C177" t="s">
        <v>12</v>
      </c>
      <c r="D177" s="1">
        <v>44603</v>
      </c>
      <c r="E177" t="s">
        <v>71</v>
      </c>
      <c r="F177" t="s">
        <v>32</v>
      </c>
      <c r="G177" t="s">
        <v>21</v>
      </c>
      <c r="H177">
        <v>50</v>
      </c>
      <c r="I177">
        <v>13354</v>
      </c>
      <c r="J177">
        <v>667700</v>
      </c>
      <c r="K177">
        <v>20</v>
      </c>
      <c r="L177">
        <v>267080</v>
      </c>
      <c r="M177">
        <v>400620</v>
      </c>
      <c r="N177" s="5">
        <f>sales[[#This Row],[profit]]/sales[[#This Row],[total_sales]]</f>
        <v>0.6</v>
      </c>
    </row>
    <row r="178" spans="2:14" x14ac:dyDescent="0.25">
      <c r="B178">
        <v>10941</v>
      </c>
      <c r="C178" t="s">
        <v>16</v>
      </c>
      <c r="D178" s="1">
        <v>44604</v>
      </c>
      <c r="E178" t="s">
        <v>31</v>
      </c>
      <c r="F178" t="s">
        <v>32</v>
      </c>
      <c r="G178" t="s">
        <v>26</v>
      </c>
      <c r="H178">
        <v>55</v>
      </c>
      <c r="I178">
        <v>1311</v>
      </c>
      <c r="J178">
        <v>72105</v>
      </c>
      <c r="K178">
        <v>30</v>
      </c>
      <c r="L178">
        <v>39330</v>
      </c>
      <c r="M178">
        <v>32775</v>
      </c>
      <c r="N178" s="5">
        <f>sales[[#This Row],[profit]]/sales[[#This Row],[total_sales]]</f>
        <v>0.45454545454545453</v>
      </c>
    </row>
    <row r="179" spans="2:14" x14ac:dyDescent="0.25">
      <c r="B179">
        <v>10592</v>
      </c>
      <c r="C179" t="s">
        <v>19</v>
      </c>
      <c r="D179" s="1">
        <v>44604</v>
      </c>
      <c r="E179" t="s">
        <v>64</v>
      </c>
      <c r="F179" t="s">
        <v>18</v>
      </c>
      <c r="G179" t="s">
        <v>26</v>
      </c>
      <c r="H179">
        <v>55</v>
      </c>
      <c r="I179">
        <v>12002</v>
      </c>
      <c r="J179">
        <v>660110</v>
      </c>
      <c r="K179">
        <v>30</v>
      </c>
      <c r="L179">
        <v>360060</v>
      </c>
      <c r="M179">
        <v>300050</v>
      </c>
      <c r="N179" s="5">
        <f>sales[[#This Row],[profit]]/sales[[#This Row],[total_sales]]</f>
        <v>0.45454545454545453</v>
      </c>
    </row>
    <row r="180" spans="2:14" x14ac:dyDescent="0.25">
      <c r="B180">
        <v>10757</v>
      </c>
      <c r="C180" t="s">
        <v>19</v>
      </c>
      <c r="D180" s="1">
        <v>44604</v>
      </c>
      <c r="E180" t="s">
        <v>24</v>
      </c>
      <c r="F180" t="s">
        <v>18</v>
      </c>
      <c r="G180" t="s">
        <v>26</v>
      </c>
      <c r="H180">
        <v>55</v>
      </c>
      <c r="I180">
        <v>16780</v>
      </c>
      <c r="J180">
        <v>922900</v>
      </c>
      <c r="K180">
        <v>30</v>
      </c>
      <c r="L180">
        <v>503400</v>
      </c>
      <c r="M180">
        <v>419500</v>
      </c>
      <c r="N180" s="5">
        <f>sales[[#This Row],[profit]]/sales[[#This Row],[total_sales]]</f>
        <v>0.45454545454545453</v>
      </c>
    </row>
    <row r="181" spans="2:14" x14ac:dyDescent="0.25">
      <c r="B181">
        <v>10796</v>
      </c>
      <c r="C181" t="s">
        <v>16</v>
      </c>
      <c r="D181" s="1">
        <v>44604</v>
      </c>
      <c r="E181" t="s">
        <v>43</v>
      </c>
      <c r="F181" t="s">
        <v>14</v>
      </c>
      <c r="G181" t="s">
        <v>26</v>
      </c>
      <c r="H181">
        <v>55</v>
      </c>
      <c r="I181">
        <v>13027</v>
      </c>
      <c r="J181">
        <v>716485</v>
      </c>
      <c r="K181">
        <v>30</v>
      </c>
      <c r="L181">
        <v>390810</v>
      </c>
      <c r="M181">
        <v>325675</v>
      </c>
      <c r="N181" s="5">
        <f>sales[[#This Row],[profit]]/sales[[#This Row],[total_sales]]</f>
        <v>0.45454545454545453</v>
      </c>
    </row>
    <row r="182" spans="2:14" x14ac:dyDescent="0.25">
      <c r="B182">
        <v>10737</v>
      </c>
      <c r="C182" t="s">
        <v>23</v>
      </c>
      <c r="D182" s="1">
        <v>44604</v>
      </c>
      <c r="E182" t="s">
        <v>13</v>
      </c>
      <c r="F182" t="s">
        <v>14</v>
      </c>
      <c r="G182" t="s">
        <v>30</v>
      </c>
      <c r="H182">
        <v>45</v>
      </c>
      <c r="I182">
        <v>18240</v>
      </c>
      <c r="J182">
        <v>820800</v>
      </c>
      <c r="K182">
        <v>15</v>
      </c>
      <c r="L182">
        <v>273600</v>
      </c>
      <c r="M182">
        <v>547200</v>
      </c>
      <c r="N182" s="5">
        <f>sales[[#This Row],[profit]]/sales[[#This Row],[total_sales]]</f>
        <v>0.66666666666666663</v>
      </c>
    </row>
    <row r="183" spans="2:14" x14ac:dyDescent="0.25">
      <c r="B183">
        <v>10830</v>
      </c>
      <c r="C183" t="s">
        <v>16</v>
      </c>
      <c r="D183" s="1">
        <v>44605</v>
      </c>
      <c r="E183" t="s">
        <v>22</v>
      </c>
      <c r="F183" t="s">
        <v>96</v>
      </c>
      <c r="G183" t="s">
        <v>21</v>
      </c>
      <c r="H183">
        <v>50</v>
      </c>
      <c r="I183">
        <v>11149</v>
      </c>
      <c r="J183">
        <v>557450</v>
      </c>
      <c r="K183">
        <v>20</v>
      </c>
      <c r="L183">
        <v>222980</v>
      </c>
      <c r="M183">
        <v>334470</v>
      </c>
      <c r="N183" s="5">
        <f>sales[[#This Row],[profit]]/sales[[#This Row],[total_sales]]</f>
        <v>0.6</v>
      </c>
    </row>
    <row r="184" spans="2:14" x14ac:dyDescent="0.25">
      <c r="B184">
        <v>10195</v>
      </c>
      <c r="C184" t="s">
        <v>23</v>
      </c>
      <c r="D184" s="1">
        <v>44605</v>
      </c>
      <c r="E184" t="s">
        <v>56</v>
      </c>
      <c r="F184" t="s">
        <v>18</v>
      </c>
      <c r="G184" t="s">
        <v>30</v>
      </c>
      <c r="H184">
        <v>45</v>
      </c>
      <c r="I184">
        <v>19873</v>
      </c>
      <c r="J184">
        <v>894285</v>
      </c>
      <c r="K184">
        <v>15</v>
      </c>
      <c r="L184">
        <v>298095</v>
      </c>
      <c r="M184">
        <v>596190</v>
      </c>
      <c r="N184" s="5">
        <f>sales[[#This Row],[profit]]/sales[[#This Row],[total_sales]]</f>
        <v>0.66666666666666663</v>
      </c>
    </row>
    <row r="185" spans="2:14" x14ac:dyDescent="0.25">
      <c r="B185">
        <v>10718</v>
      </c>
      <c r="C185" t="s">
        <v>16</v>
      </c>
      <c r="D185" s="1">
        <v>44605</v>
      </c>
      <c r="E185" t="s">
        <v>34</v>
      </c>
      <c r="F185" t="s">
        <v>14</v>
      </c>
      <c r="G185" t="s">
        <v>15</v>
      </c>
      <c r="H185">
        <v>40</v>
      </c>
      <c r="I185">
        <v>9078</v>
      </c>
      <c r="J185">
        <v>363120</v>
      </c>
      <c r="K185">
        <v>10</v>
      </c>
      <c r="L185">
        <v>90780</v>
      </c>
      <c r="M185">
        <v>272340</v>
      </c>
      <c r="N185" s="5">
        <f>sales[[#This Row],[profit]]/sales[[#This Row],[total_sales]]</f>
        <v>0.75</v>
      </c>
    </row>
    <row r="186" spans="2:14" x14ac:dyDescent="0.25">
      <c r="B186">
        <v>10827</v>
      </c>
      <c r="C186" t="s">
        <v>23</v>
      </c>
      <c r="D186" s="1">
        <v>44605</v>
      </c>
      <c r="E186" t="s">
        <v>29</v>
      </c>
      <c r="F186" t="s">
        <v>14</v>
      </c>
      <c r="G186" t="s">
        <v>30</v>
      </c>
      <c r="H186">
        <v>45</v>
      </c>
      <c r="I186">
        <v>1801</v>
      </c>
      <c r="J186">
        <v>81045</v>
      </c>
      <c r="K186">
        <v>15</v>
      </c>
      <c r="L186">
        <v>27015</v>
      </c>
      <c r="M186">
        <v>54030</v>
      </c>
      <c r="N186" s="5">
        <f>sales[[#This Row],[profit]]/sales[[#This Row],[total_sales]]</f>
        <v>0.66666666666666663</v>
      </c>
    </row>
    <row r="187" spans="2:14" x14ac:dyDescent="0.25">
      <c r="B187">
        <v>10327</v>
      </c>
      <c r="C187" t="s">
        <v>16</v>
      </c>
      <c r="D187" s="1">
        <v>44606</v>
      </c>
      <c r="E187" t="s">
        <v>40</v>
      </c>
      <c r="F187" t="s">
        <v>14</v>
      </c>
      <c r="G187" t="s">
        <v>30</v>
      </c>
      <c r="H187">
        <v>45</v>
      </c>
      <c r="I187">
        <v>3190</v>
      </c>
      <c r="J187">
        <v>143550</v>
      </c>
      <c r="K187">
        <v>15</v>
      </c>
      <c r="L187">
        <v>47850</v>
      </c>
      <c r="M187">
        <v>95700</v>
      </c>
      <c r="N187" s="5">
        <f>sales[[#This Row],[profit]]/sales[[#This Row],[total_sales]]</f>
        <v>0.66666666666666663</v>
      </c>
    </row>
    <row r="188" spans="2:14" x14ac:dyDescent="0.25">
      <c r="B188">
        <v>10326</v>
      </c>
      <c r="C188" t="s">
        <v>12</v>
      </c>
      <c r="D188" s="1">
        <v>44606</v>
      </c>
      <c r="E188" t="s">
        <v>46</v>
      </c>
      <c r="F188" t="s">
        <v>32</v>
      </c>
      <c r="G188" t="s">
        <v>26</v>
      </c>
      <c r="H188">
        <v>55</v>
      </c>
      <c r="I188">
        <v>19113</v>
      </c>
      <c r="J188">
        <v>1051215</v>
      </c>
      <c r="K188">
        <v>30</v>
      </c>
      <c r="L188">
        <v>573390</v>
      </c>
      <c r="M188">
        <v>477825</v>
      </c>
      <c r="N188" s="5">
        <f>sales[[#This Row],[profit]]/sales[[#This Row],[total_sales]]</f>
        <v>0.45454545454545453</v>
      </c>
    </row>
    <row r="189" spans="2:14" x14ac:dyDescent="0.25">
      <c r="B189">
        <v>10541</v>
      </c>
      <c r="C189" t="s">
        <v>23</v>
      </c>
      <c r="D189" s="1">
        <v>44606</v>
      </c>
      <c r="E189" t="s">
        <v>22</v>
      </c>
      <c r="F189" t="s">
        <v>96</v>
      </c>
      <c r="G189" t="s">
        <v>15</v>
      </c>
      <c r="H189">
        <v>40</v>
      </c>
      <c r="I189">
        <v>9433</v>
      </c>
      <c r="J189">
        <v>377320</v>
      </c>
      <c r="K189">
        <v>10</v>
      </c>
      <c r="L189">
        <v>94330</v>
      </c>
      <c r="M189">
        <v>282990</v>
      </c>
      <c r="N189" s="5">
        <f>sales[[#This Row],[profit]]/sales[[#This Row],[total_sales]]</f>
        <v>0.75</v>
      </c>
    </row>
    <row r="190" spans="2:14" x14ac:dyDescent="0.25">
      <c r="B190">
        <v>10386</v>
      </c>
      <c r="C190" t="s">
        <v>19</v>
      </c>
      <c r="D190" s="1">
        <v>44606</v>
      </c>
      <c r="E190" t="s">
        <v>31</v>
      </c>
      <c r="F190" t="s">
        <v>32</v>
      </c>
      <c r="G190" t="s">
        <v>30</v>
      </c>
      <c r="H190">
        <v>45</v>
      </c>
      <c r="I190">
        <v>15788</v>
      </c>
      <c r="J190">
        <v>710460</v>
      </c>
      <c r="K190">
        <v>15</v>
      </c>
      <c r="L190">
        <v>236820</v>
      </c>
      <c r="M190">
        <v>473640</v>
      </c>
      <c r="N190" s="5">
        <f>sales[[#This Row],[profit]]/sales[[#This Row],[total_sales]]</f>
        <v>0.66666666666666663</v>
      </c>
    </row>
    <row r="191" spans="2:14" x14ac:dyDescent="0.25">
      <c r="B191">
        <v>10935</v>
      </c>
      <c r="C191" t="s">
        <v>19</v>
      </c>
      <c r="D191" s="1">
        <v>44607</v>
      </c>
      <c r="E191" t="s">
        <v>71</v>
      </c>
      <c r="F191" t="s">
        <v>32</v>
      </c>
      <c r="G191" t="s">
        <v>21</v>
      </c>
      <c r="H191">
        <v>50</v>
      </c>
      <c r="I191">
        <v>2745</v>
      </c>
      <c r="J191">
        <v>137250</v>
      </c>
      <c r="K191">
        <v>20</v>
      </c>
      <c r="L191">
        <v>54900</v>
      </c>
      <c r="M191">
        <v>82350</v>
      </c>
      <c r="N191" s="5">
        <f>sales[[#This Row],[profit]]/sales[[#This Row],[total_sales]]</f>
        <v>0.6</v>
      </c>
    </row>
    <row r="192" spans="2:14" x14ac:dyDescent="0.25">
      <c r="B192">
        <v>10078</v>
      </c>
      <c r="C192" t="s">
        <v>23</v>
      </c>
      <c r="D192" s="1">
        <v>44607</v>
      </c>
      <c r="E192" t="s">
        <v>24</v>
      </c>
      <c r="F192" t="s">
        <v>18</v>
      </c>
      <c r="G192" t="s">
        <v>26</v>
      </c>
      <c r="H192">
        <v>55</v>
      </c>
      <c r="I192">
        <v>14302</v>
      </c>
      <c r="J192">
        <v>786610</v>
      </c>
      <c r="K192">
        <v>30</v>
      </c>
      <c r="L192">
        <v>429060</v>
      </c>
      <c r="M192">
        <v>357550</v>
      </c>
      <c r="N192" s="5">
        <f>sales[[#This Row],[profit]]/sales[[#This Row],[total_sales]]</f>
        <v>0.45454545454545453</v>
      </c>
    </row>
    <row r="193" spans="2:14" x14ac:dyDescent="0.25">
      <c r="B193">
        <v>10100</v>
      </c>
      <c r="C193" t="s">
        <v>19</v>
      </c>
      <c r="D193" s="1">
        <v>44607</v>
      </c>
      <c r="E193" t="s">
        <v>49</v>
      </c>
      <c r="F193" t="s">
        <v>96</v>
      </c>
      <c r="G193" t="s">
        <v>21</v>
      </c>
      <c r="H193">
        <v>50</v>
      </c>
      <c r="I193">
        <v>3209</v>
      </c>
      <c r="J193">
        <v>160450</v>
      </c>
      <c r="K193">
        <v>20</v>
      </c>
      <c r="L193">
        <v>64180</v>
      </c>
      <c r="M193">
        <v>96270</v>
      </c>
      <c r="N193" s="5">
        <f>sales[[#This Row],[profit]]/sales[[#This Row],[total_sales]]</f>
        <v>0.6</v>
      </c>
    </row>
    <row r="194" spans="2:14" x14ac:dyDescent="0.25">
      <c r="B194">
        <v>10313</v>
      </c>
      <c r="C194" t="s">
        <v>16</v>
      </c>
      <c r="D194" s="1">
        <v>44607</v>
      </c>
      <c r="E194" t="s">
        <v>63</v>
      </c>
      <c r="F194" t="s">
        <v>96</v>
      </c>
      <c r="G194" t="s">
        <v>15</v>
      </c>
      <c r="H194">
        <v>40</v>
      </c>
      <c r="I194">
        <v>18757</v>
      </c>
      <c r="J194">
        <v>750280</v>
      </c>
      <c r="K194">
        <v>10</v>
      </c>
      <c r="L194">
        <v>187570</v>
      </c>
      <c r="M194">
        <v>562710</v>
      </c>
      <c r="N194" s="5">
        <f>sales[[#This Row],[profit]]/sales[[#This Row],[total_sales]]</f>
        <v>0.75</v>
      </c>
    </row>
    <row r="195" spans="2:14" x14ac:dyDescent="0.25">
      <c r="B195">
        <v>10946</v>
      </c>
      <c r="C195" t="s">
        <v>19</v>
      </c>
      <c r="D195" s="1">
        <v>44608</v>
      </c>
      <c r="E195" t="s">
        <v>41</v>
      </c>
      <c r="F195" t="s">
        <v>18</v>
      </c>
      <c r="G195" t="s">
        <v>26</v>
      </c>
      <c r="H195">
        <v>55</v>
      </c>
      <c r="I195">
        <v>16506</v>
      </c>
      <c r="J195">
        <v>907830</v>
      </c>
      <c r="K195">
        <v>30</v>
      </c>
      <c r="L195">
        <v>495180</v>
      </c>
      <c r="M195">
        <v>412650</v>
      </c>
      <c r="N195" s="5">
        <f>sales[[#This Row],[profit]]/sales[[#This Row],[total_sales]]</f>
        <v>0.45454545454545453</v>
      </c>
    </row>
    <row r="196" spans="2:14" x14ac:dyDescent="0.25">
      <c r="B196">
        <v>10189</v>
      </c>
      <c r="C196" t="s">
        <v>16</v>
      </c>
      <c r="D196" s="1">
        <v>44608</v>
      </c>
      <c r="E196" t="s">
        <v>51</v>
      </c>
      <c r="F196" t="s">
        <v>18</v>
      </c>
      <c r="G196" t="s">
        <v>21</v>
      </c>
      <c r="H196">
        <v>50</v>
      </c>
      <c r="I196">
        <v>11568</v>
      </c>
      <c r="J196">
        <v>578400</v>
      </c>
      <c r="K196">
        <v>20</v>
      </c>
      <c r="L196">
        <v>231360</v>
      </c>
      <c r="M196">
        <v>347040</v>
      </c>
      <c r="N196" s="5">
        <f>sales[[#This Row],[profit]]/sales[[#This Row],[total_sales]]</f>
        <v>0.6</v>
      </c>
    </row>
    <row r="197" spans="2:14" x14ac:dyDescent="0.25">
      <c r="B197">
        <v>10682</v>
      </c>
      <c r="C197" t="s">
        <v>12</v>
      </c>
      <c r="D197" s="1">
        <v>44608</v>
      </c>
      <c r="E197" t="s">
        <v>68</v>
      </c>
      <c r="F197" t="s">
        <v>14</v>
      </c>
      <c r="G197" t="s">
        <v>21</v>
      </c>
      <c r="H197">
        <v>50</v>
      </c>
      <c r="I197">
        <v>10377</v>
      </c>
      <c r="J197">
        <v>518850</v>
      </c>
      <c r="K197">
        <v>20</v>
      </c>
      <c r="L197">
        <v>207540</v>
      </c>
      <c r="M197">
        <v>311310</v>
      </c>
      <c r="N197" s="5">
        <f>sales[[#This Row],[profit]]/sales[[#This Row],[total_sales]]</f>
        <v>0.6</v>
      </c>
    </row>
    <row r="198" spans="2:14" x14ac:dyDescent="0.25">
      <c r="B198">
        <v>10051</v>
      </c>
      <c r="C198" t="s">
        <v>12</v>
      </c>
      <c r="D198" s="1">
        <v>44608</v>
      </c>
      <c r="E198" t="s">
        <v>38</v>
      </c>
      <c r="F198" t="s">
        <v>18</v>
      </c>
      <c r="G198" t="s">
        <v>21</v>
      </c>
      <c r="H198">
        <v>50</v>
      </c>
      <c r="I198">
        <v>18644</v>
      </c>
      <c r="J198">
        <v>932200</v>
      </c>
      <c r="K198">
        <v>20</v>
      </c>
      <c r="L198">
        <v>372880</v>
      </c>
      <c r="M198">
        <v>559320</v>
      </c>
      <c r="N198" s="5">
        <f>sales[[#This Row],[profit]]/sales[[#This Row],[total_sales]]</f>
        <v>0.6</v>
      </c>
    </row>
    <row r="199" spans="2:14" x14ac:dyDescent="0.25">
      <c r="B199">
        <v>10574</v>
      </c>
      <c r="C199" t="s">
        <v>19</v>
      </c>
      <c r="D199" s="1">
        <v>44609</v>
      </c>
      <c r="E199" t="s">
        <v>35</v>
      </c>
      <c r="F199" t="s">
        <v>96</v>
      </c>
      <c r="G199" t="s">
        <v>21</v>
      </c>
      <c r="H199">
        <v>50</v>
      </c>
      <c r="I199">
        <v>13184</v>
      </c>
      <c r="J199">
        <v>659200</v>
      </c>
      <c r="K199">
        <v>20</v>
      </c>
      <c r="L199">
        <v>263680</v>
      </c>
      <c r="M199">
        <v>395520</v>
      </c>
      <c r="N199" s="5">
        <f>sales[[#This Row],[profit]]/sales[[#This Row],[total_sales]]</f>
        <v>0.6</v>
      </c>
    </row>
    <row r="200" spans="2:14" x14ac:dyDescent="0.25">
      <c r="B200">
        <v>10208</v>
      </c>
      <c r="C200" t="s">
        <v>19</v>
      </c>
      <c r="D200" s="1">
        <v>44609</v>
      </c>
      <c r="E200" t="s">
        <v>38</v>
      </c>
      <c r="F200" t="s">
        <v>18</v>
      </c>
      <c r="G200" t="s">
        <v>15</v>
      </c>
      <c r="H200">
        <v>40</v>
      </c>
      <c r="I200">
        <v>15791</v>
      </c>
      <c r="J200">
        <v>631640</v>
      </c>
      <c r="K200">
        <v>10</v>
      </c>
      <c r="L200">
        <v>157910</v>
      </c>
      <c r="M200">
        <v>473730</v>
      </c>
      <c r="N200" s="5">
        <f>sales[[#This Row],[profit]]/sales[[#This Row],[total_sales]]</f>
        <v>0.75</v>
      </c>
    </row>
    <row r="201" spans="2:14" x14ac:dyDescent="0.25">
      <c r="B201">
        <v>10244</v>
      </c>
      <c r="C201" t="s">
        <v>16</v>
      </c>
      <c r="D201" s="1">
        <v>44609</v>
      </c>
      <c r="E201" t="s">
        <v>33</v>
      </c>
      <c r="F201" t="s">
        <v>18</v>
      </c>
      <c r="G201" t="s">
        <v>26</v>
      </c>
      <c r="H201">
        <v>55</v>
      </c>
      <c r="I201">
        <v>19311</v>
      </c>
      <c r="J201">
        <v>1062105</v>
      </c>
      <c r="K201">
        <v>30</v>
      </c>
      <c r="L201">
        <v>579330</v>
      </c>
      <c r="M201">
        <v>482775</v>
      </c>
      <c r="N201" s="5">
        <f>sales[[#This Row],[profit]]/sales[[#This Row],[total_sales]]</f>
        <v>0.45454545454545453</v>
      </c>
    </row>
    <row r="202" spans="2:14" x14ac:dyDescent="0.25">
      <c r="B202">
        <v>10758</v>
      </c>
      <c r="C202" t="s">
        <v>12</v>
      </c>
      <c r="D202" s="1">
        <v>44609</v>
      </c>
      <c r="E202" t="s">
        <v>57</v>
      </c>
      <c r="F202" t="s">
        <v>32</v>
      </c>
      <c r="G202" t="s">
        <v>26</v>
      </c>
      <c r="H202">
        <v>55</v>
      </c>
      <c r="I202">
        <v>11330</v>
      </c>
      <c r="J202">
        <v>623150</v>
      </c>
      <c r="K202">
        <v>30</v>
      </c>
      <c r="L202">
        <v>339900</v>
      </c>
      <c r="M202">
        <v>283250</v>
      </c>
      <c r="N202" s="5">
        <f>sales[[#This Row],[profit]]/sales[[#This Row],[total_sales]]</f>
        <v>0.45454545454545453</v>
      </c>
    </row>
    <row r="203" spans="2:14" x14ac:dyDescent="0.25">
      <c r="B203">
        <v>10887</v>
      </c>
      <c r="C203" t="s">
        <v>16</v>
      </c>
      <c r="D203" s="1">
        <v>44610</v>
      </c>
      <c r="E203" t="s">
        <v>58</v>
      </c>
      <c r="F203" t="s">
        <v>18</v>
      </c>
      <c r="G203" t="s">
        <v>30</v>
      </c>
      <c r="H203">
        <v>45</v>
      </c>
      <c r="I203">
        <v>15776</v>
      </c>
      <c r="J203">
        <v>709920</v>
      </c>
      <c r="K203">
        <v>15</v>
      </c>
      <c r="L203">
        <v>236640</v>
      </c>
      <c r="M203">
        <v>473280</v>
      </c>
      <c r="N203" s="5">
        <f>sales[[#This Row],[profit]]/sales[[#This Row],[total_sales]]</f>
        <v>0.66666666666666663</v>
      </c>
    </row>
    <row r="204" spans="2:14" x14ac:dyDescent="0.25">
      <c r="B204">
        <v>10668</v>
      </c>
      <c r="C204" t="s">
        <v>12</v>
      </c>
      <c r="D204" s="1">
        <v>44610</v>
      </c>
      <c r="E204" t="s">
        <v>33</v>
      </c>
      <c r="F204" t="s">
        <v>18</v>
      </c>
      <c r="G204" t="s">
        <v>26</v>
      </c>
      <c r="H204">
        <v>55</v>
      </c>
      <c r="I204">
        <v>3199</v>
      </c>
      <c r="J204">
        <v>175945</v>
      </c>
      <c r="K204">
        <v>30</v>
      </c>
      <c r="L204">
        <v>95970</v>
      </c>
      <c r="M204">
        <v>79975</v>
      </c>
      <c r="N204" s="5">
        <f>sales[[#This Row],[profit]]/sales[[#This Row],[total_sales]]</f>
        <v>0.45454545454545453</v>
      </c>
    </row>
    <row r="205" spans="2:14" x14ac:dyDescent="0.25">
      <c r="B205">
        <v>10457</v>
      </c>
      <c r="C205" t="s">
        <v>16</v>
      </c>
      <c r="D205" s="1">
        <v>44610</v>
      </c>
      <c r="E205" t="s">
        <v>65</v>
      </c>
      <c r="F205" t="s">
        <v>14</v>
      </c>
      <c r="G205" t="s">
        <v>26</v>
      </c>
      <c r="H205">
        <v>55</v>
      </c>
      <c r="I205">
        <v>13692</v>
      </c>
      <c r="J205">
        <v>753060</v>
      </c>
      <c r="K205">
        <v>30</v>
      </c>
      <c r="L205">
        <v>410760</v>
      </c>
      <c r="M205">
        <v>342300</v>
      </c>
      <c r="N205" s="5">
        <f>sales[[#This Row],[profit]]/sales[[#This Row],[total_sales]]</f>
        <v>0.45454545454545453</v>
      </c>
    </row>
    <row r="206" spans="2:14" x14ac:dyDescent="0.25">
      <c r="B206">
        <v>10340</v>
      </c>
      <c r="C206" t="s">
        <v>12</v>
      </c>
      <c r="D206" s="1">
        <v>44610</v>
      </c>
      <c r="E206" t="s">
        <v>68</v>
      </c>
      <c r="F206" t="s">
        <v>14</v>
      </c>
      <c r="G206" t="s">
        <v>30</v>
      </c>
      <c r="H206">
        <v>45</v>
      </c>
      <c r="I206">
        <v>2521</v>
      </c>
      <c r="J206">
        <v>113445</v>
      </c>
      <c r="K206">
        <v>15</v>
      </c>
      <c r="L206">
        <v>37815</v>
      </c>
      <c r="M206">
        <v>75630</v>
      </c>
      <c r="N206" s="5">
        <f>sales[[#This Row],[profit]]/sales[[#This Row],[total_sales]]</f>
        <v>0.66666666666666663</v>
      </c>
    </row>
    <row r="207" spans="2:14" x14ac:dyDescent="0.25">
      <c r="B207">
        <v>10249</v>
      </c>
      <c r="C207" t="s">
        <v>23</v>
      </c>
      <c r="D207" s="1">
        <v>44611</v>
      </c>
      <c r="E207" t="s">
        <v>39</v>
      </c>
      <c r="F207" t="s">
        <v>96</v>
      </c>
      <c r="G207" t="s">
        <v>26</v>
      </c>
      <c r="H207">
        <v>55</v>
      </c>
      <c r="I207">
        <v>411</v>
      </c>
      <c r="J207">
        <v>22605</v>
      </c>
      <c r="K207">
        <v>30</v>
      </c>
      <c r="L207">
        <v>12330</v>
      </c>
      <c r="M207">
        <v>10275</v>
      </c>
      <c r="N207" s="5">
        <f>sales[[#This Row],[profit]]/sales[[#This Row],[total_sales]]</f>
        <v>0.45454545454545453</v>
      </c>
    </row>
    <row r="208" spans="2:14" x14ac:dyDescent="0.25">
      <c r="B208">
        <v>10508</v>
      </c>
      <c r="C208" t="s">
        <v>16</v>
      </c>
      <c r="D208" s="1">
        <v>44611</v>
      </c>
      <c r="E208" t="s">
        <v>39</v>
      </c>
      <c r="F208" t="s">
        <v>96</v>
      </c>
      <c r="G208" t="s">
        <v>26</v>
      </c>
      <c r="H208">
        <v>55</v>
      </c>
      <c r="I208">
        <v>5186</v>
      </c>
      <c r="J208">
        <v>285230</v>
      </c>
      <c r="K208">
        <v>30</v>
      </c>
      <c r="L208">
        <v>155580</v>
      </c>
      <c r="M208">
        <v>129650</v>
      </c>
      <c r="N208" s="5">
        <f>sales[[#This Row],[profit]]/sales[[#This Row],[total_sales]]</f>
        <v>0.45454545454545453</v>
      </c>
    </row>
    <row r="209" spans="2:14" x14ac:dyDescent="0.25">
      <c r="B209">
        <v>10116</v>
      </c>
      <c r="C209" t="s">
        <v>16</v>
      </c>
      <c r="D209" s="1">
        <v>44611</v>
      </c>
      <c r="E209" t="s">
        <v>51</v>
      </c>
      <c r="F209" t="s">
        <v>18</v>
      </c>
      <c r="G209" t="s">
        <v>15</v>
      </c>
      <c r="H209">
        <v>40</v>
      </c>
      <c r="I209">
        <v>6151</v>
      </c>
      <c r="J209">
        <v>246040</v>
      </c>
      <c r="K209">
        <v>10</v>
      </c>
      <c r="L209">
        <v>61510</v>
      </c>
      <c r="M209">
        <v>184530</v>
      </c>
      <c r="N209" s="5">
        <f>sales[[#This Row],[profit]]/sales[[#This Row],[total_sales]]</f>
        <v>0.75</v>
      </c>
    </row>
    <row r="210" spans="2:14" x14ac:dyDescent="0.25">
      <c r="B210">
        <v>10347</v>
      </c>
      <c r="C210" t="s">
        <v>19</v>
      </c>
      <c r="D210" s="1">
        <v>44611</v>
      </c>
      <c r="E210" t="s">
        <v>67</v>
      </c>
      <c r="F210" t="s">
        <v>18</v>
      </c>
      <c r="G210" t="s">
        <v>15</v>
      </c>
      <c r="H210">
        <v>40</v>
      </c>
      <c r="I210">
        <v>9747</v>
      </c>
      <c r="J210">
        <v>389880</v>
      </c>
      <c r="K210">
        <v>10</v>
      </c>
      <c r="L210">
        <v>97470</v>
      </c>
      <c r="M210">
        <v>292410</v>
      </c>
      <c r="N210" s="5">
        <f>sales[[#This Row],[profit]]/sales[[#This Row],[total_sales]]</f>
        <v>0.75</v>
      </c>
    </row>
    <row r="211" spans="2:14" x14ac:dyDescent="0.25">
      <c r="B211">
        <v>10475</v>
      </c>
      <c r="C211" t="s">
        <v>16</v>
      </c>
      <c r="D211" s="1">
        <v>44612</v>
      </c>
      <c r="E211" t="s">
        <v>50</v>
      </c>
      <c r="F211" t="s">
        <v>18</v>
      </c>
      <c r="G211" t="s">
        <v>26</v>
      </c>
      <c r="H211">
        <v>55</v>
      </c>
      <c r="I211">
        <v>17894</v>
      </c>
      <c r="J211">
        <v>984170</v>
      </c>
      <c r="K211">
        <v>30</v>
      </c>
      <c r="L211">
        <v>536820</v>
      </c>
      <c r="M211">
        <v>447350</v>
      </c>
      <c r="N211" s="5">
        <f>sales[[#This Row],[profit]]/sales[[#This Row],[total_sales]]</f>
        <v>0.45454545454545453</v>
      </c>
    </row>
    <row r="212" spans="2:14" x14ac:dyDescent="0.25">
      <c r="B212">
        <v>10965</v>
      </c>
      <c r="C212" t="s">
        <v>23</v>
      </c>
      <c r="D212" s="1">
        <v>44612</v>
      </c>
      <c r="E212" t="s">
        <v>24</v>
      </c>
      <c r="F212" t="s">
        <v>18</v>
      </c>
      <c r="G212" t="s">
        <v>21</v>
      </c>
      <c r="H212">
        <v>50</v>
      </c>
      <c r="I212">
        <v>15141</v>
      </c>
      <c r="J212">
        <v>757050</v>
      </c>
      <c r="K212">
        <v>20</v>
      </c>
      <c r="L212">
        <v>302820</v>
      </c>
      <c r="M212">
        <v>454230</v>
      </c>
      <c r="N212" s="5">
        <f>sales[[#This Row],[profit]]/sales[[#This Row],[total_sales]]</f>
        <v>0.6</v>
      </c>
    </row>
    <row r="213" spans="2:14" x14ac:dyDescent="0.25">
      <c r="B213">
        <v>10600</v>
      </c>
      <c r="C213" t="s">
        <v>12</v>
      </c>
      <c r="D213" s="1">
        <v>44612</v>
      </c>
      <c r="E213" t="s">
        <v>46</v>
      </c>
      <c r="F213" t="s">
        <v>32</v>
      </c>
      <c r="G213" t="s">
        <v>26</v>
      </c>
      <c r="H213">
        <v>55</v>
      </c>
      <c r="I213">
        <v>5512</v>
      </c>
      <c r="J213">
        <v>303160</v>
      </c>
      <c r="K213">
        <v>30</v>
      </c>
      <c r="L213">
        <v>165360</v>
      </c>
      <c r="M213">
        <v>137800</v>
      </c>
      <c r="N213" s="5">
        <f>sales[[#This Row],[profit]]/sales[[#This Row],[total_sales]]</f>
        <v>0.45454545454545453</v>
      </c>
    </row>
    <row r="214" spans="2:14" x14ac:dyDescent="0.25">
      <c r="B214">
        <v>10097</v>
      </c>
      <c r="C214" t="s">
        <v>23</v>
      </c>
      <c r="D214" s="1">
        <v>44612</v>
      </c>
      <c r="E214" t="s">
        <v>36</v>
      </c>
      <c r="F214" t="s">
        <v>14</v>
      </c>
      <c r="G214" t="s">
        <v>21</v>
      </c>
      <c r="H214">
        <v>50</v>
      </c>
      <c r="I214">
        <v>12042</v>
      </c>
      <c r="J214">
        <v>602100</v>
      </c>
      <c r="K214">
        <v>20</v>
      </c>
      <c r="L214">
        <v>240840</v>
      </c>
      <c r="M214">
        <v>361260</v>
      </c>
      <c r="N214" s="5">
        <f>sales[[#This Row],[profit]]/sales[[#This Row],[total_sales]]</f>
        <v>0.6</v>
      </c>
    </row>
    <row r="215" spans="2:14" x14ac:dyDescent="0.25">
      <c r="B215">
        <v>10233</v>
      </c>
      <c r="C215" t="s">
        <v>16</v>
      </c>
      <c r="D215" s="1">
        <v>44612</v>
      </c>
      <c r="E215" t="s">
        <v>20</v>
      </c>
      <c r="F215" t="s">
        <v>14</v>
      </c>
      <c r="G215" t="s">
        <v>30</v>
      </c>
      <c r="H215">
        <v>45</v>
      </c>
      <c r="I215">
        <v>19404</v>
      </c>
      <c r="J215">
        <v>873180</v>
      </c>
      <c r="K215">
        <v>15</v>
      </c>
      <c r="L215">
        <v>291060</v>
      </c>
      <c r="M215">
        <v>582120</v>
      </c>
      <c r="N215" s="5">
        <f>sales[[#This Row],[profit]]/sales[[#This Row],[total_sales]]</f>
        <v>0.66666666666666663</v>
      </c>
    </row>
    <row r="216" spans="2:14" x14ac:dyDescent="0.25">
      <c r="B216">
        <v>10492</v>
      </c>
      <c r="C216" t="s">
        <v>19</v>
      </c>
      <c r="D216" s="1">
        <v>44613</v>
      </c>
      <c r="E216" t="s">
        <v>31</v>
      </c>
      <c r="F216" t="s">
        <v>32</v>
      </c>
      <c r="G216" t="s">
        <v>26</v>
      </c>
      <c r="H216">
        <v>55</v>
      </c>
      <c r="I216">
        <v>16881</v>
      </c>
      <c r="J216">
        <v>928455</v>
      </c>
      <c r="K216">
        <v>30</v>
      </c>
      <c r="L216">
        <v>506430</v>
      </c>
      <c r="M216">
        <v>422025</v>
      </c>
      <c r="N216" s="5">
        <f>sales[[#This Row],[profit]]/sales[[#This Row],[total_sales]]</f>
        <v>0.45454545454545453</v>
      </c>
    </row>
    <row r="217" spans="2:14" x14ac:dyDescent="0.25">
      <c r="B217">
        <v>10847</v>
      </c>
      <c r="C217" t="s">
        <v>12</v>
      </c>
      <c r="D217" s="1">
        <v>44613</v>
      </c>
      <c r="E217" t="s">
        <v>70</v>
      </c>
      <c r="F217" t="s">
        <v>14</v>
      </c>
      <c r="G217" t="s">
        <v>15</v>
      </c>
      <c r="H217">
        <v>40</v>
      </c>
      <c r="I217">
        <v>1561</v>
      </c>
      <c r="J217">
        <v>62440</v>
      </c>
      <c r="K217">
        <v>10</v>
      </c>
      <c r="L217">
        <v>15610</v>
      </c>
      <c r="M217">
        <v>46830</v>
      </c>
      <c r="N217" s="5">
        <f>sales[[#This Row],[profit]]/sales[[#This Row],[total_sales]]</f>
        <v>0.75</v>
      </c>
    </row>
    <row r="218" spans="2:14" x14ac:dyDescent="0.25">
      <c r="B218">
        <v>10991</v>
      </c>
      <c r="C218" t="s">
        <v>23</v>
      </c>
      <c r="D218" s="1">
        <v>44613</v>
      </c>
      <c r="E218" t="s">
        <v>59</v>
      </c>
      <c r="F218" t="s">
        <v>14</v>
      </c>
      <c r="G218" t="s">
        <v>15</v>
      </c>
      <c r="H218">
        <v>40</v>
      </c>
      <c r="I218">
        <v>4151</v>
      </c>
      <c r="J218">
        <v>166040</v>
      </c>
      <c r="K218">
        <v>10</v>
      </c>
      <c r="L218">
        <v>41510</v>
      </c>
      <c r="M218">
        <v>124530</v>
      </c>
      <c r="N218" s="5">
        <f>sales[[#This Row],[profit]]/sales[[#This Row],[total_sales]]</f>
        <v>0.75</v>
      </c>
    </row>
    <row r="219" spans="2:14" x14ac:dyDescent="0.25">
      <c r="B219">
        <v>10651</v>
      </c>
      <c r="C219" t="s">
        <v>12</v>
      </c>
      <c r="D219" s="1">
        <v>44613</v>
      </c>
      <c r="E219" t="s">
        <v>25</v>
      </c>
      <c r="F219" t="s">
        <v>96</v>
      </c>
      <c r="G219" t="s">
        <v>15</v>
      </c>
      <c r="H219">
        <v>40</v>
      </c>
      <c r="I219">
        <v>7716</v>
      </c>
      <c r="J219">
        <v>308640</v>
      </c>
      <c r="K219">
        <v>10</v>
      </c>
      <c r="L219">
        <v>77160</v>
      </c>
      <c r="M219">
        <v>231480</v>
      </c>
      <c r="N219" s="5">
        <f>sales[[#This Row],[profit]]/sales[[#This Row],[total_sales]]</f>
        <v>0.75</v>
      </c>
    </row>
    <row r="220" spans="2:14" x14ac:dyDescent="0.25">
      <c r="B220">
        <v>10023</v>
      </c>
      <c r="C220" t="s">
        <v>16</v>
      </c>
      <c r="D220" s="1">
        <v>44614</v>
      </c>
      <c r="E220" t="s">
        <v>52</v>
      </c>
      <c r="F220" t="s">
        <v>32</v>
      </c>
      <c r="G220" t="s">
        <v>26</v>
      </c>
      <c r="H220">
        <v>55</v>
      </c>
      <c r="I220">
        <v>14339</v>
      </c>
      <c r="J220">
        <v>788645</v>
      </c>
      <c r="K220">
        <v>30</v>
      </c>
      <c r="L220">
        <v>430170</v>
      </c>
      <c r="M220">
        <v>358475</v>
      </c>
      <c r="N220" s="5">
        <f>sales[[#This Row],[profit]]/sales[[#This Row],[total_sales]]</f>
        <v>0.45454545454545453</v>
      </c>
    </row>
    <row r="221" spans="2:14" x14ac:dyDescent="0.25">
      <c r="B221">
        <v>10902</v>
      </c>
      <c r="C221" t="s">
        <v>16</v>
      </c>
      <c r="D221" s="1">
        <v>44614</v>
      </c>
      <c r="E221" t="s">
        <v>28</v>
      </c>
      <c r="F221" t="s">
        <v>96</v>
      </c>
      <c r="G221" t="s">
        <v>21</v>
      </c>
      <c r="H221">
        <v>50</v>
      </c>
      <c r="I221">
        <v>6822</v>
      </c>
      <c r="J221">
        <v>341100</v>
      </c>
      <c r="K221">
        <v>20</v>
      </c>
      <c r="L221">
        <v>136440</v>
      </c>
      <c r="M221">
        <v>204660</v>
      </c>
      <c r="N221" s="5">
        <f>sales[[#This Row],[profit]]/sales[[#This Row],[total_sales]]</f>
        <v>0.6</v>
      </c>
    </row>
    <row r="222" spans="2:14" x14ac:dyDescent="0.25">
      <c r="B222">
        <v>10595</v>
      </c>
      <c r="C222" t="s">
        <v>12</v>
      </c>
      <c r="D222" s="1">
        <v>44614</v>
      </c>
      <c r="E222" t="s">
        <v>43</v>
      </c>
      <c r="F222" t="s">
        <v>14</v>
      </c>
      <c r="G222" t="s">
        <v>21</v>
      </c>
      <c r="H222">
        <v>50</v>
      </c>
      <c r="I222">
        <v>1158</v>
      </c>
      <c r="J222">
        <v>57900</v>
      </c>
      <c r="K222">
        <v>20</v>
      </c>
      <c r="L222">
        <v>23160</v>
      </c>
      <c r="M222">
        <v>34740</v>
      </c>
      <c r="N222" s="5">
        <f>sales[[#This Row],[profit]]/sales[[#This Row],[total_sales]]</f>
        <v>0.6</v>
      </c>
    </row>
    <row r="223" spans="2:14" x14ac:dyDescent="0.25">
      <c r="B223">
        <v>10692</v>
      </c>
      <c r="C223" t="s">
        <v>19</v>
      </c>
      <c r="D223" s="1">
        <v>44614</v>
      </c>
      <c r="E223" t="s">
        <v>42</v>
      </c>
      <c r="F223" t="s">
        <v>32</v>
      </c>
      <c r="G223" t="s">
        <v>21</v>
      </c>
      <c r="H223">
        <v>50</v>
      </c>
      <c r="I223">
        <v>14860</v>
      </c>
      <c r="J223">
        <v>743000</v>
      </c>
      <c r="K223">
        <v>20</v>
      </c>
      <c r="L223">
        <v>297200</v>
      </c>
      <c r="M223">
        <v>445800</v>
      </c>
      <c r="N223" s="5">
        <f>sales[[#This Row],[profit]]/sales[[#This Row],[total_sales]]</f>
        <v>0.6</v>
      </c>
    </row>
    <row r="224" spans="2:14" x14ac:dyDescent="0.25">
      <c r="B224">
        <v>10558</v>
      </c>
      <c r="C224" t="s">
        <v>19</v>
      </c>
      <c r="D224" s="1">
        <v>44615</v>
      </c>
      <c r="E224" t="s">
        <v>25</v>
      </c>
      <c r="F224" t="s">
        <v>96</v>
      </c>
      <c r="G224" t="s">
        <v>15</v>
      </c>
      <c r="H224">
        <v>40</v>
      </c>
      <c r="I224">
        <v>11998</v>
      </c>
      <c r="J224">
        <v>479920</v>
      </c>
      <c r="K224">
        <v>10</v>
      </c>
      <c r="L224">
        <v>119980</v>
      </c>
      <c r="M224">
        <v>359940</v>
      </c>
      <c r="N224" s="5">
        <f>sales[[#This Row],[profit]]/sales[[#This Row],[total_sales]]</f>
        <v>0.75</v>
      </c>
    </row>
    <row r="225" spans="2:14" x14ac:dyDescent="0.25">
      <c r="B225">
        <v>10209</v>
      </c>
      <c r="C225" t="s">
        <v>12</v>
      </c>
      <c r="D225" s="1">
        <v>44615</v>
      </c>
      <c r="E225" t="s">
        <v>54</v>
      </c>
      <c r="F225" t="s">
        <v>32</v>
      </c>
      <c r="G225" t="s">
        <v>30</v>
      </c>
      <c r="H225">
        <v>45</v>
      </c>
      <c r="I225">
        <v>11993</v>
      </c>
      <c r="J225">
        <v>539685</v>
      </c>
      <c r="K225">
        <v>15</v>
      </c>
      <c r="L225">
        <v>179895</v>
      </c>
      <c r="M225">
        <v>359790</v>
      </c>
      <c r="N225" s="5">
        <f>sales[[#This Row],[profit]]/sales[[#This Row],[total_sales]]</f>
        <v>0.66666666666666663</v>
      </c>
    </row>
    <row r="226" spans="2:14" x14ac:dyDescent="0.25">
      <c r="B226">
        <v>10566</v>
      </c>
      <c r="C226" t="s">
        <v>19</v>
      </c>
      <c r="D226" s="1">
        <v>44615</v>
      </c>
      <c r="E226" t="s">
        <v>55</v>
      </c>
      <c r="F226" t="s">
        <v>96</v>
      </c>
      <c r="G226" t="s">
        <v>30</v>
      </c>
      <c r="H226">
        <v>45</v>
      </c>
      <c r="I226">
        <v>12816</v>
      </c>
      <c r="J226">
        <v>576720</v>
      </c>
      <c r="K226">
        <v>15</v>
      </c>
      <c r="L226">
        <v>192240</v>
      </c>
      <c r="M226">
        <v>384480</v>
      </c>
      <c r="N226" s="5">
        <f>sales[[#This Row],[profit]]/sales[[#This Row],[total_sales]]</f>
        <v>0.66666666666666663</v>
      </c>
    </row>
    <row r="227" spans="2:14" x14ac:dyDescent="0.25">
      <c r="B227">
        <v>10683</v>
      </c>
      <c r="C227" t="s">
        <v>19</v>
      </c>
      <c r="D227" s="1">
        <v>44615</v>
      </c>
      <c r="E227" t="s">
        <v>24</v>
      </c>
      <c r="F227" t="s">
        <v>18</v>
      </c>
      <c r="G227" t="s">
        <v>15</v>
      </c>
      <c r="H227">
        <v>40</v>
      </c>
      <c r="I227">
        <v>3040</v>
      </c>
      <c r="J227">
        <v>121600</v>
      </c>
      <c r="K227">
        <v>10</v>
      </c>
      <c r="L227">
        <v>30400</v>
      </c>
      <c r="M227">
        <v>91200</v>
      </c>
      <c r="N227" s="5">
        <f>sales[[#This Row],[profit]]/sales[[#This Row],[total_sales]]</f>
        <v>0.75</v>
      </c>
    </row>
    <row r="228" spans="2:14" x14ac:dyDescent="0.25">
      <c r="B228">
        <v>10361</v>
      </c>
      <c r="C228" t="s">
        <v>19</v>
      </c>
      <c r="D228" s="1">
        <v>44616</v>
      </c>
      <c r="E228" t="s">
        <v>56</v>
      </c>
      <c r="F228" t="s">
        <v>18</v>
      </c>
      <c r="G228" t="s">
        <v>21</v>
      </c>
      <c r="H228">
        <v>50</v>
      </c>
      <c r="I228">
        <v>4308</v>
      </c>
      <c r="J228">
        <v>215400</v>
      </c>
      <c r="K228">
        <v>20</v>
      </c>
      <c r="L228">
        <v>86160</v>
      </c>
      <c r="M228">
        <v>129240</v>
      </c>
      <c r="N228" s="5">
        <f>sales[[#This Row],[profit]]/sales[[#This Row],[total_sales]]</f>
        <v>0.6</v>
      </c>
    </row>
    <row r="229" spans="2:14" x14ac:dyDescent="0.25">
      <c r="B229">
        <v>10219</v>
      </c>
      <c r="C229" t="s">
        <v>23</v>
      </c>
      <c r="D229" s="1">
        <v>44616</v>
      </c>
      <c r="E229" t="s">
        <v>51</v>
      </c>
      <c r="F229" t="s">
        <v>18</v>
      </c>
      <c r="G229" t="s">
        <v>21</v>
      </c>
      <c r="H229">
        <v>50</v>
      </c>
      <c r="I229">
        <v>12529</v>
      </c>
      <c r="J229">
        <v>626450</v>
      </c>
      <c r="K229">
        <v>20</v>
      </c>
      <c r="L229">
        <v>250580</v>
      </c>
      <c r="M229">
        <v>375870</v>
      </c>
      <c r="N229" s="5">
        <f>sales[[#This Row],[profit]]/sales[[#This Row],[total_sales]]</f>
        <v>0.6</v>
      </c>
    </row>
    <row r="230" spans="2:14" x14ac:dyDescent="0.25">
      <c r="B230">
        <v>10950</v>
      </c>
      <c r="C230" t="s">
        <v>16</v>
      </c>
      <c r="D230" s="1">
        <v>44616</v>
      </c>
      <c r="E230" t="s">
        <v>22</v>
      </c>
      <c r="F230" t="s">
        <v>96</v>
      </c>
      <c r="G230" t="s">
        <v>26</v>
      </c>
      <c r="H230">
        <v>55</v>
      </c>
      <c r="I230">
        <v>7804</v>
      </c>
      <c r="J230">
        <v>429220</v>
      </c>
      <c r="K230">
        <v>30</v>
      </c>
      <c r="L230">
        <v>234120</v>
      </c>
      <c r="M230">
        <v>195100</v>
      </c>
      <c r="N230" s="5">
        <f>sales[[#This Row],[profit]]/sales[[#This Row],[total_sales]]</f>
        <v>0.45454545454545453</v>
      </c>
    </row>
    <row r="231" spans="2:14" x14ac:dyDescent="0.25">
      <c r="B231">
        <v>10801</v>
      </c>
      <c r="C231" t="s">
        <v>19</v>
      </c>
      <c r="D231" s="1">
        <v>44616</v>
      </c>
      <c r="E231" t="s">
        <v>24</v>
      </c>
      <c r="F231" t="s">
        <v>18</v>
      </c>
      <c r="G231" t="s">
        <v>21</v>
      </c>
      <c r="H231">
        <v>50</v>
      </c>
      <c r="I231">
        <v>2108</v>
      </c>
      <c r="J231">
        <v>105400</v>
      </c>
      <c r="K231">
        <v>20</v>
      </c>
      <c r="L231">
        <v>42160</v>
      </c>
      <c r="M231">
        <v>63240</v>
      </c>
      <c r="N231" s="5">
        <f>sales[[#This Row],[profit]]/sales[[#This Row],[total_sales]]</f>
        <v>0.6</v>
      </c>
    </row>
    <row r="232" spans="2:14" x14ac:dyDescent="0.25">
      <c r="B232">
        <v>10914</v>
      </c>
      <c r="C232" t="s">
        <v>23</v>
      </c>
      <c r="D232" s="1">
        <v>44617</v>
      </c>
      <c r="E232" t="s">
        <v>40</v>
      </c>
      <c r="F232" t="s">
        <v>14</v>
      </c>
      <c r="G232" t="s">
        <v>21</v>
      </c>
      <c r="H232">
        <v>50</v>
      </c>
      <c r="I232">
        <v>13780</v>
      </c>
      <c r="J232">
        <v>689000</v>
      </c>
      <c r="K232">
        <v>20</v>
      </c>
      <c r="L232">
        <v>275600</v>
      </c>
      <c r="M232">
        <v>413400</v>
      </c>
      <c r="N232" s="5">
        <f>sales[[#This Row],[profit]]/sales[[#This Row],[total_sales]]</f>
        <v>0.6</v>
      </c>
    </row>
    <row r="233" spans="2:14" x14ac:dyDescent="0.25">
      <c r="B233">
        <v>10842</v>
      </c>
      <c r="C233" t="s">
        <v>12</v>
      </c>
      <c r="D233" s="1">
        <v>44617</v>
      </c>
      <c r="E233" t="s">
        <v>35</v>
      </c>
      <c r="F233" t="s">
        <v>96</v>
      </c>
      <c r="G233" t="s">
        <v>15</v>
      </c>
      <c r="H233">
        <v>40</v>
      </c>
      <c r="I233">
        <v>19074</v>
      </c>
      <c r="J233">
        <v>762960</v>
      </c>
      <c r="K233">
        <v>10</v>
      </c>
      <c r="L233">
        <v>190740</v>
      </c>
      <c r="M233">
        <v>572220</v>
      </c>
      <c r="N233" s="5">
        <f>sales[[#This Row],[profit]]/sales[[#This Row],[total_sales]]</f>
        <v>0.75</v>
      </c>
    </row>
    <row r="234" spans="2:14" x14ac:dyDescent="0.25">
      <c r="B234">
        <v>10651</v>
      </c>
      <c r="C234" t="s">
        <v>16</v>
      </c>
      <c r="D234" s="1">
        <v>44617</v>
      </c>
      <c r="E234" t="s">
        <v>29</v>
      </c>
      <c r="F234" t="s">
        <v>14</v>
      </c>
      <c r="G234" t="s">
        <v>30</v>
      </c>
      <c r="H234">
        <v>45</v>
      </c>
      <c r="I234">
        <v>514</v>
      </c>
      <c r="J234">
        <v>23130</v>
      </c>
      <c r="K234">
        <v>15</v>
      </c>
      <c r="L234">
        <v>7710</v>
      </c>
      <c r="M234">
        <v>15420</v>
      </c>
      <c r="N234" s="5">
        <f>sales[[#This Row],[profit]]/sales[[#This Row],[total_sales]]</f>
        <v>0.66666666666666663</v>
      </c>
    </row>
    <row r="235" spans="2:14" x14ac:dyDescent="0.25">
      <c r="B235">
        <v>10931</v>
      </c>
      <c r="C235" t="s">
        <v>16</v>
      </c>
      <c r="D235" s="1">
        <v>44617</v>
      </c>
      <c r="E235" t="s">
        <v>20</v>
      </c>
      <c r="F235" t="s">
        <v>14</v>
      </c>
      <c r="G235" t="s">
        <v>26</v>
      </c>
      <c r="H235">
        <v>55</v>
      </c>
      <c r="I235">
        <v>1733</v>
      </c>
      <c r="J235">
        <v>95315</v>
      </c>
      <c r="K235">
        <v>30</v>
      </c>
      <c r="L235">
        <v>51990</v>
      </c>
      <c r="M235">
        <v>43325</v>
      </c>
      <c r="N235" s="5">
        <f>sales[[#This Row],[profit]]/sales[[#This Row],[total_sales]]</f>
        <v>0.45454545454545453</v>
      </c>
    </row>
    <row r="236" spans="2:14" x14ac:dyDescent="0.25">
      <c r="B236">
        <v>10846</v>
      </c>
      <c r="C236" t="s">
        <v>19</v>
      </c>
      <c r="D236" s="1">
        <v>44618</v>
      </c>
      <c r="E236" t="s">
        <v>60</v>
      </c>
      <c r="F236" t="s">
        <v>14</v>
      </c>
      <c r="G236" t="s">
        <v>30</v>
      </c>
      <c r="H236">
        <v>45</v>
      </c>
      <c r="I236">
        <v>6061</v>
      </c>
      <c r="J236">
        <v>272745</v>
      </c>
      <c r="K236">
        <v>15</v>
      </c>
      <c r="L236">
        <v>90915</v>
      </c>
      <c r="M236">
        <v>181830</v>
      </c>
      <c r="N236" s="5">
        <f>sales[[#This Row],[profit]]/sales[[#This Row],[total_sales]]</f>
        <v>0.66666666666666663</v>
      </c>
    </row>
    <row r="237" spans="2:14" x14ac:dyDescent="0.25">
      <c r="B237">
        <v>10471</v>
      </c>
      <c r="C237" t="s">
        <v>16</v>
      </c>
      <c r="D237" s="1">
        <v>44618</v>
      </c>
      <c r="E237" t="s">
        <v>40</v>
      </c>
      <c r="F237" t="s">
        <v>14</v>
      </c>
      <c r="G237" t="s">
        <v>26</v>
      </c>
      <c r="H237">
        <v>55</v>
      </c>
      <c r="I237">
        <v>14583</v>
      </c>
      <c r="J237">
        <v>802065</v>
      </c>
      <c r="K237">
        <v>30</v>
      </c>
      <c r="L237">
        <v>437490</v>
      </c>
      <c r="M237">
        <v>364575</v>
      </c>
      <c r="N237" s="5">
        <f>sales[[#This Row],[profit]]/sales[[#This Row],[total_sales]]</f>
        <v>0.45454545454545453</v>
      </c>
    </row>
    <row r="238" spans="2:14" x14ac:dyDescent="0.25">
      <c r="B238">
        <v>10948</v>
      </c>
      <c r="C238" t="s">
        <v>19</v>
      </c>
      <c r="D238" s="1">
        <v>44618</v>
      </c>
      <c r="E238" t="s">
        <v>43</v>
      </c>
      <c r="F238" t="s">
        <v>14</v>
      </c>
      <c r="G238" t="s">
        <v>15</v>
      </c>
      <c r="H238">
        <v>40</v>
      </c>
      <c r="I238">
        <v>4964</v>
      </c>
      <c r="J238">
        <v>198560</v>
      </c>
      <c r="K238">
        <v>10</v>
      </c>
      <c r="L238">
        <v>49640</v>
      </c>
      <c r="M238">
        <v>148920</v>
      </c>
      <c r="N238" s="5">
        <f>sales[[#This Row],[profit]]/sales[[#This Row],[total_sales]]</f>
        <v>0.75</v>
      </c>
    </row>
    <row r="239" spans="2:14" x14ac:dyDescent="0.25">
      <c r="B239">
        <v>10553</v>
      </c>
      <c r="C239" t="s">
        <v>12</v>
      </c>
      <c r="D239" s="1">
        <v>44618</v>
      </c>
      <c r="E239" t="s">
        <v>61</v>
      </c>
      <c r="F239" t="s">
        <v>14</v>
      </c>
      <c r="G239" t="s">
        <v>15</v>
      </c>
      <c r="H239">
        <v>40</v>
      </c>
      <c r="I239">
        <v>8087</v>
      </c>
      <c r="J239">
        <v>323480</v>
      </c>
      <c r="K239">
        <v>10</v>
      </c>
      <c r="L239">
        <v>80870</v>
      </c>
      <c r="M239">
        <v>242610</v>
      </c>
      <c r="N239" s="5">
        <f>sales[[#This Row],[profit]]/sales[[#This Row],[total_sales]]</f>
        <v>0.75</v>
      </c>
    </row>
    <row r="240" spans="2:14" x14ac:dyDescent="0.25">
      <c r="B240">
        <v>10960</v>
      </c>
      <c r="C240" t="s">
        <v>16</v>
      </c>
      <c r="D240" s="1">
        <v>44619</v>
      </c>
      <c r="E240" t="s">
        <v>58</v>
      </c>
      <c r="F240" t="s">
        <v>18</v>
      </c>
      <c r="G240" t="s">
        <v>30</v>
      </c>
      <c r="H240">
        <v>45</v>
      </c>
      <c r="I240">
        <v>2302</v>
      </c>
      <c r="J240">
        <v>103590</v>
      </c>
      <c r="K240">
        <v>15</v>
      </c>
      <c r="L240">
        <v>34530</v>
      </c>
      <c r="M240">
        <v>69060</v>
      </c>
      <c r="N240" s="5">
        <f>sales[[#This Row],[profit]]/sales[[#This Row],[total_sales]]</f>
        <v>0.66666666666666663</v>
      </c>
    </row>
    <row r="241" spans="2:14" x14ac:dyDescent="0.25">
      <c r="B241">
        <v>10410</v>
      </c>
      <c r="C241" t="s">
        <v>12</v>
      </c>
      <c r="D241" s="1">
        <v>44619</v>
      </c>
      <c r="E241" t="s">
        <v>44</v>
      </c>
      <c r="F241" t="s">
        <v>18</v>
      </c>
      <c r="G241" t="s">
        <v>15</v>
      </c>
      <c r="H241">
        <v>40</v>
      </c>
      <c r="I241">
        <v>12502</v>
      </c>
      <c r="J241">
        <v>500080</v>
      </c>
      <c r="K241">
        <v>10</v>
      </c>
      <c r="L241">
        <v>125020</v>
      </c>
      <c r="M241">
        <v>375060</v>
      </c>
      <c r="N241" s="5">
        <f>sales[[#This Row],[profit]]/sales[[#This Row],[total_sales]]</f>
        <v>0.75</v>
      </c>
    </row>
    <row r="242" spans="2:14" x14ac:dyDescent="0.25">
      <c r="B242">
        <v>10210</v>
      </c>
      <c r="C242" t="s">
        <v>12</v>
      </c>
      <c r="D242" s="1">
        <v>44619</v>
      </c>
      <c r="E242" t="s">
        <v>67</v>
      </c>
      <c r="F242" t="s">
        <v>18</v>
      </c>
      <c r="G242" t="s">
        <v>21</v>
      </c>
      <c r="H242">
        <v>50</v>
      </c>
      <c r="I242">
        <v>6718</v>
      </c>
      <c r="J242">
        <v>335900</v>
      </c>
      <c r="K242">
        <v>20</v>
      </c>
      <c r="L242">
        <v>134360</v>
      </c>
      <c r="M242">
        <v>201540</v>
      </c>
      <c r="N242" s="5">
        <f>sales[[#This Row],[profit]]/sales[[#This Row],[total_sales]]</f>
        <v>0.6</v>
      </c>
    </row>
    <row r="243" spans="2:14" x14ac:dyDescent="0.25">
      <c r="B243">
        <v>10107</v>
      </c>
      <c r="C243" t="s">
        <v>16</v>
      </c>
      <c r="D243" s="1">
        <v>44619</v>
      </c>
      <c r="E243" t="s">
        <v>33</v>
      </c>
      <c r="F243" t="s">
        <v>18</v>
      </c>
      <c r="G243" t="s">
        <v>26</v>
      </c>
      <c r="H243">
        <v>55</v>
      </c>
      <c r="I243">
        <v>3740</v>
      </c>
      <c r="J243">
        <v>205700</v>
      </c>
      <c r="K243">
        <v>30</v>
      </c>
      <c r="L243">
        <v>112200</v>
      </c>
      <c r="M243">
        <v>93500</v>
      </c>
      <c r="N243" s="5">
        <f>sales[[#This Row],[profit]]/sales[[#This Row],[total_sales]]</f>
        <v>0.45454545454545453</v>
      </c>
    </row>
    <row r="244" spans="2:14" x14ac:dyDescent="0.25">
      <c r="B244">
        <v>10244</v>
      </c>
      <c r="C244" t="s">
        <v>12</v>
      </c>
      <c r="D244" s="1">
        <v>44620</v>
      </c>
      <c r="E244" t="s">
        <v>35</v>
      </c>
      <c r="F244" t="s">
        <v>96</v>
      </c>
      <c r="G244" t="s">
        <v>26</v>
      </c>
      <c r="H244">
        <v>55</v>
      </c>
      <c r="I244">
        <v>6749</v>
      </c>
      <c r="J244">
        <v>371195</v>
      </c>
      <c r="K244">
        <v>30</v>
      </c>
      <c r="L244">
        <v>202470</v>
      </c>
      <c r="M244">
        <v>168725</v>
      </c>
      <c r="N244" s="5">
        <f>sales[[#This Row],[profit]]/sales[[#This Row],[total_sales]]</f>
        <v>0.45454545454545453</v>
      </c>
    </row>
    <row r="245" spans="2:14" x14ac:dyDescent="0.25">
      <c r="B245">
        <v>10498</v>
      </c>
      <c r="C245" t="s">
        <v>12</v>
      </c>
      <c r="D245" s="1">
        <v>44620</v>
      </c>
      <c r="E245" t="s">
        <v>39</v>
      </c>
      <c r="F245" t="s">
        <v>96</v>
      </c>
      <c r="G245" t="s">
        <v>21</v>
      </c>
      <c r="H245">
        <v>50</v>
      </c>
      <c r="I245">
        <v>6730</v>
      </c>
      <c r="J245">
        <v>336500</v>
      </c>
      <c r="K245">
        <v>20</v>
      </c>
      <c r="L245">
        <v>134600</v>
      </c>
      <c r="M245">
        <v>201900</v>
      </c>
      <c r="N245" s="5">
        <f>sales[[#This Row],[profit]]/sales[[#This Row],[total_sales]]</f>
        <v>0.6</v>
      </c>
    </row>
    <row r="246" spans="2:14" x14ac:dyDescent="0.25">
      <c r="B246">
        <v>10236</v>
      </c>
      <c r="C246" t="s">
        <v>12</v>
      </c>
      <c r="D246" s="1">
        <v>44620</v>
      </c>
      <c r="E246" t="s">
        <v>36</v>
      </c>
      <c r="F246" t="s">
        <v>14</v>
      </c>
      <c r="G246" t="s">
        <v>26</v>
      </c>
      <c r="H246">
        <v>55</v>
      </c>
      <c r="I246">
        <v>16628</v>
      </c>
      <c r="J246">
        <v>914540</v>
      </c>
      <c r="K246">
        <v>30</v>
      </c>
      <c r="L246">
        <v>498840</v>
      </c>
      <c r="M246">
        <v>415700</v>
      </c>
      <c r="N246" s="5">
        <f>sales[[#This Row],[profit]]/sales[[#This Row],[total_sales]]</f>
        <v>0.45454545454545453</v>
      </c>
    </row>
    <row r="247" spans="2:14" x14ac:dyDescent="0.25">
      <c r="B247">
        <v>10557</v>
      </c>
      <c r="C247" t="s">
        <v>19</v>
      </c>
      <c r="D247" s="1">
        <v>44620</v>
      </c>
      <c r="E247" t="s">
        <v>57</v>
      </c>
      <c r="F247" t="s">
        <v>32</v>
      </c>
      <c r="G247" t="s">
        <v>26</v>
      </c>
      <c r="H247">
        <v>55</v>
      </c>
      <c r="I247">
        <v>5000</v>
      </c>
      <c r="J247">
        <v>275000</v>
      </c>
      <c r="K247">
        <v>30</v>
      </c>
      <c r="L247">
        <v>150000</v>
      </c>
      <c r="M247">
        <v>125000</v>
      </c>
      <c r="N247" s="5">
        <f>sales[[#This Row],[profit]]/sales[[#This Row],[total_sales]]</f>
        <v>0.45454545454545453</v>
      </c>
    </row>
    <row r="248" spans="2:14" x14ac:dyDescent="0.25">
      <c r="B248">
        <v>10080</v>
      </c>
      <c r="C248" t="s">
        <v>12</v>
      </c>
      <c r="D248" s="1">
        <v>44621</v>
      </c>
      <c r="E248" t="s">
        <v>65</v>
      </c>
      <c r="F248" t="s">
        <v>14</v>
      </c>
      <c r="G248" t="s">
        <v>21</v>
      </c>
      <c r="H248">
        <v>50</v>
      </c>
      <c r="I248">
        <v>15206</v>
      </c>
      <c r="J248">
        <v>760300</v>
      </c>
      <c r="K248">
        <v>20</v>
      </c>
      <c r="L248">
        <v>304120</v>
      </c>
      <c r="M248">
        <v>456180</v>
      </c>
      <c r="N248" s="5">
        <f>sales[[#This Row],[profit]]/sales[[#This Row],[total_sales]]</f>
        <v>0.6</v>
      </c>
    </row>
    <row r="249" spans="2:14" x14ac:dyDescent="0.25">
      <c r="B249">
        <v>10709</v>
      </c>
      <c r="C249" t="s">
        <v>16</v>
      </c>
      <c r="D249" s="1">
        <v>44621</v>
      </c>
      <c r="E249" t="s">
        <v>62</v>
      </c>
      <c r="F249" t="s">
        <v>32</v>
      </c>
      <c r="G249" t="s">
        <v>26</v>
      </c>
      <c r="H249">
        <v>55</v>
      </c>
      <c r="I249">
        <v>9118</v>
      </c>
      <c r="J249">
        <v>501490</v>
      </c>
      <c r="K249">
        <v>30</v>
      </c>
      <c r="L249">
        <v>273540</v>
      </c>
      <c r="M249">
        <v>227950</v>
      </c>
      <c r="N249" s="5">
        <f>sales[[#This Row],[profit]]/sales[[#This Row],[total_sales]]</f>
        <v>0.45454545454545453</v>
      </c>
    </row>
    <row r="250" spans="2:14" x14ac:dyDescent="0.25">
      <c r="B250">
        <v>10966</v>
      </c>
      <c r="C250" t="s">
        <v>16</v>
      </c>
      <c r="D250" s="1">
        <v>44621</v>
      </c>
      <c r="E250" t="s">
        <v>38</v>
      </c>
      <c r="F250" t="s">
        <v>18</v>
      </c>
      <c r="G250" t="s">
        <v>30</v>
      </c>
      <c r="H250">
        <v>45</v>
      </c>
      <c r="I250">
        <v>2091</v>
      </c>
      <c r="J250">
        <v>94095</v>
      </c>
      <c r="K250">
        <v>15</v>
      </c>
      <c r="L250">
        <v>31365</v>
      </c>
      <c r="M250">
        <v>62730</v>
      </c>
      <c r="N250" s="5">
        <f>sales[[#This Row],[profit]]/sales[[#This Row],[total_sales]]</f>
        <v>0.66666666666666663</v>
      </c>
    </row>
    <row r="251" spans="2:14" x14ac:dyDescent="0.25">
      <c r="B251">
        <v>10269</v>
      </c>
      <c r="C251" t="s">
        <v>12</v>
      </c>
      <c r="D251" s="1">
        <v>44621</v>
      </c>
      <c r="E251" t="s">
        <v>20</v>
      </c>
      <c r="F251" t="s">
        <v>14</v>
      </c>
      <c r="G251" t="s">
        <v>26</v>
      </c>
      <c r="H251">
        <v>55</v>
      </c>
      <c r="I251">
        <v>7910</v>
      </c>
      <c r="J251">
        <v>435050</v>
      </c>
      <c r="K251">
        <v>30</v>
      </c>
      <c r="L251">
        <v>237300</v>
      </c>
      <c r="M251">
        <v>197750</v>
      </c>
      <c r="N251" s="5">
        <f>sales[[#This Row],[profit]]/sales[[#This Row],[total_sales]]</f>
        <v>0.45454545454545453</v>
      </c>
    </row>
    <row r="252" spans="2:14" x14ac:dyDescent="0.25">
      <c r="B252">
        <v>10824</v>
      </c>
      <c r="C252" t="s">
        <v>12</v>
      </c>
      <c r="D252" s="1">
        <v>44621</v>
      </c>
      <c r="E252" t="s">
        <v>61</v>
      </c>
      <c r="F252" t="s">
        <v>14</v>
      </c>
      <c r="G252" t="s">
        <v>15</v>
      </c>
      <c r="H252">
        <v>40</v>
      </c>
      <c r="I252">
        <v>16362</v>
      </c>
      <c r="J252">
        <v>654480</v>
      </c>
      <c r="K252">
        <v>10</v>
      </c>
      <c r="L252">
        <v>163620</v>
      </c>
      <c r="M252">
        <v>490860</v>
      </c>
      <c r="N252" s="5">
        <f>sales[[#This Row],[profit]]/sales[[#This Row],[total_sales]]</f>
        <v>0.75</v>
      </c>
    </row>
    <row r="253" spans="2:14" x14ac:dyDescent="0.25">
      <c r="B253">
        <v>10661</v>
      </c>
      <c r="C253" t="s">
        <v>19</v>
      </c>
      <c r="D253" s="1">
        <v>44622</v>
      </c>
      <c r="E253" t="s">
        <v>44</v>
      </c>
      <c r="F253" t="s">
        <v>18</v>
      </c>
      <c r="G253" t="s">
        <v>21</v>
      </c>
      <c r="H253">
        <v>50</v>
      </c>
      <c r="I253">
        <v>530</v>
      </c>
      <c r="J253">
        <v>26500</v>
      </c>
      <c r="K253">
        <v>20</v>
      </c>
      <c r="L253">
        <v>10600</v>
      </c>
      <c r="M253">
        <v>15900</v>
      </c>
      <c r="N253" s="5">
        <f>sales[[#This Row],[profit]]/sales[[#This Row],[total_sales]]</f>
        <v>0.6</v>
      </c>
    </row>
    <row r="254" spans="2:14" x14ac:dyDescent="0.25">
      <c r="B254">
        <v>10161</v>
      </c>
      <c r="C254" t="s">
        <v>12</v>
      </c>
      <c r="D254" s="1">
        <v>44622</v>
      </c>
      <c r="E254" t="s">
        <v>17</v>
      </c>
      <c r="F254" t="s">
        <v>18</v>
      </c>
      <c r="G254" t="s">
        <v>26</v>
      </c>
      <c r="H254">
        <v>55</v>
      </c>
      <c r="I254">
        <v>1883</v>
      </c>
      <c r="J254">
        <v>103565</v>
      </c>
      <c r="K254">
        <v>30</v>
      </c>
      <c r="L254">
        <v>56490</v>
      </c>
      <c r="M254">
        <v>47075</v>
      </c>
      <c r="N254" s="5">
        <f>sales[[#This Row],[profit]]/sales[[#This Row],[total_sales]]</f>
        <v>0.45454545454545453</v>
      </c>
    </row>
    <row r="255" spans="2:14" x14ac:dyDescent="0.25">
      <c r="B255">
        <v>10294</v>
      </c>
      <c r="C255" t="s">
        <v>19</v>
      </c>
      <c r="D255" s="1">
        <v>44622</v>
      </c>
      <c r="E255" t="s">
        <v>49</v>
      </c>
      <c r="F255" t="s">
        <v>96</v>
      </c>
      <c r="G255" t="s">
        <v>15</v>
      </c>
      <c r="H255">
        <v>40</v>
      </c>
      <c r="I255">
        <v>4540</v>
      </c>
      <c r="J255">
        <v>181600</v>
      </c>
      <c r="K255">
        <v>10</v>
      </c>
      <c r="L255">
        <v>45400</v>
      </c>
      <c r="M255">
        <v>136200</v>
      </c>
      <c r="N255" s="5">
        <f>sales[[#This Row],[profit]]/sales[[#This Row],[total_sales]]</f>
        <v>0.75</v>
      </c>
    </row>
    <row r="256" spans="2:14" x14ac:dyDescent="0.25">
      <c r="B256">
        <v>10465</v>
      </c>
      <c r="C256" t="s">
        <v>23</v>
      </c>
      <c r="D256" s="1">
        <v>44622</v>
      </c>
      <c r="E256" t="s">
        <v>55</v>
      </c>
      <c r="F256" t="s">
        <v>96</v>
      </c>
      <c r="G256" t="s">
        <v>30</v>
      </c>
      <c r="H256">
        <v>45</v>
      </c>
      <c r="I256">
        <v>8319</v>
      </c>
      <c r="J256">
        <v>374355</v>
      </c>
      <c r="K256">
        <v>15</v>
      </c>
      <c r="L256">
        <v>124785</v>
      </c>
      <c r="M256">
        <v>249570</v>
      </c>
      <c r="N256" s="5">
        <f>sales[[#This Row],[profit]]/sales[[#This Row],[total_sales]]</f>
        <v>0.66666666666666663</v>
      </c>
    </row>
    <row r="257" spans="2:14" x14ac:dyDescent="0.25">
      <c r="B257">
        <v>10410</v>
      </c>
      <c r="C257" t="s">
        <v>16</v>
      </c>
      <c r="D257" s="1">
        <v>44623</v>
      </c>
      <c r="E257" t="s">
        <v>36</v>
      </c>
      <c r="F257" t="s">
        <v>14</v>
      </c>
      <c r="G257" t="s">
        <v>26</v>
      </c>
      <c r="H257">
        <v>55</v>
      </c>
      <c r="I257">
        <v>228</v>
      </c>
      <c r="J257">
        <v>12540</v>
      </c>
      <c r="K257">
        <v>30</v>
      </c>
      <c r="L257">
        <v>6840</v>
      </c>
      <c r="M257">
        <v>5700</v>
      </c>
      <c r="N257" s="5">
        <f>sales[[#This Row],[profit]]/sales[[#This Row],[total_sales]]</f>
        <v>0.45454545454545453</v>
      </c>
    </row>
    <row r="258" spans="2:14" x14ac:dyDescent="0.25">
      <c r="B258">
        <v>10616</v>
      </c>
      <c r="C258" t="s">
        <v>16</v>
      </c>
      <c r="D258" s="1">
        <v>44623</v>
      </c>
      <c r="E258" t="s">
        <v>36</v>
      </c>
      <c r="F258" t="s">
        <v>14</v>
      </c>
      <c r="G258" t="s">
        <v>21</v>
      </c>
      <c r="H258">
        <v>50</v>
      </c>
      <c r="I258">
        <v>14458</v>
      </c>
      <c r="J258">
        <v>722900</v>
      </c>
      <c r="K258">
        <v>20</v>
      </c>
      <c r="L258">
        <v>289160</v>
      </c>
      <c r="M258">
        <v>433740</v>
      </c>
      <c r="N258" s="5">
        <f>sales[[#This Row],[profit]]/sales[[#This Row],[total_sales]]</f>
        <v>0.6</v>
      </c>
    </row>
    <row r="259" spans="2:14" x14ac:dyDescent="0.25">
      <c r="B259">
        <v>10846</v>
      </c>
      <c r="C259" t="s">
        <v>12</v>
      </c>
      <c r="D259" s="1">
        <v>44623</v>
      </c>
      <c r="E259" t="s">
        <v>33</v>
      </c>
      <c r="F259" t="s">
        <v>18</v>
      </c>
      <c r="G259" t="s">
        <v>26</v>
      </c>
      <c r="H259">
        <v>55</v>
      </c>
      <c r="I259">
        <v>14847</v>
      </c>
      <c r="J259">
        <v>816585</v>
      </c>
      <c r="K259">
        <v>30</v>
      </c>
      <c r="L259">
        <v>445410</v>
      </c>
      <c r="M259">
        <v>371175</v>
      </c>
      <c r="N259" s="5">
        <f>sales[[#This Row],[profit]]/sales[[#This Row],[total_sales]]</f>
        <v>0.45454545454545453</v>
      </c>
    </row>
    <row r="260" spans="2:14" x14ac:dyDescent="0.25">
      <c r="B260">
        <v>10208</v>
      </c>
      <c r="C260" t="s">
        <v>19</v>
      </c>
      <c r="D260" s="1">
        <v>44623</v>
      </c>
      <c r="E260" t="s">
        <v>20</v>
      </c>
      <c r="F260" t="s">
        <v>14</v>
      </c>
      <c r="G260" t="s">
        <v>30</v>
      </c>
      <c r="H260">
        <v>45</v>
      </c>
      <c r="I260">
        <v>4547</v>
      </c>
      <c r="J260">
        <v>204615</v>
      </c>
      <c r="K260">
        <v>15</v>
      </c>
      <c r="L260">
        <v>68205</v>
      </c>
      <c r="M260">
        <v>136410</v>
      </c>
      <c r="N260" s="5">
        <f>sales[[#This Row],[profit]]/sales[[#This Row],[total_sales]]</f>
        <v>0.66666666666666663</v>
      </c>
    </row>
    <row r="261" spans="2:14" x14ac:dyDescent="0.25">
      <c r="B261">
        <v>10873</v>
      </c>
      <c r="C261" t="s">
        <v>23</v>
      </c>
      <c r="D261" s="1">
        <v>44624</v>
      </c>
      <c r="E261" t="s">
        <v>25</v>
      </c>
      <c r="F261" t="s">
        <v>96</v>
      </c>
      <c r="G261" t="s">
        <v>21</v>
      </c>
      <c r="H261">
        <v>50</v>
      </c>
      <c r="I261">
        <v>597</v>
      </c>
      <c r="J261">
        <v>29850</v>
      </c>
      <c r="K261">
        <v>20</v>
      </c>
      <c r="L261">
        <v>11940</v>
      </c>
      <c r="M261">
        <v>17910</v>
      </c>
      <c r="N261" s="5">
        <f>sales[[#This Row],[profit]]/sales[[#This Row],[total_sales]]</f>
        <v>0.6</v>
      </c>
    </row>
    <row r="262" spans="2:14" x14ac:dyDescent="0.25">
      <c r="B262">
        <v>10980</v>
      </c>
      <c r="C262" t="s">
        <v>19</v>
      </c>
      <c r="D262" s="1">
        <v>44624</v>
      </c>
      <c r="E262" t="s">
        <v>31</v>
      </c>
      <c r="F262" t="s">
        <v>32</v>
      </c>
      <c r="G262" t="s">
        <v>30</v>
      </c>
      <c r="H262">
        <v>45</v>
      </c>
      <c r="I262">
        <v>6300</v>
      </c>
      <c r="J262">
        <v>283500</v>
      </c>
      <c r="K262">
        <v>15</v>
      </c>
      <c r="L262">
        <v>94500</v>
      </c>
      <c r="M262">
        <v>189000</v>
      </c>
      <c r="N262" s="5">
        <f>sales[[#This Row],[profit]]/sales[[#This Row],[total_sales]]</f>
        <v>0.66666666666666663</v>
      </c>
    </row>
    <row r="263" spans="2:14" x14ac:dyDescent="0.25">
      <c r="B263">
        <v>10539</v>
      </c>
      <c r="C263" t="s">
        <v>23</v>
      </c>
      <c r="D263" s="1">
        <v>44624</v>
      </c>
      <c r="E263" t="s">
        <v>45</v>
      </c>
      <c r="F263" t="s">
        <v>18</v>
      </c>
      <c r="G263" t="s">
        <v>26</v>
      </c>
      <c r="H263">
        <v>55</v>
      </c>
      <c r="I263">
        <v>8955</v>
      </c>
      <c r="J263">
        <v>492525</v>
      </c>
      <c r="K263">
        <v>30</v>
      </c>
      <c r="L263">
        <v>268650</v>
      </c>
      <c r="M263">
        <v>223875</v>
      </c>
      <c r="N263" s="5">
        <f>sales[[#This Row],[profit]]/sales[[#This Row],[total_sales]]</f>
        <v>0.45454545454545453</v>
      </c>
    </row>
    <row r="264" spans="2:14" x14ac:dyDescent="0.25">
      <c r="B264">
        <v>10929</v>
      </c>
      <c r="C264" t="s">
        <v>12</v>
      </c>
      <c r="D264" s="1">
        <v>44624</v>
      </c>
      <c r="E264" t="s">
        <v>24</v>
      </c>
      <c r="F264" t="s">
        <v>18</v>
      </c>
      <c r="G264" t="s">
        <v>15</v>
      </c>
      <c r="H264">
        <v>40</v>
      </c>
      <c r="I264">
        <v>9354</v>
      </c>
      <c r="J264">
        <v>374160</v>
      </c>
      <c r="K264">
        <v>10</v>
      </c>
      <c r="L264">
        <v>93540</v>
      </c>
      <c r="M264">
        <v>280620</v>
      </c>
      <c r="N264" s="5">
        <f>sales[[#This Row],[profit]]/sales[[#This Row],[total_sales]]</f>
        <v>0.75</v>
      </c>
    </row>
    <row r="265" spans="2:14" x14ac:dyDescent="0.25">
      <c r="B265">
        <v>10665</v>
      </c>
      <c r="C265" t="s">
        <v>16</v>
      </c>
      <c r="D265" s="1">
        <v>44625</v>
      </c>
      <c r="E265" t="s">
        <v>54</v>
      </c>
      <c r="F265" t="s">
        <v>32</v>
      </c>
      <c r="G265" t="s">
        <v>26</v>
      </c>
      <c r="H265">
        <v>55</v>
      </c>
      <c r="I265">
        <v>5538</v>
      </c>
      <c r="J265">
        <v>304590</v>
      </c>
      <c r="K265">
        <v>30</v>
      </c>
      <c r="L265">
        <v>166140</v>
      </c>
      <c r="M265">
        <v>138450</v>
      </c>
      <c r="N265" s="5">
        <f>sales[[#This Row],[profit]]/sales[[#This Row],[total_sales]]</f>
        <v>0.45454545454545453</v>
      </c>
    </row>
    <row r="266" spans="2:14" x14ac:dyDescent="0.25">
      <c r="B266">
        <v>10456</v>
      </c>
      <c r="C266" t="s">
        <v>12</v>
      </c>
      <c r="D266" s="1">
        <v>44625</v>
      </c>
      <c r="E266" t="s">
        <v>39</v>
      </c>
      <c r="F266" t="s">
        <v>96</v>
      </c>
      <c r="G266" t="s">
        <v>15</v>
      </c>
      <c r="H266">
        <v>40</v>
      </c>
      <c r="I266">
        <v>10715</v>
      </c>
      <c r="J266">
        <v>428600</v>
      </c>
      <c r="K266">
        <v>10</v>
      </c>
      <c r="L266">
        <v>107150</v>
      </c>
      <c r="M266">
        <v>321450</v>
      </c>
      <c r="N266" s="5">
        <f>sales[[#This Row],[profit]]/sales[[#This Row],[total_sales]]</f>
        <v>0.75</v>
      </c>
    </row>
    <row r="267" spans="2:14" x14ac:dyDescent="0.25">
      <c r="B267">
        <v>10446</v>
      </c>
      <c r="C267" t="s">
        <v>23</v>
      </c>
      <c r="D267" s="1">
        <v>44625</v>
      </c>
      <c r="E267" t="s">
        <v>60</v>
      </c>
      <c r="F267" t="s">
        <v>14</v>
      </c>
      <c r="G267" t="s">
        <v>15</v>
      </c>
      <c r="H267">
        <v>40</v>
      </c>
      <c r="I267">
        <v>18815</v>
      </c>
      <c r="J267">
        <v>752600</v>
      </c>
      <c r="K267">
        <v>10</v>
      </c>
      <c r="L267">
        <v>188150</v>
      </c>
      <c r="M267">
        <v>564450</v>
      </c>
      <c r="N267" s="5">
        <f>sales[[#This Row],[profit]]/sales[[#This Row],[total_sales]]</f>
        <v>0.75</v>
      </c>
    </row>
    <row r="268" spans="2:14" x14ac:dyDescent="0.25">
      <c r="B268">
        <v>10180</v>
      </c>
      <c r="C268" t="s">
        <v>12</v>
      </c>
      <c r="D268" s="1">
        <v>44625</v>
      </c>
      <c r="E268" t="s">
        <v>25</v>
      </c>
      <c r="F268" t="s">
        <v>96</v>
      </c>
      <c r="G268" t="s">
        <v>21</v>
      </c>
      <c r="H268">
        <v>50</v>
      </c>
      <c r="I268">
        <v>6542</v>
      </c>
      <c r="J268">
        <v>327100</v>
      </c>
      <c r="K268">
        <v>20</v>
      </c>
      <c r="L268">
        <v>130840</v>
      </c>
      <c r="M268">
        <v>196260</v>
      </c>
      <c r="N268" s="5">
        <f>sales[[#This Row],[profit]]/sales[[#This Row],[total_sales]]</f>
        <v>0.6</v>
      </c>
    </row>
    <row r="269" spans="2:14" x14ac:dyDescent="0.25">
      <c r="B269">
        <v>10401</v>
      </c>
      <c r="C269" t="s">
        <v>19</v>
      </c>
      <c r="D269" s="1">
        <v>44626</v>
      </c>
      <c r="E269" t="s">
        <v>36</v>
      </c>
      <c r="F269" t="s">
        <v>14</v>
      </c>
      <c r="G269" t="s">
        <v>21</v>
      </c>
      <c r="H269">
        <v>50</v>
      </c>
      <c r="I269">
        <v>2601</v>
      </c>
      <c r="J269">
        <v>130050</v>
      </c>
      <c r="K269">
        <v>20</v>
      </c>
      <c r="L269">
        <v>52020</v>
      </c>
      <c r="M269">
        <v>78030</v>
      </c>
      <c r="N269" s="5">
        <f>sales[[#This Row],[profit]]/sales[[#This Row],[total_sales]]</f>
        <v>0.6</v>
      </c>
    </row>
    <row r="270" spans="2:14" x14ac:dyDescent="0.25">
      <c r="B270">
        <v>10540</v>
      </c>
      <c r="C270" t="s">
        <v>23</v>
      </c>
      <c r="D270" s="1">
        <v>44626</v>
      </c>
      <c r="E270" t="s">
        <v>50</v>
      </c>
      <c r="F270" t="s">
        <v>18</v>
      </c>
      <c r="G270" t="s">
        <v>26</v>
      </c>
      <c r="H270">
        <v>55</v>
      </c>
      <c r="I270">
        <v>390</v>
      </c>
      <c r="J270">
        <v>21450</v>
      </c>
      <c r="K270">
        <v>30</v>
      </c>
      <c r="L270">
        <v>11700</v>
      </c>
      <c r="M270">
        <v>9750</v>
      </c>
      <c r="N270" s="5">
        <f>sales[[#This Row],[profit]]/sales[[#This Row],[total_sales]]</f>
        <v>0.45454545454545453</v>
      </c>
    </row>
    <row r="271" spans="2:14" x14ac:dyDescent="0.25">
      <c r="B271">
        <v>10990</v>
      </c>
      <c r="C271" t="s">
        <v>12</v>
      </c>
      <c r="D271" s="1">
        <v>44626</v>
      </c>
      <c r="E271" t="s">
        <v>50</v>
      </c>
      <c r="F271" t="s">
        <v>18</v>
      </c>
      <c r="G271" t="s">
        <v>15</v>
      </c>
      <c r="H271">
        <v>40</v>
      </c>
      <c r="I271">
        <v>473</v>
      </c>
      <c r="J271">
        <v>18920</v>
      </c>
      <c r="K271">
        <v>10</v>
      </c>
      <c r="L271">
        <v>4730</v>
      </c>
      <c r="M271">
        <v>14190</v>
      </c>
      <c r="N271" s="5">
        <f>sales[[#This Row],[profit]]/sales[[#This Row],[total_sales]]</f>
        <v>0.75</v>
      </c>
    </row>
    <row r="272" spans="2:14" x14ac:dyDescent="0.25">
      <c r="B272">
        <v>10593</v>
      </c>
      <c r="C272" t="s">
        <v>19</v>
      </c>
      <c r="D272" s="1">
        <v>44626</v>
      </c>
      <c r="E272" t="s">
        <v>35</v>
      </c>
      <c r="F272" t="s">
        <v>96</v>
      </c>
      <c r="G272" t="s">
        <v>26</v>
      </c>
      <c r="H272">
        <v>55</v>
      </c>
      <c r="I272">
        <v>12231</v>
      </c>
      <c r="J272">
        <v>672705</v>
      </c>
      <c r="K272">
        <v>30</v>
      </c>
      <c r="L272">
        <v>366930</v>
      </c>
      <c r="M272">
        <v>305775</v>
      </c>
      <c r="N272" s="5">
        <f>sales[[#This Row],[profit]]/sales[[#This Row],[total_sales]]</f>
        <v>0.45454545454545453</v>
      </c>
    </row>
    <row r="273" spans="2:14" x14ac:dyDescent="0.25">
      <c r="B273">
        <v>10051</v>
      </c>
      <c r="C273" t="s">
        <v>19</v>
      </c>
      <c r="D273" s="1">
        <v>44627</v>
      </c>
      <c r="E273" t="s">
        <v>42</v>
      </c>
      <c r="F273" t="s">
        <v>32</v>
      </c>
      <c r="G273" t="s">
        <v>15</v>
      </c>
      <c r="H273">
        <v>40</v>
      </c>
      <c r="I273">
        <v>17772</v>
      </c>
      <c r="J273">
        <v>710880</v>
      </c>
      <c r="K273">
        <v>10</v>
      </c>
      <c r="L273">
        <v>177720</v>
      </c>
      <c r="M273">
        <v>533160</v>
      </c>
      <c r="N273" s="5">
        <f>sales[[#This Row],[profit]]/sales[[#This Row],[total_sales]]</f>
        <v>0.75</v>
      </c>
    </row>
    <row r="274" spans="2:14" x14ac:dyDescent="0.25">
      <c r="B274">
        <v>10086</v>
      </c>
      <c r="C274" t="s">
        <v>12</v>
      </c>
      <c r="D274" s="1">
        <v>44627</v>
      </c>
      <c r="E274" t="s">
        <v>22</v>
      </c>
      <c r="F274" t="s">
        <v>96</v>
      </c>
      <c r="G274" t="s">
        <v>15</v>
      </c>
      <c r="H274">
        <v>40</v>
      </c>
      <c r="I274">
        <v>10389</v>
      </c>
      <c r="J274">
        <v>415560</v>
      </c>
      <c r="K274">
        <v>10</v>
      </c>
      <c r="L274">
        <v>103890</v>
      </c>
      <c r="M274">
        <v>311670</v>
      </c>
      <c r="N274" s="5">
        <f>sales[[#This Row],[profit]]/sales[[#This Row],[total_sales]]</f>
        <v>0.75</v>
      </c>
    </row>
    <row r="275" spans="2:14" x14ac:dyDescent="0.25">
      <c r="B275">
        <v>10619</v>
      </c>
      <c r="C275" t="s">
        <v>23</v>
      </c>
      <c r="D275" s="1">
        <v>44627</v>
      </c>
      <c r="E275" t="s">
        <v>31</v>
      </c>
      <c r="F275" t="s">
        <v>32</v>
      </c>
      <c r="G275" t="s">
        <v>15</v>
      </c>
      <c r="H275">
        <v>40</v>
      </c>
      <c r="I275">
        <v>19920</v>
      </c>
      <c r="J275">
        <v>796800</v>
      </c>
      <c r="K275">
        <v>10</v>
      </c>
      <c r="L275">
        <v>199200</v>
      </c>
      <c r="M275">
        <v>597600</v>
      </c>
      <c r="N275" s="5">
        <f>sales[[#This Row],[profit]]/sales[[#This Row],[total_sales]]</f>
        <v>0.75</v>
      </c>
    </row>
    <row r="276" spans="2:14" x14ac:dyDescent="0.25">
      <c r="B276">
        <v>10689</v>
      </c>
      <c r="C276" t="s">
        <v>23</v>
      </c>
      <c r="D276" s="1">
        <v>44627</v>
      </c>
      <c r="E276" t="s">
        <v>55</v>
      </c>
      <c r="F276" t="s">
        <v>96</v>
      </c>
      <c r="G276" t="s">
        <v>30</v>
      </c>
      <c r="H276">
        <v>45</v>
      </c>
      <c r="I276">
        <v>8381</v>
      </c>
      <c r="J276">
        <v>377145</v>
      </c>
      <c r="K276">
        <v>15</v>
      </c>
      <c r="L276">
        <v>125715</v>
      </c>
      <c r="M276">
        <v>251430</v>
      </c>
      <c r="N276" s="5">
        <f>sales[[#This Row],[profit]]/sales[[#This Row],[total_sales]]</f>
        <v>0.66666666666666663</v>
      </c>
    </row>
    <row r="277" spans="2:14" x14ac:dyDescent="0.25">
      <c r="B277">
        <v>10885</v>
      </c>
      <c r="C277" t="s">
        <v>23</v>
      </c>
      <c r="D277" s="1">
        <v>44628</v>
      </c>
      <c r="E277" t="s">
        <v>64</v>
      </c>
      <c r="F277" t="s">
        <v>18</v>
      </c>
      <c r="G277" t="s">
        <v>30</v>
      </c>
      <c r="H277">
        <v>45</v>
      </c>
      <c r="I277">
        <v>18214</v>
      </c>
      <c r="J277">
        <v>819630</v>
      </c>
      <c r="K277">
        <v>15</v>
      </c>
      <c r="L277">
        <v>273210</v>
      </c>
      <c r="M277">
        <v>546420</v>
      </c>
      <c r="N277" s="5">
        <f>sales[[#This Row],[profit]]/sales[[#This Row],[total_sales]]</f>
        <v>0.66666666666666663</v>
      </c>
    </row>
    <row r="278" spans="2:14" x14ac:dyDescent="0.25">
      <c r="B278">
        <v>10895</v>
      </c>
      <c r="C278" t="s">
        <v>19</v>
      </c>
      <c r="D278" s="1">
        <v>44628</v>
      </c>
      <c r="E278" t="s">
        <v>40</v>
      </c>
      <c r="F278" t="s">
        <v>14</v>
      </c>
      <c r="G278" t="s">
        <v>15</v>
      </c>
      <c r="H278">
        <v>40</v>
      </c>
      <c r="I278">
        <v>16397</v>
      </c>
      <c r="J278">
        <v>655880</v>
      </c>
      <c r="K278">
        <v>10</v>
      </c>
      <c r="L278">
        <v>163970</v>
      </c>
      <c r="M278">
        <v>491910</v>
      </c>
      <c r="N278" s="5">
        <f>sales[[#This Row],[profit]]/sales[[#This Row],[total_sales]]</f>
        <v>0.75</v>
      </c>
    </row>
    <row r="279" spans="2:14" x14ac:dyDescent="0.25">
      <c r="B279">
        <v>10180</v>
      </c>
      <c r="C279" t="s">
        <v>16</v>
      </c>
      <c r="D279" s="1">
        <v>44628</v>
      </c>
      <c r="E279" t="s">
        <v>53</v>
      </c>
      <c r="F279" t="s">
        <v>18</v>
      </c>
      <c r="G279" t="s">
        <v>21</v>
      </c>
      <c r="H279">
        <v>50</v>
      </c>
      <c r="I279">
        <v>15218</v>
      </c>
      <c r="J279">
        <v>760900</v>
      </c>
      <c r="K279">
        <v>20</v>
      </c>
      <c r="L279">
        <v>304360</v>
      </c>
      <c r="M279">
        <v>456540</v>
      </c>
      <c r="N279" s="5">
        <f>sales[[#This Row],[profit]]/sales[[#This Row],[total_sales]]</f>
        <v>0.6</v>
      </c>
    </row>
    <row r="280" spans="2:14" x14ac:dyDescent="0.25">
      <c r="B280">
        <v>10361</v>
      </c>
      <c r="C280" t="s">
        <v>19</v>
      </c>
      <c r="D280" s="1">
        <v>44628</v>
      </c>
      <c r="E280" t="s">
        <v>17</v>
      </c>
      <c r="F280" t="s">
        <v>18</v>
      </c>
      <c r="G280" t="s">
        <v>26</v>
      </c>
      <c r="H280">
        <v>55</v>
      </c>
      <c r="I280">
        <v>11728</v>
      </c>
      <c r="J280">
        <v>645040</v>
      </c>
      <c r="K280">
        <v>30</v>
      </c>
      <c r="L280">
        <v>351840</v>
      </c>
      <c r="M280">
        <v>293200</v>
      </c>
      <c r="N280" s="5">
        <f>sales[[#This Row],[profit]]/sales[[#This Row],[total_sales]]</f>
        <v>0.45454545454545453</v>
      </c>
    </row>
    <row r="281" spans="2:14" x14ac:dyDescent="0.25">
      <c r="B281">
        <v>10018</v>
      </c>
      <c r="C281" t="s">
        <v>16</v>
      </c>
      <c r="D281" s="1">
        <v>44629</v>
      </c>
      <c r="E281" t="s">
        <v>46</v>
      </c>
      <c r="F281" t="s">
        <v>32</v>
      </c>
      <c r="G281" t="s">
        <v>21</v>
      </c>
      <c r="H281">
        <v>50</v>
      </c>
      <c r="I281">
        <v>12345</v>
      </c>
      <c r="J281">
        <v>617250</v>
      </c>
      <c r="K281">
        <v>20</v>
      </c>
      <c r="L281">
        <v>246900</v>
      </c>
      <c r="M281">
        <v>370350</v>
      </c>
      <c r="N281" s="5">
        <f>sales[[#This Row],[profit]]/sales[[#This Row],[total_sales]]</f>
        <v>0.6</v>
      </c>
    </row>
    <row r="282" spans="2:14" x14ac:dyDescent="0.25">
      <c r="B282">
        <v>10764</v>
      </c>
      <c r="C282" t="s">
        <v>12</v>
      </c>
      <c r="D282" s="1">
        <v>44629</v>
      </c>
      <c r="E282" t="s">
        <v>49</v>
      </c>
      <c r="F282" t="s">
        <v>96</v>
      </c>
      <c r="G282" t="s">
        <v>26</v>
      </c>
      <c r="H282">
        <v>55</v>
      </c>
      <c r="I282">
        <v>4282</v>
      </c>
      <c r="J282">
        <v>235510</v>
      </c>
      <c r="K282">
        <v>30</v>
      </c>
      <c r="L282">
        <v>128460</v>
      </c>
      <c r="M282">
        <v>107050</v>
      </c>
      <c r="N282" s="5">
        <f>sales[[#This Row],[profit]]/sales[[#This Row],[total_sales]]</f>
        <v>0.45454545454545453</v>
      </c>
    </row>
    <row r="283" spans="2:14" x14ac:dyDescent="0.25">
      <c r="B283">
        <v>10558</v>
      </c>
      <c r="C283" t="s">
        <v>23</v>
      </c>
      <c r="D283" s="1">
        <v>44629</v>
      </c>
      <c r="E283" t="s">
        <v>46</v>
      </c>
      <c r="F283" t="s">
        <v>32</v>
      </c>
      <c r="G283" t="s">
        <v>21</v>
      </c>
      <c r="H283">
        <v>50</v>
      </c>
      <c r="I283">
        <v>3810</v>
      </c>
      <c r="J283">
        <v>190500</v>
      </c>
      <c r="K283">
        <v>20</v>
      </c>
      <c r="L283">
        <v>76200</v>
      </c>
      <c r="M283">
        <v>114300</v>
      </c>
      <c r="N283" s="5">
        <f>sales[[#This Row],[profit]]/sales[[#This Row],[total_sales]]</f>
        <v>0.6</v>
      </c>
    </row>
    <row r="284" spans="2:14" x14ac:dyDescent="0.25">
      <c r="B284">
        <v>10399</v>
      </c>
      <c r="C284" t="s">
        <v>19</v>
      </c>
      <c r="D284" s="1">
        <v>44629</v>
      </c>
      <c r="E284" t="s">
        <v>54</v>
      </c>
      <c r="F284" t="s">
        <v>32</v>
      </c>
      <c r="G284" t="s">
        <v>21</v>
      </c>
      <c r="H284">
        <v>50</v>
      </c>
      <c r="I284">
        <v>17930</v>
      </c>
      <c r="J284">
        <v>896500</v>
      </c>
      <c r="K284">
        <v>20</v>
      </c>
      <c r="L284">
        <v>358600</v>
      </c>
      <c r="M284">
        <v>537900</v>
      </c>
      <c r="N284" s="5">
        <f>sales[[#This Row],[profit]]/sales[[#This Row],[total_sales]]</f>
        <v>0.6</v>
      </c>
    </row>
    <row r="285" spans="2:14" x14ac:dyDescent="0.25">
      <c r="B285">
        <v>10870</v>
      </c>
      <c r="C285" t="s">
        <v>12</v>
      </c>
      <c r="D285" s="1">
        <v>44629</v>
      </c>
      <c r="E285" t="s">
        <v>38</v>
      </c>
      <c r="F285" t="s">
        <v>18</v>
      </c>
      <c r="G285" t="s">
        <v>15</v>
      </c>
      <c r="H285">
        <v>40</v>
      </c>
      <c r="I285">
        <v>1998</v>
      </c>
      <c r="J285">
        <v>79920</v>
      </c>
      <c r="K285">
        <v>10</v>
      </c>
      <c r="L285">
        <v>19980</v>
      </c>
      <c r="M285">
        <v>59940</v>
      </c>
      <c r="N285" s="5">
        <f>sales[[#This Row],[profit]]/sales[[#This Row],[total_sales]]</f>
        <v>0.75</v>
      </c>
    </row>
    <row r="286" spans="2:14" x14ac:dyDescent="0.25">
      <c r="B286">
        <v>10836</v>
      </c>
      <c r="C286" t="s">
        <v>23</v>
      </c>
      <c r="D286" s="1">
        <v>44630</v>
      </c>
      <c r="E286" t="s">
        <v>20</v>
      </c>
      <c r="F286" t="s">
        <v>14</v>
      </c>
      <c r="G286" t="s">
        <v>30</v>
      </c>
      <c r="H286">
        <v>45</v>
      </c>
      <c r="I286">
        <v>1495</v>
      </c>
      <c r="J286">
        <v>67275</v>
      </c>
      <c r="K286">
        <v>15</v>
      </c>
      <c r="L286">
        <v>22425</v>
      </c>
      <c r="M286">
        <v>44850</v>
      </c>
      <c r="N286" s="5">
        <f>sales[[#This Row],[profit]]/sales[[#This Row],[total_sales]]</f>
        <v>0.66666666666666663</v>
      </c>
    </row>
    <row r="287" spans="2:14" x14ac:dyDescent="0.25">
      <c r="B287">
        <v>10210</v>
      </c>
      <c r="C287" t="s">
        <v>19</v>
      </c>
      <c r="D287" s="1">
        <v>44630</v>
      </c>
      <c r="E287" t="s">
        <v>13</v>
      </c>
      <c r="F287" t="s">
        <v>14</v>
      </c>
      <c r="G287" t="s">
        <v>26</v>
      </c>
      <c r="H287">
        <v>55</v>
      </c>
      <c r="I287">
        <v>9103</v>
      </c>
      <c r="J287">
        <v>500665</v>
      </c>
      <c r="K287">
        <v>30</v>
      </c>
      <c r="L287">
        <v>273090</v>
      </c>
      <c r="M287">
        <v>227575</v>
      </c>
      <c r="N287" s="5">
        <f>sales[[#This Row],[profit]]/sales[[#This Row],[total_sales]]</f>
        <v>0.45454545454545453</v>
      </c>
    </row>
    <row r="288" spans="2:14" x14ac:dyDescent="0.25">
      <c r="B288">
        <v>10560</v>
      </c>
      <c r="C288" t="s">
        <v>16</v>
      </c>
      <c r="D288" s="1">
        <v>44630</v>
      </c>
      <c r="E288" t="s">
        <v>37</v>
      </c>
      <c r="F288" t="s">
        <v>32</v>
      </c>
      <c r="G288" t="s">
        <v>21</v>
      </c>
      <c r="H288">
        <v>50</v>
      </c>
      <c r="I288">
        <v>18208</v>
      </c>
      <c r="J288">
        <v>910400</v>
      </c>
      <c r="K288">
        <v>20</v>
      </c>
      <c r="L288">
        <v>364160</v>
      </c>
      <c r="M288">
        <v>546240</v>
      </c>
      <c r="N288" s="5">
        <f>sales[[#This Row],[profit]]/sales[[#This Row],[total_sales]]</f>
        <v>0.6</v>
      </c>
    </row>
    <row r="289" spans="2:14" x14ac:dyDescent="0.25">
      <c r="B289">
        <v>10611</v>
      </c>
      <c r="C289" t="s">
        <v>19</v>
      </c>
      <c r="D289" s="1">
        <v>44630</v>
      </c>
      <c r="E289" t="s">
        <v>17</v>
      </c>
      <c r="F289" t="s">
        <v>18</v>
      </c>
      <c r="G289" t="s">
        <v>26</v>
      </c>
      <c r="H289">
        <v>55</v>
      </c>
      <c r="I289">
        <v>644</v>
      </c>
      <c r="J289">
        <v>35420</v>
      </c>
      <c r="K289">
        <v>30</v>
      </c>
      <c r="L289">
        <v>19320</v>
      </c>
      <c r="M289">
        <v>16100</v>
      </c>
      <c r="N289" s="5">
        <f>sales[[#This Row],[profit]]/sales[[#This Row],[total_sales]]</f>
        <v>0.45454545454545453</v>
      </c>
    </row>
    <row r="290" spans="2:14" x14ac:dyDescent="0.25">
      <c r="B290">
        <v>10526</v>
      </c>
      <c r="C290" t="s">
        <v>19</v>
      </c>
      <c r="D290" s="1">
        <v>44631</v>
      </c>
      <c r="E290" t="s">
        <v>36</v>
      </c>
      <c r="F290" t="s">
        <v>14</v>
      </c>
      <c r="G290" t="s">
        <v>21</v>
      </c>
      <c r="H290">
        <v>50</v>
      </c>
      <c r="I290">
        <v>9640</v>
      </c>
      <c r="J290">
        <v>482000</v>
      </c>
      <c r="K290">
        <v>20</v>
      </c>
      <c r="L290">
        <v>192800</v>
      </c>
      <c r="M290">
        <v>289200</v>
      </c>
      <c r="N290" s="5">
        <f>sales[[#This Row],[profit]]/sales[[#This Row],[total_sales]]</f>
        <v>0.6</v>
      </c>
    </row>
    <row r="291" spans="2:14" x14ac:dyDescent="0.25">
      <c r="B291">
        <v>10026</v>
      </c>
      <c r="C291" t="s">
        <v>16</v>
      </c>
      <c r="D291" s="1">
        <v>44631</v>
      </c>
      <c r="E291" t="s">
        <v>60</v>
      </c>
      <c r="F291" t="s">
        <v>14</v>
      </c>
      <c r="G291" t="s">
        <v>30</v>
      </c>
      <c r="H291">
        <v>45</v>
      </c>
      <c r="I291">
        <v>17699</v>
      </c>
      <c r="J291">
        <v>796455</v>
      </c>
      <c r="K291">
        <v>15</v>
      </c>
      <c r="L291">
        <v>265485</v>
      </c>
      <c r="M291">
        <v>530970</v>
      </c>
      <c r="N291" s="5">
        <f>sales[[#This Row],[profit]]/sales[[#This Row],[total_sales]]</f>
        <v>0.66666666666666663</v>
      </c>
    </row>
    <row r="292" spans="2:14" x14ac:dyDescent="0.25">
      <c r="B292">
        <v>10808</v>
      </c>
      <c r="C292" t="s">
        <v>12</v>
      </c>
      <c r="D292" s="1">
        <v>44631</v>
      </c>
      <c r="E292" t="s">
        <v>58</v>
      </c>
      <c r="F292" t="s">
        <v>18</v>
      </c>
      <c r="G292" t="s">
        <v>30</v>
      </c>
      <c r="H292">
        <v>45</v>
      </c>
      <c r="I292">
        <v>1588</v>
      </c>
      <c r="J292">
        <v>71460</v>
      </c>
      <c r="K292">
        <v>15</v>
      </c>
      <c r="L292">
        <v>23820</v>
      </c>
      <c r="M292">
        <v>47640</v>
      </c>
      <c r="N292" s="5">
        <f>sales[[#This Row],[profit]]/sales[[#This Row],[total_sales]]</f>
        <v>0.66666666666666663</v>
      </c>
    </row>
    <row r="293" spans="2:14" x14ac:dyDescent="0.25">
      <c r="B293">
        <v>10246</v>
      </c>
      <c r="C293" t="s">
        <v>23</v>
      </c>
      <c r="D293" s="1">
        <v>44631</v>
      </c>
      <c r="E293" t="s">
        <v>64</v>
      </c>
      <c r="F293" t="s">
        <v>18</v>
      </c>
      <c r="G293" t="s">
        <v>21</v>
      </c>
      <c r="H293">
        <v>50</v>
      </c>
      <c r="I293">
        <v>10280</v>
      </c>
      <c r="J293">
        <v>514000</v>
      </c>
      <c r="K293">
        <v>20</v>
      </c>
      <c r="L293">
        <v>205600</v>
      </c>
      <c r="M293">
        <v>308400</v>
      </c>
      <c r="N293" s="5">
        <f>sales[[#This Row],[profit]]/sales[[#This Row],[total_sales]]</f>
        <v>0.6</v>
      </c>
    </row>
    <row r="294" spans="2:14" x14ac:dyDescent="0.25">
      <c r="B294">
        <v>10086</v>
      </c>
      <c r="C294" t="s">
        <v>19</v>
      </c>
      <c r="D294" s="1">
        <v>44632</v>
      </c>
      <c r="E294" t="s">
        <v>67</v>
      </c>
      <c r="F294" t="s">
        <v>18</v>
      </c>
      <c r="G294" t="s">
        <v>26</v>
      </c>
      <c r="H294">
        <v>55</v>
      </c>
      <c r="I294">
        <v>18291</v>
      </c>
      <c r="J294">
        <v>1006005</v>
      </c>
      <c r="K294">
        <v>30</v>
      </c>
      <c r="L294">
        <v>548730</v>
      </c>
      <c r="M294">
        <v>457275</v>
      </c>
      <c r="N294" s="5">
        <f>sales[[#This Row],[profit]]/sales[[#This Row],[total_sales]]</f>
        <v>0.45454545454545453</v>
      </c>
    </row>
    <row r="295" spans="2:14" x14ac:dyDescent="0.25">
      <c r="B295">
        <v>10837</v>
      </c>
      <c r="C295" t="s">
        <v>23</v>
      </c>
      <c r="D295" s="1">
        <v>44632</v>
      </c>
      <c r="E295" t="s">
        <v>40</v>
      </c>
      <c r="F295" t="s">
        <v>14</v>
      </c>
      <c r="G295" t="s">
        <v>15</v>
      </c>
      <c r="H295">
        <v>40</v>
      </c>
      <c r="I295">
        <v>4320</v>
      </c>
      <c r="J295">
        <v>172800</v>
      </c>
      <c r="K295">
        <v>10</v>
      </c>
      <c r="L295">
        <v>43200</v>
      </c>
      <c r="M295">
        <v>129600</v>
      </c>
      <c r="N295" s="5">
        <f>sales[[#This Row],[profit]]/sales[[#This Row],[total_sales]]</f>
        <v>0.75</v>
      </c>
    </row>
    <row r="296" spans="2:14" x14ac:dyDescent="0.25">
      <c r="B296">
        <v>10204</v>
      </c>
      <c r="C296" t="s">
        <v>23</v>
      </c>
      <c r="D296" s="1">
        <v>44632</v>
      </c>
      <c r="E296" t="s">
        <v>66</v>
      </c>
      <c r="F296" t="s">
        <v>32</v>
      </c>
      <c r="G296" t="s">
        <v>21</v>
      </c>
      <c r="H296">
        <v>50</v>
      </c>
      <c r="I296">
        <v>13776</v>
      </c>
      <c r="J296">
        <v>688800</v>
      </c>
      <c r="K296">
        <v>20</v>
      </c>
      <c r="L296">
        <v>275520</v>
      </c>
      <c r="M296">
        <v>413280</v>
      </c>
      <c r="N296" s="5">
        <f>sales[[#This Row],[profit]]/sales[[#This Row],[total_sales]]</f>
        <v>0.6</v>
      </c>
    </row>
    <row r="297" spans="2:14" x14ac:dyDescent="0.25">
      <c r="B297">
        <v>10579</v>
      </c>
      <c r="C297" t="s">
        <v>16</v>
      </c>
      <c r="D297" s="1">
        <v>44632</v>
      </c>
      <c r="E297" t="s">
        <v>72</v>
      </c>
      <c r="F297" t="s">
        <v>18</v>
      </c>
      <c r="G297" t="s">
        <v>21</v>
      </c>
      <c r="H297">
        <v>50</v>
      </c>
      <c r="I297">
        <v>16337</v>
      </c>
      <c r="J297">
        <v>816850</v>
      </c>
      <c r="K297">
        <v>20</v>
      </c>
      <c r="L297">
        <v>326740</v>
      </c>
      <c r="M297">
        <v>490110</v>
      </c>
      <c r="N297" s="5">
        <f>sales[[#This Row],[profit]]/sales[[#This Row],[total_sales]]</f>
        <v>0.6</v>
      </c>
    </row>
    <row r="298" spans="2:14" x14ac:dyDescent="0.25">
      <c r="B298">
        <v>10540</v>
      </c>
      <c r="C298" t="s">
        <v>23</v>
      </c>
      <c r="D298" s="1">
        <v>44633</v>
      </c>
      <c r="E298" t="s">
        <v>38</v>
      </c>
      <c r="F298" t="s">
        <v>18</v>
      </c>
      <c r="G298" t="s">
        <v>15</v>
      </c>
      <c r="H298">
        <v>40</v>
      </c>
      <c r="I298">
        <v>15551</v>
      </c>
      <c r="J298">
        <v>622040</v>
      </c>
      <c r="K298">
        <v>10</v>
      </c>
      <c r="L298">
        <v>155510</v>
      </c>
      <c r="M298">
        <v>466530</v>
      </c>
      <c r="N298" s="5">
        <f>sales[[#This Row],[profit]]/sales[[#This Row],[total_sales]]</f>
        <v>0.75</v>
      </c>
    </row>
    <row r="299" spans="2:14" x14ac:dyDescent="0.25">
      <c r="B299">
        <v>10505</v>
      </c>
      <c r="C299" t="s">
        <v>16</v>
      </c>
      <c r="D299" s="1">
        <v>44633</v>
      </c>
      <c r="E299" t="s">
        <v>42</v>
      </c>
      <c r="F299" t="s">
        <v>32</v>
      </c>
      <c r="G299" t="s">
        <v>26</v>
      </c>
      <c r="H299">
        <v>55</v>
      </c>
      <c r="I299">
        <v>7418</v>
      </c>
      <c r="J299">
        <v>407990</v>
      </c>
      <c r="K299">
        <v>30</v>
      </c>
      <c r="L299">
        <v>222540</v>
      </c>
      <c r="M299">
        <v>185450</v>
      </c>
      <c r="N299" s="5">
        <f>sales[[#This Row],[profit]]/sales[[#This Row],[total_sales]]</f>
        <v>0.45454545454545453</v>
      </c>
    </row>
    <row r="300" spans="2:14" x14ac:dyDescent="0.25">
      <c r="B300">
        <v>10548</v>
      </c>
      <c r="C300" t="s">
        <v>12</v>
      </c>
      <c r="D300" s="1">
        <v>44633</v>
      </c>
      <c r="E300" t="s">
        <v>25</v>
      </c>
      <c r="F300" t="s">
        <v>96</v>
      </c>
      <c r="G300" t="s">
        <v>30</v>
      </c>
      <c r="H300">
        <v>45</v>
      </c>
      <c r="I300">
        <v>15577</v>
      </c>
      <c r="J300">
        <v>700965</v>
      </c>
      <c r="K300">
        <v>15</v>
      </c>
      <c r="L300">
        <v>233655</v>
      </c>
      <c r="M300">
        <v>467310</v>
      </c>
      <c r="N300" s="5">
        <f>sales[[#This Row],[profit]]/sales[[#This Row],[total_sales]]</f>
        <v>0.66666666666666663</v>
      </c>
    </row>
    <row r="301" spans="2:14" x14ac:dyDescent="0.25">
      <c r="B301">
        <v>10791</v>
      </c>
      <c r="C301" t="s">
        <v>19</v>
      </c>
      <c r="D301" s="1">
        <v>44633</v>
      </c>
      <c r="E301" t="s">
        <v>63</v>
      </c>
      <c r="F301" t="s">
        <v>96</v>
      </c>
      <c r="G301" t="s">
        <v>15</v>
      </c>
      <c r="H301">
        <v>40</v>
      </c>
      <c r="I301">
        <v>11487</v>
      </c>
      <c r="J301">
        <v>459480</v>
      </c>
      <c r="K301">
        <v>10</v>
      </c>
      <c r="L301">
        <v>114870</v>
      </c>
      <c r="M301">
        <v>344610</v>
      </c>
      <c r="N301" s="5">
        <f>sales[[#This Row],[profit]]/sales[[#This Row],[total_sales]]</f>
        <v>0.75</v>
      </c>
    </row>
    <row r="302" spans="2:14" x14ac:dyDescent="0.25">
      <c r="B302">
        <v>10752</v>
      </c>
      <c r="C302" t="s">
        <v>16</v>
      </c>
      <c r="D302" s="1">
        <v>44634</v>
      </c>
      <c r="E302" t="s">
        <v>47</v>
      </c>
      <c r="F302" t="s">
        <v>32</v>
      </c>
      <c r="G302" t="s">
        <v>26</v>
      </c>
      <c r="H302">
        <v>55</v>
      </c>
      <c r="I302">
        <v>19478</v>
      </c>
      <c r="J302">
        <v>1071290</v>
      </c>
      <c r="K302">
        <v>30</v>
      </c>
      <c r="L302">
        <v>584340</v>
      </c>
      <c r="M302">
        <v>486950</v>
      </c>
      <c r="N302" s="5">
        <f>sales[[#This Row],[profit]]/sales[[#This Row],[total_sales]]</f>
        <v>0.45454545454545453</v>
      </c>
    </row>
    <row r="303" spans="2:14" x14ac:dyDescent="0.25">
      <c r="B303">
        <v>10970</v>
      </c>
      <c r="C303" t="s">
        <v>16</v>
      </c>
      <c r="D303" s="1">
        <v>44634</v>
      </c>
      <c r="E303" t="s">
        <v>24</v>
      </c>
      <c r="F303" t="s">
        <v>18</v>
      </c>
      <c r="G303" t="s">
        <v>21</v>
      </c>
      <c r="H303">
        <v>50</v>
      </c>
      <c r="I303">
        <v>6801</v>
      </c>
      <c r="J303">
        <v>340050</v>
      </c>
      <c r="K303">
        <v>20</v>
      </c>
      <c r="L303">
        <v>136020</v>
      </c>
      <c r="M303">
        <v>204030</v>
      </c>
      <c r="N303" s="5">
        <f>sales[[#This Row],[profit]]/sales[[#This Row],[total_sales]]</f>
        <v>0.6</v>
      </c>
    </row>
    <row r="304" spans="2:14" x14ac:dyDescent="0.25">
      <c r="B304">
        <v>10114</v>
      </c>
      <c r="C304" t="s">
        <v>19</v>
      </c>
      <c r="D304" s="1">
        <v>44634</v>
      </c>
      <c r="E304" t="s">
        <v>71</v>
      </c>
      <c r="F304" t="s">
        <v>32</v>
      </c>
      <c r="G304" t="s">
        <v>30</v>
      </c>
      <c r="H304">
        <v>45</v>
      </c>
      <c r="I304">
        <v>18094</v>
      </c>
      <c r="J304">
        <v>814230</v>
      </c>
      <c r="K304">
        <v>15</v>
      </c>
      <c r="L304">
        <v>271410</v>
      </c>
      <c r="M304">
        <v>542820</v>
      </c>
      <c r="N304" s="5">
        <f>sales[[#This Row],[profit]]/sales[[#This Row],[total_sales]]</f>
        <v>0.66666666666666663</v>
      </c>
    </row>
    <row r="305" spans="2:14" x14ac:dyDescent="0.25">
      <c r="B305">
        <v>10454</v>
      </c>
      <c r="C305" t="s">
        <v>23</v>
      </c>
      <c r="D305" s="1">
        <v>44634</v>
      </c>
      <c r="E305" t="s">
        <v>61</v>
      </c>
      <c r="F305" t="s">
        <v>14</v>
      </c>
      <c r="G305" t="s">
        <v>26</v>
      </c>
      <c r="H305">
        <v>55</v>
      </c>
      <c r="I305">
        <v>3530</v>
      </c>
      <c r="J305">
        <v>194150</v>
      </c>
      <c r="K305">
        <v>30</v>
      </c>
      <c r="L305">
        <v>105900</v>
      </c>
      <c r="M305">
        <v>88250</v>
      </c>
      <c r="N305" s="5">
        <f>sales[[#This Row],[profit]]/sales[[#This Row],[total_sales]]</f>
        <v>0.45454545454545453</v>
      </c>
    </row>
    <row r="306" spans="2:14" x14ac:dyDescent="0.25">
      <c r="B306">
        <v>10412</v>
      </c>
      <c r="C306" t="s">
        <v>12</v>
      </c>
      <c r="D306" s="1">
        <v>44635</v>
      </c>
      <c r="E306" t="s">
        <v>42</v>
      </c>
      <c r="F306" t="s">
        <v>32</v>
      </c>
      <c r="G306" t="s">
        <v>15</v>
      </c>
      <c r="H306">
        <v>40</v>
      </c>
      <c r="I306">
        <v>3295</v>
      </c>
      <c r="J306">
        <v>131800</v>
      </c>
      <c r="K306">
        <v>10</v>
      </c>
      <c r="L306">
        <v>32950</v>
      </c>
      <c r="M306">
        <v>98850</v>
      </c>
      <c r="N306" s="5">
        <f>sales[[#This Row],[profit]]/sales[[#This Row],[total_sales]]</f>
        <v>0.75</v>
      </c>
    </row>
    <row r="307" spans="2:14" x14ac:dyDescent="0.25">
      <c r="B307">
        <v>10866</v>
      </c>
      <c r="C307" t="s">
        <v>16</v>
      </c>
      <c r="D307" s="1">
        <v>44635</v>
      </c>
      <c r="E307" t="s">
        <v>50</v>
      </c>
      <c r="F307" t="s">
        <v>18</v>
      </c>
      <c r="G307" t="s">
        <v>21</v>
      </c>
      <c r="H307">
        <v>50</v>
      </c>
      <c r="I307">
        <v>16297</v>
      </c>
      <c r="J307">
        <v>814850</v>
      </c>
      <c r="K307">
        <v>20</v>
      </c>
      <c r="L307">
        <v>325940</v>
      </c>
      <c r="M307">
        <v>488910</v>
      </c>
      <c r="N307" s="5">
        <f>sales[[#This Row],[profit]]/sales[[#This Row],[total_sales]]</f>
        <v>0.6</v>
      </c>
    </row>
    <row r="308" spans="2:14" x14ac:dyDescent="0.25">
      <c r="B308">
        <v>10987</v>
      </c>
      <c r="C308" t="s">
        <v>19</v>
      </c>
      <c r="D308" s="1">
        <v>44635</v>
      </c>
      <c r="E308" t="s">
        <v>37</v>
      </c>
      <c r="F308" t="s">
        <v>32</v>
      </c>
      <c r="G308" t="s">
        <v>26</v>
      </c>
      <c r="H308">
        <v>55</v>
      </c>
      <c r="I308">
        <v>2474</v>
      </c>
      <c r="J308">
        <v>136070</v>
      </c>
      <c r="K308">
        <v>30</v>
      </c>
      <c r="L308">
        <v>74220</v>
      </c>
      <c r="M308">
        <v>61850</v>
      </c>
      <c r="N308" s="5">
        <f>sales[[#This Row],[profit]]/sales[[#This Row],[total_sales]]</f>
        <v>0.45454545454545453</v>
      </c>
    </row>
    <row r="309" spans="2:14" x14ac:dyDescent="0.25">
      <c r="B309">
        <v>10936</v>
      </c>
      <c r="C309" t="s">
        <v>23</v>
      </c>
      <c r="D309" s="1">
        <v>44635</v>
      </c>
      <c r="E309" t="s">
        <v>38</v>
      </c>
      <c r="F309" t="s">
        <v>18</v>
      </c>
      <c r="G309" t="s">
        <v>30</v>
      </c>
      <c r="H309">
        <v>45</v>
      </c>
      <c r="I309">
        <v>1443</v>
      </c>
      <c r="J309">
        <v>64935</v>
      </c>
      <c r="K309">
        <v>15</v>
      </c>
      <c r="L309">
        <v>21645</v>
      </c>
      <c r="M309">
        <v>43290</v>
      </c>
      <c r="N309" s="5">
        <f>sales[[#This Row],[profit]]/sales[[#This Row],[total_sales]]</f>
        <v>0.66666666666666663</v>
      </c>
    </row>
    <row r="310" spans="2:14" x14ac:dyDescent="0.25">
      <c r="B310">
        <v>10357</v>
      </c>
      <c r="C310" t="s">
        <v>23</v>
      </c>
      <c r="D310" s="1">
        <v>44636</v>
      </c>
      <c r="E310" t="s">
        <v>46</v>
      </c>
      <c r="F310" t="s">
        <v>32</v>
      </c>
      <c r="G310" t="s">
        <v>15</v>
      </c>
      <c r="H310">
        <v>40</v>
      </c>
      <c r="I310">
        <v>14028</v>
      </c>
      <c r="J310">
        <v>561120</v>
      </c>
      <c r="K310">
        <v>10</v>
      </c>
      <c r="L310">
        <v>140280</v>
      </c>
      <c r="M310">
        <v>420840</v>
      </c>
      <c r="N310" s="5">
        <f>sales[[#This Row],[profit]]/sales[[#This Row],[total_sales]]</f>
        <v>0.75</v>
      </c>
    </row>
    <row r="311" spans="2:14" x14ac:dyDescent="0.25">
      <c r="B311">
        <v>10245</v>
      </c>
      <c r="C311" t="s">
        <v>23</v>
      </c>
      <c r="D311" s="1">
        <v>44636</v>
      </c>
      <c r="E311" t="s">
        <v>47</v>
      </c>
      <c r="F311" t="s">
        <v>32</v>
      </c>
      <c r="G311" t="s">
        <v>26</v>
      </c>
      <c r="H311">
        <v>55</v>
      </c>
      <c r="I311">
        <v>9630</v>
      </c>
      <c r="J311">
        <v>529650</v>
      </c>
      <c r="K311">
        <v>30</v>
      </c>
      <c r="L311">
        <v>288900</v>
      </c>
      <c r="M311">
        <v>240750</v>
      </c>
      <c r="N311" s="5">
        <f>sales[[#This Row],[profit]]/sales[[#This Row],[total_sales]]</f>
        <v>0.45454545454545453</v>
      </c>
    </row>
    <row r="312" spans="2:14" x14ac:dyDescent="0.25">
      <c r="B312">
        <v>10611</v>
      </c>
      <c r="C312" t="s">
        <v>19</v>
      </c>
      <c r="D312" s="1">
        <v>44636</v>
      </c>
      <c r="E312" t="s">
        <v>57</v>
      </c>
      <c r="F312" t="s">
        <v>32</v>
      </c>
      <c r="G312" t="s">
        <v>26</v>
      </c>
      <c r="H312">
        <v>55</v>
      </c>
      <c r="I312">
        <v>1293</v>
      </c>
      <c r="J312">
        <v>71115</v>
      </c>
      <c r="K312">
        <v>30</v>
      </c>
      <c r="L312">
        <v>38790</v>
      </c>
      <c r="M312">
        <v>32325</v>
      </c>
      <c r="N312" s="5">
        <f>sales[[#This Row],[profit]]/sales[[#This Row],[total_sales]]</f>
        <v>0.45454545454545453</v>
      </c>
    </row>
    <row r="313" spans="2:14" x14ac:dyDescent="0.25">
      <c r="B313">
        <v>10542</v>
      </c>
      <c r="C313" t="s">
        <v>23</v>
      </c>
      <c r="D313" s="1">
        <v>44636</v>
      </c>
      <c r="E313" t="s">
        <v>46</v>
      </c>
      <c r="F313" t="s">
        <v>32</v>
      </c>
      <c r="G313" t="s">
        <v>30</v>
      </c>
      <c r="H313">
        <v>45</v>
      </c>
      <c r="I313">
        <v>9813</v>
      </c>
      <c r="J313">
        <v>441585</v>
      </c>
      <c r="K313">
        <v>15</v>
      </c>
      <c r="L313">
        <v>147195</v>
      </c>
      <c r="M313">
        <v>294390</v>
      </c>
      <c r="N313" s="5">
        <f>sales[[#This Row],[profit]]/sales[[#This Row],[total_sales]]</f>
        <v>0.66666666666666663</v>
      </c>
    </row>
    <row r="314" spans="2:14" x14ac:dyDescent="0.25">
      <c r="B314">
        <v>10582</v>
      </c>
      <c r="C314" t="s">
        <v>23</v>
      </c>
      <c r="D314" s="1">
        <v>44637</v>
      </c>
      <c r="E314" t="s">
        <v>66</v>
      </c>
      <c r="F314" t="s">
        <v>32</v>
      </c>
      <c r="G314" t="s">
        <v>30</v>
      </c>
      <c r="H314">
        <v>45</v>
      </c>
      <c r="I314">
        <v>9067</v>
      </c>
      <c r="J314">
        <v>408015</v>
      </c>
      <c r="K314">
        <v>15</v>
      </c>
      <c r="L314">
        <v>136005</v>
      </c>
      <c r="M314">
        <v>272010</v>
      </c>
      <c r="N314" s="5">
        <f>sales[[#This Row],[profit]]/sales[[#This Row],[total_sales]]</f>
        <v>0.66666666666666663</v>
      </c>
    </row>
    <row r="315" spans="2:14" x14ac:dyDescent="0.25">
      <c r="B315">
        <v>10907</v>
      </c>
      <c r="C315" t="s">
        <v>16</v>
      </c>
      <c r="D315" s="1">
        <v>44637</v>
      </c>
      <c r="E315" t="s">
        <v>71</v>
      </c>
      <c r="F315" t="s">
        <v>32</v>
      </c>
      <c r="G315" t="s">
        <v>30</v>
      </c>
      <c r="H315">
        <v>45</v>
      </c>
      <c r="I315">
        <v>3573</v>
      </c>
      <c r="J315">
        <v>160785</v>
      </c>
      <c r="K315">
        <v>15</v>
      </c>
      <c r="L315">
        <v>53595</v>
      </c>
      <c r="M315">
        <v>107190</v>
      </c>
      <c r="N315" s="5">
        <f>sales[[#This Row],[profit]]/sales[[#This Row],[total_sales]]</f>
        <v>0.66666666666666663</v>
      </c>
    </row>
    <row r="316" spans="2:14" x14ac:dyDescent="0.25">
      <c r="B316">
        <v>10635</v>
      </c>
      <c r="C316" t="s">
        <v>19</v>
      </c>
      <c r="D316" s="1">
        <v>44637</v>
      </c>
      <c r="E316" t="s">
        <v>25</v>
      </c>
      <c r="F316" t="s">
        <v>96</v>
      </c>
      <c r="G316" t="s">
        <v>21</v>
      </c>
      <c r="H316">
        <v>50</v>
      </c>
      <c r="I316">
        <v>9597</v>
      </c>
      <c r="J316">
        <v>479850</v>
      </c>
      <c r="K316">
        <v>20</v>
      </c>
      <c r="L316">
        <v>191940</v>
      </c>
      <c r="M316">
        <v>287910</v>
      </c>
      <c r="N316" s="5">
        <f>sales[[#This Row],[profit]]/sales[[#This Row],[total_sales]]</f>
        <v>0.6</v>
      </c>
    </row>
    <row r="317" spans="2:14" x14ac:dyDescent="0.25">
      <c r="B317">
        <v>10360</v>
      </c>
      <c r="C317" t="s">
        <v>23</v>
      </c>
      <c r="D317" s="1">
        <v>44637</v>
      </c>
      <c r="E317" t="s">
        <v>50</v>
      </c>
      <c r="F317" t="s">
        <v>18</v>
      </c>
      <c r="G317" t="s">
        <v>30</v>
      </c>
      <c r="H317">
        <v>45</v>
      </c>
      <c r="I317">
        <v>4731</v>
      </c>
      <c r="J317">
        <v>212895</v>
      </c>
      <c r="K317">
        <v>15</v>
      </c>
      <c r="L317">
        <v>70965</v>
      </c>
      <c r="M317">
        <v>141930</v>
      </c>
      <c r="N317" s="5">
        <f>sales[[#This Row],[profit]]/sales[[#This Row],[total_sales]]</f>
        <v>0.66666666666666663</v>
      </c>
    </row>
    <row r="318" spans="2:14" x14ac:dyDescent="0.25">
      <c r="B318">
        <v>10960</v>
      </c>
      <c r="C318" t="s">
        <v>16</v>
      </c>
      <c r="D318" s="1">
        <v>44638</v>
      </c>
      <c r="E318" t="s">
        <v>60</v>
      </c>
      <c r="F318" t="s">
        <v>14</v>
      </c>
      <c r="G318" t="s">
        <v>15</v>
      </c>
      <c r="H318">
        <v>40</v>
      </c>
      <c r="I318">
        <v>7046</v>
      </c>
      <c r="J318">
        <v>281840</v>
      </c>
      <c r="K318">
        <v>10</v>
      </c>
      <c r="L318">
        <v>70460</v>
      </c>
      <c r="M318">
        <v>211380</v>
      </c>
      <c r="N318" s="5">
        <f>sales[[#This Row],[profit]]/sales[[#This Row],[total_sales]]</f>
        <v>0.75</v>
      </c>
    </row>
    <row r="319" spans="2:14" x14ac:dyDescent="0.25">
      <c r="B319">
        <v>10222</v>
      </c>
      <c r="C319" t="s">
        <v>19</v>
      </c>
      <c r="D319" s="1">
        <v>44638</v>
      </c>
      <c r="E319" t="s">
        <v>29</v>
      </c>
      <c r="F319" t="s">
        <v>14</v>
      </c>
      <c r="G319" t="s">
        <v>26</v>
      </c>
      <c r="H319">
        <v>55</v>
      </c>
      <c r="I319">
        <v>15316</v>
      </c>
      <c r="J319">
        <v>842380</v>
      </c>
      <c r="K319">
        <v>30</v>
      </c>
      <c r="L319">
        <v>459480</v>
      </c>
      <c r="M319">
        <v>382900</v>
      </c>
      <c r="N319" s="5">
        <f>sales[[#This Row],[profit]]/sales[[#This Row],[total_sales]]</f>
        <v>0.45454545454545453</v>
      </c>
    </row>
    <row r="320" spans="2:14" x14ac:dyDescent="0.25">
      <c r="B320">
        <v>10826</v>
      </c>
      <c r="C320" t="s">
        <v>23</v>
      </c>
      <c r="D320" s="1">
        <v>44638</v>
      </c>
      <c r="E320" t="s">
        <v>57</v>
      </c>
      <c r="F320" t="s">
        <v>32</v>
      </c>
      <c r="G320" t="s">
        <v>30</v>
      </c>
      <c r="H320">
        <v>45</v>
      </c>
      <c r="I320">
        <v>5536</v>
      </c>
      <c r="J320">
        <v>249120</v>
      </c>
      <c r="K320">
        <v>15</v>
      </c>
      <c r="L320">
        <v>83040</v>
      </c>
      <c r="M320">
        <v>166080</v>
      </c>
      <c r="N320" s="5">
        <f>sales[[#This Row],[profit]]/sales[[#This Row],[total_sales]]</f>
        <v>0.66666666666666663</v>
      </c>
    </row>
    <row r="321" spans="2:14" x14ac:dyDescent="0.25">
      <c r="B321">
        <v>10667</v>
      </c>
      <c r="C321" t="s">
        <v>16</v>
      </c>
      <c r="D321" s="1">
        <v>44638</v>
      </c>
      <c r="E321" t="s">
        <v>43</v>
      </c>
      <c r="F321" t="s">
        <v>14</v>
      </c>
      <c r="G321" t="s">
        <v>30</v>
      </c>
      <c r="H321">
        <v>45</v>
      </c>
      <c r="I321">
        <v>13961</v>
      </c>
      <c r="J321">
        <v>628245</v>
      </c>
      <c r="K321">
        <v>15</v>
      </c>
      <c r="L321">
        <v>209415</v>
      </c>
      <c r="M321">
        <v>418830</v>
      </c>
      <c r="N321" s="5">
        <f>sales[[#This Row],[profit]]/sales[[#This Row],[total_sales]]</f>
        <v>0.66666666666666663</v>
      </c>
    </row>
    <row r="322" spans="2:14" x14ac:dyDescent="0.25">
      <c r="B322">
        <v>10525</v>
      </c>
      <c r="C322" t="s">
        <v>23</v>
      </c>
      <c r="D322" s="1">
        <v>44638</v>
      </c>
      <c r="E322" t="s">
        <v>41</v>
      </c>
      <c r="F322" t="s">
        <v>18</v>
      </c>
      <c r="G322" t="s">
        <v>30</v>
      </c>
      <c r="H322">
        <v>45</v>
      </c>
      <c r="I322">
        <v>6142</v>
      </c>
      <c r="J322">
        <v>276390</v>
      </c>
      <c r="K322">
        <v>15</v>
      </c>
      <c r="L322">
        <v>92130</v>
      </c>
      <c r="M322">
        <v>184260</v>
      </c>
      <c r="N322" s="5">
        <f>sales[[#This Row],[profit]]/sales[[#This Row],[total_sales]]</f>
        <v>0.66666666666666663</v>
      </c>
    </row>
    <row r="323" spans="2:14" x14ac:dyDescent="0.25">
      <c r="B323">
        <v>10738</v>
      </c>
      <c r="C323" t="s">
        <v>23</v>
      </c>
      <c r="D323" s="1">
        <v>44639</v>
      </c>
      <c r="E323" t="s">
        <v>13</v>
      </c>
      <c r="F323" t="s">
        <v>14</v>
      </c>
      <c r="G323" t="s">
        <v>21</v>
      </c>
      <c r="H323">
        <v>50</v>
      </c>
      <c r="I323">
        <v>17408</v>
      </c>
      <c r="J323">
        <v>870400</v>
      </c>
      <c r="K323">
        <v>20</v>
      </c>
      <c r="L323">
        <v>348160</v>
      </c>
      <c r="M323">
        <v>522240</v>
      </c>
      <c r="N323" s="5">
        <f>sales[[#This Row],[profit]]/sales[[#This Row],[total_sales]]</f>
        <v>0.6</v>
      </c>
    </row>
    <row r="324" spans="2:14" x14ac:dyDescent="0.25">
      <c r="B324">
        <v>10622</v>
      </c>
      <c r="C324" t="s">
        <v>12</v>
      </c>
      <c r="D324" s="1">
        <v>44639</v>
      </c>
      <c r="E324" t="s">
        <v>50</v>
      </c>
      <c r="F324" t="s">
        <v>18</v>
      </c>
      <c r="G324" t="s">
        <v>26</v>
      </c>
      <c r="H324">
        <v>55</v>
      </c>
      <c r="I324">
        <v>14356</v>
      </c>
      <c r="J324">
        <v>789580</v>
      </c>
      <c r="K324">
        <v>30</v>
      </c>
      <c r="L324">
        <v>430680</v>
      </c>
      <c r="M324">
        <v>358900</v>
      </c>
      <c r="N324" s="5">
        <f>sales[[#This Row],[profit]]/sales[[#This Row],[total_sales]]</f>
        <v>0.45454545454545453</v>
      </c>
    </row>
    <row r="325" spans="2:14" x14ac:dyDescent="0.25">
      <c r="B325">
        <v>10620</v>
      </c>
      <c r="C325" t="s">
        <v>12</v>
      </c>
      <c r="D325" s="1">
        <v>44639</v>
      </c>
      <c r="E325" t="s">
        <v>40</v>
      </c>
      <c r="F325" t="s">
        <v>14</v>
      </c>
      <c r="G325" t="s">
        <v>26</v>
      </c>
      <c r="H325">
        <v>55</v>
      </c>
      <c r="I325">
        <v>11618</v>
      </c>
      <c r="J325">
        <v>638990</v>
      </c>
      <c r="K325">
        <v>30</v>
      </c>
      <c r="L325">
        <v>348540</v>
      </c>
      <c r="M325">
        <v>290450</v>
      </c>
      <c r="N325" s="5">
        <f>sales[[#This Row],[profit]]/sales[[#This Row],[total_sales]]</f>
        <v>0.45454545454545453</v>
      </c>
    </row>
    <row r="326" spans="2:14" x14ac:dyDescent="0.25">
      <c r="B326">
        <v>10110</v>
      </c>
      <c r="C326" t="s">
        <v>16</v>
      </c>
      <c r="D326" s="1">
        <v>44639</v>
      </c>
      <c r="E326" t="s">
        <v>54</v>
      </c>
      <c r="F326" t="s">
        <v>32</v>
      </c>
      <c r="G326" t="s">
        <v>26</v>
      </c>
      <c r="H326">
        <v>55</v>
      </c>
      <c r="I326">
        <v>19739</v>
      </c>
      <c r="J326">
        <v>1085645</v>
      </c>
      <c r="K326">
        <v>30</v>
      </c>
      <c r="L326">
        <v>592170</v>
      </c>
      <c r="M326">
        <v>493475</v>
      </c>
      <c r="N326" s="5">
        <f>sales[[#This Row],[profit]]/sales[[#This Row],[total_sales]]</f>
        <v>0.45454545454545453</v>
      </c>
    </row>
    <row r="327" spans="2:14" x14ac:dyDescent="0.25">
      <c r="B327">
        <v>10211</v>
      </c>
      <c r="C327" t="s">
        <v>16</v>
      </c>
      <c r="D327" s="1">
        <v>44640</v>
      </c>
      <c r="E327" t="s">
        <v>28</v>
      </c>
      <c r="F327" t="s">
        <v>96</v>
      </c>
      <c r="G327" t="s">
        <v>21</v>
      </c>
      <c r="H327">
        <v>50</v>
      </c>
      <c r="I327">
        <v>11050</v>
      </c>
      <c r="J327">
        <v>552500</v>
      </c>
      <c r="K327">
        <v>20</v>
      </c>
      <c r="L327">
        <v>221000</v>
      </c>
      <c r="M327">
        <v>331500</v>
      </c>
      <c r="N327" s="5">
        <f>sales[[#This Row],[profit]]/sales[[#This Row],[total_sales]]</f>
        <v>0.6</v>
      </c>
    </row>
    <row r="328" spans="2:14" x14ac:dyDescent="0.25">
      <c r="B328">
        <v>10580</v>
      </c>
      <c r="C328" t="s">
        <v>19</v>
      </c>
      <c r="D328" s="1">
        <v>44640</v>
      </c>
      <c r="E328" t="s">
        <v>54</v>
      </c>
      <c r="F328" t="s">
        <v>32</v>
      </c>
      <c r="G328" t="s">
        <v>26</v>
      </c>
      <c r="H328">
        <v>55</v>
      </c>
      <c r="I328">
        <v>4426</v>
      </c>
      <c r="J328">
        <v>243430</v>
      </c>
      <c r="K328">
        <v>30</v>
      </c>
      <c r="L328">
        <v>132780</v>
      </c>
      <c r="M328">
        <v>110650</v>
      </c>
      <c r="N328" s="5">
        <f>sales[[#This Row],[profit]]/sales[[#This Row],[total_sales]]</f>
        <v>0.45454545454545453</v>
      </c>
    </row>
    <row r="329" spans="2:14" x14ac:dyDescent="0.25">
      <c r="B329">
        <v>10594</v>
      </c>
      <c r="C329" t="s">
        <v>19</v>
      </c>
      <c r="D329" s="1">
        <v>44640</v>
      </c>
      <c r="E329" t="s">
        <v>20</v>
      </c>
      <c r="F329" t="s">
        <v>14</v>
      </c>
      <c r="G329" t="s">
        <v>21</v>
      </c>
      <c r="H329">
        <v>50</v>
      </c>
      <c r="I329">
        <v>14600</v>
      </c>
      <c r="J329">
        <v>730000</v>
      </c>
      <c r="K329">
        <v>20</v>
      </c>
      <c r="L329">
        <v>292000</v>
      </c>
      <c r="M329">
        <v>438000</v>
      </c>
      <c r="N329" s="5">
        <f>sales[[#This Row],[profit]]/sales[[#This Row],[total_sales]]</f>
        <v>0.6</v>
      </c>
    </row>
    <row r="330" spans="2:14" x14ac:dyDescent="0.25">
      <c r="B330">
        <v>10130</v>
      </c>
      <c r="C330" t="s">
        <v>16</v>
      </c>
      <c r="D330" s="1">
        <v>44640</v>
      </c>
      <c r="E330" t="s">
        <v>49</v>
      </c>
      <c r="F330" t="s">
        <v>96</v>
      </c>
      <c r="G330" t="s">
        <v>21</v>
      </c>
      <c r="H330">
        <v>50</v>
      </c>
      <c r="I330">
        <v>6810</v>
      </c>
      <c r="J330">
        <v>340500</v>
      </c>
      <c r="K330">
        <v>20</v>
      </c>
      <c r="L330">
        <v>136200</v>
      </c>
      <c r="M330">
        <v>204300</v>
      </c>
      <c r="N330" s="5">
        <f>sales[[#This Row],[profit]]/sales[[#This Row],[total_sales]]</f>
        <v>0.6</v>
      </c>
    </row>
    <row r="331" spans="2:14" x14ac:dyDescent="0.25">
      <c r="B331">
        <v>10141</v>
      </c>
      <c r="C331" t="s">
        <v>16</v>
      </c>
      <c r="D331" s="1">
        <v>44641</v>
      </c>
      <c r="E331" t="s">
        <v>50</v>
      </c>
      <c r="F331" t="s">
        <v>18</v>
      </c>
      <c r="G331" t="s">
        <v>30</v>
      </c>
      <c r="H331">
        <v>45</v>
      </c>
      <c r="I331">
        <v>14810</v>
      </c>
      <c r="J331">
        <v>666450</v>
      </c>
      <c r="K331">
        <v>15</v>
      </c>
      <c r="L331">
        <v>222150</v>
      </c>
      <c r="M331">
        <v>444300</v>
      </c>
      <c r="N331" s="5">
        <f>sales[[#This Row],[profit]]/sales[[#This Row],[total_sales]]</f>
        <v>0.66666666666666663</v>
      </c>
    </row>
    <row r="332" spans="2:14" x14ac:dyDescent="0.25">
      <c r="B332">
        <v>10946</v>
      </c>
      <c r="C332" t="s">
        <v>19</v>
      </c>
      <c r="D332" s="1">
        <v>44641</v>
      </c>
      <c r="E332" t="s">
        <v>42</v>
      </c>
      <c r="F332" t="s">
        <v>32</v>
      </c>
      <c r="G332" t="s">
        <v>30</v>
      </c>
      <c r="H332">
        <v>45</v>
      </c>
      <c r="I332">
        <v>9113</v>
      </c>
      <c r="J332">
        <v>410085</v>
      </c>
      <c r="K332">
        <v>15</v>
      </c>
      <c r="L332">
        <v>136695</v>
      </c>
      <c r="M332">
        <v>273390</v>
      </c>
      <c r="N332" s="5">
        <f>sales[[#This Row],[profit]]/sales[[#This Row],[total_sales]]</f>
        <v>0.66666666666666663</v>
      </c>
    </row>
    <row r="333" spans="2:14" x14ac:dyDescent="0.25">
      <c r="B333">
        <v>10857</v>
      </c>
      <c r="C333" t="s">
        <v>12</v>
      </c>
      <c r="D333" s="1">
        <v>44641</v>
      </c>
      <c r="E333" t="s">
        <v>67</v>
      </c>
      <c r="F333" t="s">
        <v>18</v>
      </c>
      <c r="G333" t="s">
        <v>26</v>
      </c>
      <c r="H333">
        <v>55</v>
      </c>
      <c r="I333">
        <v>8564</v>
      </c>
      <c r="J333">
        <v>471020</v>
      </c>
      <c r="K333">
        <v>30</v>
      </c>
      <c r="L333">
        <v>256920</v>
      </c>
      <c r="M333">
        <v>214100</v>
      </c>
      <c r="N333" s="5">
        <f>sales[[#This Row],[profit]]/sales[[#This Row],[total_sales]]</f>
        <v>0.45454545454545453</v>
      </c>
    </row>
    <row r="334" spans="2:14" x14ac:dyDescent="0.25">
      <c r="B334">
        <v>10530</v>
      </c>
      <c r="C334" t="s">
        <v>12</v>
      </c>
      <c r="D334" s="1">
        <v>44641</v>
      </c>
      <c r="E334" t="s">
        <v>20</v>
      </c>
      <c r="F334" t="s">
        <v>14</v>
      </c>
      <c r="G334" t="s">
        <v>21</v>
      </c>
      <c r="H334">
        <v>50</v>
      </c>
      <c r="I334">
        <v>7840</v>
      </c>
      <c r="J334">
        <v>392000</v>
      </c>
      <c r="K334">
        <v>20</v>
      </c>
      <c r="L334">
        <v>156800</v>
      </c>
      <c r="M334">
        <v>235200</v>
      </c>
      <c r="N334" s="5">
        <f>sales[[#This Row],[profit]]/sales[[#This Row],[total_sales]]</f>
        <v>0.6</v>
      </c>
    </row>
    <row r="335" spans="2:14" x14ac:dyDescent="0.25">
      <c r="B335">
        <v>10623</v>
      </c>
      <c r="C335" t="s">
        <v>23</v>
      </c>
      <c r="D335" s="1">
        <v>44642</v>
      </c>
      <c r="E335" t="s">
        <v>47</v>
      </c>
      <c r="F335" t="s">
        <v>32</v>
      </c>
      <c r="G335" t="s">
        <v>15</v>
      </c>
      <c r="H335">
        <v>40</v>
      </c>
      <c r="I335">
        <v>16887</v>
      </c>
      <c r="J335">
        <v>675480</v>
      </c>
      <c r="K335">
        <v>10</v>
      </c>
      <c r="L335">
        <v>168870</v>
      </c>
      <c r="M335">
        <v>506610</v>
      </c>
      <c r="N335" s="5">
        <f>sales[[#This Row],[profit]]/sales[[#This Row],[total_sales]]</f>
        <v>0.75</v>
      </c>
    </row>
    <row r="336" spans="2:14" x14ac:dyDescent="0.25">
      <c r="B336">
        <v>10569</v>
      </c>
      <c r="C336" t="s">
        <v>23</v>
      </c>
      <c r="D336" s="1">
        <v>44642</v>
      </c>
      <c r="E336" t="s">
        <v>35</v>
      </c>
      <c r="F336" t="s">
        <v>96</v>
      </c>
      <c r="G336" t="s">
        <v>26</v>
      </c>
      <c r="H336">
        <v>55</v>
      </c>
      <c r="I336">
        <v>5569</v>
      </c>
      <c r="J336">
        <v>306295</v>
      </c>
      <c r="K336">
        <v>30</v>
      </c>
      <c r="L336">
        <v>167070</v>
      </c>
      <c r="M336">
        <v>139225</v>
      </c>
      <c r="N336" s="5">
        <f>sales[[#This Row],[profit]]/sales[[#This Row],[total_sales]]</f>
        <v>0.45454545454545453</v>
      </c>
    </row>
    <row r="337" spans="2:14" x14ac:dyDescent="0.25">
      <c r="B337">
        <v>10734</v>
      </c>
      <c r="C337" t="s">
        <v>12</v>
      </c>
      <c r="D337" s="1">
        <v>44642</v>
      </c>
      <c r="E337" t="s">
        <v>57</v>
      </c>
      <c r="F337" t="s">
        <v>32</v>
      </c>
      <c r="G337" t="s">
        <v>21</v>
      </c>
      <c r="H337">
        <v>50</v>
      </c>
      <c r="I337">
        <v>9088</v>
      </c>
      <c r="J337">
        <v>454400</v>
      </c>
      <c r="K337">
        <v>20</v>
      </c>
      <c r="L337">
        <v>181760</v>
      </c>
      <c r="M337">
        <v>272640</v>
      </c>
      <c r="N337" s="5">
        <f>sales[[#This Row],[profit]]/sales[[#This Row],[total_sales]]</f>
        <v>0.6</v>
      </c>
    </row>
    <row r="338" spans="2:14" x14ac:dyDescent="0.25">
      <c r="B338">
        <v>10748</v>
      </c>
      <c r="C338" t="s">
        <v>12</v>
      </c>
      <c r="D338" s="1">
        <v>44642</v>
      </c>
      <c r="E338" t="s">
        <v>38</v>
      </c>
      <c r="F338" t="s">
        <v>18</v>
      </c>
      <c r="G338" t="s">
        <v>21</v>
      </c>
      <c r="H338">
        <v>50</v>
      </c>
      <c r="I338">
        <v>1171</v>
      </c>
      <c r="J338">
        <v>58550</v>
      </c>
      <c r="K338">
        <v>20</v>
      </c>
      <c r="L338">
        <v>23420</v>
      </c>
      <c r="M338">
        <v>35130</v>
      </c>
      <c r="N338" s="5">
        <f>sales[[#This Row],[profit]]/sales[[#This Row],[total_sales]]</f>
        <v>0.6</v>
      </c>
    </row>
    <row r="339" spans="2:14" x14ac:dyDescent="0.25">
      <c r="B339">
        <v>10718</v>
      </c>
      <c r="C339" t="s">
        <v>19</v>
      </c>
      <c r="D339" s="1">
        <v>44643</v>
      </c>
      <c r="E339" t="s">
        <v>25</v>
      </c>
      <c r="F339" t="s">
        <v>96</v>
      </c>
      <c r="G339" t="s">
        <v>26</v>
      </c>
      <c r="H339">
        <v>55</v>
      </c>
      <c r="I339">
        <v>8054</v>
      </c>
      <c r="J339">
        <v>442970</v>
      </c>
      <c r="K339">
        <v>30</v>
      </c>
      <c r="L339">
        <v>241620</v>
      </c>
      <c r="M339">
        <v>201350</v>
      </c>
      <c r="N339" s="5">
        <f>sales[[#This Row],[profit]]/sales[[#This Row],[total_sales]]</f>
        <v>0.45454545454545453</v>
      </c>
    </row>
    <row r="340" spans="2:14" x14ac:dyDescent="0.25">
      <c r="B340">
        <v>10716</v>
      </c>
      <c r="C340" t="s">
        <v>23</v>
      </c>
      <c r="D340" s="1">
        <v>44643</v>
      </c>
      <c r="E340" t="s">
        <v>22</v>
      </c>
      <c r="F340" t="s">
        <v>96</v>
      </c>
      <c r="G340" t="s">
        <v>15</v>
      </c>
      <c r="H340">
        <v>40</v>
      </c>
      <c r="I340">
        <v>4481</v>
      </c>
      <c r="J340">
        <v>179240</v>
      </c>
      <c r="K340">
        <v>10</v>
      </c>
      <c r="L340">
        <v>44810</v>
      </c>
      <c r="M340">
        <v>134430</v>
      </c>
      <c r="N340" s="5">
        <f>sales[[#This Row],[profit]]/sales[[#This Row],[total_sales]]</f>
        <v>0.75</v>
      </c>
    </row>
    <row r="341" spans="2:14" x14ac:dyDescent="0.25">
      <c r="B341">
        <v>10481</v>
      </c>
      <c r="C341" t="s">
        <v>23</v>
      </c>
      <c r="D341" s="1">
        <v>44643</v>
      </c>
      <c r="E341" t="s">
        <v>27</v>
      </c>
      <c r="F341" t="s">
        <v>18</v>
      </c>
      <c r="G341" t="s">
        <v>21</v>
      </c>
      <c r="H341">
        <v>50</v>
      </c>
      <c r="I341">
        <v>12945</v>
      </c>
      <c r="J341">
        <v>647250</v>
      </c>
      <c r="K341">
        <v>20</v>
      </c>
      <c r="L341">
        <v>258900</v>
      </c>
      <c r="M341">
        <v>388350</v>
      </c>
      <c r="N341" s="5">
        <f>sales[[#This Row],[profit]]/sales[[#This Row],[total_sales]]</f>
        <v>0.6</v>
      </c>
    </row>
    <row r="342" spans="2:14" x14ac:dyDescent="0.25">
      <c r="B342">
        <v>10117</v>
      </c>
      <c r="C342" t="s">
        <v>19</v>
      </c>
      <c r="D342" s="1">
        <v>44643</v>
      </c>
      <c r="E342" t="s">
        <v>36</v>
      </c>
      <c r="F342" t="s">
        <v>14</v>
      </c>
      <c r="G342" t="s">
        <v>30</v>
      </c>
      <c r="H342">
        <v>45</v>
      </c>
      <c r="I342">
        <v>18925</v>
      </c>
      <c r="J342">
        <v>851625</v>
      </c>
      <c r="K342">
        <v>15</v>
      </c>
      <c r="L342">
        <v>283875</v>
      </c>
      <c r="M342">
        <v>567750</v>
      </c>
      <c r="N342" s="5">
        <f>sales[[#This Row],[profit]]/sales[[#This Row],[total_sales]]</f>
        <v>0.66666666666666663</v>
      </c>
    </row>
    <row r="343" spans="2:14" x14ac:dyDescent="0.25">
      <c r="B343">
        <v>10502</v>
      </c>
      <c r="C343" t="s">
        <v>23</v>
      </c>
      <c r="D343" s="1">
        <v>44644</v>
      </c>
      <c r="E343" t="s">
        <v>33</v>
      </c>
      <c r="F343" t="s">
        <v>18</v>
      </c>
      <c r="G343" t="s">
        <v>15</v>
      </c>
      <c r="H343">
        <v>40</v>
      </c>
      <c r="I343">
        <v>12751</v>
      </c>
      <c r="J343">
        <v>510040</v>
      </c>
      <c r="K343">
        <v>10</v>
      </c>
      <c r="L343">
        <v>127510</v>
      </c>
      <c r="M343">
        <v>382530</v>
      </c>
      <c r="N343" s="5">
        <f>sales[[#This Row],[profit]]/sales[[#This Row],[total_sales]]</f>
        <v>0.75</v>
      </c>
    </row>
    <row r="344" spans="2:14" x14ac:dyDescent="0.25">
      <c r="B344">
        <v>10555</v>
      </c>
      <c r="C344" t="s">
        <v>19</v>
      </c>
      <c r="D344" s="1">
        <v>44644</v>
      </c>
      <c r="E344" t="s">
        <v>64</v>
      </c>
      <c r="F344" t="s">
        <v>18</v>
      </c>
      <c r="G344" t="s">
        <v>30</v>
      </c>
      <c r="H344">
        <v>45</v>
      </c>
      <c r="I344">
        <v>19986</v>
      </c>
      <c r="J344">
        <v>899370</v>
      </c>
      <c r="K344">
        <v>15</v>
      </c>
      <c r="L344">
        <v>299790</v>
      </c>
      <c r="M344">
        <v>599580</v>
      </c>
      <c r="N344" s="5">
        <f>sales[[#This Row],[profit]]/sales[[#This Row],[total_sales]]</f>
        <v>0.66666666666666663</v>
      </c>
    </row>
    <row r="345" spans="2:14" x14ac:dyDescent="0.25">
      <c r="B345">
        <v>10849</v>
      </c>
      <c r="C345" t="s">
        <v>23</v>
      </c>
      <c r="D345" s="1">
        <v>44644</v>
      </c>
      <c r="E345" t="s">
        <v>70</v>
      </c>
      <c r="F345" t="s">
        <v>14</v>
      </c>
      <c r="G345" t="s">
        <v>30</v>
      </c>
      <c r="H345">
        <v>45</v>
      </c>
      <c r="I345">
        <v>8778</v>
      </c>
      <c r="J345">
        <v>395010</v>
      </c>
      <c r="K345">
        <v>15</v>
      </c>
      <c r="L345">
        <v>131670</v>
      </c>
      <c r="M345">
        <v>263340</v>
      </c>
      <c r="N345" s="5">
        <f>sales[[#This Row],[profit]]/sales[[#This Row],[total_sales]]</f>
        <v>0.66666666666666663</v>
      </c>
    </row>
    <row r="346" spans="2:14" x14ac:dyDescent="0.25">
      <c r="B346">
        <v>10242</v>
      </c>
      <c r="C346" t="s">
        <v>12</v>
      </c>
      <c r="D346" s="1">
        <v>44644</v>
      </c>
      <c r="E346" t="s">
        <v>60</v>
      </c>
      <c r="F346" t="s">
        <v>14</v>
      </c>
      <c r="G346" t="s">
        <v>30</v>
      </c>
      <c r="H346">
        <v>45</v>
      </c>
      <c r="I346">
        <v>15164</v>
      </c>
      <c r="J346">
        <v>682380</v>
      </c>
      <c r="K346">
        <v>15</v>
      </c>
      <c r="L346">
        <v>227460</v>
      </c>
      <c r="M346">
        <v>454920</v>
      </c>
      <c r="N346" s="5">
        <f>sales[[#This Row],[profit]]/sales[[#This Row],[total_sales]]</f>
        <v>0.66666666666666663</v>
      </c>
    </row>
    <row r="347" spans="2:14" x14ac:dyDescent="0.25">
      <c r="B347">
        <v>10374</v>
      </c>
      <c r="C347" t="s">
        <v>23</v>
      </c>
      <c r="D347" s="1">
        <v>44645</v>
      </c>
      <c r="E347" t="s">
        <v>27</v>
      </c>
      <c r="F347" t="s">
        <v>18</v>
      </c>
      <c r="G347" t="s">
        <v>21</v>
      </c>
      <c r="H347">
        <v>50</v>
      </c>
      <c r="I347">
        <v>2553</v>
      </c>
      <c r="J347">
        <v>127650</v>
      </c>
      <c r="K347">
        <v>20</v>
      </c>
      <c r="L347">
        <v>51060</v>
      </c>
      <c r="M347">
        <v>76590</v>
      </c>
      <c r="N347" s="5">
        <f>sales[[#This Row],[profit]]/sales[[#This Row],[total_sales]]</f>
        <v>0.6</v>
      </c>
    </row>
    <row r="348" spans="2:14" x14ac:dyDescent="0.25">
      <c r="B348">
        <v>10733</v>
      </c>
      <c r="C348" t="s">
        <v>19</v>
      </c>
      <c r="D348" s="1">
        <v>44645</v>
      </c>
      <c r="E348" t="s">
        <v>55</v>
      </c>
      <c r="F348" t="s">
        <v>96</v>
      </c>
      <c r="G348" t="s">
        <v>15</v>
      </c>
      <c r="H348">
        <v>40</v>
      </c>
      <c r="I348">
        <v>4750</v>
      </c>
      <c r="J348">
        <v>190000</v>
      </c>
      <c r="K348">
        <v>10</v>
      </c>
      <c r="L348">
        <v>47500</v>
      </c>
      <c r="M348">
        <v>142500</v>
      </c>
      <c r="N348" s="5">
        <f>sales[[#This Row],[profit]]/sales[[#This Row],[total_sales]]</f>
        <v>0.75</v>
      </c>
    </row>
    <row r="349" spans="2:14" x14ac:dyDescent="0.25">
      <c r="B349">
        <v>10427</v>
      </c>
      <c r="C349" t="s">
        <v>19</v>
      </c>
      <c r="D349" s="1">
        <v>44645</v>
      </c>
      <c r="E349" t="s">
        <v>13</v>
      </c>
      <c r="F349" t="s">
        <v>14</v>
      </c>
      <c r="G349" t="s">
        <v>26</v>
      </c>
      <c r="H349">
        <v>55</v>
      </c>
      <c r="I349">
        <v>14444</v>
      </c>
      <c r="J349">
        <v>794420</v>
      </c>
      <c r="K349">
        <v>30</v>
      </c>
      <c r="L349">
        <v>433320</v>
      </c>
      <c r="M349">
        <v>361100</v>
      </c>
      <c r="N349" s="5">
        <f>sales[[#This Row],[profit]]/sales[[#This Row],[total_sales]]</f>
        <v>0.45454545454545453</v>
      </c>
    </row>
    <row r="350" spans="2:14" x14ac:dyDescent="0.25">
      <c r="B350">
        <v>10274</v>
      </c>
      <c r="C350" t="s">
        <v>19</v>
      </c>
      <c r="D350" s="1">
        <v>44645</v>
      </c>
      <c r="E350" t="s">
        <v>49</v>
      </c>
      <c r="F350" t="s">
        <v>96</v>
      </c>
      <c r="G350" t="s">
        <v>26</v>
      </c>
      <c r="H350">
        <v>55</v>
      </c>
      <c r="I350">
        <v>16676</v>
      </c>
      <c r="J350">
        <v>917180</v>
      </c>
      <c r="K350">
        <v>30</v>
      </c>
      <c r="L350">
        <v>500280</v>
      </c>
      <c r="M350">
        <v>416900</v>
      </c>
      <c r="N350" s="5">
        <f>sales[[#This Row],[profit]]/sales[[#This Row],[total_sales]]</f>
        <v>0.45454545454545453</v>
      </c>
    </row>
    <row r="351" spans="2:14" x14ac:dyDescent="0.25">
      <c r="B351">
        <v>10656</v>
      </c>
      <c r="C351" t="s">
        <v>16</v>
      </c>
      <c r="D351" s="1">
        <v>44646</v>
      </c>
      <c r="E351" t="s">
        <v>51</v>
      </c>
      <c r="F351" t="s">
        <v>18</v>
      </c>
      <c r="G351" t="s">
        <v>30</v>
      </c>
      <c r="H351">
        <v>45</v>
      </c>
      <c r="I351">
        <v>8271</v>
      </c>
      <c r="J351">
        <v>372195</v>
      </c>
      <c r="K351">
        <v>15</v>
      </c>
      <c r="L351">
        <v>124065</v>
      </c>
      <c r="M351">
        <v>248130</v>
      </c>
      <c r="N351" s="5">
        <f>sales[[#This Row],[profit]]/sales[[#This Row],[total_sales]]</f>
        <v>0.66666666666666663</v>
      </c>
    </row>
    <row r="352" spans="2:14" x14ac:dyDescent="0.25">
      <c r="B352">
        <v>10073</v>
      </c>
      <c r="C352" t="s">
        <v>19</v>
      </c>
      <c r="D352" s="1">
        <v>44646</v>
      </c>
      <c r="E352" t="s">
        <v>39</v>
      </c>
      <c r="F352" t="s">
        <v>96</v>
      </c>
      <c r="G352" t="s">
        <v>21</v>
      </c>
      <c r="H352">
        <v>50</v>
      </c>
      <c r="I352">
        <v>10330</v>
      </c>
      <c r="J352">
        <v>516500</v>
      </c>
      <c r="K352">
        <v>20</v>
      </c>
      <c r="L352">
        <v>206600</v>
      </c>
      <c r="M352">
        <v>309900</v>
      </c>
      <c r="N352" s="5">
        <f>sales[[#This Row],[profit]]/sales[[#This Row],[total_sales]]</f>
        <v>0.6</v>
      </c>
    </row>
    <row r="353" spans="2:14" x14ac:dyDescent="0.25">
      <c r="B353">
        <v>10294</v>
      </c>
      <c r="C353" t="s">
        <v>19</v>
      </c>
      <c r="D353" s="1">
        <v>44646</v>
      </c>
      <c r="E353" t="s">
        <v>50</v>
      </c>
      <c r="F353" t="s">
        <v>18</v>
      </c>
      <c r="G353" t="s">
        <v>21</v>
      </c>
      <c r="H353">
        <v>50</v>
      </c>
      <c r="I353">
        <v>11476</v>
      </c>
      <c r="J353">
        <v>573800</v>
      </c>
      <c r="K353">
        <v>20</v>
      </c>
      <c r="L353">
        <v>229520</v>
      </c>
      <c r="M353">
        <v>344280</v>
      </c>
      <c r="N353" s="5">
        <f>sales[[#This Row],[profit]]/sales[[#This Row],[total_sales]]</f>
        <v>0.6</v>
      </c>
    </row>
    <row r="354" spans="2:14" x14ac:dyDescent="0.25">
      <c r="B354">
        <v>10272</v>
      </c>
      <c r="C354" t="s">
        <v>23</v>
      </c>
      <c r="D354" s="1">
        <v>44646</v>
      </c>
      <c r="E354" t="s">
        <v>31</v>
      </c>
      <c r="F354" t="s">
        <v>32</v>
      </c>
      <c r="G354" t="s">
        <v>30</v>
      </c>
      <c r="H354">
        <v>45</v>
      </c>
      <c r="I354">
        <v>8760</v>
      </c>
      <c r="J354">
        <v>394200</v>
      </c>
      <c r="K354">
        <v>15</v>
      </c>
      <c r="L354">
        <v>131400</v>
      </c>
      <c r="M354">
        <v>262800</v>
      </c>
      <c r="N354" s="5">
        <f>sales[[#This Row],[profit]]/sales[[#This Row],[total_sales]]</f>
        <v>0.66666666666666663</v>
      </c>
    </row>
    <row r="355" spans="2:14" x14ac:dyDescent="0.25">
      <c r="B355">
        <v>10887</v>
      </c>
      <c r="C355" t="s">
        <v>19</v>
      </c>
      <c r="D355" s="1">
        <v>44646</v>
      </c>
      <c r="E355" t="s">
        <v>20</v>
      </c>
      <c r="F355" t="s">
        <v>14</v>
      </c>
      <c r="G355" t="s">
        <v>21</v>
      </c>
      <c r="H355">
        <v>50</v>
      </c>
      <c r="I355">
        <v>3249</v>
      </c>
      <c r="J355">
        <v>162450</v>
      </c>
      <c r="K355">
        <v>20</v>
      </c>
      <c r="L355">
        <v>64980</v>
      </c>
      <c r="M355">
        <v>97470</v>
      </c>
      <c r="N355" s="5">
        <f>sales[[#This Row],[profit]]/sales[[#This Row],[total_sales]]</f>
        <v>0.6</v>
      </c>
    </row>
    <row r="356" spans="2:14" x14ac:dyDescent="0.25">
      <c r="B356">
        <v>10579</v>
      </c>
      <c r="C356" t="s">
        <v>23</v>
      </c>
      <c r="D356" s="1">
        <v>44647</v>
      </c>
      <c r="E356" t="s">
        <v>72</v>
      </c>
      <c r="F356" t="s">
        <v>18</v>
      </c>
      <c r="G356" t="s">
        <v>30</v>
      </c>
      <c r="H356">
        <v>45</v>
      </c>
      <c r="I356">
        <v>2062</v>
      </c>
      <c r="J356">
        <v>92790</v>
      </c>
      <c r="K356">
        <v>15</v>
      </c>
      <c r="L356">
        <v>30930</v>
      </c>
      <c r="M356">
        <v>61860</v>
      </c>
      <c r="N356" s="5">
        <f>sales[[#This Row],[profit]]/sales[[#This Row],[total_sales]]</f>
        <v>0.66666666666666663</v>
      </c>
    </row>
    <row r="357" spans="2:14" x14ac:dyDescent="0.25">
      <c r="B357">
        <v>10310</v>
      </c>
      <c r="C357" t="s">
        <v>12</v>
      </c>
      <c r="D357" s="1">
        <v>44647</v>
      </c>
      <c r="E357" t="s">
        <v>69</v>
      </c>
      <c r="F357" t="s">
        <v>18</v>
      </c>
      <c r="G357" t="s">
        <v>30</v>
      </c>
      <c r="H357">
        <v>45</v>
      </c>
      <c r="I357">
        <v>16953</v>
      </c>
      <c r="J357">
        <v>762885</v>
      </c>
      <c r="K357">
        <v>15</v>
      </c>
      <c r="L357">
        <v>254295</v>
      </c>
      <c r="M357">
        <v>508590</v>
      </c>
      <c r="N357" s="5">
        <f>sales[[#This Row],[profit]]/sales[[#This Row],[total_sales]]</f>
        <v>0.66666666666666663</v>
      </c>
    </row>
    <row r="358" spans="2:14" x14ac:dyDescent="0.25">
      <c r="B358">
        <v>10113</v>
      </c>
      <c r="C358" t="s">
        <v>16</v>
      </c>
      <c r="D358" s="1">
        <v>44647</v>
      </c>
      <c r="E358" t="s">
        <v>40</v>
      </c>
      <c r="F358" t="s">
        <v>14</v>
      </c>
      <c r="G358" t="s">
        <v>15</v>
      </c>
      <c r="H358">
        <v>40</v>
      </c>
      <c r="I358">
        <v>10762</v>
      </c>
      <c r="J358">
        <v>430480</v>
      </c>
      <c r="K358">
        <v>10</v>
      </c>
      <c r="L358">
        <v>107620</v>
      </c>
      <c r="M358">
        <v>322860</v>
      </c>
      <c r="N358" s="5">
        <f>sales[[#This Row],[profit]]/sales[[#This Row],[total_sales]]</f>
        <v>0.75</v>
      </c>
    </row>
    <row r="359" spans="2:14" x14ac:dyDescent="0.25">
      <c r="B359">
        <v>10084</v>
      </c>
      <c r="C359" t="s">
        <v>19</v>
      </c>
      <c r="D359" s="1">
        <v>44647</v>
      </c>
      <c r="E359" t="s">
        <v>37</v>
      </c>
      <c r="F359" t="s">
        <v>32</v>
      </c>
      <c r="G359" t="s">
        <v>21</v>
      </c>
      <c r="H359">
        <v>50</v>
      </c>
      <c r="I359">
        <v>1189</v>
      </c>
      <c r="J359">
        <v>59450</v>
      </c>
      <c r="K359">
        <v>20</v>
      </c>
      <c r="L359">
        <v>23780</v>
      </c>
      <c r="M359">
        <v>35670</v>
      </c>
      <c r="N359" s="5">
        <f>sales[[#This Row],[profit]]/sales[[#This Row],[total_sales]]</f>
        <v>0.6</v>
      </c>
    </row>
    <row r="360" spans="2:14" x14ac:dyDescent="0.25">
      <c r="B360">
        <v>10192</v>
      </c>
      <c r="C360" t="s">
        <v>23</v>
      </c>
      <c r="D360" s="1">
        <v>44648</v>
      </c>
      <c r="E360" t="s">
        <v>13</v>
      </c>
      <c r="F360" t="s">
        <v>14</v>
      </c>
      <c r="G360" t="s">
        <v>21</v>
      </c>
      <c r="H360">
        <v>50</v>
      </c>
      <c r="I360">
        <v>4064</v>
      </c>
      <c r="J360">
        <v>203200</v>
      </c>
      <c r="K360">
        <v>20</v>
      </c>
      <c r="L360">
        <v>81280</v>
      </c>
      <c r="M360">
        <v>121920</v>
      </c>
      <c r="N360" s="5">
        <f>sales[[#This Row],[profit]]/sales[[#This Row],[total_sales]]</f>
        <v>0.6</v>
      </c>
    </row>
    <row r="361" spans="2:14" x14ac:dyDescent="0.25">
      <c r="B361">
        <v>10129</v>
      </c>
      <c r="C361" t="s">
        <v>12</v>
      </c>
      <c r="D361" s="1">
        <v>44648</v>
      </c>
      <c r="E361" t="s">
        <v>73</v>
      </c>
      <c r="F361" t="s">
        <v>32</v>
      </c>
      <c r="G361" t="s">
        <v>21</v>
      </c>
      <c r="H361">
        <v>50</v>
      </c>
      <c r="I361">
        <v>12242</v>
      </c>
      <c r="J361">
        <v>612100</v>
      </c>
      <c r="K361">
        <v>20</v>
      </c>
      <c r="L361">
        <v>244840</v>
      </c>
      <c r="M361">
        <v>367260</v>
      </c>
      <c r="N361" s="5">
        <f>sales[[#This Row],[profit]]/sales[[#This Row],[total_sales]]</f>
        <v>0.6</v>
      </c>
    </row>
    <row r="362" spans="2:14" x14ac:dyDescent="0.25">
      <c r="B362">
        <v>10856</v>
      </c>
      <c r="C362" t="s">
        <v>12</v>
      </c>
      <c r="D362" s="1">
        <v>44648</v>
      </c>
      <c r="E362" t="s">
        <v>72</v>
      </c>
      <c r="F362" t="s">
        <v>18</v>
      </c>
      <c r="G362" t="s">
        <v>30</v>
      </c>
      <c r="H362">
        <v>45</v>
      </c>
      <c r="I362">
        <v>19285</v>
      </c>
      <c r="J362">
        <v>867825</v>
      </c>
      <c r="K362">
        <v>15</v>
      </c>
      <c r="L362">
        <v>289275</v>
      </c>
      <c r="M362">
        <v>578550</v>
      </c>
      <c r="N362" s="5">
        <f>sales[[#This Row],[profit]]/sales[[#This Row],[total_sales]]</f>
        <v>0.66666666666666663</v>
      </c>
    </row>
    <row r="363" spans="2:14" x14ac:dyDescent="0.25">
      <c r="B363">
        <v>10682</v>
      </c>
      <c r="C363" t="s">
        <v>16</v>
      </c>
      <c r="D363" s="1">
        <v>44648</v>
      </c>
      <c r="E363" t="s">
        <v>31</v>
      </c>
      <c r="F363" t="s">
        <v>32</v>
      </c>
      <c r="G363" t="s">
        <v>30</v>
      </c>
      <c r="H363">
        <v>45</v>
      </c>
      <c r="I363">
        <v>2099</v>
      </c>
      <c r="J363">
        <v>94455</v>
      </c>
      <c r="K363">
        <v>15</v>
      </c>
      <c r="L363">
        <v>31485</v>
      </c>
      <c r="M363">
        <v>62970</v>
      </c>
      <c r="N363" s="5">
        <f>sales[[#This Row],[profit]]/sales[[#This Row],[total_sales]]</f>
        <v>0.66666666666666663</v>
      </c>
    </row>
    <row r="364" spans="2:14" x14ac:dyDescent="0.25">
      <c r="B364">
        <v>10900</v>
      </c>
      <c r="C364" t="s">
        <v>16</v>
      </c>
      <c r="D364" s="1">
        <v>44649</v>
      </c>
      <c r="E364" t="s">
        <v>46</v>
      </c>
      <c r="F364" t="s">
        <v>32</v>
      </c>
      <c r="G364" t="s">
        <v>30</v>
      </c>
      <c r="H364">
        <v>45</v>
      </c>
      <c r="I364">
        <v>8556</v>
      </c>
      <c r="J364">
        <v>385020</v>
      </c>
      <c r="K364">
        <v>15</v>
      </c>
      <c r="L364">
        <v>128340</v>
      </c>
      <c r="M364">
        <v>256680</v>
      </c>
      <c r="N364" s="5">
        <f>sales[[#This Row],[profit]]/sales[[#This Row],[total_sales]]</f>
        <v>0.66666666666666663</v>
      </c>
    </row>
    <row r="365" spans="2:14" x14ac:dyDescent="0.25">
      <c r="B365">
        <v>10117</v>
      </c>
      <c r="C365" t="s">
        <v>23</v>
      </c>
      <c r="D365" s="1">
        <v>44649</v>
      </c>
      <c r="E365" t="s">
        <v>60</v>
      </c>
      <c r="F365" t="s">
        <v>14</v>
      </c>
      <c r="G365" t="s">
        <v>26</v>
      </c>
      <c r="H365">
        <v>55</v>
      </c>
      <c r="I365">
        <v>14787</v>
      </c>
      <c r="J365">
        <v>813285</v>
      </c>
      <c r="K365">
        <v>30</v>
      </c>
      <c r="L365">
        <v>443610</v>
      </c>
      <c r="M365">
        <v>369675</v>
      </c>
      <c r="N365" s="5">
        <f>sales[[#This Row],[profit]]/sales[[#This Row],[total_sales]]</f>
        <v>0.45454545454545453</v>
      </c>
    </row>
    <row r="366" spans="2:14" x14ac:dyDescent="0.25">
      <c r="B366">
        <v>10881</v>
      </c>
      <c r="C366" t="s">
        <v>12</v>
      </c>
      <c r="D366" s="1">
        <v>44649</v>
      </c>
      <c r="E366" t="s">
        <v>70</v>
      </c>
      <c r="F366" t="s">
        <v>14</v>
      </c>
      <c r="G366" t="s">
        <v>21</v>
      </c>
      <c r="H366">
        <v>50</v>
      </c>
      <c r="I366">
        <v>3827</v>
      </c>
      <c r="J366">
        <v>191350</v>
      </c>
      <c r="K366">
        <v>20</v>
      </c>
      <c r="L366">
        <v>76540</v>
      </c>
      <c r="M366">
        <v>114810</v>
      </c>
      <c r="N366" s="5">
        <f>sales[[#This Row],[profit]]/sales[[#This Row],[total_sales]]</f>
        <v>0.6</v>
      </c>
    </row>
    <row r="367" spans="2:14" x14ac:dyDescent="0.25">
      <c r="B367">
        <v>10435</v>
      </c>
      <c r="C367" t="s">
        <v>19</v>
      </c>
      <c r="D367" s="1">
        <v>44649</v>
      </c>
      <c r="E367" t="s">
        <v>25</v>
      </c>
      <c r="F367" t="s">
        <v>96</v>
      </c>
      <c r="G367" t="s">
        <v>26</v>
      </c>
      <c r="H367">
        <v>55</v>
      </c>
      <c r="I367">
        <v>9105</v>
      </c>
      <c r="J367">
        <v>500775</v>
      </c>
      <c r="K367">
        <v>30</v>
      </c>
      <c r="L367">
        <v>273150</v>
      </c>
      <c r="M367">
        <v>227625</v>
      </c>
      <c r="N367" s="5">
        <f>sales[[#This Row],[profit]]/sales[[#This Row],[total_sales]]</f>
        <v>0.45454545454545453</v>
      </c>
    </row>
    <row r="368" spans="2:14" x14ac:dyDescent="0.25">
      <c r="B368">
        <v>10178</v>
      </c>
      <c r="C368" t="s">
        <v>12</v>
      </c>
      <c r="D368" s="1">
        <v>44650</v>
      </c>
      <c r="E368" t="s">
        <v>22</v>
      </c>
      <c r="F368" t="s">
        <v>96</v>
      </c>
      <c r="G368" t="s">
        <v>30</v>
      </c>
      <c r="H368">
        <v>45</v>
      </c>
      <c r="I368">
        <v>11461</v>
      </c>
      <c r="J368">
        <v>515745</v>
      </c>
      <c r="K368">
        <v>15</v>
      </c>
      <c r="L368">
        <v>171915</v>
      </c>
      <c r="M368">
        <v>343830</v>
      </c>
      <c r="N368" s="5">
        <f>sales[[#This Row],[profit]]/sales[[#This Row],[total_sales]]</f>
        <v>0.66666666666666663</v>
      </c>
    </row>
    <row r="369" spans="2:14" x14ac:dyDescent="0.25">
      <c r="B369">
        <v>10515</v>
      </c>
      <c r="C369" t="s">
        <v>19</v>
      </c>
      <c r="D369" s="1">
        <v>44650</v>
      </c>
      <c r="E369" t="s">
        <v>50</v>
      </c>
      <c r="F369" t="s">
        <v>18</v>
      </c>
      <c r="G369" t="s">
        <v>15</v>
      </c>
      <c r="H369">
        <v>40</v>
      </c>
      <c r="I369">
        <v>19583</v>
      </c>
      <c r="J369">
        <v>783320</v>
      </c>
      <c r="K369">
        <v>10</v>
      </c>
      <c r="L369">
        <v>195830</v>
      </c>
      <c r="M369">
        <v>587490</v>
      </c>
      <c r="N369" s="5">
        <f>sales[[#This Row],[profit]]/sales[[#This Row],[total_sales]]</f>
        <v>0.75</v>
      </c>
    </row>
    <row r="370" spans="2:14" x14ac:dyDescent="0.25">
      <c r="B370">
        <v>10852</v>
      </c>
      <c r="C370" t="s">
        <v>12</v>
      </c>
      <c r="D370" s="1">
        <v>44650</v>
      </c>
      <c r="E370" t="s">
        <v>35</v>
      </c>
      <c r="F370" t="s">
        <v>96</v>
      </c>
      <c r="G370" t="s">
        <v>26</v>
      </c>
      <c r="H370">
        <v>55</v>
      </c>
      <c r="I370">
        <v>1203</v>
      </c>
      <c r="J370">
        <v>66165</v>
      </c>
      <c r="K370">
        <v>30</v>
      </c>
      <c r="L370">
        <v>36090</v>
      </c>
      <c r="M370">
        <v>30075</v>
      </c>
      <c r="N370" s="5">
        <f>sales[[#This Row],[profit]]/sales[[#This Row],[total_sales]]</f>
        <v>0.45454545454545453</v>
      </c>
    </row>
    <row r="371" spans="2:14" x14ac:dyDescent="0.25">
      <c r="B371">
        <v>10609</v>
      </c>
      <c r="C371" t="s">
        <v>12</v>
      </c>
      <c r="D371" s="1">
        <v>44650</v>
      </c>
      <c r="E371" t="s">
        <v>43</v>
      </c>
      <c r="F371" t="s">
        <v>14</v>
      </c>
      <c r="G371" t="s">
        <v>30</v>
      </c>
      <c r="H371">
        <v>45</v>
      </c>
      <c r="I371">
        <v>19547</v>
      </c>
      <c r="J371">
        <v>879615</v>
      </c>
      <c r="K371">
        <v>15</v>
      </c>
      <c r="L371">
        <v>293205</v>
      </c>
      <c r="M371">
        <v>586410</v>
      </c>
      <c r="N371" s="5">
        <f>sales[[#This Row],[profit]]/sales[[#This Row],[total_sales]]</f>
        <v>0.66666666666666663</v>
      </c>
    </row>
    <row r="372" spans="2:14" x14ac:dyDescent="0.25">
      <c r="B372">
        <v>10208</v>
      </c>
      <c r="C372" t="s">
        <v>12</v>
      </c>
      <c r="D372" s="1">
        <v>44651</v>
      </c>
      <c r="E372" t="s">
        <v>38</v>
      </c>
      <c r="F372" t="s">
        <v>18</v>
      </c>
      <c r="G372" t="s">
        <v>21</v>
      </c>
      <c r="H372">
        <v>50</v>
      </c>
      <c r="I372">
        <v>4861</v>
      </c>
      <c r="J372">
        <v>243050</v>
      </c>
      <c r="K372">
        <v>20</v>
      </c>
      <c r="L372">
        <v>97220</v>
      </c>
      <c r="M372">
        <v>145830</v>
      </c>
      <c r="N372" s="5">
        <f>sales[[#This Row],[profit]]/sales[[#This Row],[total_sales]]</f>
        <v>0.6</v>
      </c>
    </row>
    <row r="373" spans="2:14" x14ac:dyDescent="0.25">
      <c r="B373">
        <v>10609</v>
      </c>
      <c r="C373" t="s">
        <v>23</v>
      </c>
      <c r="D373" s="1">
        <v>44651</v>
      </c>
      <c r="E373" t="s">
        <v>67</v>
      </c>
      <c r="F373" t="s">
        <v>18</v>
      </c>
      <c r="G373" t="s">
        <v>15</v>
      </c>
      <c r="H373">
        <v>40</v>
      </c>
      <c r="I373">
        <v>12617</v>
      </c>
      <c r="J373">
        <v>504680</v>
      </c>
      <c r="K373">
        <v>10</v>
      </c>
      <c r="L373">
        <v>126170</v>
      </c>
      <c r="M373">
        <v>378510</v>
      </c>
      <c r="N373" s="5">
        <f>sales[[#This Row],[profit]]/sales[[#This Row],[total_sales]]</f>
        <v>0.75</v>
      </c>
    </row>
    <row r="374" spans="2:14" x14ac:dyDescent="0.25">
      <c r="B374">
        <v>10468</v>
      </c>
      <c r="C374" t="s">
        <v>23</v>
      </c>
      <c r="D374" s="1">
        <v>44651</v>
      </c>
      <c r="E374" t="s">
        <v>29</v>
      </c>
      <c r="F374" t="s">
        <v>14</v>
      </c>
      <c r="G374" t="s">
        <v>21</v>
      </c>
      <c r="H374">
        <v>50</v>
      </c>
      <c r="I374">
        <v>725</v>
      </c>
      <c r="J374">
        <v>36250</v>
      </c>
      <c r="K374">
        <v>20</v>
      </c>
      <c r="L374">
        <v>14500</v>
      </c>
      <c r="M374">
        <v>21750</v>
      </c>
      <c r="N374" s="5">
        <f>sales[[#This Row],[profit]]/sales[[#This Row],[total_sales]]</f>
        <v>0.6</v>
      </c>
    </row>
    <row r="375" spans="2:14" x14ac:dyDescent="0.25">
      <c r="B375">
        <v>10164</v>
      </c>
      <c r="C375" t="s">
        <v>23</v>
      </c>
      <c r="D375" s="1">
        <v>44651</v>
      </c>
      <c r="E375" t="s">
        <v>52</v>
      </c>
      <c r="F375" t="s">
        <v>32</v>
      </c>
      <c r="G375" t="s">
        <v>15</v>
      </c>
      <c r="H375">
        <v>40</v>
      </c>
      <c r="I375">
        <v>19969</v>
      </c>
      <c r="J375">
        <v>798760</v>
      </c>
      <c r="K375">
        <v>10</v>
      </c>
      <c r="L375">
        <v>199690</v>
      </c>
      <c r="M375">
        <v>599070</v>
      </c>
      <c r="N375" s="5">
        <f>sales[[#This Row],[profit]]/sales[[#This Row],[total_sales]]</f>
        <v>0.75</v>
      </c>
    </row>
    <row r="376" spans="2:14" x14ac:dyDescent="0.25">
      <c r="B376">
        <v>10958</v>
      </c>
      <c r="C376" t="s">
        <v>23</v>
      </c>
      <c r="D376" s="1">
        <v>44652</v>
      </c>
      <c r="E376" t="s">
        <v>24</v>
      </c>
      <c r="F376" t="s">
        <v>18</v>
      </c>
      <c r="G376" t="s">
        <v>30</v>
      </c>
      <c r="H376">
        <v>45</v>
      </c>
      <c r="I376">
        <v>9233</v>
      </c>
      <c r="J376">
        <v>415485</v>
      </c>
      <c r="K376">
        <v>15</v>
      </c>
      <c r="L376">
        <v>138495</v>
      </c>
      <c r="M376">
        <v>276990</v>
      </c>
      <c r="N376" s="5">
        <f>sales[[#This Row],[profit]]/sales[[#This Row],[total_sales]]</f>
        <v>0.66666666666666663</v>
      </c>
    </row>
    <row r="377" spans="2:14" x14ac:dyDescent="0.25">
      <c r="B377">
        <v>10417</v>
      </c>
      <c r="C377" t="s">
        <v>19</v>
      </c>
      <c r="D377" s="1">
        <v>44652</v>
      </c>
      <c r="E377" t="s">
        <v>37</v>
      </c>
      <c r="F377" t="s">
        <v>32</v>
      </c>
      <c r="G377" t="s">
        <v>26</v>
      </c>
      <c r="H377">
        <v>55</v>
      </c>
      <c r="I377">
        <v>3512</v>
      </c>
      <c r="J377">
        <v>193160</v>
      </c>
      <c r="K377">
        <v>30</v>
      </c>
      <c r="L377">
        <v>105360</v>
      </c>
      <c r="M377">
        <v>87800</v>
      </c>
      <c r="N377" s="5">
        <f>sales[[#This Row],[profit]]/sales[[#This Row],[total_sales]]</f>
        <v>0.45454545454545453</v>
      </c>
    </row>
    <row r="378" spans="2:14" x14ac:dyDescent="0.25">
      <c r="B378">
        <v>10965</v>
      </c>
      <c r="C378" t="s">
        <v>19</v>
      </c>
      <c r="D378" s="1">
        <v>44652</v>
      </c>
      <c r="E378" t="s">
        <v>53</v>
      </c>
      <c r="F378" t="s">
        <v>18</v>
      </c>
      <c r="G378" t="s">
        <v>30</v>
      </c>
      <c r="H378">
        <v>45</v>
      </c>
      <c r="I378">
        <v>3964</v>
      </c>
      <c r="J378">
        <v>178380</v>
      </c>
      <c r="K378">
        <v>15</v>
      </c>
      <c r="L378">
        <v>59460</v>
      </c>
      <c r="M378">
        <v>118920</v>
      </c>
      <c r="N378" s="5">
        <f>sales[[#This Row],[profit]]/sales[[#This Row],[total_sales]]</f>
        <v>0.66666666666666663</v>
      </c>
    </row>
    <row r="379" spans="2:14" x14ac:dyDescent="0.25">
      <c r="B379">
        <v>10768</v>
      </c>
      <c r="C379" t="s">
        <v>19</v>
      </c>
      <c r="D379" s="1">
        <v>44652</v>
      </c>
      <c r="E379" t="s">
        <v>55</v>
      </c>
      <c r="F379" t="s">
        <v>96</v>
      </c>
      <c r="G379" t="s">
        <v>15</v>
      </c>
      <c r="H379">
        <v>40</v>
      </c>
      <c r="I379">
        <v>318</v>
      </c>
      <c r="J379">
        <v>12720</v>
      </c>
      <c r="K379">
        <v>10</v>
      </c>
      <c r="L379">
        <v>3180</v>
      </c>
      <c r="M379">
        <v>9540</v>
      </c>
      <c r="N379" s="5">
        <f>sales[[#This Row],[profit]]/sales[[#This Row],[total_sales]]</f>
        <v>0.75</v>
      </c>
    </row>
    <row r="380" spans="2:14" x14ac:dyDescent="0.25">
      <c r="B380">
        <v>10991</v>
      </c>
      <c r="C380" t="s">
        <v>23</v>
      </c>
      <c r="D380" s="1">
        <v>44653</v>
      </c>
      <c r="E380" t="s">
        <v>59</v>
      </c>
      <c r="F380" t="s">
        <v>14</v>
      </c>
      <c r="G380" t="s">
        <v>30</v>
      </c>
      <c r="H380">
        <v>45</v>
      </c>
      <c r="I380">
        <v>5465</v>
      </c>
      <c r="J380">
        <v>245925</v>
      </c>
      <c r="K380">
        <v>15</v>
      </c>
      <c r="L380">
        <v>81975</v>
      </c>
      <c r="M380">
        <v>163950</v>
      </c>
      <c r="N380" s="5">
        <f>sales[[#This Row],[profit]]/sales[[#This Row],[total_sales]]</f>
        <v>0.66666666666666663</v>
      </c>
    </row>
    <row r="381" spans="2:14" x14ac:dyDescent="0.25">
      <c r="B381">
        <v>10641</v>
      </c>
      <c r="C381" t="s">
        <v>12</v>
      </c>
      <c r="D381" s="1">
        <v>44653</v>
      </c>
      <c r="E381" t="s">
        <v>64</v>
      </c>
      <c r="F381" t="s">
        <v>18</v>
      </c>
      <c r="G381" t="s">
        <v>30</v>
      </c>
      <c r="H381">
        <v>45</v>
      </c>
      <c r="I381">
        <v>17250</v>
      </c>
      <c r="J381">
        <v>776250</v>
      </c>
      <c r="K381">
        <v>15</v>
      </c>
      <c r="L381">
        <v>258750</v>
      </c>
      <c r="M381">
        <v>517500</v>
      </c>
      <c r="N381" s="5">
        <f>sales[[#This Row],[profit]]/sales[[#This Row],[total_sales]]</f>
        <v>0.66666666666666663</v>
      </c>
    </row>
    <row r="382" spans="2:14" x14ac:dyDescent="0.25">
      <c r="B382">
        <v>10651</v>
      </c>
      <c r="C382" t="s">
        <v>16</v>
      </c>
      <c r="D382" s="1">
        <v>44653</v>
      </c>
      <c r="E382" t="s">
        <v>42</v>
      </c>
      <c r="F382" t="s">
        <v>32</v>
      </c>
      <c r="G382" t="s">
        <v>21</v>
      </c>
      <c r="H382">
        <v>50</v>
      </c>
      <c r="I382">
        <v>16881</v>
      </c>
      <c r="J382">
        <v>844050</v>
      </c>
      <c r="K382">
        <v>20</v>
      </c>
      <c r="L382">
        <v>337620</v>
      </c>
      <c r="M382">
        <v>506430</v>
      </c>
      <c r="N382" s="5">
        <f>sales[[#This Row],[profit]]/sales[[#This Row],[total_sales]]</f>
        <v>0.6</v>
      </c>
    </row>
    <row r="383" spans="2:14" x14ac:dyDescent="0.25">
      <c r="B383">
        <v>10455</v>
      </c>
      <c r="C383" t="s">
        <v>19</v>
      </c>
      <c r="D383" s="1">
        <v>44653</v>
      </c>
      <c r="E383" t="s">
        <v>28</v>
      </c>
      <c r="F383" t="s">
        <v>96</v>
      </c>
      <c r="G383" t="s">
        <v>26</v>
      </c>
      <c r="H383">
        <v>55</v>
      </c>
      <c r="I383">
        <v>6646</v>
      </c>
      <c r="J383">
        <v>365530</v>
      </c>
      <c r="K383">
        <v>30</v>
      </c>
      <c r="L383">
        <v>199380</v>
      </c>
      <c r="M383">
        <v>166150</v>
      </c>
      <c r="N383" s="5">
        <f>sales[[#This Row],[profit]]/sales[[#This Row],[total_sales]]</f>
        <v>0.45454545454545453</v>
      </c>
    </row>
    <row r="384" spans="2:14" x14ac:dyDescent="0.25">
      <c r="B384">
        <v>10658</v>
      </c>
      <c r="C384" t="s">
        <v>16</v>
      </c>
      <c r="D384" s="1">
        <v>44654</v>
      </c>
      <c r="E384" t="s">
        <v>39</v>
      </c>
      <c r="F384" t="s">
        <v>96</v>
      </c>
      <c r="G384" t="s">
        <v>21</v>
      </c>
      <c r="H384">
        <v>50</v>
      </c>
      <c r="I384">
        <v>7806</v>
      </c>
      <c r="J384">
        <v>390300</v>
      </c>
      <c r="K384">
        <v>20</v>
      </c>
      <c r="L384">
        <v>156120</v>
      </c>
      <c r="M384">
        <v>234180</v>
      </c>
      <c r="N384" s="5">
        <f>sales[[#This Row],[profit]]/sales[[#This Row],[total_sales]]</f>
        <v>0.6</v>
      </c>
    </row>
    <row r="385" spans="2:14" x14ac:dyDescent="0.25">
      <c r="B385">
        <v>10016</v>
      </c>
      <c r="C385" t="s">
        <v>12</v>
      </c>
      <c r="D385" s="1">
        <v>44654</v>
      </c>
      <c r="E385" t="s">
        <v>37</v>
      </c>
      <c r="F385" t="s">
        <v>32</v>
      </c>
      <c r="G385" t="s">
        <v>30</v>
      </c>
      <c r="H385">
        <v>45</v>
      </c>
      <c r="I385">
        <v>3169</v>
      </c>
      <c r="J385">
        <v>142605</v>
      </c>
      <c r="K385">
        <v>15</v>
      </c>
      <c r="L385">
        <v>47535</v>
      </c>
      <c r="M385">
        <v>95070</v>
      </c>
      <c r="N385" s="5">
        <f>sales[[#This Row],[profit]]/sales[[#This Row],[total_sales]]</f>
        <v>0.66666666666666663</v>
      </c>
    </row>
    <row r="386" spans="2:14" x14ac:dyDescent="0.25">
      <c r="B386">
        <v>10748</v>
      </c>
      <c r="C386" t="s">
        <v>23</v>
      </c>
      <c r="D386" s="1">
        <v>44654</v>
      </c>
      <c r="E386" t="s">
        <v>71</v>
      </c>
      <c r="F386" t="s">
        <v>32</v>
      </c>
      <c r="G386" t="s">
        <v>26</v>
      </c>
      <c r="H386">
        <v>55</v>
      </c>
      <c r="I386">
        <v>5028</v>
      </c>
      <c r="J386">
        <v>276540</v>
      </c>
      <c r="K386">
        <v>30</v>
      </c>
      <c r="L386">
        <v>150840</v>
      </c>
      <c r="M386">
        <v>125700</v>
      </c>
      <c r="N386" s="5">
        <f>sales[[#This Row],[profit]]/sales[[#This Row],[total_sales]]</f>
        <v>0.45454545454545453</v>
      </c>
    </row>
    <row r="387" spans="2:14" x14ac:dyDescent="0.25">
      <c r="B387">
        <v>10159</v>
      </c>
      <c r="C387" t="s">
        <v>16</v>
      </c>
      <c r="D387" s="1">
        <v>44654</v>
      </c>
      <c r="E387" t="s">
        <v>66</v>
      </c>
      <c r="F387" t="s">
        <v>32</v>
      </c>
      <c r="G387" t="s">
        <v>15</v>
      </c>
      <c r="H387">
        <v>40</v>
      </c>
      <c r="I387">
        <v>11091</v>
      </c>
      <c r="J387">
        <v>443640</v>
      </c>
      <c r="K387">
        <v>10</v>
      </c>
      <c r="L387">
        <v>110910</v>
      </c>
      <c r="M387">
        <v>332730</v>
      </c>
      <c r="N387" s="5">
        <f>sales[[#This Row],[profit]]/sales[[#This Row],[total_sales]]</f>
        <v>0.75</v>
      </c>
    </row>
    <row r="388" spans="2:14" x14ac:dyDescent="0.25">
      <c r="B388">
        <v>10112</v>
      </c>
      <c r="C388" t="s">
        <v>23</v>
      </c>
      <c r="D388" s="1">
        <v>44655</v>
      </c>
      <c r="E388" t="s">
        <v>68</v>
      </c>
      <c r="F388" t="s">
        <v>14</v>
      </c>
      <c r="G388" t="s">
        <v>30</v>
      </c>
      <c r="H388">
        <v>45</v>
      </c>
      <c r="I388">
        <v>6990</v>
      </c>
      <c r="J388">
        <v>314550</v>
      </c>
      <c r="K388">
        <v>15</v>
      </c>
      <c r="L388">
        <v>104850</v>
      </c>
      <c r="M388">
        <v>209700</v>
      </c>
      <c r="N388" s="5">
        <f>sales[[#This Row],[profit]]/sales[[#This Row],[total_sales]]</f>
        <v>0.66666666666666663</v>
      </c>
    </row>
    <row r="389" spans="2:14" x14ac:dyDescent="0.25">
      <c r="B389">
        <v>10590</v>
      </c>
      <c r="C389" t="s">
        <v>23</v>
      </c>
      <c r="D389" s="1">
        <v>44655</v>
      </c>
      <c r="E389" t="s">
        <v>62</v>
      </c>
      <c r="F389" t="s">
        <v>32</v>
      </c>
      <c r="G389" t="s">
        <v>30</v>
      </c>
      <c r="H389">
        <v>45</v>
      </c>
      <c r="I389">
        <v>5273</v>
      </c>
      <c r="J389">
        <v>237285</v>
      </c>
      <c r="K389">
        <v>15</v>
      </c>
      <c r="L389">
        <v>79095</v>
      </c>
      <c r="M389">
        <v>158190</v>
      </c>
      <c r="N389" s="5">
        <f>sales[[#This Row],[profit]]/sales[[#This Row],[total_sales]]</f>
        <v>0.66666666666666663</v>
      </c>
    </row>
    <row r="390" spans="2:14" x14ac:dyDescent="0.25">
      <c r="B390">
        <v>10043</v>
      </c>
      <c r="C390" t="s">
        <v>19</v>
      </c>
      <c r="D390" s="1">
        <v>44655</v>
      </c>
      <c r="E390" t="s">
        <v>50</v>
      </c>
      <c r="F390" t="s">
        <v>18</v>
      </c>
      <c r="G390" t="s">
        <v>21</v>
      </c>
      <c r="H390">
        <v>50</v>
      </c>
      <c r="I390">
        <v>1488</v>
      </c>
      <c r="J390">
        <v>74400</v>
      </c>
      <c r="K390">
        <v>20</v>
      </c>
      <c r="L390">
        <v>29760</v>
      </c>
      <c r="M390">
        <v>44640</v>
      </c>
      <c r="N390" s="5">
        <f>sales[[#This Row],[profit]]/sales[[#This Row],[total_sales]]</f>
        <v>0.6</v>
      </c>
    </row>
    <row r="391" spans="2:14" x14ac:dyDescent="0.25">
      <c r="B391">
        <v>10948</v>
      </c>
      <c r="C391" t="s">
        <v>12</v>
      </c>
      <c r="D391" s="1">
        <v>44655</v>
      </c>
      <c r="E391" t="s">
        <v>70</v>
      </c>
      <c r="F391" t="s">
        <v>14</v>
      </c>
      <c r="G391" t="s">
        <v>21</v>
      </c>
      <c r="H391">
        <v>50</v>
      </c>
      <c r="I391">
        <v>12886</v>
      </c>
      <c r="J391">
        <v>644300</v>
      </c>
      <c r="K391">
        <v>20</v>
      </c>
      <c r="L391">
        <v>257720</v>
      </c>
      <c r="M391">
        <v>386580</v>
      </c>
      <c r="N391" s="5">
        <f>sales[[#This Row],[profit]]/sales[[#This Row],[total_sales]]</f>
        <v>0.6</v>
      </c>
    </row>
    <row r="392" spans="2:14" x14ac:dyDescent="0.25">
      <c r="B392">
        <v>10125</v>
      </c>
      <c r="C392" t="s">
        <v>23</v>
      </c>
      <c r="D392" s="1">
        <v>44655</v>
      </c>
      <c r="E392" t="s">
        <v>51</v>
      </c>
      <c r="F392" t="s">
        <v>18</v>
      </c>
      <c r="G392" t="s">
        <v>30</v>
      </c>
      <c r="H392">
        <v>45</v>
      </c>
      <c r="I392">
        <v>16457</v>
      </c>
      <c r="J392">
        <v>740565</v>
      </c>
      <c r="K392">
        <v>15</v>
      </c>
      <c r="L392">
        <v>246855</v>
      </c>
      <c r="M392">
        <v>493710</v>
      </c>
      <c r="N392" s="5">
        <f>sales[[#This Row],[profit]]/sales[[#This Row],[total_sales]]</f>
        <v>0.66666666666666663</v>
      </c>
    </row>
    <row r="393" spans="2:14" x14ac:dyDescent="0.25">
      <c r="B393">
        <v>10733</v>
      </c>
      <c r="C393" t="s">
        <v>19</v>
      </c>
      <c r="D393" s="1">
        <v>44656</v>
      </c>
      <c r="E393" t="s">
        <v>69</v>
      </c>
      <c r="F393" t="s">
        <v>18</v>
      </c>
      <c r="G393" t="s">
        <v>26</v>
      </c>
      <c r="H393">
        <v>55</v>
      </c>
      <c r="I393">
        <v>16050</v>
      </c>
      <c r="J393">
        <v>882750</v>
      </c>
      <c r="K393">
        <v>30</v>
      </c>
      <c r="L393">
        <v>481500</v>
      </c>
      <c r="M393">
        <v>401250</v>
      </c>
      <c r="N393" s="5">
        <f>sales[[#This Row],[profit]]/sales[[#This Row],[total_sales]]</f>
        <v>0.45454545454545453</v>
      </c>
    </row>
    <row r="394" spans="2:14" x14ac:dyDescent="0.25">
      <c r="B394">
        <v>10090</v>
      </c>
      <c r="C394" t="s">
        <v>23</v>
      </c>
      <c r="D394" s="1">
        <v>44656</v>
      </c>
      <c r="E394" t="s">
        <v>73</v>
      </c>
      <c r="F394" t="s">
        <v>32</v>
      </c>
      <c r="G394" t="s">
        <v>26</v>
      </c>
      <c r="H394">
        <v>55</v>
      </c>
      <c r="I394">
        <v>5944</v>
      </c>
      <c r="J394">
        <v>326920</v>
      </c>
      <c r="K394">
        <v>30</v>
      </c>
      <c r="L394">
        <v>178320</v>
      </c>
      <c r="M394">
        <v>148600</v>
      </c>
      <c r="N394" s="5">
        <f>sales[[#This Row],[profit]]/sales[[#This Row],[total_sales]]</f>
        <v>0.45454545454545453</v>
      </c>
    </row>
    <row r="395" spans="2:14" x14ac:dyDescent="0.25">
      <c r="B395">
        <v>10702</v>
      </c>
      <c r="C395" t="s">
        <v>16</v>
      </c>
      <c r="D395" s="1">
        <v>44656</v>
      </c>
      <c r="E395" t="s">
        <v>68</v>
      </c>
      <c r="F395" t="s">
        <v>14</v>
      </c>
      <c r="G395" t="s">
        <v>21</v>
      </c>
      <c r="H395">
        <v>50</v>
      </c>
      <c r="I395">
        <v>8174</v>
      </c>
      <c r="J395">
        <v>408700</v>
      </c>
      <c r="K395">
        <v>20</v>
      </c>
      <c r="L395">
        <v>163480</v>
      </c>
      <c r="M395">
        <v>245220</v>
      </c>
      <c r="N395" s="5">
        <f>sales[[#This Row],[profit]]/sales[[#This Row],[total_sales]]</f>
        <v>0.6</v>
      </c>
    </row>
    <row r="396" spans="2:14" x14ac:dyDescent="0.25">
      <c r="B396">
        <v>10927</v>
      </c>
      <c r="C396" t="s">
        <v>16</v>
      </c>
      <c r="D396" s="1">
        <v>44656</v>
      </c>
      <c r="E396" t="s">
        <v>17</v>
      </c>
      <c r="F396" t="s">
        <v>18</v>
      </c>
      <c r="G396" t="s">
        <v>15</v>
      </c>
      <c r="H396">
        <v>40</v>
      </c>
      <c r="I396">
        <v>5869</v>
      </c>
      <c r="J396">
        <v>234760</v>
      </c>
      <c r="K396">
        <v>10</v>
      </c>
      <c r="L396">
        <v>58690</v>
      </c>
      <c r="M396">
        <v>176070</v>
      </c>
      <c r="N396" s="5">
        <f>sales[[#This Row],[profit]]/sales[[#This Row],[total_sales]]</f>
        <v>0.75</v>
      </c>
    </row>
    <row r="397" spans="2:14" x14ac:dyDescent="0.25">
      <c r="B397">
        <v>10846</v>
      </c>
      <c r="C397" t="s">
        <v>12</v>
      </c>
      <c r="D397" s="1">
        <v>44657</v>
      </c>
      <c r="E397" t="s">
        <v>53</v>
      </c>
      <c r="F397" t="s">
        <v>18</v>
      </c>
      <c r="G397" t="s">
        <v>30</v>
      </c>
      <c r="H397">
        <v>45</v>
      </c>
      <c r="I397">
        <v>18472</v>
      </c>
      <c r="J397">
        <v>831240</v>
      </c>
      <c r="K397">
        <v>15</v>
      </c>
      <c r="L397">
        <v>277080</v>
      </c>
      <c r="M397">
        <v>554160</v>
      </c>
      <c r="N397" s="5">
        <f>sales[[#This Row],[profit]]/sales[[#This Row],[total_sales]]</f>
        <v>0.66666666666666663</v>
      </c>
    </row>
    <row r="398" spans="2:14" x14ac:dyDescent="0.25">
      <c r="B398">
        <v>10144</v>
      </c>
      <c r="C398" t="s">
        <v>16</v>
      </c>
      <c r="D398" s="1">
        <v>44657</v>
      </c>
      <c r="E398" t="s">
        <v>40</v>
      </c>
      <c r="F398" t="s">
        <v>14</v>
      </c>
      <c r="G398" t="s">
        <v>15</v>
      </c>
      <c r="H398">
        <v>40</v>
      </c>
      <c r="I398">
        <v>11676</v>
      </c>
      <c r="J398">
        <v>467040</v>
      </c>
      <c r="K398">
        <v>10</v>
      </c>
      <c r="L398">
        <v>116760</v>
      </c>
      <c r="M398">
        <v>350280</v>
      </c>
      <c r="N398" s="5">
        <f>sales[[#This Row],[profit]]/sales[[#This Row],[total_sales]]</f>
        <v>0.75</v>
      </c>
    </row>
    <row r="399" spans="2:14" x14ac:dyDescent="0.25">
      <c r="B399">
        <v>10902</v>
      </c>
      <c r="C399" t="s">
        <v>19</v>
      </c>
      <c r="D399" s="1">
        <v>44657</v>
      </c>
      <c r="E399" t="s">
        <v>34</v>
      </c>
      <c r="F399" t="s">
        <v>14</v>
      </c>
      <c r="G399" t="s">
        <v>26</v>
      </c>
      <c r="H399">
        <v>55</v>
      </c>
      <c r="I399">
        <v>11742</v>
      </c>
      <c r="J399">
        <v>645810</v>
      </c>
      <c r="K399">
        <v>30</v>
      </c>
      <c r="L399">
        <v>352260</v>
      </c>
      <c r="M399">
        <v>293550</v>
      </c>
      <c r="N399" s="5">
        <f>sales[[#This Row],[profit]]/sales[[#This Row],[total_sales]]</f>
        <v>0.45454545454545453</v>
      </c>
    </row>
    <row r="400" spans="2:14" x14ac:dyDescent="0.25">
      <c r="B400">
        <v>10718</v>
      </c>
      <c r="C400" t="s">
        <v>19</v>
      </c>
      <c r="D400" s="1">
        <v>44657</v>
      </c>
      <c r="E400" t="s">
        <v>70</v>
      </c>
      <c r="F400" t="s">
        <v>14</v>
      </c>
      <c r="G400" t="s">
        <v>30</v>
      </c>
      <c r="H400">
        <v>45</v>
      </c>
      <c r="I400">
        <v>14855</v>
      </c>
      <c r="J400">
        <v>668475</v>
      </c>
      <c r="K400">
        <v>15</v>
      </c>
      <c r="L400">
        <v>222825</v>
      </c>
      <c r="M400">
        <v>445650</v>
      </c>
      <c r="N400" s="5">
        <f>sales[[#This Row],[profit]]/sales[[#This Row],[total_sales]]</f>
        <v>0.66666666666666663</v>
      </c>
    </row>
    <row r="401" spans="2:14" x14ac:dyDescent="0.25">
      <c r="B401">
        <v>10989</v>
      </c>
      <c r="C401" t="s">
        <v>19</v>
      </c>
      <c r="D401" s="1">
        <v>44658</v>
      </c>
      <c r="E401" t="s">
        <v>43</v>
      </c>
      <c r="F401" t="s">
        <v>14</v>
      </c>
      <c r="G401" t="s">
        <v>26</v>
      </c>
      <c r="H401">
        <v>55</v>
      </c>
      <c r="I401">
        <v>6744</v>
      </c>
      <c r="J401">
        <v>370920</v>
      </c>
      <c r="K401">
        <v>30</v>
      </c>
      <c r="L401">
        <v>202320</v>
      </c>
      <c r="M401">
        <v>168600</v>
      </c>
      <c r="N401" s="5">
        <f>sales[[#This Row],[profit]]/sales[[#This Row],[total_sales]]</f>
        <v>0.45454545454545453</v>
      </c>
    </row>
    <row r="402" spans="2:14" x14ac:dyDescent="0.25">
      <c r="B402">
        <v>10024</v>
      </c>
      <c r="C402" t="s">
        <v>19</v>
      </c>
      <c r="D402" s="1">
        <v>44658</v>
      </c>
      <c r="E402" t="s">
        <v>13</v>
      </c>
      <c r="F402" t="s">
        <v>14</v>
      </c>
      <c r="G402" t="s">
        <v>21</v>
      </c>
      <c r="H402">
        <v>50</v>
      </c>
      <c r="I402">
        <v>7202</v>
      </c>
      <c r="J402">
        <v>360100</v>
      </c>
      <c r="K402">
        <v>20</v>
      </c>
      <c r="L402">
        <v>144040</v>
      </c>
      <c r="M402">
        <v>216060</v>
      </c>
      <c r="N402" s="5">
        <f>sales[[#This Row],[profit]]/sales[[#This Row],[total_sales]]</f>
        <v>0.6</v>
      </c>
    </row>
    <row r="403" spans="2:14" x14ac:dyDescent="0.25">
      <c r="B403">
        <v>10020</v>
      </c>
      <c r="C403" t="s">
        <v>19</v>
      </c>
      <c r="D403" s="1">
        <v>44658</v>
      </c>
      <c r="E403" t="s">
        <v>55</v>
      </c>
      <c r="F403" t="s">
        <v>96</v>
      </c>
      <c r="G403" t="s">
        <v>26</v>
      </c>
      <c r="H403">
        <v>55</v>
      </c>
      <c r="I403">
        <v>3012</v>
      </c>
      <c r="J403">
        <v>165660</v>
      </c>
      <c r="K403">
        <v>30</v>
      </c>
      <c r="L403">
        <v>90360</v>
      </c>
      <c r="M403">
        <v>75300</v>
      </c>
      <c r="N403" s="5">
        <f>sales[[#This Row],[profit]]/sales[[#This Row],[total_sales]]</f>
        <v>0.45454545454545453</v>
      </c>
    </row>
    <row r="404" spans="2:14" x14ac:dyDescent="0.25">
      <c r="B404">
        <v>10298</v>
      </c>
      <c r="C404" t="s">
        <v>23</v>
      </c>
      <c r="D404" s="1">
        <v>44658</v>
      </c>
      <c r="E404" t="s">
        <v>20</v>
      </c>
      <c r="F404" t="s">
        <v>14</v>
      </c>
      <c r="G404" t="s">
        <v>15</v>
      </c>
      <c r="H404">
        <v>40</v>
      </c>
      <c r="I404">
        <v>12341</v>
      </c>
      <c r="J404">
        <v>493640</v>
      </c>
      <c r="K404">
        <v>10</v>
      </c>
      <c r="L404">
        <v>123410</v>
      </c>
      <c r="M404">
        <v>370230</v>
      </c>
      <c r="N404" s="5">
        <f>sales[[#This Row],[profit]]/sales[[#This Row],[total_sales]]</f>
        <v>0.75</v>
      </c>
    </row>
    <row r="405" spans="2:14" x14ac:dyDescent="0.25">
      <c r="B405">
        <v>10405</v>
      </c>
      <c r="C405" t="s">
        <v>23</v>
      </c>
      <c r="D405" s="1">
        <v>44659</v>
      </c>
      <c r="E405" t="s">
        <v>72</v>
      </c>
      <c r="F405" t="s">
        <v>18</v>
      </c>
      <c r="G405" t="s">
        <v>21</v>
      </c>
      <c r="H405">
        <v>50</v>
      </c>
      <c r="I405">
        <v>10077</v>
      </c>
      <c r="J405">
        <v>503850</v>
      </c>
      <c r="K405">
        <v>20</v>
      </c>
      <c r="L405">
        <v>201540</v>
      </c>
      <c r="M405">
        <v>302310</v>
      </c>
      <c r="N405" s="5">
        <f>sales[[#This Row],[profit]]/sales[[#This Row],[total_sales]]</f>
        <v>0.6</v>
      </c>
    </row>
    <row r="406" spans="2:14" x14ac:dyDescent="0.25">
      <c r="B406">
        <v>10957</v>
      </c>
      <c r="C406" t="s">
        <v>23</v>
      </c>
      <c r="D406" s="1">
        <v>44659</v>
      </c>
      <c r="E406" t="s">
        <v>45</v>
      </c>
      <c r="F406" t="s">
        <v>18</v>
      </c>
      <c r="G406" t="s">
        <v>26</v>
      </c>
      <c r="H406">
        <v>55</v>
      </c>
      <c r="I406">
        <v>7568</v>
      </c>
      <c r="J406">
        <v>416240</v>
      </c>
      <c r="K406">
        <v>30</v>
      </c>
      <c r="L406">
        <v>227040</v>
      </c>
      <c r="M406">
        <v>189200</v>
      </c>
      <c r="N406" s="5">
        <f>sales[[#This Row],[profit]]/sales[[#This Row],[total_sales]]</f>
        <v>0.45454545454545453</v>
      </c>
    </row>
    <row r="407" spans="2:14" x14ac:dyDescent="0.25">
      <c r="B407">
        <v>10522</v>
      </c>
      <c r="C407" t="s">
        <v>19</v>
      </c>
      <c r="D407" s="1">
        <v>44659</v>
      </c>
      <c r="E407" t="s">
        <v>73</v>
      </c>
      <c r="F407" t="s">
        <v>32</v>
      </c>
      <c r="G407" t="s">
        <v>15</v>
      </c>
      <c r="H407">
        <v>40</v>
      </c>
      <c r="I407">
        <v>15855</v>
      </c>
      <c r="J407">
        <v>634200</v>
      </c>
      <c r="K407">
        <v>10</v>
      </c>
      <c r="L407">
        <v>158550</v>
      </c>
      <c r="M407">
        <v>475650</v>
      </c>
      <c r="N407" s="5">
        <f>sales[[#This Row],[profit]]/sales[[#This Row],[total_sales]]</f>
        <v>0.75</v>
      </c>
    </row>
    <row r="408" spans="2:14" x14ac:dyDescent="0.25">
      <c r="B408">
        <v>10680</v>
      </c>
      <c r="C408" t="s">
        <v>23</v>
      </c>
      <c r="D408" s="1">
        <v>44659</v>
      </c>
      <c r="E408" t="s">
        <v>29</v>
      </c>
      <c r="F408" t="s">
        <v>14</v>
      </c>
      <c r="G408" t="s">
        <v>30</v>
      </c>
      <c r="H408">
        <v>45</v>
      </c>
      <c r="I408">
        <v>6068</v>
      </c>
      <c r="J408">
        <v>273060</v>
      </c>
      <c r="K408">
        <v>15</v>
      </c>
      <c r="L408">
        <v>91020</v>
      </c>
      <c r="M408">
        <v>182040</v>
      </c>
      <c r="N408" s="5">
        <f>sales[[#This Row],[profit]]/sales[[#This Row],[total_sales]]</f>
        <v>0.66666666666666663</v>
      </c>
    </row>
    <row r="409" spans="2:14" x14ac:dyDescent="0.25">
      <c r="B409">
        <v>10308</v>
      </c>
      <c r="C409" t="s">
        <v>23</v>
      </c>
      <c r="D409" s="1">
        <v>44660</v>
      </c>
      <c r="E409" t="s">
        <v>39</v>
      </c>
      <c r="F409" t="s">
        <v>96</v>
      </c>
      <c r="G409" t="s">
        <v>21</v>
      </c>
      <c r="H409">
        <v>50</v>
      </c>
      <c r="I409">
        <v>12489</v>
      </c>
      <c r="J409">
        <v>624450</v>
      </c>
      <c r="K409">
        <v>20</v>
      </c>
      <c r="L409">
        <v>249780</v>
      </c>
      <c r="M409">
        <v>374670</v>
      </c>
      <c r="N409" s="5">
        <f>sales[[#This Row],[profit]]/sales[[#This Row],[total_sales]]</f>
        <v>0.6</v>
      </c>
    </row>
    <row r="410" spans="2:14" x14ac:dyDescent="0.25">
      <c r="B410">
        <v>10452</v>
      </c>
      <c r="C410" t="s">
        <v>16</v>
      </c>
      <c r="D410" s="1">
        <v>44660</v>
      </c>
      <c r="E410" t="s">
        <v>69</v>
      </c>
      <c r="F410" t="s">
        <v>18</v>
      </c>
      <c r="G410" t="s">
        <v>21</v>
      </c>
      <c r="H410">
        <v>50</v>
      </c>
      <c r="I410">
        <v>4706</v>
      </c>
      <c r="J410">
        <v>235300</v>
      </c>
      <c r="K410">
        <v>20</v>
      </c>
      <c r="L410">
        <v>94120</v>
      </c>
      <c r="M410">
        <v>141180</v>
      </c>
      <c r="N410" s="5">
        <f>sales[[#This Row],[profit]]/sales[[#This Row],[total_sales]]</f>
        <v>0.6</v>
      </c>
    </row>
    <row r="411" spans="2:14" x14ac:dyDescent="0.25">
      <c r="B411">
        <v>10239</v>
      </c>
      <c r="C411" t="s">
        <v>12</v>
      </c>
      <c r="D411" s="1">
        <v>44660</v>
      </c>
      <c r="E411" t="s">
        <v>49</v>
      </c>
      <c r="F411" t="s">
        <v>96</v>
      </c>
      <c r="G411" t="s">
        <v>26</v>
      </c>
      <c r="H411">
        <v>55</v>
      </c>
      <c r="I411">
        <v>1716</v>
      </c>
      <c r="J411">
        <v>94380</v>
      </c>
      <c r="K411">
        <v>30</v>
      </c>
      <c r="L411">
        <v>51480</v>
      </c>
      <c r="M411">
        <v>42900</v>
      </c>
      <c r="N411" s="5">
        <f>sales[[#This Row],[profit]]/sales[[#This Row],[total_sales]]</f>
        <v>0.45454545454545453</v>
      </c>
    </row>
    <row r="412" spans="2:14" x14ac:dyDescent="0.25">
      <c r="B412">
        <v>10506</v>
      </c>
      <c r="C412" t="s">
        <v>19</v>
      </c>
      <c r="D412" s="1">
        <v>44660</v>
      </c>
      <c r="E412" t="s">
        <v>36</v>
      </c>
      <c r="F412" t="s">
        <v>14</v>
      </c>
      <c r="G412" t="s">
        <v>30</v>
      </c>
      <c r="H412">
        <v>45</v>
      </c>
      <c r="I412">
        <v>6086</v>
      </c>
      <c r="J412">
        <v>273870</v>
      </c>
      <c r="K412">
        <v>15</v>
      </c>
      <c r="L412">
        <v>91290</v>
      </c>
      <c r="M412">
        <v>182580</v>
      </c>
      <c r="N412" s="5">
        <f>sales[[#This Row],[profit]]/sales[[#This Row],[total_sales]]</f>
        <v>0.66666666666666663</v>
      </c>
    </row>
    <row r="413" spans="2:14" x14ac:dyDescent="0.25">
      <c r="B413">
        <v>10741</v>
      </c>
      <c r="C413" t="s">
        <v>23</v>
      </c>
      <c r="D413" s="1">
        <v>44661</v>
      </c>
      <c r="E413" t="s">
        <v>49</v>
      </c>
      <c r="F413" t="s">
        <v>96</v>
      </c>
      <c r="G413" t="s">
        <v>30</v>
      </c>
      <c r="H413">
        <v>45</v>
      </c>
      <c r="I413">
        <v>539</v>
      </c>
      <c r="J413">
        <v>24255</v>
      </c>
      <c r="K413">
        <v>15</v>
      </c>
      <c r="L413">
        <v>8085</v>
      </c>
      <c r="M413">
        <v>16170</v>
      </c>
      <c r="N413" s="5">
        <f>sales[[#This Row],[profit]]/sales[[#This Row],[total_sales]]</f>
        <v>0.66666666666666663</v>
      </c>
    </row>
    <row r="414" spans="2:14" x14ac:dyDescent="0.25">
      <c r="B414">
        <v>10149</v>
      </c>
      <c r="C414" t="s">
        <v>12</v>
      </c>
      <c r="D414" s="1">
        <v>44661</v>
      </c>
      <c r="E414" t="s">
        <v>47</v>
      </c>
      <c r="F414" t="s">
        <v>32</v>
      </c>
      <c r="G414" t="s">
        <v>21</v>
      </c>
      <c r="H414">
        <v>50</v>
      </c>
      <c r="I414">
        <v>11878</v>
      </c>
      <c r="J414">
        <v>593900</v>
      </c>
      <c r="K414">
        <v>20</v>
      </c>
      <c r="L414">
        <v>237560</v>
      </c>
      <c r="M414">
        <v>356340</v>
      </c>
      <c r="N414" s="5">
        <f>sales[[#This Row],[profit]]/sales[[#This Row],[total_sales]]</f>
        <v>0.6</v>
      </c>
    </row>
    <row r="415" spans="2:14" x14ac:dyDescent="0.25">
      <c r="B415">
        <v>10000</v>
      </c>
      <c r="C415" t="s">
        <v>12</v>
      </c>
      <c r="D415" s="1">
        <v>44661</v>
      </c>
      <c r="E415" t="s">
        <v>20</v>
      </c>
      <c r="F415" t="s">
        <v>14</v>
      </c>
      <c r="G415" t="s">
        <v>30</v>
      </c>
      <c r="H415">
        <v>45</v>
      </c>
      <c r="I415">
        <v>5881</v>
      </c>
      <c r="J415">
        <v>264645</v>
      </c>
      <c r="K415">
        <v>15</v>
      </c>
      <c r="L415">
        <v>88215</v>
      </c>
      <c r="M415">
        <v>176430</v>
      </c>
      <c r="N415" s="5">
        <f>sales[[#This Row],[profit]]/sales[[#This Row],[total_sales]]</f>
        <v>0.66666666666666663</v>
      </c>
    </row>
    <row r="416" spans="2:14" x14ac:dyDescent="0.25">
      <c r="B416">
        <v>10281</v>
      </c>
      <c r="C416" t="s">
        <v>16</v>
      </c>
      <c r="D416" s="1">
        <v>44661</v>
      </c>
      <c r="E416" t="s">
        <v>52</v>
      </c>
      <c r="F416" t="s">
        <v>32</v>
      </c>
      <c r="G416" t="s">
        <v>15</v>
      </c>
      <c r="H416">
        <v>40</v>
      </c>
      <c r="I416">
        <v>11201</v>
      </c>
      <c r="J416">
        <v>448040</v>
      </c>
      <c r="K416">
        <v>10</v>
      </c>
      <c r="L416">
        <v>112010</v>
      </c>
      <c r="M416">
        <v>336030</v>
      </c>
      <c r="N416" s="5">
        <f>sales[[#This Row],[profit]]/sales[[#This Row],[total_sales]]</f>
        <v>0.75</v>
      </c>
    </row>
    <row r="417" spans="2:14" x14ac:dyDescent="0.25">
      <c r="B417">
        <v>10369</v>
      </c>
      <c r="C417" t="s">
        <v>23</v>
      </c>
      <c r="D417" s="1">
        <v>44662</v>
      </c>
      <c r="E417" t="s">
        <v>42</v>
      </c>
      <c r="F417" t="s">
        <v>32</v>
      </c>
      <c r="G417" t="s">
        <v>15</v>
      </c>
      <c r="H417">
        <v>40</v>
      </c>
      <c r="I417">
        <v>6200</v>
      </c>
      <c r="J417">
        <v>248000</v>
      </c>
      <c r="K417">
        <v>10</v>
      </c>
      <c r="L417">
        <v>62000</v>
      </c>
      <c r="M417">
        <v>186000</v>
      </c>
      <c r="N417" s="5">
        <f>sales[[#This Row],[profit]]/sales[[#This Row],[total_sales]]</f>
        <v>0.75</v>
      </c>
    </row>
    <row r="418" spans="2:14" x14ac:dyDescent="0.25">
      <c r="B418">
        <v>10982</v>
      </c>
      <c r="C418" t="s">
        <v>23</v>
      </c>
      <c r="D418" s="1">
        <v>44662</v>
      </c>
      <c r="E418" t="s">
        <v>20</v>
      </c>
      <c r="F418" t="s">
        <v>14</v>
      </c>
      <c r="G418" t="s">
        <v>15</v>
      </c>
      <c r="H418">
        <v>40</v>
      </c>
      <c r="I418">
        <v>12610</v>
      </c>
      <c r="J418">
        <v>504400</v>
      </c>
      <c r="K418">
        <v>10</v>
      </c>
      <c r="L418">
        <v>126100</v>
      </c>
      <c r="M418">
        <v>378300</v>
      </c>
      <c r="N418" s="5">
        <f>sales[[#This Row],[profit]]/sales[[#This Row],[total_sales]]</f>
        <v>0.75</v>
      </c>
    </row>
    <row r="419" spans="2:14" x14ac:dyDescent="0.25">
      <c r="B419">
        <v>10286</v>
      </c>
      <c r="C419" t="s">
        <v>19</v>
      </c>
      <c r="D419" s="1">
        <v>44662</v>
      </c>
      <c r="E419" t="s">
        <v>68</v>
      </c>
      <c r="F419" t="s">
        <v>14</v>
      </c>
      <c r="G419" t="s">
        <v>15</v>
      </c>
      <c r="H419">
        <v>40</v>
      </c>
      <c r="I419">
        <v>13281</v>
      </c>
      <c r="J419">
        <v>531240</v>
      </c>
      <c r="K419">
        <v>10</v>
      </c>
      <c r="L419">
        <v>132810</v>
      </c>
      <c r="M419">
        <v>398430</v>
      </c>
      <c r="N419" s="5">
        <f>sales[[#This Row],[profit]]/sales[[#This Row],[total_sales]]</f>
        <v>0.75</v>
      </c>
    </row>
    <row r="420" spans="2:14" x14ac:dyDescent="0.25">
      <c r="B420">
        <v>10700</v>
      </c>
      <c r="C420" t="s">
        <v>16</v>
      </c>
      <c r="D420" s="1">
        <v>44662</v>
      </c>
      <c r="E420" t="s">
        <v>35</v>
      </c>
      <c r="F420" t="s">
        <v>96</v>
      </c>
      <c r="G420" t="s">
        <v>15</v>
      </c>
      <c r="H420">
        <v>40</v>
      </c>
      <c r="I420">
        <v>18144</v>
      </c>
      <c r="J420">
        <v>725760</v>
      </c>
      <c r="K420">
        <v>10</v>
      </c>
      <c r="L420">
        <v>181440</v>
      </c>
      <c r="M420">
        <v>544320</v>
      </c>
      <c r="N420" s="5">
        <f>sales[[#This Row],[profit]]/sales[[#This Row],[total_sales]]</f>
        <v>0.75</v>
      </c>
    </row>
    <row r="421" spans="2:14" x14ac:dyDescent="0.25">
      <c r="B421">
        <v>10673</v>
      </c>
      <c r="C421" t="s">
        <v>12</v>
      </c>
      <c r="D421" s="1">
        <v>44663</v>
      </c>
      <c r="E421" t="s">
        <v>55</v>
      </c>
      <c r="F421" t="s">
        <v>96</v>
      </c>
      <c r="G421" t="s">
        <v>15</v>
      </c>
      <c r="H421">
        <v>40</v>
      </c>
      <c r="I421">
        <v>19312</v>
      </c>
      <c r="J421">
        <v>772480</v>
      </c>
      <c r="K421">
        <v>10</v>
      </c>
      <c r="L421">
        <v>193120</v>
      </c>
      <c r="M421">
        <v>579360</v>
      </c>
      <c r="N421" s="5">
        <f>sales[[#This Row],[profit]]/sales[[#This Row],[total_sales]]</f>
        <v>0.75</v>
      </c>
    </row>
    <row r="422" spans="2:14" x14ac:dyDescent="0.25">
      <c r="B422">
        <v>10898</v>
      </c>
      <c r="C422" t="s">
        <v>23</v>
      </c>
      <c r="D422" s="1">
        <v>44663</v>
      </c>
      <c r="E422" t="s">
        <v>63</v>
      </c>
      <c r="F422" t="s">
        <v>96</v>
      </c>
      <c r="G422" t="s">
        <v>21</v>
      </c>
      <c r="H422">
        <v>50</v>
      </c>
      <c r="I422">
        <v>17665</v>
      </c>
      <c r="J422">
        <v>883250</v>
      </c>
      <c r="K422">
        <v>20</v>
      </c>
      <c r="L422">
        <v>353300</v>
      </c>
      <c r="M422">
        <v>529950</v>
      </c>
      <c r="N422" s="5">
        <f>sales[[#This Row],[profit]]/sales[[#This Row],[total_sales]]</f>
        <v>0.6</v>
      </c>
    </row>
    <row r="423" spans="2:14" x14ac:dyDescent="0.25">
      <c r="B423">
        <v>10439</v>
      </c>
      <c r="C423" t="s">
        <v>19</v>
      </c>
      <c r="D423" s="1">
        <v>44663</v>
      </c>
      <c r="E423" t="s">
        <v>33</v>
      </c>
      <c r="F423" t="s">
        <v>18</v>
      </c>
      <c r="G423" t="s">
        <v>21</v>
      </c>
      <c r="H423">
        <v>50</v>
      </c>
      <c r="I423">
        <v>19692</v>
      </c>
      <c r="J423">
        <v>984600</v>
      </c>
      <c r="K423">
        <v>20</v>
      </c>
      <c r="L423">
        <v>393840</v>
      </c>
      <c r="M423">
        <v>590760</v>
      </c>
      <c r="N423" s="5">
        <f>sales[[#This Row],[profit]]/sales[[#This Row],[total_sales]]</f>
        <v>0.6</v>
      </c>
    </row>
    <row r="424" spans="2:14" x14ac:dyDescent="0.25">
      <c r="B424">
        <v>10322</v>
      </c>
      <c r="C424" t="s">
        <v>23</v>
      </c>
      <c r="D424" s="1">
        <v>44663</v>
      </c>
      <c r="E424" t="s">
        <v>20</v>
      </c>
      <c r="F424" t="s">
        <v>14</v>
      </c>
      <c r="G424" t="s">
        <v>30</v>
      </c>
      <c r="H424">
        <v>45</v>
      </c>
      <c r="I424">
        <v>3397</v>
      </c>
      <c r="J424">
        <v>152865</v>
      </c>
      <c r="K424">
        <v>15</v>
      </c>
      <c r="L424">
        <v>50955</v>
      </c>
      <c r="M424">
        <v>101910</v>
      </c>
      <c r="N424" s="5">
        <f>sales[[#This Row],[profit]]/sales[[#This Row],[total_sales]]</f>
        <v>0.66666666666666663</v>
      </c>
    </row>
    <row r="425" spans="2:14" x14ac:dyDescent="0.25">
      <c r="B425">
        <v>10057</v>
      </c>
      <c r="C425" t="s">
        <v>16</v>
      </c>
      <c r="D425" s="1">
        <v>44663</v>
      </c>
      <c r="E425" t="s">
        <v>50</v>
      </c>
      <c r="F425" t="s">
        <v>18</v>
      </c>
      <c r="G425" t="s">
        <v>15</v>
      </c>
      <c r="H425">
        <v>40</v>
      </c>
      <c r="I425">
        <v>9414</v>
      </c>
      <c r="J425">
        <v>376560</v>
      </c>
      <c r="K425">
        <v>10</v>
      </c>
      <c r="L425">
        <v>94140</v>
      </c>
      <c r="M425">
        <v>282420</v>
      </c>
      <c r="N425" s="5">
        <f>sales[[#This Row],[profit]]/sales[[#This Row],[total_sales]]</f>
        <v>0.75</v>
      </c>
    </row>
    <row r="426" spans="2:14" x14ac:dyDescent="0.25">
      <c r="B426">
        <v>10596</v>
      </c>
      <c r="C426" t="s">
        <v>12</v>
      </c>
      <c r="D426" s="1">
        <v>44664</v>
      </c>
      <c r="E426" t="s">
        <v>69</v>
      </c>
      <c r="F426" t="s">
        <v>18</v>
      </c>
      <c r="G426" t="s">
        <v>21</v>
      </c>
      <c r="H426">
        <v>50</v>
      </c>
      <c r="I426">
        <v>14156</v>
      </c>
      <c r="J426">
        <v>707800</v>
      </c>
      <c r="K426">
        <v>20</v>
      </c>
      <c r="L426">
        <v>283120</v>
      </c>
      <c r="M426">
        <v>424680</v>
      </c>
      <c r="N426" s="5">
        <f>sales[[#This Row],[profit]]/sales[[#This Row],[total_sales]]</f>
        <v>0.6</v>
      </c>
    </row>
    <row r="427" spans="2:14" x14ac:dyDescent="0.25">
      <c r="B427">
        <v>10921</v>
      </c>
      <c r="C427" t="s">
        <v>12</v>
      </c>
      <c r="D427" s="1">
        <v>44664</v>
      </c>
      <c r="E427" t="s">
        <v>43</v>
      </c>
      <c r="F427" t="s">
        <v>14</v>
      </c>
      <c r="G427" t="s">
        <v>26</v>
      </c>
      <c r="H427">
        <v>55</v>
      </c>
      <c r="I427">
        <v>13097</v>
      </c>
      <c r="J427">
        <v>720335</v>
      </c>
      <c r="K427">
        <v>30</v>
      </c>
      <c r="L427">
        <v>392910</v>
      </c>
      <c r="M427">
        <v>327425</v>
      </c>
      <c r="N427" s="5">
        <f>sales[[#This Row],[profit]]/sales[[#This Row],[total_sales]]</f>
        <v>0.45454545454545453</v>
      </c>
    </row>
    <row r="428" spans="2:14" x14ac:dyDescent="0.25">
      <c r="B428">
        <v>10171</v>
      </c>
      <c r="C428" t="s">
        <v>23</v>
      </c>
      <c r="D428" s="1">
        <v>44664</v>
      </c>
      <c r="E428" t="s">
        <v>62</v>
      </c>
      <c r="F428" t="s">
        <v>32</v>
      </c>
      <c r="G428" t="s">
        <v>30</v>
      </c>
      <c r="H428">
        <v>45</v>
      </c>
      <c r="I428">
        <v>6362</v>
      </c>
      <c r="J428">
        <v>286290</v>
      </c>
      <c r="K428">
        <v>15</v>
      </c>
      <c r="L428">
        <v>95430</v>
      </c>
      <c r="M428">
        <v>190860</v>
      </c>
      <c r="N428" s="5">
        <f>sales[[#This Row],[profit]]/sales[[#This Row],[total_sales]]</f>
        <v>0.66666666666666663</v>
      </c>
    </row>
    <row r="429" spans="2:14" x14ac:dyDescent="0.25">
      <c r="B429">
        <v>10460</v>
      </c>
      <c r="C429" t="s">
        <v>19</v>
      </c>
      <c r="D429" s="1">
        <v>44664</v>
      </c>
      <c r="E429" t="s">
        <v>54</v>
      </c>
      <c r="F429" t="s">
        <v>32</v>
      </c>
      <c r="G429" t="s">
        <v>15</v>
      </c>
      <c r="H429">
        <v>40</v>
      </c>
      <c r="I429">
        <v>19690</v>
      </c>
      <c r="J429">
        <v>787600</v>
      </c>
      <c r="K429">
        <v>10</v>
      </c>
      <c r="L429">
        <v>196900</v>
      </c>
      <c r="M429">
        <v>590700</v>
      </c>
      <c r="N429" s="5">
        <f>sales[[#This Row],[profit]]/sales[[#This Row],[total_sales]]</f>
        <v>0.75</v>
      </c>
    </row>
    <row r="430" spans="2:14" x14ac:dyDescent="0.25">
      <c r="B430">
        <v>10320</v>
      </c>
      <c r="C430" t="s">
        <v>16</v>
      </c>
      <c r="D430" s="1">
        <v>44665</v>
      </c>
      <c r="E430" t="s">
        <v>20</v>
      </c>
      <c r="F430" t="s">
        <v>14</v>
      </c>
      <c r="G430" t="s">
        <v>15</v>
      </c>
      <c r="H430">
        <v>40</v>
      </c>
      <c r="I430">
        <v>10987</v>
      </c>
      <c r="J430">
        <v>439480</v>
      </c>
      <c r="K430">
        <v>10</v>
      </c>
      <c r="L430">
        <v>109870</v>
      </c>
      <c r="M430">
        <v>329610</v>
      </c>
      <c r="N430" s="5">
        <f>sales[[#This Row],[profit]]/sales[[#This Row],[total_sales]]</f>
        <v>0.75</v>
      </c>
    </row>
    <row r="431" spans="2:14" x14ac:dyDescent="0.25">
      <c r="B431">
        <v>10431</v>
      </c>
      <c r="C431" t="s">
        <v>16</v>
      </c>
      <c r="D431" s="1">
        <v>44665</v>
      </c>
      <c r="E431" t="s">
        <v>37</v>
      </c>
      <c r="F431" t="s">
        <v>32</v>
      </c>
      <c r="G431" t="s">
        <v>26</v>
      </c>
      <c r="H431">
        <v>55</v>
      </c>
      <c r="I431">
        <v>14933</v>
      </c>
      <c r="J431">
        <v>821315</v>
      </c>
      <c r="K431">
        <v>30</v>
      </c>
      <c r="L431">
        <v>447990</v>
      </c>
      <c r="M431">
        <v>373325</v>
      </c>
      <c r="N431" s="5">
        <f>sales[[#This Row],[profit]]/sales[[#This Row],[total_sales]]</f>
        <v>0.45454545454545453</v>
      </c>
    </row>
    <row r="432" spans="2:14" x14ac:dyDescent="0.25">
      <c r="B432">
        <v>10378</v>
      </c>
      <c r="C432" t="s">
        <v>16</v>
      </c>
      <c r="D432" s="1">
        <v>44665</v>
      </c>
      <c r="E432" t="s">
        <v>37</v>
      </c>
      <c r="F432" t="s">
        <v>32</v>
      </c>
      <c r="G432" t="s">
        <v>26</v>
      </c>
      <c r="H432">
        <v>55</v>
      </c>
      <c r="I432">
        <v>1440</v>
      </c>
      <c r="J432">
        <v>79200</v>
      </c>
      <c r="K432">
        <v>30</v>
      </c>
      <c r="L432">
        <v>43200</v>
      </c>
      <c r="M432">
        <v>36000</v>
      </c>
      <c r="N432" s="5">
        <f>sales[[#This Row],[profit]]/sales[[#This Row],[total_sales]]</f>
        <v>0.45454545454545453</v>
      </c>
    </row>
    <row r="433" spans="2:14" x14ac:dyDescent="0.25">
      <c r="B433">
        <v>10602</v>
      </c>
      <c r="C433" t="s">
        <v>12</v>
      </c>
      <c r="D433" s="1">
        <v>44665</v>
      </c>
      <c r="E433" t="s">
        <v>34</v>
      </c>
      <c r="F433" t="s">
        <v>14</v>
      </c>
      <c r="G433" t="s">
        <v>15</v>
      </c>
      <c r="H433">
        <v>40</v>
      </c>
      <c r="I433">
        <v>1773</v>
      </c>
      <c r="J433">
        <v>70920</v>
      </c>
      <c r="K433">
        <v>10</v>
      </c>
      <c r="L433">
        <v>17730</v>
      </c>
      <c r="M433">
        <v>53190</v>
      </c>
      <c r="N433" s="5">
        <f>sales[[#This Row],[profit]]/sales[[#This Row],[total_sales]]</f>
        <v>0.75</v>
      </c>
    </row>
    <row r="434" spans="2:14" x14ac:dyDescent="0.25">
      <c r="B434">
        <v>10548</v>
      </c>
      <c r="C434" t="s">
        <v>16</v>
      </c>
      <c r="D434" s="1">
        <v>44666</v>
      </c>
      <c r="E434" t="s">
        <v>52</v>
      </c>
      <c r="F434" t="s">
        <v>32</v>
      </c>
      <c r="G434" t="s">
        <v>21</v>
      </c>
      <c r="H434">
        <v>50</v>
      </c>
      <c r="I434">
        <v>14717</v>
      </c>
      <c r="J434">
        <v>735850</v>
      </c>
      <c r="K434">
        <v>20</v>
      </c>
      <c r="L434">
        <v>294340</v>
      </c>
      <c r="M434">
        <v>441510</v>
      </c>
      <c r="N434" s="5">
        <f>sales[[#This Row],[profit]]/sales[[#This Row],[total_sales]]</f>
        <v>0.6</v>
      </c>
    </row>
    <row r="435" spans="2:14" x14ac:dyDescent="0.25">
      <c r="B435">
        <v>10582</v>
      </c>
      <c r="C435" t="s">
        <v>23</v>
      </c>
      <c r="D435" s="1">
        <v>44666</v>
      </c>
      <c r="E435" t="s">
        <v>53</v>
      </c>
      <c r="F435" t="s">
        <v>18</v>
      </c>
      <c r="G435" t="s">
        <v>15</v>
      </c>
      <c r="H435">
        <v>40</v>
      </c>
      <c r="I435">
        <v>13009</v>
      </c>
      <c r="J435">
        <v>520360</v>
      </c>
      <c r="K435">
        <v>10</v>
      </c>
      <c r="L435">
        <v>130090</v>
      </c>
      <c r="M435">
        <v>390270</v>
      </c>
      <c r="N435" s="5">
        <f>sales[[#This Row],[profit]]/sales[[#This Row],[total_sales]]</f>
        <v>0.75</v>
      </c>
    </row>
    <row r="436" spans="2:14" x14ac:dyDescent="0.25">
      <c r="B436">
        <v>10651</v>
      </c>
      <c r="C436" t="s">
        <v>12</v>
      </c>
      <c r="D436" s="1">
        <v>44666</v>
      </c>
      <c r="E436" t="s">
        <v>31</v>
      </c>
      <c r="F436" t="s">
        <v>32</v>
      </c>
      <c r="G436" t="s">
        <v>21</v>
      </c>
      <c r="H436">
        <v>50</v>
      </c>
      <c r="I436">
        <v>14401</v>
      </c>
      <c r="J436">
        <v>720050</v>
      </c>
      <c r="K436">
        <v>20</v>
      </c>
      <c r="L436">
        <v>288020</v>
      </c>
      <c r="M436">
        <v>432030</v>
      </c>
      <c r="N436" s="5">
        <f>sales[[#This Row],[profit]]/sales[[#This Row],[total_sales]]</f>
        <v>0.6</v>
      </c>
    </row>
    <row r="437" spans="2:14" x14ac:dyDescent="0.25">
      <c r="B437">
        <v>10023</v>
      </c>
      <c r="C437" t="s">
        <v>19</v>
      </c>
      <c r="D437" s="1">
        <v>44666</v>
      </c>
      <c r="E437" t="s">
        <v>55</v>
      </c>
      <c r="F437" t="s">
        <v>96</v>
      </c>
      <c r="G437" t="s">
        <v>21</v>
      </c>
      <c r="H437">
        <v>50</v>
      </c>
      <c r="I437">
        <v>18917</v>
      </c>
      <c r="J437">
        <v>945850</v>
      </c>
      <c r="K437">
        <v>20</v>
      </c>
      <c r="L437">
        <v>378340</v>
      </c>
      <c r="M437">
        <v>567510</v>
      </c>
      <c r="N437" s="5">
        <f>sales[[#This Row],[profit]]/sales[[#This Row],[total_sales]]</f>
        <v>0.6</v>
      </c>
    </row>
    <row r="438" spans="2:14" x14ac:dyDescent="0.25">
      <c r="B438">
        <v>10707</v>
      </c>
      <c r="C438" t="s">
        <v>23</v>
      </c>
      <c r="D438" s="1">
        <v>44667</v>
      </c>
      <c r="E438" t="s">
        <v>13</v>
      </c>
      <c r="F438" t="s">
        <v>14</v>
      </c>
      <c r="G438" t="s">
        <v>15</v>
      </c>
      <c r="H438">
        <v>40</v>
      </c>
      <c r="I438">
        <v>8218</v>
      </c>
      <c r="J438">
        <v>328720</v>
      </c>
      <c r="K438">
        <v>10</v>
      </c>
      <c r="L438">
        <v>82180</v>
      </c>
      <c r="M438">
        <v>246540</v>
      </c>
      <c r="N438" s="5">
        <f>sales[[#This Row],[profit]]/sales[[#This Row],[total_sales]]</f>
        <v>0.75</v>
      </c>
    </row>
    <row r="439" spans="2:14" x14ac:dyDescent="0.25">
      <c r="B439">
        <v>10791</v>
      </c>
      <c r="C439" t="s">
        <v>23</v>
      </c>
      <c r="D439" s="1">
        <v>44667</v>
      </c>
      <c r="E439" t="s">
        <v>52</v>
      </c>
      <c r="F439" t="s">
        <v>32</v>
      </c>
      <c r="G439" t="s">
        <v>26</v>
      </c>
      <c r="H439">
        <v>55</v>
      </c>
      <c r="I439">
        <v>10679</v>
      </c>
      <c r="J439">
        <v>587345</v>
      </c>
      <c r="K439">
        <v>30</v>
      </c>
      <c r="L439">
        <v>320370</v>
      </c>
      <c r="M439">
        <v>266975</v>
      </c>
      <c r="N439" s="5">
        <f>sales[[#This Row],[profit]]/sales[[#This Row],[total_sales]]</f>
        <v>0.45454545454545453</v>
      </c>
    </row>
    <row r="440" spans="2:14" x14ac:dyDescent="0.25">
      <c r="B440">
        <v>10593</v>
      </c>
      <c r="C440" t="s">
        <v>16</v>
      </c>
      <c r="D440" s="1">
        <v>44667</v>
      </c>
      <c r="E440" t="s">
        <v>70</v>
      </c>
      <c r="F440" t="s">
        <v>14</v>
      </c>
      <c r="G440" t="s">
        <v>30</v>
      </c>
      <c r="H440">
        <v>45</v>
      </c>
      <c r="I440">
        <v>13270</v>
      </c>
      <c r="J440">
        <v>597150</v>
      </c>
      <c r="K440">
        <v>15</v>
      </c>
      <c r="L440">
        <v>199050</v>
      </c>
      <c r="M440">
        <v>398100</v>
      </c>
      <c r="N440" s="5">
        <f>sales[[#This Row],[profit]]/sales[[#This Row],[total_sales]]</f>
        <v>0.66666666666666663</v>
      </c>
    </row>
    <row r="441" spans="2:14" x14ac:dyDescent="0.25">
      <c r="B441">
        <v>10525</v>
      </c>
      <c r="C441" t="s">
        <v>19</v>
      </c>
      <c r="D441" s="1">
        <v>44667</v>
      </c>
      <c r="E441" t="s">
        <v>69</v>
      </c>
      <c r="F441" t="s">
        <v>18</v>
      </c>
      <c r="G441" t="s">
        <v>30</v>
      </c>
      <c r="H441">
        <v>45</v>
      </c>
      <c r="I441">
        <v>19469</v>
      </c>
      <c r="J441">
        <v>876105</v>
      </c>
      <c r="K441">
        <v>15</v>
      </c>
      <c r="L441">
        <v>292035</v>
      </c>
      <c r="M441">
        <v>584070</v>
      </c>
      <c r="N441" s="5">
        <f>sales[[#This Row],[profit]]/sales[[#This Row],[total_sales]]</f>
        <v>0.66666666666666663</v>
      </c>
    </row>
    <row r="442" spans="2:14" x14ac:dyDescent="0.25">
      <c r="B442">
        <v>10778</v>
      </c>
      <c r="C442" t="s">
        <v>16</v>
      </c>
      <c r="D442" s="1">
        <v>44668</v>
      </c>
      <c r="E442" t="s">
        <v>36</v>
      </c>
      <c r="F442" t="s">
        <v>14</v>
      </c>
      <c r="G442" t="s">
        <v>30</v>
      </c>
      <c r="H442">
        <v>45</v>
      </c>
      <c r="I442">
        <v>9779</v>
      </c>
      <c r="J442">
        <v>440055</v>
      </c>
      <c r="K442">
        <v>15</v>
      </c>
      <c r="L442">
        <v>146685</v>
      </c>
      <c r="M442">
        <v>293370</v>
      </c>
      <c r="N442" s="5">
        <f>sales[[#This Row],[profit]]/sales[[#This Row],[total_sales]]</f>
        <v>0.66666666666666663</v>
      </c>
    </row>
    <row r="443" spans="2:14" x14ac:dyDescent="0.25">
      <c r="B443">
        <v>10679</v>
      </c>
      <c r="C443" t="s">
        <v>12</v>
      </c>
      <c r="D443" s="1">
        <v>44668</v>
      </c>
      <c r="E443" t="s">
        <v>13</v>
      </c>
      <c r="F443" t="s">
        <v>14</v>
      </c>
      <c r="G443" t="s">
        <v>30</v>
      </c>
      <c r="H443">
        <v>45</v>
      </c>
      <c r="I443">
        <v>3452</v>
      </c>
      <c r="J443">
        <v>155340</v>
      </c>
      <c r="K443">
        <v>15</v>
      </c>
      <c r="L443">
        <v>51780</v>
      </c>
      <c r="M443">
        <v>103560</v>
      </c>
      <c r="N443" s="5">
        <f>sales[[#This Row],[profit]]/sales[[#This Row],[total_sales]]</f>
        <v>0.66666666666666663</v>
      </c>
    </row>
    <row r="444" spans="2:14" x14ac:dyDescent="0.25">
      <c r="B444">
        <v>10826</v>
      </c>
      <c r="C444" t="s">
        <v>19</v>
      </c>
      <c r="D444" s="1">
        <v>44668</v>
      </c>
      <c r="E444" t="s">
        <v>70</v>
      </c>
      <c r="F444" t="s">
        <v>14</v>
      </c>
      <c r="G444" t="s">
        <v>26</v>
      </c>
      <c r="H444">
        <v>55</v>
      </c>
      <c r="I444">
        <v>13481</v>
      </c>
      <c r="J444">
        <v>741455</v>
      </c>
      <c r="K444">
        <v>30</v>
      </c>
      <c r="L444">
        <v>404430</v>
      </c>
      <c r="M444">
        <v>337025</v>
      </c>
      <c r="N444" s="5">
        <f>sales[[#This Row],[profit]]/sales[[#This Row],[total_sales]]</f>
        <v>0.45454545454545453</v>
      </c>
    </row>
    <row r="445" spans="2:14" x14ac:dyDescent="0.25">
      <c r="B445">
        <v>10280</v>
      </c>
      <c r="C445" t="s">
        <v>19</v>
      </c>
      <c r="D445" s="1">
        <v>44668</v>
      </c>
      <c r="E445" t="s">
        <v>35</v>
      </c>
      <c r="F445" t="s">
        <v>96</v>
      </c>
      <c r="G445" t="s">
        <v>15</v>
      </c>
      <c r="H445">
        <v>40</v>
      </c>
      <c r="I445">
        <v>909</v>
      </c>
      <c r="J445">
        <v>36360</v>
      </c>
      <c r="K445">
        <v>10</v>
      </c>
      <c r="L445">
        <v>9090</v>
      </c>
      <c r="M445">
        <v>27270</v>
      </c>
      <c r="N445" s="5">
        <f>sales[[#This Row],[profit]]/sales[[#This Row],[total_sales]]</f>
        <v>0.75</v>
      </c>
    </row>
    <row r="446" spans="2:14" x14ac:dyDescent="0.25">
      <c r="B446">
        <v>10545</v>
      </c>
      <c r="C446" t="s">
        <v>23</v>
      </c>
      <c r="D446" s="1">
        <v>44669</v>
      </c>
      <c r="E446" t="s">
        <v>71</v>
      </c>
      <c r="F446" t="s">
        <v>32</v>
      </c>
      <c r="G446" t="s">
        <v>30</v>
      </c>
      <c r="H446">
        <v>45</v>
      </c>
      <c r="I446">
        <v>585</v>
      </c>
      <c r="J446">
        <v>26325</v>
      </c>
      <c r="K446">
        <v>15</v>
      </c>
      <c r="L446">
        <v>8775</v>
      </c>
      <c r="M446">
        <v>17550</v>
      </c>
      <c r="N446" s="5">
        <f>sales[[#This Row],[profit]]/sales[[#This Row],[total_sales]]</f>
        <v>0.66666666666666663</v>
      </c>
    </row>
    <row r="447" spans="2:14" x14ac:dyDescent="0.25">
      <c r="B447">
        <v>10628</v>
      </c>
      <c r="C447" t="s">
        <v>19</v>
      </c>
      <c r="D447" s="1">
        <v>44669</v>
      </c>
      <c r="E447" t="s">
        <v>54</v>
      </c>
      <c r="F447" t="s">
        <v>32</v>
      </c>
      <c r="G447" t="s">
        <v>30</v>
      </c>
      <c r="H447">
        <v>45</v>
      </c>
      <c r="I447">
        <v>1309</v>
      </c>
      <c r="J447">
        <v>58905</v>
      </c>
      <c r="K447">
        <v>15</v>
      </c>
      <c r="L447">
        <v>19635</v>
      </c>
      <c r="M447">
        <v>39270</v>
      </c>
      <c r="N447" s="5">
        <f>sales[[#This Row],[profit]]/sales[[#This Row],[total_sales]]</f>
        <v>0.66666666666666663</v>
      </c>
    </row>
    <row r="448" spans="2:14" x14ac:dyDescent="0.25">
      <c r="B448">
        <v>10563</v>
      </c>
      <c r="C448" t="s">
        <v>16</v>
      </c>
      <c r="D448" s="1">
        <v>44669</v>
      </c>
      <c r="E448" t="s">
        <v>68</v>
      </c>
      <c r="F448" t="s">
        <v>14</v>
      </c>
      <c r="G448" t="s">
        <v>15</v>
      </c>
      <c r="H448">
        <v>40</v>
      </c>
      <c r="I448">
        <v>19731</v>
      </c>
      <c r="J448">
        <v>789240</v>
      </c>
      <c r="K448">
        <v>10</v>
      </c>
      <c r="L448">
        <v>197310</v>
      </c>
      <c r="M448">
        <v>591930</v>
      </c>
      <c r="N448" s="5">
        <f>sales[[#This Row],[profit]]/sales[[#This Row],[total_sales]]</f>
        <v>0.75</v>
      </c>
    </row>
    <row r="449" spans="2:14" x14ac:dyDescent="0.25">
      <c r="B449">
        <v>10914</v>
      </c>
      <c r="C449" t="s">
        <v>19</v>
      </c>
      <c r="D449" s="1">
        <v>44669</v>
      </c>
      <c r="E449" t="s">
        <v>67</v>
      </c>
      <c r="F449" t="s">
        <v>18</v>
      </c>
      <c r="G449" t="s">
        <v>30</v>
      </c>
      <c r="H449">
        <v>45</v>
      </c>
      <c r="I449">
        <v>9050</v>
      </c>
      <c r="J449">
        <v>407250</v>
      </c>
      <c r="K449">
        <v>15</v>
      </c>
      <c r="L449">
        <v>135750</v>
      </c>
      <c r="M449">
        <v>271500</v>
      </c>
      <c r="N449" s="5">
        <f>sales[[#This Row],[profit]]/sales[[#This Row],[total_sales]]</f>
        <v>0.66666666666666663</v>
      </c>
    </row>
    <row r="450" spans="2:14" x14ac:dyDescent="0.25">
      <c r="B450">
        <v>10866</v>
      </c>
      <c r="C450" t="s">
        <v>12</v>
      </c>
      <c r="D450" s="1">
        <v>44670</v>
      </c>
      <c r="E450" t="s">
        <v>50</v>
      </c>
      <c r="F450" t="s">
        <v>18</v>
      </c>
      <c r="G450" t="s">
        <v>21</v>
      </c>
      <c r="H450">
        <v>50</v>
      </c>
      <c r="I450">
        <v>6227</v>
      </c>
      <c r="J450">
        <v>311350</v>
      </c>
      <c r="K450">
        <v>20</v>
      </c>
      <c r="L450">
        <v>124540</v>
      </c>
      <c r="M450">
        <v>186810</v>
      </c>
      <c r="N450" s="5">
        <f>sales[[#This Row],[profit]]/sales[[#This Row],[total_sales]]</f>
        <v>0.6</v>
      </c>
    </row>
    <row r="451" spans="2:14" x14ac:dyDescent="0.25">
      <c r="B451">
        <v>10554</v>
      </c>
      <c r="C451" t="s">
        <v>23</v>
      </c>
      <c r="D451" s="1">
        <v>44670</v>
      </c>
      <c r="E451" t="s">
        <v>35</v>
      </c>
      <c r="F451" t="s">
        <v>96</v>
      </c>
      <c r="G451" t="s">
        <v>26</v>
      </c>
      <c r="H451">
        <v>55</v>
      </c>
      <c r="I451">
        <v>15870</v>
      </c>
      <c r="J451">
        <v>872850</v>
      </c>
      <c r="K451">
        <v>30</v>
      </c>
      <c r="L451">
        <v>476100</v>
      </c>
      <c r="M451">
        <v>396750</v>
      </c>
      <c r="N451" s="5">
        <f>sales[[#This Row],[profit]]/sales[[#This Row],[total_sales]]</f>
        <v>0.45454545454545453</v>
      </c>
    </row>
    <row r="452" spans="2:14" x14ac:dyDescent="0.25">
      <c r="B452">
        <v>10022</v>
      </c>
      <c r="C452" t="s">
        <v>23</v>
      </c>
      <c r="D452" s="1">
        <v>44670</v>
      </c>
      <c r="E452" t="s">
        <v>58</v>
      </c>
      <c r="F452" t="s">
        <v>18</v>
      </c>
      <c r="G452" t="s">
        <v>21</v>
      </c>
      <c r="H452">
        <v>50</v>
      </c>
      <c r="I452">
        <v>16172</v>
      </c>
      <c r="J452">
        <v>808600</v>
      </c>
      <c r="K452">
        <v>20</v>
      </c>
      <c r="L452">
        <v>323440</v>
      </c>
      <c r="M452">
        <v>485160</v>
      </c>
      <c r="N452" s="5">
        <f>sales[[#This Row],[profit]]/sales[[#This Row],[total_sales]]</f>
        <v>0.6</v>
      </c>
    </row>
    <row r="453" spans="2:14" x14ac:dyDescent="0.25">
      <c r="B453">
        <v>10709</v>
      </c>
      <c r="C453" t="s">
        <v>19</v>
      </c>
      <c r="D453" s="1">
        <v>44670</v>
      </c>
      <c r="E453" t="s">
        <v>62</v>
      </c>
      <c r="F453" t="s">
        <v>32</v>
      </c>
      <c r="G453" t="s">
        <v>26</v>
      </c>
      <c r="H453">
        <v>55</v>
      </c>
      <c r="I453">
        <v>9785</v>
      </c>
      <c r="J453">
        <v>538175</v>
      </c>
      <c r="K453">
        <v>30</v>
      </c>
      <c r="L453">
        <v>293550</v>
      </c>
      <c r="M453">
        <v>244625</v>
      </c>
      <c r="N453" s="5">
        <f>sales[[#This Row],[profit]]/sales[[#This Row],[total_sales]]</f>
        <v>0.45454545454545453</v>
      </c>
    </row>
    <row r="454" spans="2:14" x14ac:dyDescent="0.25">
      <c r="B454">
        <v>10471</v>
      </c>
      <c r="C454" t="s">
        <v>16</v>
      </c>
      <c r="D454" s="1">
        <v>44671</v>
      </c>
      <c r="E454" t="s">
        <v>28</v>
      </c>
      <c r="F454" t="s">
        <v>96</v>
      </c>
      <c r="G454" t="s">
        <v>30</v>
      </c>
      <c r="H454">
        <v>45</v>
      </c>
      <c r="I454">
        <v>12562</v>
      </c>
      <c r="J454">
        <v>565290</v>
      </c>
      <c r="K454">
        <v>15</v>
      </c>
      <c r="L454">
        <v>188430</v>
      </c>
      <c r="M454">
        <v>376860</v>
      </c>
      <c r="N454" s="5">
        <f>sales[[#This Row],[profit]]/sales[[#This Row],[total_sales]]</f>
        <v>0.66666666666666663</v>
      </c>
    </row>
    <row r="455" spans="2:14" x14ac:dyDescent="0.25">
      <c r="B455">
        <v>10089</v>
      </c>
      <c r="C455" t="s">
        <v>19</v>
      </c>
      <c r="D455" s="1">
        <v>44671</v>
      </c>
      <c r="E455" t="s">
        <v>45</v>
      </c>
      <c r="F455" t="s">
        <v>18</v>
      </c>
      <c r="G455" t="s">
        <v>15</v>
      </c>
      <c r="H455">
        <v>40</v>
      </c>
      <c r="I455">
        <v>2381</v>
      </c>
      <c r="J455">
        <v>95240</v>
      </c>
      <c r="K455">
        <v>10</v>
      </c>
      <c r="L455">
        <v>23810</v>
      </c>
      <c r="M455">
        <v>71430</v>
      </c>
      <c r="N455" s="5">
        <f>sales[[#This Row],[profit]]/sales[[#This Row],[total_sales]]</f>
        <v>0.75</v>
      </c>
    </row>
    <row r="456" spans="2:14" x14ac:dyDescent="0.25">
      <c r="B456">
        <v>10135</v>
      </c>
      <c r="C456" t="s">
        <v>23</v>
      </c>
      <c r="D456" s="1">
        <v>44671</v>
      </c>
      <c r="E456" t="s">
        <v>58</v>
      </c>
      <c r="F456" t="s">
        <v>18</v>
      </c>
      <c r="G456" t="s">
        <v>26</v>
      </c>
      <c r="H456">
        <v>55</v>
      </c>
      <c r="I456">
        <v>9314</v>
      </c>
      <c r="J456">
        <v>512270</v>
      </c>
      <c r="K456">
        <v>30</v>
      </c>
      <c r="L456">
        <v>279420</v>
      </c>
      <c r="M456">
        <v>232850</v>
      </c>
      <c r="N456" s="5">
        <f>sales[[#This Row],[profit]]/sales[[#This Row],[total_sales]]</f>
        <v>0.45454545454545453</v>
      </c>
    </row>
    <row r="457" spans="2:14" x14ac:dyDescent="0.25">
      <c r="B457">
        <v>10062</v>
      </c>
      <c r="C457" t="s">
        <v>16</v>
      </c>
      <c r="D457" s="1">
        <v>44671</v>
      </c>
      <c r="E457" t="s">
        <v>65</v>
      </c>
      <c r="F457" t="s">
        <v>14</v>
      </c>
      <c r="G457" t="s">
        <v>30</v>
      </c>
      <c r="H457">
        <v>45</v>
      </c>
      <c r="I457">
        <v>14691</v>
      </c>
      <c r="J457">
        <v>661095</v>
      </c>
      <c r="K457">
        <v>15</v>
      </c>
      <c r="L457">
        <v>220365</v>
      </c>
      <c r="M457">
        <v>440730</v>
      </c>
      <c r="N457" s="5">
        <f>sales[[#This Row],[profit]]/sales[[#This Row],[total_sales]]</f>
        <v>0.66666666666666663</v>
      </c>
    </row>
    <row r="458" spans="2:14" x14ac:dyDescent="0.25">
      <c r="B458">
        <v>10233</v>
      </c>
      <c r="C458" t="s">
        <v>23</v>
      </c>
      <c r="D458" s="1">
        <v>44672</v>
      </c>
      <c r="E458" t="s">
        <v>39</v>
      </c>
      <c r="F458" t="s">
        <v>96</v>
      </c>
      <c r="G458" t="s">
        <v>30</v>
      </c>
      <c r="H458">
        <v>45</v>
      </c>
      <c r="I458">
        <v>14252</v>
      </c>
      <c r="J458">
        <v>641340</v>
      </c>
      <c r="K458">
        <v>15</v>
      </c>
      <c r="L458">
        <v>213780</v>
      </c>
      <c r="M458">
        <v>427560</v>
      </c>
      <c r="N458" s="5">
        <f>sales[[#This Row],[profit]]/sales[[#This Row],[total_sales]]</f>
        <v>0.66666666666666663</v>
      </c>
    </row>
    <row r="459" spans="2:14" x14ac:dyDescent="0.25">
      <c r="B459">
        <v>10893</v>
      </c>
      <c r="C459" t="s">
        <v>12</v>
      </c>
      <c r="D459" s="1">
        <v>44672</v>
      </c>
      <c r="E459" t="s">
        <v>13</v>
      </c>
      <c r="F459" t="s">
        <v>14</v>
      </c>
      <c r="G459" t="s">
        <v>26</v>
      </c>
      <c r="H459">
        <v>55</v>
      </c>
      <c r="I459">
        <v>9185</v>
      </c>
      <c r="J459">
        <v>505175</v>
      </c>
      <c r="K459">
        <v>30</v>
      </c>
      <c r="L459">
        <v>275550</v>
      </c>
      <c r="M459">
        <v>229625</v>
      </c>
      <c r="N459" s="5">
        <f>sales[[#This Row],[profit]]/sales[[#This Row],[total_sales]]</f>
        <v>0.45454545454545453</v>
      </c>
    </row>
    <row r="460" spans="2:14" x14ac:dyDescent="0.25">
      <c r="B460">
        <v>10921</v>
      </c>
      <c r="C460" t="s">
        <v>19</v>
      </c>
      <c r="D460" s="1">
        <v>44672</v>
      </c>
      <c r="E460" t="s">
        <v>38</v>
      </c>
      <c r="F460" t="s">
        <v>18</v>
      </c>
      <c r="G460" t="s">
        <v>30</v>
      </c>
      <c r="H460">
        <v>45</v>
      </c>
      <c r="I460">
        <v>3869</v>
      </c>
      <c r="J460">
        <v>174105</v>
      </c>
      <c r="K460">
        <v>15</v>
      </c>
      <c r="L460">
        <v>58035</v>
      </c>
      <c r="M460">
        <v>116070</v>
      </c>
      <c r="N460" s="5">
        <f>sales[[#This Row],[profit]]/sales[[#This Row],[total_sales]]</f>
        <v>0.66666666666666663</v>
      </c>
    </row>
    <row r="461" spans="2:14" x14ac:dyDescent="0.25">
      <c r="B461">
        <v>10475</v>
      </c>
      <c r="C461" t="s">
        <v>12</v>
      </c>
      <c r="D461" s="1">
        <v>44672</v>
      </c>
      <c r="E461" t="s">
        <v>39</v>
      </c>
      <c r="F461" t="s">
        <v>96</v>
      </c>
      <c r="G461" t="s">
        <v>15</v>
      </c>
      <c r="H461">
        <v>40</v>
      </c>
      <c r="I461">
        <v>15223</v>
      </c>
      <c r="J461">
        <v>608920</v>
      </c>
      <c r="K461">
        <v>10</v>
      </c>
      <c r="L461">
        <v>152230</v>
      </c>
      <c r="M461">
        <v>456690</v>
      </c>
      <c r="N461" s="5">
        <f>sales[[#This Row],[profit]]/sales[[#This Row],[total_sales]]</f>
        <v>0.75</v>
      </c>
    </row>
    <row r="462" spans="2:14" x14ac:dyDescent="0.25">
      <c r="B462">
        <v>10775</v>
      </c>
      <c r="C462" t="s">
        <v>12</v>
      </c>
      <c r="D462" s="1">
        <v>44672</v>
      </c>
      <c r="E462" t="s">
        <v>52</v>
      </c>
      <c r="F462" t="s">
        <v>32</v>
      </c>
      <c r="G462" t="s">
        <v>26</v>
      </c>
      <c r="H462">
        <v>55</v>
      </c>
      <c r="I462">
        <v>3183</v>
      </c>
      <c r="J462">
        <v>175065</v>
      </c>
      <c r="K462">
        <v>30</v>
      </c>
      <c r="L462">
        <v>95490</v>
      </c>
      <c r="M462">
        <v>79575</v>
      </c>
      <c r="N462" s="5">
        <f>sales[[#This Row],[profit]]/sales[[#This Row],[total_sales]]</f>
        <v>0.45454545454545453</v>
      </c>
    </row>
    <row r="463" spans="2:14" x14ac:dyDescent="0.25">
      <c r="B463">
        <v>10800</v>
      </c>
      <c r="C463" t="s">
        <v>16</v>
      </c>
      <c r="D463" s="1">
        <v>44673</v>
      </c>
      <c r="E463" t="s">
        <v>71</v>
      </c>
      <c r="F463" t="s">
        <v>32</v>
      </c>
      <c r="G463" t="s">
        <v>26</v>
      </c>
      <c r="H463">
        <v>55</v>
      </c>
      <c r="I463">
        <v>14902</v>
      </c>
      <c r="J463">
        <v>819610</v>
      </c>
      <c r="K463">
        <v>30</v>
      </c>
      <c r="L463">
        <v>447060</v>
      </c>
      <c r="M463">
        <v>372550</v>
      </c>
      <c r="N463" s="5">
        <f>sales[[#This Row],[profit]]/sales[[#This Row],[total_sales]]</f>
        <v>0.45454545454545453</v>
      </c>
    </row>
    <row r="464" spans="2:14" x14ac:dyDescent="0.25">
      <c r="B464">
        <v>10031</v>
      </c>
      <c r="C464" t="s">
        <v>23</v>
      </c>
      <c r="D464" s="1">
        <v>44673</v>
      </c>
      <c r="E464" t="s">
        <v>31</v>
      </c>
      <c r="F464" t="s">
        <v>32</v>
      </c>
      <c r="G464" t="s">
        <v>30</v>
      </c>
      <c r="H464">
        <v>45</v>
      </c>
      <c r="I464">
        <v>18667</v>
      </c>
      <c r="J464">
        <v>840015</v>
      </c>
      <c r="K464">
        <v>15</v>
      </c>
      <c r="L464">
        <v>280005</v>
      </c>
      <c r="M464">
        <v>560010</v>
      </c>
      <c r="N464" s="5">
        <f>sales[[#This Row],[profit]]/sales[[#This Row],[total_sales]]</f>
        <v>0.66666666666666663</v>
      </c>
    </row>
    <row r="465" spans="2:14" x14ac:dyDescent="0.25">
      <c r="B465">
        <v>10367</v>
      </c>
      <c r="C465" t="s">
        <v>23</v>
      </c>
      <c r="D465" s="1">
        <v>44673</v>
      </c>
      <c r="E465" t="s">
        <v>65</v>
      </c>
      <c r="F465" t="s">
        <v>14</v>
      </c>
      <c r="G465" t="s">
        <v>30</v>
      </c>
      <c r="H465">
        <v>45</v>
      </c>
      <c r="I465">
        <v>1971</v>
      </c>
      <c r="J465">
        <v>88695</v>
      </c>
      <c r="K465">
        <v>15</v>
      </c>
      <c r="L465">
        <v>29565</v>
      </c>
      <c r="M465">
        <v>59130</v>
      </c>
      <c r="N465" s="5">
        <f>sales[[#This Row],[profit]]/sales[[#This Row],[total_sales]]</f>
        <v>0.66666666666666663</v>
      </c>
    </row>
    <row r="466" spans="2:14" x14ac:dyDescent="0.25">
      <c r="B466">
        <v>10001</v>
      </c>
      <c r="C466" t="s">
        <v>12</v>
      </c>
      <c r="D466" s="1">
        <v>44673</v>
      </c>
      <c r="E466" t="s">
        <v>34</v>
      </c>
      <c r="F466" t="s">
        <v>14</v>
      </c>
      <c r="G466" t="s">
        <v>26</v>
      </c>
      <c r="H466">
        <v>55</v>
      </c>
      <c r="I466">
        <v>9159</v>
      </c>
      <c r="J466">
        <v>503745</v>
      </c>
      <c r="K466">
        <v>30</v>
      </c>
      <c r="L466">
        <v>274770</v>
      </c>
      <c r="M466">
        <v>228975</v>
      </c>
      <c r="N466" s="5">
        <f>sales[[#This Row],[profit]]/sales[[#This Row],[total_sales]]</f>
        <v>0.45454545454545453</v>
      </c>
    </row>
    <row r="467" spans="2:14" x14ac:dyDescent="0.25">
      <c r="B467">
        <v>10508</v>
      </c>
      <c r="C467" t="s">
        <v>16</v>
      </c>
      <c r="D467" s="1">
        <v>44674</v>
      </c>
      <c r="E467" t="s">
        <v>62</v>
      </c>
      <c r="F467" t="s">
        <v>32</v>
      </c>
      <c r="G467" t="s">
        <v>30</v>
      </c>
      <c r="H467">
        <v>45</v>
      </c>
      <c r="I467">
        <v>17249</v>
      </c>
      <c r="J467">
        <v>776205</v>
      </c>
      <c r="K467">
        <v>15</v>
      </c>
      <c r="L467">
        <v>258735</v>
      </c>
      <c r="M467">
        <v>517470</v>
      </c>
      <c r="N467" s="5">
        <f>sales[[#This Row],[profit]]/sales[[#This Row],[total_sales]]</f>
        <v>0.66666666666666663</v>
      </c>
    </row>
    <row r="468" spans="2:14" x14ac:dyDescent="0.25">
      <c r="B468">
        <v>10416</v>
      </c>
      <c r="C468" t="s">
        <v>12</v>
      </c>
      <c r="D468" s="1">
        <v>44674</v>
      </c>
      <c r="E468" t="s">
        <v>73</v>
      </c>
      <c r="F468" t="s">
        <v>32</v>
      </c>
      <c r="G468" t="s">
        <v>30</v>
      </c>
      <c r="H468">
        <v>45</v>
      </c>
      <c r="I468">
        <v>17466</v>
      </c>
      <c r="J468">
        <v>785970</v>
      </c>
      <c r="K468">
        <v>15</v>
      </c>
      <c r="L468">
        <v>261990</v>
      </c>
      <c r="M468">
        <v>523980</v>
      </c>
      <c r="N468" s="5">
        <f>sales[[#This Row],[profit]]/sales[[#This Row],[total_sales]]</f>
        <v>0.66666666666666663</v>
      </c>
    </row>
    <row r="469" spans="2:14" x14ac:dyDescent="0.25">
      <c r="B469">
        <v>10445</v>
      </c>
      <c r="C469" t="s">
        <v>16</v>
      </c>
      <c r="D469" s="1">
        <v>44674</v>
      </c>
      <c r="E469" t="s">
        <v>37</v>
      </c>
      <c r="F469" t="s">
        <v>32</v>
      </c>
      <c r="G469" t="s">
        <v>21</v>
      </c>
      <c r="H469">
        <v>50</v>
      </c>
      <c r="I469">
        <v>15942</v>
      </c>
      <c r="J469">
        <v>797100</v>
      </c>
      <c r="K469">
        <v>20</v>
      </c>
      <c r="L469">
        <v>318840</v>
      </c>
      <c r="M469">
        <v>478260</v>
      </c>
      <c r="N469" s="5">
        <f>sales[[#This Row],[profit]]/sales[[#This Row],[total_sales]]</f>
        <v>0.6</v>
      </c>
    </row>
    <row r="470" spans="2:14" x14ac:dyDescent="0.25">
      <c r="B470">
        <v>10801</v>
      </c>
      <c r="C470" t="s">
        <v>23</v>
      </c>
      <c r="D470" s="1">
        <v>44674</v>
      </c>
      <c r="E470" t="s">
        <v>52</v>
      </c>
      <c r="F470" t="s">
        <v>32</v>
      </c>
      <c r="G470" t="s">
        <v>26</v>
      </c>
      <c r="H470">
        <v>55</v>
      </c>
      <c r="I470">
        <v>16759</v>
      </c>
      <c r="J470">
        <v>921745</v>
      </c>
      <c r="K470">
        <v>30</v>
      </c>
      <c r="L470">
        <v>502770</v>
      </c>
      <c r="M470">
        <v>418975</v>
      </c>
      <c r="N470" s="5">
        <f>sales[[#This Row],[profit]]/sales[[#This Row],[total_sales]]</f>
        <v>0.45454545454545453</v>
      </c>
    </row>
    <row r="471" spans="2:14" x14ac:dyDescent="0.25">
      <c r="B471">
        <v>10314</v>
      </c>
      <c r="C471" t="s">
        <v>16</v>
      </c>
      <c r="D471" s="1">
        <v>44675</v>
      </c>
      <c r="E471" t="s">
        <v>42</v>
      </c>
      <c r="F471" t="s">
        <v>32</v>
      </c>
      <c r="G471" t="s">
        <v>21</v>
      </c>
      <c r="H471">
        <v>50</v>
      </c>
      <c r="I471">
        <v>5409</v>
      </c>
      <c r="J471">
        <v>270450</v>
      </c>
      <c r="K471">
        <v>20</v>
      </c>
      <c r="L471">
        <v>108180</v>
      </c>
      <c r="M471">
        <v>162270</v>
      </c>
      <c r="N471" s="5">
        <f>sales[[#This Row],[profit]]/sales[[#This Row],[total_sales]]</f>
        <v>0.6</v>
      </c>
    </row>
    <row r="472" spans="2:14" x14ac:dyDescent="0.25">
      <c r="B472">
        <v>10725</v>
      </c>
      <c r="C472" t="s">
        <v>19</v>
      </c>
      <c r="D472" s="1">
        <v>44675</v>
      </c>
      <c r="E472" t="s">
        <v>68</v>
      </c>
      <c r="F472" t="s">
        <v>14</v>
      </c>
      <c r="G472" t="s">
        <v>30</v>
      </c>
      <c r="H472">
        <v>45</v>
      </c>
      <c r="I472">
        <v>625</v>
      </c>
      <c r="J472">
        <v>28125</v>
      </c>
      <c r="K472">
        <v>15</v>
      </c>
      <c r="L472">
        <v>9375</v>
      </c>
      <c r="M472">
        <v>18750</v>
      </c>
      <c r="N472" s="5">
        <f>sales[[#This Row],[profit]]/sales[[#This Row],[total_sales]]</f>
        <v>0.66666666666666663</v>
      </c>
    </row>
    <row r="473" spans="2:14" x14ac:dyDescent="0.25">
      <c r="B473">
        <v>10843</v>
      </c>
      <c r="C473" t="s">
        <v>19</v>
      </c>
      <c r="D473" s="1">
        <v>44675</v>
      </c>
      <c r="E473" t="s">
        <v>25</v>
      </c>
      <c r="F473" t="s">
        <v>96</v>
      </c>
      <c r="G473" t="s">
        <v>30</v>
      </c>
      <c r="H473">
        <v>45</v>
      </c>
      <c r="I473">
        <v>4226</v>
      </c>
      <c r="J473">
        <v>190170</v>
      </c>
      <c r="K473">
        <v>15</v>
      </c>
      <c r="L473">
        <v>63390</v>
      </c>
      <c r="M473">
        <v>126780</v>
      </c>
      <c r="N473" s="5">
        <f>sales[[#This Row],[profit]]/sales[[#This Row],[total_sales]]</f>
        <v>0.66666666666666663</v>
      </c>
    </row>
    <row r="474" spans="2:14" x14ac:dyDescent="0.25">
      <c r="B474">
        <v>10605</v>
      </c>
      <c r="C474" t="s">
        <v>12</v>
      </c>
      <c r="D474" s="1">
        <v>44675</v>
      </c>
      <c r="E474" t="s">
        <v>42</v>
      </c>
      <c r="F474" t="s">
        <v>32</v>
      </c>
      <c r="G474" t="s">
        <v>30</v>
      </c>
      <c r="H474">
        <v>45</v>
      </c>
      <c r="I474">
        <v>970</v>
      </c>
      <c r="J474">
        <v>43650</v>
      </c>
      <c r="K474">
        <v>15</v>
      </c>
      <c r="L474">
        <v>14550</v>
      </c>
      <c r="M474">
        <v>29100</v>
      </c>
      <c r="N474" s="5">
        <f>sales[[#This Row],[profit]]/sales[[#This Row],[total_sales]]</f>
        <v>0.66666666666666663</v>
      </c>
    </row>
    <row r="475" spans="2:14" x14ac:dyDescent="0.25">
      <c r="B475">
        <v>10744</v>
      </c>
      <c r="C475" t="s">
        <v>16</v>
      </c>
      <c r="D475" s="1">
        <v>44676</v>
      </c>
      <c r="E475" t="s">
        <v>69</v>
      </c>
      <c r="F475" t="s">
        <v>18</v>
      </c>
      <c r="G475" t="s">
        <v>21</v>
      </c>
      <c r="H475">
        <v>50</v>
      </c>
      <c r="I475">
        <v>3558</v>
      </c>
      <c r="J475">
        <v>177900</v>
      </c>
      <c r="K475">
        <v>20</v>
      </c>
      <c r="L475">
        <v>71160</v>
      </c>
      <c r="M475">
        <v>106740</v>
      </c>
      <c r="N475" s="5">
        <f>sales[[#This Row],[profit]]/sales[[#This Row],[total_sales]]</f>
        <v>0.6</v>
      </c>
    </row>
    <row r="476" spans="2:14" x14ac:dyDescent="0.25">
      <c r="B476">
        <v>10306</v>
      </c>
      <c r="C476" t="s">
        <v>19</v>
      </c>
      <c r="D476" s="1">
        <v>44676</v>
      </c>
      <c r="E476" t="s">
        <v>49</v>
      </c>
      <c r="F476" t="s">
        <v>96</v>
      </c>
      <c r="G476" t="s">
        <v>21</v>
      </c>
      <c r="H476">
        <v>50</v>
      </c>
      <c r="I476">
        <v>10296</v>
      </c>
      <c r="J476">
        <v>514800</v>
      </c>
      <c r="K476">
        <v>20</v>
      </c>
      <c r="L476">
        <v>205920</v>
      </c>
      <c r="M476">
        <v>308880</v>
      </c>
      <c r="N476" s="5">
        <f>sales[[#This Row],[profit]]/sales[[#This Row],[total_sales]]</f>
        <v>0.6</v>
      </c>
    </row>
    <row r="477" spans="2:14" x14ac:dyDescent="0.25">
      <c r="B477">
        <v>10305</v>
      </c>
      <c r="C477" t="s">
        <v>23</v>
      </c>
      <c r="D477" s="1">
        <v>44676</v>
      </c>
      <c r="E477" t="s">
        <v>36</v>
      </c>
      <c r="F477" t="s">
        <v>14</v>
      </c>
      <c r="G477" t="s">
        <v>26</v>
      </c>
      <c r="H477">
        <v>55</v>
      </c>
      <c r="I477">
        <v>13992</v>
      </c>
      <c r="J477">
        <v>769560</v>
      </c>
      <c r="K477">
        <v>30</v>
      </c>
      <c r="L477">
        <v>419760</v>
      </c>
      <c r="M477">
        <v>349800</v>
      </c>
      <c r="N477" s="5">
        <f>sales[[#This Row],[profit]]/sales[[#This Row],[total_sales]]</f>
        <v>0.45454545454545453</v>
      </c>
    </row>
    <row r="478" spans="2:14" x14ac:dyDescent="0.25">
      <c r="B478">
        <v>10036</v>
      </c>
      <c r="C478" t="s">
        <v>23</v>
      </c>
      <c r="D478" s="1">
        <v>44676</v>
      </c>
      <c r="E478" t="s">
        <v>71</v>
      </c>
      <c r="F478" t="s">
        <v>32</v>
      </c>
      <c r="G478" t="s">
        <v>26</v>
      </c>
      <c r="H478">
        <v>55</v>
      </c>
      <c r="I478">
        <v>2146</v>
      </c>
      <c r="J478">
        <v>118030</v>
      </c>
      <c r="K478">
        <v>30</v>
      </c>
      <c r="L478">
        <v>64380</v>
      </c>
      <c r="M478">
        <v>53650</v>
      </c>
      <c r="N478" s="5">
        <f>sales[[#This Row],[profit]]/sales[[#This Row],[total_sales]]</f>
        <v>0.45454545454545453</v>
      </c>
    </row>
    <row r="479" spans="2:14" x14ac:dyDescent="0.25">
      <c r="B479">
        <v>10468</v>
      </c>
      <c r="C479" t="s">
        <v>16</v>
      </c>
      <c r="D479" s="1">
        <v>44677</v>
      </c>
      <c r="E479" t="s">
        <v>29</v>
      </c>
      <c r="F479" t="s">
        <v>14</v>
      </c>
      <c r="G479" t="s">
        <v>26</v>
      </c>
      <c r="H479">
        <v>55</v>
      </c>
      <c r="I479">
        <v>19924</v>
      </c>
      <c r="J479">
        <v>1095820</v>
      </c>
      <c r="K479">
        <v>30</v>
      </c>
      <c r="L479">
        <v>597720</v>
      </c>
      <c r="M479">
        <v>498100</v>
      </c>
      <c r="N479" s="5">
        <f>sales[[#This Row],[profit]]/sales[[#This Row],[total_sales]]</f>
        <v>0.45454545454545453</v>
      </c>
    </row>
    <row r="480" spans="2:14" x14ac:dyDescent="0.25">
      <c r="B480">
        <v>10815</v>
      </c>
      <c r="C480" t="s">
        <v>16</v>
      </c>
      <c r="D480" s="1">
        <v>44677</v>
      </c>
      <c r="E480" t="s">
        <v>71</v>
      </c>
      <c r="F480" t="s">
        <v>32</v>
      </c>
      <c r="G480" t="s">
        <v>26</v>
      </c>
      <c r="H480">
        <v>55</v>
      </c>
      <c r="I480">
        <v>6454</v>
      </c>
      <c r="J480">
        <v>354970</v>
      </c>
      <c r="K480">
        <v>30</v>
      </c>
      <c r="L480">
        <v>193620</v>
      </c>
      <c r="M480">
        <v>161350</v>
      </c>
      <c r="N480" s="5">
        <f>sales[[#This Row],[profit]]/sales[[#This Row],[total_sales]]</f>
        <v>0.45454545454545453</v>
      </c>
    </row>
    <row r="481" spans="2:14" x14ac:dyDescent="0.25">
      <c r="B481">
        <v>10543</v>
      </c>
      <c r="C481" t="s">
        <v>19</v>
      </c>
      <c r="D481" s="1">
        <v>44677</v>
      </c>
      <c r="E481" t="s">
        <v>33</v>
      </c>
      <c r="F481" t="s">
        <v>18</v>
      </c>
      <c r="G481" t="s">
        <v>15</v>
      </c>
      <c r="H481">
        <v>40</v>
      </c>
      <c r="I481">
        <v>17797</v>
      </c>
      <c r="J481">
        <v>711880</v>
      </c>
      <c r="K481">
        <v>10</v>
      </c>
      <c r="L481">
        <v>177970</v>
      </c>
      <c r="M481">
        <v>533910</v>
      </c>
      <c r="N481" s="5">
        <f>sales[[#This Row],[profit]]/sales[[#This Row],[total_sales]]</f>
        <v>0.75</v>
      </c>
    </row>
    <row r="482" spans="2:14" x14ac:dyDescent="0.25">
      <c r="B482">
        <v>10989</v>
      </c>
      <c r="C482" t="s">
        <v>23</v>
      </c>
      <c r="D482" s="1">
        <v>44677</v>
      </c>
      <c r="E482" t="s">
        <v>70</v>
      </c>
      <c r="F482" t="s">
        <v>14</v>
      </c>
      <c r="G482" t="s">
        <v>15</v>
      </c>
      <c r="H482">
        <v>40</v>
      </c>
      <c r="I482">
        <v>19903</v>
      </c>
      <c r="J482">
        <v>796120</v>
      </c>
      <c r="K482">
        <v>10</v>
      </c>
      <c r="L482">
        <v>199030</v>
      </c>
      <c r="M482">
        <v>597090</v>
      </c>
      <c r="N482" s="5">
        <f>sales[[#This Row],[profit]]/sales[[#This Row],[total_sales]]</f>
        <v>0.75</v>
      </c>
    </row>
    <row r="483" spans="2:14" x14ac:dyDescent="0.25">
      <c r="B483">
        <v>10408</v>
      </c>
      <c r="C483" t="s">
        <v>16</v>
      </c>
      <c r="D483" s="1">
        <v>44678</v>
      </c>
      <c r="E483" t="s">
        <v>34</v>
      </c>
      <c r="F483" t="s">
        <v>14</v>
      </c>
      <c r="G483" t="s">
        <v>21</v>
      </c>
      <c r="H483">
        <v>50</v>
      </c>
      <c r="I483">
        <v>13175</v>
      </c>
      <c r="J483">
        <v>658750</v>
      </c>
      <c r="K483">
        <v>20</v>
      </c>
      <c r="L483">
        <v>263500</v>
      </c>
      <c r="M483">
        <v>395250</v>
      </c>
      <c r="N483" s="5">
        <f>sales[[#This Row],[profit]]/sales[[#This Row],[total_sales]]</f>
        <v>0.6</v>
      </c>
    </row>
    <row r="484" spans="2:14" x14ac:dyDescent="0.25">
      <c r="B484">
        <v>10815</v>
      </c>
      <c r="C484" t="s">
        <v>23</v>
      </c>
      <c r="D484" s="1">
        <v>44678</v>
      </c>
      <c r="E484" t="s">
        <v>34</v>
      </c>
      <c r="F484" t="s">
        <v>14</v>
      </c>
      <c r="G484" t="s">
        <v>15</v>
      </c>
      <c r="H484">
        <v>40</v>
      </c>
      <c r="I484">
        <v>12660</v>
      </c>
      <c r="J484">
        <v>506400</v>
      </c>
      <c r="K484">
        <v>10</v>
      </c>
      <c r="L484">
        <v>126600</v>
      </c>
      <c r="M484">
        <v>379800</v>
      </c>
      <c r="N484" s="5">
        <f>sales[[#This Row],[profit]]/sales[[#This Row],[total_sales]]</f>
        <v>0.75</v>
      </c>
    </row>
    <row r="485" spans="2:14" x14ac:dyDescent="0.25">
      <c r="B485">
        <v>10111</v>
      </c>
      <c r="C485" t="s">
        <v>23</v>
      </c>
      <c r="D485" s="1">
        <v>44678</v>
      </c>
      <c r="E485" t="s">
        <v>58</v>
      </c>
      <c r="F485" t="s">
        <v>18</v>
      </c>
      <c r="G485" t="s">
        <v>30</v>
      </c>
      <c r="H485">
        <v>45</v>
      </c>
      <c r="I485">
        <v>4761</v>
      </c>
      <c r="J485">
        <v>214245</v>
      </c>
      <c r="K485">
        <v>15</v>
      </c>
      <c r="L485">
        <v>71415</v>
      </c>
      <c r="M485">
        <v>142830</v>
      </c>
      <c r="N485" s="5">
        <f>sales[[#This Row],[profit]]/sales[[#This Row],[total_sales]]</f>
        <v>0.66666666666666663</v>
      </c>
    </row>
    <row r="486" spans="2:14" x14ac:dyDescent="0.25">
      <c r="B486">
        <v>10144</v>
      </c>
      <c r="C486" t="s">
        <v>23</v>
      </c>
      <c r="D486" s="1">
        <v>44678</v>
      </c>
      <c r="E486" t="s">
        <v>35</v>
      </c>
      <c r="F486" t="s">
        <v>96</v>
      </c>
      <c r="G486" t="s">
        <v>15</v>
      </c>
      <c r="H486">
        <v>40</v>
      </c>
      <c r="I486">
        <v>19914</v>
      </c>
      <c r="J486">
        <v>796560</v>
      </c>
      <c r="K486">
        <v>10</v>
      </c>
      <c r="L486">
        <v>199140</v>
      </c>
      <c r="M486">
        <v>597420</v>
      </c>
      <c r="N486" s="5">
        <f>sales[[#This Row],[profit]]/sales[[#This Row],[total_sales]]</f>
        <v>0.75</v>
      </c>
    </row>
    <row r="487" spans="2:14" x14ac:dyDescent="0.25">
      <c r="B487">
        <v>10062</v>
      </c>
      <c r="C487" t="s">
        <v>16</v>
      </c>
      <c r="D487" s="1">
        <v>44679</v>
      </c>
      <c r="E487" t="s">
        <v>20</v>
      </c>
      <c r="F487" t="s">
        <v>14</v>
      </c>
      <c r="G487" t="s">
        <v>26</v>
      </c>
      <c r="H487">
        <v>55</v>
      </c>
      <c r="I487">
        <v>16396</v>
      </c>
      <c r="J487">
        <v>901780</v>
      </c>
      <c r="K487">
        <v>30</v>
      </c>
      <c r="L487">
        <v>491880</v>
      </c>
      <c r="M487">
        <v>409900</v>
      </c>
      <c r="N487" s="5">
        <f>sales[[#This Row],[profit]]/sales[[#This Row],[total_sales]]</f>
        <v>0.45454545454545453</v>
      </c>
    </row>
    <row r="488" spans="2:14" x14ac:dyDescent="0.25">
      <c r="B488">
        <v>10813</v>
      </c>
      <c r="C488" t="s">
        <v>12</v>
      </c>
      <c r="D488" s="1">
        <v>44679</v>
      </c>
      <c r="E488" t="s">
        <v>37</v>
      </c>
      <c r="F488" t="s">
        <v>32</v>
      </c>
      <c r="G488" t="s">
        <v>21</v>
      </c>
      <c r="H488">
        <v>50</v>
      </c>
      <c r="I488">
        <v>9351</v>
      </c>
      <c r="J488">
        <v>467550</v>
      </c>
      <c r="K488">
        <v>20</v>
      </c>
      <c r="L488">
        <v>187020</v>
      </c>
      <c r="M488">
        <v>280530</v>
      </c>
      <c r="N488" s="5">
        <f>sales[[#This Row],[profit]]/sales[[#This Row],[total_sales]]</f>
        <v>0.6</v>
      </c>
    </row>
    <row r="489" spans="2:14" x14ac:dyDescent="0.25">
      <c r="B489">
        <v>10683</v>
      </c>
      <c r="C489" t="s">
        <v>23</v>
      </c>
      <c r="D489" s="1">
        <v>44679</v>
      </c>
      <c r="E489" t="s">
        <v>48</v>
      </c>
      <c r="F489" t="s">
        <v>96</v>
      </c>
      <c r="G489" t="s">
        <v>15</v>
      </c>
      <c r="H489">
        <v>40</v>
      </c>
      <c r="I489">
        <v>16351</v>
      </c>
      <c r="J489">
        <v>654040</v>
      </c>
      <c r="K489">
        <v>10</v>
      </c>
      <c r="L489">
        <v>163510</v>
      </c>
      <c r="M489">
        <v>490530</v>
      </c>
      <c r="N489" s="5">
        <f>sales[[#This Row],[profit]]/sales[[#This Row],[total_sales]]</f>
        <v>0.75</v>
      </c>
    </row>
    <row r="490" spans="2:14" x14ac:dyDescent="0.25">
      <c r="B490">
        <v>10302</v>
      </c>
      <c r="C490" t="s">
        <v>19</v>
      </c>
      <c r="D490" s="1">
        <v>44679</v>
      </c>
      <c r="E490" t="s">
        <v>46</v>
      </c>
      <c r="F490" t="s">
        <v>32</v>
      </c>
      <c r="G490" t="s">
        <v>21</v>
      </c>
      <c r="H490">
        <v>50</v>
      </c>
      <c r="I490">
        <v>1878</v>
      </c>
      <c r="J490">
        <v>93900</v>
      </c>
      <c r="K490">
        <v>20</v>
      </c>
      <c r="L490">
        <v>37560</v>
      </c>
      <c r="M490">
        <v>56340</v>
      </c>
      <c r="N490" s="5">
        <f>sales[[#This Row],[profit]]/sales[[#This Row],[total_sales]]</f>
        <v>0.6</v>
      </c>
    </row>
    <row r="491" spans="2:14" x14ac:dyDescent="0.25">
      <c r="B491">
        <v>10074</v>
      </c>
      <c r="C491" t="s">
        <v>23</v>
      </c>
      <c r="D491" s="1">
        <v>44680</v>
      </c>
      <c r="E491" t="s">
        <v>64</v>
      </c>
      <c r="F491" t="s">
        <v>18</v>
      </c>
      <c r="G491" t="s">
        <v>21</v>
      </c>
      <c r="H491">
        <v>50</v>
      </c>
      <c r="I491">
        <v>9506</v>
      </c>
      <c r="J491">
        <v>475300</v>
      </c>
      <c r="K491">
        <v>20</v>
      </c>
      <c r="L491">
        <v>190120</v>
      </c>
      <c r="M491">
        <v>285180</v>
      </c>
      <c r="N491" s="5">
        <f>sales[[#This Row],[profit]]/sales[[#This Row],[total_sales]]</f>
        <v>0.6</v>
      </c>
    </row>
    <row r="492" spans="2:14" x14ac:dyDescent="0.25">
      <c r="B492">
        <v>10062</v>
      </c>
      <c r="C492" t="s">
        <v>19</v>
      </c>
      <c r="D492" s="1">
        <v>44680</v>
      </c>
      <c r="E492" t="s">
        <v>39</v>
      </c>
      <c r="F492" t="s">
        <v>96</v>
      </c>
      <c r="G492" t="s">
        <v>30</v>
      </c>
      <c r="H492">
        <v>45</v>
      </c>
      <c r="I492">
        <v>11715</v>
      </c>
      <c r="J492">
        <v>527175</v>
      </c>
      <c r="K492">
        <v>15</v>
      </c>
      <c r="L492">
        <v>175725</v>
      </c>
      <c r="M492">
        <v>351450</v>
      </c>
      <c r="N492" s="5">
        <f>sales[[#This Row],[profit]]/sales[[#This Row],[total_sales]]</f>
        <v>0.66666666666666663</v>
      </c>
    </row>
    <row r="493" spans="2:14" x14ac:dyDescent="0.25">
      <c r="B493">
        <v>10294</v>
      </c>
      <c r="C493" t="s">
        <v>12</v>
      </c>
      <c r="D493" s="1">
        <v>44680</v>
      </c>
      <c r="E493" t="s">
        <v>68</v>
      </c>
      <c r="F493" t="s">
        <v>14</v>
      </c>
      <c r="G493" t="s">
        <v>21</v>
      </c>
      <c r="H493">
        <v>50</v>
      </c>
      <c r="I493">
        <v>17758</v>
      </c>
      <c r="J493">
        <v>887900</v>
      </c>
      <c r="K493">
        <v>20</v>
      </c>
      <c r="L493">
        <v>355160</v>
      </c>
      <c r="M493">
        <v>532740</v>
      </c>
      <c r="N493" s="5">
        <f>sales[[#This Row],[profit]]/sales[[#This Row],[total_sales]]</f>
        <v>0.6</v>
      </c>
    </row>
    <row r="494" spans="2:14" x14ac:dyDescent="0.25">
      <c r="B494">
        <v>10908</v>
      </c>
      <c r="C494" t="s">
        <v>23</v>
      </c>
      <c r="D494" s="1">
        <v>44680</v>
      </c>
      <c r="E494" t="s">
        <v>60</v>
      </c>
      <c r="F494" t="s">
        <v>14</v>
      </c>
      <c r="G494" t="s">
        <v>15</v>
      </c>
      <c r="H494">
        <v>40</v>
      </c>
      <c r="I494">
        <v>16579</v>
      </c>
      <c r="J494">
        <v>663160</v>
      </c>
      <c r="K494">
        <v>10</v>
      </c>
      <c r="L494">
        <v>165790</v>
      </c>
      <c r="M494">
        <v>497370</v>
      </c>
      <c r="N494" s="5">
        <f>sales[[#This Row],[profit]]/sales[[#This Row],[total_sales]]</f>
        <v>0.75</v>
      </c>
    </row>
    <row r="495" spans="2:14" x14ac:dyDescent="0.25">
      <c r="B495">
        <v>10228</v>
      </c>
      <c r="C495" t="s">
        <v>19</v>
      </c>
      <c r="D495" s="1">
        <v>44680</v>
      </c>
      <c r="E495" t="s">
        <v>57</v>
      </c>
      <c r="F495" t="s">
        <v>32</v>
      </c>
      <c r="G495" t="s">
        <v>26</v>
      </c>
      <c r="H495">
        <v>55</v>
      </c>
      <c r="I495">
        <v>12144</v>
      </c>
      <c r="J495">
        <v>667920</v>
      </c>
      <c r="K495">
        <v>30</v>
      </c>
      <c r="L495">
        <v>364320</v>
      </c>
      <c r="M495">
        <v>303600</v>
      </c>
      <c r="N495" s="5">
        <f>sales[[#This Row],[profit]]/sales[[#This Row],[total_sales]]</f>
        <v>0.45454545454545453</v>
      </c>
    </row>
    <row r="496" spans="2:14" x14ac:dyDescent="0.25">
      <c r="B496">
        <v>10541</v>
      </c>
      <c r="C496" t="s">
        <v>23</v>
      </c>
      <c r="D496" s="1">
        <v>44681</v>
      </c>
      <c r="E496" t="s">
        <v>24</v>
      </c>
      <c r="F496" t="s">
        <v>18</v>
      </c>
      <c r="G496" t="s">
        <v>26</v>
      </c>
      <c r="H496">
        <v>55</v>
      </c>
      <c r="I496">
        <v>19186</v>
      </c>
      <c r="J496">
        <v>1055230</v>
      </c>
      <c r="K496">
        <v>30</v>
      </c>
      <c r="L496">
        <v>575580</v>
      </c>
      <c r="M496">
        <v>479650</v>
      </c>
      <c r="N496" s="5">
        <f>sales[[#This Row],[profit]]/sales[[#This Row],[total_sales]]</f>
        <v>0.45454545454545453</v>
      </c>
    </row>
    <row r="497" spans="2:14" x14ac:dyDescent="0.25">
      <c r="B497">
        <v>10845</v>
      </c>
      <c r="C497" t="s">
        <v>23</v>
      </c>
      <c r="D497" s="1">
        <v>44681</v>
      </c>
      <c r="E497" t="s">
        <v>72</v>
      </c>
      <c r="F497" t="s">
        <v>18</v>
      </c>
      <c r="G497" t="s">
        <v>21</v>
      </c>
      <c r="H497">
        <v>50</v>
      </c>
      <c r="I497">
        <v>8410</v>
      </c>
      <c r="J497">
        <v>420500</v>
      </c>
      <c r="K497">
        <v>20</v>
      </c>
      <c r="L497">
        <v>168200</v>
      </c>
      <c r="M497">
        <v>252300</v>
      </c>
      <c r="N497" s="5">
        <f>sales[[#This Row],[profit]]/sales[[#This Row],[total_sales]]</f>
        <v>0.6</v>
      </c>
    </row>
    <row r="498" spans="2:14" x14ac:dyDescent="0.25">
      <c r="B498">
        <v>10493</v>
      </c>
      <c r="C498" t="s">
        <v>16</v>
      </c>
      <c r="D498" s="1">
        <v>44681</v>
      </c>
      <c r="E498" t="s">
        <v>17</v>
      </c>
      <c r="F498" t="s">
        <v>18</v>
      </c>
      <c r="G498" t="s">
        <v>21</v>
      </c>
      <c r="H498">
        <v>50</v>
      </c>
      <c r="I498">
        <v>17150</v>
      </c>
      <c r="J498">
        <v>857500</v>
      </c>
      <c r="K498">
        <v>20</v>
      </c>
      <c r="L498">
        <v>343000</v>
      </c>
      <c r="M498">
        <v>514500</v>
      </c>
      <c r="N498" s="5">
        <f>sales[[#This Row],[profit]]/sales[[#This Row],[total_sales]]</f>
        <v>0.6</v>
      </c>
    </row>
    <row r="499" spans="2:14" x14ac:dyDescent="0.25">
      <c r="B499">
        <v>10312</v>
      </c>
      <c r="C499" t="s">
        <v>16</v>
      </c>
      <c r="D499" s="1">
        <v>44681</v>
      </c>
      <c r="E499" t="s">
        <v>48</v>
      </c>
      <c r="F499" t="s">
        <v>96</v>
      </c>
      <c r="G499" t="s">
        <v>15</v>
      </c>
      <c r="H499">
        <v>40</v>
      </c>
      <c r="I499">
        <v>18124</v>
      </c>
      <c r="J499">
        <v>724960</v>
      </c>
      <c r="K499">
        <v>10</v>
      </c>
      <c r="L499">
        <v>181240</v>
      </c>
      <c r="M499">
        <v>543720</v>
      </c>
      <c r="N499" s="5">
        <f>sales[[#This Row],[profit]]/sales[[#This Row],[total_sales]]</f>
        <v>0.75</v>
      </c>
    </row>
    <row r="500" spans="2:14" x14ac:dyDescent="0.25">
      <c r="B500">
        <v>10933</v>
      </c>
      <c r="C500" t="s">
        <v>23</v>
      </c>
      <c r="D500" s="1">
        <v>44682</v>
      </c>
      <c r="E500" t="s">
        <v>68</v>
      </c>
      <c r="F500" t="s">
        <v>14</v>
      </c>
      <c r="G500" t="s">
        <v>30</v>
      </c>
      <c r="H500">
        <v>45</v>
      </c>
      <c r="I500">
        <v>16348</v>
      </c>
      <c r="J500">
        <v>735660</v>
      </c>
      <c r="K500">
        <v>15</v>
      </c>
      <c r="L500">
        <v>245220</v>
      </c>
      <c r="M500">
        <v>490440</v>
      </c>
      <c r="N500" s="5">
        <f>sales[[#This Row],[profit]]/sales[[#This Row],[total_sales]]</f>
        <v>0.66666666666666663</v>
      </c>
    </row>
    <row r="501" spans="2:14" x14ac:dyDescent="0.25">
      <c r="B501">
        <v>10451</v>
      </c>
      <c r="C501" t="s">
        <v>12</v>
      </c>
      <c r="D501" s="1">
        <v>44682</v>
      </c>
      <c r="E501" t="s">
        <v>66</v>
      </c>
      <c r="F501" t="s">
        <v>32</v>
      </c>
      <c r="G501" t="s">
        <v>30</v>
      </c>
      <c r="H501">
        <v>45</v>
      </c>
      <c r="I501">
        <v>7744</v>
      </c>
      <c r="J501">
        <v>348480</v>
      </c>
      <c r="K501">
        <v>15</v>
      </c>
      <c r="L501">
        <v>116160</v>
      </c>
      <c r="M501">
        <v>232320</v>
      </c>
      <c r="N501" s="5">
        <f>sales[[#This Row],[profit]]/sales[[#This Row],[total_sales]]</f>
        <v>0.66666666666666663</v>
      </c>
    </row>
    <row r="502" spans="2:14" x14ac:dyDescent="0.25">
      <c r="B502">
        <v>10096</v>
      </c>
      <c r="C502" t="s">
        <v>23</v>
      </c>
      <c r="D502" s="1">
        <v>44682</v>
      </c>
      <c r="E502" t="s">
        <v>54</v>
      </c>
      <c r="F502" t="s">
        <v>32</v>
      </c>
      <c r="G502" t="s">
        <v>26</v>
      </c>
      <c r="H502">
        <v>55</v>
      </c>
      <c r="I502">
        <v>8445</v>
      </c>
      <c r="J502">
        <v>464475</v>
      </c>
      <c r="K502">
        <v>30</v>
      </c>
      <c r="L502">
        <v>253350</v>
      </c>
      <c r="M502">
        <v>211125</v>
      </c>
      <c r="N502" s="5">
        <f>sales[[#This Row],[profit]]/sales[[#This Row],[total_sales]]</f>
        <v>0.45454545454545453</v>
      </c>
    </row>
    <row r="503" spans="2:14" x14ac:dyDescent="0.25">
      <c r="B503">
        <v>10655</v>
      </c>
      <c r="C503" t="s">
        <v>16</v>
      </c>
      <c r="D503" s="1">
        <v>44682</v>
      </c>
      <c r="E503" t="s">
        <v>28</v>
      </c>
      <c r="F503" t="s">
        <v>96</v>
      </c>
      <c r="G503" t="s">
        <v>15</v>
      </c>
      <c r="H503">
        <v>40</v>
      </c>
      <c r="I503">
        <v>11668</v>
      </c>
      <c r="J503">
        <v>466720</v>
      </c>
      <c r="K503">
        <v>10</v>
      </c>
      <c r="L503">
        <v>116680</v>
      </c>
      <c r="M503">
        <v>350040</v>
      </c>
      <c r="N503" s="5">
        <f>sales[[#This Row],[profit]]/sales[[#This Row],[total_sales]]</f>
        <v>0.75</v>
      </c>
    </row>
    <row r="504" spans="2:14" x14ac:dyDescent="0.25">
      <c r="B504">
        <v>10775</v>
      </c>
      <c r="C504" t="s">
        <v>23</v>
      </c>
      <c r="D504" s="1">
        <v>44683</v>
      </c>
      <c r="E504" t="s">
        <v>31</v>
      </c>
      <c r="F504" t="s">
        <v>32</v>
      </c>
      <c r="G504" t="s">
        <v>30</v>
      </c>
      <c r="H504">
        <v>45</v>
      </c>
      <c r="I504">
        <v>15562</v>
      </c>
      <c r="J504">
        <v>700290</v>
      </c>
      <c r="K504">
        <v>15</v>
      </c>
      <c r="L504">
        <v>233430</v>
      </c>
      <c r="M504">
        <v>466860</v>
      </c>
      <c r="N504" s="5">
        <f>sales[[#This Row],[profit]]/sales[[#This Row],[total_sales]]</f>
        <v>0.66666666666666663</v>
      </c>
    </row>
    <row r="505" spans="2:14" x14ac:dyDescent="0.25">
      <c r="B505">
        <v>10881</v>
      </c>
      <c r="C505" t="s">
        <v>12</v>
      </c>
      <c r="D505" s="1">
        <v>44683</v>
      </c>
      <c r="E505" t="s">
        <v>46</v>
      </c>
      <c r="F505" t="s">
        <v>32</v>
      </c>
      <c r="G505" t="s">
        <v>30</v>
      </c>
      <c r="H505">
        <v>45</v>
      </c>
      <c r="I505">
        <v>7458</v>
      </c>
      <c r="J505">
        <v>335610</v>
      </c>
      <c r="K505">
        <v>15</v>
      </c>
      <c r="L505">
        <v>111870</v>
      </c>
      <c r="M505">
        <v>223740</v>
      </c>
      <c r="N505" s="5">
        <f>sales[[#This Row],[profit]]/sales[[#This Row],[total_sales]]</f>
        <v>0.66666666666666663</v>
      </c>
    </row>
    <row r="506" spans="2:14" x14ac:dyDescent="0.25">
      <c r="B506">
        <v>10135</v>
      </c>
      <c r="C506" t="s">
        <v>19</v>
      </c>
      <c r="D506" s="1">
        <v>44683</v>
      </c>
      <c r="E506" t="s">
        <v>57</v>
      </c>
      <c r="F506" t="s">
        <v>32</v>
      </c>
      <c r="G506" t="s">
        <v>26</v>
      </c>
      <c r="H506">
        <v>55</v>
      </c>
      <c r="I506">
        <v>8916</v>
      </c>
      <c r="J506">
        <v>490380</v>
      </c>
      <c r="K506">
        <v>30</v>
      </c>
      <c r="L506">
        <v>267480</v>
      </c>
      <c r="M506">
        <v>222900</v>
      </c>
      <c r="N506" s="5">
        <f>sales[[#This Row],[profit]]/sales[[#This Row],[total_sales]]</f>
        <v>0.45454545454545453</v>
      </c>
    </row>
    <row r="507" spans="2:14" x14ac:dyDescent="0.25">
      <c r="B507">
        <v>10764</v>
      </c>
      <c r="C507" t="s">
        <v>16</v>
      </c>
      <c r="D507" s="1">
        <v>44683</v>
      </c>
      <c r="E507" t="s">
        <v>35</v>
      </c>
      <c r="F507" t="s">
        <v>96</v>
      </c>
      <c r="G507" t="s">
        <v>21</v>
      </c>
      <c r="H507">
        <v>50</v>
      </c>
      <c r="I507">
        <v>10419</v>
      </c>
      <c r="J507">
        <v>520950</v>
      </c>
      <c r="K507">
        <v>20</v>
      </c>
      <c r="L507">
        <v>208380</v>
      </c>
      <c r="M507">
        <v>312570</v>
      </c>
      <c r="N507" s="5">
        <f>sales[[#This Row],[profit]]/sales[[#This Row],[total_sales]]</f>
        <v>0.6</v>
      </c>
    </row>
    <row r="508" spans="2:14" x14ac:dyDescent="0.25">
      <c r="B508">
        <v>10984</v>
      </c>
      <c r="C508" t="s">
        <v>19</v>
      </c>
      <c r="D508" s="1">
        <v>44684</v>
      </c>
      <c r="E508" t="s">
        <v>50</v>
      </c>
      <c r="F508" t="s">
        <v>18</v>
      </c>
      <c r="G508" t="s">
        <v>21</v>
      </c>
      <c r="H508">
        <v>50</v>
      </c>
      <c r="I508">
        <v>11582</v>
      </c>
      <c r="J508">
        <v>579100</v>
      </c>
      <c r="K508">
        <v>20</v>
      </c>
      <c r="L508">
        <v>231640</v>
      </c>
      <c r="M508">
        <v>347460</v>
      </c>
      <c r="N508" s="5">
        <f>sales[[#This Row],[profit]]/sales[[#This Row],[total_sales]]</f>
        <v>0.6</v>
      </c>
    </row>
    <row r="509" spans="2:14" x14ac:dyDescent="0.25">
      <c r="B509">
        <v>10262</v>
      </c>
      <c r="C509" t="s">
        <v>19</v>
      </c>
      <c r="D509" s="1">
        <v>44684</v>
      </c>
      <c r="E509" t="s">
        <v>73</v>
      </c>
      <c r="F509" t="s">
        <v>32</v>
      </c>
      <c r="G509" t="s">
        <v>26</v>
      </c>
      <c r="H509">
        <v>55</v>
      </c>
      <c r="I509">
        <v>10226</v>
      </c>
      <c r="J509">
        <v>562430</v>
      </c>
      <c r="K509">
        <v>30</v>
      </c>
      <c r="L509">
        <v>306780</v>
      </c>
      <c r="M509">
        <v>255650</v>
      </c>
      <c r="N509" s="5">
        <f>sales[[#This Row],[profit]]/sales[[#This Row],[total_sales]]</f>
        <v>0.45454545454545453</v>
      </c>
    </row>
    <row r="510" spans="2:14" x14ac:dyDescent="0.25">
      <c r="B510">
        <v>10227</v>
      </c>
      <c r="C510" t="s">
        <v>12</v>
      </c>
      <c r="D510" s="1">
        <v>44684</v>
      </c>
      <c r="E510" t="s">
        <v>55</v>
      </c>
      <c r="F510" t="s">
        <v>96</v>
      </c>
      <c r="G510" t="s">
        <v>26</v>
      </c>
      <c r="H510">
        <v>55</v>
      </c>
      <c r="I510">
        <v>16452</v>
      </c>
      <c r="J510">
        <v>904860</v>
      </c>
      <c r="K510">
        <v>30</v>
      </c>
      <c r="L510">
        <v>493560</v>
      </c>
      <c r="M510">
        <v>411300</v>
      </c>
      <c r="N510" s="5">
        <f>sales[[#This Row],[profit]]/sales[[#This Row],[total_sales]]</f>
        <v>0.45454545454545453</v>
      </c>
    </row>
    <row r="511" spans="2:14" x14ac:dyDescent="0.25">
      <c r="B511">
        <v>10781</v>
      </c>
      <c r="C511" t="s">
        <v>12</v>
      </c>
      <c r="D511" s="1">
        <v>44684</v>
      </c>
      <c r="E511" t="s">
        <v>20</v>
      </c>
      <c r="F511" t="s">
        <v>14</v>
      </c>
      <c r="G511" t="s">
        <v>21</v>
      </c>
      <c r="H511">
        <v>50</v>
      </c>
      <c r="I511">
        <v>15088</v>
      </c>
      <c r="J511">
        <v>754400</v>
      </c>
      <c r="K511">
        <v>20</v>
      </c>
      <c r="L511">
        <v>301760</v>
      </c>
      <c r="M511">
        <v>452640</v>
      </c>
      <c r="N511" s="5">
        <f>sales[[#This Row],[profit]]/sales[[#This Row],[total_sales]]</f>
        <v>0.6</v>
      </c>
    </row>
    <row r="512" spans="2:14" x14ac:dyDescent="0.25">
      <c r="B512">
        <v>10770</v>
      </c>
      <c r="C512" t="s">
        <v>12</v>
      </c>
      <c r="D512" s="1">
        <v>44685</v>
      </c>
      <c r="E512" t="s">
        <v>69</v>
      </c>
      <c r="F512" t="s">
        <v>18</v>
      </c>
      <c r="G512" t="s">
        <v>21</v>
      </c>
      <c r="H512">
        <v>50</v>
      </c>
      <c r="I512">
        <v>10255</v>
      </c>
      <c r="J512">
        <v>512750</v>
      </c>
      <c r="K512">
        <v>20</v>
      </c>
      <c r="L512">
        <v>205100</v>
      </c>
      <c r="M512">
        <v>307650</v>
      </c>
      <c r="N512" s="5">
        <f>sales[[#This Row],[profit]]/sales[[#This Row],[total_sales]]</f>
        <v>0.6</v>
      </c>
    </row>
    <row r="513" spans="2:14" x14ac:dyDescent="0.25">
      <c r="B513">
        <v>10394</v>
      </c>
      <c r="C513" t="s">
        <v>19</v>
      </c>
      <c r="D513" s="1">
        <v>44685</v>
      </c>
      <c r="E513" t="s">
        <v>64</v>
      </c>
      <c r="F513" t="s">
        <v>18</v>
      </c>
      <c r="G513" t="s">
        <v>21</v>
      </c>
      <c r="H513">
        <v>50</v>
      </c>
      <c r="I513">
        <v>12884</v>
      </c>
      <c r="J513">
        <v>644200</v>
      </c>
      <c r="K513">
        <v>20</v>
      </c>
      <c r="L513">
        <v>257680</v>
      </c>
      <c r="M513">
        <v>386520</v>
      </c>
      <c r="N513" s="5">
        <f>sales[[#This Row],[profit]]/sales[[#This Row],[total_sales]]</f>
        <v>0.6</v>
      </c>
    </row>
    <row r="514" spans="2:14" x14ac:dyDescent="0.25">
      <c r="B514">
        <v>10147</v>
      </c>
      <c r="C514" t="s">
        <v>16</v>
      </c>
      <c r="D514" s="1">
        <v>44685</v>
      </c>
      <c r="E514" t="s">
        <v>29</v>
      </c>
      <c r="F514" t="s">
        <v>14</v>
      </c>
      <c r="G514" t="s">
        <v>15</v>
      </c>
      <c r="H514">
        <v>40</v>
      </c>
      <c r="I514">
        <v>14335</v>
      </c>
      <c r="J514">
        <v>573400</v>
      </c>
      <c r="K514">
        <v>10</v>
      </c>
      <c r="L514">
        <v>143350</v>
      </c>
      <c r="M514">
        <v>430050</v>
      </c>
      <c r="N514" s="5">
        <f>sales[[#This Row],[profit]]/sales[[#This Row],[total_sales]]</f>
        <v>0.75</v>
      </c>
    </row>
    <row r="515" spans="2:14" x14ac:dyDescent="0.25">
      <c r="B515">
        <v>10391</v>
      </c>
      <c r="C515" t="s">
        <v>19</v>
      </c>
      <c r="D515" s="1">
        <v>44685</v>
      </c>
      <c r="E515" t="s">
        <v>42</v>
      </c>
      <c r="F515" t="s">
        <v>32</v>
      </c>
      <c r="G515" t="s">
        <v>30</v>
      </c>
      <c r="H515">
        <v>45</v>
      </c>
      <c r="I515">
        <v>3390</v>
      </c>
      <c r="J515">
        <v>152550</v>
      </c>
      <c r="K515">
        <v>15</v>
      </c>
      <c r="L515">
        <v>50850</v>
      </c>
      <c r="M515">
        <v>101700</v>
      </c>
      <c r="N515" s="5">
        <f>sales[[#This Row],[profit]]/sales[[#This Row],[total_sales]]</f>
        <v>0.66666666666666663</v>
      </c>
    </row>
    <row r="516" spans="2:14" x14ac:dyDescent="0.25">
      <c r="B516">
        <v>10111</v>
      </c>
      <c r="C516" t="s">
        <v>16</v>
      </c>
      <c r="D516" s="1">
        <v>44686</v>
      </c>
      <c r="E516" t="s">
        <v>25</v>
      </c>
      <c r="F516" t="s">
        <v>96</v>
      </c>
      <c r="G516" t="s">
        <v>30</v>
      </c>
      <c r="H516">
        <v>45</v>
      </c>
      <c r="I516">
        <v>7213</v>
      </c>
      <c r="J516">
        <v>324585</v>
      </c>
      <c r="K516">
        <v>15</v>
      </c>
      <c r="L516">
        <v>108195</v>
      </c>
      <c r="M516">
        <v>216390</v>
      </c>
      <c r="N516" s="5">
        <f>sales[[#This Row],[profit]]/sales[[#This Row],[total_sales]]</f>
        <v>0.66666666666666663</v>
      </c>
    </row>
    <row r="517" spans="2:14" x14ac:dyDescent="0.25">
      <c r="B517">
        <v>10926</v>
      </c>
      <c r="C517" t="s">
        <v>12</v>
      </c>
      <c r="D517" s="1">
        <v>44686</v>
      </c>
      <c r="E517" t="s">
        <v>40</v>
      </c>
      <c r="F517" t="s">
        <v>14</v>
      </c>
      <c r="G517" t="s">
        <v>21</v>
      </c>
      <c r="H517">
        <v>50</v>
      </c>
      <c r="I517">
        <v>371</v>
      </c>
      <c r="J517">
        <v>18550</v>
      </c>
      <c r="K517">
        <v>20</v>
      </c>
      <c r="L517">
        <v>7420</v>
      </c>
      <c r="M517">
        <v>11130</v>
      </c>
      <c r="N517" s="5">
        <f>sales[[#This Row],[profit]]/sales[[#This Row],[total_sales]]</f>
        <v>0.6</v>
      </c>
    </row>
    <row r="518" spans="2:14" x14ac:dyDescent="0.25">
      <c r="B518">
        <v>10055</v>
      </c>
      <c r="C518" t="s">
        <v>16</v>
      </c>
      <c r="D518" s="1">
        <v>44686</v>
      </c>
      <c r="E518" t="s">
        <v>20</v>
      </c>
      <c r="F518" t="s">
        <v>14</v>
      </c>
      <c r="G518" t="s">
        <v>21</v>
      </c>
      <c r="H518">
        <v>50</v>
      </c>
      <c r="I518">
        <v>2451</v>
      </c>
      <c r="J518">
        <v>122550</v>
      </c>
      <c r="K518">
        <v>20</v>
      </c>
      <c r="L518">
        <v>49020</v>
      </c>
      <c r="M518">
        <v>73530</v>
      </c>
      <c r="N518" s="5">
        <f>sales[[#This Row],[profit]]/sales[[#This Row],[total_sales]]</f>
        <v>0.6</v>
      </c>
    </row>
    <row r="519" spans="2:14" x14ac:dyDescent="0.25">
      <c r="B519">
        <v>10926</v>
      </c>
      <c r="C519" t="s">
        <v>19</v>
      </c>
      <c r="D519" s="1">
        <v>44686</v>
      </c>
      <c r="E519" t="s">
        <v>49</v>
      </c>
      <c r="F519" t="s">
        <v>96</v>
      </c>
      <c r="G519" t="s">
        <v>26</v>
      </c>
      <c r="H519">
        <v>55</v>
      </c>
      <c r="I519">
        <v>4357</v>
      </c>
      <c r="J519">
        <v>239635</v>
      </c>
      <c r="K519">
        <v>30</v>
      </c>
      <c r="L519">
        <v>130710</v>
      </c>
      <c r="M519">
        <v>108925</v>
      </c>
      <c r="N519" s="5">
        <f>sales[[#This Row],[profit]]/sales[[#This Row],[total_sales]]</f>
        <v>0.45454545454545453</v>
      </c>
    </row>
    <row r="520" spans="2:14" x14ac:dyDescent="0.25">
      <c r="B520">
        <v>10413</v>
      </c>
      <c r="C520" t="s">
        <v>12</v>
      </c>
      <c r="D520" s="1">
        <v>44687</v>
      </c>
      <c r="E520" t="s">
        <v>44</v>
      </c>
      <c r="F520" t="s">
        <v>18</v>
      </c>
      <c r="G520" t="s">
        <v>26</v>
      </c>
      <c r="H520">
        <v>55</v>
      </c>
      <c r="I520">
        <v>12847</v>
      </c>
      <c r="J520">
        <v>706585</v>
      </c>
      <c r="K520">
        <v>30</v>
      </c>
      <c r="L520">
        <v>385410</v>
      </c>
      <c r="M520">
        <v>321175</v>
      </c>
      <c r="N520" s="5">
        <f>sales[[#This Row],[profit]]/sales[[#This Row],[total_sales]]</f>
        <v>0.45454545454545453</v>
      </c>
    </row>
    <row r="521" spans="2:14" x14ac:dyDescent="0.25">
      <c r="B521">
        <v>10192</v>
      </c>
      <c r="C521" t="s">
        <v>23</v>
      </c>
      <c r="D521" s="1">
        <v>44687</v>
      </c>
      <c r="E521" t="s">
        <v>29</v>
      </c>
      <c r="F521" t="s">
        <v>14</v>
      </c>
      <c r="G521" t="s">
        <v>21</v>
      </c>
      <c r="H521">
        <v>50</v>
      </c>
      <c r="I521">
        <v>449</v>
      </c>
      <c r="J521">
        <v>22450</v>
      </c>
      <c r="K521">
        <v>20</v>
      </c>
      <c r="L521">
        <v>8980</v>
      </c>
      <c r="M521">
        <v>13470</v>
      </c>
      <c r="N521" s="5">
        <f>sales[[#This Row],[profit]]/sales[[#This Row],[total_sales]]</f>
        <v>0.6</v>
      </c>
    </row>
    <row r="522" spans="2:14" x14ac:dyDescent="0.25">
      <c r="B522">
        <v>10702</v>
      </c>
      <c r="C522" t="s">
        <v>23</v>
      </c>
      <c r="D522" s="1">
        <v>44687</v>
      </c>
      <c r="E522" t="s">
        <v>63</v>
      </c>
      <c r="F522" t="s">
        <v>96</v>
      </c>
      <c r="G522" t="s">
        <v>21</v>
      </c>
      <c r="H522">
        <v>50</v>
      </c>
      <c r="I522">
        <v>8120</v>
      </c>
      <c r="J522">
        <v>406000</v>
      </c>
      <c r="K522">
        <v>20</v>
      </c>
      <c r="L522">
        <v>162400</v>
      </c>
      <c r="M522">
        <v>243600</v>
      </c>
      <c r="N522" s="5">
        <f>sales[[#This Row],[profit]]/sales[[#This Row],[total_sales]]</f>
        <v>0.6</v>
      </c>
    </row>
    <row r="523" spans="2:14" x14ac:dyDescent="0.25">
      <c r="B523">
        <v>10154</v>
      </c>
      <c r="C523" t="s">
        <v>19</v>
      </c>
      <c r="D523" s="1">
        <v>44687</v>
      </c>
      <c r="E523" t="s">
        <v>46</v>
      </c>
      <c r="F523" t="s">
        <v>32</v>
      </c>
      <c r="G523" t="s">
        <v>15</v>
      </c>
      <c r="H523">
        <v>40</v>
      </c>
      <c r="I523">
        <v>4522</v>
      </c>
      <c r="J523">
        <v>180880</v>
      </c>
      <c r="K523">
        <v>10</v>
      </c>
      <c r="L523">
        <v>45220</v>
      </c>
      <c r="M523">
        <v>135660</v>
      </c>
      <c r="N523" s="5">
        <f>sales[[#This Row],[profit]]/sales[[#This Row],[total_sales]]</f>
        <v>0.75</v>
      </c>
    </row>
    <row r="524" spans="2:14" x14ac:dyDescent="0.25">
      <c r="B524">
        <v>10902</v>
      </c>
      <c r="C524" t="s">
        <v>19</v>
      </c>
      <c r="D524" s="1">
        <v>44688</v>
      </c>
      <c r="E524" t="s">
        <v>46</v>
      </c>
      <c r="F524" t="s">
        <v>32</v>
      </c>
      <c r="G524" t="s">
        <v>30</v>
      </c>
      <c r="H524">
        <v>45</v>
      </c>
      <c r="I524">
        <v>9687</v>
      </c>
      <c r="J524">
        <v>435915</v>
      </c>
      <c r="K524">
        <v>15</v>
      </c>
      <c r="L524">
        <v>145305</v>
      </c>
      <c r="M524">
        <v>290610</v>
      </c>
      <c r="N524" s="5">
        <f>sales[[#This Row],[profit]]/sales[[#This Row],[total_sales]]</f>
        <v>0.66666666666666663</v>
      </c>
    </row>
    <row r="525" spans="2:14" x14ac:dyDescent="0.25">
      <c r="B525">
        <v>10863</v>
      </c>
      <c r="C525" t="s">
        <v>19</v>
      </c>
      <c r="D525" s="1">
        <v>44688</v>
      </c>
      <c r="E525" t="s">
        <v>42</v>
      </c>
      <c r="F525" t="s">
        <v>32</v>
      </c>
      <c r="G525" t="s">
        <v>30</v>
      </c>
      <c r="H525">
        <v>45</v>
      </c>
      <c r="I525">
        <v>9269</v>
      </c>
      <c r="J525">
        <v>417105</v>
      </c>
      <c r="K525">
        <v>15</v>
      </c>
      <c r="L525">
        <v>139035</v>
      </c>
      <c r="M525">
        <v>278070</v>
      </c>
      <c r="N525" s="5">
        <f>sales[[#This Row],[profit]]/sales[[#This Row],[total_sales]]</f>
        <v>0.66666666666666663</v>
      </c>
    </row>
    <row r="526" spans="2:14" x14ac:dyDescent="0.25">
      <c r="B526">
        <v>10530</v>
      </c>
      <c r="C526" t="s">
        <v>19</v>
      </c>
      <c r="D526" s="1">
        <v>44688</v>
      </c>
      <c r="E526" t="s">
        <v>24</v>
      </c>
      <c r="F526" t="s">
        <v>18</v>
      </c>
      <c r="G526" t="s">
        <v>21</v>
      </c>
      <c r="H526">
        <v>50</v>
      </c>
      <c r="I526">
        <v>18287</v>
      </c>
      <c r="J526">
        <v>914350</v>
      </c>
      <c r="K526">
        <v>20</v>
      </c>
      <c r="L526">
        <v>365740</v>
      </c>
      <c r="M526">
        <v>548610</v>
      </c>
      <c r="N526" s="5">
        <f>sales[[#This Row],[profit]]/sales[[#This Row],[total_sales]]</f>
        <v>0.6</v>
      </c>
    </row>
    <row r="527" spans="2:14" x14ac:dyDescent="0.25">
      <c r="B527">
        <v>10547</v>
      </c>
      <c r="C527" t="s">
        <v>16</v>
      </c>
      <c r="D527" s="1">
        <v>44688</v>
      </c>
      <c r="E527" t="s">
        <v>48</v>
      </c>
      <c r="F527" t="s">
        <v>96</v>
      </c>
      <c r="G527" t="s">
        <v>21</v>
      </c>
      <c r="H527">
        <v>50</v>
      </c>
      <c r="I527">
        <v>10965</v>
      </c>
      <c r="J527">
        <v>548250</v>
      </c>
      <c r="K527">
        <v>20</v>
      </c>
      <c r="L527">
        <v>219300</v>
      </c>
      <c r="M527">
        <v>328950</v>
      </c>
      <c r="N527" s="5">
        <f>sales[[#This Row],[profit]]/sales[[#This Row],[total_sales]]</f>
        <v>0.6</v>
      </c>
    </row>
    <row r="528" spans="2:14" x14ac:dyDescent="0.25">
      <c r="B528">
        <v>10676</v>
      </c>
      <c r="C528" t="s">
        <v>12</v>
      </c>
      <c r="D528" s="1">
        <v>44688</v>
      </c>
      <c r="E528" t="s">
        <v>33</v>
      </c>
      <c r="F528" t="s">
        <v>18</v>
      </c>
      <c r="G528" t="s">
        <v>15</v>
      </c>
      <c r="H528">
        <v>40</v>
      </c>
      <c r="I528">
        <v>18927</v>
      </c>
      <c r="J528">
        <v>757080</v>
      </c>
      <c r="K528">
        <v>10</v>
      </c>
      <c r="L528">
        <v>189270</v>
      </c>
      <c r="M528">
        <v>567810</v>
      </c>
      <c r="N528" s="5">
        <f>sales[[#This Row],[profit]]/sales[[#This Row],[total_sales]]</f>
        <v>0.75</v>
      </c>
    </row>
    <row r="529" spans="2:14" x14ac:dyDescent="0.25">
      <c r="B529">
        <v>10077</v>
      </c>
      <c r="C529" t="s">
        <v>16</v>
      </c>
      <c r="D529" s="1">
        <v>44689</v>
      </c>
      <c r="E529" t="s">
        <v>70</v>
      </c>
      <c r="F529" t="s">
        <v>14</v>
      </c>
      <c r="G529" t="s">
        <v>15</v>
      </c>
      <c r="H529">
        <v>40</v>
      </c>
      <c r="I529">
        <v>9140</v>
      </c>
      <c r="J529">
        <v>365600</v>
      </c>
      <c r="K529">
        <v>10</v>
      </c>
      <c r="L529">
        <v>91400</v>
      </c>
      <c r="M529">
        <v>274200</v>
      </c>
      <c r="N529" s="5">
        <f>sales[[#This Row],[profit]]/sales[[#This Row],[total_sales]]</f>
        <v>0.75</v>
      </c>
    </row>
    <row r="530" spans="2:14" x14ac:dyDescent="0.25">
      <c r="B530">
        <v>10655</v>
      </c>
      <c r="C530" t="s">
        <v>16</v>
      </c>
      <c r="D530" s="1">
        <v>44689</v>
      </c>
      <c r="E530" t="s">
        <v>17</v>
      </c>
      <c r="F530" t="s">
        <v>18</v>
      </c>
      <c r="G530" t="s">
        <v>21</v>
      </c>
      <c r="H530">
        <v>50</v>
      </c>
      <c r="I530">
        <v>16715</v>
      </c>
      <c r="J530">
        <v>835750</v>
      </c>
      <c r="K530">
        <v>20</v>
      </c>
      <c r="L530">
        <v>334300</v>
      </c>
      <c r="M530">
        <v>501450</v>
      </c>
      <c r="N530" s="5">
        <f>sales[[#This Row],[profit]]/sales[[#This Row],[total_sales]]</f>
        <v>0.6</v>
      </c>
    </row>
    <row r="531" spans="2:14" x14ac:dyDescent="0.25">
      <c r="B531">
        <v>10014</v>
      </c>
      <c r="C531" t="s">
        <v>16</v>
      </c>
      <c r="D531" s="1">
        <v>44689</v>
      </c>
      <c r="E531" t="s">
        <v>28</v>
      </c>
      <c r="F531" t="s">
        <v>96</v>
      </c>
      <c r="G531" t="s">
        <v>15</v>
      </c>
      <c r="H531">
        <v>40</v>
      </c>
      <c r="I531">
        <v>497</v>
      </c>
      <c r="J531">
        <v>19880</v>
      </c>
      <c r="K531">
        <v>10</v>
      </c>
      <c r="L531">
        <v>4970</v>
      </c>
      <c r="M531">
        <v>14910</v>
      </c>
      <c r="N531" s="5">
        <f>sales[[#This Row],[profit]]/sales[[#This Row],[total_sales]]</f>
        <v>0.75</v>
      </c>
    </row>
    <row r="532" spans="2:14" x14ac:dyDescent="0.25">
      <c r="B532">
        <v>10127</v>
      </c>
      <c r="C532" t="s">
        <v>12</v>
      </c>
      <c r="D532" s="1">
        <v>44689</v>
      </c>
      <c r="E532" t="s">
        <v>43</v>
      </c>
      <c r="F532" t="s">
        <v>14</v>
      </c>
      <c r="G532" t="s">
        <v>21</v>
      </c>
      <c r="H532">
        <v>50</v>
      </c>
      <c r="I532">
        <v>10127</v>
      </c>
      <c r="J532">
        <v>506350</v>
      </c>
      <c r="K532">
        <v>20</v>
      </c>
      <c r="L532">
        <v>202540</v>
      </c>
      <c r="M532">
        <v>303810</v>
      </c>
      <c r="N532" s="5">
        <f>sales[[#This Row],[profit]]/sales[[#This Row],[total_sales]]</f>
        <v>0.6</v>
      </c>
    </row>
    <row r="533" spans="2:14" x14ac:dyDescent="0.25">
      <c r="B533">
        <v>10739</v>
      </c>
      <c r="C533" t="s">
        <v>23</v>
      </c>
      <c r="D533" s="1">
        <v>44690</v>
      </c>
      <c r="E533" t="s">
        <v>49</v>
      </c>
      <c r="F533" t="s">
        <v>96</v>
      </c>
      <c r="G533" t="s">
        <v>30</v>
      </c>
      <c r="H533">
        <v>45</v>
      </c>
      <c r="I533">
        <v>18216</v>
      </c>
      <c r="J533">
        <v>819720</v>
      </c>
      <c r="K533">
        <v>15</v>
      </c>
      <c r="L533">
        <v>273240</v>
      </c>
      <c r="M533">
        <v>546480</v>
      </c>
      <c r="N533" s="5">
        <f>sales[[#This Row],[profit]]/sales[[#This Row],[total_sales]]</f>
        <v>0.66666666666666663</v>
      </c>
    </row>
    <row r="534" spans="2:14" x14ac:dyDescent="0.25">
      <c r="B534">
        <v>10260</v>
      </c>
      <c r="C534" t="s">
        <v>19</v>
      </c>
      <c r="D534" s="1">
        <v>44690</v>
      </c>
      <c r="E534" t="s">
        <v>47</v>
      </c>
      <c r="F534" t="s">
        <v>32</v>
      </c>
      <c r="G534" t="s">
        <v>30</v>
      </c>
      <c r="H534">
        <v>45</v>
      </c>
      <c r="I534">
        <v>11379</v>
      </c>
      <c r="J534">
        <v>512055</v>
      </c>
      <c r="K534">
        <v>15</v>
      </c>
      <c r="L534">
        <v>170685</v>
      </c>
      <c r="M534">
        <v>341370</v>
      </c>
      <c r="N534" s="5">
        <f>sales[[#This Row],[profit]]/sales[[#This Row],[total_sales]]</f>
        <v>0.66666666666666663</v>
      </c>
    </row>
    <row r="535" spans="2:14" x14ac:dyDescent="0.25">
      <c r="B535">
        <v>10484</v>
      </c>
      <c r="C535" t="s">
        <v>12</v>
      </c>
      <c r="D535" s="1">
        <v>44690</v>
      </c>
      <c r="E535" t="s">
        <v>36</v>
      </c>
      <c r="F535" t="s">
        <v>14</v>
      </c>
      <c r="G535" t="s">
        <v>26</v>
      </c>
      <c r="H535">
        <v>55</v>
      </c>
      <c r="I535">
        <v>1310</v>
      </c>
      <c r="J535">
        <v>72050</v>
      </c>
      <c r="K535">
        <v>30</v>
      </c>
      <c r="L535">
        <v>39300</v>
      </c>
      <c r="M535">
        <v>32750</v>
      </c>
      <c r="N535" s="5">
        <f>sales[[#This Row],[profit]]/sales[[#This Row],[total_sales]]</f>
        <v>0.45454545454545453</v>
      </c>
    </row>
    <row r="536" spans="2:14" x14ac:dyDescent="0.25">
      <c r="B536">
        <v>10137</v>
      </c>
      <c r="C536" t="s">
        <v>16</v>
      </c>
      <c r="D536" s="1">
        <v>44690</v>
      </c>
      <c r="E536" t="s">
        <v>46</v>
      </c>
      <c r="F536" t="s">
        <v>32</v>
      </c>
      <c r="G536" t="s">
        <v>26</v>
      </c>
      <c r="H536">
        <v>55</v>
      </c>
      <c r="I536">
        <v>12565</v>
      </c>
      <c r="J536">
        <v>691075</v>
      </c>
      <c r="K536">
        <v>30</v>
      </c>
      <c r="L536">
        <v>376950</v>
      </c>
      <c r="M536">
        <v>314125</v>
      </c>
      <c r="N536" s="5">
        <f>sales[[#This Row],[profit]]/sales[[#This Row],[total_sales]]</f>
        <v>0.45454545454545453</v>
      </c>
    </row>
    <row r="537" spans="2:14" x14ac:dyDescent="0.25">
      <c r="B537">
        <v>10472</v>
      </c>
      <c r="C537" t="s">
        <v>23</v>
      </c>
      <c r="D537" s="1">
        <v>44691</v>
      </c>
      <c r="E537" t="s">
        <v>37</v>
      </c>
      <c r="F537" t="s">
        <v>32</v>
      </c>
      <c r="G537" t="s">
        <v>15</v>
      </c>
      <c r="H537">
        <v>40</v>
      </c>
      <c r="I537">
        <v>8809</v>
      </c>
      <c r="J537">
        <v>352360</v>
      </c>
      <c r="K537">
        <v>10</v>
      </c>
      <c r="L537">
        <v>88090</v>
      </c>
      <c r="M537">
        <v>264270</v>
      </c>
      <c r="N537" s="5">
        <f>sales[[#This Row],[profit]]/sales[[#This Row],[total_sales]]</f>
        <v>0.75</v>
      </c>
    </row>
    <row r="538" spans="2:14" x14ac:dyDescent="0.25">
      <c r="B538">
        <v>10605</v>
      </c>
      <c r="C538" t="s">
        <v>12</v>
      </c>
      <c r="D538" s="1">
        <v>44691</v>
      </c>
      <c r="E538" t="s">
        <v>36</v>
      </c>
      <c r="F538" t="s">
        <v>14</v>
      </c>
      <c r="G538" t="s">
        <v>15</v>
      </c>
      <c r="H538">
        <v>40</v>
      </c>
      <c r="I538">
        <v>4677</v>
      </c>
      <c r="J538">
        <v>187080</v>
      </c>
      <c r="K538">
        <v>10</v>
      </c>
      <c r="L538">
        <v>46770</v>
      </c>
      <c r="M538">
        <v>140310</v>
      </c>
      <c r="N538" s="5">
        <f>sales[[#This Row],[profit]]/sales[[#This Row],[total_sales]]</f>
        <v>0.75</v>
      </c>
    </row>
    <row r="539" spans="2:14" x14ac:dyDescent="0.25">
      <c r="B539">
        <v>10299</v>
      </c>
      <c r="C539" t="s">
        <v>23</v>
      </c>
      <c r="D539" s="1">
        <v>44691</v>
      </c>
      <c r="E539" t="s">
        <v>70</v>
      </c>
      <c r="F539" t="s">
        <v>14</v>
      </c>
      <c r="G539" t="s">
        <v>30</v>
      </c>
      <c r="H539">
        <v>45</v>
      </c>
      <c r="I539">
        <v>8925</v>
      </c>
      <c r="J539">
        <v>401625</v>
      </c>
      <c r="K539">
        <v>15</v>
      </c>
      <c r="L539">
        <v>133875</v>
      </c>
      <c r="M539">
        <v>267750</v>
      </c>
      <c r="N539" s="5">
        <f>sales[[#This Row],[profit]]/sales[[#This Row],[total_sales]]</f>
        <v>0.66666666666666663</v>
      </c>
    </row>
    <row r="540" spans="2:14" x14ac:dyDescent="0.25">
      <c r="B540">
        <v>10668</v>
      </c>
      <c r="C540" t="s">
        <v>12</v>
      </c>
      <c r="D540" s="1">
        <v>44691</v>
      </c>
      <c r="E540" t="s">
        <v>47</v>
      </c>
      <c r="F540" t="s">
        <v>32</v>
      </c>
      <c r="G540" t="s">
        <v>15</v>
      </c>
      <c r="H540">
        <v>40</v>
      </c>
      <c r="I540">
        <v>18789</v>
      </c>
      <c r="J540">
        <v>751560</v>
      </c>
      <c r="K540">
        <v>10</v>
      </c>
      <c r="L540">
        <v>187890</v>
      </c>
      <c r="M540">
        <v>563670</v>
      </c>
      <c r="N540" s="5">
        <f>sales[[#This Row],[profit]]/sales[[#This Row],[total_sales]]</f>
        <v>0.75</v>
      </c>
    </row>
    <row r="541" spans="2:14" x14ac:dyDescent="0.25">
      <c r="B541">
        <v>10500</v>
      </c>
      <c r="C541" t="s">
        <v>16</v>
      </c>
      <c r="D541" s="1">
        <v>44692</v>
      </c>
      <c r="E541" t="s">
        <v>47</v>
      </c>
      <c r="F541" t="s">
        <v>32</v>
      </c>
      <c r="G541" t="s">
        <v>30</v>
      </c>
      <c r="H541">
        <v>45</v>
      </c>
      <c r="I541">
        <v>3242</v>
      </c>
      <c r="J541">
        <v>145890</v>
      </c>
      <c r="K541">
        <v>15</v>
      </c>
      <c r="L541">
        <v>48630</v>
      </c>
      <c r="M541">
        <v>97260</v>
      </c>
      <c r="N541" s="5">
        <f>sales[[#This Row],[profit]]/sales[[#This Row],[total_sales]]</f>
        <v>0.66666666666666663</v>
      </c>
    </row>
    <row r="542" spans="2:14" x14ac:dyDescent="0.25">
      <c r="B542">
        <v>10975</v>
      </c>
      <c r="C542" t="s">
        <v>16</v>
      </c>
      <c r="D542" s="1">
        <v>44692</v>
      </c>
      <c r="E542" t="s">
        <v>53</v>
      </c>
      <c r="F542" t="s">
        <v>18</v>
      </c>
      <c r="G542" t="s">
        <v>21</v>
      </c>
      <c r="H542">
        <v>50</v>
      </c>
      <c r="I542">
        <v>5066</v>
      </c>
      <c r="J542">
        <v>253300</v>
      </c>
      <c r="K542">
        <v>20</v>
      </c>
      <c r="L542">
        <v>101320</v>
      </c>
      <c r="M542">
        <v>151980</v>
      </c>
      <c r="N542" s="5">
        <f>sales[[#This Row],[profit]]/sales[[#This Row],[total_sales]]</f>
        <v>0.6</v>
      </c>
    </row>
    <row r="543" spans="2:14" x14ac:dyDescent="0.25">
      <c r="B543">
        <v>10653</v>
      </c>
      <c r="C543" t="s">
        <v>12</v>
      </c>
      <c r="D543" s="1">
        <v>44692</v>
      </c>
      <c r="E543" t="s">
        <v>47</v>
      </c>
      <c r="F543" t="s">
        <v>32</v>
      </c>
      <c r="G543" t="s">
        <v>26</v>
      </c>
      <c r="H543">
        <v>55</v>
      </c>
      <c r="I543">
        <v>7125</v>
      </c>
      <c r="J543">
        <v>391875</v>
      </c>
      <c r="K543">
        <v>30</v>
      </c>
      <c r="L543">
        <v>213750</v>
      </c>
      <c r="M543">
        <v>178125</v>
      </c>
      <c r="N543" s="5">
        <f>sales[[#This Row],[profit]]/sales[[#This Row],[total_sales]]</f>
        <v>0.45454545454545453</v>
      </c>
    </row>
    <row r="544" spans="2:14" x14ac:dyDescent="0.25">
      <c r="B544">
        <v>10314</v>
      </c>
      <c r="C544" t="s">
        <v>19</v>
      </c>
      <c r="D544" s="1">
        <v>44692</v>
      </c>
      <c r="E544" t="s">
        <v>73</v>
      </c>
      <c r="F544" t="s">
        <v>32</v>
      </c>
      <c r="G544" t="s">
        <v>21</v>
      </c>
      <c r="H544">
        <v>50</v>
      </c>
      <c r="I544">
        <v>2191</v>
      </c>
      <c r="J544">
        <v>109550</v>
      </c>
      <c r="K544">
        <v>20</v>
      </c>
      <c r="L544">
        <v>43820</v>
      </c>
      <c r="M544">
        <v>65730</v>
      </c>
      <c r="N544" s="5">
        <f>sales[[#This Row],[profit]]/sales[[#This Row],[total_sales]]</f>
        <v>0.6</v>
      </c>
    </row>
    <row r="545" spans="2:14" x14ac:dyDescent="0.25">
      <c r="B545">
        <v>10690</v>
      </c>
      <c r="C545" t="s">
        <v>16</v>
      </c>
      <c r="D545" s="1">
        <v>44693</v>
      </c>
      <c r="E545" t="s">
        <v>47</v>
      </c>
      <c r="F545" t="s">
        <v>32</v>
      </c>
      <c r="G545" t="s">
        <v>30</v>
      </c>
      <c r="H545">
        <v>45</v>
      </c>
      <c r="I545">
        <v>3050</v>
      </c>
      <c r="J545">
        <v>137250</v>
      </c>
      <c r="K545">
        <v>15</v>
      </c>
      <c r="L545">
        <v>45750</v>
      </c>
      <c r="M545">
        <v>91500</v>
      </c>
      <c r="N545" s="5">
        <f>sales[[#This Row],[profit]]/sales[[#This Row],[total_sales]]</f>
        <v>0.66666666666666663</v>
      </c>
    </row>
    <row r="546" spans="2:14" x14ac:dyDescent="0.25">
      <c r="B546">
        <v>10662</v>
      </c>
      <c r="C546" t="s">
        <v>12</v>
      </c>
      <c r="D546" s="1">
        <v>44693</v>
      </c>
      <c r="E546" t="s">
        <v>54</v>
      </c>
      <c r="F546" t="s">
        <v>32</v>
      </c>
      <c r="G546" t="s">
        <v>15</v>
      </c>
      <c r="H546">
        <v>40</v>
      </c>
      <c r="I546">
        <v>10687</v>
      </c>
      <c r="J546">
        <v>427480</v>
      </c>
      <c r="K546">
        <v>10</v>
      </c>
      <c r="L546">
        <v>106870</v>
      </c>
      <c r="M546">
        <v>320610</v>
      </c>
      <c r="N546" s="5">
        <f>sales[[#This Row],[profit]]/sales[[#This Row],[total_sales]]</f>
        <v>0.75</v>
      </c>
    </row>
    <row r="547" spans="2:14" x14ac:dyDescent="0.25">
      <c r="B547">
        <v>10948</v>
      </c>
      <c r="C547" t="s">
        <v>16</v>
      </c>
      <c r="D547" s="1">
        <v>44693</v>
      </c>
      <c r="E547" t="s">
        <v>51</v>
      </c>
      <c r="F547" t="s">
        <v>18</v>
      </c>
      <c r="G547" t="s">
        <v>21</v>
      </c>
      <c r="H547">
        <v>50</v>
      </c>
      <c r="I547">
        <v>5316</v>
      </c>
      <c r="J547">
        <v>265800</v>
      </c>
      <c r="K547">
        <v>20</v>
      </c>
      <c r="L547">
        <v>106320</v>
      </c>
      <c r="M547">
        <v>159480</v>
      </c>
      <c r="N547" s="5">
        <f>sales[[#This Row],[profit]]/sales[[#This Row],[total_sales]]</f>
        <v>0.6</v>
      </c>
    </row>
    <row r="548" spans="2:14" x14ac:dyDescent="0.25">
      <c r="B548">
        <v>10577</v>
      </c>
      <c r="C548" t="s">
        <v>12</v>
      </c>
      <c r="D548" s="1">
        <v>44693</v>
      </c>
      <c r="E548" t="s">
        <v>13</v>
      </c>
      <c r="F548" t="s">
        <v>14</v>
      </c>
      <c r="G548" t="s">
        <v>30</v>
      </c>
      <c r="H548">
        <v>45</v>
      </c>
      <c r="I548">
        <v>8841</v>
      </c>
      <c r="J548">
        <v>397845</v>
      </c>
      <c r="K548">
        <v>15</v>
      </c>
      <c r="L548">
        <v>132615</v>
      </c>
      <c r="M548">
        <v>265230</v>
      </c>
      <c r="N548" s="5">
        <f>sales[[#This Row],[profit]]/sales[[#This Row],[total_sales]]</f>
        <v>0.66666666666666663</v>
      </c>
    </row>
    <row r="549" spans="2:14" x14ac:dyDescent="0.25">
      <c r="B549">
        <v>10801</v>
      </c>
      <c r="C549" t="s">
        <v>23</v>
      </c>
      <c r="D549" s="1">
        <v>44694</v>
      </c>
      <c r="E549" t="s">
        <v>70</v>
      </c>
      <c r="F549" t="s">
        <v>14</v>
      </c>
      <c r="G549" t="s">
        <v>30</v>
      </c>
      <c r="H549">
        <v>45</v>
      </c>
      <c r="I549">
        <v>19332</v>
      </c>
      <c r="J549">
        <v>869940</v>
      </c>
      <c r="K549">
        <v>15</v>
      </c>
      <c r="L549">
        <v>289980</v>
      </c>
      <c r="M549">
        <v>579960</v>
      </c>
      <c r="N549" s="5">
        <f>sales[[#This Row],[profit]]/sales[[#This Row],[total_sales]]</f>
        <v>0.66666666666666663</v>
      </c>
    </row>
    <row r="550" spans="2:14" x14ac:dyDescent="0.25">
      <c r="B550">
        <v>10480</v>
      </c>
      <c r="C550" t="s">
        <v>16</v>
      </c>
      <c r="D550" s="1">
        <v>44694</v>
      </c>
      <c r="E550" t="s">
        <v>42</v>
      </c>
      <c r="F550" t="s">
        <v>32</v>
      </c>
      <c r="G550" t="s">
        <v>21</v>
      </c>
      <c r="H550">
        <v>50</v>
      </c>
      <c r="I550">
        <v>8578</v>
      </c>
      <c r="J550">
        <v>428900</v>
      </c>
      <c r="K550">
        <v>20</v>
      </c>
      <c r="L550">
        <v>171560</v>
      </c>
      <c r="M550">
        <v>257340</v>
      </c>
      <c r="N550" s="5">
        <f>sales[[#This Row],[profit]]/sales[[#This Row],[total_sales]]</f>
        <v>0.6</v>
      </c>
    </row>
    <row r="551" spans="2:14" x14ac:dyDescent="0.25">
      <c r="B551">
        <v>10988</v>
      </c>
      <c r="C551" t="s">
        <v>19</v>
      </c>
      <c r="D551" s="1">
        <v>44694</v>
      </c>
      <c r="E551" t="s">
        <v>65</v>
      </c>
      <c r="F551" t="s">
        <v>14</v>
      </c>
      <c r="G551" t="s">
        <v>30</v>
      </c>
      <c r="H551">
        <v>45</v>
      </c>
      <c r="I551">
        <v>18541</v>
      </c>
      <c r="J551">
        <v>834345</v>
      </c>
      <c r="K551">
        <v>15</v>
      </c>
      <c r="L551">
        <v>278115</v>
      </c>
      <c r="M551">
        <v>556230</v>
      </c>
      <c r="N551" s="5">
        <f>sales[[#This Row],[profit]]/sales[[#This Row],[total_sales]]</f>
        <v>0.66666666666666663</v>
      </c>
    </row>
    <row r="552" spans="2:14" x14ac:dyDescent="0.25">
      <c r="B552">
        <v>10212</v>
      </c>
      <c r="C552" t="s">
        <v>23</v>
      </c>
      <c r="D552" s="1">
        <v>44694</v>
      </c>
      <c r="E552" t="s">
        <v>53</v>
      </c>
      <c r="F552" t="s">
        <v>18</v>
      </c>
      <c r="G552" t="s">
        <v>15</v>
      </c>
      <c r="H552">
        <v>40</v>
      </c>
      <c r="I552">
        <v>6292</v>
      </c>
      <c r="J552">
        <v>251680</v>
      </c>
      <c r="K552">
        <v>10</v>
      </c>
      <c r="L552">
        <v>62920</v>
      </c>
      <c r="M552">
        <v>188760</v>
      </c>
      <c r="N552" s="5">
        <f>sales[[#This Row],[profit]]/sales[[#This Row],[total_sales]]</f>
        <v>0.75</v>
      </c>
    </row>
    <row r="553" spans="2:14" x14ac:dyDescent="0.25">
      <c r="B553">
        <v>10608</v>
      </c>
      <c r="C553" t="s">
        <v>12</v>
      </c>
      <c r="D553" s="1">
        <v>44695</v>
      </c>
      <c r="E553" t="s">
        <v>56</v>
      </c>
      <c r="F553" t="s">
        <v>18</v>
      </c>
      <c r="G553" t="s">
        <v>26</v>
      </c>
      <c r="H553">
        <v>55</v>
      </c>
      <c r="I553">
        <v>2893</v>
      </c>
      <c r="J553">
        <v>159115</v>
      </c>
      <c r="K553">
        <v>30</v>
      </c>
      <c r="L553">
        <v>86790</v>
      </c>
      <c r="M553">
        <v>72325</v>
      </c>
      <c r="N553" s="5">
        <f>sales[[#This Row],[profit]]/sales[[#This Row],[total_sales]]</f>
        <v>0.45454545454545453</v>
      </c>
    </row>
    <row r="554" spans="2:14" x14ac:dyDescent="0.25">
      <c r="B554">
        <v>10441</v>
      </c>
      <c r="C554" t="s">
        <v>12</v>
      </c>
      <c r="D554" s="1">
        <v>44695</v>
      </c>
      <c r="E554" t="s">
        <v>68</v>
      </c>
      <c r="F554" t="s">
        <v>14</v>
      </c>
      <c r="G554" t="s">
        <v>15</v>
      </c>
      <c r="H554">
        <v>40</v>
      </c>
      <c r="I554">
        <v>13072</v>
      </c>
      <c r="J554">
        <v>522880</v>
      </c>
      <c r="K554">
        <v>10</v>
      </c>
      <c r="L554">
        <v>130720</v>
      </c>
      <c r="M554">
        <v>392160</v>
      </c>
      <c r="N554" s="5">
        <f>sales[[#This Row],[profit]]/sales[[#This Row],[total_sales]]</f>
        <v>0.75</v>
      </c>
    </row>
    <row r="555" spans="2:14" x14ac:dyDescent="0.25">
      <c r="B555">
        <v>10177</v>
      </c>
      <c r="C555" t="s">
        <v>19</v>
      </c>
      <c r="D555" s="1">
        <v>44695</v>
      </c>
      <c r="E555" t="s">
        <v>29</v>
      </c>
      <c r="F555" t="s">
        <v>14</v>
      </c>
      <c r="G555" t="s">
        <v>15</v>
      </c>
      <c r="H555">
        <v>40</v>
      </c>
      <c r="I555">
        <v>14703</v>
      </c>
      <c r="J555">
        <v>588120</v>
      </c>
      <c r="K555">
        <v>10</v>
      </c>
      <c r="L555">
        <v>147030</v>
      </c>
      <c r="M555">
        <v>441090</v>
      </c>
      <c r="N555" s="5">
        <f>sales[[#This Row],[profit]]/sales[[#This Row],[total_sales]]</f>
        <v>0.75</v>
      </c>
    </row>
    <row r="556" spans="2:14" x14ac:dyDescent="0.25">
      <c r="B556">
        <v>10516</v>
      </c>
      <c r="C556" t="s">
        <v>23</v>
      </c>
      <c r="D556" s="1">
        <v>44695</v>
      </c>
      <c r="E556" t="s">
        <v>58</v>
      </c>
      <c r="F556" t="s">
        <v>18</v>
      </c>
      <c r="G556" t="s">
        <v>21</v>
      </c>
      <c r="H556">
        <v>50</v>
      </c>
      <c r="I556">
        <v>10488</v>
      </c>
      <c r="J556">
        <v>524400</v>
      </c>
      <c r="K556">
        <v>20</v>
      </c>
      <c r="L556">
        <v>209760</v>
      </c>
      <c r="M556">
        <v>314640</v>
      </c>
      <c r="N556" s="5">
        <f>sales[[#This Row],[profit]]/sales[[#This Row],[total_sales]]</f>
        <v>0.6</v>
      </c>
    </row>
    <row r="557" spans="2:14" x14ac:dyDescent="0.25">
      <c r="B557">
        <v>10353</v>
      </c>
      <c r="C557" t="s">
        <v>19</v>
      </c>
      <c r="D557" s="1">
        <v>44696</v>
      </c>
      <c r="E557" t="s">
        <v>57</v>
      </c>
      <c r="F557" t="s">
        <v>32</v>
      </c>
      <c r="G557" t="s">
        <v>15</v>
      </c>
      <c r="H557">
        <v>40</v>
      </c>
      <c r="I557">
        <v>14247</v>
      </c>
      <c r="J557">
        <v>569880</v>
      </c>
      <c r="K557">
        <v>10</v>
      </c>
      <c r="L557">
        <v>142470</v>
      </c>
      <c r="M557">
        <v>427410</v>
      </c>
      <c r="N557" s="5">
        <f>sales[[#This Row],[profit]]/sales[[#This Row],[total_sales]]</f>
        <v>0.75</v>
      </c>
    </row>
    <row r="558" spans="2:14" x14ac:dyDescent="0.25">
      <c r="B558">
        <v>10880</v>
      </c>
      <c r="C558" t="s">
        <v>19</v>
      </c>
      <c r="D558" s="1">
        <v>44696</v>
      </c>
      <c r="E558" t="s">
        <v>29</v>
      </c>
      <c r="F558" t="s">
        <v>14</v>
      </c>
      <c r="G558" t="s">
        <v>21</v>
      </c>
      <c r="H558">
        <v>50</v>
      </c>
      <c r="I558">
        <v>7319</v>
      </c>
      <c r="J558">
        <v>365950</v>
      </c>
      <c r="K558">
        <v>20</v>
      </c>
      <c r="L558">
        <v>146380</v>
      </c>
      <c r="M558">
        <v>219570</v>
      </c>
      <c r="N558" s="5">
        <f>sales[[#This Row],[profit]]/sales[[#This Row],[total_sales]]</f>
        <v>0.6</v>
      </c>
    </row>
    <row r="559" spans="2:14" x14ac:dyDescent="0.25">
      <c r="B559">
        <v>10981</v>
      </c>
      <c r="C559" t="s">
        <v>23</v>
      </c>
      <c r="D559" s="1">
        <v>44696</v>
      </c>
      <c r="E559" t="s">
        <v>54</v>
      </c>
      <c r="F559" t="s">
        <v>32</v>
      </c>
      <c r="G559" t="s">
        <v>15</v>
      </c>
      <c r="H559">
        <v>40</v>
      </c>
      <c r="I559">
        <v>5627</v>
      </c>
      <c r="J559">
        <v>225080</v>
      </c>
      <c r="K559">
        <v>10</v>
      </c>
      <c r="L559">
        <v>56270</v>
      </c>
      <c r="M559">
        <v>168810</v>
      </c>
      <c r="N559" s="5">
        <f>sales[[#This Row],[profit]]/sales[[#This Row],[total_sales]]</f>
        <v>0.75</v>
      </c>
    </row>
    <row r="560" spans="2:14" x14ac:dyDescent="0.25">
      <c r="B560">
        <v>10905</v>
      </c>
      <c r="C560" t="s">
        <v>23</v>
      </c>
      <c r="D560" s="1">
        <v>44696</v>
      </c>
      <c r="E560" t="s">
        <v>70</v>
      </c>
      <c r="F560" t="s">
        <v>14</v>
      </c>
      <c r="G560" t="s">
        <v>30</v>
      </c>
      <c r="H560">
        <v>45</v>
      </c>
      <c r="I560">
        <v>8968</v>
      </c>
      <c r="J560">
        <v>403560</v>
      </c>
      <c r="K560">
        <v>15</v>
      </c>
      <c r="L560">
        <v>134520</v>
      </c>
      <c r="M560">
        <v>269040</v>
      </c>
      <c r="N560" s="5">
        <f>sales[[#This Row],[profit]]/sales[[#This Row],[total_sales]]</f>
        <v>0.66666666666666663</v>
      </c>
    </row>
    <row r="561" spans="2:14" x14ac:dyDescent="0.25">
      <c r="B561">
        <v>10915</v>
      </c>
      <c r="C561" t="s">
        <v>12</v>
      </c>
      <c r="D561" s="1">
        <v>44697</v>
      </c>
      <c r="E561" t="s">
        <v>46</v>
      </c>
      <c r="F561" t="s">
        <v>32</v>
      </c>
      <c r="G561" t="s">
        <v>26</v>
      </c>
      <c r="H561">
        <v>55</v>
      </c>
      <c r="I561">
        <v>9014</v>
      </c>
      <c r="J561">
        <v>495770</v>
      </c>
      <c r="K561">
        <v>30</v>
      </c>
      <c r="L561">
        <v>270420</v>
      </c>
      <c r="M561">
        <v>225350</v>
      </c>
      <c r="N561" s="5">
        <f>sales[[#This Row],[profit]]/sales[[#This Row],[total_sales]]</f>
        <v>0.45454545454545453</v>
      </c>
    </row>
    <row r="562" spans="2:14" x14ac:dyDescent="0.25">
      <c r="B562">
        <v>10884</v>
      </c>
      <c r="C562" t="s">
        <v>23</v>
      </c>
      <c r="D562" s="1">
        <v>44697</v>
      </c>
      <c r="E562" t="s">
        <v>57</v>
      </c>
      <c r="F562" t="s">
        <v>32</v>
      </c>
      <c r="G562" t="s">
        <v>30</v>
      </c>
      <c r="H562">
        <v>45</v>
      </c>
      <c r="I562">
        <v>16123</v>
      </c>
      <c r="J562">
        <v>725535</v>
      </c>
      <c r="K562">
        <v>15</v>
      </c>
      <c r="L562">
        <v>241845</v>
      </c>
      <c r="M562">
        <v>483690</v>
      </c>
      <c r="N562" s="5">
        <f>sales[[#This Row],[profit]]/sales[[#This Row],[total_sales]]</f>
        <v>0.66666666666666663</v>
      </c>
    </row>
    <row r="563" spans="2:14" x14ac:dyDescent="0.25">
      <c r="B563">
        <v>10481</v>
      </c>
      <c r="C563" t="s">
        <v>23</v>
      </c>
      <c r="D563" s="1">
        <v>44697</v>
      </c>
      <c r="E563" t="s">
        <v>67</v>
      </c>
      <c r="F563" t="s">
        <v>18</v>
      </c>
      <c r="G563" t="s">
        <v>21</v>
      </c>
      <c r="H563">
        <v>50</v>
      </c>
      <c r="I563">
        <v>2006</v>
      </c>
      <c r="J563">
        <v>100300</v>
      </c>
      <c r="K563">
        <v>20</v>
      </c>
      <c r="L563">
        <v>40120</v>
      </c>
      <c r="M563">
        <v>60180</v>
      </c>
      <c r="N563" s="5">
        <f>sales[[#This Row],[profit]]/sales[[#This Row],[total_sales]]</f>
        <v>0.6</v>
      </c>
    </row>
    <row r="564" spans="2:14" x14ac:dyDescent="0.25">
      <c r="B564">
        <v>10222</v>
      </c>
      <c r="C564" t="s">
        <v>19</v>
      </c>
      <c r="D564" s="1">
        <v>44697</v>
      </c>
      <c r="E564" t="s">
        <v>65</v>
      </c>
      <c r="F564" t="s">
        <v>14</v>
      </c>
      <c r="G564" t="s">
        <v>15</v>
      </c>
      <c r="H564">
        <v>40</v>
      </c>
      <c r="I564">
        <v>14219</v>
      </c>
      <c r="J564">
        <v>568760</v>
      </c>
      <c r="K564">
        <v>10</v>
      </c>
      <c r="L564">
        <v>142190</v>
      </c>
      <c r="M564">
        <v>426570</v>
      </c>
      <c r="N564" s="5">
        <f>sales[[#This Row],[profit]]/sales[[#This Row],[total_sales]]</f>
        <v>0.75</v>
      </c>
    </row>
    <row r="565" spans="2:14" x14ac:dyDescent="0.25">
      <c r="B565">
        <v>10033</v>
      </c>
      <c r="C565" t="s">
        <v>16</v>
      </c>
      <c r="D565" s="1">
        <v>44697</v>
      </c>
      <c r="E565" t="s">
        <v>69</v>
      </c>
      <c r="F565" t="s">
        <v>18</v>
      </c>
      <c r="G565" t="s">
        <v>26</v>
      </c>
      <c r="H565">
        <v>55</v>
      </c>
      <c r="I565">
        <v>17935</v>
      </c>
      <c r="J565">
        <v>986425</v>
      </c>
      <c r="K565">
        <v>30</v>
      </c>
      <c r="L565">
        <v>538050</v>
      </c>
      <c r="M565">
        <v>448375</v>
      </c>
      <c r="N565" s="5">
        <f>sales[[#This Row],[profit]]/sales[[#This Row],[total_sales]]</f>
        <v>0.45454545454545453</v>
      </c>
    </row>
    <row r="566" spans="2:14" x14ac:dyDescent="0.25">
      <c r="B566">
        <v>10172</v>
      </c>
      <c r="C566" t="s">
        <v>16</v>
      </c>
      <c r="D566" s="1">
        <v>44698</v>
      </c>
      <c r="E566" t="s">
        <v>28</v>
      </c>
      <c r="F566" t="s">
        <v>96</v>
      </c>
      <c r="G566" t="s">
        <v>21</v>
      </c>
      <c r="H566">
        <v>50</v>
      </c>
      <c r="I566">
        <v>17789</v>
      </c>
      <c r="J566">
        <v>889450</v>
      </c>
      <c r="K566">
        <v>20</v>
      </c>
      <c r="L566">
        <v>355780</v>
      </c>
      <c r="M566">
        <v>533670</v>
      </c>
      <c r="N566" s="5">
        <f>sales[[#This Row],[profit]]/sales[[#This Row],[total_sales]]</f>
        <v>0.6</v>
      </c>
    </row>
    <row r="567" spans="2:14" x14ac:dyDescent="0.25">
      <c r="B567">
        <v>10376</v>
      </c>
      <c r="C567" t="s">
        <v>23</v>
      </c>
      <c r="D567" s="1">
        <v>44698</v>
      </c>
      <c r="E567" t="s">
        <v>73</v>
      </c>
      <c r="F567" t="s">
        <v>32</v>
      </c>
      <c r="G567" t="s">
        <v>15</v>
      </c>
      <c r="H567">
        <v>40</v>
      </c>
      <c r="I567">
        <v>13214</v>
      </c>
      <c r="J567">
        <v>528560</v>
      </c>
      <c r="K567">
        <v>10</v>
      </c>
      <c r="L567">
        <v>132140</v>
      </c>
      <c r="M567">
        <v>396420</v>
      </c>
      <c r="N567" s="5">
        <f>sales[[#This Row],[profit]]/sales[[#This Row],[total_sales]]</f>
        <v>0.75</v>
      </c>
    </row>
    <row r="568" spans="2:14" x14ac:dyDescent="0.25">
      <c r="B568">
        <v>10616</v>
      </c>
      <c r="C568" t="s">
        <v>12</v>
      </c>
      <c r="D568" s="1">
        <v>44698</v>
      </c>
      <c r="E568" t="s">
        <v>61</v>
      </c>
      <c r="F568" t="s">
        <v>14</v>
      </c>
      <c r="G568" t="s">
        <v>26</v>
      </c>
      <c r="H568">
        <v>55</v>
      </c>
      <c r="I568">
        <v>7169</v>
      </c>
      <c r="J568">
        <v>394295</v>
      </c>
      <c r="K568">
        <v>30</v>
      </c>
      <c r="L568">
        <v>215070</v>
      </c>
      <c r="M568">
        <v>179225</v>
      </c>
      <c r="N568" s="5">
        <f>sales[[#This Row],[profit]]/sales[[#This Row],[total_sales]]</f>
        <v>0.45454545454545453</v>
      </c>
    </row>
    <row r="569" spans="2:14" x14ac:dyDescent="0.25">
      <c r="B569">
        <v>10300</v>
      </c>
      <c r="C569" t="s">
        <v>16</v>
      </c>
      <c r="D569" s="1">
        <v>44698</v>
      </c>
      <c r="E569" t="s">
        <v>36</v>
      </c>
      <c r="F569" t="s">
        <v>14</v>
      </c>
      <c r="G569" t="s">
        <v>30</v>
      </c>
      <c r="H569">
        <v>45</v>
      </c>
      <c r="I569">
        <v>15296</v>
      </c>
      <c r="J569">
        <v>688320</v>
      </c>
      <c r="K569">
        <v>15</v>
      </c>
      <c r="L569">
        <v>229440</v>
      </c>
      <c r="M569">
        <v>458880</v>
      </c>
      <c r="N569" s="5">
        <f>sales[[#This Row],[profit]]/sales[[#This Row],[total_sales]]</f>
        <v>0.66666666666666663</v>
      </c>
    </row>
    <row r="570" spans="2:14" x14ac:dyDescent="0.25">
      <c r="B570">
        <v>10935</v>
      </c>
      <c r="C570" t="s">
        <v>16</v>
      </c>
      <c r="D570" s="1">
        <v>44699</v>
      </c>
      <c r="E570" t="s">
        <v>48</v>
      </c>
      <c r="F570" t="s">
        <v>96</v>
      </c>
      <c r="G570" t="s">
        <v>15</v>
      </c>
      <c r="H570">
        <v>40</v>
      </c>
      <c r="I570">
        <v>17869</v>
      </c>
      <c r="J570">
        <v>714760</v>
      </c>
      <c r="K570">
        <v>10</v>
      </c>
      <c r="L570">
        <v>178690</v>
      </c>
      <c r="M570">
        <v>536070</v>
      </c>
      <c r="N570" s="5">
        <f>sales[[#This Row],[profit]]/sales[[#This Row],[total_sales]]</f>
        <v>0.75</v>
      </c>
    </row>
    <row r="571" spans="2:14" x14ac:dyDescent="0.25">
      <c r="B571">
        <v>10992</v>
      </c>
      <c r="C571" t="s">
        <v>12</v>
      </c>
      <c r="D571" s="1">
        <v>44699</v>
      </c>
      <c r="E571" t="s">
        <v>57</v>
      </c>
      <c r="F571" t="s">
        <v>32</v>
      </c>
      <c r="G571" t="s">
        <v>15</v>
      </c>
      <c r="H571">
        <v>40</v>
      </c>
      <c r="I571">
        <v>15850</v>
      </c>
      <c r="J571">
        <v>634000</v>
      </c>
      <c r="K571">
        <v>10</v>
      </c>
      <c r="L571">
        <v>158500</v>
      </c>
      <c r="M571">
        <v>475500</v>
      </c>
      <c r="N571" s="5">
        <f>sales[[#This Row],[profit]]/sales[[#This Row],[total_sales]]</f>
        <v>0.75</v>
      </c>
    </row>
    <row r="572" spans="2:14" x14ac:dyDescent="0.25">
      <c r="B572">
        <v>10278</v>
      </c>
      <c r="C572" t="s">
        <v>19</v>
      </c>
      <c r="D572" s="1">
        <v>44699</v>
      </c>
      <c r="E572" t="s">
        <v>55</v>
      </c>
      <c r="F572" t="s">
        <v>96</v>
      </c>
      <c r="G572" t="s">
        <v>30</v>
      </c>
      <c r="H572">
        <v>45</v>
      </c>
      <c r="I572">
        <v>16077</v>
      </c>
      <c r="J572">
        <v>723465</v>
      </c>
      <c r="K572">
        <v>15</v>
      </c>
      <c r="L572">
        <v>241155</v>
      </c>
      <c r="M572">
        <v>482310</v>
      </c>
      <c r="N572" s="5">
        <f>sales[[#This Row],[profit]]/sales[[#This Row],[total_sales]]</f>
        <v>0.66666666666666663</v>
      </c>
    </row>
    <row r="573" spans="2:14" x14ac:dyDescent="0.25">
      <c r="B573">
        <v>10868</v>
      </c>
      <c r="C573" t="s">
        <v>12</v>
      </c>
      <c r="D573" s="1">
        <v>44699</v>
      </c>
      <c r="E573" t="s">
        <v>41</v>
      </c>
      <c r="F573" t="s">
        <v>18</v>
      </c>
      <c r="G573" t="s">
        <v>30</v>
      </c>
      <c r="H573">
        <v>45</v>
      </c>
      <c r="I573">
        <v>7407</v>
      </c>
      <c r="J573">
        <v>333315</v>
      </c>
      <c r="K573">
        <v>15</v>
      </c>
      <c r="L573">
        <v>111105</v>
      </c>
      <c r="M573">
        <v>222210</v>
      </c>
      <c r="N573" s="5">
        <f>sales[[#This Row],[profit]]/sales[[#This Row],[total_sales]]</f>
        <v>0.66666666666666663</v>
      </c>
    </row>
    <row r="574" spans="2:14" x14ac:dyDescent="0.25">
      <c r="B574">
        <v>10383</v>
      </c>
      <c r="C574" t="s">
        <v>23</v>
      </c>
      <c r="D574" s="1">
        <v>44700</v>
      </c>
      <c r="E574" t="s">
        <v>59</v>
      </c>
      <c r="F574" t="s">
        <v>14</v>
      </c>
      <c r="G574" t="s">
        <v>30</v>
      </c>
      <c r="H574">
        <v>45</v>
      </c>
      <c r="I574">
        <v>17604</v>
      </c>
      <c r="J574">
        <v>792180</v>
      </c>
      <c r="K574">
        <v>15</v>
      </c>
      <c r="L574">
        <v>264060</v>
      </c>
      <c r="M574">
        <v>528120</v>
      </c>
      <c r="N574" s="5">
        <f>sales[[#This Row],[profit]]/sales[[#This Row],[total_sales]]</f>
        <v>0.66666666666666663</v>
      </c>
    </row>
    <row r="575" spans="2:14" x14ac:dyDescent="0.25">
      <c r="B575">
        <v>10324</v>
      </c>
      <c r="C575" t="s">
        <v>19</v>
      </c>
      <c r="D575" s="1">
        <v>44700</v>
      </c>
      <c r="E575" t="s">
        <v>40</v>
      </c>
      <c r="F575" t="s">
        <v>14</v>
      </c>
      <c r="G575" t="s">
        <v>30</v>
      </c>
      <c r="H575">
        <v>45</v>
      </c>
      <c r="I575">
        <v>12989</v>
      </c>
      <c r="J575">
        <v>584505</v>
      </c>
      <c r="K575">
        <v>15</v>
      </c>
      <c r="L575">
        <v>194835</v>
      </c>
      <c r="M575">
        <v>389670</v>
      </c>
      <c r="N575" s="5">
        <f>sales[[#This Row],[profit]]/sales[[#This Row],[total_sales]]</f>
        <v>0.66666666666666663</v>
      </c>
    </row>
    <row r="576" spans="2:14" x14ac:dyDescent="0.25">
      <c r="B576">
        <v>10660</v>
      </c>
      <c r="C576" t="s">
        <v>16</v>
      </c>
      <c r="D576" s="1">
        <v>44700</v>
      </c>
      <c r="E576" t="s">
        <v>28</v>
      </c>
      <c r="F576" t="s">
        <v>96</v>
      </c>
      <c r="G576" t="s">
        <v>26</v>
      </c>
      <c r="H576">
        <v>55</v>
      </c>
      <c r="I576">
        <v>17536</v>
      </c>
      <c r="J576">
        <v>964480</v>
      </c>
      <c r="K576">
        <v>30</v>
      </c>
      <c r="L576">
        <v>526080</v>
      </c>
      <c r="M576">
        <v>438400</v>
      </c>
      <c r="N576" s="5">
        <f>sales[[#This Row],[profit]]/sales[[#This Row],[total_sales]]</f>
        <v>0.45454545454545453</v>
      </c>
    </row>
    <row r="577" spans="2:14" x14ac:dyDescent="0.25">
      <c r="B577">
        <v>10608</v>
      </c>
      <c r="C577" t="s">
        <v>23</v>
      </c>
      <c r="D577" s="1">
        <v>44700</v>
      </c>
      <c r="E577" t="s">
        <v>24</v>
      </c>
      <c r="F577" t="s">
        <v>18</v>
      </c>
      <c r="G577" t="s">
        <v>15</v>
      </c>
      <c r="H577">
        <v>40</v>
      </c>
      <c r="I577">
        <v>13446</v>
      </c>
      <c r="J577">
        <v>537840</v>
      </c>
      <c r="K577">
        <v>10</v>
      </c>
      <c r="L577">
        <v>134460</v>
      </c>
      <c r="M577">
        <v>403380</v>
      </c>
      <c r="N577" s="5">
        <f>sales[[#This Row],[profit]]/sales[[#This Row],[total_sales]]</f>
        <v>0.75</v>
      </c>
    </row>
    <row r="578" spans="2:14" x14ac:dyDescent="0.25">
      <c r="B578">
        <v>10441</v>
      </c>
      <c r="C578" t="s">
        <v>16</v>
      </c>
      <c r="D578" s="1">
        <v>44701</v>
      </c>
      <c r="E578" t="s">
        <v>46</v>
      </c>
      <c r="F578" t="s">
        <v>32</v>
      </c>
      <c r="G578" t="s">
        <v>30</v>
      </c>
      <c r="H578">
        <v>45</v>
      </c>
      <c r="I578">
        <v>1962</v>
      </c>
      <c r="J578">
        <v>88290</v>
      </c>
      <c r="K578">
        <v>15</v>
      </c>
      <c r="L578">
        <v>29430</v>
      </c>
      <c r="M578">
        <v>58860</v>
      </c>
      <c r="N578" s="5">
        <f>sales[[#This Row],[profit]]/sales[[#This Row],[total_sales]]</f>
        <v>0.66666666666666663</v>
      </c>
    </row>
    <row r="579" spans="2:14" x14ac:dyDescent="0.25">
      <c r="B579">
        <v>10258</v>
      </c>
      <c r="C579" t="s">
        <v>19</v>
      </c>
      <c r="D579" s="1">
        <v>44701</v>
      </c>
      <c r="E579" t="s">
        <v>22</v>
      </c>
      <c r="F579" t="s">
        <v>96</v>
      </c>
      <c r="G579" t="s">
        <v>15</v>
      </c>
      <c r="H579">
        <v>40</v>
      </c>
      <c r="I579">
        <v>10182</v>
      </c>
      <c r="J579">
        <v>407280</v>
      </c>
      <c r="K579">
        <v>10</v>
      </c>
      <c r="L579">
        <v>101820</v>
      </c>
      <c r="M579">
        <v>305460</v>
      </c>
      <c r="N579" s="5">
        <f>sales[[#This Row],[profit]]/sales[[#This Row],[total_sales]]</f>
        <v>0.75</v>
      </c>
    </row>
    <row r="580" spans="2:14" x14ac:dyDescent="0.25">
      <c r="B580">
        <v>10951</v>
      </c>
      <c r="C580" t="s">
        <v>12</v>
      </c>
      <c r="D580" s="1">
        <v>44701</v>
      </c>
      <c r="E580" t="s">
        <v>61</v>
      </c>
      <c r="F580" t="s">
        <v>14</v>
      </c>
      <c r="G580" t="s">
        <v>21</v>
      </c>
      <c r="H580">
        <v>50</v>
      </c>
      <c r="I580">
        <v>9386</v>
      </c>
      <c r="J580">
        <v>469300</v>
      </c>
      <c r="K580">
        <v>20</v>
      </c>
      <c r="L580">
        <v>187720</v>
      </c>
      <c r="M580">
        <v>281580</v>
      </c>
      <c r="N580" s="5">
        <f>sales[[#This Row],[profit]]/sales[[#This Row],[total_sales]]</f>
        <v>0.6</v>
      </c>
    </row>
    <row r="581" spans="2:14" x14ac:dyDescent="0.25">
      <c r="B581">
        <v>10309</v>
      </c>
      <c r="C581" t="s">
        <v>23</v>
      </c>
      <c r="D581" s="1">
        <v>44701</v>
      </c>
      <c r="E581" t="s">
        <v>35</v>
      </c>
      <c r="F581" t="s">
        <v>96</v>
      </c>
      <c r="G581" t="s">
        <v>15</v>
      </c>
      <c r="H581">
        <v>40</v>
      </c>
      <c r="I581">
        <v>4861</v>
      </c>
      <c r="J581">
        <v>194440</v>
      </c>
      <c r="K581">
        <v>10</v>
      </c>
      <c r="L581">
        <v>48610</v>
      </c>
      <c r="M581">
        <v>145830</v>
      </c>
      <c r="N581" s="5">
        <f>sales[[#This Row],[profit]]/sales[[#This Row],[total_sales]]</f>
        <v>0.75</v>
      </c>
    </row>
    <row r="582" spans="2:14" x14ac:dyDescent="0.25">
      <c r="B582">
        <v>10974</v>
      </c>
      <c r="C582" t="s">
        <v>19</v>
      </c>
      <c r="D582" s="1">
        <v>44702</v>
      </c>
      <c r="E582" t="s">
        <v>50</v>
      </c>
      <c r="F582" t="s">
        <v>18</v>
      </c>
      <c r="G582" t="s">
        <v>26</v>
      </c>
      <c r="H582">
        <v>55</v>
      </c>
      <c r="I582">
        <v>1858</v>
      </c>
      <c r="J582">
        <v>102190</v>
      </c>
      <c r="K582">
        <v>30</v>
      </c>
      <c r="L582">
        <v>55740</v>
      </c>
      <c r="M582">
        <v>46450</v>
      </c>
      <c r="N582" s="5">
        <f>sales[[#This Row],[profit]]/sales[[#This Row],[total_sales]]</f>
        <v>0.45454545454545453</v>
      </c>
    </row>
    <row r="583" spans="2:14" x14ac:dyDescent="0.25">
      <c r="B583">
        <v>10616</v>
      </c>
      <c r="C583" t="s">
        <v>16</v>
      </c>
      <c r="D583" s="1">
        <v>44702</v>
      </c>
      <c r="E583" t="s">
        <v>50</v>
      </c>
      <c r="F583" t="s">
        <v>18</v>
      </c>
      <c r="G583" t="s">
        <v>15</v>
      </c>
      <c r="H583">
        <v>40</v>
      </c>
      <c r="I583">
        <v>1604</v>
      </c>
      <c r="J583">
        <v>64160</v>
      </c>
      <c r="K583">
        <v>10</v>
      </c>
      <c r="L583">
        <v>16040</v>
      </c>
      <c r="M583">
        <v>48120</v>
      </c>
      <c r="N583" s="5">
        <f>sales[[#This Row],[profit]]/sales[[#This Row],[total_sales]]</f>
        <v>0.75</v>
      </c>
    </row>
    <row r="584" spans="2:14" x14ac:dyDescent="0.25">
      <c r="B584">
        <v>10043</v>
      </c>
      <c r="C584" t="s">
        <v>19</v>
      </c>
      <c r="D584" s="1">
        <v>44702</v>
      </c>
      <c r="E584" t="s">
        <v>42</v>
      </c>
      <c r="F584" t="s">
        <v>32</v>
      </c>
      <c r="G584" t="s">
        <v>30</v>
      </c>
      <c r="H584">
        <v>45</v>
      </c>
      <c r="I584">
        <v>8378</v>
      </c>
      <c r="J584">
        <v>377010</v>
      </c>
      <c r="K584">
        <v>15</v>
      </c>
      <c r="L584">
        <v>125670</v>
      </c>
      <c r="M584">
        <v>251340</v>
      </c>
      <c r="N584" s="5">
        <f>sales[[#This Row],[profit]]/sales[[#This Row],[total_sales]]</f>
        <v>0.66666666666666663</v>
      </c>
    </row>
    <row r="585" spans="2:14" x14ac:dyDescent="0.25">
      <c r="B585">
        <v>10772</v>
      </c>
      <c r="C585" t="s">
        <v>12</v>
      </c>
      <c r="D585" s="1">
        <v>44702</v>
      </c>
      <c r="E585" t="s">
        <v>56</v>
      </c>
      <c r="F585" t="s">
        <v>18</v>
      </c>
      <c r="G585" t="s">
        <v>15</v>
      </c>
      <c r="H585">
        <v>40</v>
      </c>
      <c r="I585">
        <v>10469</v>
      </c>
      <c r="J585">
        <v>418760</v>
      </c>
      <c r="K585">
        <v>10</v>
      </c>
      <c r="L585">
        <v>104690</v>
      </c>
      <c r="M585">
        <v>314070</v>
      </c>
      <c r="N585" s="5">
        <f>sales[[#This Row],[profit]]/sales[[#This Row],[total_sales]]</f>
        <v>0.75</v>
      </c>
    </row>
    <row r="586" spans="2:14" x14ac:dyDescent="0.25">
      <c r="B586">
        <v>10516</v>
      </c>
      <c r="C586" t="s">
        <v>12</v>
      </c>
      <c r="D586" s="1">
        <v>44703</v>
      </c>
      <c r="E586" t="s">
        <v>51</v>
      </c>
      <c r="F586" t="s">
        <v>18</v>
      </c>
      <c r="G586" t="s">
        <v>21</v>
      </c>
      <c r="H586">
        <v>50</v>
      </c>
      <c r="I586">
        <v>15658</v>
      </c>
      <c r="J586">
        <v>782900</v>
      </c>
      <c r="K586">
        <v>20</v>
      </c>
      <c r="L586">
        <v>313160</v>
      </c>
      <c r="M586">
        <v>469740</v>
      </c>
      <c r="N586" s="5">
        <f>sales[[#This Row],[profit]]/sales[[#This Row],[total_sales]]</f>
        <v>0.6</v>
      </c>
    </row>
    <row r="587" spans="2:14" x14ac:dyDescent="0.25">
      <c r="B587">
        <v>10068</v>
      </c>
      <c r="C587" t="s">
        <v>19</v>
      </c>
      <c r="D587" s="1">
        <v>44703</v>
      </c>
      <c r="E587" t="s">
        <v>69</v>
      </c>
      <c r="F587" t="s">
        <v>18</v>
      </c>
      <c r="G587" t="s">
        <v>15</v>
      </c>
      <c r="H587">
        <v>40</v>
      </c>
      <c r="I587">
        <v>7433</v>
      </c>
      <c r="J587">
        <v>297320</v>
      </c>
      <c r="K587">
        <v>10</v>
      </c>
      <c r="L587">
        <v>74330</v>
      </c>
      <c r="M587">
        <v>222990</v>
      </c>
      <c r="N587" s="5">
        <f>sales[[#This Row],[profit]]/sales[[#This Row],[total_sales]]</f>
        <v>0.75</v>
      </c>
    </row>
    <row r="588" spans="2:14" x14ac:dyDescent="0.25">
      <c r="B588">
        <v>10155</v>
      </c>
      <c r="C588" t="s">
        <v>23</v>
      </c>
      <c r="D588" s="1">
        <v>44703</v>
      </c>
      <c r="E588" t="s">
        <v>40</v>
      </c>
      <c r="F588" t="s">
        <v>14</v>
      </c>
      <c r="G588" t="s">
        <v>30</v>
      </c>
      <c r="H588">
        <v>45</v>
      </c>
      <c r="I588">
        <v>17615</v>
      </c>
      <c r="J588">
        <v>792675</v>
      </c>
      <c r="K588">
        <v>15</v>
      </c>
      <c r="L588">
        <v>264225</v>
      </c>
      <c r="M588">
        <v>528450</v>
      </c>
      <c r="N588" s="5">
        <f>sales[[#This Row],[profit]]/sales[[#This Row],[total_sales]]</f>
        <v>0.66666666666666663</v>
      </c>
    </row>
    <row r="589" spans="2:14" x14ac:dyDescent="0.25">
      <c r="B589">
        <v>10992</v>
      </c>
      <c r="C589" t="s">
        <v>16</v>
      </c>
      <c r="D589" s="1">
        <v>44703</v>
      </c>
      <c r="E589" t="s">
        <v>33</v>
      </c>
      <c r="F589" t="s">
        <v>18</v>
      </c>
      <c r="G589" t="s">
        <v>30</v>
      </c>
      <c r="H589">
        <v>45</v>
      </c>
      <c r="I589">
        <v>8983</v>
      </c>
      <c r="J589">
        <v>404235</v>
      </c>
      <c r="K589">
        <v>15</v>
      </c>
      <c r="L589">
        <v>134745</v>
      </c>
      <c r="M589">
        <v>269490</v>
      </c>
      <c r="N589" s="5">
        <f>sales[[#This Row],[profit]]/sales[[#This Row],[total_sales]]</f>
        <v>0.66666666666666663</v>
      </c>
    </row>
    <row r="590" spans="2:14" x14ac:dyDescent="0.25">
      <c r="B590">
        <v>10768</v>
      </c>
      <c r="C590" t="s">
        <v>19</v>
      </c>
      <c r="D590" s="1">
        <v>44704</v>
      </c>
      <c r="E590" t="s">
        <v>42</v>
      </c>
      <c r="F590" t="s">
        <v>32</v>
      </c>
      <c r="G590" t="s">
        <v>21</v>
      </c>
      <c r="H590">
        <v>50</v>
      </c>
      <c r="I590">
        <v>7104</v>
      </c>
      <c r="J590">
        <v>355200</v>
      </c>
      <c r="K590">
        <v>20</v>
      </c>
      <c r="L590">
        <v>142080</v>
      </c>
      <c r="M590">
        <v>213120</v>
      </c>
      <c r="N590" s="5">
        <f>sales[[#This Row],[profit]]/sales[[#This Row],[total_sales]]</f>
        <v>0.6</v>
      </c>
    </row>
    <row r="591" spans="2:14" x14ac:dyDescent="0.25">
      <c r="B591">
        <v>10742</v>
      </c>
      <c r="C591" t="s">
        <v>19</v>
      </c>
      <c r="D591" s="1">
        <v>44704</v>
      </c>
      <c r="E591" t="s">
        <v>13</v>
      </c>
      <c r="F591" t="s">
        <v>14</v>
      </c>
      <c r="G591" t="s">
        <v>21</v>
      </c>
      <c r="H591">
        <v>50</v>
      </c>
      <c r="I591">
        <v>17114</v>
      </c>
      <c r="J591">
        <v>855700</v>
      </c>
      <c r="K591">
        <v>20</v>
      </c>
      <c r="L591">
        <v>342280</v>
      </c>
      <c r="M591">
        <v>513420</v>
      </c>
      <c r="N591" s="5">
        <f>sales[[#This Row],[profit]]/sales[[#This Row],[total_sales]]</f>
        <v>0.6</v>
      </c>
    </row>
    <row r="592" spans="2:14" x14ac:dyDescent="0.25">
      <c r="B592">
        <v>10851</v>
      </c>
      <c r="C592" t="s">
        <v>23</v>
      </c>
      <c r="D592" s="1">
        <v>44704</v>
      </c>
      <c r="E592" t="s">
        <v>27</v>
      </c>
      <c r="F592" t="s">
        <v>18</v>
      </c>
      <c r="G592" t="s">
        <v>21</v>
      </c>
      <c r="H592">
        <v>50</v>
      </c>
      <c r="I592">
        <v>12451</v>
      </c>
      <c r="J592">
        <v>622550</v>
      </c>
      <c r="K592">
        <v>20</v>
      </c>
      <c r="L592">
        <v>249020</v>
      </c>
      <c r="M592">
        <v>373530</v>
      </c>
      <c r="N592" s="5">
        <f>sales[[#This Row],[profit]]/sales[[#This Row],[total_sales]]</f>
        <v>0.6</v>
      </c>
    </row>
    <row r="593" spans="2:14" x14ac:dyDescent="0.25">
      <c r="B593">
        <v>10644</v>
      </c>
      <c r="C593" t="s">
        <v>19</v>
      </c>
      <c r="D593" s="1">
        <v>44704</v>
      </c>
      <c r="E593" t="s">
        <v>43</v>
      </c>
      <c r="F593" t="s">
        <v>14</v>
      </c>
      <c r="G593" t="s">
        <v>26</v>
      </c>
      <c r="H593">
        <v>55</v>
      </c>
      <c r="I593">
        <v>8712</v>
      </c>
      <c r="J593">
        <v>479160</v>
      </c>
      <c r="K593">
        <v>30</v>
      </c>
      <c r="L593">
        <v>261360</v>
      </c>
      <c r="M593">
        <v>217800</v>
      </c>
      <c r="N593" s="5">
        <f>sales[[#This Row],[profit]]/sales[[#This Row],[total_sales]]</f>
        <v>0.45454545454545453</v>
      </c>
    </row>
    <row r="594" spans="2:14" x14ac:dyDescent="0.25">
      <c r="B594">
        <v>10577</v>
      </c>
      <c r="C594" t="s">
        <v>19</v>
      </c>
      <c r="D594" s="1">
        <v>44705</v>
      </c>
      <c r="E594" t="s">
        <v>55</v>
      </c>
      <c r="F594" t="s">
        <v>96</v>
      </c>
      <c r="G594" t="s">
        <v>21</v>
      </c>
      <c r="H594">
        <v>50</v>
      </c>
      <c r="I594">
        <v>15577</v>
      </c>
      <c r="J594">
        <v>778850</v>
      </c>
      <c r="K594">
        <v>20</v>
      </c>
      <c r="L594">
        <v>311540</v>
      </c>
      <c r="M594">
        <v>467310</v>
      </c>
      <c r="N594" s="5">
        <f>sales[[#This Row],[profit]]/sales[[#This Row],[total_sales]]</f>
        <v>0.6</v>
      </c>
    </row>
    <row r="595" spans="2:14" x14ac:dyDescent="0.25">
      <c r="B595">
        <v>10494</v>
      </c>
      <c r="C595" t="s">
        <v>23</v>
      </c>
      <c r="D595" s="1">
        <v>44705</v>
      </c>
      <c r="E595" t="s">
        <v>53</v>
      </c>
      <c r="F595" t="s">
        <v>18</v>
      </c>
      <c r="G595" t="s">
        <v>30</v>
      </c>
      <c r="H595">
        <v>45</v>
      </c>
      <c r="I595">
        <v>1116</v>
      </c>
      <c r="J595">
        <v>50220</v>
      </c>
      <c r="K595">
        <v>15</v>
      </c>
      <c r="L595">
        <v>16740</v>
      </c>
      <c r="M595">
        <v>33480</v>
      </c>
      <c r="N595" s="5">
        <f>sales[[#This Row],[profit]]/sales[[#This Row],[total_sales]]</f>
        <v>0.66666666666666663</v>
      </c>
    </row>
    <row r="596" spans="2:14" x14ac:dyDescent="0.25">
      <c r="B596">
        <v>10487</v>
      </c>
      <c r="C596" t="s">
        <v>19</v>
      </c>
      <c r="D596" s="1">
        <v>44705</v>
      </c>
      <c r="E596" t="s">
        <v>73</v>
      </c>
      <c r="F596" t="s">
        <v>32</v>
      </c>
      <c r="G596" t="s">
        <v>30</v>
      </c>
      <c r="H596">
        <v>45</v>
      </c>
      <c r="I596">
        <v>3860</v>
      </c>
      <c r="J596">
        <v>173700</v>
      </c>
      <c r="K596">
        <v>15</v>
      </c>
      <c r="L596">
        <v>57900</v>
      </c>
      <c r="M596">
        <v>115800</v>
      </c>
      <c r="N596" s="5">
        <f>sales[[#This Row],[profit]]/sales[[#This Row],[total_sales]]</f>
        <v>0.66666666666666663</v>
      </c>
    </row>
    <row r="597" spans="2:14" x14ac:dyDescent="0.25">
      <c r="B597">
        <v>10583</v>
      </c>
      <c r="C597" t="s">
        <v>12</v>
      </c>
      <c r="D597" s="1">
        <v>44705</v>
      </c>
      <c r="E597" t="s">
        <v>35</v>
      </c>
      <c r="F597" t="s">
        <v>96</v>
      </c>
      <c r="G597" t="s">
        <v>15</v>
      </c>
      <c r="H597">
        <v>40</v>
      </c>
      <c r="I597">
        <v>857</v>
      </c>
      <c r="J597">
        <v>34280</v>
      </c>
      <c r="K597">
        <v>10</v>
      </c>
      <c r="L597">
        <v>8570</v>
      </c>
      <c r="M597">
        <v>25710</v>
      </c>
      <c r="N597" s="5">
        <f>sales[[#This Row],[profit]]/sales[[#This Row],[total_sales]]</f>
        <v>0.75</v>
      </c>
    </row>
    <row r="598" spans="2:14" x14ac:dyDescent="0.25">
      <c r="B598">
        <v>10290</v>
      </c>
      <c r="C598" t="s">
        <v>19</v>
      </c>
      <c r="D598" s="1">
        <v>44705</v>
      </c>
      <c r="E598" t="s">
        <v>37</v>
      </c>
      <c r="F598" t="s">
        <v>32</v>
      </c>
      <c r="G598" t="s">
        <v>15</v>
      </c>
      <c r="H598">
        <v>40</v>
      </c>
      <c r="I598">
        <v>11101</v>
      </c>
      <c r="J598">
        <v>444040</v>
      </c>
      <c r="K598">
        <v>10</v>
      </c>
      <c r="L598">
        <v>111010</v>
      </c>
      <c r="M598">
        <v>333030</v>
      </c>
      <c r="N598" s="5">
        <f>sales[[#This Row],[profit]]/sales[[#This Row],[total_sales]]</f>
        <v>0.75</v>
      </c>
    </row>
    <row r="599" spans="2:14" x14ac:dyDescent="0.25">
      <c r="B599">
        <v>10917</v>
      </c>
      <c r="C599" t="s">
        <v>16</v>
      </c>
      <c r="D599" s="1">
        <v>44706</v>
      </c>
      <c r="E599" t="s">
        <v>50</v>
      </c>
      <c r="F599" t="s">
        <v>18</v>
      </c>
      <c r="G599" t="s">
        <v>15</v>
      </c>
      <c r="H599">
        <v>40</v>
      </c>
      <c r="I599">
        <v>12826</v>
      </c>
      <c r="J599">
        <v>513040</v>
      </c>
      <c r="K599">
        <v>10</v>
      </c>
      <c r="L599">
        <v>128260</v>
      </c>
      <c r="M599">
        <v>384780</v>
      </c>
      <c r="N599" s="5">
        <f>sales[[#This Row],[profit]]/sales[[#This Row],[total_sales]]</f>
        <v>0.75</v>
      </c>
    </row>
    <row r="600" spans="2:14" x14ac:dyDescent="0.25">
      <c r="B600">
        <v>10962</v>
      </c>
      <c r="C600" t="s">
        <v>23</v>
      </c>
      <c r="D600" s="1">
        <v>44706</v>
      </c>
      <c r="E600" t="s">
        <v>33</v>
      </c>
      <c r="F600" t="s">
        <v>18</v>
      </c>
      <c r="G600" t="s">
        <v>15</v>
      </c>
      <c r="H600">
        <v>40</v>
      </c>
      <c r="I600">
        <v>17143</v>
      </c>
      <c r="J600">
        <v>685720</v>
      </c>
      <c r="K600">
        <v>10</v>
      </c>
      <c r="L600">
        <v>171430</v>
      </c>
      <c r="M600">
        <v>514290</v>
      </c>
      <c r="N600" s="5">
        <f>sales[[#This Row],[profit]]/sales[[#This Row],[total_sales]]</f>
        <v>0.75</v>
      </c>
    </row>
    <row r="601" spans="2:14" x14ac:dyDescent="0.25">
      <c r="B601">
        <v>10070</v>
      </c>
      <c r="C601" t="s">
        <v>16</v>
      </c>
      <c r="D601" s="1">
        <v>44706</v>
      </c>
      <c r="E601" t="s">
        <v>35</v>
      </c>
      <c r="F601" t="s">
        <v>96</v>
      </c>
      <c r="G601" t="s">
        <v>15</v>
      </c>
      <c r="H601">
        <v>40</v>
      </c>
      <c r="I601">
        <v>12055</v>
      </c>
      <c r="J601">
        <v>482200</v>
      </c>
      <c r="K601">
        <v>10</v>
      </c>
      <c r="L601">
        <v>120550</v>
      </c>
      <c r="M601">
        <v>361650</v>
      </c>
      <c r="N601" s="5">
        <f>sales[[#This Row],[profit]]/sales[[#This Row],[total_sales]]</f>
        <v>0.75</v>
      </c>
    </row>
    <row r="602" spans="2:14" x14ac:dyDescent="0.25">
      <c r="B602">
        <v>10940</v>
      </c>
      <c r="C602" t="s">
        <v>19</v>
      </c>
      <c r="D602" s="1">
        <v>44706</v>
      </c>
      <c r="E602" t="s">
        <v>54</v>
      </c>
      <c r="F602" t="s">
        <v>32</v>
      </c>
      <c r="G602" t="s">
        <v>21</v>
      </c>
      <c r="H602">
        <v>50</v>
      </c>
      <c r="I602">
        <v>18799</v>
      </c>
      <c r="J602">
        <v>939950</v>
      </c>
      <c r="K602">
        <v>20</v>
      </c>
      <c r="L602">
        <v>375980</v>
      </c>
      <c r="M602">
        <v>563970</v>
      </c>
      <c r="N602" s="5">
        <f>sales[[#This Row],[profit]]/sales[[#This Row],[total_sales]]</f>
        <v>0.6</v>
      </c>
    </row>
    <row r="603" spans="2:14" x14ac:dyDescent="0.25">
      <c r="B603">
        <v>10367</v>
      </c>
      <c r="C603" t="s">
        <v>19</v>
      </c>
      <c r="D603" s="1">
        <v>44707</v>
      </c>
      <c r="E603" t="s">
        <v>65</v>
      </c>
      <c r="F603" t="s">
        <v>14</v>
      </c>
      <c r="G603" t="s">
        <v>21</v>
      </c>
      <c r="H603">
        <v>50</v>
      </c>
      <c r="I603">
        <v>10837</v>
      </c>
      <c r="J603">
        <v>541850</v>
      </c>
      <c r="K603">
        <v>20</v>
      </c>
      <c r="L603">
        <v>216740</v>
      </c>
      <c r="M603">
        <v>325110</v>
      </c>
      <c r="N603" s="5">
        <f>sales[[#This Row],[profit]]/sales[[#This Row],[total_sales]]</f>
        <v>0.6</v>
      </c>
    </row>
    <row r="604" spans="2:14" x14ac:dyDescent="0.25">
      <c r="B604">
        <v>10796</v>
      </c>
      <c r="C604" t="s">
        <v>19</v>
      </c>
      <c r="D604" s="1">
        <v>44707</v>
      </c>
      <c r="E604" t="s">
        <v>27</v>
      </c>
      <c r="F604" t="s">
        <v>18</v>
      </c>
      <c r="G604" t="s">
        <v>26</v>
      </c>
      <c r="H604">
        <v>55</v>
      </c>
      <c r="I604">
        <v>8090</v>
      </c>
      <c r="J604">
        <v>444950</v>
      </c>
      <c r="K604">
        <v>30</v>
      </c>
      <c r="L604">
        <v>242700</v>
      </c>
      <c r="M604">
        <v>202250</v>
      </c>
      <c r="N604" s="5">
        <f>sales[[#This Row],[profit]]/sales[[#This Row],[total_sales]]</f>
        <v>0.45454545454545453</v>
      </c>
    </row>
    <row r="605" spans="2:14" x14ac:dyDescent="0.25">
      <c r="B605">
        <v>10078</v>
      </c>
      <c r="C605" t="s">
        <v>12</v>
      </c>
      <c r="D605" s="1">
        <v>44707</v>
      </c>
      <c r="E605" t="s">
        <v>50</v>
      </c>
      <c r="F605" t="s">
        <v>18</v>
      </c>
      <c r="G605" t="s">
        <v>15</v>
      </c>
      <c r="H605">
        <v>40</v>
      </c>
      <c r="I605">
        <v>9751</v>
      </c>
      <c r="J605">
        <v>390040</v>
      </c>
      <c r="K605">
        <v>10</v>
      </c>
      <c r="L605">
        <v>97510</v>
      </c>
      <c r="M605">
        <v>292530</v>
      </c>
      <c r="N605" s="5">
        <f>sales[[#This Row],[profit]]/sales[[#This Row],[total_sales]]</f>
        <v>0.75</v>
      </c>
    </row>
    <row r="606" spans="2:14" x14ac:dyDescent="0.25">
      <c r="B606">
        <v>10192</v>
      </c>
      <c r="C606" t="s">
        <v>23</v>
      </c>
      <c r="D606" s="1">
        <v>44707</v>
      </c>
      <c r="E606" t="s">
        <v>50</v>
      </c>
      <c r="F606" t="s">
        <v>18</v>
      </c>
      <c r="G606" t="s">
        <v>26</v>
      </c>
      <c r="H606">
        <v>55</v>
      </c>
      <c r="I606">
        <v>4245</v>
      </c>
      <c r="J606">
        <v>233475</v>
      </c>
      <c r="K606">
        <v>30</v>
      </c>
      <c r="L606">
        <v>127350</v>
      </c>
      <c r="M606">
        <v>106125</v>
      </c>
      <c r="N606" s="5">
        <f>sales[[#This Row],[profit]]/sales[[#This Row],[total_sales]]</f>
        <v>0.45454545454545453</v>
      </c>
    </row>
    <row r="607" spans="2:14" x14ac:dyDescent="0.25">
      <c r="B607">
        <v>10949</v>
      </c>
      <c r="C607" t="s">
        <v>23</v>
      </c>
      <c r="D607" s="1">
        <v>44708</v>
      </c>
      <c r="E607" t="s">
        <v>37</v>
      </c>
      <c r="F607" t="s">
        <v>32</v>
      </c>
      <c r="G607" t="s">
        <v>26</v>
      </c>
      <c r="H607">
        <v>55</v>
      </c>
      <c r="I607">
        <v>11234</v>
      </c>
      <c r="J607">
        <v>617870</v>
      </c>
      <c r="K607">
        <v>30</v>
      </c>
      <c r="L607">
        <v>337020</v>
      </c>
      <c r="M607">
        <v>280850</v>
      </c>
      <c r="N607" s="5">
        <f>sales[[#This Row],[profit]]/sales[[#This Row],[total_sales]]</f>
        <v>0.45454545454545453</v>
      </c>
    </row>
    <row r="608" spans="2:14" x14ac:dyDescent="0.25">
      <c r="B608">
        <v>10545</v>
      </c>
      <c r="C608" t="s">
        <v>23</v>
      </c>
      <c r="D608" s="1">
        <v>44708</v>
      </c>
      <c r="E608" t="s">
        <v>73</v>
      </c>
      <c r="F608" t="s">
        <v>32</v>
      </c>
      <c r="G608" t="s">
        <v>30</v>
      </c>
      <c r="H608">
        <v>45</v>
      </c>
      <c r="I608">
        <v>19532</v>
      </c>
      <c r="J608">
        <v>878940</v>
      </c>
      <c r="K608">
        <v>15</v>
      </c>
      <c r="L608">
        <v>292980</v>
      </c>
      <c r="M608">
        <v>585960</v>
      </c>
      <c r="N608" s="5">
        <f>sales[[#This Row],[profit]]/sales[[#This Row],[total_sales]]</f>
        <v>0.66666666666666663</v>
      </c>
    </row>
    <row r="609" spans="2:14" x14ac:dyDescent="0.25">
      <c r="B609">
        <v>10161</v>
      </c>
      <c r="C609" t="s">
        <v>16</v>
      </c>
      <c r="D609" s="1">
        <v>44708</v>
      </c>
      <c r="E609" t="s">
        <v>28</v>
      </c>
      <c r="F609" t="s">
        <v>96</v>
      </c>
      <c r="G609" t="s">
        <v>21</v>
      </c>
      <c r="H609">
        <v>50</v>
      </c>
      <c r="I609">
        <v>2074</v>
      </c>
      <c r="J609">
        <v>103700</v>
      </c>
      <c r="K609">
        <v>20</v>
      </c>
      <c r="L609">
        <v>41480</v>
      </c>
      <c r="M609">
        <v>62220</v>
      </c>
      <c r="N609" s="5">
        <f>sales[[#This Row],[profit]]/sales[[#This Row],[total_sales]]</f>
        <v>0.6</v>
      </c>
    </row>
    <row r="610" spans="2:14" x14ac:dyDescent="0.25">
      <c r="B610">
        <v>10787</v>
      </c>
      <c r="C610" t="s">
        <v>12</v>
      </c>
      <c r="D610" s="1">
        <v>44708</v>
      </c>
      <c r="E610" t="s">
        <v>36</v>
      </c>
      <c r="F610" t="s">
        <v>14</v>
      </c>
      <c r="G610" t="s">
        <v>26</v>
      </c>
      <c r="H610">
        <v>55</v>
      </c>
      <c r="I610">
        <v>11639</v>
      </c>
      <c r="J610">
        <v>640145</v>
      </c>
      <c r="K610">
        <v>30</v>
      </c>
      <c r="L610">
        <v>349170</v>
      </c>
      <c r="M610">
        <v>290975</v>
      </c>
      <c r="N610" s="5">
        <f>sales[[#This Row],[profit]]/sales[[#This Row],[total_sales]]</f>
        <v>0.45454545454545453</v>
      </c>
    </row>
    <row r="611" spans="2:14" x14ac:dyDescent="0.25">
      <c r="B611">
        <v>10464</v>
      </c>
      <c r="C611" t="s">
        <v>12</v>
      </c>
      <c r="D611" s="1">
        <v>44709</v>
      </c>
      <c r="E611" t="s">
        <v>53</v>
      </c>
      <c r="F611" t="s">
        <v>18</v>
      </c>
      <c r="G611" t="s">
        <v>26</v>
      </c>
      <c r="H611">
        <v>55</v>
      </c>
      <c r="I611">
        <v>3401</v>
      </c>
      <c r="J611">
        <v>187055</v>
      </c>
      <c r="K611">
        <v>30</v>
      </c>
      <c r="L611">
        <v>102030</v>
      </c>
      <c r="M611">
        <v>85025</v>
      </c>
      <c r="N611" s="5">
        <f>sales[[#This Row],[profit]]/sales[[#This Row],[total_sales]]</f>
        <v>0.45454545454545453</v>
      </c>
    </row>
    <row r="612" spans="2:14" x14ac:dyDescent="0.25">
      <c r="B612">
        <v>10903</v>
      </c>
      <c r="C612" t="s">
        <v>16</v>
      </c>
      <c r="D612" s="1">
        <v>44709</v>
      </c>
      <c r="E612" t="s">
        <v>44</v>
      </c>
      <c r="F612" t="s">
        <v>18</v>
      </c>
      <c r="G612" t="s">
        <v>21</v>
      </c>
      <c r="H612">
        <v>50</v>
      </c>
      <c r="I612">
        <v>17014</v>
      </c>
      <c r="J612">
        <v>850700</v>
      </c>
      <c r="K612">
        <v>20</v>
      </c>
      <c r="L612">
        <v>340280</v>
      </c>
      <c r="M612">
        <v>510420</v>
      </c>
      <c r="N612" s="5">
        <f>sales[[#This Row],[profit]]/sales[[#This Row],[total_sales]]</f>
        <v>0.6</v>
      </c>
    </row>
    <row r="613" spans="2:14" x14ac:dyDescent="0.25">
      <c r="B613">
        <v>10852</v>
      </c>
      <c r="C613" t="s">
        <v>19</v>
      </c>
      <c r="D613" s="1">
        <v>44709</v>
      </c>
      <c r="E613" t="s">
        <v>20</v>
      </c>
      <c r="F613" t="s">
        <v>14</v>
      </c>
      <c r="G613" t="s">
        <v>15</v>
      </c>
      <c r="H613">
        <v>40</v>
      </c>
      <c r="I613">
        <v>17726</v>
      </c>
      <c r="J613">
        <v>709040</v>
      </c>
      <c r="K613">
        <v>10</v>
      </c>
      <c r="L613">
        <v>177260</v>
      </c>
      <c r="M613">
        <v>531780</v>
      </c>
      <c r="N613" s="5">
        <f>sales[[#This Row],[profit]]/sales[[#This Row],[total_sales]]</f>
        <v>0.75</v>
      </c>
    </row>
    <row r="614" spans="2:14" x14ac:dyDescent="0.25">
      <c r="B614">
        <v>10018</v>
      </c>
      <c r="C614" t="s">
        <v>16</v>
      </c>
      <c r="D614" s="1">
        <v>44709</v>
      </c>
      <c r="E614" t="s">
        <v>54</v>
      </c>
      <c r="F614" t="s">
        <v>32</v>
      </c>
      <c r="G614" t="s">
        <v>21</v>
      </c>
      <c r="H614">
        <v>50</v>
      </c>
      <c r="I614">
        <v>19450</v>
      </c>
      <c r="J614">
        <v>972500</v>
      </c>
      <c r="K614">
        <v>20</v>
      </c>
      <c r="L614">
        <v>389000</v>
      </c>
      <c r="M614">
        <v>583500</v>
      </c>
      <c r="N614" s="5">
        <f>sales[[#This Row],[profit]]/sales[[#This Row],[total_sales]]</f>
        <v>0.6</v>
      </c>
    </row>
    <row r="615" spans="2:14" x14ac:dyDescent="0.25">
      <c r="B615">
        <v>10970</v>
      </c>
      <c r="C615" t="s">
        <v>23</v>
      </c>
      <c r="D615" s="1">
        <v>44710</v>
      </c>
      <c r="E615" t="s">
        <v>31</v>
      </c>
      <c r="F615" t="s">
        <v>32</v>
      </c>
      <c r="G615" t="s">
        <v>30</v>
      </c>
      <c r="H615">
        <v>45</v>
      </c>
      <c r="I615">
        <v>9965</v>
      </c>
      <c r="J615">
        <v>448425</v>
      </c>
      <c r="K615">
        <v>15</v>
      </c>
      <c r="L615">
        <v>149475</v>
      </c>
      <c r="M615">
        <v>298950</v>
      </c>
      <c r="N615" s="5">
        <f>sales[[#This Row],[profit]]/sales[[#This Row],[total_sales]]</f>
        <v>0.66666666666666663</v>
      </c>
    </row>
    <row r="616" spans="2:14" x14ac:dyDescent="0.25">
      <c r="B616">
        <v>10299</v>
      </c>
      <c r="C616" t="s">
        <v>23</v>
      </c>
      <c r="D616" s="1">
        <v>44710</v>
      </c>
      <c r="E616" t="s">
        <v>63</v>
      </c>
      <c r="F616" t="s">
        <v>96</v>
      </c>
      <c r="G616" t="s">
        <v>30</v>
      </c>
      <c r="H616">
        <v>45</v>
      </c>
      <c r="I616">
        <v>18993</v>
      </c>
      <c r="J616">
        <v>854685</v>
      </c>
      <c r="K616">
        <v>15</v>
      </c>
      <c r="L616">
        <v>284895</v>
      </c>
      <c r="M616">
        <v>569790</v>
      </c>
      <c r="N616" s="5">
        <f>sales[[#This Row],[profit]]/sales[[#This Row],[total_sales]]</f>
        <v>0.66666666666666663</v>
      </c>
    </row>
    <row r="617" spans="2:14" x14ac:dyDescent="0.25">
      <c r="B617">
        <v>10029</v>
      </c>
      <c r="C617" t="s">
        <v>23</v>
      </c>
      <c r="D617" s="1">
        <v>44710</v>
      </c>
      <c r="E617" t="s">
        <v>42</v>
      </c>
      <c r="F617" t="s">
        <v>32</v>
      </c>
      <c r="G617" t="s">
        <v>21</v>
      </c>
      <c r="H617">
        <v>50</v>
      </c>
      <c r="I617">
        <v>6439</v>
      </c>
      <c r="J617">
        <v>321950</v>
      </c>
      <c r="K617">
        <v>20</v>
      </c>
      <c r="L617">
        <v>128780</v>
      </c>
      <c r="M617">
        <v>193170</v>
      </c>
      <c r="N617" s="5">
        <f>sales[[#This Row],[profit]]/sales[[#This Row],[total_sales]]</f>
        <v>0.6</v>
      </c>
    </row>
    <row r="618" spans="2:14" x14ac:dyDescent="0.25">
      <c r="B618">
        <v>10079</v>
      </c>
      <c r="C618" t="s">
        <v>19</v>
      </c>
      <c r="D618" s="1">
        <v>44710</v>
      </c>
      <c r="E618" t="s">
        <v>41</v>
      </c>
      <c r="F618" t="s">
        <v>18</v>
      </c>
      <c r="G618" t="s">
        <v>21</v>
      </c>
      <c r="H618">
        <v>50</v>
      </c>
      <c r="I618">
        <v>2675</v>
      </c>
      <c r="J618">
        <v>133750</v>
      </c>
      <c r="K618">
        <v>20</v>
      </c>
      <c r="L618">
        <v>53500</v>
      </c>
      <c r="M618">
        <v>80250</v>
      </c>
      <c r="N618" s="5">
        <f>sales[[#This Row],[profit]]/sales[[#This Row],[total_sales]]</f>
        <v>0.6</v>
      </c>
    </row>
    <row r="619" spans="2:14" x14ac:dyDescent="0.25">
      <c r="B619">
        <v>10505</v>
      </c>
      <c r="C619" t="s">
        <v>19</v>
      </c>
      <c r="D619" s="1">
        <v>44711</v>
      </c>
      <c r="E619" t="s">
        <v>38</v>
      </c>
      <c r="F619" t="s">
        <v>18</v>
      </c>
      <c r="G619" t="s">
        <v>21</v>
      </c>
      <c r="H619">
        <v>50</v>
      </c>
      <c r="I619">
        <v>566</v>
      </c>
      <c r="J619">
        <v>28300</v>
      </c>
      <c r="K619">
        <v>20</v>
      </c>
      <c r="L619">
        <v>11320</v>
      </c>
      <c r="M619">
        <v>16980</v>
      </c>
      <c r="N619" s="5">
        <f>sales[[#This Row],[profit]]/sales[[#This Row],[total_sales]]</f>
        <v>0.6</v>
      </c>
    </row>
    <row r="620" spans="2:14" x14ac:dyDescent="0.25">
      <c r="B620">
        <v>10302</v>
      </c>
      <c r="C620" t="s">
        <v>19</v>
      </c>
      <c r="D620" s="1">
        <v>44711</v>
      </c>
      <c r="E620" t="s">
        <v>61</v>
      </c>
      <c r="F620" t="s">
        <v>14</v>
      </c>
      <c r="G620" t="s">
        <v>26</v>
      </c>
      <c r="H620">
        <v>55</v>
      </c>
      <c r="I620">
        <v>5203</v>
      </c>
      <c r="J620">
        <v>286165</v>
      </c>
      <c r="K620">
        <v>30</v>
      </c>
      <c r="L620">
        <v>156090</v>
      </c>
      <c r="M620">
        <v>130075</v>
      </c>
      <c r="N620" s="5">
        <f>sales[[#This Row],[profit]]/sales[[#This Row],[total_sales]]</f>
        <v>0.45454545454545453</v>
      </c>
    </row>
    <row r="621" spans="2:14" x14ac:dyDescent="0.25">
      <c r="B621">
        <v>10469</v>
      </c>
      <c r="C621" t="s">
        <v>19</v>
      </c>
      <c r="D621" s="1">
        <v>44711</v>
      </c>
      <c r="E621" t="s">
        <v>73</v>
      </c>
      <c r="F621" t="s">
        <v>32</v>
      </c>
      <c r="G621" t="s">
        <v>26</v>
      </c>
      <c r="H621">
        <v>55</v>
      </c>
      <c r="I621">
        <v>14310</v>
      </c>
      <c r="J621">
        <v>787050</v>
      </c>
      <c r="K621">
        <v>30</v>
      </c>
      <c r="L621">
        <v>429300</v>
      </c>
      <c r="M621">
        <v>357750</v>
      </c>
      <c r="N621" s="5">
        <f>sales[[#This Row],[profit]]/sales[[#This Row],[total_sales]]</f>
        <v>0.45454545454545453</v>
      </c>
    </row>
    <row r="622" spans="2:14" x14ac:dyDescent="0.25">
      <c r="B622">
        <v>10248</v>
      </c>
      <c r="C622" t="s">
        <v>19</v>
      </c>
      <c r="D622" s="1">
        <v>44711</v>
      </c>
      <c r="E622" t="s">
        <v>36</v>
      </c>
      <c r="F622" t="s">
        <v>14</v>
      </c>
      <c r="G622" t="s">
        <v>15</v>
      </c>
      <c r="H622">
        <v>40</v>
      </c>
      <c r="I622">
        <v>11374</v>
      </c>
      <c r="J622">
        <v>454960</v>
      </c>
      <c r="K622">
        <v>10</v>
      </c>
      <c r="L622">
        <v>113740</v>
      </c>
      <c r="M622">
        <v>341220</v>
      </c>
      <c r="N622" s="5">
        <f>sales[[#This Row],[profit]]/sales[[#This Row],[total_sales]]</f>
        <v>0.75</v>
      </c>
    </row>
    <row r="623" spans="2:14" x14ac:dyDescent="0.25">
      <c r="B623">
        <v>10978</v>
      </c>
      <c r="C623" t="s">
        <v>23</v>
      </c>
      <c r="D623" s="1">
        <v>44712</v>
      </c>
      <c r="E623" t="s">
        <v>68</v>
      </c>
      <c r="F623" t="s">
        <v>14</v>
      </c>
      <c r="G623" t="s">
        <v>30</v>
      </c>
      <c r="H623">
        <v>45</v>
      </c>
      <c r="I623">
        <v>19578</v>
      </c>
      <c r="J623">
        <v>881010</v>
      </c>
      <c r="K623">
        <v>15</v>
      </c>
      <c r="L623">
        <v>293670</v>
      </c>
      <c r="M623">
        <v>587340</v>
      </c>
      <c r="N623" s="5">
        <f>sales[[#This Row],[profit]]/sales[[#This Row],[total_sales]]</f>
        <v>0.66666666666666663</v>
      </c>
    </row>
    <row r="624" spans="2:14" x14ac:dyDescent="0.25">
      <c r="B624">
        <v>10088</v>
      </c>
      <c r="C624" t="s">
        <v>16</v>
      </c>
      <c r="D624" s="1">
        <v>44712</v>
      </c>
      <c r="E624" t="s">
        <v>31</v>
      </c>
      <c r="F624" t="s">
        <v>32</v>
      </c>
      <c r="G624" t="s">
        <v>15</v>
      </c>
      <c r="H624">
        <v>40</v>
      </c>
      <c r="I624">
        <v>16972</v>
      </c>
      <c r="J624">
        <v>678880</v>
      </c>
      <c r="K624">
        <v>10</v>
      </c>
      <c r="L624">
        <v>169720</v>
      </c>
      <c r="M624">
        <v>509160</v>
      </c>
      <c r="N624" s="5">
        <f>sales[[#This Row],[profit]]/sales[[#This Row],[total_sales]]</f>
        <v>0.75</v>
      </c>
    </row>
    <row r="625" spans="2:14" x14ac:dyDescent="0.25">
      <c r="B625">
        <v>10628</v>
      </c>
      <c r="C625" t="s">
        <v>16</v>
      </c>
      <c r="D625" s="1">
        <v>44712</v>
      </c>
      <c r="E625" t="s">
        <v>43</v>
      </c>
      <c r="F625" t="s">
        <v>14</v>
      </c>
      <c r="G625" t="s">
        <v>21</v>
      </c>
      <c r="H625">
        <v>50</v>
      </c>
      <c r="I625">
        <v>3033</v>
      </c>
      <c r="J625">
        <v>151650</v>
      </c>
      <c r="K625">
        <v>20</v>
      </c>
      <c r="L625">
        <v>60660</v>
      </c>
      <c r="M625">
        <v>90990</v>
      </c>
      <c r="N625" s="5">
        <f>sales[[#This Row],[profit]]/sales[[#This Row],[total_sales]]</f>
        <v>0.6</v>
      </c>
    </row>
    <row r="626" spans="2:14" x14ac:dyDescent="0.25">
      <c r="B626">
        <v>10927</v>
      </c>
      <c r="C626" t="s">
        <v>23</v>
      </c>
      <c r="D626" s="1">
        <v>44712</v>
      </c>
      <c r="E626" t="s">
        <v>51</v>
      </c>
      <c r="F626" t="s">
        <v>18</v>
      </c>
      <c r="G626" t="s">
        <v>30</v>
      </c>
      <c r="H626">
        <v>45</v>
      </c>
      <c r="I626">
        <v>759</v>
      </c>
      <c r="J626">
        <v>34155</v>
      </c>
      <c r="K626">
        <v>15</v>
      </c>
      <c r="L626">
        <v>11385</v>
      </c>
      <c r="M626">
        <v>22770</v>
      </c>
      <c r="N626" s="5">
        <f>sales[[#This Row],[profit]]/sales[[#This Row],[total_sales]]</f>
        <v>0.66666666666666663</v>
      </c>
    </row>
    <row r="627" spans="2:14" x14ac:dyDescent="0.25">
      <c r="B627">
        <v>10059</v>
      </c>
      <c r="C627" t="s">
        <v>19</v>
      </c>
      <c r="D627" s="1">
        <v>44713</v>
      </c>
      <c r="E627" t="s">
        <v>59</v>
      </c>
      <c r="F627" t="s">
        <v>14</v>
      </c>
      <c r="G627" t="s">
        <v>30</v>
      </c>
      <c r="H627">
        <v>45</v>
      </c>
      <c r="I627">
        <v>4090</v>
      </c>
      <c r="J627">
        <v>184050</v>
      </c>
      <c r="K627">
        <v>15</v>
      </c>
      <c r="L627">
        <v>61350</v>
      </c>
      <c r="M627">
        <v>122700</v>
      </c>
      <c r="N627" s="5">
        <f>sales[[#This Row],[profit]]/sales[[#This Row],[total_sales]]</f>
        <v>0.66666666666666663</v>
      </c>
    </row>
    <row r="628" spans="2:14" x14ac:dyDescent="0.25">
      <c r="B628">
        <v>10335</v>
      </c>
      <c r="C628" t="s">
        <v>16</v>
      </c>
      <c r="D628" s="1">
        <v>44713</v>
      </c>
      <c r="E628" t="s">
        <v>25</v>
      </c>
      <c r="F628" t="s">
        <v>96</v>
      </c>
      <c r="G628" t="s">
        <v>30</v>
      </c>
      <c r="H628">
        <v>45</v>
      </c>
      <c r="I628">
        <v>807</v>
      </c>
      <c r="J628">
        <v>36315</v>
      </c>
      <c r="K628">
        <v>15</v>
      </c>
      <c r="L628">
        <v>12105</v>
      </c>
      <c r="M628">
        <v>24210</v>
      </c>
      <c r="N628" s="5">
        <f>sales[[#This Row],[profit]]/sales[[#This Row],[total_sales]]</f>
        <v>0.66666666666666663</v>
      </c>
    </row>
    <row r="629" spans="2:14" x14ac:dyDescent="0.25">
      <c r="B629">
        <v>10750</v>
      </c>
      <c r="C629" t="s">
        <v>12</v>
      </c>
      <c r="D629" s="1">
        <v>44713</v>
      </c>
      <c r="E629" t="s">
        <v>40</v>
      </c>
      <c r="F629" t="s">
        <v>14</v>
      </c>
      <c r="G629" t="s">
        <v>26</v>
      </c>
      <c r="H629">
        <v>55</v>
      </c>
      <c r="I629">
        <v>8173</v>
      </c>
      <c r="J629">
        <v>449515</v>
      </c>
      <c r="K629">
        <v>30</v>
      </c>
      <c r="L629">
        <v>245190</v>
      </c>
      <c r="M629">
        <v>204325</v>
      </c>
      <c r="N629" s="5">
        <f>sales[[#This Row],[profit]]/sales[[#This Row],[total_sales]]</f>
        <v>0.45454545454545453</v>
      </c>
    </row>
    <row r="630" spans="2:14" x14ac:dyDescent="0.25">
      <c r="B630">
        <v>10479</v>
      </c>
      <c r="C630" t="s">
        <v>23</v>
      </c>
      <c r="D630" s="1">
        <v>44713</v>
      </c>
      <c r="E630" t="s">
        <v>67</v>
      </c>
      <c r="F630" t="s">
        <v>18</v>
      </c>
      <c r="G630" t="s">
        <v>15</v>
      </c>
      <c r="H630">
        <v>40</v>
      </c>
      <c r="I630">
        <v>11413</v>
      </c>
      <c r="J630">
        <v>456520</v>
      </c>
      <c r="K630">
        <v>10</v>
      </c>
      <c r="L630">
        <v>114130</v>
      </c>
      <c r="M630">
        <v>342390</v>
      </c>
      <c r="N630" s="5">
        <f>sales[[#This Row],[profit]]/sales[[#This Row],[total_sales]]</f>
        <v>0.75</v>
      </c>
    </row>
    <row r="631" spans="2:14" x14ac:dyDescent="0.25">
      <c r="B631">
        <v>10387</v>
      </c>
      <c r="C631" t="s">
        <v>19</v>
      </c>
      <c r="D631" s="1">
        <v>44714</v>
      </c>
      <c r="E631" t="s">
        <v>72</v>
      </c>
      <c r="F631" t="s">
        <v>18</v>
      </c>
      <c r="G631" t="s">
        <v>21</v>
      </c>
      <c r="H631">
        <v>50</v>
      </c>
      <c r="I631">
        <v>13542</v>
      </c>
      <c r="J631">
        <v>677100</v>
      </c>
      <c r="K631">
        <v>20</v>
      </c>
      <c r="L631">
        <v>270840</v>
      </c>
      <c r="M631">
        <v>406260</v>
      </c>
      <c r="N631" s="5">
        <f>sales[[#This Row],[profit]]/sales[[#This Row],[total_sales]]</f>
        <v>0.6</v>
      </c>
    </row>
    <row r="632" spans="2:14" x14ac:dyDescent="0.25">
      <c r="B632">
        <v>10010</v>
      </c>
      <c r="C632" t="s">
        <v>19</v>
      </c>
      <c r="D632" s="1">
        <v>44714</v>
      </c>
      <c r="E632" t="s">
        <v>31</v>
      </c>
      <c r="F632" t="s">
        <v>32</v>
      </c>
      <c r="G632" t="s">
        <v>30</v>
      </c>
      <c r="H632">
        <v>45</v>
      </c>
      <c r="I632">
        <v>9298</v>
      </c>
      <c r="J632">
        <v>418410</v>
      </c>
      <c r="K632">
        <v>15</v>
      </c>
      <c r="L632">
        <v>139470</v>
      </c>
      <c r="M632">
        <v>278940</v>
      </c>
      <c r="N632" s="5">
        <f>sales[[#This Row],[profit]]/sales[[#This Row],[total_sales]]</f>
        <v>0.66666666666666663</v>
      </c>
    </row>
    <row r="633" spans="2:14" x14ac:dyDescent="0.25">
      <c r="B633">
        <v>10467</v>
      </c>
      <c r="C633" t="s">
        <v>19</v>
      </c>
      <c r="D633" s="1">
        <v>44714</v>
      </c>
      <c r="E633" t="s">
        <v>50</v>
      </c>
      <c r="F633" t="s">
        <v>18</v>
      </c>
      <c r="G633" t="s">
        <v>21</v>
      </c>
      <c r="H633">
        <v>50</v>
      </c>
      <c r="I633">
        <v>17383</v>
      </c>
      <c r="J633">
        <v>869150</v>
      </c>
      <c r="K633">
        <v>20</v>
      </c>
      <c r="L633">
        <v>347660</v>
      </c>
      <c r="M633">
        <v>521490</v>
      </c>
      <c r="N633" s="5">
        <f>sales[[#This Row],[profit]]/sales[[#This Row],[total_sales]]</f>
        <v>0.6</v>
      </c>
    </row>
    <row r="634" spans="2:14" x14ac:dyDescent="0.25">
      <c r="B634">
        <v>10910</v>
      </c>
      <c r="C634" t="s">
        <v>23</v>
      </c>
      <c r="D634" s="1">
        <v>44714</v>
      </c>
      <c r="E634" t="s">
        <v>61</v>
      </c>
      <c r="F634" t="s">
        <v>14</v>
      </c>
      <c r="G634" t="s">
        <v>15</v>
      </c>
      <c r="H634">
        <v>40</v>
      </c>
      <c r="I634">
        <v>7372</v>
      </c>
      <c r="J634">
        <v>294880</v>
      </c>
      <c r="K634">
        <v>10</v>
      </c>
      <c r="L634">
        <v>73720</v>
      </c>
      <c r="M634">
        <v>221160</v>
      </c>
      <c r="N634" s="5">
        <f>sales[[#This Row],[profit]]/sales[[#This Row],[total_sales]]</f>
        <v>0.75</v>
      </c>
    </row>
    <row r="635" spans="2:14" x14ac:dyDescent="0.25">
      <c r="B635">
        <v>10900</v>
      </c>
      <c r="C635" t="s">
        <v>16</v>
      </c>
      <c r="D635" s="1">
        <v>44714</v>
      </c>
      <c r="E635" t="s">
        <v>36</v>
      </c>
      <c r="F635" t="s">
        <v>14</v>
      </c>
      <c r="G635" t="s">
        <v>21</v>
      </c>
      <c r="H635">
        <v>50</v>
      </c>
      <c r="I635">
        <v>2728</v>
      </c>
      <c r="J635">
        <v>136400</v>
      </c>
      <c r="K635">
        <v>20</v>
      </c>
      <c r="L635">
        <v>54560</v>
      </c>
      <c r="M635">
        <v>81840</v>
      </c>
      <c r="N635" s="5">
        <f>sales[[#This Row],[profit]]/sales[[#This Row],[total_sales]]</f>
        <v>0.6</v>
      </c>
    </row>
    <row r="636" spans="2:14" x14ac:dyDescent="0.25">
      <c r="B636">
        <v>10441</v>
      </c>
      <c r="C636" t="s">
        <v>19</v>
      </c>
      <c r="D636" s="1">
        <v>44715</v>
      </c>
      <c r="E636" t="s">
        <v>29</v>
      </c>
      <c r="F636" t="s">
        <v>14</v>
      </c>
      <c r="G636" t="s">
        <v>26</v>
      </c>
      <c r="H636">
        <v>55</v>
      </c>
      <c r="I636">
        <v>3122</v>
      </c>
      <c r="J636">
        <v>171710</v>
      </c>
      <c r="K636">
        <v>30</v>
      </c>
      <c r="L636">
        <v>93660</v>
      </c>
      <c r="M636">
        <v>78050</v>
      </c>
      <c r="N636" s="5">
        <f>sales[[#This Row],[profit]]/sales[[#This Row],[total_sales]]</f>
        <v>0.45454545454545453</v>
      </c>
    </row>
    <row r="637" spans="2:14" x14ac:dyDescent="0.25">
      <c r="B637">
        <v>10114</v>
      </c>
      <c r="C637" t="s">
        <v>19</v>
      </c>
      <c r="D637" s="1">
        <v>44715</v>
      </c>
      <c r="E637" t="s">
        <v>68</v>
      </c>
      <c r="F637" t="s">
        <v>14</v>
      </c>
      <c r="G637" t="s">
        <v>30</v>
      </c>
      <c r="H637">
        <v>45</v>
      </c>
      <c r="I637">
        <v>17216</v>
      </c>
      <c r="J637">
        <v>774720</v>
      </c>
      <c r="K637">
        <v>15</v>
      </c>
      <c r="L637">
        <v>258240</v>
      </c>
      <c r="M637">
        <v>516480</v>
      </c>
      <c r="N637" s="5">
        <f>sales[[#This Row],[profit]]/sales[[#This Row],[total_sales]]</f>
        <v>0.66666666666666663</v>
      </c>
    </row>
    <row r="638" spans="2:14" x14ac:dyDescent="0.25">
      <c r="B638">
        <v>10998</v>
      </c>
      <c r="C638" t="s">
        <v>19</v>
      </c>
      <c r="D638" s="1">
        <v>44715</v>
      </c>
      <c r="E638" t="s">
        <v>70</v>
      </c>
      <c r="F638" t="s">
        <v>14</v>
      </c>
      <c r="G638" t="s">
        <v>30</v>
      </c>
      <c r="H638">
        <v>45</v>
      </c>
      <c r="I638">
        <v>4131</v>
      </c>
      <c r="J638">
        <v>185895</v>
      </c>
      <c r="K638">
        <v>15</v>
      </c>
      <c r="L638">
        <v>61965</v>
      </c>
      <c r="M638">
        <v>123930</v>
      </c>
      <c r="N638" s="5">
        <f>sales[[#This Row],[profit]]/sales[[#This Row],[total_sales]]</f>
        <v>0.66666666666666663</v>
      </c>
    </row>
    <row r="639" spans="2:14" x14ac:dyDescent="0.25">
      <c r="B639">
        <v>10615</v>
      </c>
      <c r="C639" t="s">
        <v>12</v>
      </c>
      <c r="D639" s="1">
        <v>44715</v>
      </c>
      <c r="E639" t="s">
        <v>22</v>
      </c>
      <c r="F639" t="s">
        <v>96</v>
      </c>
      <c r="G639" t="s">
        <v>26</v>
      </c>
      <c r="H639">
        <v>55</v>
      </c>
      <c r="I639">
        <v>15360</v>
      </c>
      <c r="J639">
        <v>844800</v>
      </c>
      <c r="K639">
        <v>30</v>
      </c>
      <c r="L639">
        <v>460800</v>
      </c>
      <c r="M639">
        <v>384000</v>
      </c>
      <c r="N639" s="5">
        <f>sales[[#This Row],[profit]]/sales[[#This Row],[total_sales]]</f>
        <v>0.45454545454545453</v>
      </c>
    </row>
    <row r="640" spans="2:14" x14ac:dyDescent="0.25">
      <c r="B640">
        <v>10076</v>
      </c>
      <c r="C640" t="s">
        <v>16</v>
      </c>
      <c r="D640" s="1">
        <v>44716</v>
      </c>
      <c r="E640" t="s">
        <v>35</v>
      </c>
      <c r="F640" t="s">
        <v>96</v>
      </c>
      <c r="G640" t="s">
        <v>21</v>
      </c>
      <c r="H640">
        <v>50</v>
      </c>
      <c r="I640">
        <v>6800</v>
      </c>
      <c r="J640">
        <v>340000</v>
      </c>
      <c r="K640">
        <v>20</v>
      </c>
      <c r="L640">
        <v>136000</v>
      </c>
      <c r="M640">
        <v>204000</v>
      </c>
      <c r="N640" s="5">
        <f>sales[[#This Row],[profit]]/sales[[#This Row],[total_sales]]</f>
        <v>0.6</v>
      </c>
    </row>
    <row r="641" spans="2:14" x14ac:dyDescent="0.25">
      <c r="B641">
        <v>10854</v>
      </c>
      <c r="C641" t="s">
        <v>19</v>
      </c>
      <c r="D641" s="1">
        <v>44716</v>
      </c>
      <c r="E641" t="s">
        <v>39</v>
      </c>
      <c r="F641" t="s">
        <v>96</v>
      </c>
      <c r="G641" t="s">
        <v>30</v>
      </c>
      <c r="H641">
        <v>45</v>
      </c>
      <c r="I641">
        <v>11616</v>
      </c>
      <c r="J641">
        <v>522720</v>
      </c>
      <c r="K641">
        <v>15</v>
      </c>
      <c r="L641">
        <v>174240</v>
      </c>
      <c r="M641">
        <v>348480</v>
      </c>
      <c r="N641" s="5">
        <f>sales[[#This Row],[profit]]/sales[[#This Row],[total_sales]]</f>
        <v>0.66666666666666663</v>
      </c>
    </row>
    <row r="642" spans="2:14" x14ac:dyDescent="0.25">
      <c r="B642">
        <v>10473</v>
      </c>
      <c r="C642" t="s">
        <v>23</v>
      </c>
      <c r="D642" s="1">
        <v>44716</v>
      </c>
      <c r="E642" t="s">
        <v>53</v>
      </c>
      <c r="F642" t="s">
        <v>18</v>
      </c>
      <c r="G642" t="s">
        <v>21</v>
      </c>
      <c r="H642">
        <v>50</v>
      </c>
      <c r="I642">
        <v>5623</v>
      </c>
      <c r="J642">
        <v>281150</v>
      </c>
      <c r="K642">
        <v>20</v>
      </c>
      <c r="L642">
        <v>112460</v>
      </c>
      <c r="M642">
        <v>168690</v>
      </c>
      <c r="N642" s="5">
        <f>sales[[#This Row],[profit]]/sales[[#This Row],[total_sales]]</f>
        <v>0.6</v>
      </c>
    </row>
    <row r="643" spans="2:14" x14ac:dyDescent="0.25">
      <c r="B643">
        <v>10024</v>
      </c>
      <c r="C643" t="s">
        <v>23</v>
      </c>
      <c r="D643" s="1">
        <v>44716</v>
      </c>
      <c r="E643" t="s">
        <v>51</v>
      </c>
      <c r="F643" t="s">
        <v>18</v>
      </c>
      <c r="G643" t="s">
        <v>30</v>
      </c>
      <c r="H643">
        <v>45</v>
      </c>
      <c r="I643">
        <v>19975</v>
      </c>
      <c r="J643">
        <v>898875</v>
      </c>
      <c r="K643">
        <v>15</v>
      </c>
      <c r="L643">
        <v>299625</v>
      </c>
      <c r="M643">
        <v>599250</v>
      </c>
      <c r="N643" s="5">
        <f>sales[[#This Row],[profit]]/sales[[#This Row],[total_sales]]</f>
        <v>0.66666666666666663</v>
      </c>
    </row>
    <row r="644" spans="2:14" x14ac:dyDescent="0.25">
      <c r="B644">
        <v>10179</v>
      </c>
      <c r="C644" t="s">
        <v>16</v>
      </c>
      <c r="D644" s="1">
        <v>44717</v>
      </c>
      <c r="E644" t="s">
        <v>53</v>
      </c>
      <c r="F644" t="s">
        <v>18</v>
      </c>
      <c r="G644" t="s">
        <v>21</v>
      </c>
      <c r="H644">
        <v>50</v>
      </c>
      <c r="I644">
        <v>13016</v>
      </c>
      <c r="J644">
        <v>650800</v>
      </c>
      <c r="K644">
        <v>20</v>
      </c>
      <c r="L644">
        <v>260320</v>
      </c>
      <c r="M644">
        <v>390480</v>
      </c>
      <c r="N644" s="5">
        <f>sales[[#This Row],[profit]]/sales[[#This Row],[total_sales]]</f>
        <v>0.6</v>
      </c>
    </row>
    <row r="645" spans="2:14" x14ac:dyDescent="0.25">
      <c r="B645">
        <v>10183</v>
      </c>
      <c r="C645" t="s">
        <v>16</v>
      </c>
      <c r="D645" s="1">
        <v>44717</v>
      </c>
      <c r="E645" t="s">
        <v>22</v>
      </c>
      <c r="F645" t="s">
        <v>96</v>
      </c>
      <c r="G645" t="s">
        <v>26</v>
      </c>
      <c r="H645">
        <v>55</v>
      </c>
      <c r="I645">
        <v>9807</v>
      </c>
      <c r="J645">
        <v>539385</v>
      </c>
      <c r="K645">
        <v>30</v>
      </c>
      <c r="L645">
        <v>294210</v>
      </c>
      <c r="M645">
        <v>245175</v>
      </c>
      <c r="N645" s="5">
        <f>sales[[#This Row],[profit]]/sales[[#This Row],[total_sales]]</f>
        <v>0.45454545454545453</v>
      </c>
    </row>
    <row r="646" spans="2:14" x14ac:dyDescent="0.25">
      <c r="B646">
        <v>10083</v>
      </c>
      <c r="C646" t="s">
        <v>23</v>
      </c>
      <c r="D646" s="1">
        <v>44717</v>
      </c>
      <c r="E646" t="s">
        <v>35</v>
      </c>
      <c r="F646" t="s">
        <v>96</v>
      </c>
      <c r="G646" t="s">
        <v>30</v>
      </c>
      <c r="H646">
        <v>45</v>
      </c>
      <c r="I646">
        <v>16751</v>
      </c>
      <c r="J646">
        <v>753795</v>
      </c>
      <c r="K646">
        <v>15</v>
      </c>
      <c r="L646">
        <v>251265</v>
      </c>
      <c r="M646">
        <v>502530</v>
      </c>
      <c r="N646" s="5">
        <f>sales[[#This Row],[profit]]/sales[[#This Row],[total_sales]]</f>
        <v>0.66666666666666663</v>
      </c>
    </row>
    <row r="647" spans="2:14" x14ac:dyDescent="0.25">
      <c r="B647">
        <v>10646</v>
      </c>
      <c r="C647" t="s">
        <v>23</v>
      </c>
      <c r="D647" s="1">
        <v>44717</v>
      </c>
      <c r="E647" t="s">
        <v>35</v>
      </c>
      <c r="F647" t="s">
        <v>96</v>
      </c>
      <c r="G647" t="s">
        <v>30</v>
      </c>
      <c r="H647">
        <v>45</v>
      </c>
      <c r="I647">
        <v>14901</v>
      </c>
      <c r="J647">
        <v>670545</v>
      </c>
      <c r="K647">
        <v>15</v>
      </c>
      <c r="L647">
        <v>223515</v>
      </c>
      <c r="M647">
        <v>447030</v>
      </c>
      <c r="N647" s="5">
        <f>sales[[#This Row],[profit]]/sales[[#This Row],[total_sales]]</f>
        <v>0.66666666666666663</v>
      </c>
    </row>
    <row r="648" spans="2:14" x14ac:dyDescent="0.25">
      <c r="B648">
        <v>10705</v>
      </c>
      <c r="C648" t="s">
        <v>16</v>
      </c>
      <c r="D648" s="1">
        <v>44718</v>
      </c>
      <c r="E648" t="s">
        <v>48</v>
      </c>
      <c r="F648" t="s">
        <v>96</v>
      </c>
      <c r="G648" t="s">
        <v>26</v>
      </c>
      <c r="H648">
        <v>55</v>
      </c>
      <c r="I648">
        <v>16971</v>
      </c>
      <c r="J648">
        <v>933405</v>
      </c>
      <c r="K648">
        <v>30</v>
      </c>
      <c r="L648">
        <v>509130</v>
      </c>
      <c r="M648">
        <v>424275</v>
      </c>
      <c r="N648" s="5">
        <f>sales[[#This Row],[profit]]/sales[[#This Row],[total_sales]]</f>
        <v>0.45454545454545453</v>
      </c>
    </row>
    <row r="649" spans="2:14" x14ac:dyDescent="0.25">
      <c r="B649">
        <v>10227</v>
      </c>
      <c r="C649" t="s">
        <v>19</v>
      </c>
      <c r="D649" s="1">
        <v>44718</v>
      </c>
      <c r="E649" t="s">
        <v>59</v>
      </c>
      <c r="F649" t="s">
        <v>14</v>
      </c>
      <c r="G649" t="s">
        <v>30</v>
      </c>
      <c r="H649">
        <v>45</v>
      </c>
      <c r="I649">
        <v>702</v>
      </c>
      <c r="J649">
        <v>31590</v>
      </c>
      <c r="K649">
        <v>15</v>
      </c>
      <c r="L649">
        <v>10530</v>
      </c>
      <c r="M649">
        <v>21060</v>
      </c>
      <c r="N649" s="5">
        <f>sales[[#This Row],[profit]]/sales[[#This Row],[total_sales]]</f>
        <v>0.66666666666666663</v>
      </c>
    </row>
    <row r="650" spans="2:14" x14ac:dyDescent="0.25">
      <c r="B650">
        <v>10039</v>
      </c>
      <c r="C650" t="s">
        <v>23</v>
      </c>
      <c r="D650" s="1">
        <v>44718</v>
      </c>
      <c r="E650" t="s">
        <v>69</v>
      </c>
      <c r="F650" t="s">
        <v>18</v>
      </c>
      <c r="G650" t="s">
        <v>15</v>
      </c>
      <c r="H650">
        <v>40</v>
      </c>
      <c r="I650">
        <v>19970</v>
      </c>
      <c r="J650">
        <v>798800</v>
      </c>
      <c r="K650">
        <v>10</v>
      </c>
      <c r="L650">
        <v>199700</v>
      </c>
      <c r="M650">
        <v>599100</v>
      </c>
      <c r="N650" s="5">
        <f>sales[[#This Row],[profit]]/sales[[#This Row],[total_sales]]</f>
        <v>0.75</v>
      </c>
    </row>
    <row r="651" spans="2:14" x14ac:dyDescent="0.25">
      <c r="B651">
        <v>10809</v>
      </c>
      <c r="C651" t="s">
        <v>12</v>
      </c>
      <c r="D651" s="1">
        <v>44718</v>
      </c>
      <c r="E651" t="s">
        <v>57</v>
      </c>
      <c r="F651" t="s">
        <v>32</v>
      </c>
      <c r="G651" t="s">
        <v>26</v>
      </c>
      <c r="H651">
        <v>55</v>
      </c>
      <c r="I651">
        <v>7902</v>
      </c>
      <c r="J651">
        <v>434610</v>
      </c>
      <c r="K651">
        <v>30</v>
      </c>
      <c r="L651">
        <v>237060</v>
      </c>
      <c r="M651">
        <v>197550</v>
      </c>
      <c r="N651" s="5">
        <f>sales[[#This Row],[profit]]/sales[[#This Row],[total_sales]]</f>
        <v>0.45454545454545453</v>
      </c>
    </row>
    <row r="652" spans="2:14" x14ac:dyDescent="0.25">
      <c r="B652">
        <v>10402</v>
      </c>
      <c r="C652" t="s">
        <v>16</v>
      </c>
      <c r="D652" s="1">
        <v>44719</v>
      </c>
      <c r="E652" t="s">
        <v>13</v>
      </c>
      <c r="F652" t="s">
        <v>14</v>
      </c>
      <c r="G652" t="s">
        <v>26</v>
      </c>
      <c r="H652">
        <v>55</v>
      </c>
      <c r="I652">
        <v>18260</v>
      </c>
      <c r="J652">
        <v>1004300</v>
      </c>
      <c r="K652">
        <v>30</v>
      </c>
      <c r="L652">
        <v>547800</v>
      </c>
      <c r="M652">
        <v>456500</v>
      </c>
      <c r="N652" s="5">
        <f>sales[[#This Row],[profit]]/sales[[#This Row],[total_sales]]</f>
        <v>0.45454545454545453</v>
      </c>
    </row>
    <row r="653" spans="2:14" x14ac:dyDescent="0.25">
      <c r="B653">
        <v>10046</v>
      </c>
      <c r="C653" t="s">
        <v>16</v>
      </c>
      <c r="D653" s="1">
        <v>44719</v>
      </c>
      <c r="E653" t="s">
        <v>53</v>
      </c>
      <c r="F653" t="s">
        <v>18</v>
      </c>
      <c r="G653" t="s">
        <v>21</v>
      </c>
      <c r="H653">
        <v>50</v>
      </c>
      <c r="I653">
        <v>10564</v>
      </c>
      <c r="J653">
        <v>528200</v>
      </c>
      <c r="K653">
        <v>20</v>
      </c>
      <c r="L653">
        <v>211280</v>
      </c>
      <c r="M653">
        <v>316920</v>
      </c>
      <c r="N653" s="5">
        <f>sales[[#This Row],[profit]]/sales[[#This Row],[total_sales]]</f>
        <v>0.6</v>
      </c>
    </row>
    <row r="654" spans="2:14" x14ac:dyDescent="0.25">
      <c r="B654">
        <v>10520</v>
      </c>
      <c r="C654" t="s">
        <v>23</v>
      </c>
      <c r="D654" s="1">
        <v>44719</v>
      </c>
      <c r="E654" t="s">
        <v>31</v>
      </c>
      <c r="F654" t="s">
        <v>32</v>
      </c>
      <c r="G654" t="s">
        <v>15</v>
      </c>
      <c r="H654">
        <v>40</v>
      </c>
      <c r="I654">
        <v>8960</v>
      </c>
      <c r="J654">
        <v>358400</v>
      </c>
      <c r="K654">
        <v>10</v>
      </c>
      <c r="L654">
        <v>89600</v>
      </c>
      <c r="M654">
        <v>268800</v>
      </c>
      <c r="N654" s="5">
        <f>sales[[#This Row],[profit]]/sales[[#This Row],[total_sales]]</f>
        <v>0.75</v>
      </c>
    </row>
    <row r="655" spans="2:14" x14ac:dyDescent="0.25">
      <c r="B655">
        <v>10667</v>
      </c>
      <c r="C655" t="s">
        <v>19</v>
      </c>
      <c r="D655" s="1">
        <v>44719</v>
      </c>
      <c r="E655" t="s">
        <v>63</v>
      </c>
      <c r="F655" t="s">
        <v>96</v>
      </c>
      <c r="G655" t="s">
        <v>21</v>
      </c>
      <c r="H655">
        <v>50</v>
      </c>
      <c r="I655">
        <v>18089</v>
      </c>
      <c r="J655">
        <v>904450</v>
      </c>
      <c r="K655">
        <v>20</v>
      </c>
      <c r="L655">
        <v>361780</v>
      </c>
      <c r="M655">
        <v>542670</v>
      </c>
      <c r="N655" s="5">
        <f>sales[[#This Row],[profit]]/sales[[#This Row],[total_sales]]</f>
        <v>0.6</v>
      </c>
    </row>
    <row r="656" spans="2:14" x14ac:dyDescent="0.25">
      <c r="B656">
        <v>10023</v>
      </c>
      <c r="C656" t="s">
        <v>16</v>
      </c>
      <c r="D656" s="1">
        <v>44720</v>
      </c>
      <c r="E656" t="s">
        <v>71</v>
      </c>
      <c r="F656" t="s">
        <v>32</v>
      </c>
      <c r="G656" t="s">
        <v>15</v>
      </c>
      <c r="H656">
        <v>40</v>
      </c>
      <c r="I656">
        <v>11006</v>
      </c>
      <c r="J656">
        <v>440240</v>
      </c>
      <c r="K656">
        <v>10</v>
      </c>
      <c r="L656">
        <v>110060</v>
      </c>
      <c r="M656">
        <v>330180</v>
      </c>
      <c r="N656" s="5">
        <f>sales[[#This Row],[profit]]/sales[[#This Row],[total_sales]]</f>
        <v>0.75</v>
      </c>
    </row>
    <row r="657" spans="2:14" x14ac:dyDescent="0.25">
      <c r="B657">
        <v>10507</v>
      </c>
      <c r="C657" t="s">
        <v>19</v>
      </c>
      <c r="D657" s="1">
        <v>44720</v>
      </c>
      <c r="E657" t="s">
        <v>39</v>
      </c>
      <c r="F657" t="s">
        <v>96</v>
      </c>
      <c r="G657" t="s">
        <v>15</v>
      </c>
      <c r="H657">
        <v>40</v>
      </c>
      <c r="I657">
        <v>12813</v>
      </c>
      <c r="J657">
        <v>512520</v>
      </c>
      <c r="K657">
        <v>10</v>
      </c>
      <c r="L657">
        <v>128130</v>
      </c>
      <c r="M657">
        <v>384390</v>
      </c>
      <c r="N657" s="5">
        <f>sales[[#This Row],[profit]]/sales[[#This Row],[total_sales]]</f>
        <v>0.75</v>
      </c>
    </row>
    <row r="658" spans="2:14" x14ac:dyDescent="0.25">
      <c r="B658">
        <v>10072</v>
      </c>
      <c r="C658" t="s">
        <v>12</v>
      </c>
      <c r="D658" s="1">
        <v>44720</v>
      </c>
      <c r="E658" t="s">
        <v>69</v>
      </c>
      <c r="F658" t="s">
        <v>18</v>
      </c>
      <c r="G658" t="s">
        <v>26</v>
      </c>
      <c r="H658">
        <v>55</v>
      </c>
      <c r="I658">
        <v>16838</v>
      </c>
      <c r="J658">
        <v>926090</v>
      </c>
      <c r="K658">
        <v>30</v>
      </c>
      <c r="L658">
        <v>505140</v>
      </c>
      <c r="M658">
        <v>420950</v>
      </c>
      <c r="N658" s="5">
        <f>sales[[#This Row],[profit]]/sales[[#This Row],[total_sales]]</f>
        <v>0.45454545454545453</v>
      </c>
    </row>
    <row r="659" spans="2:14" x14ac:dyDescent="0.25">
      <c r="B659">
        <v>10172</v>
      </c>
      <c r="C659" t="s">
        <v>23</v>
      </c>
      <c r="D659" s="1">
        <v>44720</v>
      </c>
      <c r="E659" t="s">
        <v>33</v>
      </c>
      <c r="F659" t="s">
        <v>18</v>
      </c>
      <c r="G659" t="s">
        <v>26</v>
      </c>
      <c r="H659">
        <v>55</v>
      </c>
      <c r="I659">
        <v>5374</v>
      </c>
      <c r="J659">
        <v>295570</v>
      </c>
      <c r="K659">
        <v>30</v>
      </c>
      <c r="L659">
        <v>161220</v>
      </c>
      <c r="M659">
        <v>134350</v>
      </c>
      <c r="N659" s="5">
        <f>sales[[#This Row],[profit]]/sales[[#This Row],[total_sales]]</f>
        <v>0.45454545454545453</v>
      </c>
    </row>
    <row r="660" spans="2:14" x14ac:dyDescent="0.25">
      <c r="B660">
        <v>10073</v>
      </c>
      <c r="C660" t="s">
        <v>16</v>
      </c>
      <c r="D660" s="1">
        <v>44721</v>
      </c>
      <c r="E660" t="s">
        <v>29</v>
      </c>
      <c r="F660" t="s">
        <v>14</v>
      </c>
      <c r="G660" t="s">
        <v>21</v>
      </c>
      <c r="H660">
        <v>50</v>
      </c>
      <c r="I660">
        <v>18473</v>
      </c>
      <c r="J660">
        <v>923650</v>
      </c>
      <c r="K660">
        <v>20</v>
      </c>
      <c r="L660">
        <v>369460</v>
      </c>
      <c r="M660">
        <v>554190</v>
      </c>
      <c r="N660" s="5">
        <f>sales[[#This Row],[profit]]/sales[[#This Row],[total_sales]]</f>
        <v>0.6</v>
      </c>
    </row>
    <row r="661" spans="2:14" x14ac:dyDescent="0.25">
      <c r="B661">
        <v>10545</v>
      </c>
      <c r="C661" t="s">
        <v>23</v>
      </c>
      <c r="D661" s="1">
        <v>44721</v>
      </c>
      <c r="E661" t="s">
        <v>69</v>
      </c>
      <c r="F661" t="s">
        <v>18</v>
      </c>
      <c r="G661" t="s">
        <v>26</v>
      </c>
      <c r="H661">
        <v>55</v>
      </c>
      <c r="I661">
        <v>6764</v>
      </c>
      <c r="J661">
        <v>372020</v>
      </c>
      <c r="K661">
        <v>30</v>
      </c>
      <c r="L661">
        <v>202920</v>
      </c>
      <c r="M661">
        <v>169100</v>
      </c>
      <c r="N661" s="5">
        <f>sales[[#This Row],[profit]]/sales[[#This Row],[total_sales]]</f>
        <v>0.45454545454545453</v>
      </c>
    </row>
    <row r="662" spans="2:14" x14ac:dyDescent="0.25">
      <c r="B662">
        <v>10098</v>
      </c>
      <c r="C662" t="s">
        <v>19</v>
      </c>
      <c r="D662" s="1">
        <v>44721</v>
      </c>
      <c r="E662" t="s">
        <v>71</v>
      </c>
      <c r="F662" t="s">
        <v>32</v>
      </c>
      <c r="G662" t="s">
        <v>21</v>
      </c>
      <c r="H662">
        <v>50</v>
      </c>
      <c r="I662">
        <v>13595</v>
      </c>
      <c r="J662">
        <v>679750</v>
      </c>
      <c r="K662">
        <v>20</v>
      </c>
      <c r="L662">
        <v>271900</v>
      </c>
      <c r="M662">
        <v>407850</v>
      </c>
      <c r="N662" s="5">
        <f>sales[[#This Row],[profit]]/sales[[#This Row],[total_sales]]</f>
        <v>0.6</v>
      </c>
    </row>
    <row r="663" spans="2:14" x14ac:dyDescent="0.25">
      <c r="B663">
        <v>10972</v>
      </c>
      <c r="C663" t="s">
        <v>19</v>
      </c>
      <c r="D663" s="1">
        <v>44721</v>
      </c>
      <c r="E663" t="s">
        <v>72</v>
      </c>
      <c r="F663" t="s">
        <v>18</v>
      </c>
      <c r="G663" t="s">
        <v>26</v>
      </c>
      <c r="H663">
        <v>55</v>
      </c>
      <c r="I663">
        <v>1690</v>
      </c>
      <c r="J663">
        <v>92950</v>
      </c>
      <c r="K663">
        <v>30</v>
      </c>
      <c r="L663">
        <v>50700</v>
      </c>
      <c r="M663">
        <v>42250</v>
      </c>
      <c r="N663" s="5">
        <f>sales[[#This Row],[profit]]/sales[[#This Row],[total_sales]]</f>
        <v>0.45454545454545453</v>
      </c>
    </row>
    <row r="664" spans="2:14" x14ac:dyDescent="0.25">
      <c r="B664">
        <v>10098</v>
      </c>
      <c r="C664" t="s">
        <v>16</v>
      </c>
      <c r="D664" s="1">
        <v>44722</v>
      </c>
      <c r="E664" t="s">
        <v>28</v>
      </c>
      <c r="F664" t="s">
        <v>96</v>
      </c>
      <c r="G664" t="s">
        <v>15</v>
      </c>
      <c r="H664">
        <v>40</v>
      </c>
      <c r="I664">
        <v>9421</v>
      </c>
      <c r="J664">
        <v>376840</v>
      </c>
      <c r="K664">
        <v>10</v>
      </c>
      <c r="L664">
        <v>94210</v>
      </c>
      <c r="M664">
        <v>282630</v>
      </c>
      <c r="N664" s="5">
        <f>sales[[#This Row],[profit]]/sales[[#This Row],[total_sales]]</f>
        <v>0.75</v>
      </c>
    </row>
    <row r="665" spans="2:14" x14ac:dyDescent="0.25">
      <c r="B665">
        <v>10650</v>
      </c>
      <c r="C665" t="s">
        <v>16</v>
      </c>
      <c r="D665" s="1">
        <v>44722</v>
      </c>
      <c r="E665" t="s">
        <v>73</v>
      </c>
      <c r="F665" t="s">
        <v>32</v>
      </c>
      <c r="G665" t="s">
        <v>26</v>
      </c>
      <c r="H665">
        <v>55</v>
      </c>
      <c r="I665">
        <v>4664</v>
      </c>
      <c r="J665">
        <v>256520</v>
      </c>
      <c r="K665">
        <v>30</v>
      </c>
      <c r="L665">
        <v>139920</v>
      </c>
      <c r="M665">
        <v>116600</v>
      </c>
      <c r="N665" s="5">
        <f>sales[[#This Row],[profit]]/sales[[#This Row],[total_sales]]</f>
        <v>0.45454545454545453</v>
      </c>
    </row>
    <row r="666" spans="2:14" x14ac:dyDescent="0.25">
      <c r="B666">
        <v>10480</v>
      </c>
      <c r="C666" t="s">
        <v>19</v>
      </c>
      <c r="D666" s="1">
        <v>44722</v>
      </c>
      <c r="E666" t="s">
        <v>51</v>
      </c>
      <c r="F666" t="s">
        <v>18</v>
      </c>
      <c r="G666" t="s">
        <v>30</v>
      </c>
      <c r="H666">
        <v>45</v>
      </c>
      <c r="I666">
        <v>9373</v>
      </c>
      <c r="J666">
        <v>421785</v>
      </c>
      <c r="K666">
        <v>15</v>
      </c>
      <c r="L666">
        <v>140595</v>
      </c>
      <c r="M666">
        <v>281190</v>
      </c>
      <c r="N666" s="5">
        <f>sales[[#This Row],[profit]]/sales[[#This Row],[total_sales]]</f>
        <v>0.66666666666666663</v>
      </c>
    </row>
    <row r="667" spans="2:14" x14ac:dyDescent="0.25">
      <c r="B667">
        <v>10028</v>
      </c>
      <c r="C667" t="s">
        <v>12</v>
      </c>
      <c r="D667" s="1">
        <v>44722</v>
      </c>
      <c r="E667" t="s">
        <v>38</v>
      </c>
      <c r="F667" t="s">
        <v>18</v>
      </c>
      <c r="G667" t="s">
        <v>15</v>
      </c>
      <c r="H667">
        <v>40</v>
      </c>
      <c r="I667">
        <v>3436</v>
      </c>
      <c r="J667">
        <v>137440</v>
      </c>
      <c r="K667">
        <v>10</v>
      </c>
      <c r="L667">
        <v>34360</v>
      </c>
      <c r="M667">
        <v>103080</v>
      </c>
      <c r="N667" s="5">
        <f>sales[[#This Row],[profit]]/sales[[#This Row],[total_sales]]</f>
        <v>0.75</v>
      </c>
    </row>
    <row r="668" spans="2:14" x14ac:dyDescent="0.25">
      <c r="B668">
        <v>10667</v>
      </c>
      <c r="C668" t="s">
        <v>12</v>
      </c>
      <c r="D668" s="1">
        <v>44722</v>
      </c>
      <c r="E668" t="s">
        <v>25</v>
      </c>
      <c r="F668" t="s">
        <v>96</v>
      </c>
      <c r="G668" t="s">
        <v>21</v>
      </c>
      <c r="H668">
        <v>50</v>
      </c>
      <c r="I668">
        <v>9753</v>
      </c>
      <c r="J668">
        <v>487650</v>
      </c>
      <c r="K668">
        <v>20</v>
      </c>
      <c r="L668">
        <v>195060</v>
      </c>
      <c r="M668">
        <v>292590</v>
      </c>
      <c r="N668" s="5">
        <f>sales[[#This Row],[profit]]/sales[[#This Row],[total_sales]]</f>
        <v>0.6</v>
      </c>
    </row>
    <row r="669" spans="2:14" x14ac:dyDescent="0.25">
      <c r="B669">
        <v>10465</v>
      </c>
      <c r="C669" t="s">
        <v>12</v>
      </c>
      <c r="D669" s="1">
        <v>44723</v>
      </c>
      <c r="E669" t="s">
        <v>69</v>
      </c>
      <c r="F669" t="s">
        <v>18</v>
      </c>
      <c r="G669" t="s">
        <v>30</v>
      </c>
      <c r="H669">
        <v>45</v>
      </c>
      <c r="I669">
        <v>13487</v>
      </c>
      <c r="J669">
        <v>606915</v>
      </c>
      <c r="K669">
        <v>15</v>
      </c>
      <c r="L669">
        <v>202305</v>
      </c>
      <c r="M669">
        <v>404610</v>
      </c>
      <c r="N669" s="5">
        <f>sales[[#This Row],[profit]]/sales[[#This Row],[total_sales]]</f>
        <v>0.66666666666666663</v>
      </c>
    </row>
    <row r="670" spans="2:14" x14ac:dyDescent="0.25">
      <c r="B670">
        <v>10829</v>
      </c>
      <c r="C670" t="s">
        <v>12</v>
      </c>
      <c r="D670" s="1">
        <v>44723</v>
      </c>
      <c r="E670" t="s">
        <v>43</v>
      </c>
      <c r="F670" t="s">
        <v>14</v>
      </c>
      <c r="G670" t="s">
        <v>30</v>
      </c>
      <c r="H670">
        <v>45</v>
      </c>
      <c r="I670">
        <v>18979</v>
      </c>
      <c r="J670">
        <v>854055</v>
      </c>
      <c r="K670">
        <v>15</v>
      </c>
      <c r="L670">
        <v>284685</v>
      </c>
      <c r="M670">
        <v>569370</v>
      </c>
      <c r="N670" s="5">
        <f>sales[[#This Row],[profit]]/sales[[#This Row],[total_sales]]</f>
        <v>0.66666666666666663</v>
      </c>
    </row>
    <row r="671" spans="2:14" x14ac:dyDescent="0.25">
      <c r="B671">
        <v>10919</v>
      </c>
      <c r="C671" t="s">
        <v>23</v>
      </c>
      <c r="D671" s="1">
        <v>44723</v>
      </c>
      <c r="E671" t="s">
        <v>37</v>
      </c>
      <c r="F671" t="s">
        <v>32</v>
      </c>
      <c r="G671" t="s">
        <v>30</v>
      </c>
      <c r="H671">
        <v>45</v>
      </c>
      <c r="I671">
        <v>8017</v>
      </c>
      <c r="J671">
        <v>360765</v>
      </c>
      <c r="K671">
        <v>15</v>
      </c>
      <c r="L671">
        <v>120255</v>
      </c>
      <c r="M671">
        <v>240510</v>
      </c>
      <c r="N671" s="5">
        <f>sales[[#This Row],[profit]]/sales[[#This Row],[total_sales]]</f>
        <v>0.66666666666666663</v>
      </c>
    </row>
    <row r="672" spans="2:14" x14ac:dyDescent="0.25">
      <c r="B672">
        <v>10326</v>
      </c>
      <c r="C672" t="s">
        <v>16</v>
      </c>
      <c r="D672" s="1">
        <v>44723</v>
      </c>
      <c r="E672" t="s">
        <v>68</v>
      </c>
      <c r="F672" t="s">
        <v>14</v>
      </c>
      <c r="G672" t="s">
        <v>30</v>
      </c>
      <c r="H672">
        <v>45</v>
      </c>
      <c r="I672">
        <v>19781</v>
      </c>
      <c r="J672">
        <v>890145</v>
      </c>
      <c r="K672">
        <v>15</v>
      </c>
      <c r="L672">
        <v>296715</v>
      </c>
      <c r="M672">
        <v>593430</v>
      </c>
      <c r="N672" s="5">
        <f>sales[[#This Row],[profit]]/sales[[#This Row],[total_sales]]</f>
        <v>0.66666666666666663</v>
      </c>
    </row>
    <row r="673" spans="2:14" x14ac:dyDescent="0.25">
      <c r="B673">
        <v>10049</v>
      </c>
      <c r="C673" t="s">
        <v>12</v>
      </c>
      <c r="D673" s="1">
        <v>44724</v>
      </c>
      <c r="E673" t="s">
        <v>68</v>
      </c>
      <c r="F673" t="s">
        <v>14</v>
      </c>
      <c r="G673" t="s">
        <v>30</v>
      </c>
      <c r="H673">
        <v>45</v>
      </c>
      <c r="I673">
        <v>7381</v>
      </c>
      <c r="J673">
        <v>332145</v>
      </c>
      <c r="K673">
        <v>15</v>
      </c>
      <c r="L673">
        <v>110715</v>
      </c>
      <c r="M673">
        <v>221430</v>
      </c>
      <c r="N673" s="5">
        <f>sales[[#This Row],[profit]]/sales[[#This Row],[total_sales]]</f>
        <v>0.66666666666666663</v>
      </c>
    </row>
    <row r="674" spans="2:14" x14ac:dyDescent="0.25">
      <c r="B674">
        <v>10585</v>
      </c>
      <c r="C674" t="s">
        <v>19</v>
      </c>
      <c r="D674" s="1">
        <v>44724</v>
      </c>
      <c r="E674" t="s">
        <v>20</v>
      </c>
      <c r="F674" t="s">
        <v>14</v>
      </c>
      <c r="G674" t="s">
        <v>15</v>
      </c>
      <c r="H674">
        <v>40</v>
      </c>
      <c r="I674">
        <v>5439</v>
      </c>
      <c r="J674">
        <v>217560</v>
      </c>
      <c r="K674">
        <v>10</v>
      </c>
      <c r="L674">
        <v>54390</v>
      </c>
      <c r="M674">
        <v>163170</v>
      </c>
      <c r="N674" s="5">
        <f>sales[[#This Row],[profit]]/sales[[#This Row],[total_sales]]</f>
        <v>0.75</v>
      </c>
    </row>
    <row r="675" spans="2:14" x14ac:dyDescent="0.25">
      <c r="B675">
        <v>10869</v>
      </c>
      <c r="C675" t="s">
        <v>12</v>
      </c>
      <c r="D675" s="1">
        <v>44724</v>
      </c>
      <c r="E675" t="s">
        <v>40</v>
      </c>
      <c r="F675" t="s">
        <v>14</v>
      </c>
      <c r="G675" t="s">
        <v>30</v>
      </c>
      <c r="H675">
        <v>45</v>
      </c>
      <c r="I675">
        <v>8933</v>
      </c>
      <c r="J675">
        <v>401985</v>
      </c>
      <c r="K675">
        <v>15</v>
      </c>
      <c r="L675">
        <v>133995</v>
      </c>
      <c r="M675">
        <v>267990</v>
      </c>
      <c r="N675" s="5">
        <f>sales[[#This Row],[profit]]/sales[[#This Row],[total_sales]]</f>
        <v>0.66666666666666663</v>
      </c>
    </row>
    <row r="676" spans="2:14" x14ac:dyDescent="0.25">
      <c r="B676">
        <v>10826</v>
      </c>
      <c r="C676" t="s">
        <v>12</v>
      </c>
      <c r="D676" s="1">
        <v>44724</v>
      </c>
      <c r="E676" t="s">
        <v>71</v>
      </c>
      <c r="F676" t="s">
        <v>32</v>
      </c>
      <c r="G676" t="s">
        <v>30</v>
      </c>
      <c r="H676">
        <v>45</v>
      </c>
      <c r="I676">
        <v>10744</v>
      </c>
      <c r="J676">
        <v>483480</v>
      </c>
      <c r="K676">
        <v>15</v>
      </c>
      <c r="L676">
        <v>161160</v>
      </c>
      <c r="M676">
        <v>322320</v>
      </c>
      <c r="N676" s="5">
        <f>sales[[#This Row],[profit]]/sales[[#This Row],[total_sales]]</f>
        <v>0.66666666666666663</v>
      </c>
    </row>
    <row r="677" spans="2:14" x14ac:dyDescent="0.25">
      <c r="B677">
        <v>10468</v>
      </c>
      <c r="C677" t="s">
        <v>16</v>
      </c>
      <c r="D677" s="1">
        <v>44725</v>
      </c>
      <c r="E677" t="s">
        <v>48</v>
      </c>
      <c r="F677" t="s">
        <v>96</v>
      </c>
      <c r="G677" t="s">
        <v>30</v>
      </c>
      <c r="H677">
        <v>45</v>
      </c>
      <c r="I677">
        <v>13448</v>
      </c>
      <c r="J677">
        <v>605160</v>
      </c>
      <c r="K677">
        <v>15</v>
      </c>
      <c r="L677">
        <v>201720</v>
      </c>
      <c r="M677">
        <v>403440</v>
      </c>
      <c r="N677" s="5">
        <f>sales[[#This Row],[profit]]/sales[[#This Row],[total_sales]]</f>
        <v>0.66666666666666663</v>
      </c>
    </row>
    <row r="678" spans="2:14" x14ac:dyDescent="0.25">
      <c r="B678">
        <v>10870</v>
      </c>
      <c r="C678" t="s">
        <v>23</v>
      </c>
      <c r="D678" s="1">
        <v>44725</v>
      </c>
      <c r="E678" t="s">
        <v>49</v>
      </c>
      <c r="F678" t="s">
        <v>96</v>
      </c>
      <c r="G678" t="s">
        <v>30</v>
      </c>
      <c r="H678">
        <v>45</v>
      </c>
      <c r="I678">
        <v>15141</v>
      </c>
      <c r="J678">
        <v>681345</v>
      </c>
      <c r="K678">
        <v>15</v>
      </c>
      <c r="L678">
        <v>227115</v>
      </c>
      <c r="M678">
        <v>454230</v>
      </c>
      <c r="N678" s="5">
        <f>sales[[#This Row],[profit]]/sales[[#This Row],[total_sales]]</f>
        <v>0.66666666666666663</v>
      </c>
    </row>
    <row r="679" spans="2:14" x14ac:dyDescent="0.25">
      <c r="B679">
        <v>10731</v>
      </c>
      <c r="C679" t="s">
        <v>23</v>
      </c>
      <c r="D679" s="1">
        <v>44725</v>
      </c>
      <c r="E679" t="s">
        <v>64</v>
      </c>
      <c r="F679" t="s">
        <v>18</v>
      </c>
      <c r="G679" t="s">
        <v>15</v>
      </c>
      <c r="H679">
        <v>40</v>
      </c>
      <c r="I679">
        <v>17965</v>
      </c>
      <c r="J679">
        <v>718600</v>
      </c>
      <c r="K679">
        <v>10</v>
      </c>
      <c r="L679">
        <v>179650</v>
      </c>
      <c r="M679">
        <v>538950</v>
      </c>
      <c r="N679" s="5">
        <f>sales[[#This Row],[profit]]/sales[[#This Row],[total_sales]]</f>
        <v>0.75</v>
      </c>
    </row>
    <row r="680" spans="2:14" x14ac:dyDescent="0.25">
      <c r="B680">
        <v>10019</v>
      </c>
      <c r="C680" t="s">
        <v>19</v>
      </c>
      <c r="D680" s="1">
        <v>44725</v>
      </c>
      <c r="E680" t="s">
        <v>65</v>
      </c>
      <c r="F680" t="s">
        <v>14</v>
      </c>
      <c r="G680" t="s">
        <v>30</v>
      </c>
      <c r="H680">
        <v>45</v>
      </c>
      <c r="I680">
        <v>14760</v>
      </c>
      <c r="J680">
        <v>664200</v>
      </c>
      <c r="K680">
        <v>15</v>
      </c>
      <c r="L680">
        <v>221400</v>
      </c>
      <c r="M680">
        <v>442800</v>
      </c>
      <c r="N680" s="5">
        <f>sales[[#This Row],[profit]]/sales[[#This Row],[total_sales]]</f>
        <v>0.66666666666666663</v>
      </c>
    </row>
    <row r="681" spans="2:14" x14ac:dyDescent="0.25">
      <c r="B681">
        <v>10405</v>
      </c>
      <c r="C681" t="s">
        <v>16</v>
      </c>
      <c r="D681" s="1">
        <v>44726</v>
      </c>
      <c r="E681" t="s">
        <v>53</v>
      </c>
      <c r="F681" t="s">
        <v>18</v>
      </c>
      <c r="G681" t="s">
        <v>21</v>
      </c>
      <c r="H681">
        <v>50</v>
      </c>
      <c r="I681">
        <v>13293</v>
      </c>
      <c r="J681">
        <v>664650</v>
      </c>
      <c r="K681">
        <v>20</v>
      </c>
      <c r="L681">
        <v>265860</v>
      </c>
      <c r="M681">
        <v>398790</v>
      </c>
      <c r="N681" s="5">
        <f>sales[[#This Row],[profit]]/sales[[#This Row],[total_sales]]</f>
        <v>0.6</v>
      </c>
    </row>
    <row r="682" spans="2:14" x14ac:dyDescent="0.25">
      <c r="B682">
        <v>10210</v>
      </c>
      <c r="C682" t="s">
        <v>23</v>
      </c>
      <c r="D682" s="1">
        <v>44726</v>
      </c>
      <c r="E682" t="s">
        <v>29</v>
      </c>
      <c r="F682" t="s">
        <v>14</v>
      </c>
      <c r="G682" t="s">
        <v>15</v>
      </c>
      <c r="H682">
        <v>40</v>
      </c>
      <c r="I682">
        <v>2715</v>
      </c>
      <c r="J682">
        <v>108600</v>
      </c>
      <c r="K682">
        <v>10</v>
      </c>
      <c r="L682">
        <v>27150</v>
      </c>
      <c r="M682">
        <v>81450</v>
      </c>
      <c r="N682" s="5">
        <f>sales[[#This Row],[profit]]/sales[[#This Row],[total_sales]]</f>
        <v>0.75</v>
      </c>
    </row>
    <row r="683" spans="2:14" x14ac:dyDescent="0.25">
      <c r="B683">
        <v>10621</v>
      </c>
      <c r="C683" t="s">
        <v>12</v>
      </c>
      <c r="D683" s="1">
        <v>44726</v>
      </c>
      <c r="E683" t="s">
        <v>43</v>
      </c>
      <c r="F683" t="s">
        <v>14</v>
      </c>
      <c r="G683" t="s">
        <v>26</v>
      </c>
      <c r="H683">
        <v>55</v>
      </c>
      <c r="I683">
        <v>9695</v>
      </c>
      <c r="J683">
        <v>533225</v>
      </c>
      <c r="K683">
        <v>30</v>
      </c>
      <c r="L683">
        <v>290850</v>
      </c>
      <c r="M683">
        <v>242375</v>
      </c>
      <c r="N683" s="5">
        <f>sales[[#This Row],[profit]]/sales[[#This Row],[total_sales]]</f>
        <v>0.45454545454545453</v>
      </c>
    </row>
    <row r="684" spans="2:14" x14ac:dyDescent="0.25">
      <c r="B684">
        <v>10130</v>
      </c>
      <c r="C684" t="s">
        <v>19</v>
      </c>
      <c r="D684" s="1">
        <v>44726</v>
      </c>
      <c r="E684" t="s">
        <v>62</v>
      </c>
      <c r="F684" t="s">
        <v>32</v>
      </c>
      <c r="G684" t="s">
        <v>21</v>
      </c>
      <c r="H684">
        <v>50</v>
      </c>
      <c r="I684">
        <v>8908</v>
      </c>
      <c r="J684">
        <v>445400</v>
      </c>
      <c r="K684">
        <v>20</v>
      </c>
      <c r="L684">
        <v>178160</v>
      </c>
      <c r="M684">
        <v>267240</v>
      </c>
      <c r="N684" s="5">
        <f>sales[[#This Row],[profit]]/sales[[#This Row],[total_sales]]</f>
        <v>0.6</v>
      </c>
    </row>
    <row r="685" spans="2:14" x14ac:dyDescent="0.25">
      <c r="B685">
        <v>10679</v>
      </c>
      <c r="C685" t="s">
        <v>19</v>
      </c>
      <c r="D685" s="1">
        <v>44727</v>
      </c>
      <c r="E685" t="s">
        <v>73</v>
      </c>
      <c r="F685" t="s">
        <v>32</v>
      </c>
      <c r="G685" t="s">
        <v>21</v>
      </c>
      <c r="H685">
        <v>50</v>
      </c>
      <c r="I685">
        <v>7625</v>
      </c>
      <c r="J685">
        <v>381250</v>
      </c>
      <c r="K685">
        <v>20</v>
      </c>
      <c r="L685">
        <v>152500</v>
      </c>
      <c r="M685">
        <v>228750</v>
      </c>
      <c r="N685" s="5">
        <f>sales[[#This Row],[profit]]/sales[[#This Row],[total_sales]]</f>
        <v>0.6</v>
      </c>
    </row>
    <row r="686" spans="2:14" x14ac:dyDescent="0.25">
      <c r="B686">
        <v>10895</v>
      </c>
      <c r="C686" t="s">
        <v>23</v>
      </c>
      <c r="D686" s="1">
        <v>44727</v>
      </c>
      <c r="E686" t="s">
        <v>48</v>
      </c>
      <c r="F686" t="s">
        <v>96</v>
      </c>
      <c r="G686" t="s">
        <v>26</v>
      </c>
      <c r="H686">
        <v>55</v>
      </c>
      <c r="I686">
        <v>12968</v>
      </c>
      <c r="J686">
        <v>713240</v>
      </c>
      <c r="K686">
        <v>30</v>
      </c>
      <c r="L686">
        <v>389040</v>
      </c>
      <c r="M686">
        <v>324200</v>
      </c>
      <c r="N686" s="5">
        <f>sales[[#This Row],[profit]]/sales[[#This Row],[total_sales]]</f>
        <v>0.45454545454545453</v>
      </c>
    </row>
    <row r="687" spans="2:14" x14ac:dyDescent="0.25">
      <c r="B687">
        <v>10714</v>
      </c>
      <c r="C687" t="s">
        <v>19</v>
      </c>
      <c r="D687" s="1">
        <v>44727</v>
      </c>
      <c r="E687" t="s">
        <v>67</v>
      </c>
      <c r="F687" t="s">
        <v>18</v>
      </c>
      <c r="G687" t="s">
        <v>15</v>
      </c>
      <c r="H687">
        <v>40</v>
      </c>
      <c r="I687">
        <v>16772</v>
      </c>
      <c r="J687">
        <v>670880</v>
      </c>
      <c r="K687">
        <v>10</v>
      </c>
      <c r="L687">
        <v>167720</v>
      </c>
      <c r="M687">
        <v>503160</v>
      </c>
      <c r="N687" s="5">
        <f>sales[[#This Row],[profit]]/sales[[#This Row],[total_sales]]</f>
        <v>0.75</v>
      </c>
    </row>
    <row r="688" spans="2:14" x14ac:dyDescent="0.25">
      <c r="B688">
        <v>10056</v>
      </c>
      <c r="C688" t="s">
        <v>16</v>
      </c>
      <c r="D688" s="1">
        <v>44727</v>
      </c>
      <c r="E688" t="s">
        <v>56</v>
      </c>
      <c r="F688" t="s">
        <v>18</v>
      </c>
      <c r="G688" t="s">
        <v>15</v>
      </c>
      <c r="H688">
        <v>40</v>
      </c>
      <c r="I688">
        <v>4283</v>
      </c>
      <c r="J688">
        <v>171320</v>
      </c>
      <c r="K688">
        <v>10</v>
      </c>
      <c r="L688">
        <v>42830</v>
      </c>
      <c r="M688">
        <v>128490</v>
      </c>
      <c r="N688" s="5">
        <f>sales[[#This Row],[profit]]/sales[[#This Row],[total_sales]]</f>
        <v>0.75</v>
      </c>
    </row>
    <row r="689" spans="2:14" x14ac:dyDescent="0.25">
      <c r="B689">
        <v>10988</v>
      </c>
      <c r="C689" t="s">
        <v>19</v>
      </c>
      <c r="D689" s="1">
        <v>44728</v>
      </c>
      <c r="E689" t="s">
        <v>66</v>
      </c>
      <c r="F689" t="s">
        <v>32</v>
      </c>
      <c r="G689" t="s">
        <v>21</v>
      </c>
      <c r="H689">
        <v>50</v>
      </c>
      <c r="I689">
        <v>18294</v>
      </c>
      <c r="J689">
        <v>914700</v>
      </c>
      <c r="K689">
        <v>20</v>
      </c>
      <c r="L689">
        <v>365880</v>
      </c>
      <c r="M689">
        <v>548820</v>
      </c>
      <c r="N689" s="5">
        <f>sales[[#This Row],[profit]]/sales[[#This Row],[total_sales]]</f>
        <v>0.6</v>
      </c>
    </row>
    <row r="690" spans="2:14" x14ac:dyDescent="0.25">
      <c r="B690">
        <v>10942</v>
      </c>
      <c r="C690" t="s">
        <v>16</v>
      </c>
      <c r="D690" s="1">
        <v>44728</v>
      </c>
      <c r="E690" t="s">
        <v>47</v>
      </c>
      <c r="F690" t="s">
        <v>32</v>
      </c>
      <c r="G690" t="s">
        <v>26</v>
      </c>
      <c r="H690">
        <v>55</v>
      </c>
      <c r="I690">
        <v>11488</v>
      </c>
      <c r="J690">
        <v>631840</v>
      </c>
      <c r="K690">
        <v>30</v>
      </c>
      <c r="L690">
        <v>344640</v>
      </c>
      <c r="M690">
        <v>287200</v>
      </c>
      <c r="N690" s="5">
        <f>sales[[#This Row],[profit]]/sales[[#This Row],[total_sales]]</f>
        <v>0.45454545454545453</v>
      </c>
    </row>
    <row r="691" spans="2:14" x14ac:dyDescent="0.25">
      <c r="B691">
        <v>10851</v>
      </c>
      <c r="C691" t="s">
        <v>19</v>
      </c>
      <c r="D691" s="1">
        <v>44728</v>
      </c>
      <c r="E691" t="s">
        <v>29</v>
      </c>
      <c r="F691" t="s">
        <v>14</v>
      </c>
      <c r="G691" t="s">
        <v>30</v>
      </c>
      <c r="H691">
        <v>45</v>
      </c>
      <c r="I691">
        <v>19771</v>
      </c>
      <c r="J691">
        <v>889695</v>
      </c>
      <c r="K691">
        <v>15</v>
      </c>
      <c r="L691">
        <v>296565</v>
      </c>
      <c r="M691">
        <v>593130</v>
      </c>
      <c r="N691" s="5">
        <f>sales[[#This Row],[profit]]/sales[[#This Row],[total_sales]]</f>
        <v>0.66666666666666663</v>
      </c>
    </row>
    <row r="692" spans="2:14" x14ac:dyDescent="0.25">
      <c r="B692">
        <v>10051</v>
      </c>
      <c r="C692" t="s">
        <v>16</v>
      </c>
      <c r="D692" s="1">
        <v>44728</v>
      </c>
      <c r="E692" t="s">
        <v>22</v>
      </c>
      <c r="F692" t="s">
        <v>96</v>
      </c>
      <c r="G692" t="s">
        <v>21</v>
      </c>
      <c r="H692">
        <v>50</v>
      </c>
      <c r="I692">
        <v>8538</v>
      </c>
      <c r="J692">
        <v>426900</v>
      </c>
      <c r="K692">
        <v>20</v>
      </c>
      <c r="L692">
        <v>170760</v>
      </c>
      <c r="M692">
        <v>256140</v>
      </c>
      <c r="N692" s="5">
        <f>sales[[#This Row],[profit]]/sales[[#This Row],[total_sales]]</f>
        <v>0.6</v>
      </c>
    </row>
    <row r="693" spans="2:14" x14ac:dyDescent="0.25">
      <c r="B693">
        <v>10377</v>
      </c>
      <c r="C693" t="s">
        <v>23</v>
      </c>
      <c r="D693" s="1">
        <v>44729</v>
      </c>
      <c r="E693" t="s">
        <v>50</v>
      </c>
      <c r="F693" t="s">
        <v>18</v>
      </c>
      <c r="G693" t="s">
        <v>26</v>
      </c>
      <c r="H693">
        <v>55</v>
      </c>
      <c r="I693">
        <v>10658</v>
      </c>
      <c r="J693">
        <v>586190</v>
      </c>
      <c r="K693">
        <v>30</v>
      </c>
      <c r="L693">
        <v>319740</v>
      </c>
      <c r="M693">
        <v>266450</v>
      </c>
      <c r="N693" s="5">
        <f>sales[[#This Row],[profit]]/sales[[#This Row],[total_sales]]</f>
        <v>0.45454545454545453</v>
      </c>
    </row>
    <row r="694" spans="2:14" x14ac:dyDescent="0.25">
      <c r="B694">
        <v>10882</v>
      </c>
      <c r="C694" t="s">
        <v>12</v>
      </c>
      <c r="D694" s="1">
        <v>44729</v>
      </c>
      <c r="E694" t="s">
        <v>59</v>
      </c>
      <c r="F694" t="s">
        <v>14</v>
      </c>
      <c r="G694" t="s">
        <v>30</v>
      </c>
      <c r="H694">
        <v>45</v>
      </c>
      <c r="I694">
        <v>11588</v>
      </c>
      <c r="J694">
        <v>521460</v>
      </c>
      <c r="K694">
        <v>15</v>
      </c>
      <c r="L694">
        <v>173820</v>
      </c>
      <c r="M694">
        <v>347640</v>
      </c>
      <c r="N694" s="5">
        <f>sales[[#This Row],[profit]]/sales[[#This Row],[total_sales]]</f>
        <v>0.66666666666666663</v>
      </c>
    </row>
    <row r="695" spans="2:14" x14ac:dyDescent="0.25">
      <c r="B695">
        <v>10487</v>
      </c>
      <c r="C695" t="s">
        <v>23</v>
      </c>
      <c r="D695" s="1">
        <v>44729</v>
      </c>
      <c r="E695" t="s">
        <v>27</v>
      </c>
      <c r="F695" t="s">
        <v>18</v>
      </c>
      <c r="G695" t="s">
        <v>15</v>
      </c>
      <c r="H695">
        <v>40</v>
      </c>
      <c r="I695">
        <v>3038</v>
      </c>
      <c r="J695">
        <v>121520</v>
      </c>
      <c r="K695">
        <v>10</v>
      </c>
      <c r="L695">
        <v>30380</v>
      </c>
      <c r="M695">
        <v>91140</v>
      </c>
      <c r="N695" s="5">
        <f>sales[[#This Row],[profit]]/sales[[#This Row],[total_sales]]</f>
        <v>0.75</v>
      </c>
    </row>
    <row r="696" spans="2:14" x14ac:dyDescent="0.25">
      <c r="B696">
        <v>10048</v>
      </c>
      <c r="C696" t="s">
        <v>23</v>
      </c>
      <c r="D696" s="1">
        <v>44729</v>
      </c>
      <c r="E696" t="s">
        <v>62</v>
      </c>
      <c r="F696" t="s">
        <v>32</v>
      </c>
      <c r="G696" t="s">
        <v>15</v>
      </c>
      <c r="H696">
        <v>40</v>
      </c>
      <c r="I696">
        <v>13294</v>
      </c>
      <c r="J696">
        <v>531760</v>
      </c>
      <c r="K696">
        <v>10</v>
      </c>
      <c r="L696">
        <v>132940</v>
      </c>
      <c r="M696">
        <v>398820</v>
      </c>
      <c r="N696" s="5">
        <f>sales[[#This Row],[profit]]/sales[[#This Row],[total_sales]]</f>
        <v>0.75</v>
      </c>
    </row>
    <row r="697" spans="2:14" x14ac:dyDescent="0.25">
      <c r="B697">
        <v>10842</v>
      </c>
      <c r="C697" t="s">
        <v>16</v>
      </c>
      <c r="D697" s="1">
        <v>44730</v>
      </c>
      <c r="E697" t="s">
        <v>61</v>
      </c>
      <c r="F697" t="s">
        <v>14</v>
      </c>
      <c r="G697" t="s">
        <v>30</v>
      </c>
      <c r="H697">
        <v>45</v>
      </c>
      <c r="I697">
        <v>10332</v>
      </c>
      <c r="J697">
        <v>464940</v>
      </c>
      <c r="K697">
        <v>15</v>
      </c>
      <c r="L697">
        <v>154980</v>
      </c>
      <c r="M697">
        <v>309960</v>
      </c>
      <c r="N697" s="5">
        <f>sales[[#This Row],[profit]]/sales[[#This Row],[total_sales]]</f>
        <v>0.66666666666666663</v>
      </c>
    </row>
    <row r="698" spans="2:14" x14ac:dyDescent="0.25">
      <c r="B698">
        <v>10924</v>
      </c>
      <c r="C698" t="s">
        <v>23</v>
      </c>
      <c r="D698" s="1">
        <v>44730</v>
      </c>
      <c r="E698" t="s">
        <v>64</v>
      </c>
      <c r="F698" t="s">
        <v>18</v>
      </c>
      <c r="G698" t="s">
        <v>30</v>
      </c>
      <c r="H698">
        <v>45</v>
      </c>
      <c r="I698">
        <v>13884</v>
      </c>
      <c r="J698">
        <v>624780</v>
      </c>
      <c r="K698">
        <v>15</v>
      </c>
      <c r="L698">
        <v>208260</v>
      </c>
      <c r="M698">
        <v>416520</v>
      </c>
      <c r="N698" s="5">
        <f>sales[[#This Row],[profit]]/sales[[#This Row],[total_sales]]</f>
        <v>0.66666666666666663</v>
      </c>
    </row>
    <row r="699" spans="2:14" x14ac:dyDescent="0.25">
      <c r="B699">
        <v>10756</v>
      </c>
      <c r="C699" t="s">
        <v>16</v>
      </c>
      <c r="D699" s="1">
        <v>44730</v>
      </c>
      <c r="E699" t="s">
        <v>65</v>
      </c>
      <c r="F699" t="s">
        <v>14</v>
      </c>
      <c r="G699" t="s">
        <v>21</v>
      </c>
      <c r="H699">
        <v>50</v>
      </c>
      <c r="I699">
        <v>16085</v>
      </c>
      <c r="J699">
        <v>804250</v>
      </c>
      <c r="K699">
        <v>20</v>
      </c>
      <c r="L699">
        <v>321700</v>
      </c>
      <c r="M699">
        <v>482550</v>
      </c>
      <c r="N699" s="5">
        <f>sales[[#This Row],[profit]]/sales[[#This Row],[total_sales]]</f>
        <v>0.6</v>
      </c>
    </row>
    <row r="700" spans="2:14" x14ac:dyDescent="0.25">
      <c r="B700">
        <v>10719</v>
      </c>
      <c r="C700" t="s">
        <v>12</v>
      </c>
      <c r="D700" s="1">
        <v>44730</v>
      </c>
      <c r="E700" t="s">
        <v>67</v>
      </c>
      <c r="F700" t="s">
        <v>18</v>
      </c>
      <c r="G700" t="s">
        <v>15</v>
      </c>
      <c r="H700">
        <v>40</v>
      </c>
      <c r="I700">
        <v>10746</v>
      </c>
      <c r="J700">
        <v>429840</v>
      </c>
      <c r="K700">
        <v>10</v>
      </c>
      <c r="L700">
        <v>107460</v>
      </c>
      <c r="M700">
        <v>322380</v>
      </c>
      <c r="N700" s="5">
        <f>sales[[#This Row],[profit]]/sales[[#This Row],[total_sales]]</f>
        <v>0.75</v>
      </c>
    </row>
    <row r="701" spans="2:14" x14ac:dyDescent="0.25">
      <c r="B701">
        <v>10772</v>
      </c>
      <c r="C701" t="s">
        <v>16</v>
      </c>
      <c r="D701" s="1">
        <v>44731</v>
      </c>
      <c r="E701" t="s">
        <v>31</v>
      </c>
      <c r="F701" t="s">
        <v>32</v>
      </c>
      <c r="G701" t="s">
        <v>15</v>
      </c>
      <c r="H701">
        <v>40</v>
      </c>
      <c r="I701">
        <v>3211</v>
      </c>
      <c r="J701">
        <v>128440</v>
      </c>
      <c r="K701">
        <v>10</v>
      </c>
      <c r="L701">
        <v>32110</v>
      </c>
      <c r="M701">
        <v>96330</v>
      </c>
      <c r="N701" s="5">
        <f>sales[[#This Row],[profit]]/sales[[#This Row],[total_sales]]</f>
        <v>0.75</v>
      </c>
    </row>
    <row r="702" spans="2:14" x14ac:dyDescent="0.25">
      <c r="B702">
        <v>10371</v>
      </c>
      <c r="C702" t="s">
        <v>12</v>
      </c>
      <c r="D702" s="1">
        <v>44731</v>
      </c>
      <c r="E702" t="s">
        <v>63</v>
      </c>
      <c r="F702" t="s">
        <v>96</v>
      </c>
      <c r="G702" t="s">
        <v>30</v>
      </c>
      <c r="H702">
        <v>45</v>
      </c>
      <c r="I702">
        <v>5688</v>
      </c>
      <c r="J702">
        <v>255960</v>
      </c>
      <c r="K702">
        <v>15</v>
      </c>
      <c r="L702">
        <v>85320</v>
      </c>
      <c r="M702">
        <v>170640</v>
      </c>
      <c r="N702" s="5">
        <f>sales[[#This Row],[profit]]/sales[[#This Row],[total_sales]]</f>
        <v>0.66666666666666663</v>
      </c>
    </row>
    <row r="703" spans="2:14" x14ac:dyDescent="0.25">
      <c r="B703">
        <v>10464</v>
      </c>
      <c r="C703" t="s">
        <v>19</v>
      </c>
      <c r="D703" s="1">
        <v>44731</v>
      </c>
      <c r="E703" t="s">
        <v>52</v>
      </c>
      <c r="F703" t="s">
        <v>32</v>
      </c>
      <c r="G703" t="s">
        <v>26</v>
      </c>
      <c r="H703">
        <v>55</v>
      </c>
      <c r="I703">
        <v>7013</v>
      </c>
      <c r="J703">
        <v>385715</v>
      </c>
      <c r="K703">
        <v>30</v>
      </c>
      <c r="L703">
        <v>210390</v>
      </c>
      <c r="M703">
        <v>175325</v>
      </c>
      <c r="N703" s="5">
        <f>sales[[#This Row],[profit]]/sales[[#This Row],[total_sales]]</f>
        <v>0.45454545454545453</v>
      </c>
    </row>
    <row r="704" spans="2:14" x14ac:dyDescent="0.25">
      <c r="B704">
        <v>10827</v>
      </c>
      <c r="C704" t="s">
        <v>12</v>
      </c>
      <c r="D704" s="1">
        <v>44731</v>
      </c>
      <c r="E704" t="s">
        <v>66</v>
      </c>
      <c r="F704" t="s">
        <v>32</v>
      </c>
      <c r="G704" t="s">
        <v>26</v>
      </c>
      <c r="H704">
        <v>55</v>
      </c>
      <c r="I704">
        <v>13502</v>
      </c>
      <c r="J704">
        <v>742610</v>
      </c>
      <c r="K704">
        <v>30</v>
      </c>
      <c r="L704">
        <v>405060</v>
      </c>
      <c r="M704">
        <v>337550</v>
      </c>
      <c r="N704" s="5">
        <f>sales[[#This Row],[profit]]/sales[[#This Row],[total_sales]]</f>
        <v>0.45454545454545453</v>
      </c>
    </row>
    <row r="705" spans="2:14" x14ac:dyDescent="0.25">
      <c r="B705">
        <v>10430</v>
      </c>
      <c r="C705" t="s">
        <v>12</v>
      </c>
      <c r="D705" s="1">
        <v>44731</v>
      </c>
      <c r="E705" t="s">
        <v>37</v>
      </c>
      <c r="F705" t="s">
        <v>32</v>
      </c>
      <c r="G705" t="s">
        <v>30</v>
      </c>
      <c r="H705">
        <v>45</v>
      </c>
      <c r="I705">
        <v>14901</v>
      </c>
      <c r="J705">
        <v>670545</v>
      </c>
      <c r="K705">
        <v>15</v>
      </c>
      <c r="L705">
        <v>223515</v>
      </c>
      <c r="M705">
        <v>447030</v>
      </c>
      <c r="N705" s="5">
        <f>sales[[#This Row],[profit]]/sales[[#This Row],[total_sales]]</f>
        <v>0.66666666666666663</v>
      </c>
    </row>
    <row r="706" spans="2:14" x14ac:dyDescent="0.25">
      <c r="B706">
        <v>10739</v>
      </c>
      <c r="C706" t="s">
        <v>23</v>
      </c>
      <c r="D706" s="1">
        <v>44732</v>
      </c>
      <c r="E706" t="s">
        <v>33</v>
      </c>
      <c r="F706" t="s">
        <v>18</v>
      </c>
      <c r="G706" t="s">
        <v>26</v>
      </c>
      <c r="H706">
        <v>55</v>
      </c>
      <c r="I706">
        <v>5437</v>
      </c>
      <c r="J706">
        <v>299035</v>
      </c>
      <c r="K706">
        <v>30</v>
      </c>
      <c r="L706">
        <v>163110</v>
      </c>
      <c r="M706">
        <v>135925</v>
      </c>
      <c r="N706" s="5">
        <f>sales[[#This Row],[profit]]/sales[[#This Row],[total_sales]]</f>
        <v>0.45454545454545453</v>
      </c>
    </row>
    <row r="707" spans="2:14" x14ac:dyDescent="0.25">
      <c r="B707">
        <v>10051</v>
      </c>
      <c r="C707" t="s">
        <v>16</v>
      </c>
      <c r="D707" s="1">
        <v>44732</v>
      </c>
      <c r="E707" t="s">
        <v>36</v>
      </c>
      <c r="F707" t="s">
        <v>14</v>
      </c>
      <c r="G707" t="s">
        <v>30</v>
      </c>
      <c r="H707">
        <v>45</v>
      </c>
      <c r="I707">
        <v>1877</v>
      </c>
      <c r="J707">
        <v>84465</v>
      </c>
      <c r="K707">
        <v>15</v>
      </c>
      <c r="L707">
        <v>28155</v>
      </c>
      <c r="M707">
        <v>56310</v>
      </c>
      <c r="N707" s="5">
        <f>sales[[#This Row],[profit]]/sales[[#This Row],[total_sales]]</f>
        <v>0.66666666666666663</v>
      </c>
    </row>
    <row r="708" spans="2:14" x14ac:dyDescent="0.25">
      <c r="B708">
        <v>10312</v>
      </c>
      <c r="C708" t="s">
        <v>12</v>
      </c>
      <c r="D708" s="1">
        <v>44732</v>
      </c>
      <c r="E708" t="s">
        <v>27</v>
      </c>
      <c r="F708" t="s">
        <v>18</v>
      </c>
      <c r="G708" t="s">
        <v>26</v>
      </c>
      <c r="H708">
        <v>55</v>
      </c>
      <c r="I708">
        <v>7537</v>
      </c>
      <c r="J708">
        <v>414535</v>
      </c>
      <c r="K708">
        <v>30</v>
      </c>
      <c r="L708">
        <v>226110</v>
      </c>
      <c r="M708">
        <v>188425</v>
      </c>
      <c r="N708" s="5">
        <f>sales[[#This Row],[profit]]/sales[[#This Row],[total_sales]]</f>
        <v>0.45454545454545453</v>
      </c>
    </row>
    <row r="709" spans="2:14" x14ac:dyDescent="0.25">
      <c r="B709">
        <v>10202</v>
      </c>
      <c r="C709" t="s">
        <v>12</v>
      </c>
      <c r="D709" s="1">
        <v>44732</v>
      </c>
      <c r="E709" t="s">
        <v>54</v>
      </c>
      <c r="F709" t="s">
        <v>32</v>
      </c>
      <c r="G709" t="s">
        <v>15</v>
      </c>
      <c r="H709">
        <v>40</v>
      </c>
      <c r="I709">
        <v>16596</v>
      </c>
      <c r="J709">
        <v>663840</v>
      </c>
      <c r="K709">
        <v>10</v>
      </c>
      <c r="L709">
        <v>165960</v>
      </c>
      <c r="M709">
        <v>497880</v>
      </c>
      <c r="N709" s="5">
        <f>sales[[#This Row],[profit]]/sales[[#This Row],[total_sales]]</f>
        <v>0.75</v>
      </c>
    </row>
    <row r="710" spans="2:14" x14ac:dyDescent="0.25">
      <c r="B710">
        <v>10537</v>
      </c>
      <c r="C710" t="s">
        <v>12</v>
      </c>
      <c r="D710" s="1">
        <v>44733</v>
      </c>
      <c r="E710" t="s">
        <v>57</v>
      </c>
      <c r="F710" t="s">
        <v>32</v>
      </c>
      <c r="G710" t="s">
        <v>21</v>
      </c>
      <c r="H710">
        <v>50</v>
      </c>
      <c r="I710">
        <v>12400</v>
      </c>
      <c r="J710">
        <v>620000</v>
      </c>
      <c r="K710">
        <v>20</v>
      </c>
      <c r="L710">
        <v>248000</v>
      </c>
      <c r="M710">
        <v>372000</v>
      </c>
      <c r="N710" s="5">
        <f>sales[[#This Row],[profit]]/sales[[#This Row],[total_sales]]</f>
        <v>0.6</v>
      </c>
    </row>
    <row r="711" spans="2:14" x14ac:dyDescent="0.25">
      <c r="B711">
        <v>10973</v>
      </c>
      <c r="C711" t="s">
        <v>12</v>
      </c>
      <c r="D711" s="1">
        <v>44733</v>
      </c>
      <c r="E711" t="s">
        <v>38</v>
      </c>
      <c r="F711" t="s">
        <v>18</v>
      </c>
      <c r="G711" t="s">
        <v>15</v>
      </c>
      <c r="H711">
        <v>40</v>
      </c>
      <c r="I711">
        <v>18028</v>
      </c>
      <c r="J711">
        <v>721120</v>
      </c>
      <c r="K711">
        <v>10</v>
      </c>
      <c r="L711">
        <v>180280</v>
      </c>
      <c r="M711">
        <v>540840</v>
      </c>
      <c r="N711" s="5">
        <f>sales[[#This Row],[profit]]/sales[[#This Row],[total_sales]]</f>
        <v>0.75</v>
      </c>
    </row>
    <row r="712" spans="2:14" x14ac:dyDescent="0.25">
      <c r="B712">
        <v>10122</v>
      </c>
      <c r="C712" t="s">
        <v>12</v>
      </c>
      <c r="D712" s="1">
        <v>44733</v>
      </c>
      <c r="E712" t="s">
        <v>43</v>
      </c>
      <c r="F712" t="s">
        <v>14</v>
      </c>
      <c r="G712" t="s">
        <v>26</v>
      </c>
      <c r="H712">
        <v>55</v>
      </c>
      <c r="I712">
        <v>5028</v>
      </c>
      <c r="J712">
        <v>276540</v>
      </c>
      <c r="K712">
        <v>30</v>
      </c>
      <c r="L712">
        <v>150840</v>
      </c>
      <c r="M712">
        <v>125700</v>
      </c>
      <c r="N712" s="5">
        <f>sales[[#This Row],[profit]]/sales[[#This Row],[total_sales]]</f>
        <v>0.45454545454545453</v>
      </c>
    </row>
    <row r="713" spans="2:14" x14ac:dyDescent="0.25">
      <c r="B713">
        <v>10727</v>
      </c>
      <c r="C713" t="s">
        <v>12</v>
      </c>
      <c r="D713" s="1">
        <v>44733</v>
      </c>
      <c r="E713" t="s">
        <v>20</v>
      </c>
      <c r="F713" t="s">
        <v>14</v>
      </c>
      <c r="G713" t="s">
        <v>15</v>
      </c>
      <c r="H713">
        <v>40</v>
      </c>
      <c r="I713">
        <v>3187</v>
      </c>
      <c r="J713">
        <v>127480</v>
      </c>
      <c r="K713">
        <v>10</v>
      </c>
      <c r="L713">
        <v>31870</v>
      </c>
      <c r="M713">
        <v>95610</v>
      </c>
      <c r="N713" s="5">
        <f>sales[[#This Row],[profit]]/sales[[#This Row],[total_sales]]</f>
        <v>0.75</v>
      </c>
    </row>
    <row r="714" spans="2:14" x14ac:dyDescent="0.25">
      <c r="B714">
        <v>10657</v>
      </c>
      <c r="C714" t="s">
        <v>12</v>
      </c>
      <c r="D714" s="1">
        <v>44734</v>
      </c>
      <c r="E714" t="s">
        <v>51</v>
      </c>
      <c r="F714" t="s">
        <v>18</v>
      </c>
      <c r="G714" t="s">
        <v>21</v>
      </c>
      <c r="H714">
        <v>50</v>
      </c>
      <c r="I714">
        <v>10086</v>
      </c>
      <c r="J714">
        <v>504300</v>
      </c>
      <c r="K714">
        <v>20</v>
      </c>
      <c r="L714">
        <v>201720</v>
      </c>
      <c r="M714">
        <v>302580</v>
      </c>
      <c r="N714" s="5">
        <f>sales[[#This Row],[profit]]/sales[[#This Row],[total_sales]]</f>
        <v>0.6</v>
      </c>
    </row>
    <row r="715" spans="2:14" x14ac:dyDescent="0.25">
      <c r="B715">
        <v>10820</v>
      </c>
      <c r="C715" t="s">
        <v>19</v>
      </c>
      <c r="D715" s="1">
        <v>44734</v>
      </c>
      <c r="E715" t="s">
        <v>59</v>
      </c>
      <c r="F715" t="s">
        <v>14</v>
      </c>
      <c r="G715" t="s">
        <v>26</v>
      </c>
      <c r="H715">
        <v>55</v>
      </c>
      <c r="I715">
        <v>13759</v>
      </c>
      <c r="J715">
        <v>756745</v>
      </c>
      <c r="K715">
        <v>30</v>
      </c>
      <c r="L715">
        <v>412770</v>
      </c>
      <c r="M715">
        <v>343975</v>
      </c>
      <c r="N715" s="5">
        <f>sales[[#This Row],[profit]]/sales[[#This Row],[total_sales]]</f>
        <v>0.45454545454545453</v>
      </c>
    </row>
    <row r="716" spans="2:14" x14ac:dyDescent="0.25">
      <c r="B716">
        <v>10502</v>
      </c>
      <c r="C716" t="s">
        <v>23</v>
      </c>
      <c r="D716" s="1">
        <v>44734</v>
      </c>
      <c r="E716" t="s">
        <v>39</v>
      </c>
      <c r="F716" t="s">
        <v>96</v>
      </c>
      <c r="G716" t="s">
        <v>30</v>
      </c>
      <c r="H716">
        <v>45</v>
      </c>
      <c r="I716">
        <v>17398</v>
      </c>
      <c r="J716">
        <v>782910</v>
      </c>
      <c r="K716">
        <v>15</v>
      </c>
      <c r="L716">
        <v>260970</v>
      </c>
      <c r="M716">
        <v>521940</v>
      </c>
      <c r="N716" s="5">
        <f>sales[[#This Row],[profit]]/sales[[#This Row],[total_sales]]</f>
        <v>0.66666666666666663</v>
      </c>
    </row>
    <row r="717" spans="2:14" x14ac:dyDescent="0.25">
      <c r="B717">
        <v>10505</v>
      </c>
      <c r="C717" t="s">
        <v>16</v>
      </c>
      <c r="D717" s="1">
        <v>44734</v>
      </c>
      <c r="E717" t="s">
        <v>73</v>
      </c>
      <c r="F717" t="s">
        <v>32</v>
      </c>
      <c r="G717" t="s">
        <v>26</v>
      </c>
      <c r="H717">
        <v>55</v>
      </c>
      <c r="I717">
        <v>6284</v>
      </c>
      <c r="J717">
        <v>345620</v>
      </c>
      <c r="K717">
        <v>30</v>
      </c>
      <c r="L717">
        <v>188520</v>
      </c>
      <c r="M717">
        <v>157100</v>
      </c>
      <c r="N717" s="5">
        <f>sales[[#This Row],[profit]]/sales[[#This Row],[total_sales]]</f>
        <v>0.45454545454545453</v>
      </c>
    </row>
    <row r="718" spans="2:14" x14ac:dyDescent="0.25">
      <c r="B718">
        <v>10297</v>
      </c>
      <c r="C718" t="s">
        <v>16</v>
      </c>
      <c r="D718" s="1">
        <v>44735</v>
      </c>
      <c r="E718" t="s">
        <v>46</v>
      </c>
      <c r="F718" t="s">
        <v>32</v>
      </c>
      <c r="G718" t="s">
        <v>30</v>
      </c>
      <c r="H718">
        <v>45</v>
      </c>
      <c r="I718">
        <v>14218</v>
      </c>
      <c r="J718">
        <v>639810</v>
      </c>
      <c r="K718">
        <v>15</v>
      </c>
      <c r="L718">
        <v>213270</v>
      </c>
      <c r="M718">
        <v>426540</v>
      </c>
      <c r="N718" s="5">
        <f>sales[[#This Row],[profit]]/sales[[#This Row],[total_sales]]</f>
        <v>0.66666666666666663</v>
      </c>
    </row>
    <row r="719" spans="2:14" x14ac:dyDescent="0.25">
      <c r="B719">
        <v>10261</v>
      </c>
      <c r="C719" t="s">
        <v>23</v>
      </c>
      <c r="D719" s="1">
        <v>44735</v>
      </c>
      <c r="E719" t="s">
        <v>68</v>
      </c>
      <c r="F719" t="s">
        <v>14</v>
      </c>
      <c r="G719" t="s">
        <v>15</v>
      </c>
      <c r="H719">
        <v>40</v>
      </c>
      <c r="I719">
        <v>19079</v>
      </c>
      <c r="J719">
        <v>763160</v>
      </c>
      <c r="K719">
        <v>10</v>
      </c>
      <c r="L719">
        <v>190790</v>
      </c>
      <c r="M719">
        <v>572370</v>
      </c>
      <c r="N719" s="5">
        <f>sales[[#This Row],[profit]]/sales[[#This Row],[total_sales]]</f>
        <v>0.75</v>
      </c>
    </row>
    <row r="720" spans="2:14" x14ac:dyDescent="0.25">
      <c r="B720">
        <v>10638</v>
      </c>
      <c r="C720" t="s">
        <v>16</v>
      </c>
      <c r="D720" s="1">
        <v>44735</v>
      </c>
      <c r="E720" t="s">
        <v>36</v>
      </c>
      <c r="F720" t="s">
        <v>14</v>
      </c>
      <c r="G720" t="s">
        <v>26</v>
      </c>
      <c r="H720">
        <v>55</v>
      </c>
      <c r="I720">
        <v>6379</v>
      </c>
      <c r="J720">
        <v>350845</v>
      </c>
      <c r="K720">
        <v>30</v>
      </c>
      <c r="L720">
        <v>191370</v>
      </c>
      <c r="M720">
        <v>159475</v>
      </c>
      <c r="N720" s="5">
        <f>sales[[#This Row],[profit]]/sales[[#This Row],[total_sales]]</f>
        <v>0.45454545454545453</v>
      </c>
    </row>
    <row r="721" spans="2:14" x14ac:dyDescent="0.25">
      <c r="B721">
        <v>10651</v>
      </c>
      <c r="C721" t="s">
        <v>19</v>
      </c>
      <c r="D721" s="1">
        <v>44735</v>
      </c>
      <c r="E721" t="s">
        <v>62</v>
      </c>
      <c r="F721" t="s">
        <v>32</v>
      </c>
      <c r="G721" t="s">
        <v>15</v>
      </c>
      <c r="H721">
        <v>40</v>
      </c>
      <c r="I721">
        <v>10444</v>
      </c>
      <c r="J721">
        <v>417760</v>
      </c>
      <c r="K721">
        <v>10</v>
      </c>
      <c r="L721">
        <v>104440</v>
      </c>
      <c r="M721">
        <v>313320</v>
      </c>
      <c r="N721" s="5">
        <f>sales[[#This Row],[profit]]/sales[[#This Row],[total_sales]]</f>
        <v>0.75</v>
      </c>
    </row>
    <row r="722" spans="2:14" x14ac:dyDescent="0.25">
      <c r="B722">
        <v>10311</v>
      </c>
      <c r="C722" t="s">
        <v>12</v>
      </c>
      <c r="D722" s="1">
        <v>44736</v>
      </c>
      <c r="E722" t="s">
        <v>57</v>
      </c>
      <c r="F722" t="s">
        <v>32</v>
      </c>
      <c r="G722" t="s">
        <v>30</v>
      </c>
      <c r="H722">
        <v>45</v>
      </c>
      <c r="I722">
        <v>11072</v>
      </c>
      <c r="J722">
        <v>498240</v>
      </c>
      <c r="K722">
        <v>15</v>
      </c>
      <c r="L722">
        <v>166080</v>
      </c>
      <c r="M722">
        <v>332160</v>
      </c>
      <c r="N722" s="5">
        <f>sales[[#This Row],[profit]]/sales[[#This Row],[total_sales]]</f>
        <v>0.66666666666666663</v>
      </c>
    </row>
    <row r="723" spans="2:14" x14ac:dyDescent="0.25">
      <c r="B723">
        <v>10503</v>
      </c>
      <c r="C723" t="s">
        <v>23</v>
      </c>
      <c r="D723" s="1">
        <v>44736</v>
      </c>
      <c r="E723" t="s">
        <v>42</v>
      </c>
      <c r="F723" t="s">
        <v>32</v>
      </c>
      <c r="G723" t="s">
        <v>21</v>
      </c>
      <c r="H723">
        <v>50</v>
      </c>
      <c r="I723">
        <v>14721</v>
      </c>
      <c r="J723">
        <v>736050</v>
      </c>
      <c r="K723">
        <v>20</v>
      </c>
      <c r="L723">
        <v>294420</v>
      </c>
      <c r="M723">
        <v>441630</v>
      </c>
      <c r="N723" s="5">
        <f>sales[[#This Row],[profit]]/sales[[#This Row],[total_sales]]</f>
        <v>0.6</v>
      </c>
    </row>
    <row r="724" spans="2:14" x14ac:dyDescent="0.25">
      <c r="B724">
        <v>10806</v>
      </c>
      <c r="C724" t="s">
        <v>16</v>
      </c>
      <c r="D724" s="1">
        <v>44736</v>
      </c>
      <c r="E724" t="s">
        <v>33</v>
      </c>
      <c r="F724" t="s">
        <v>18</v>
      </c>
      <c r="G724" t="s">
        <v>30</v>
      </c>
      <c r="H724">
        <v>45</v>
      </c>
      <c r="I724">
        <v>7684</v>
      </c>
      <c r="J724">
        <v>345780</v>
      </c>
      <c r="K724">
        <v>15</v>
      </c>
      <c r="L724">
        <v>115260</v>
      </c>
      <c r="M724">
        <v>230520</v>
      </c>
      <c r="N724" s="5">
        <f>sales[[#This Row],[profit]]/sales[[#This Row],[total_sales]]</f>
        <v>0.66666666666666663</v>
      </c>
    </row>
    <row r="725" spans="2:14" x14ac:dyDescent="0.25">
      <c r="B725">
        <v>10878</v>
      </c>
      <c r="C725" t="s">
        <v>23</v>
      </c>
      <c r="D725" s="1">
        <v>44736</v>
      </c>
      <c r="E725" t="s">
        <v>65</v>
      </c>
      <c r="F725" t="s">
        <v>14</v>
      </c>
      <c r="G725" t="s">
        <v>21</v>
      </c>
      <c r="H725">
        <v>50</v>
      </c>
      <c r="I725">
        <v>14566</v>
      </c>
      <c r="J725">
        <v>728300</v>
      </c>
      <c r="K725">
        <v>20</v>
      </c>
      <c r="L725">
        <v>291320</v>
      </c>
      <c r="M725">
        <v>436980</v>
      </c>
      <c r="N725" s="5">
        <f>sales[[#This Row],[profit]]/sales[[#This Row],[total_sales]]</f>
        <v>0.6</v>
      </c>
    </row>
    <row r="726" spans="2:14" x14ac:dyDescent="0.25">
      <c r="B726">
        <v>10062</v>
      </c>
      <c r="C726" t="s">
        <v>16</v>
      </c>
      <c r="D726" s="1">
        <v>44737</v>
      </c>
      <c r="E726" t="s">
        <v>61</v>
      </c>
      <c r="F726" t="s">
        <v>14</v>
      </c>
      <c r="G726" t="s">
        <v>21</v>
      </c>
      <c r="H726">
        <v>50</v>
      </c>
      <c r="I726">
        <v>7507</v>
      </c>
      <c r="J726">
        <v>375350</v>
      </c>
      <c r="K726">
        <v>20</v>
      </c>
      <c r="L726">
        <v>150140</v>
      </c>
      <c r="M726">
        <v>225210</v>
      </c>
      <c r="N726" s="5">
        <f>sales[[#This Row],[profit]]/sales[[#This Row],[total_sales]]</f>
        <v>0.6</v>
      </c>
    </row>
    <row r="727" spans="2:14" x14ac:dyDescent="0.25">
      <c r="B727">
        <v>10629</v>
      </c>
      <c r="C727" t="s">
        <v>12</v>
      </c>
      <c r="D727" s="1">
        <v>44737</v>
      </c>
      <c r="E727" t="s">
        <v>59</v>
      </c>
      <c r="F727" t="s">
        <v>14</v>
      </c>
      <c r="G727" t="s">
        <v>26</v>
      </c>
      <c r="H727">
        <v>55</v>
      </c>
      <c r="I727">
        <v>8355</v>
      </c>
      <c r="J727">
        <v>459525</v>
      </c>
      <c r="K727">
        <v>30</v>
      </c>
      <c r="L727">
        <v>250650</v>
      </c>
      <c r="M727">
        <v>208875</v>
      </c>
      <c r="N727" s="5">
        <f>sales[[#This Row],[profit]]/sales[[#This Row],[total_sales]]</f>
        <v>0.45454545454545453</v>
      </c>
    </row>
    <row r="728" spans="2:14" x14ac:dyDescent="0.25">
      <c r="B728">
        <v>10572</v>
      </c>
      <c r="C728" t="s">
        <v>19</v>
      </c>
      <c r="D728" s="1">
        <v>44737</v>
      </c>
      <c r="E728" t="s">
        <v>59</v>
      </c>
      <c r="F728" t="s">
        <v>14</v>
      </c>
      <c r="G728" t="s">
        <v>21</v>
      </c>
      <c r="H728">
        <v>50</v>
      </c>
      <c r="I728">
        <v>2361</v>
      </c>
      <c r="J728">
        <v>118050</v>
      </c>
      <c r="K728">
        <v>20</v>
      </c>
      <c r="L728">
        <v>47220</v>
      </c>
      <c r="M728">
        <v>70830</v>
      </c>
      <c r="N728" s="5">
        <f>sales[[#This Row],[profit]]/sales[[#This Row],[total_sales]]</f>
        <v>0.6</v>
      </c>
    </row>
    <row r="729" spans="2:14" x14ac:dyDescent="0.25">
      <c r="B729">
        <v>10051</v>
      </c>
      <c r="C729" t="s">
        <v>19</v>
      </c>
      <c r="D729" s="1">
        <v>44737</v>
      </c>
      <c r="E729" t="s">
        <v>34</v>
      </c>
      <c r="F729" t="s">
        <v>14</v>
      </c>
      <c r="G729" t="s">
        <v>30</v>
      </c>
      <c r="H729">
        <v>45</v>
      </c>
      <c r="I729">
        <v>11683</v>
      </c>
      <c r="J729">
        <v>525735</v>
      </c>
      <c r="K729">
        <v>15</v>
      </c>
      <c r="L729">
        <v>175245</v>
      </c>
      <c r="M729">
        <v>350490</v>
      </c>
      <c r="N729" s="5">
        <f>sales[[#This Row],[profit]]/sales[[#This Row],[total_sales]]</f>
        <v>0.66666666666666663</v>
      </c>
    </row>
    <row r="730" spans="2:14" x14ac:dyDescent="0.25">
      <c r="B730">
        <v>10378</v>
      </c>
      <c r="C730" t="s">
        <v>12</v>
      </c>
      <c r="D730" s="1">
        <v>44738</v>
      </c>
      <c r="E730" t="s">
        <v>63</v>
      </c>
      <c r="F730" t="s">
        <v>96</v>
      </c>
      <c r="G730" t="s">
        <v>26</v>
      </c>
      <c r="H730">
        <v>55</v>
      </c>
      <c r="I730">
        <v>5433</v>
      </c>
      <c r="J730">
        <v>298815</v>
      </c>
      <c r="K730">
        <v>30</v>
      </c>
      <c r="L730">
        <v>162990</v>
      </c>
      <c r="M730">
        <v>135825</v>
      </c>
      <c r="N730" s="5">
        <f>sales[[#This Row],[profit]]/sales[[#This Row],[total_sales]]</f>
        <v>0.45454545454545453</v>
      </c>
    </row>
    <row r="731" spans="2:14" x14ac:dyDescent="0.25">
      <c r="B731">
        <v>10090</v>
      </c>
      <c r="C731" t="s">
        <v>16</v>
      </c>
      <c r="D731" s="1">
        <v>44738</v>
      </c>
      <c r="E731" t="s">
        <v>52</v>
      </c>
      <c r="F731" t="s">
        <v>32</v>
      </c>
      <c r="G731" t="s">
        <v>26</v>
      </c>
      <c r="H731">
        <v>55</v>
      </c>
      <c r="I731">
        <v>797</v>
      </c>
      <c r="J731">
        <v>43835</v>
      </c>
      <c r="K731">
        <v>30</v>
      </c>
      <c r="L731">
        <v>23910</v>
      </c>
      <c r="M731">
        <v>19925</v>
      </c>
      <c r="N731" s="5">
        <f>sales[[#This Row],[profit]]/sales[[#This Row],[total_sales]]</f>
        <v>0.45454545454545453</v>
      </c>
    </row>
    <row r="732" spans="2:14" x14ac:dyDescent="0.25">
      <c r="B732">
        <v>10678</v>
      </c>
      <c r="C732" t="s">
        <v>23</v>
      </c>
      <c r="D732" s="1">
        <v>44738</v>
      </c>
      <c r="E732" t="s">
        <v>13</v>
      </c>
      <c r="F732" t="s">
        <v>14</v>
      </c>
      <c r="G732" t="s">
        <v>30</v>
      </c>
      <c r="H732">
        <v>45</v>
      </c>
      <c r="I732">
        <v>17564</v>
      </c>
      <c r="J732">
        <v>790380</v>
      </c>
      <c r="K732">
        <v>15</v>
      </c>
      <c r="L732">
        <v>263460</v>
      </c>
      <c r="M732">
        <v>526920</v>
      </c>
      <c r="N732" s="5">
        <f>sales[[#This Row],[profit]]/sales[[#This Row],[total_sales]]</f>
        <v>0.66666666666666663</v>
      </c>
    </row>
    <row r="733" spans="2:14" x14ac:dyDescent="0.25">
      <c r="B733">
        <v>10094</v>
      </c>
      <c r="C733" t="s">
        <v>19</v>
      </c>
      <c r="D733" s="1">
        <v>44738</v>
      </c>
      <c r="E733" t="s">
        <v>27</v>
      </c>
      <c r="F733" t="s">
        <v>18</v>
      </c>
      <c r="G733" t="s">
        <v>30</v>
      </c>
      <c r="H733">
        <v>45</v>
      </c>
      <c r="I733">
        <v>9149</v>
      </c>
      <c r="J733">
        <v>411705</v>
      </c>
      <c r="K733">
        <v>15</v>
      </c>
      <c r="L733">
        <v>137235</v>
      </c>
      <c r="M733">
        <v>274470</v>
      </c>
      <c r="N733" s="5">
        <f>sales[[#This Row],[profit]]/sales[[#This Row],[total_sales]]</f>
        <v>0.66666666666666663</v>
      </c>
    </row>
    <row r="734" spans="2:14" x14ac:dyDescent="0.25">
      <c r="B734">
        <v>10475</v>
      </c>
      <c r="C734" t="s">
        <v>12</v>
      </c>
      <c r="D734" s="1">
        <v>44739</v>
      </c>
      <c r="E734" t="s">
        <v>36</v>
      </c>
      <c r="F734" t="s">
        <v>14</v>
      </c>
      <c r="G734" t="s">
        <v>21</v>
      </c>
      <c r="H734">
        <v>50</v>
      </c>
      <c r="I734">
        <v>5106</v>
      </c>
      <c r="J734">
        <v>255300</v>
      </c>
      <c r="K734">
        <v>20</v>
      </c>
      <c r="L734">
        <v>102120</v>
      </c>
      <c r="M734">
        <v>153180</v>
      </c>
      <c r="N734" s="5">
        <f>sales[[#This Row],[profit]]/sales[[#This Row],[total_sales]]</f>
        <v>0.6</v>
      </c>
    </row>
    <row r="735" spans="2:14" x14ac:dyDescent="0.25">
      <c r="B735">
        <v>10675</v>
      </c>
      <c r="C735" t="s">
        <v>19</v>
      </c>
      <c r="D735" s="1">
        <v>44739</v>
      </c>
      <c r="E735" t="s">
        <v>38</v>
      </c>
      <c r="F735" t="s">
        <v>18</v>
      </c>
      <c r="G735" t="s">
        <v>21</v>
      </c>
      <c r="H735">
        <v>50</v>
      </c>
      <c r="I735">
        <v>13054</v>
      </c>
      <c r="J735">
        <v>652700</v>
      </c>
      <c r="K735">
        <v>20</v>
      </c>
      <c r="L735">
        <v>261080</v>
      </c>
      <c r="M735">
        <v>391620</v>
      </c>
      <c r="N735" s="5">
        <f>sales[[#This Row],[profit]]/sales[[#This Row],[total_sales]]</f>
        <v>0.6</v>
      </c>
    </row>
    <row r="736" spans="2:14" x14ac:dyDescent="0.25">
      <c r="B736">
        <v>10089</v>
      </c>
      <c r="C736" t="s">
        <v>19</v>
      </c>
      <c r="D736" s="1">
        <v>44739</v>
      </c>
      <c r="E736" t="s">
        <v>36</v>
      </c>
      <c r="F736" t="s">
        <v>14</v>
      </c>
      <c r="G736" t="s">
        <v>30</v>
      </c>
      <c r="H736">
        <v>45</v>
      </c>
      <c r="I736">
        <v>9149</v>
      </c>
      <c r="J736">
        <v>411705</v>
      </c>
      <c r="K736">
        <v>15</v>
      </c>
      <c r="L736">
        <v>137235</v>
      </c>
      <c r="M736">
        <v>274470</v>
      </c>
      <c r="N736" s="5">
        <f>sales[[#This Row],[profit]]/sales[[#This Row],[total_sales]]</f>
        <v>0.66666666666666663</v>
      </c>
    </row>
    <row r="737" spans="2:14" x14ac:dyDescent="0.25">
      <c r="B737">
        <v>10527</v>
      </c>
      <c r="C737" t="s">
        <v>16</v>
      </c>
      <c r="D737" s="1">
        <v>44739</v>
      </c>
      <c r="E737" t="s">
        <v>13</v>
      </c>
      <c r="F737" t="s">
        <v>14</v>
      </c>
      <c r="G737" t="s">
        <v>21</v>
      </c>
      <c r="H737">
        <v>50</v>
      </c>
      <c r="I737">
        <v>13086</v>
      </c>
      <c r="J737">
        <v>654300</v>
      </c>
      <c r="K737">
        <v>20</v>
      </c>
      <c r="L737">
        <v>261720</v>
      </c>
      <c r="M737">
        <v>392580</v>
      </c>
      <c r="N737" s="5">
        <f>sales[[#This Row],[profit]]/sales[[#This Row],[total_sales]]</f>
        <v>0.6</v>
      </c>
    </row>
    <row r="738" spans="2:14" x14ac:dyDescent="0.25">
      <c r="B738">
        <v>10709</v>
      </c>
      <c r="C738" t="s">
        <v>19</v>
      </c>
      <c r="D738" s="1">
        <v>44739</v>
      </c>
      <c r="E738" t="s">
        <v>38</v>
      </c>
      <c r="F738" t="s">
        <v>18</v>
      </c>
      <c r="G738" t="s">
        <v>21</v>
      </c>
      <c r="H738">
        <v>50</v>
      </c>
      <c r="I738">
        <v>2672</v>
      </c>
      <c r="J738">
        <v>133600</v>
      </c>
      <c r="K738">
        <v>20</v>
      </c>
      <c r="L738">
        <v>53440</v>
      </c>
      <c r="M738">
        <v>80160</v>
      </c>
      <c r="N738" s="5">
        <f>sales[[#This Row],[profit]]/sales[[#This Row],[total_sales]]</f>
        <v>0.6</v>
      </c>
    </row>
    <row r="739" spans="2:14" x14ac:dyDescent="0.25">
      <c r="B739">
        <v>10107</v>
      </c>
      <c r="C739" t="s">
        <v>23</v>
      </c>
      <c r="D739" s="1">
        <v>44740</v>
      </c>
      <c r="E739" t="s">
        <v>60</v>
      </c>
      <c r="F739" t="s">
        <v>14</v>
      </c>
      <c r="G739" t="s">
        <v>15</v>
      </c>
      <c r="H739">
        <v>40</v>
      </c>
      <c r="I739">
        <v>1149</v>
      </c>
      <c r="J739">
        <v>45960</v>
      </c>
      <c r="K739">
        <v>10</v>
      </c>
      <c r="L739">
        <v>11490</v>
      </c>
      <c r="M739">
        <v>34470</v>
      </c>
      <c r="N739" s="5">
        <f>sales[[#This Row],[profit]]/sales[[#This Row],[total_sales]]</f>
        <v>0.75</v>
      </c>
    </row>
    <row r="740" spans="2:14" x14ac:dyDescent="0.25">
      <c r="B740">
        <v>10129</v>
      </c>
      <c r="C740" t="s">
        <v>12</v>
      </c>
      <c r="D740" s="1">
        <v>44740</v>
      </c>
      <c r="E740" t="s">
        <v>63</v>
      </c>
      <c r="F740" t="s">
        <v>96</v>
      </c>
      <c r="G740" t="s">
        <v>21</v>
      </c>
      <c r="H740">
        <v>50</v>
      </c>
      <c r="I740">
        <v>1978</v>
      </c>
      <c r="J740">
        <v>98900</v>
      </c>
      <c r="K740">
        <v>20</v>
      </c>
      <c r="L740">
        <v>39560</v>
      </c>
      <c r="M740">
        <v>59340</v>
      </c>
      <c r="N740" s="5">
        <f>sales[[#This Row],[profit]]/sales[[#This Row],[total_sales]]</f>
        <v>0.6</v>
      </c>
    </row>
    <row r="741" spans="2:14" x14ac:dyDescent="0.25">
      <c r="B741">
        <v>10929</v>
      </c>
      <c r="C741" t="s">
        <v>12</v>
      </c>
      <c r="D741" s="1">
        <v>44740</v>
      </c>
      <c r="E741" t="s">
        <v>68</v>
      </c>
      <c r="F741" t="s">
        <v>14</v>
      </c>
      <c r="G741" t="s">
        <v>30</v>
      </c>
      <c r="H741">
        <v>45</v>
      </c>
      <c r="I741">
        <v>11032</v>
      </c>
      <c r="J741">
        <v>496440</v>
      </c>
      <c r="K741">
        <v>15</v>
      </c>
      <c r="L741">
        <v>165480</v>
      </c>
      <c r="M741">
        <v>330960</v>
      </c>
      <c r="N741" s="5">
        <f>sales[[#This Row],[profit]]/sales[[#This Row],[total_sales]]</f>
        <v>0.66666666666666663</v>
      </c>
    </row>
    <row r="742" spans="2:14" x14ac:dyDescent="0.25">
      <c r="B742">
        <v>10312</v>
      </c>
      <c r="C742" t="s">
        <v>16</v>
      </c>
      <c r="D742" s="1">
        <v>44740</v>
      </c>
      <c r="E742" t="s">
        <v>73</v>
      </c>
      <c r="F742" t="s">
        <v>32</v>
      </c>
      <c r="G742" t="s">
        <v>15</v>
      </c>
      <c r="H742">
        <v>40</v>
      </c>
      <c r="I742">
        <v>14250</v>
      </c>
      <c r="J742">
        <v>570000</v>
      </c>
      <c r="K742">
        <v>10</v>
      </c>
      <c r="L742">
        <v>142500</v>
      </c>
      <c r="M742">
        <v>427500</v>
      </c>
      <c r="N742" s="5">
        <f>sales[[#This Row],[profit]]/sales[[#This Row],[total_sales]]</f>
        <v>0.75</v>
      </c>
    </row>
    <row r="743" spans="2:14" x14ac:dyDescent="0.25">
      <c r="B743">
        <v>10342</v>
      </c>
      <c r="C743" t="s">
        <v>16</v>
      </c>
      <c r="D743" s="1">
        <v>44741</v>
      </c>
      <c r="E743" t="s">
        <v>43</v>
      </c>
      <c r="F743" t="s">
        <v>14</v>
      </c>
      <c r="G743" t="s">
        <v>21</v>
      </c>
      <c r="H743">
        <v>50</v>
      </c>
      <c r="I743">
        <v>1351</v>
      </c>
      <c r="J743">
        <v>67550</v>
      </c>
      <c r="K743">
        <v>20</v>
      </c>
      <c r="L743">
        <v>27020</v>
      </c>
      <c r="M743">
        <v>40530</v>
      </c>
      <c r="N743" s="5">
        <f>sales[[#This Row],[profit]]/sales[[#This Row],[total_sales]]</f>
        <v>0.6</v>
      </c>
    </row>
    <row r="744" spans="2:14" x14ac:dyDescent="0.25">
      <c r="B744">
        <v>10301</v>
      </c>
      <c r="C744" t="s">
        <v>23</v>
      </c>
      <c r="D744" s="1">
        <v>44741</v>
      </c>
      <c r="E744" t="s">
        <v>53</v>
      </c>
      <c r="F744" t="s">
        <v>18</v>
      </c>
      <c r="G744" t="s">
        <v>21</v>
      </c>
      <c r="H744">
        <v>50</v>
      </c>
      <c r="I744">
        <v>5951</v>
      </c>
      <c r="J744">
        <v>297550</v>
      </c>
      <c r="K744">
        <v>20</v>
      </c>
      <c r="L744">
        <v>119020</v>
      </c>
      <c r="M744">
        <v>178530</v>
      </c>
      <c r="N744" s="5">
        <f>sales[[#This Row],[profit]]/sales[[#This Row],[total_sales]]</f>
        <v>0.6</v>
      </c>
    </row>
    <row r="745" spans="2:14" x14ac:dyDescent="0.25">
      <c r="B745">
        <v>10801</v>
      </c>
      <c r="C745" t="s">
        <v>19</v>
      </c>
      <c r="D745" s="1">
        <v>44741</v>
      </c>
      <c r="E745" t="s">
        <v>56</v>
      </c>
      <c r="F745" t="s">
        <v>18</v>
      </c>
      <c r="G745" t="s">
        <v>30</v>
      </c>
      <c r="H745">
        <v>45</v>
      </c>
      <c r="I745">
        <v>13657</v>
      </c>
      <c r="J745">
        <v>614565</v>
      </c>
      <c r="K745">
        <v>15</v>
      </c>
      <c r="L745">
        <v>204855</v>
      </c>
      <c r="M745">
        <v>409710</v>
      </c>
      <c r="N745" s="5">
        <f>sales[[#This Row],[profit]]/sales[[#This Row],[total_sales]]</f>
        <v>0.66666666666666663</v>
      </c>
    </row>
    <row r="746" spans="2:14" x14ac:dyDescent="0.25">
      <c r="B746">
        <v>10231</v>
      </c>
      <c r="C746" t="s">
        <v>23</v>
      </c>
      <c r="D746" s="1">
        <v>44741</v>
      </c>
      <c r="E746" t="s">
        <v>27</v>
      </c>
      <c r="F746" t="s">
        <v>18</v>
      </c>
      <c r="G746" t="s">
        <v>26</v>
      </c>
      <c r="H746">
        <v>55</v>
      </c>
      <c r="I746">
        <v>2106</v>
      </c>
      <c r="J746">
        <v>115830</v>
      </c>
      <c r="K746">
        <v>30</v>
      </c>
      <c r="L746">
        <v>63180</v>
      </c>
      <c r="M746">
        <v>52650</v>
      </c>
      <c r="N746" s="5">
        <f>sales[[#This Row],[profit]]/sales[[#This Row],[total_sales]]</f>
        <v>0.45454545454545453</v>
      </c>
    </row>
    <row r="747" spans="2:14" x14ac:dyDescent="0.25">
      <c r="B747">
        <v>10115</v>
      </c>
      <c r="C747" t="s">
        <v>12</v>
      </c>
      <c r="D747" s="1">
        <v>44742</v>
      </c>
      <c r="E747" t="s">
        <v>27</v>
      </c>
      <c r="F747" t="s">
        <v>18</v>
      </c>
      <c r="G747" t="s">
        <v>30</v>
      </c>
      <c r="H747">
        <v>45</v>
      </c>
      <c r="I747">
        <v>16501</v>
      </c>
      <c r="J747">
        <v>742545</v>
      </c>
      <c r="K747">
        <v>15</v>
      </c>
      <c r="L747">
        <v>247515</v>
      </c>
      <c r="M747">
        <v>495030</v>
      </c>
      <c r="N747" s="5">
        <f>sales[[#This Row],[profit]]/sales[[#This Row],[total_sales]]</f>
        <v>0.66666666666666663</v>
      </c>
    </row>
    <row r="748" spans="2:14" x14ac:dyDescent="0.25">
      <c r="B748">
        <v>10177</v>
      </c>
      <c r="C748" t="s">
        <v>23</v>
      </c>
      <c r="D748" s="1">
        <v>44742</v>
      </c>
      <c r="E748" t="s">
        <v>47</v>
      </c>
      <c r="F748" t="s">
        <v>32</v>
      </c>
      <c r="G748" t="s">
        <v>15</v>
      </c>
      <c r="H748">
        <v>40</v>
      </c>
      <c r="I748">
        <v>4668</v>
      </c>
      <c r="J748">
        <v>186720</v>
      </c>
      <c r="K748">
        <v>10</v>
      </c>
      <c r="L748">
        <v>46680</v>
      </c>
      <c r="M748">
        <v>140040</v>
      </c>
      <c r="N748" s="5">
        <f>sales[[#This Row],[profit]]/sales[[#This Row],[total_sales]]</f>
        <v>0.75</v>
      </c>
    </row>
    <row r="749" spans="2:14" x14ac:dyDescent="0.25">
      <c r="B749">
        <v>10197</v>
      </c>
      <c r="C749" t="s">
        <v>23</v>
      </c>
      <c r="D749" s="1">
        <v>44742</v>
      </c>
      <c r="E749" t="s">
        <v>20</v>
      </c>
      <c r="F749" t="s">
        <v>14</v>
      </c>
      <c r="G749" t="s">
        <v>21</v>
      </c>
      <c r="H749">
        <v>50</v>
      </c>
      <c r="I749">
        <v>4535</v>
      </c>
      <c r="J749">
        <v>226750</v>
      </c>
      <c r="K749">
        <v>20</v>
      </c>
      <c r="L749">
        <v>90700</v>
      </c>
      <c r="M749">
        <v>136050</v>
      </c>
      <c r="N749" s="5">
        <f>sales[[#This Row],[profit]]/sales[[#This Row],[total_sales]]</f>
        <v>0.6</v>
      </c>
    </row>
    <row r="750" spans="2:14" x14ac:dyDescent="0.25">
      <c r="B750">
        <v>10573</v>
      </c>
      <c r="C750" t="s">
        <v>19</v>
      </c>
      <c r="D750" s="1">
        <v>44742</v>
      </c>
      <c r="E750" t="s">
        <v>28</v>
      </c>
      <c r="F750" t="s">
        <v>96</v>
      </c>
      <c r="G750" t="s">
        <v>26</v>
      </c>
      <c r="H750">
        <v>55</v>
      </c>
      <c r="I750">
        <v>14277</v>
      </c>
      <c r="J750">
        <v>785235</v>
      </c>
      <c r="K750">
        <v>30</v>
      </c>
      <c r="L750">
        <v>428310</v>
      </c>
      <c r="M750">
        <v>356925</v>
      </c>
      <c r="N750" s="5">
        <f>sales[[#This Row],[profit]]/sales[[#This Row],[total_sales]]</f>
        <v>0.45454545454545453</v>
      </c>
    </row>
    <row r="751" spans="2:14" x14ac:dyDescent="0.25">
      <c r="B751">
        <v>10994</v>
      </c>
      <c r="C751" t="s">
        <v>23</v>
      </c>
      <c r="D751" s="1">
        <v>44743</v>
      </c>
      <c r="E751" t="s">
        <v>38</v>
      </c>
      <c r="F751" t="s">
        <v>18</v>
      </c>
      <c r="G751" t="s">
        <v>21</v>
      </c>
      <c r="H751">
        <v>50</v>
      </c>
      <c r="I751">
        <v>4612</v>
      </c>
      <c r="J751">
        <v>230600</v>
      </c>
      <c r="K751">
        <v>20</v>
      </c>
      <c r="L751">
        <v>92240</v>
      </c>
      <c r="M751">
        <v>138360</v>
      </c>
      <c r="N751" s="5">
        <f>sales[[#This Row],[profit]]/sales[[#This Row],[total_sales]]</f>
        <v>0.6</v>
      </c>
    </row>
    <row r="752" spans="2:14" x14ac:dyDescent="0.25">
      <c r="B752">
        <v>10358</v>
      </c>
      <c r="C752" t="s">
        <v>12</v>
      </c>
      <c r="D752" s="1">
        <v>44743</v>
      </c>
      <c r="E752" t="s">
        <v>40</v>
      </c>
      <c r="F752" t="s">
        <v>14</v>
      </c>
      <c r="G752" t="s">
        <v>15</v>
      </c>
      <c r="H752">
        <v>40</v>
      </c>
      <c r="I752">
        <v>1416</v>
      </c>
      <c r="J752">
        <v>56640</v>
      </c>
      <c r="K752">
        <v>10</v>
      </c>
      <c r="L752">
        <v>14160</v>
      </c>
      <c r="M752">
        <v>42480</v>
      </c>
      <c r="N752" s="5">
        <f>sales[[#This Row],[profit]]/sales[[#This Row],[total_sales]]</f>
        <v>0.75</v>
      </c>
    </row>
    <row r="753" spans="2:14" x14ac:dyDescent="0.25">
      <c r="B753">
        <v>10862</v>
      </c>
      <c r="C753" t="s">
        <v>23</v>
      </c>
      <c r="D753" s="1">
        <v>44743</v>
      </c>
      <c r="E753" t="s">
        <v>38</v>
      </c>
      <c r="F753" t="s">
        <v>18</v>
      </c>
      <c r="G753" t="s">
        <v>26</v>
      </c>
      <c r="H753">
        <v>55</v>
      </c>
      <c r="I753">
        <v>13335</v>
      </c>
      <c r="J753">
        <v>733425</v>
      </c>
      <c r="K753">
        <v>30</v>
      </c>
      <c r="L753">
        <v>400050</v>
      </c>
      <c r="M753">
        <v>333375</v>
      </c>
      <c r="N753" s="5">
        <f>sales[[#This Row],[profit]]/sales[[#This Row],[total_sales]]</f>
        <v>0.45454545454545453</v>
      </c>
    </row>
    <row r="754" spans="2:14" x14ac:dyDescent="0.25">
      <c r="B754">
        <v>10715</v>
      </c>
      <c r="C754" t="s">
        <v>23</v>
      </c>
      <c r="D754" s="1">
        <v>44743</v>
      </c>
      <c r="E754" t="s">
        <v>36</v>
      </c>
      <c r="F754" t="s">
        <v>14</v>
      </c>
      <c r="G754" t="s">
        <v>26</v>
      </c>
      <c r="H754">
        <v>55</v>
      </c>
      <c r="I754">
        <v>13792</v>
      </c>
      <c r="J754">
        <v>758560</v>
      </c>
      <c r="K754">
        <v>30</v>
      </c>
      <c r="L754">
        <v>413760</v>
      </c>
      <c r="M754">
        <v>344800</v>
      </c>
      <c r="N754" s="5">
        <f>sales[[#This Row],[profit]]/sales[[#This Row],[total_sales]]</f>
        <v>0.45454545454545453</v>
      </c>
    </row>
    <row r="755" spans="2:14" x14ac:dyDescent="0.25">
      <c r="B755">
        <v>10246</v>
      </c>
      <c r="C755" t="s">
        <v>16</v>
      </c>
      <c r="D755" s="1">
        <v>44744</v>
      </c>
      <c r="E755" t="s">
        <v>58</v>
      </c>
      <c r="F755" t="s">
        <v>18</v>
      </c>
      <c r="G755" t="s">
        <v>15</v>
      </c>
      <c r="H755">
        <v>40</v>
      </c>
      <c r="I755">
        <v>4183</v>
      </c>
      <c r="J755">
        <v>167320</v>
      </c>
      <c r="K755">
        <v>10</v>
      </c>
      <c r="L755">
        <v>41830</v>
      </c>
      <c r="M755">
        <v>125490</v>
      </c>
      <c r="N755" s="5">
        <f>sales[[#This Row],[profit]]/sales[[#This Row],[total_sales]]</f>
        <v>0.75</v>
      </c>
    </row>
    <row r="756" spans="2:14" x14ac:dyDescent="0.25">
      <c r="B756">
        <v>10040</v>
      </c>
      <c r="C756" t="s">
        <v>12</v>
      </c>
      <c r="D756" s="1">
        <v>44744</v>
      </c>
      <c r="E756" t="s">
        <v>40</v>
      </c>
      <c r="F756" t="s">
        <v>14</v>
      </c>
      <c r="G756" t="s">
        <v>15</v>
      </c>
      <c r="H756">
        <v>40</v>
      </c>
      <c r="I756">
        <v>12310</v>
      </c>
      <c r="J756">
        <v>492400</v>
      </c>
      <c r="K756">
        <v>10</v>
      </c>
      <c r="L756">
        <v>123100</v>
      </c>
      <c r="M756">
        <v>369300</v>
      </c>
      <c r="N756" s="5">
        <f>sales[[#This Row],[profit]]/sales[[#This Row],[total_sales]]</f>
        <v>0.75</v>
      </c>
    </row>
    <row r="757" spans="2:14" x14ac:dyDescent="0.25">
      <c r="B757">
        <v>10559</v>
      </c>
      <c r="C757" t="s">
        <v>19</v>
      </c>
      <c r="D757" s="1">
        <v>44744</v>
      </c>
      <c r="E757" t="s">
        <v>55</v>
      </c>
      <c r="F757" t="s">
        <v>96</v>
      </c>
      <c r="G757" t="s">
        <v>30</v>
      </c>
      <c r="H757">
        <v>45</v>
      </c>
      <c r="I757">
        <v>9390</v>
      </c>
      <c r="J757">
        <v>422550</v>
      </c>
      <c r="K757">
        <v>15</v>
      </c>
      <c r="L757">
        <v>140850</v>
      </c>
      <c r="M757">
        <v>281700</v>
      </c>
      <c r="N757" s="5">
        <f>sales[[#This Row],[profit]]/sales[[#This Row],[total_sales]]</f>
        <v>0.66666666666666663</v>
      </c>
    </row>
    <row r="758" spans="2:14" x14ac:dyDescent="0.25">
      <c r="B758">
        <v>10992</v>
      </c>
      <c r="C758" t="s">
        <v>19</v>
      </c>
      <c r="D758" s="1">
        <v>44744</v>
      </c>
      <c r="E758" t="s">
        <v>24</v>
      </c>
      <c r="F758" t="s">
        <v>18</v>
      </c>
      <c r="G758" t="s">
        <v>15</v>
      </c>
      <c r="H758">
        <v>40</v>
      </c>
      <c r="I758">
        <v>3047</v>
      </c>
      <c r="J758">
        <v>121880</v>
      </c>
      <c r="K758">
        <v>10</v>
      </c>
      <c r="L758">
        <v>30470</v>
      </c>
      <c r="M758">
        <v>91410</v>
      </c>
      <c r="N758" s="5">
        <f>sales[[#This Row],[profit]]/sales[[#This Row],[total_sales]]</f>
        <v>0.75</v>
      </c>
    </row>
    <row r="759" spans="2:14" x14ac:dyDescent="0.25">
      <c r="B759">
        <v>10698</v>
      </c>
      <c r="C759" t="s">
        <v>12</v>
      </c>
      <c r="D759" s="1">
        <v>44745</v>
      </c>
      <c r="E759" t="s">
        <v>57</v>
      </c>
      <c r="F759" t="s">
        <v>32</v>
      </c>
      <c r="G759" t="s">
        <v>26</v>
      </c>
      <c r="H759">
        <v>55</v>
      </c>
      <c r="I759">
        <v>9708</v>
      </c>
      <c r="J759">
        <v>533940</v>
      </c>
      <c r="K759">
        <v>30</v>
      </c>
      <c r="L759">
        <v>291240</v>
      </c>
      <c r="M759">
        <v>242700</v>
      </c>
      <c r="N759" s="5">
        <f>sales[[#This Row],[profit]]/sales[[#This Row],[total_sales]]</f>
        <v>0.45454545454545453</v>
      </c>
    </row>
    <row r="760" spans="2:14" x14ac:dyDescent="0.25">
      <c r="B760">
        <v>10844</v>
      </c>
      <c r="C760" t="s">
        <v>12</v>
      </c>
      <c r="D760" s="1">
        <v>44745</v>
      </c>
      <c r="E760" t="s">
        <v>70</v>
      </c>
      <c r="F760" t="s">
        <v>14</v>
      </c>
      <c r="G760" t="s">
        <v>30</v>
      </c>
      <c r="H760">
        <v>45</v>
      </c>
      <c r="I760">
        <v>14361</v>
      </c>
      <c r="J760">
        <v>646245</v>
      </c>
      <c r="K760">
        <v>15</v>
      </c>
      <c r="L760">
        <v>215415</v>
      </c>
      <c r="M760">
        <v>430830</v>
      </c>
      <c r="N760" s="5">
        <f>sales[[#This Row],[profit]]/sales[[#This Row],[total_sales]]</f>
        <v>0.66666666666666663</v>
      </c>
    </row>
    <row r="761" spans="2:14" x14ac:dyDescent="0.25">
      <c r="B761">
        <v>10837</v>
      </c>
      <c r="C761" t="s">
        <v>16</v>
      </c>
      <c r="D761" s="1">
        <v>44745</v>
      </c>
      <c r="E761" t="s">
        <v>54</v>
      </c>
      <c r="F761" t="s">
        <v>32</v>
      </c>
      <c r="G761" t="s">
        <v>30</v>
      </c>
      <c r="H761">
        <v>45</v>
      </c>
      <c r="I761">
        <v>7660</v>
      </c>
      <c r="J761">
        <v>344700</v>
      </c>
      <c r="K761">
        <v>15</v>
      </c>
      <c r="L761">
        <v>114900</v>
      </c>
      <c r="M761">
        <v>229800</v>
      </c>
      <c r="N761" s="5">
        <f>sales[[#This Row],[profit]]/sales[[#This Row],[total_sales]]</f>
        <v>0.66666666666666663</v>
      </c>
    </row>
    <row r="762" spans="2:14" x14ac:dyDescent="0.25">
      <c r="B762">
        <v>10449</v>
      </c>
      <c r="C762" t="s">
        <v>12</v>
      </c>
      <c r="D762" s="1">
        <v>44745</v>
      </c>
      <c r="E762" t="s">
        <v>56</v>
      </c>
      <c r="F762" t="s">
        <v>18</v>
      </c>
      <c r="G762" t="s">
        <v>15</v>
      </c>
      <c r="H762">
        <v>40</v>
      </c>
      <c r="I762">
        <v>16809</v>
      </c>
      <c r="J762">
        <v>672360</v>
      </c>
      <c r="K762">
        <v>10</v>
      </c>
      <c r="L762">
        <v>168090</v>
      </c>
      <c r="M762">
        <v>504270</v>
      </c>
      <c r="N762" s="5">
        <f>sales[[#This Row],[profit]]/sales[[#This Row],[total_sales]]</f>
        <v>0.75</v>
      </c>
    </row>
    <row r="763" spans="2:14" x14ac:dyDescent="0.25">
      <c r="B763">
        <v>10371</v>
      </c>
      <c r="C763" t="s">
        <v>23</v>
      </c>
      <c r="D763" s="1">
        <v>44746</v>
      </c>
      <c r="E763" t="s">
        <v>35</v>
      </c>
      <c r="F763" t="s">
        <v>96</v>
      </c>
      <c r="G763" t="s">
        <v>15</v>
      </c>
      <c r="H763">
        <v>40</v>
      </c>
      <c r="I763">
        <v>18560</v>
      </c>
      <c r="J763">
        <v>742400</v>
      </c>
      <c r="K763">
        <v>10</v>
      </c>
      <c r="L763">
        <v>185600</v>
      </c>
      <c r="M763">
        <v>556800</v>
      </c>
      <c r="N763" s="5">
        <f>sales[[#This Row],[profit]]/sales[[#This Row],[total_sales]]</f>
        <v>0.75</v>
      </c>
    </row>
    <row r="764" spans="2:14" x14ac:dyDescent="0.25">
      <c r="B764">
        <v>10127</v>
      </c>
      <c r="C764" t="s">
        <v>19</v>
      </c>
      <c r="D764" s="1">
        <v>44746</v>
      </c>
      <c r="E764" t="s">
        <v>44</v>
      </c>
      <c r="F764" t="s">
        <v>18</v>
      </c>
      <c r="G764" t="s">
        <v>21</v>
      </c>
      <c r="H764">
        <v>50</v>
      </c>
      <c r="I764">
        <v>15147</v>
      </c>
      <c r="J764">
        <v>757350</v>
      </c>
      <c r="K764">
        <v>20</v>
      </c>
      <c r="L764">
        <v>302940</v>
      </c>
      <c r="M764">
        <v>454410</v>
      </c>
      <c r="N764" s="5">
        <f>sales[[#This Row],[profit]]/sales[[#This Row],[total_sales]]</f>
        <v>0.6</v>
      </c>
    </row>
    <row r="765" spans="2:14" x14ac:dyDescent="0.25">
      <c r="B765">
        <v>10666</v>
      </c>
      <c r="C765" t="s">
        <v>19</v>
      </c>
      <c r="D765" s="1">
        <v>44746</v>
      </c>
      <c r="E765" t="s">
        <v>27</v>
      </c>
      <c r="F765" t="s">
        <v>18</v>
      </c>
      <c r="G765" t="s">
        <v>30</v>
      </c>
      <c r="H765">
        <v>45</v>
      </c>
      <c r="I765">
        <v>9184</v>
      </c>
      <c r="J765">
        <v>413280</v>
      </c>
      <c r="K765">
        <v>15</v>
      </c>
      <c r="L765">
        <v>137760</v>
      </c>
      <c r="M765">
        <v>275520</v>
      </c>
      <c r="N765" s="5">
        <f>sales[[#This Row],[profit]]/sales[[#This Row],[total_sales]]</f>
        <v>0.66666666666666663</v>
      </c>
    </row>
    <row r="766" spans="2:14" x14ac:dyDescent="0.25">
      <c r="B766">
        <v>10572</v>
      </c>
      <c r="C766" t="s">
        <v>19</v>
      </c>
      <c r="D766" s="1">
        <v>44746</v>
      </c>
      <c r="E766" t="s">
        <v>66</v>
      </c>
      <c r="F766" t="s">
        <v>32</v>
      </c>
      <c r="G766" t="s">
        <v>30</v>
      </c>
      <c r="H766">
        <v>45</v>
      </c>
      <c r="I766">
        <v>8078</v>
      </c>
      <c r="J766">
        <v>363510</v>
      </c>
      <c r="K766">
        <v>15</v>
      </c>
      <c r="L766">
        <v>121170</v>
      </c>
      <c r="M766">
        <v>242340</v>
      </c>
      <c r="N766" s="5">
        <f>sales[[#This Row],[profit]]/sales[[#This Row],[total_sales]]</f>
        <v>0.66666666666666663</v>
      </c>
    </row>
    <row r="767" spans="2:14" x14ac:dyDescent="0.25">
      <c r="B767">
        <v>10717</v>
      </c>
      <c r="C767" t="s">
        <v>16</v>
      </c>
      <c r="D767" s="1">
        <v>44747</v>
      </c>
      <c r="E767" t="s">
        <v>35</v>
      </c>
      <c r="F767" t="s">
        <v>96</v>
      </c>
      <c r="G767" t="s">
        <v>30</v>
      </c>
      <c r="H767">
        <v>45</v>
      </c>
      <c r="I767">
        <v>4411</v>
      </c>
      <c r="J767">
        <v>198495</v>
      </c>
      <c r="K767">
        <v>15</v>
      </c>
      <c r="L767">
        <v>66165</v>
      </c>
      <c r="M767">
        <v>132330</v>
      </c>
      <c r="N767" s="5">
        <f>sales[[#This Row],[profit]]/sales[[#This Row],[total_sales]]</f>
        <v>0.66666666666666663</v>
      </c>
    </row>
    <row r="768" spans="2:14" x14ac:dyDescent="0.25">
      <c r="B768">
        <v>10511</v>
      </c>
      <c r="C768" t="s">
        <v>23</v>
      </c>
      <c r="D768" s="1">
        <v>44747</v>
      </c>
      <c r="E768" t="s">
        <v>49</v>
      </c>
      <c r="F768" t="s">
        <v>96</v>
      </c>
      <c r="G768" t="s">
        <v>30</v>
      </c>
      <c r="H768">
        <v>45</v>
      </c>
      <c r="I768">
        <v>10729</v>
      </c>
      <c r="J768">
        <v>482805</v>
      </c>
      <c r="K768">
        <v>15</v>
      </c>
      <c r="L768">
        <v>160935</v>
      </c>
      <c r="M768">
        <v>321870</v>
      </c>
      <c r="N768" s="5">
        <f>sales[[#This Row],[profit]]/sales[[#This Row],[total_sales]]</f>
        <v>0.66666666666666663</v>
      </c>
    </row>
    <row r="769" spans="2:14" x14ac:dyDescent="0.25">
      <c r="B769">
        <v>10218</v>
      </c>
      <c r="C769" t="s">
        <v>23</v>
      </c>
      <c r="D769" s="1">
        <v>44747</v>
      </c>
      <c r="E769" t="s">
        <v>39</v>
      </c>
      <c r="F769" t="s">
        <v>96</v>
      </c>
      <c r="G769" t="s">
        <v>30</v>
      </c>
      <c r="H769">
        <v>45</v>
      </c>
      <c r="I769">
        <v>13666</v>
      </c>
      <c r="J769">
        <v>614970</v>
      </c>
      <c r="K769">
        <v>15</v>
      </c>
      <c r="L769">
        <v>204990</v>
      </c>
      <c r="M769">
        <v>409980</v>
      </c>
      <c r="N769" s="5">
        <f>sales[[#This Row],[profit]]/sales[[#This Row],[total_sales]]</f>
        <v>0.66666666666666663</v>
      </c>
    </row>
    <row r="770" spans="2:14" x14ac:dyDescent="0.25">
      <c r="B770">
        <v>10051</v>
      </c>
      <c r="C770" t="s">
        <v>16</v>
      </c>
      <c r="D770" s="1">
        <v>44747</v>
      </c>
      <c r="E770" t="s">
        <v>60</v>
      </c>
      <c r="F770" t="s">
        <v>14</v>
      </c>
      <c r="G770" t="s">
        <v>30</v>
      </c>
      <c r="H770">
        <v>45</v>
      </c>
      <c r="I770">
        <v>1263</v>
      </c>
      <c r="J770">
        <v>56835</v>
      </c>
      <c r="K770">
        <v>15</v>
      </c>
      <c r="L770">
        <v>18945</v>
      </c>
      <c r="M770">
        <v>37890</v>
      </c>
      <c r="N770" s="5">
        <f>sales[[#This Row],[profit]]/sales[[#This Row],[total_sales]]</f>
        <v>0.66666666666666663</v>
      </c>
    </row>
    <row r="771" spans="2:14" x14ac:dyDescent="0.25">
      <c r="B771">
        <v>10030</v>
      </c>
      <c r="C771" t="s">
        <v>19</v>
      </c>
      <c r="D771" s="1">
        <v>44748</v>
      </c>
      <c r="E771" t="s">
        <v>43</v>
      </c>
      <c r="F771" t="s">
        <v>14</v>
      </c>
      <c r="G771" t="s">
        <v>26</v>
      </c>
      <c r="H771">
        <v>55</v>
      </c>
      <c r="I771">
        <v>8930</v>
      </c>
      <c r="J771">
        <v>491150</v>
      </c>
      <c r="K771">
        <v>30</v>
      </c>
      <c r="L771">
        <v>267900</v>
      </c>
      <c r="M771">
        <v>223250</v>
      </c>
      <c r="N771" s="5">
        <f>sales[[#This Row],[profit]]/sales[[#This Row],[total_sales]]</f>
        <v>0.45454545454545453</v>
      </c>
    </row>
    <row r="772" spans="2:14" x14ac:dyDescent="0.25">
      <c r="B772">
        <v>10001</v>
      </c>
      <c r="C772" t="s">
        <v>16</v>
      </c>
      <c r="D772" s="1">
        <v>44748</v>
      </c>
      <c r="E772" t="s">
        <v>13</v>
      </c>
      <c r="F772" t="s">
        <v>14</v>
      </c>
      <c r="G772" t="s">
        <v>26</v>
      </c>
      <c r="H772">
        <v>55</v>
      </c>
      <c r="I772">
        <v>18291</v>
      </c>
      <c r="J772">
        <v>1006005</v>
      </c>
      <c r="K772">
        <v>30</v>
      </c>
      <c r="L772">
        <v>548730</v>
      </c>
      <c r="M772">
        <v>457275</v>
      </c>
      <c r="N772" s="5">
        <f>sales[[#This Row],[profit]]/sales[[#This Row],[total_sales]]</f>
        <v>0.45454545454545453</v>
      </c>
    </row>
    <row r="773" spans="2:14" x14ac:dyDescent="0.25">
      <c r="B773">
        <v>10533</v>
      </c>
      <c r="C773" t="s">
        <v>16</v>
      </c>
      <c r="D773" s="1">
        <v>44748</v>
      </c>
      <c r="E773" t="s">
        <v>55</v>
      </c>
      <c r="F773" t="s">
        <v>96</v>
      </c>
      <c r="G773" t="s">
        <v>26</v>
      </c>
      <c r="H773">
        <v>55</v>
      </c>
      <c r="I773">
        <v>1923</v>
      </c>
      <c r="J773">
        <v>105765</v>
      </c>
      <c r="K773">
        <v>30</v>
      </c>
      <c r="L773">
        <v>57690</v>
      </c>
      <c r="M773">
        <v>48075</v>
      </c>
      <c r="N773" s="5">
        <f>sales[[#This Row],[profit]]/sales[[#This Row],[total_sales]]</f>
        <v>0.45454545454545453</v>
      </c>
    </row>
    <row r="774" spans="2:14" x14ac:dyDescent="0.25">
      <c r="B774">
        <v>10935</v>
      </c>
      <c r="C774" t="s">
        <v>23</v>
      </c>
      <c r="D774" s="1">
        <v>44748</v>
      </c>
      <c r="E774" t="s">
        <v>71</v>
      </c>
      <c r="F774" t="s">
        <v>32</v>
      </c>
      <c r="G774" t="s">
        <v>15</v>
      </c>
      <c r="H774">
        <v>40</v>
      </c>
      <c r="I774">
        <v>5431</v>
      </c>
      <c r="J774">
        <v>217240</v>
      </c>
      <c r="K774">
        <v>10</v>
      </c>
      <c r="L774">
        <v>54310</v>
      </c>
      <c r="M774">
        <v>162930</v>
      </c>
      <c r="N774" s="5">
        <f>sales[[#This Row],[profit]]/sales[[#This Row],[total_sales]]</f>
        <v>0.75</v>
      </c>
    </row>
    <row r="775" spans="2:14" x14ac:dyDescent="0.25">
      <c r="B775">
        <v>10124</v>
      </c>
      <c r="C775" t="s">
        <v>23</v>
      </c>
      <c r="D775" s="1">
        <v>44748</v>
      </c>
      <c r="E775" t="s">
        <v>41</v>
      </c>
      <c r="F775" t="s">
        <v>18</v>
      </c>
      <c r="G775" t="s">
        <v>30</v>
      </c>
      <c r="H775">
        <v>45</v>
      </c>
      <c r="I775">
        <v>7809</v>
      </c>
      <c r="J775">
        <v>351405</v>
      </c>
      <c r="K775">
        <v>15</v>
      </c>
      <c r="L775">
        <v>117135</v>
      </c>
      <c r="M775">
        <v>234270</v>
      </c>
      <c r="N775" s="5">
        <f>sales[[#This Row],[profit]]/sales[[#This Row],[total_sales]]</f>
        <v>0.66666666666666663</v>
      </c>
    </row>
    <row r="776" spans="2:14" x14ac:dyDescent="0.25">
      <c r="B776">
        <v>10507</v>
      </c>
      <c r="C776" t="s">
        <v>16</v>
      </c>
      <c r="D776" s="1">
        <v>44749</v>
      </c>
      <c r="E776" t="s">
        <v>22</v>
      </c>
      <c r="F776" t="s">
        <v>96</v>
      </c>
      <c r="G776" t="s">
        <v>26</v>
      </c>
      <c r="H776">
        <v>55</v>
      </c>
      <c r="I776">
        <v>19852</v>
      </c>
      <c r="J776">
        <v>1091860</v>
      </c>
      <c r="K776">
        <v>30</v>
      </c>
      <c r="L776">
        <v>595560</v>
      </c>
      <c r="M776">
        <v>496300</v>
      </c>
      <c r="N776" s="5">
        <f>sales[[#This Row],[profit]]/sales[[#This Row],[total_sales]]</f>
        <v>0.45454545454545453</v>
      </c>
    </row>
    <row r="777" spans="2:14" x14ac:dyDescent="0.25">
      <c r="B777">
        <v>10023</v>
      </c>
      <c r="C777" t="s">
        <v>23</v>
      </c>
      <c r="D777" s="1">
        <v>44749</v>
      </c>
      <c r="E777" t="s">
        <v>49</v>
      </c>
      <c r="F777" t="s">
        <v>96</v>
      </c>
      <c r="G777" t="s">
        <v>15</v>
      </c>
      <c r="H777">
        <v>40</v>
      </c>
      <c r="I777">
        <v>300</v>
      </c>
      <c r="J777">
        <v>12000</v>
      </c>
      <c r="K777">
        <v>10</v>
      </c>
      <c r="L777">
        <v>3000</v>
      </c>
      <c r="M777">
        <v>9000</v>
      </c>
      <c r="N777" s="5">
        <f>sales[[#This Row],[profit]]/sales[[#This Row],[total_sales]]</f>
        <v>0.75</v>
      </c>
    </row>
    <row r="778" spans="2:14" x14ac:dyDescent="0.25">
      <c r="B778">
        <v>10159</v>
      </c>
      <c r="C778" t="s">
        <v>16</v>
      </c>
      <c r="D778" s="1">
        <v>44749</v>
      </c>
      <c r="E778" t="s">
        <v>52</v>
      </c>
      <c r="F778" t="s">
        <v>32</v>
      </c>
      <c r="G778" t="s">
        <v>26</v>
      </c>
      <c r="H778">
        <v>55</v>
      </c>
      <c r="I778">
        <v>1184</v>
      </c>
      <c r="J778">
        <v>65120</v>
      </c>
      <c r="K778">
        <v>30</v>
      </c>
      <c r="L778">
        <v>35520</v>
      </c>
      <c r="M778">
        <v>29600</v>
      </c>
      <c r="N778" s="5">
        <f>sales[[#This Row],[profit]]/sales[[#This Row],[total_sales]]</f>
        <v>0.45454545454545453</v>
      </c>
    </row>
    <row r="779" spans="2:14" x14ac:dyDescent="0.25">
      <c r="B779">
        <v>10384</v>
      </c>
      <c r="C779" t="s">
        <v>16</v>
      </c>
      <c r="D779" s="1">
        <v>44749</v>
      </c>
      <c r="E779" t="s">
        <v>28</v>
      </c>
      <c r="F779" t="s">
        <v>96</v>
      </c>
      <c r="G779" t="s">
        <v>30</v>
      </c>
      <c r="H779">
        <v>45</v>
      </c>
      <c r="I779">
        <v>18734</v>
      </c>
      <c r="J779">
        <v>843030</v>
      </c>
      <c r="K779">
        <v>15</v>
      </c>
      <c r="L779">
        <v>281010</v>
      </c>
      <c r="M779">
        <v>562020</v>
      </c>
      <c r="N779" s="5">
        <f>sales[[#This Row],[profit]]/sales[[#This Row],[total_sales]]</f>
        <v>0.66666666666666663</v>
      </c>
    </row>
    <row r="780" spans="2:14" x14ac:dyDescent="0.25">
      <c r="B780">
        <v>10389</v>
      </c>
      <c r="C780" t="s">
        <v>19</v>
      </c>
      <c r="D780" s="1">
        <v>44750</v>
      </c>
      <c r="E780" t="s">
        <v>60</v>
      </c>
      <c r="F780" t="s">
        <v>14</v>
      </c>
      <c r="G780" t="s">
        <v>26</v>
      </c>
      <c r="H780">
        <v>55</v>
      </c>
      <c r="I780">
        <v>14471</v>
      </c>
      <c r="J780">
        <v>795905</v>
      </c>
      <c r="K780">
        <v>30</v>
      </c>
      <c r="L780">
        <v>434130</v>
      </c>
      <c r="M780">
        <v>361775</v>
      </c>
      <c r="N780" s="5">
        <f>sales[[#This Row],[profit]]/sales[[#This Row],[total_sales]]</f>
        <v>0.45454545454545453</v>
      </c>
    </row>
    <row r="781" spans="2:14" x14ac:dyDescent="0.25">
      <c r="B781">
        <v>10871</v>
      </c>
      <c r="C781" t="s">
        <v>19</v>
      </c>
      <c r="D781" s="1">
        <v>44750</v>
      </c>
      <c r="E781" t="s">
        <v>66</v>
      </c>
      <c r="F781" t="s">
        <v>32</v>
      </c>
      <c r="G781" t="s">
        <v>15</v>
      </c>
      <c r="H781">
        <v>40</v>
      </c>
      <c r="I781">
        <v>18998</v>
      </c>
      <c r="J781">
        <v>759920</v>
      </c>
      <c r="K781">
        <v>10</v>
      </c>
      <c r="L781">
        <v>189980</v>
      </c>
      <c r="M781">
        <v>569940</v>
      </c>
      <c r="N781" s="5">
        <f>sales[[#This Row],[profit]]/sales[[#This Row],[total_sales]]</f>
        <v>0.75</v>
      </c>
    </row>
    <row r="782" spans="2:14" x14ac:dyDescent="0.25">
      <c r="B782">
        <v>10765</v>
      </c>
      <c r="C782" t="s">
        <v>23</v>
      </c>
      <c r="D782" s="1">
        <v>44750</v>
      </c>
      <c r="E782" t="s">
        <v>24</v>
      </c>
      <c r="F782" t="s">
        <v>18</v>
      </c>
      <c r="G782" t="s">
        <v>15</v>
      </c>
      <c r="H782">
        <v>40</v>
      </c>
      <c r="I782">
        <v>8832</v>
      </c>
      <c r="J782">
        <v>353280</v>
      </c>
      <c r="K782">
        <v>10</v>
      </c>
      <c r="L782">
        <v>88320</v>
      </c>
      <c r="M782">
        <v>264960</v>
      </c>
      <c r="N782" s="5">
        <f>sales[[#This Row],[profit]]/sales[[#This Row],[total_sales]]</f>
        <v>0.75</v>
      </c>
    </row>
    <row r="783" spans="2:14" x14ac:dyDescent="0.25">
      <c r="B783">
        <v>10618</v>
      </c>
      <c r="C783" t="s">
        <v>23</v>
      </c>
      <c r="D783" s="1">
        <v>44750</v>
      </c>
      <c r="E783" t="s">
        <v>34</v>
      </c>
      <c r="F783" t="s">
        <v>14</v>
      </c>
      <c r="G783" t="s">
        <v>30</v>
      </c>
      <c r="H783">
        <v>45</v>
      </c>
      <c r="I783">
        <v>2635</v>
      </c>
      <c r="J783">
        <v>118575</v>
      </c>
      <c r="K783">
        <v>15</v>
      </c>
      <c r="L783">
        <v>39525</v>
      </c>
      <c r="M783">
        <v>79050</v>
      </c>
      <c r="N783" s="5">
        <f>sales[[#This Row],[profit]]/sales[[#This Row],[total_sales]]</f>
        <v>0.66666666666666663</v>
      </c>
    </row>
    <row r="784" spans="2:14" x14ac:dyDescent="0.25">
      <c r="B784">
        <v>10341</v>
      </c>
      <c r="C784" t="s">
        <v>23</v>
      </c>
      <c r="D784" s="1">
        <v>44751</v>
      </c>
      <c r="E784" t="s">
        <v>52</v>
      </c>
      <c r="F784" t="s">
        <v>32</v>
      </c>
      <c r="G784" t="s">
        <v>21</v>
      </c>
      <c r="H784">
        <v>50</v>
      </c>
      <c r="I784">
        <v>5885</v>
      </c>
      <c r="J784">
        <v>294250</v>
      </c>
      <c r="K784">
        <v>20</v>
      </c>
      <c r="L784">
        <v>117700</v>
      </c>
      <c r="M784">
        <v>176550</v>
      </c>
      <c r="N784" s="5">
        <f>sales[[#This Row],[profit]]/sales[[#This Row],[total_sales]]</f>
        <v>0.6</v>
      </c>
    </row>
    <row r="785" spans="2:14" x14ac:dyDescent="0.25">
      <c r="B785">
        <v>10556</v>
      </c>
      <c r="C785" t="s">
        <v>23</v>
      </c>
      <c r="D785" s="1">
        <v>44751</v>
      </c>
      <c r="E785" t="s">
        <v>59</v>
      </c>
      <c r="F785" t="s">
        <v>14</v>
      </c>
      <c r="G785" t="s">
        <v>15</v>
      </c>
      <c r="H785">
        <v>40</v>
      </c>
      <c r="I785">
        <v>14278</v>
      </c>
      <c r="J785">
        <v>571120</v>
      </c>
      <c r="K785">
        <v>10</v>
      </c>
      <c r="L785">
        <v>142780</v>
      </c>
      <c r="M785">
        <v>428340</v>
      </c>
      <c r="N785" s="5">
        <f>sales[[#This Row],[profit]]/sales[[#This Row],[total_sales]]</f>
        <v>0.75</v>
      </c>
    </row>
    <row r="786" spans="2:14" x14ac:dyDescent="0.25">
      <c r="B786">
        <v>10783</v>
      </c>
      <c r="C786" t="s">
        <v>12</v>
      </c>
      <c r="D786" s="1">
        <v>44751</v>
      </c>
      <c r="E786" t="s">
        <v>73</v>
      </c>
      <c r="F786" t="s">
        <v>32</v>
      </c>
      <c r="G786" t="s">
        <v>21</v>
      </c>
      <c r="H786">
        <v>50</v>
      </c>
      <c r="I786">
        <v>6675</v>
      </c>
      <c r="J786">
        <v>333750</v>
      </c>
      <c r="K786">
        <v>20</v>
      </c>
      <c r="L786">
        <v>133500</v>
      </c>
      <c r="M786">
        <v>200250</v>
      </c>
      <c r="N786" s="5">
        <f>sales[[#This Row],[profit]]/sales[[#This Row],[total_sales]]</f>
        <v>0.6</v>
      </c>
    </row>
    <row r="787" spans="2:14" x14ac:dyDescent="0.25">
      <c r="B787">
        <v>10409</v>
      </c>
      <c r="C787" t="s">
        <v>16</v>
      </c>
      <c r="D787" s="1">
        <v>44751</v>
      </c>
      <c r="E787" t="s">
        <v>52</v>
      </c>
      <c r="F787" t="s">
        <v>32</v>
      </c>
      <c r="G787" t="s">
        <v>30</v>
      </c>
      <c r="H787">
        <v>45</v>
      </c>
      <c r="I787">
        <v>13000</v>
      </c>
      <c r="J787">
        <v>585000</v>
      </c>
      <c r="K787">
        <v>15</v>
      </c>
      <c r="L787">
        <v>195000</v>
      </c>
      <c r="M787">
        <v>390000</v>
      </c>
      <c r="N787" s="5">
        <f>sales[[#This Row],[profit]]/sales[[#This Row],[total_sales]]</f>
        <v>0.66666666666666663</v>
      </c>
    </row>
    <row r="788" spans="2:14" x14ac:dyDescent="0.25">
      <c r="B788">
        <v>10067</v>
      </c>
      <c r="C788" t="s">
        <v>12</v>
      </c>
      <c r="D788" s="1">
        <v>44752</v>
      </c>
      <c r="E788" t="s">
        <v>36</v>
      </c>
      <c r="F788" t="s">
        <v>14</v>
      </c>
      <c r="G788" t="s">
        <v>21</v>
      </c>
      <c r="H788">
        <v>50</v>
      </c>
      <c r="I788">
        <v>2635</v>
      </c>
      <c r="J788">
        <v>131750</v>
      </c>
      <c r="K788">
        <v>20</v>
      </c>
      <c r="L788">
        <v>52700</v>
      </c>
      <c r="M788">
        <v>79050</v>
      </c>
      <c r="N788" s="5">
        <f>sales[[#This Row],[profit]]/sales[[#This Row],[total_sales]]</f>
        <v>0.6</v>
      </c>
    </row>
    <row r="789" spans="2:14" x14ac:dyDescent="0.25">
      <c r="B789">
        <v>10313</v>
      </c>
      <c r="C789" t="s">
        <v>23</v>
      </c>
      <c r="D789" s="1">
        <v>44752</v>
      </c>
      <c r="E789" t="s">
        <v>54</v>
      </c>
      <c r="F789" t="s">
        <v>32</v>
      </c>
      <c r="G789" t="s">
        <v>15</v>
      </c>
      <c r="H789">
        <v>40</v>
      </c>
      <c r="I789">
        <v>8059</v>
      </c>
      <c r="J789">
        <v>322360</v>
      </c>
      <c r="K789">
        <v>10</v>
      </c>
      <c r="L789">
        <v>80590</v>
      </c>
      <c r="M789">
        <v>241770</v>
      </c>
      <c r="N789" s="5">
        <f>sales[[#This Row],[profit]]/sales[[#This Row],[total_sales]]</f>
        <v>0.75</v>
      </c>
    </row>
    <row r="790" spans="2:14" x14ac:dyDescent="0.25">
      <c r="B790">
        <v>10426</v>
      </c>
      <c r="C790" t="s">
        <v>23</v>
      </c>
      <c r="D790" s="1">
        <v>44752</v>
      </c>
      <c r="E790" t="s">
        <v>55</v>
      </c>
      <c r="F790" t="s">
        <v>96</v>
      </c>
      <c r="G790" t="s">
        <v>21</v>
      </c>
      <c r="H790">
        <v>50</v>
      </c>
      <c r="I790">
        <v>12428</v>
      </c>
      <c r="J790">
        <v>621400</v>
      </c>
      <c r="K790">
        <v>20</v>
      </c>
      <c r="L790">
        <v>248560</v>
      </c>
      <c r="M790">
        <v>372840</v>
      </c>
      <c r="N790" s="5">
        <f>sales[[#This Row],[profit]]/sales[[#This Row],[total_sales]]</f>
        <v>0.6</v>
      </c>
    </row>
    <row r="791" spans="2:14" x14ac:dyDescent="0.25">
      <c r="B791">
        <v>10428</v>
      </c>
      <c r="C791" t="s">
        <v>12</v>
      </c>
      <c r="D791" s="1">
        <v>44752</v>
      </c>
      <c r="E791" t="s">
        <v>24</v>
      </c>
      <c r="F791" t="s">
        <v>18</v>
      </c>
      <c r="G791" t="s">
        <v>26</v>
      </c>
      <c r="H791">
        <v>55</v>
      </c>
      <c r="I791">
        <v>7145</v>
      </c>
      <c r="J791">
        <v>392975</v>
      </c>
      <c r="K791">
        <v>30</v>
      </c>
      <c r="L791">
        <v>214350</v>
      </c>
      <c r="M791">
        <v>178625</v>
      </c>
      <c r="N791" s="5">
        <f>sales[[#This Row],[profit]]/sales[[#This Row],[total_sales]]</f>
        <v>0.45454545454545453</v>
      </c>
    </row>
    <row r="792" spans="2:14" x14ac:dyDescent="0.25">
      <c r="B792">
        <v>10882</v>
      </c>
      <c r="C792" t="s">
        <v>23</v>
      </c>
      <c r="D792" s="1">
        <v>44753</v>
      </c>
      <c r="E792" t="s">
        <v>61</v>
      </c>
      <c r="F792" t="s">
        <v>14</v>
      </c>
      <c r="G792" t="s">
        <v>21</v>
      </c>
      <c r="H792">
        <v>50</v>
      </c>
      <c r="I792">
        <v>4536</v>
      </c>
      <c r="J792">
        <v>226800</v>
      </c>
      <c r="K792">
        <v>20</v>
      </c>
      <c r="L792">
        <v>90720</v>
      </c>
      <c r="M792">
        <v>136080</v>
      </c>
      <c r="N792" s="5">
        <f>sales[[#This Row],[profit]]/sales[[#This Row],[total_sales]]</f>
        <v>0.6</v>
      </c>
    </row>
    <row r="793" spans="2:14" x14ac:dyDescent="0.25">
      <c r="B793">
        <v>10062</v>
      </c>
      <c r="C793" t="s">
        <v>12</v>
      </c>
      <c r="D793" s="1">
        <v>44753</v>
      </c>
      <c r="E793" t="s">
        <v>34</v>
      </c>
      <c r="F793" t="s">
        <v>14</v>
      </c>
      <c r="G793" t="s">
        <v>15</v>
      </c>
      <c r="H793">
        <v>40</v>
      </c>
      <c r="I793">
        <v>13310</v>
      </c>
      <c r="J793">
        <v>532400</v>
      </c>
      <c r="K793">
        <v>10</v>
      </c>
      <c r="L793">
        <v>133100</v>
      </c>
      <c r="M793">
        <v>399300</v>
      </c>
      <c r="N793" s="5">
        <f>sales[[#This Row],[profit]]/sales[[#This Row],[total_sales]]</f>
        <v>0.75</v>
      </c>
    </row>
    <row r="794" spans="2:14" x14ac:dyDescent="0.25">
      <c r="B794">
        <v>10612</v>
      </c>
      <c r="C794" t="s">
        <v>16</v>
      </c>
      <c r="D794" s="1">
        <v>44753</v>
      </c>
      <c r="E794" t="s">
        <v>43</v>
      </c>
      <c r="F794" t="s">
        <v>14</v>
      </c>
      <c r="G794" t="s">
        <v>30</v>
      </c>
      <c r="H794">
        <v>45</v>
      </c>
      <c r="I794">
        <v>14620</v>
      </c>
      <c r="J794">
        <v>657900</v>
      </c>
      <c r="K794">
        <v>15</v>
      </c>
      <c r="L794">
        <v>219300</v>
      </c>
      <c r="M794">
        <v>438600</v>
      </c>
      <c r="N794" s="5">
        <f>sales[[#This Row],[profit]]/sales[[#This Row],[total_sales]]</f>
        <v>0.66666666666666663</v>
      </c>
    </row>
    <row r="795" spans="2:14" x14ac:dyDescent="0.25">
      <c r="B795">
        <v>10161</v>
      </c>
      <c r="C795" t="s">
        <v>12</v>
      </c>
      <c r="D795" s="1">
        <v>44753</v>
      </c>
      <c r="E795" t="s">
        <v>62</v>
      </c>
      <c r="F795" t="s">
        <v>32</v>
      </c>
      <c r="G795" t="s">
        <v>30</v>
      </c>
      <c r="H795">
        <v>45</v>
      </c>
      <c r="I795">
        <v>17580</v>
      </c>
      <c r="J795">
        <v>791100</v>
      </c>
      <c r="K795">
        <v>15</v>
      </c>
      <c r="L795">
        <v>263700</v>
      </c>
      <c r="M795">
        <v>527400</v>
      </c>
      <c r="N795" s="5">
        <f>sales[[#This Row],[profit]]/sales[[#This Row],[total_sales]]</f>
        <v>0.66666666666666663</v>
      </c>
    </row>
    <row r="796" spans="2:14" x14ac:dyDescent="0.25">
      <c r="B796">
        <v>10897</v>
      </c>
      <c r="C796" t="s">
        <v>12</v>
      </c>
      <c r="D796" s="1">
        <v>44754</v>
      </c>
      <c r="E796" t="s">
        <v>72</v>
      </c>
      <c r="F796" t="s">
        <v>18</v>
      </c>
      <c r="G796" t="s">
        <v>26</v>
      </c>
      <c r="H796">
        <v>55</v>
      </c>
      <c r="I796">
        <v>15411</v>
      </c>
      <c r="J796">
        <v>847605</v>
      </c>
      <c r="K796">
        <v>30</v>
      </c>
      <c r="L796">
        <v>462330</v>
      </c>
      <c r="M796">
        <v>385275</v>
      </c>
      <c r="N796" s="5">
        <f>sales[[#This Row],[profit]]/sales[[#This Row],[total_sales]]</f>
        <v>0.45454545454545453</v>
      </c>
    </row>
    <row r="797" spans="2:14" x14ac:dyDescent="0.25">
      <c r="B797">
        <v>10636</v>
      </c>
      <c r="C797" t="s">
        <v>16</v>
      </c>
      <c r="D797" s="1">
        <v>44754</v>
      </c>
      <c r="E797" t="s">
        <v>44</v>
      </c>
      <c r="F797" t="s">
        <v>18</v>
      </c>
      <c r="G797" t="s">
        <v>26</v>
      </c>
      <c r="H797">
        <v>55</v>
      </c>
      <c r="I797">
        <v>3000</v>
      </c>
      <c r="J797">
        <v>165000</v>
      </c>
      <c r="K797">
        <v>30</v>
      </c>
      <c r="L797">
        <v>90000</v>
      </c>
      <c r="M797">
        <v>75000</v>
      </c>
      <c r="N797" s="5">
        <f>sales[[#This Row],[profit]]/sales[[#This Row],[total_sales]]</f>
        <v>0.45454545454545453</v>
      </c>
    </row>
    <row r="798" spans="2:14" x14ac:dyDescent="0.25">
      <c r="B798">
        <v>10156</v>
      </c>
      <c r="C798" t="s">
        <v>19</v>
      </c>
      <c r="D798" s="1">
        <v>44754</v>
      </c>
      <c r="E798" t="s">
        <v>62</v>
      </c>
      <c r="F798" t="s">
        <v>32</v>
      </c>
      <c r="G798" t="s">
        <v>30</v>
      </c>
      <c r="H798">
        <v>45</v>
      </c>
      <c r="I798">
        <v>18346</v>
      </c>
      <c r="J798">
        <v>825570</v>
      </c>
      <c r="K798">
        <v>15</v>
      </c>
      <c r="L798">
        <v>275190</v>
      </c>
      <c r="M798">
        <v>550380</v>
      </c>
      <c r="N798" s="5">
        <f>sales[[#This Row],[profit]]/sales[[#This Row],[total_sales]]</f>
        <v>0.66666666666666663</v>
      </c>
    </row>
    <row r="799" spans="2:14" x14ac:dyDescent="0.25">
      <c r="B799">
        <v>10217</v>
      </c>
      <c r="C799" t="s">
        <v>16</v>
      </c>
      <c r="D799" s="1">
        <v>44754</v>
      </c>
      <c r="E799" t="s">
        <v>58</v>
      </c>
      <c r="F799" t="s">
        <v>18</v>
      </c>
      <c r="G799" t="s">
        <v>21</v>
      </c>
      <c r="H799">
        <v>50</v>
      </c>
      <c r="I799">
        <v>18164</v>
      </c>
      <c r="J799">
        <v>908200</v>
      </c>
      <c r="K799">
        <v>20</v>
      </c>
      <c r="L799">
        <v>363280</v>
      </c>
      <c r="M799">
        <v>544920</v>
      </c>
      <c r="N799" s="5">
        <f>sales[[#This Row],[profit]]/sales[[#This Row],[total_sales]]</f>
        <v>0.6</v>
      </c>
    </row>
    <row r="800" spans="2:14" x14ac:dyDescent="0.25">
      <c r="B800">
        <v>10507</v>
      </c>
      <c r="C800" t="s">
        <v>16</v>
      </c>
      <c r="D800" s="1">
        <v>44755</v>
      </c>
      <c r="E800" t="s">
        <v>52</v>
      </c>
      <c r="F800" t="s">
        <v>32</v>
      </c>
      <c r="G800" t="s">
        <v>26</v>
      </c>
      <c r="H800">
        <v>55</v>
      </c>
      <c r="I800">
        <v>13813</v>
      </c>
      <c r="J800">
        <v>759715</v>
      </c>
      <c r="K800">
        <v>30</v>
      </c>
      <c r="L800">
        <v>414390</v>
      </c>
      <c r="M800">
        <v>345325</v>
      </c>
      <c r="N800" s="5">
        <f>sales[[#This Row],[profit]]/sales[[#This Row],[total_sales]]</f>
        <v>0.45454545454545453</v>
      </c>
    </row>
    <row r="801" spans="2:14" x14ac:dyDescent="0.25">
      <c r="B801">
        <v>10923</v>
      </c>
      <c r="C801" t="s">
        <v>19</v>
      </c>
      <c r="D801" s="1">
        <v>44755</v>
      </c>
      <c r="E801" t="s">
        <v>25</v>
      </c>
      <c r="F801" t="s">
        <v>96</v>
      </c>
      <c r="G801" t="s">
        <v>21</v>
      </c>
      <c r="H801">
        <v>50</v>
      </c>
      <c r="I801">
        <v>17012</v>
      </c>
      <c r="J801">
        <v>850600</v>
      </c>
      <c r="K801">
        <v>20</v>
      </c>
      <c r="L801">
        <v>340240</v>
      </c>
      <c r="M801">
        <v>510360</v>
      </c>
      <c r="N801" s="5">
        <f>sales[[#This Row],[profit]]/sales[[#This Row],[total_sales]]</f>
        <v>0.6</v>
      </c>
    </row>
    <row r="802" spans="2:14" x14ac:dyDescent="0.25">
      <c r="B802">
        <v>10350</v>
      </c>
      <c r="C802" t="s">
        <v>16</v>
      </c>
      <c r="D802" s="1">
        <v>44755</v>
      </c>
      <c r="E802" t="s">
        <v>67</v>
      </c>
      <c r="F802" t="s">
        <v>18</v>
      </c>
      <c r="G802" t="s">
        <v>30</v>
      </c>
      <c r="H802">
        <v>45</v>
      </c>
      <c r="I802">
        <v>18971</v>
      </c>
      <c r="J802">
        <v>853695</v>
      </c>
      <c r="K802">
        <v>15</v>
      </c>
      <c r="L802">
        <v>284565</v>
      </c>
      <c r="M802">
        <v>569130</v>
      </c>
      <c r="N802" s="5">
        <f>sales[[#This Row],[profit]]/sales[[#This Row],[total_sales]]</f>
        <v>0.66666666666666663</v>
      </c>
    </row>
    <row r="803" spans="2:14" x14ac:dyDescent="0.25">
      <c r="B803">
        <v>10845</v>
      </c>
      <c r="C803" t="s">
        <v>12</v>
      </c>
      <c r="D803" s="1">
        <v>44755</v>
      </c>
      <c r="E803" t="s">
        <v>35</v>
      </c>
      <c r="F803" t="s">
        <v>96</v>
      </c>
      <c r="G803" t="s">
        <v>15</v>
      </c>
      <c r="H803">
        <v>40</v>
      </c>
      <c r="I803">
        <v>15166</v>
      </c>
      <c r="J803">
        <v>606640</v>
      </c>
      <c r="K803">
        <v>10</v>
      </c>
      <c r="L803">
        <v>151660</v>
      </c>
      <c r="M803">
        <v>454980</v>
      </c>
      <c r="N803" s="5">
        <f>sales[[#This Row],[profit]]/sales[[#This Row],[total_sales]]</f>
        <v>0.75</v>
      </c>
    </row>
    <row r="804" spans="2:14" x14ac:dyDescent="0.25">
      <c r="B804">
        <v>10459</v>
      </c>
      <c r="C804" t="s">
        <v>23</v>
      </c>
      <c r="D804" s="1">
        <v>44756</v>
      </c>
      <c r="E804" t="s">
        <v>46</v>
      </c>
      <c r="F804" t="s">
        <v>32</v>
      </c>
      <c r="G804" t="s">
        <v>21</v>
      </c>
      <c r="H804">
        <v>50</v>
      </c>
      <c r="I804">
        <v>9302</v>
      </c>
      <c r="J804">
        <v>465100</v>
      </c>
      <c r="K804">
        <v>20</v>
      </c>
      <c r="L804">
        <v>186040</v>
      </c>
      <c r="M804">
        <v>279060</v>
      </c>
      <c r="N804" s="5">
        <f>sales[[#This Row],[profit]]/sales[[#This Row],[total_sales]]</f>
        <v>0.6</v>
      </c>
    </row>
    <row r="805" spans="2:14" x14ac:dyDescent="0.25">
      <c r="B805">
        <v>10051</v>
      </c>
      <c r="C805" t="s">
        <v>19</v>
      </c>
      <c r="D805" s="1">
        <v>44756</v>
      </c>
      <c r="E805" t="s">
        <v>58</v>
      </c>
      <c r="F805" t="s">
        <v>18</v>
      </c>
      <c r="G805" t="s">
        <v>21</v>
      </c>
      <c r="H805">
        <v>50</v>
      </c>
      <c r="I805">
        <v>8066</v>
      </c>
      <c r="J805">
        <v>403300</v>
      </c>
      <c r="K805">
        <v>20</v>
      </c>
      <c r="L805">
        <v>161320</v>
      </c>
      <c r="M805">
        <v>241980</v>
      </c>
      <c r="N805" s="5">
        <f>sales[[#This Row],[profit]]/sales[[#This Row],[total_sales]]</f>
        <v>0.6</v>
      </c>
    </row>
    <row r="806" spans="2:14" x14ac:dyDescent="0.25">
      <c r="B806">
        <v>10763</v>
      </c>
      <c r="C806" t="s">
        <v>16</v>
      </c>
      <c r="D806" s="1">
        <v>44756</v>
      </c>
      <c r="E806" t="s">
        <v>63</v>
      </c>
      <c r="F806" t="s">
        <v>96</v>
      </c>
      <c r="G806" t="s">
        <v>30</v>
      </c>
      <c r="H806">
        <v>45</v>
      </c>
      <c r="I806">
        <v>7043</v>
      </c>
      <c r="J806">
        <v>316935</v>
      </c>
      <c r="K806">
        <v>15</v>
      </c>
      <c r="L806">
        <v>105645</v>
      </c>
      <c r="M806">
        <v>211290</v>
      </c>
      <c r="N806" s="5">
        <f>sales[[#This Row],[profit]]/sales[[#This Row],[total_sales]]</f>
        <v>0.66666666666666663</v>
      </c>
    </row>
    <row r="807" spans="2:14" x14ac:dyDescent="0.25">
      <c r="B807">
        <v>10945</v>
      </c>
      <c r="C807" t="s">
        <v>16</v>
      </c>
      <c r="D807" s="1">
        <v>44756</v>
      </c>
      <c r="E807" t="s">
        <v>45</v>
      </c>
      <c r="F807" t="s">
        <v>18</v>
      </c>
      <c r="G807" t="s">
        <v>26</v>
      </c>
      <c r="H807">
        <v>55</v>
      </c>
      <c r="I807">
        <v>14430</v>
      </c>
      <c r="J807">
        <v>793650</v>
      </c>
      <c r="K807">
        <v>30</v>
      </c>
      <c r="L807">
        <v>432900</v>
      </c>
      <c r="M807">
        <v>360750</v>
      </c>
      <c r="N807" s="5">
        <f>sales[[#This Row],[profit]]/sales[[#This Row],[total_sales]]</f>
        <v>0.45454545454545453</v>
      </c>
    </row>
    <row r="808" spans="2:14" x14ac:dyDescent="0.25">
      <c r="B808">
        <v>10745</v>
      </c>
      <c r="C808" t="s">
        <v>23</v>
      </c>
      <c r="D808" s="1">
        <v>44756</v>
      </c>
      <c r="E808" t="s">
        <v>40</v>
      </c>
      <c r="F808" t="s">
        <v>14</v>
      </c>
      <c r="G808" t="s">
        <v>26</v>
      </c>
      <c r="H808">
        <v>55</v>
      </c>
      <c r="I808">
        <v>12512</v>
      </c>
      <c r="J808">
        <v>688160</v>
      </c>
      <c r="K808">
        <v>30</v>
      </c>
      <c r="L808">
        <v>375360</v>
      </c>
      <c r="M808">
        <v>312800</v>
      </c>
      <c r="N808" s="5">
        <f>sales[[#This Row],[profit]]/sales[[#This Row],[total_sales]]</f>
        <v>0.45454545454545453</v>
      </c>
    </row>
    <row r="809" spans="2:14" x14ac:dyDescent="0.25">
      <c r="B809">
        <v>10940</v>
      </c>
      <c r="C809" t="s">
        <v>16</v>
      </c>
      <c r="D809" s="1">
        <v>44757</v>
      </c>
      <c r="E809" t="s">
        <v>46</v>
      </c>
      <c r="F809" t="s">
        <v>32</v>
      </c>
      <c r="G809" t="s">
        <v>26</v>
      </c>
      <c r="H809">
        <v>55</v>
      </c>
      <c r="I809">
        <v>4305</v>
      </c>
      <c r="J809">
        <v>236775</v>
      </c>
      <c r="K809">
        <v>30</v>
      </c>
      <c r="L809">
        <v>129150</v>
      </c>
      <c r="M809">
        <v>107625</v>
      </c>
      <c r="N809" s="5">
        <f>sales[[#This Row],[profit]]/sales[[#This Row],[total_sales]]</f>
        <v>0.45454545454545453</v>
      </c>
    </row>
    <row r="810" spans="2:14" x14ac:dyDescent="0.25">
      <c r="B810">
        <v>10909</v>
      </c>
      <c r="C810" t="s">
        <v>16</v>
      </c>
      <c r="D810" s="1">
        <v>44757</v>
      </c>
      <c r="E810" t="s">
        <v>20</v>
      </c>
      <c r="F810" t="s">
        <v>14</v>
      </c>
      <c r="G810" t="s">
        <v>30</v>
      </c>
      <c r="H810">
        <v>45</v>
      </c>
      <c r="I810">
        <v>17510</v>
      </c>
      <c r="J810">
        <v>787950</v>
      </c>
      <c r="K810">
        <v>15</v>
      </c>
      <c r="L810">
        <v>262650</v>
      </c>
      <c r="M810">
        <v>525300</v>
      </c>
      <c r="N810" s="5">
        <f>sales[[#This Row],[profit]]/sales[[#This Row],[total_sales]]</f>
        <v>0.66666666666666663</v>
      </c>
    </row>
    <row r="811" spans="2:14" x14ac:dyDescent="0.25">
      <c r="B811">
        <v>10457</v>
      </c>
      <c r="C811" t="s">
        <v>19</v>
      </c>
      <c r="D811" s="1">
        <v>44757</v>
      </c>
      <c r="E811" t="s">
        <v>27</v>
      </c>
      <c r="F811" t="s">
        <v>18</v>
      </c>
      <c r="G811" t="s">
        <v>30</v>
      </c>
      <c r="H811">
        <v>45</v>
      </c>
      <c r="I811">
        <v>11578</v>
      </c>
      <c r="J811">
        <v>521010</v>
      </c>
      <c r="K811">
        <v>15</v>
      </c>
      <c r="L811">
        <v>173670</v>
      </c>
      <c r="M811">
        <v>347340</v>
      </c>
      <c r="N811" s="5">
        <f>sales[[#This Row],[profit]]/sales[[#This Row],[total_sales]]</f>
        <v>0.66666666666666663</v>
      </c>
    </row>
    <row r="812" spans="2:14" x14ac:dyDescent="0.25">
      <c r="B812">
        <v>10166</v>
      </c>
      <c r="C812" t="s">
        <v>16</v>
      </c>
      <c r="D812" s="1">
        <v>44757</v>
      </c>
      <c r="E812" t="s">
        <v>42</v>
      </c>
      <c r="F812" t="s">
        <v>32</v>
      </c>
      <c r="G812" t="s">
        <v>21</v>
      </c>
      <c r="H812">
        <v>50</v>
      </c>
      <c r="I812">
        <v>8952</v>
      </c>
      <c r="J812">
        <v>447600</v>
      </c>
      <c r="K812">
        <v>20</v>
      </c>
      <c r="L812">
        <v>179040</v>
      </c>
      <c r="M812">
        <v>268560</v>
      </c>
      <c r="N812" s="5">
        <f>sales[[#This Row],[profit]]/sales[[#This Row],[total_sales]]</f>
        <v>0.6</v>
      </c>
    </row>
    <row r="813" spans="2:14" x14ac:dyDescent="0.25">
      <c r="B813">
        <v>10484</v>
      </c>
      <c r="C813" t="s">
        <v>16</v>
      </c>
      <c r="D813" s="1">
        <v>44758</v>
      </c>
      <c r="E813" t="s">
        <v>69</v>
      </c>
      <c r="F813" t="s">
        <v>18</v>
      </c>
      <c r="G813" t="s">
        <v>15</v>
      </c>
      <c r="H813">
        <v>40</v>
      </c>
      <c r="I813">
        <v>7336</v>
      </c>
      <c r="J813">
        <v>293440</v>
      </c>
      <c r="K813">
        <v>10</v>
      </c>
      <c r="L813">
        <v>73360</v>
      </c>
      <c r="M813">
        <v>220080</v>
      </c>
      <c r="N813" s="5">
        <f>sales[[#This Row],[profit]]/sales[[#This Row],[total_sales]]</f>
        <v>0.75</v>
      </c>
    </row>
    <row r="814" spans="2:14" x14ac:dyDescent="0.25">
      <c r="B814">
        <v>10591</v>
      </c>
      <c r="C814" t="s">
        <v>23</v>
      </c>
      <c r="D814" s="1">
        <v>44758</v>
      </c>
      <c r="E814" t="s">
        <v>55</v>
      </c>
      <c r="F814" t="s">
        <v>96</v>
      </c>
      <c r="G814" t="s">
        <v>30</v>
      </c>
      <c r="H814">
        <v>45</v>
      </c>
      <c r="I814">
        <v>9521</v>
      </c>
      <c r="J814">
        <v>428445</v>
      </c>
      <c r="K814">
        <v>15</v>
      </c>
      <c r="L814">
        <v>142815</v>
      </c>
      <c r="M814">
        <v>285630</v>
      </c>
      <c r="N814" s="5">
        <f>sales[[#This Row],[profit]]/sales[[#This Row],[total_sales]]</f>
        <v>0.66666666666666663</v>
      </c>
    </row>
    <row r="815" spans="2:14" x14ac:dyDescent="0.25">
      <c r="B815">
        <v>10333</v>
      </c>
      <c r="C815" t="s">
        <v>23</v>
      </c>
      <c r="D815" s="1">
        <v>44758</v>
      </c>
      <c r="E815" t="s">
        <v>70</v>
      </c>
      <c r="F815" t="s">
        <v>14</v>
      </c>
      <c r="G815" t="s">
        <v>21</v>
      </c>
      <c r="H815">
        <v>50</v>
      </c>
      <c r="I815">
        <v>16424</v>
      </c>
      <c r="J815">
        <v>821200</v>
      </c>
      <c r="K815">
        <v>20</v>
      </c>
      <c r="L815">
        <v>328480</v>
      </c>
      <c r="M815">
        <v>492720</v>
      </c>
      <c r="N815" s="5">
        <f>sales[[#This Row],[profit]]/sales[[#This Row],[total_sales]]</f>
        <v>0.6</v>
      </c>
    </row>
    <row r="816" spans="2:14" x14ac:dyDescent="0.25">
      <c r="B816">
        <v>10027</v>
      </c>
      <c r="C816" t="s">
        <v>12</v>
      </c>
      <c r="D816" s="1">
        <v>44758</v>
      </c>
      <c r="E816" t="s">
        <v>38</v>
      </c>
      <c r="F816" t="s">
        <v>18</v>
      </c>
      <c r="G816" t="s">
        <v>30</v>
      </c>
      <c r="H816">
        <v>45</v>
      </c>
      <c r="I816">
        <v>10592</v>
      </c>
      <c r="J816">
        <v>476640</v>
      </c>
      <c r="K816">
        <v>15</v>
      </c>
      <c r="L816">
        <v>158880</v>
      </c>
      <c r="M816">
        <v>317760</v>
      </c>
      <c r="N816" s="5">
        <f>sales[[#This Row],[profit]]/sales[[#This Row],[total_sales]]</f>
        <v>0.66666666666666663</v>
      </c>
    </row>
    <row r="817" spans="2:14" x14ac:dyDescent="0.25">
      <c r="B817">
        <v>10138</v>
      </c>
      <c r="C817" t="s">
        <v>12</v>
      </c>
      <c r="D817" s="1">
        <v>44759</v>
      </c>
      <c r="E817" t="s">
        <v>53</v>
      </c>
      <c r="F817" t="s">
        <v>18</v>
      </c>
      <c r="G817" t="s">
        <v>21</v>
      </c>
      <c r="H817">
        <v>50</v>
      </c>
      <c r="I817">
        <v>12950</v>
      </c>
      <c r="J817">
        <v>647500</v>
      </c>
      <c r="K817">
        <v>20</v>
      </c>
      <c r="L817">
        <v>259000</v>
      </c>
      <c r="M817">
        <v>388500</v>
      </c>
      <c r="N817" s="5">
        <f>sales[[#This Row],[profit]]/sales[[#This Row],[total_sales]]</f>
        <v>0.6</v>
      </c>
    </row>
    <row r="818" spans="2:14" x14ac:dyDescent="0.25">
      <c r="B818">
        <v>10734</v>
      </c>
      <c r="C818" t="s">
        <v>12</v>
      </c>
      <c r="D818" s="1">
        <v>44759</v>
      </c>
      <c r="E818" t="s">
        <v>29</v>
      </c>
      <c r="F818" t="s">
        <v>14</v>
      </c>
      <c r="G818" t="s">
        <v>15</v>
      </c>
      <c r="H818">
        <v>40</v>
      </c>
      <c r="I818">
        <v>2381</v>
      </c>
      <c r="J818">
        <v>95240</v>
      </c>
      <c r="K818">
        <v>10</v>
      </c>
      <c r="L818">
        <v>23810</v>
      </c>
      <c r="M818">
        <v>71430</v>
      </c>
      <c r="N818" s="5">
        <f>sales[[#This Row],[profit]]/sales[[#This Row],[total_sales]]</f>
        <v>0.75</v>
      </c>
    </row>
    <row r="819" spans="2:14" x14ac:dyDescent="0.25">
      <c r="B819">
        <v>10058</v>
      </c>
      <c r="C819" t="s">
        <v>16</v>
      </c>
      <c r="D819" s="1">
        <v>44759</v>
      </c>
      <c r="E819" t="s">
        <v>36</v>
      </c>
      <c r="F819" t="s">
        <v>14</v>
      </c>
      <c r="G819" t="s">
        <v>21</v>
      </c>
      <c r="H819">
        <v>50</v>
      </c>
      <c r="I819">
        <v>14864</v>
      </c>
      <c r="J819">
        <v>743200</v>
      </c>
      <c r="K819">
        <v>20</v>
      </c>
      <c r="L819">
        <v>297280</v>
      </c>
      <c r="M819">
        <v>445920</v>
      </c>
      <c r="N819" s="5">
        <f>sales[[#This Row],[profit]]/sales[[#This Row],[total_sales]]</f>
        <v>0.6</v>
      </c>
    </row>
    <row r="820" spans="2:14" x14ac:dyDescent="0.25">
      <c r="B820">
        <v>10498</v>
      </c>
      <c r="C820" t="s">
        <v>12</v>
      </c>
      <c r="D820" s="1">
        <v>44759</v>
      </c>
      <c r="E820" t="s">
        <v>25</v>
      </c>
      <c r="F820" t="s">
        <v>96</v>
      </c>
      <c r="G820" t="s">
        <v>15</v>
      </c>
      <c r="H820">
        <v>40</v>
      </c>
      <c r="I820">
        <v>3799</v>
      </c>
      <c r="J820">
        <v>151960</v>
      </c>
      <c r="K820">
        <v>10</v>
      </c>
      <c r="L820">
        <v>37990</v>
      </c>
      <c r="M820">
        <v>113970</v>
      </c>
      <c r="N820" s="5">
        <f>sales[[#This Row],[profit]]/sales[[#This Row],[total_sales]]</f>
        <v>0.75</v>
      </c>
    </row>
    <row r="821" spans="2:14" x14ac:dyDescent="0.25">
      <c r="B821">
        <v>10124</v>
      </c>
      <c r="C821" t="s">
        <v>23</v>
      </c>
      <c r="D821" s="1">
        <v>44760</v>
      </c>
      <c r="E821" t="s">
        <v>25</v>
      </c>
      <c r="F821" t="s">
        <v>96</v>
      </c>
      <c r="G821" t="s">
        <v>30</v>
      </c>
      <c r="H821">
        <v>45</v>
      </c>
      <c r="I821">
        <v>14109</v>
      </c>
      <c r="J821">
        <v>634905</v>
      </c>
      <c r="K821">
        <v>15</v>
      </c>
      <c r="L821">
        <v>211635</v>
      </c>
      <c r="M821">
        <v>423270</v>
      </c>
      <c r="N821" s="5">
        <f>sales[[#This Row],[profit]]/sales[[#This Row],[total_sales]]</f>
        <v>0.66666666666666663</v>
      </c>
    </row>
    <row r="822" spans="2:14" x14ac:dyDescent="0.25">
      <c r="B822">
        <v>10188</v>
      </c>
      <c r="C822" t="s">
        <v>16</v>
      </c>
      <c r="D822" s="1">
        <v>44760</v>
      </c>
      <c r="E822" t="s">
        <v>24</v>
      </c>
      <c r="F822" t="s">
        <v>18</v>
      </c>
      <c r="G822" t="s">
        <v>30</v>
      </c>
      <c r="H822">
        <v>45</v>
      </c>
      <c r="I822">
        <v>16495</v>
      </c>
      <c r="J822">
        <v>742275</v>
      </c>
      <c r="K822">
        <v>15</v>
      </c>
      <c r="L822">
        <v>247425</v>
      </c>
      <c r="M822">
        <v>494850</v>
      </c>
      <c r="N822" s="5">
        <f>sales[[#This Row],[profit]]/sales[[#This Row],[total_sales]]</f>
        <v>0.66666666666666663</v>
      </c>
    </row>
    <row r="823" spans="2:14" x14ac:dyDescent="0.25">
      <c r="B823">
        <v>10377</v>
      </c>
      <c r="C823" t="s">
        <v>19</v>
      </c>
      <c r="D823" s="1">
        <v>44760</v>
      </c>
      <c r="E823" t="s">
        <v>49</v>
      </c>
      <c r="F823" t="s">
        <v>96</v>
      </c>
      <c r="G823" t="s">
        <v>15</v>
      </c>
      <c r="H823">
        <v>40</v>
      </c>
      <c r="I823">
        <v>9520</v>
      </c>
      <c r="J823">
        <v>380800</v>
      </c>
      <c r="K823">
        <v>10</v>
      </c>
      <c r="L823">
        <v>95200</v>
      </c>
      <c r="M823">
        <v>285600</v>
      </c>
      <c r="N823" s="5">
        <f>sales[[#This Row],[profit]]/sales[[#This Row],[total_sales]]</f>
        <v>0.75</v>
      </c>
    </row>
    <row r="824" spans="2:14" x14ac:dyDescent="0.25">
      <c r="B824">
        <v>10427</v>
      </c>
      <c r="C824" t="s">
        <v>23</v>
      </c>
      <c r="D824" s="1">
        <v>44760</v>
      </c>
      <c r="E824" t="s">
        <v>62</v>
      </c>
      <c r="F824" t="s">
        <v>32</v>
      </c>
      <c r="G824" t="s">
        <v>21</v>
      </c>
      <c r="H824">
        <v>50</v>
      </c>
      <c r="I824">
        <v>1197</v>
      </c>
      <c r="J824">
        <v>59850</v>
      </c>
      <c r="K824">
        <v>20</v>
      </c>
      <c r="L824">
        <v>23940</v>
      </c>
      <c r="M824">
        <v>35910</v>
      </c>
      <c r="N824" s="5">
        <f>sales[[#This Row],[profit]]/sales[[#This Row],[total_sales]]</f>
        <v>0.6</v>
      </c>
    </row>
    <row r="825" spans="2:14" x14ac:dyDescent="0.25">
      <c r="B825">
        <v>10409</v>
      </c>
      <c r="C825" t="s">
        <v>19</v>
      </c>
      <c r="D825" s="1">
        <v>44761</v>
      </c>
      <c r="E825" t="s">
        <v>36</v>
      </c>
      <c r="F825" t="s">
        <v>14</v>
      </c>
      <c r="G825" t="s">
        <v>26</v>
      </c>
      <c r="H825">
        <v>55</v>
      </c>
      <c r="I825">
        <v>17606</v>
      </c>
      <c r="J825">
        <v>968330</v>
      </c>
      <c r="K825">
        <v>30</v>
      </c>
      <c r="L825">
        <v>528180</v>
      </c>
      <c r="M825">
        <v>440150</v>
      </c>
      <c r="N825" s="5">
        <f>sales[[#This Row],[profit]]/sales[[#This Row],[total_sales]]</f>
        <v>0.45454545454545453</v>
      </c>
    </row>
    <row r="826" spans="2:14" x14ac:dyDescent="0.25">
      <c r="B826">
        <v>10258</v>
      </c>
      <c r="C826" t="s">
        <v>19</v>
      </c>
      <c r="D826" s="1">
        <v>44761</v>
      </c>
      <c r="E826" t="s">
        <v>36</v>
      </c>
      <c r="F826" t="s">
        <v>14</v>
      </c>
      <c r="G826" t="s">
        <v>26</v>
      </c>
      <c r="H826">
        <v>55</v>
      </c>
      <c r="I826">
        <v>14446</v>
      </c>
      <c r="J826">
        <v>794530</v>
      </c>
      <c r="K826">
        <v>30</v>
      </c>
      <c r="L826">
        <v>433380</v>
      </c>
      <c r="M826">
        <v>361150</v>
      </c>
      <c r="N826" s="5">
        <f>sales[[#This Row],[profit]]/sales[[#This Row],[total_sales]]</f>
        <v>0.45454545454545453</v>
      </c>
    </row>
    <row r="827" spans="2:14" x14ac:dyDescent="0.25">
      <c r="B827">
        <v>10784</v>
      </c>
      <c r="C827" t="s">
        <v>12</v>
      </c>
      <c r="D827" s="1">
        <v>44761</v>
      </c>
      <c r="E827" t="s">
        <v>65</v>
      </c>
      <c r="F827" t="s">
        <v>14</v>
      </c>
      <c r="G827" t="s">
        <v>21</v>
      </c>
      <c r="H827">
        <v>50</v>
      </c>
      <c r="I827">
        <v>18101</v>
      </c>
      <c r="J827">
        <v>905050</v>
      </c>
      <c r="K827">
        <v>20</v>
      </c>
      <c r="L827">
        <v>362020</v>
      </c>
      <c r="M827">
        <v>543030</v>
      </c>
      <c r="N827" s="5">
        <f>sales[[#This Row],[profit]]/sales[[#This Row],[total_sales]]</f>
        <v>0.6</v>
      </c>
    </row>
    <row r="828" spans="2:14" x14ac:dyDescent="0.25">
      <c r="B828">
        <v>10276</v>
      </c>
      <c r="C828" t="s">
        <v>12</v>
      </c>
      <c r="D828" s="1">
        <v>44761</v>
      </c>
      <c r="E828" t="s">
        <v>57</v>
      </c>
      <c r="F828" t="s">
        <v>32</v>
      </c>
      <c r="G828" t="s">
        <v>30</v>
      </c>
      <c r="H828">
        <v>45</v>
      </c>
      <c r="I828">
        <v>9734</v>
      </c>
      <c r="J828">
        <v>438030</v>
      </c>
      <c r="K828">
        <v>15</v>
      </c>
      <c r="L828">
        <v>146010</v>
      </c>
      <c r="M828">
        <v>292020</v>
      </c>
      <c r="N828" s="5">
        <f>sales[[#This Row],[profit]]/sales[[#This Row],[total_sales]]</f>
        <v>0.66666666666666663</v>
      </c>
    </row>
    <row r="829" spans="2:14" x14ac:dyDescent="0.25">
      <c r="B829">
        <v>10051</v>
      </c>
      <c r="C829" t="s">
        <v>16</v>
      </c>
      <c r="D829" s="1">
        <v>44762</v>
      </c>
      <c r="E829" t="s">
        <v>55</v>
      </c>
      <c r="F829" t="s">
        <v>96</v>
      </c>
      <c r="G829" t="s">
        <v>21</v>
      </c>
      <c r="H829">
        <v>50</v>
      </c>
      <c r="I829">
        <v>14132</v>
      </c>
      <c r="J829">
        <v>706600</v>
      </c>
      <c r="K829">
        <v>20</v>
      </c>
      <c r="L829">
        <v>282640</v>
      </c>
      <c r="M829">
        <v>423960</v>
      </c>
      <c r="N829" s="5">
        <f>sales[[#This Row],[profit]]/sales[[#This Row],[total_sales]]</f>
        <v>0.6</v>
      </c>
    </row>
    <row r="830" spans="2:14" x14ac:dyDescent="0.25">
      <c r="B830">
        <v>10868</v>
      </c>
      <c r="C830" t="s">
        <v>19</v>
      </c>
      <c r="D830" s="1">
        <v>44762</v>
      </c>
      <c r="E830" t="s">
        <v>56</v>
      </c>
      <c r="F830" t="s">
        <v>18</v>
      </c>
      <c r="G830" t="s">
        <v>30</v>
      </c>
      <c r="H830">
        <v>45</v>
      </c>
      <c r="I830">
        <v>8242</v>
      </c>
      <c r="J830">
        <v>370890</v>
      </c>
      <c r="K830">
        <v>15</v>
      </c>
      <c r="L830">
        <v>123630</v>
      </c>
      <c r="M830">
        <v>247260</v>
      </c>
      <c r="N830" s="5">
        <f>sales[[#This Row],[profit]]/sales[[#This Row],[total_sales]]</f>
        <v>0.66666666666666663</v>
      </c>
    </row>
    <row r="831" spans="2:14" x14ac:dyDescent="0.25">
      <c r="B831">
        <v>10372</v>
      </c>
      <c r="C831" t="s">
        <v>19</v>
      </c>
      <c r="D831" s="1">
        <v>44762</v>
      </c>
      <c r="E831" t="s">
        <v>66</v>
      </c>
      <c r="F831" t="s">
        <v>32</v>
      </c>
      <c r="G831" t="s">
        <v>15</v>
      </c>
      <c r="H831">
        <v>40</v>
      </c>
      <c r="I831">
        <v>10854</v>
      </c>
      <c r="J831">
        <v>434160</v>
      </c>
      <c r="K831">
        <v>10</v>
      </c>
      <c r="L831">
        <v>108540</v>
      </c>
      <c r="M831">
        <v>325620</v>
      </c>
      <c r="N831" s="5">
        <f>sales[[#This Row],[profit]]/sales[[#This Row],[total_sales]]</f>
        <v>0.75</v>
      </c>
    </row>
    <row r="832" spans="2:14" x14ac:dyDescent="0.25">
      <c r="B832">
        <v>10393</v>
      </c>
      <c r="C832" t="s">
        <v>12</v>
      </c>
      <c r="D832" s="1">
        <v>44762</v>
      </c>
      <c r="E832" t="s">
        <v>72</v>
      </c>
      <c r="F832" t="s">
        <v>18</v>
      </c>
      <c r="G832" t="s">
        <v>26</v>
      </c>
      <c r="H832">
        <v>55</v>
      </c>
      <c r="I832">
        <v>6992</v>
      </c>
      <c r="J832">
        <v>384560</v>
      </c>
      <c r="K832">
        <v>30</v>
      </c>
      <c r="L832">
        <v>209760</v>
      </c>
      <c r="M832">
        <v>174800</v>
      </c>
      <c r="N832" s="5">
        <f>sales[[#This Row],[profit]]/sales[[#This Row],[total_sales]]</f>
        <v>0.45454545454545453</v>
      </c>
    </row>
    <row r="833" spans="2:14" x14ac:dyDescent="0.25">
      <c r="B833">
        <v>10998</v>
      </c>
      <c r="C833" t="s">
        <v>23</v>
      </c>
      <c r="D833" s="1">
        <v>44763</v>
      </c>
      <c r="E833" t="s">
        <v>40</v>
      </c>
      <c r="F833" t="s">
        <v>14</v>
      </c>
      <c r="G833" t="s">
        <v>26</v>
      </c>
      <c r="H833">
        <v>55</v>
      </c>
      <c r="I833">
        <v>1677</v>
      </c>
      <c r="J833">
        <v>92235</v>
      </c>
      <c r="K833">
        <v>30</v>
      </c>
      <c r="L833">
        <v>50310</v>
      </c>
      <c r="M833">
        <v>41925</v>
      </c>
      <c r="N833" s="5">
        <f>sales[[#This Row],[profit]]/sales[[#This Row],[total_sales]]</f>
        <v>0.45454545454545453</v>
      </c>
    </row>
    <row r="834" spans="2:14" x14ac:dyDescent="0.25">
      <c r="B834">
        <v>10146</v>
      </c>
      <c r="C834" t="s">
        <v>19</v>
      </c>
      <c r="D834" s="1">
        <v>44763</v>
      </c>
      <c r="E834" t="s">
        <v>37</v>
      </c>
      <c r="F834" t="s">
        <v>32</v>
      </c>
      <c r="G834" t="s">
        <v>30</v>
      </c>
      <c r="H834">
        <v>45</v>
      </c>
      <c r="I834">
        <v>2590</v>
      </c>
      <c r="J834">
        <v>116550</v>
      </c>
      <c r="K834">
        <v>15</v>
      </c>
      <c r="L834">
        <v>38850</v>
      </c>
      <c r="M834">
        <v>77700</v>
      </c>
      <c r="N834" s="5">
        <f>sales[[#This Row],[profit]]/sales[[#This Row],[total_sales]]</f>
        <v>0.66666666666666663</v>
      </c>
    </row>
    <row r="835" spans="2:14" x14ac:dyDescent="0.25">
      <c r="B835">
        <v>10447</v>
      </c>
      <c r="C835" t="s">
        <v>12</v>
      </c>
      <c r="D835" s="1">
        <v>44763</v>
      </c>
      <c r="E835" t="s">
        <v>43</v>
      </c>
      <c r="F835" t="s">
        <v>14</v>
      </c>
      <c r="G835" t="s">
        <v>21</v>
      </c>
      <c r="H835">
        <v>50</v>
      </c>
      <c r="I835">
        <v>14843</v>
      </c>
      <c r="J835">
        <v>742150</v>
      </c>
      <c r="K835">
        <v>20</v>
      </c>
      <c r="L835">
        <v>296860</v>
      </c>
      <c r="M835">
        <v>445290</v>
      </c>
      <c r="N835" s="5">
        <f>sales[[#This Row],[profit]]/sales[[#This Row],[total_sales]]</f>
        <v>0.6</v>
      </c>
    </row>
    <row r="836" spans="2:14" x14ac:dyDescent="0.25">
      <c r="B836">
        <v>10551</v>
      </c>
      <c r="C836" t="s">
        <v>16</v>
      </c>
      <c r="D836" s="1">
        <v>44763</v>
      </c>
      <c r="E836" t="s">
        <v>56</v>
      </c>
      <c r="F836" t="s">
        <v>18</v>
      </c>
      <c r="G836" t="s">
        <v>15</v>
      </c>
      <c r="H836">
        <v>40</v>
      </c>
      <c r="I836">
        <v>8609</v>
      </c>
      <c r="J836">
        <v>344360</v>
      </c>
      <c r="K836">
        <v>10</v>
      </c>
      <c r="L836">
        <v>86090</v>
      </c>
      <c r="M836">
        <v>258270</v>
      </c>
      <c r="N836" s="5">
        <f>sales[[#This Row],[profit]]/sales[[#This Row],[total_sales]]</f>
        <v>0.75</v>
      </c>
    </row>
    <row r="837" spans="2:14" x14ac:dyDescent="0.25">
      <c r="B837">
        <v>10483</v>
      </c>
      <c r="C837" t="s">
        <v>16</v>
      </c>
      <c r="D837" s="1">
        <v>44764</v>
      </c>
      <c r="E837" t="s">
        <v>52</v>
      </c>
      <c r="F837" t="s">
        <v>32</v>
      </c>
      <c r="G837" t="s">
        <v>15</v>
      </c>
      <c r="H837">
        <v>40</v>
      </c>
      <c r="I837">
        <v>4545</v>
      </c>
      <c r="J837">
        <v>181800</v>
      </c>
      <c r="K837">
        <v>10</v>
      </c>
      <c r="L837">
        <v>45450</v>
      </c>
      <c r="M837">
        <v>136350</v>
      </c>
      <c r="N837" s="5">
        <f>sales[[#This Row],[profit]]/sales[[#This Row],[total_sales]]</f>
        <v>0.75</v>
      </c>
    </row>
    <row r="838" spans="2:14" x14ac:dyDescent="0.25">
      <c r="B838">
        <v>10077</v>
      </c>
      <c r="C838" t="s">
        <v>23</v>
      </c>
      <c r="D838" s="1">
        <v>44764</v>
      </c>
      <c r="E838" t="s">
        <v>50</v>
      </c>
      <c r="F838" t="s">
        <v>18</v>
      </c>
      <c r="G838" t="s">
        <v>30</v>
      </c>
      <c r="H838">
        <v>45</v>
      </c>
      <c r="I838">
        <v>17335</v>
      </c>
      <c r="J838">
        <v>780075</v>
      </c>
      <c r="K838">
        <v>15</v>
      </c>
      <c r="L838">
        <v>260025</v>
      </c>
      <c r="M838">
        <v>520050</v>
      </c>
      <c r="N838" s="5">
        <f>sales[[#This Row],[profit]]/sales[[#This Row],[total_sales]]</f>
        <v>0.66666666666666663</v>
      </c>
    </row>
    <row r="839" spans="2:14" x14ac:dyDescent="0.25">
      <c r="B839">
        <v>10455</v>
      </c>
      <c r="C839" t="s">
        <v>19</v>
      </c>
      <c r="D839" s="1">
        <v>44764</v>
      </c>
      <c r="E839" t="s">
        <v>33</v>
      </c>
      <c r="F839" t="s">
        <v>18</v>
      </c>
      <c r="G839" t="s">
        <v>15</v>
      </c>
      <c r="H839">
        <v>40</v>
      </c>
      <c r="I839">
        <v>7121</v>
      </c>
      <c r="J839">
        <v>284840</v>
      </c>
      <c r="K839">
        <v>10</v>
      </c>
      <c r="L839">
        <v>71210</v>
      </c>
      <c r="M839">
        <v>213630</v>
      </c>
      <c r="N839" s="5">
        <f>sales[[#This Row],[profit]]/sales[[#This Row],[total_sales]]</f>
        <v>0.75</v>
      </c>
    </row>
    <row r="840" spans="2:14" x14ac:dyDescent="0.25">
      <c r="B840">
        <v>10178</v>
      </c>
      <c r="C840" t="s">
        <v>16</v>
      </c>
      <c r="D840" s="1">
        <v>44764</v>
      </c>
      <c r="E840" t="s">
        <v>57</v>
      </c>
      <c r="F840" t="s">
        <v>32</v>
      </c>
      <c r="G840" t="s">
        <v>15</v>
      </c>
      <c r="H840">
        <v>40</v>
      </c>
      <c r="I840">
        <v>4277</v>
      </c>
      <c r="J840">
        <v>171080</v>
      </c>
      <c r="K840">
        <v>10</v>
      </c>
      <c r="L840">
        <v>42770</v>
      </c>
      <c r="M840">
        <v>128310</v>
      </c>
      <c r="N840" s="5">
        <f>sales[[#This Row],[profit]]/sales[[#This Row],[total_sales]]</f>
        <v>0.75</v>
      </c>
    </row>
    <row r="841" spans="2:14" x14ac:dyDescent="0.25">
      <c r="B841">
        <v>10386</v>
      </c>
      <c r="C841" t="s">
        <v>12</v>
      </c>
      <c r="D841" s="1">
        <v>44765</v>
      </c>
      <c r="E841" t="s">
        <v>70</v>
      </c>
      <c r="F841" t="s">
        <v>14</v>
      </c>
      <c r="G841" t="s">
        <v>21</v>
      </c>
      <c r="H841">
        <v>50</v>
      </c>
      <c r="I841">
        <v>10166</v>
      </c>
      <c r="J841">
        <v>508300</v>
      </c>
      <c r="K841">
        <v>20</v>
      </c>
      <c r="L841">
        <v>203320</v>
      </c>
      <c r="M841">
        <v>304980</v>
      </c>
      <c r="N841" s="5">
        <f>sales[[#This Row],[profit]]/sales[[#This Row],[total_sales]]</f>
        <v>0.6</v>
      </c>
    </row>
    <row r="842" spans="2:14" x14ac:dyDescent="0.25">
      <c r="B842">
        <v>10975</v>
      </c>
      <c r="C842" t="s">
        <v>12</v>
      </c>
      <c r="D842" s="1">
        <v>44765</v>
      </c>
      <c r="E842" t="s">
        <v>72</v>
      </c>
      <c r="F842" t="s">
        <v>18</v>
      </c>
      <c r="G842" t="s">
        <v>30</v>
      </c>
      <c r="H842">
        <v>45</v>
      </c>
      <c r="I842">
        <v>16734</v>
      </c>
      <c r="J842">
        <v>753030</v>
      </c>
      <c r="K842">
        <v>15</v>
      </c>
      <c r="L842">
        <v>251010</v>
      </c>
      <c r="M842">
        <v>502020</v>
      </c>
      <c r="N842" s="5">
        <f>sales[[#This Row],[profit]]/sales[[#This Row],[total_sales]]</f>
        <v>0.66666666666666663</v>
      </c>
    </row>
    <row r="843" spans="2:14" x14ac:dyDescent="0.25">
      <c r="B843">
        <v>10485</v>
      </c>
      <c r="C843" t="s">
        <v>23</v>
      </c>
      <c r="D843" s="1">
        <v>44765</v>
      </c>
      <c r="E843" t="s">
        <v>60</v>
      </c>
      <c r="F843" t="s">
        <v>14</v>
      </c>
      <c r="G843" t="s">
        <v>15</v>
      </c>
      <c r="H843">
        <v>40</v>
      </c>
      <c r="I843">
        <v>7168</v>
      </c>
      <c r="J843">
        <v>286720</v>
      </c>
      <c r="K843">
        <v>10</v>
      </c>
      <c r="L843">
        <v>71680</v>
      </c>
      <c r="M843">
        <v>215040</v>
      </c>
      <c r="N843" s="5">
        <f>sales[[#This Row],[profit]]/sales[[#This Row],[total_sales]]</f>
        <v>0.75</v>
      </c>
    </row>
    <row r="844" spans="2:14" x14ac:dyDescent="0.25">
      <c r="B844">
        <v>10520</v>
      </c>
      <c r="C844" t="s">
        <v>16</v>
      </c>
      <c r="D844" s="1">
        <v>44765</v>
      </c>
      <c r="E844" t="s">
        <v>38</v>
      </c>
      <c r="F844" t="s">
        <v>18</v>
      </c>
      <c r="G844" t="s">
        <v>26</v>
      </c>
      <c r="H844">
        <v>55</v>
      </c>
      <c r="I844">
        <v>5342</v>
      </c>
      <c r="J844">
        <v>293810</v>
      </c>
      <c r="K844">
        <v>30</v>
      </c>
      <c r="L844">
        <v>160260</v>
      </c>
      <c r="M844">
        <v>133550</v>
      </c>
      <c r="N844" s="5">
        <f>sales[[#This Row],[profit]]/sales[[#This Row],[total_sales]]</f>
        <v>0.45454545454545453</v>
      </c>
    </row>
    <row r="845" spans="2:14" x14ac:dyDescent="0.25">
      <c r="B845">
        <v>10884</v>
      </c>
      <c r="C845" t="s">
        <v>23</v>
      </c>
      <c r="D845" s="1">
        <v>44765</v>
      </c>
      <c r="E845" t="s">
        <v>50</v>
      </c>
      <c r="F845" t="s">
        <v>18</v>
      </c>
      <c r="G845" t="s">
        <v>21</v>
      </c>
      <c r="H845">
        <v>50</v>
      </c>
      <c r="I845">
        <v>6362</v>
      </c>
      <c r="J845">
        <v>318100</v>
      </c>
      <c r="K845">
        <v>20</v>
      </c>
      <c r="L845">
        <v>127240</v>
      </c>
      <c r="M845">
        <v>190860</v>
      </c>
      <c r="N845" s="5">
        <f>sales[[#This Row],[profit]]/sales[[#This Row],[total_sales]]</f>
        <v>0.6</v>
      </c>
    </row>
    <row r="846" spans="2:14" x14ac:dyDescent="0.25">
      <c r="B846">
        <v>10637</v>
      </c>
      <c r="C846" t="s">
        <v>12</v>
      </c>
      <c r="D846" s="1">
        <v>44766</v>
      </c>
      <c r="E846" t="s">
        <v>24</v>
      </c>
      <c r="F846" t="s">
        <v>18</v>
      </c>
      <c r="G846" t="s">
        <v>21</v>
      </c>
      <c r="H846">
        <v>50</v>
      </c>
      <c r="I846">
        <v>5231</v>
      </c>
      <c r="J846">
        <v>261550</v>
      </c>
      <c r="K846">
        <v>20</v>
      </c>
      <c r="L846">
        <v>104620</v>
      </c>
      <c r="M846">
        <v>156930</v>
      </c>
      <c r="N846" s="5">
        <f>sales[[#This Row],[profit]]/sales[[#This Row],[total_sales]]</f>
        <v>0.6</v>
      </c>
    </row>
    <row r="847" spans="2:14" x14ac:dyDescent="0.25">
      <c r="B847">
        <v>10071</v>
      </c>
      <c r="C847" t="s">
        <v>12</v>
      </c>
      <c r="D847" s="1">
        <v>44766</v>
      </c>
      <c r="E847" t="s">
        <v>36</v>
      </c>
      <c r="F847" t="s">
        <v>14</v>
      </c>
      <c r="G847" t="s">
        <v>26</v>
      </c>
      <c r="H847">
        <v>55</v>
      </c>
      <c r="I847">
        <v>3380</v>
      </c>
      <c r="J847">
        <v>185900</v>
      </c>
      <c r="K847">
        <v>30</v>
      </c>
      <c r="L847">
        <v>101400</v>
      </c>
      <c r="M847">
        <v>84500</v>
      </c>
      <c r="N847" s="5">
        <f>sales[[#This Row],[profit]]/sales[[#This Row],[total_sales]]</f>
        <v>0.45454545454545453</v>
      </c>
    </row>
    <row r="848" spans="2:14" x14ac:dyDescent="0.25">
      <c r="B848">
        <v>10220</v>
      </c>
      <c r="C848" t="s">
        <v>19</v>
      </c>
      <c r="D848" s="1">
        <v>44766</v>
      </c>
      <c r="E848" t="s">
        <v>52</v>
      </c>
      <c r="F848" t="s">
        <v>32</v>
      </c>
      <c r="G848" t="s">
        <v>15</v>
      </c>
      <c r="H848">
        <v>40</v>
      </c>
      <c r="I848">
        <v>14490</v>
      </c>
      <c r="J848">
        <v>579600</v>
      </c>
      <c r="K848">
        <v>10</v>
      </c>
      <c r="L848">
        <v>144900</v>
      </c>
      <c r="M848">
        <v>434700</v>
      </c>
      <c r="N848" s="5">
        <f>sales[[#This Row],[profit]]/sales[[#This Row],[total_sales]]</f>
        <v>0.75</v>
      </c>
    </row>
    <row r="849" spans="2:14" x14ac:dyDescent="0.25">
      <c r="B849">
        <v>10526</v>
      </c>
      <c r="C849" t="s">
        <v>23</v>
      </c>
      <c r="D849" s="1">
        <v>44766</v>
      </c>
      <c r="E849" t="s">
        <v>33</v>
      </c>
      <c r="F849" t="s">
        <v>18</v>
      </c>
      <c r="G849" t="s">
        <v>21</v>
      </c>
      <c r="H849">
        <v>50</v>
      </c>
      <c r="I849">
        <v>2709</v>
      </c>
      <c r="J849">
        <v>135450</v>
      </c>
      <c r="K849">
        <v>20</v>
      </c>
      <c r="L849">
        <v>54180</v>
      </c>
      <c r="M849">
        <v>81270</v>
      </c>
      <c r="N849" s="5">
        <f>sales[[#This Row],[profit]]/sales[[#This Row],[total_sales]]</f>
        <v>0.6</v>
      </c>
    </row>
    <row r="850" spans="2:14" x14ac:dyDescent="0.25">
      <c r="B850">
        <v>10735</v>
      </c>
      <c r="C850" t="s">
        <v>12</v>
      </c>
      <c r="D850" s="1">
        <v>44767</v>
      </c>
      <c r="E850" t="s">
        <v>48</v>
      </c>
      <c r="F850" t="s">
        <v>96</v>
      </c>
      <c r="G850" t="s">
        <v>26</v>
      </c>
      <c r="H850">
        <v>55</v>
      </c>
      <c r="I850">
        <v>17176</v>
      </c>
      <c r="J850">
        <v>944680</v>
      </c>
      <c r="K850">
        <v>30</v>
      </c>
      <c r="L850">
        <v>515280</v>
      </c>
      <c r="M850">
        <v>429400</v>
      </c>
      <c r="N850" s="5">
        <f>sales[[#This Row],[profit]]/sales[[#This Row],[total_sales]]</f>
        <v>0.45454545454545453</v>
      </c>
    </row>
    <row r="851" spans="2:14" x14ac:dyDescent="0.25">
      <c r="B851">
        <v>10788</v>
      </c>
      <c r="C851" t="s">
        <v>23</v>
      </c>
      <c r="D851" s="1">
        <v>44767</v>
      </c>
      <c r="E851" t="s">
        <v>17</v>
      </c>
      <c r="F851" t="s">
        <v>18</v>
      </c>
      <c r="G851" t="s">
        <v>30</v>
      </c>
      <c r="H851">
        <v>45</v>
      </c>
      <c r="I851">
        <v>15007</v>
      </c>
      <c r="J851">
        <v>675315</v>
      </c>
      <c r="K851">
        <v>15</v>
      </c>
      <c r="L851">
        <v>225105</v>
      </c>
      <c r="M851">
        <v>450210</v>
      </c>
      <c r="N851" s="5">
        <f>sales[[#This Row],[profit]]/sales[[#This Row],[total_sales]]</f>
        <v>0.66666666666666663</v>
      </c>
    </row>
    <row r="852" spans="2:14" x14ac:dyDescent="0.25">
      <c r="B852">
        <v>10924</v>
      </c>
      <c r="C852" t="s">
        <v>16</v>
      </c>
      <c r="D852" s="1">
        <v>44767</v>
      </c>
      <c r="E852" t="s">
        <v>27</v>
      </c>
      <c r="F852" t="s">
        <v>18</v>
      </c>
      <c r="G852" t="s">
        <v>15</v>
      </c>
      <c r="H852">
        <v>40</v>
      </c>
      <c r="I852">
        <v>4350</v>
      </c>
      <c r="J852">
        <v>174000</v>
      </c>
      <c r="K852">
        <v>10</v>
      </c>
      <c r="L852">
        <v>43500</v>
      </c>
      <c r="M852">
        <v>130500</v>
      </c>
      <c r="N852" s="5">
        <f>sales[[#This Row],[profit]]/sales[[#This Row],[total_sales]]</f>
        <v>0.75</v>
      </c>
    </row>
    <row r="853" spans="2:14" x14ac:dyDescent="0.25">
      <c r="B853">
        <v>10223</v>
      </c>
      <c r="C853" t="s">
        <v>23</v>
      </c>
      <c r="D853" s="1">
        <v>44767</v>
      </c>
      <c r="E853" t="s">
        <v>56</v>
      </c>
      <c r="F853" t="s">
        <v>18</v>
      </c>
      <c r="G853" t="s">
        <v>30</v>
      </c>
      <c r="H853">
        <v>45</v>
      </c>
      <c r="I853">
        <v>19439</v>
      </c>
      <c r="J853">
        <v>874755</v>
      </c>
      <c r="K853">
        <v>15</v>
      </c>
      <c r="L853">
        <v>291585</v>
      </c>
      <c r="M853">
        <v>583170</v>
      </c>
      <c r="N853" s="5">
        <f>sales[[#This Row],[profit]]/sales[[#This Row],[total_sales]]</f>
        <v>0.66666666666666663</v>
      </c>
    </row>
    <row r="854" spans="2:14" x14ac:dyDescent="0.25">
      <c r="B854">
        <v>10538</v>
      </c>
      <c r="C854" t="s">
        <v>12</v>
      </c>
      <c r="D854" s="1">
        <v>44768</v>
      </c>
      <c r="E854" t="s">
        <v>56</v>
      </c>
      <c r="F854" t="s">
        <v>18</v>
      </c>
      <c r="G854" t="s">
        <v>21</v>
      </c>
      <c r="H854">
        <v>50</v>
      </c>
      <c r="I854">
        <v>16811</v>
      </c>
      <c r="J854">
        <v>840550</v>
      </c>
      <c r="K854">
        <v>20</v>
      </c>
      <c r="L854">
        <v>336220</v>
      </c>
      <c r="M854">
        <v>504330</v>
      </c>
      <c r="N854" s="5">
        <f>sales[[#This Row],[profit]]/sales[[#This Row],[total_sales]]</f>
        <v>0.6</v>
      </c>
    </row>
    <row r="855" spans="2:14" x14ac:dyDescent="0.25">
      <c r="B855">
        <v>10874</v>
      </c>
      <c r="C855" t="s">
        <v>19</v>
      </c>
      <c r="D855" s="1">
        <v>44768</v>
      </c>
      <c r="E855" t="s">
        <v>71</v>
      </c>
      <c r="F855" t="s">
        <v>32</v>
      </c>
      <c r="G855" t="s">
        <v>30</v>
      </c>
      <c r="H855">
        <v>45</v>
      </c>
      <c r="I855">
        <v>12782</v>
      </c>
      <c r="J855">
        <v>575190</v>
      </c>
      <c r="K855">
        <v>15</v>
      </c>
      <c r="L855">
        <v>191730</v>
      </c>
      <c r="M855">
        <v>383460</v>
      </c>
      <c r="N855" s="5">
        <f>sales[[#This Row],[profit]]/sales[[#This Row],[total_sales]]</f>
        <v>0.66666666666666663</v>
      </c>
    </row>
    <row r="856" spans="2:14" x14ac:dyDescent="0.25">
      <c r="B856">
        <v>10662</v>
      </c>
      <c r="C856" t="s">
        <v>19</v>
      </c>
      <c r="D856" s="1">
        <v>44768</v>
      </c>
      <c r="E856" t="s">
        <v>59</v>
      </c>
      <c r="F856" t="s">
        <v>14</v>
      </c>
      <c r="G856" t="s">
        <v>30</v>
      </c>
      <c r="H856">
        <v>45</v>
      </c>
      <c r="I856">
        <v>18277</v>
      </c>
      <c r="J856">
        <v>822465</v>
      </c>
      <c r="K856">
        <v>15</v>
      </c>
      <c r="L856">
        <v>274155</v>
      </c>
      <c r="M856">
        <v>548310</v>
      </c>
      <c r="N856" s="5">
        <f>sales[[#This Row],[profit]]/sales[[#This Row],[total_sales]]</f>
        <v>0.66666666666666663</v>
      </c>
    </row>
    <row r="857" spans="2:14" x14ac:dyDescent="0.25">
      <c r="B857">
        <v>10511</v>
      </c>
      <c r="C857" t="s">
        <v>19</v>
      </c>
      <c r="D857" s="1">
        <v>44768</v>
      </c>
      <c r="E857" t="s">
        <v>58</v>
      </c>
      <c r="F857" t="s">
        <v>18</v>
      </c>
      <c r="G857" t="s">
        <v>30</v>
      </c>
      <c r="H857">
        <v>45</v>
      </c>
      <c r="I857">
        <v>2885</v>
      </c>
      <c r="J857">
        <v>129825</v>
      </c>
      <c r="K857">
        <v>15</v>
      </c>
      <c r="L857">
        <v>43275</v>
      </c>
      <c r="M857">
        <v>86550</v>
      </c>
      <c r="N857" s="5">
        <f>sales[[#This Row],[profit]]/sales[[#This Row],[total_sales]]</f>
        <v>0.66666666666666663</v>
      </c>
    </row>
    <row r="858" spans="2:14" x14ac:dyDescent="0.25">
      <c r="B858">
        <v>10650</v>
      </c>
      <c r="C858" t="s">
        <v>16</v>
      </c>
      <c r="D858" s="1">
        <v>44769</v>
      </c>
      <c r="E858" t="s">
        <v>58</v>
      </c>
      <c r="F858" t="s">
        <v>18</v>
      </c>
      <c r="G858" t="s">
        <v>15</v>
      </c>
      <c r="H858">
        <v>40</v>
      </c>
      <c r="I858">
        <v>10412</v>
      </c>
      <c r="J858">
        <v>416480</v>
      </c>
      <c r="K858">
        <v>10</v>
      </c>
      <c r="L858">
        <v>104120</v>
      </c>
      <c r="M858">
        <v>312360</v>
      </c>
      <c r="N858" s="5">
        <f>sales[[#This Row],[profit]]/sales[[#This Row],[total_sales]]</f>
        <v>0.75</v>
      </c>
    </row>
    <row r="859" spans="2:14" x14ac:dyDescent="0.25">
      <c r="B859">
        <v>10656</v>
      </c>
      <c r="C859" t="s">
        <v>23</v>
      </c>
      <c r="D859" s="1">
        <v>44769</v>
      </c>
      <c r="E859" t="s">
        <v>33</v>
      </c>
      <c r="F859" t="s">
        <v>18</v>
      </c>
      <c r="G859" t="s">
        <v>15</v>
      </c>
      <c r="H859">
        <v>40</v>
      </c>
      <c r="I859">
        <v>2963</v>
      </c>
      <c r="J859">
        <v>118520</v>
      </c>
      <c r="K859">
        <v>10</v>
      </c>
      <c r="L859">
        <v>29630</v>
      </c>
      <c r="M859">
        <v>88890</v>
      </c>
      <c r="N859" s="5">
        <f>sales[[#This Row],[profit]]/sales[[#This Row],[total_sales]]</f>
        <v>0.75</v>
      </c>
    </row>
    <row r="860" spans="2:14" x14ac:dyDescent="0.25">
      <c r="B860">
        <v>10447</v>
      </c>
      <c r="C860" t="s">
        <v>12</v>
      </c>
      <c r="D860" s="1">
        <v>44769</v>
      </c>
      <c r="E860" t="s">
        <v>57</v>
      </c>
      <c r="F860" t="s">
        <v>32</v>
      </c>
      <c r="G860" t="s">
        <v>30</v>
      </c>
      <c r="H860">
        <v>45</v>
      </c>
      <c r="I860">
        <v>9983</v>
      </c>
      <c r="J860">
        <v>449235</v>
      </c>
      <c r="K860">
        <v>15</v>
      </c>
      <c r="L860">
        <v>149745</v>
      </c>
      <c r="M860">
        <v>299490</v>
      </c>
      <c r="N860" s="5">
        <f>sales[[#This Row],[profit]]/sales[[#This Row],[total_sales]]</f>
        <v>0.66666666666666663</v>
      </c>
    </row>
    <row r="861" spans="2:14" x14ac:dyDescent="0.25">
      <c r="B861">
        <v>10008</v>
      </c>
      <c r="C861" t="s">
        <v>12</v>
      </c>
      <c r="D861" s="1">
        <v>44769</v>
      </c>
      <c r="E861" t="s">
        <v>71</v>
      </c>
      <c r="F861" t="s">
        <v>32</v>
      </c>
      <c r="G861" t="s">
        <v>30</v>
      </c>
      <c r="H861">
        <v>45</v>
      </c>
      <c r="I861">
        <v>11910</v>
      </c>
      <c r="J861">
        <v>535950</v>
      </c>
      <c r="K861">
        <v>15</v>
      </c>
      <c r="L861">
        <v>178650</v>
      </c>
      <c r="M861">
        <v>357300</v>
      </c>
      <c r="N861" s="5">
        <f>sales[[#This Row],[profit]]/sales[[#This Row],[total_sales]]</f>
        <v>0.66666666666666663</v>
      </c>
    </row>
    <row r="862" spans="2:14" x14ac:dyDescent="0.25">
      <c r="B862">
        <v>10752</v>
      </c>
      <c r="C862" t="s">
        <v>12</v>
      </c>
      <c r="D862" s="1">
        <v>44770</v>
      </c>
      <c r="E862" t="s">
        <v>36</v>
      </c>
      <c r="F862" t="s">
        <v>14</v>
      </c>
      <c r="G862" t="s">
        <v>30</v>
      </c>
      <c r="H862">
        <v>45</v>
      </c>
      <c r="I862">
        <v>17486</v>
      </c>
      <c r="J862">
        <v>786870</v>
      </c>
      <c r="K862">
        <v>15</v>
      </c>
      <c r="L862">
        <v>262290</v>
      </c>
      <c r="M862">
        <v>524580</v>
      </c>
      <c r="N862" s="5">
        <f>sales[[#This Row],[profit]]/sales[[#This Row],[total_sales]]</f>
        <v>0.66666666666666663</v>
      </c>
    </row>
    <row r="863" spans="2:14" x14ac:dyDescent="0.25">
      <c r="B863">
        <v>10521</v>
      </c>
      <c r="C863" t="s">
        <v>12</v>
      </c>
      <c r="D863" s="1">
        <v>44770</v>
      </c>
      <c r="E863" t="s">
        <v>33</v>
      </c>
      <c r="F863" t="s">
        <v>18</v>
      </c>
      <c r="G863" t="s">
        <v>30</v>
      </c>
      <c r="H863">
        <v>45</v>
      </c>
      <c r="I863">
        <v>2037</v>
      </c>
      <c r="J863">
        <v>91665</v>
      </c>
      <c r="K863">
        <v>15</v>
      </c>
      <c r="L863">
        <v>30555</v>
      </c>
      <c r="M863">
        <v>61110</v>
      </c>
      <c r="N863" s="5">
        <f>sales[[#This Row],[profit]]/sales[[#This Row],[total_sales]]</f>
        <v>0.66666666666666663</v>
      </c>
    </row>
    <row r="864" spans="2:14" x14ac:dyDescent="0.25">
      <c r="B864">
        <v>10483</v>
      </c>
      <c r="C864" t="s">
        <v>23</v>
      </c>
      <c r="D864" s="1">
        <v>44770</v>
      </c>
      <c r="E864" t="s">
        <v>43</v>
      </c>
      <c r="F864" t="s">
        <v>14</v>
      </c>
      <c r="G864" t="s">
        <v>15</v>
      </c>
      <c r="H864">
        <v>40</v>
      </c>
      <c r="I864">
        <v>15768</v>
      </c>
      <c r="J864">
        <v>630720</v>
      </c>
      <c r="K864">
        <v>10</v>
      </c>
      <c r="L864">
        <v>157680</v>
      </c>
      <c r="M864">
        <v>473040</v>
      </c>
      <c r="N864" s="5">
        <f>sales[[#This Row],[profit]]/sales[[#This Row],[total_sales]]</f>
        <v>0.75</v>
      </c>
    </row>
    <row r="865" spans="2:14" x14ac:dyDescent="0.25">
      <c r="B865">
        <v>10453</v>
      </c>
      <c r="C865" t="s">
        <v>23</v>
      </c>
      <c r="D865" s="1">
        <v>44770</v>
      </c>
      <c r="E865" t="s">
        <v>57</v>
      </c>
      <c r="F865" t="s">
        <v>32</v>
      </c>
      <c r="G865" t="s">
        <v>21</v>
      </c>
      <c r="H865">
        <v>50</v>
      </c>
      <c r="I865">
        <v>7358</v>
      </c>
      <c r="J865">
        <v>367900</v>
      </c>
      <c r="K865">
        <v>20</v>
      </c>
      <c r="L865">
        <v>147160</v>
      </c>
      <c r="M865">
        <v>220740</v>
      </c>
      <c r="N865" s="5">
        <f>sales[[#This Row],[profit]]/sales[[#This Row],[total_sales]]</f>
        <v>0.6</v>
      </c>
    </row>
    <row r="866" spans="2:14" x14ac:dyDescent="0.25">
      <c r="B866">
        <v>10473</v>
      </c>
      <c r="C866" t="s">
        <v>23</v>
      </c>
      <c r="D866" s="1">
        <v>44771</v>
      </c>
      <c r="E866" t="s">
        <v>63</v>
      </c>
      <c r="F866" t="s">
        <v>96</v>
      </c>
      <c r="G866" t="s">
        <v>15</v>
      </c>
      <c r="H866">
        <v>40</v>
      </c>
      <c r="I866">
        <v>19632</v>
      </c>
      <c r="J866">
        <v>785280</v>
      </c>
      <c r="K866">
        <v>10</v>
      </c>
      <c r="L866">
        <v>196320</v>
      </c>
      <c r="M866">
        <v>588960</v>
      </c>
      <c r="N866" s="5">
        <f>sales[[#This Row],[profit]]/sales[[#This Row],[total_sales]]</f>
        <v>0.75</v>
      </c>
    </row>
    <row r="867" spans="2:14" x14ac:dyDescent="0.25">
      <c r="B867">
        <v>10219</v>
      </c>
      <c r="C867" t="s">
        <v>12</v>
      </c>
      <c r="D867" s="1">
        <v>44771</v>
      </c>
      <c r="E867" t="s">
        <v>59</v>
      </c>
      <c r="F867" t="s">
        <v>14</v>
      </c>
      <c r="G867" t="s">
        <v>21</v>
      </c>
      <c r="H867">
        <v>50</v>
      </c>
      <c r="I867">
        <v>15636</v>
      </c>
      <c r="J867">
        <v>781800</v>
      </c>
      <c r="K867">
        <v>20</v>
      </c>
      <c r="L867">
        <v>312720</v>
      </c>
      <c r="M867">
        <v>469080</v>
      </c>
      <c r="N867" s="5">
        <f>sales[[#This Row],[profit]]/sales[[#This Row],[total_sales]]</f>
        <v>0.6</v>
      </c>
    </row>
    <row r="868" spans="2:14" x14ac:dyDescent="0.25">
      <c r="B868">
        <v>10727</v>
      </c>
      <c r="C868" t="s">
        <v>12</v>
      </c>
      <c r="D868" s="1">
        <v>44771</v>
      </c>
      <c r="E868" t="s">
        <v>54</v>
      </c>
      <c r="F868" t="s">
        <v>32</v>
      </c>
      <c r="G868" t="s">
        <v>30</v>
      </c>
      <c r="H868">
        <v>45</v>
      </c>
      <c r="I868">
        <v>10105</v>
      </c>
      <c r="J868">
        <v>454725</v>
      </c>
      <c r="K868">
        <v>15</v>
      </c>
      <c r="L868">
        <v>151575</v>
      </c>
      <c r="M868">
        <v>303150</v>
      </c>
      <c r="N868" s="5">
        <f>sales[[#This Row],[profit]]/sales[[#This Row],[total_sales]]</f>
        <v>0.66666666666666663</v>
      </c>
    </row>
    <row r="869" spans="2:14" x14ac:dyDescent="0.25">
      <c r="B869">
        <v>10653</v>
      </c>
      <c r="C869" t="s">
        <v>19</v>
      </c>
      <c r="D869" s="1">
        <v>44771</v>
      </c>
      <c r="E869" t="s">
        <v>22</v>
      </c>
      <c r="F869" t="s">
        <v>96</v>
      </c>
      <c r="G869" t="s">
        <v>15</v>
      </c>
      <c r="H869">
        <v>40</v>
      </c>
      <c r="I869">
        <v>17913</v>
      </c>
      <c r="J869">
        <v>716520</v>
      </c>
      <c r="K869">
        <v>10</v>
      </c>
      <c r="L869">
        <v>179130</v>
      </c>
      <c r="M869">
        <v>537390</v>
      </c>
      <c r="N869" s="5">
        <f>sales[[#This Row],[profit]]/sales[[#This Row],[total_sales]]</f>
        <v>0.75</v>
      </c>
    </row>
    <row r="870" spans="2:14" x14ac:dyDescent="0.25">
      <c r="B870">
        <v>10448</v>
      </c>
      <c r="C870" t="s">
        <v>12</v>
      </c>
      <c r="D870" s="1">
        <v>44772</v>
      </c>
      <c r="E870" t="s">
        <v>60</v>
      </c>
      <c r="F870" t="s">
        <v>14</v>
      </c>
      <c r="G870" t="s">
        <v>15</v>
      </c>
      <c r="H870">
        <v>40</v>
      </c>
      <c r="I870">
        <v>11984</v>
      </c>
      <c r="J870">
        <v>479360</v>
      </c>
      <c r="K870">
        <v>10</v>
      </c>
      <c r="L870">
        <v>119840</v>
      </c>
      <c r="M870">
        <v>359520</v>
      </c>
      <c r="N870" s="5">
        <f>sales[[#This Row],[profit]]/sales[[#This Row],[total_sales]]</f>
        <v>0.75</v>
      </c>
    </row>
    <row r="871" spans="2:14" x14ac:dyDescent="0.25">
      <c r="B871">
        <v>10900</v>
      </c>
      <c r="C871" t="s">
        <v>23</v>
      </c>
      <c r="D871" s="1">
        <v>44772</v>
      </c>
      <c r="E871" t="s">
        <v>22</v>
      </c>
      <c r="F871" t="s">
        <v>96</v>
      </c>
      <c r="G871" t="s">
        <v>30</v>
      </c>
      <c r="H871">
        <v>45</v>
      </c>
      <c r="I871">
        <v>18546</v>
      </c>
      <c r="J871">
        <v>834570</v>
      </c>
      <c r="K871">
        <v>15</v>
      </c>
      <c r="L871">
        <v>278190</v>
      </c>
      <c r="M871">
        <v>556380</v>
      </c>
      <c r="N871" s="5">
        <f>sales[[#This Row],[profit]]/sales[[#This Row],[total_sales]]</f>
        <v>0.66666666666666663</v>
      </c>
    </row>
    <row r="872" spans="2:14" x14ac:dyDescent="0.25">
      <c r="B872">
        <v>10572</v>
      </c>
      <c r="C872" t="s">
        <v>19</v>
      </c>
      <c r="D872" s="1">
        <v>44772</v>
      </c>
      <c r="E872" t="s">
        <v>29</v>
      </c>
      <c r="F872" t="s">
        <v>14</v>
      </c>
      <c r="G872" t="s">
        <v>30</v>
      </c>
      <c r="H872">
        <v>45</v>
      </c>
      <c r="I872">
        <v>3897</v>
      </c>
      <c r="J872">
        <v>175365</v>
      </c>
      <c r="K872">
        <v>15</v>
      </c>
      <c r="L872">
        <v>58455</v>
      </c>
      <c r="M872">
        <v>116910</v>
      </c>
      <c r="N872" s="5">
        <f>sales[[#This Row],[profit]]/sales[[#This Row],[total_sales]]</f>
        <v>0.66666666666666663</v>
      </c>
    </row>
    <row r="873" spans="2:14" x14ac:dyDescent="0.25">
      <c r="B873">
        <v>10099</v>
      </c>
      <c r="C873" t="s">
        <v>19</v>
      </c>
      <c r="D873" s="1">
        <v>44772</v>
      </c>
      <c r="E873" t="s">
        <v>46</v>
      </c>
      <c r="F873" t="s">
        <v>32</v>
      </c>
      <c r="G873" t="s">
        <v>21</v>
      </c>
      <c r="H873">
        <v>50</v>
      </c>
      <c r="I873">
        <v>6229</v>
      </c>
      <c r="J873">
        <v>311450</v>
      </c>
      <c r="K873">
        <v>20</v>
      </c>
      <c r="L873">
        <v>124580</v>
      </c>
      <c r="M873">
        <v>186870</v>
      </c>
      <c r="N873" s="5">
        <f>sales[[#This Row],[profit]]/sales[[#This Row],[total_sales]]</f>
        <v>0.6</v>
      </c>
    </row>
    <row r="874" spans="2:14" x14ac:dyDescent="0.25">
      <c r="B874">
        <v>10457</v>
      </c>
      <c r="C874" t="s">
        <v>19</v>
      </c>
      <c r="D874" s="1">
        <v>44773</v>
      </c>
      <c r="E874" t="s">
        <v>58</v>
      </c>
      <c r="F874" t="s">
        <v>18</v>
      </c>
      <c r="G874" t="s">
        <v>30</v>
      </c>
      <c r="H874">
        <v>45</v>
      </c>
      <c r="I874">
        <v>17343</v>
      </c>
      <c r="J874">
        <v>780435</v>
      </c>
      <c r="K874">
        <v>15</v>
      </c>
      <c r="L874">
        <v>260145</v>
      </c>
      <c r="M874">
        <v>520290</v>
      </c>
      <c r="N874" s="5">
        <f>sales[[#This Row],[profit]]/sales[[#This Row],[total_sales]]</f>
        <v>0.66666666666666663</v>
      </c>
    </row>
    <row r="875" spans="2:14" x14ac:dyDescent="0.25">
      <c r="B875">
        <v>10819</v>
      </c>
      <c r="C875" t="s">
        <v>12</v>
      </c>
      <c r="D875" s="1">
        <v>44773</v>
      </c>
      <c r="E875" t="s">
        <v>28</v>
      </c>
      <c r="F875" t="s">
        <v>96</v>
      </c>
      <c r="G875" t="s">
        <v>30</v>
      </c>
      <c r="H875">
        <v>45</v>
      </c>
      <c r="I875">
        <v>9054</v>
      </c>
      <c r="J875">
        <v>407430</v>
      </c>
      <c r="K875">
        <v>15</v>
      </c>
      <c r="L875">
        <v>135810</v>
      </c>
      <c r="M875">
        <v>271620</v>
      </c>
      <c r="N875" s="5">
        <f>sales[[#This Row],[profit]]/sales[[#This Row],[total_sales]]</f>
        <v>0.66666666666666663</v>
      </c>
    </row>
    <row r="876" spans="2:14" x14ac:dyDescent="0.25">
      <c r="B876">
        <v>10759</v>
      </c>
      <c r="C876" t="s">
        <v>23</v>
      </c>
      <c r="D876" s="1">
        <v>44773</v>
      </c>
      <c r="E876" t="s">
        <v>48</v>
      </c>
      <c r="F876" t="s">
        <v>96</v>
      </c>
      <c r="G876" t="s">
        <v>26</v>
      </c>
      <c r="H876">
        <v>55</v>
      </c>
      <c r="I876">
        <v>19533</v>
      </c>
      <c r="J876">
        <v>1074315</v>
      </c>
      <c r="K876">
        <v>30</v>
      </c>
      <c r="L876">
        <v>585990</v>
      </c>
      <c r="M876">
        <v>488325</v>
      </c>
      <c r="N876" s="5">
        <f>sales[[#This Row],[profit]]/sales[[#This Row],[total_sales]]</f>
        <v>0.45454545454545453</v>
      </c>
    </row>
    <row r="877" spans="2:14" x14ac:dyDescent="0.25">
      <c r="B877">
        <v>10958</v>
      </c>
      <c r="C877" t="s">
        <v>19</v>
      </c>
      <c r="D877" s="1">
        <v>44773</v>
      </c>
      <c r="E877" t="s">
        <v>69</v>
      </c>
      <c r="F877" t="s">
        <v>18</v>
      </c>
      <c r="G877" t="s">
        <v>21</v>
      </c>
      <c r="H877">
        <v>50</v>
      </c>
      <c r="I877">
        <v>14979</v>
      </c>
      <c r="J877">
        <v>748950</v>
      </c>
      <c r="K877">
        <v>20</v>
      </c>
      <c r="L877">
        <v>299580</v>
      </c>
      <c r="M877">
        <v>449370</v>
      </c>
      <c r="N877" s="5">
        <f>sales[[#This Row],[profit]]/sales[[#This Row],[total_sales]]</f>
        <v>0.6</v>
      </c>
    </row>
    <row r="878" spans="2:14" x14ac:dyDescent="0.25">
      <c r="B878">
        <v>10667</v>
      </c>
      <c r="C878" t="s">
        <v>23</v>
      </c>
      <c r="D878" s="1">
        <v>44773</v>
      </c>
      <c r="E878" t="s">
        <v>25</v>
      </c>
      <c r="F878" t="s">
        <v>96</v>
      </c>
      <c r="G878" t="s">
        <v>15</v>
      </c>
      <c r="H878">
        <v>40</v>
      </c>
      <c r="I878">
        <v>3219</v>
      </c>
      <c r="J878">
        <v>128760</v>
      </c>
      <c r="K878">
        <v>10</v>
      </c>
      <c r="L878">
        <v>32190</v>
      </c>
      <c r="M878">
        <v>96570</v>
      </c>
      <c r="N878" s="5">
        <f>sales[[#This Row],[profit]]/sales[[#This Row],[total_sales]]</f>
        <v>0.75</v>
      </c>
    </row>
    <row r="879" spans="2:14" x14ac:dyDescent="0.25">
      <c r="B879">
        <v>10837</v>
      </c>
      <c r="C879" t="s">
        <v>12</v>
      </c>
      <c r="D879" s="1">
        <v>44774</v>
      </c>
      <c r="E879" t="s">
        <v>38</v>
      </c>
      <c r="F879" t="s">
        <v>18</v>
      </c>
      <c r="G879" t="s">
        <v>26</v>
      </c>
      <c r="H879">
        <v>55</v>
      </c>
      <c r="I879">
        <v>12222</v>
      </c>
      <c r="J879">
        <v>672210</v>
      </c>
      <c r="K879">
        <v>30</v>
      </c>
      <c r="L879">
        <v>366660</v>
      </c>
      <c r="M879">
        <v>305550</v>
      </c>
      <c r="N879" s="5">
        <f>sales[[#This Row],[profit]]/sales[[#This Row],[total_sales]]</f>
        <v>0.45454545454545453</v>
      </c>
    </row>
    <row r="880" spans="2:14" x14ac:dyDescent="0.25">
      <c r="B880">
        <v>10688</v>
      </c>
      <c r="C880" t="s">
        <v>16</v>
      </c>
      <c r="D880" s="1">
        <v>44774</v>
      </c>
      <c r="E880" t="s">
        <v>42</v>
      </c>
      <c r="F880" t="s">
        <v>32</v>
      </c>
      <c r="G880" t="s">
        <v>30</v>
      </c>
      <c r="H880">
        <v>45</v>
      </c>
      <c r="I880">
        <v>11052</v>
      </c>
      <c r="J880">
        <v>497340</v>
      </c>
      <c r="K880">
        <v>15</v>
      </c>
      <c r="L880">
        <v>165780</v>
      </c>
      <c r="M880">
        <v>331560</v>
      </c>
      <c r="N880" s="5">
        <f>sales[[#This Row],[profit]]/sales[[#This Row],[total_sales]]</f>
        <v>0.66666666666666663</v>
      </c>
    </row>
    <row r="881" spans="2:14" x14ac:dyDescent="0.25">
      <c r="B881">
        <v>10315</v>
      </c>
      <c r="C881" t="s">
        <v>12</v>
      </c>
      <c r="D881" s="1">
        <v>44774</v>
      </c>
      <c r="E881" t="s">
        <v>73</v>
      </c>
      <c r="F881" t="s">
        <v>32</v>
      </c>
      <c r="G881" t="s">
        <v>21</v>
      </c>
      <c r="H881">
        <v>50</v>
      </c>
      <c r="I881">
        <v>13459</v>
      </c>
      <c r="J881">
        <v>672950</v>
      </c>
      <c r="K881">
        <v>20</v>
      </c>
      <c r="L881">
        <v>269180</v>
      </c>
      <c r="M881">
        <v>403770</v>
      </c>
      <c r="N881" s="5">
        <f>sales[[#This Row],[profit]]/sales[[#This Row],[total_sales]]</f>
        <v>0.6</v>
      </c>
    </row>
    <row r="882" spans="2:14" x14ac:dyDescent="0.25">
      <c r="B882">
        <v>10644</v>
      </c>
      <c r="C882" t="s">
        <v>19</v>
      </c>
      <c r="D882" s="1">
        <v>44774</v>
      </c>
      <c r="E882" t="s">
        <v>63</v>
      </c>
      <c r="F882" t="s">
        <v>96</v>
      </c>
      <c r="G882" t="s">
        <v>15</v>
      </c>
      <c r="H882">
        <v>40</v>
      </c>
      <c r="I882">
        <v>12251</v>
      </c>
      <c r="J882">
        <v>490040</v>
      </c>
      <c r="K882">
        <v>10</v>
      </c>
      <c r="L882">
        <v>122510</v>
      </c>
      <c r="M882">
        <v>367530</v>
      </c>
      <c r="N882" s="5">
        <f>sales[[#This Row],[profit]]/sales[[#This Row],[total_sales]]</f>
        <v>0.75</v>
      </c>
    </row>
    <row r="883" spans="2:14" x14ac:dyDescent="0.25">
      <c r="B883">
        <v>10069</v>
      </c>
      <c r="C883" t="s">
        <v>16</v>
      </c>
      <c r="D883" s="1">
        <v>44775</v>
      </c>
      <c r="E883" t="s">
        <v>39</v>
      </c>
      <c r="F883" t="s">
        <v>96</v>
      </c>
      <c r="G883" t="s">
        <v>30</v>
      </c>
      <c r="H883">
        <v>45</v>
      </c>
      <c r="I883">
        <v>4367</v>
      </c>
      <c r="J883">
        <v>196515</v>
      </c>
      <c r="K883">
        <v>15</v>
      </c>
      <c r="L883">
        <v>65505</v>
      </c>
      <c r="M883">
        <v>131010</v>
      </c>
      <c r="N883" s="5">
        <f>sales[[#This Row],[profit]]/sales[[#This Row],[total_sales]]</f>
        <v>0.66666666666666663</v>
      </c>
    </row>
    <row r="884" spans="2:14" x14ac:dyDescent="0.25">
      <c r="B884">
        <v>10563</v>
      </c>
      <c r="C884" t="s">
        <v>16</v>
      </c>
      <c r="D884" s="1">
        <v>44775</v>
      </c>
      <c r="E884" t="s">
        <v>63</v>
      </c>
      <c r="F884" t="s">
        <v>96</v>
      </c>
      <c r="G884" t="s">
        <v>30</v>
      </c>
      <c r="H884">
        <v>45</v>
      </c>
      <c r="I884">
        <v>1451</v>
      </c>
      <c r="J884">
        <v>65295</v>
      </c>
      <c r="K884">
        <v>15</v>
      </c>
      <c r="L884">
        <v>21765</v>
      </c>
      <c r="M884">
        <v>43530</v>
      </c>
      <c r="N884" s="5">
        <f>sales[[#This Row],[profit]]/sales[[#This Row],[total_sales]]</f>
        <v>0.66666666666666663</v>
      </c>
    </row>
    <row r="885" spans="2:14" x14ac:dyDescent="0.25">
      <c r="B885">
        <v>10734</v>
      </c>
      <c r="C885" t="s">
        <v>23</v>
      </c>
      <c r="D885" s="1">
        <v>44775</v>
      </c>
      <c r="E885" t="s">
        <v>25</v>
      </c>
      <c r="F885" t="s">
        <v>96</v>
      </c>
      <c r="G885" t="s">
        <v>21</v>
      </c>
      <c r="H885">
        <v>50</v>
      </c>
      <c r="I885">
        <v>5597</v>
      </c>
      <c r="J885">
        <v>279850</v>
      </c>
      <c r="K885">
        <v>20</v>
      </c>
      <c r="L885">
        <v>111940</v>
      </c>
      <c r="M885">
        <v>167910</v>
      </c>
      <c r="N885" s="5">
        <f>sales[[#This Row],[profit]]/sales[[#This Row],[total_sales]]</f>
        <v>0.6</v>
      </c>
    </row>
    <row r="886" spans="2:14" x14ac:dyDescent="0.25">
      <c r="B886">
        <v>10810</v>
      </c>
      <c r="C886" t="s">
        <v>12</v>
      </c>
      <c r="D886" s="1">
        <v>44775</v>
      </c>
      <c r="E886" t="s">
        <v>28</v>
      </c>
      <c r="F886" t="s">
        <v>96</v>
      </c>
      <c r="G886" t="s">
        <v>21</v>
      </c>
      <c r="H886">
        <v>50</v>
      </c>
      <c r="I886">
        <v>929</v>
      </c>
      <c r="J886">
        <v>46450</v>
      </c>
      <c r="K886">
        <v>20</v>
      </c>
      <c r="L886">
        <v>18580</v>
      </c>
      <c r="M886">
        <v>27870</v>
      </c>
      <c r="N886" s="5">
        <f>sales[[#This Row],[profit]]/sales[[#This Row],[total_sales]]</f>
        <v>0.6</v>
      </c>
    </row>
    <row r="887" spans="2:14" x14ac:dyDescent="0.25">
      <c r="B887">
        <v>10378</v>
      </c>
      <c r="C887" t="s">
        <v>19</v>
      </c>
      <c r="D887" s="1">
        <v>44776</v>
      </c>
      <c r="E887" t="s">
        <v>65</v>
      </c>
      <c r="F887" t="s">
        <v>14</v>
      </c>
      <c r="G887" t="s">
        <v>21</v>
      </c>
      <c r="H887">
        <v>50</v>
      </c>
      <c r="I887">
        <v>236</v>
      </c>
      <c r="J887">
        <v>11800</v>
      </c>
      <c r="K887">
        <v>20</v>
      </c>
      <c r="L887">
        <v>4720</v>
      </c>
      <c r="M887">
        <v>7080</v>
      </c>
      <c r="N887" s="5">
        <f>sales[[#This Row],[profit]]/sales[[#This Row],[total_sales]]</f>
        <v>0.6</v>
      </c>
    </row>
    <row r="888" spans="2:14" x14ac:dyDescent="0.25">
      <c r="B888">
        <v>10102</v>
      </c>
      <c r="C888" t="s">
        <v>19</v>
      </c>
      <c r="D888" s="1">
        <v>44776</v>
      </c>
      <c r="E888" t="s">
        <v>45</v>
      </c>
      <c r="F888" t="s">
        <v>18</v>
      </c>
      <c r="G888" t="s">
        <v>15</v>
      </c>
      <c r="H888">
        <v>40</v>
      </c>
      <c r="I888">
        <v>13604</v>
      </c>
      <c r="J888">
        <v>544160</v>
      </c>
      <c r="K888">
        <v>10</v>
      </c>
      <c r="L888">
        <v>136040</v>
      </c>
      <c r="M888">
        <v>408120</v>
      </c>
      <c r="N888" s="5">
        <f>sales[[#This Row],[profit]]/sales[[#This Row],[total_sales]]</f>
        <v>0.75</v>
      </c>
    </row>
    <row r="889" spans="2:14" x14ac:dyDescent="0.25">
      <c r="B889">
        <v>10533</v>
      </c>
      <c r="C889" t="s">
        <v>12</v>
      </c>
      <c r="D889" s="1">
        <v>44776</v>
      </c>
      <c r="E889" t="s">
        <v>39</v>
      </c>
      <c r="F889" t="s">
        <v>96</v>
      </c>
      <c r="G889" t="s">
        <v>30</v>
      </c>
      <c r="H889">
        <v>45</v>
      </c>
      <c r="I889">
        <v>7085</v>
      </c>
      <c r="J889">
        <v>318825</v>
      </c>
      <c r="K889">
        <v>15</v>
      </c>
      <c r="L889">
        <v>106275</v>
      </c>
      <c r="M889">
        <v>212550</v>
      </c>
      <c r="N889" s="5">
        <f>sales[[#This Row],[profit]]/sales[[#This Row],[total_sales]]</f>
        <v>0.66666666666666663</v>
      </c>
    </row>
    <row r="890" spans="2:14" x14ac:dyDescent="0.25">
      <c r="B890">
        <v>10911</v>
      </c>
      <c r="C890" t="s">
        <v>16</v>
      </c>
      <c r="D890" s="1">
        <v>44776</v>
      </c>
      <c r="E890" t="s">
        <v>49</v>
      </c>
      <c r="F890" t="s">
        <v>96</v>
      </c>
      <c r="G890" t="s">
        <v>26</v>
      </c>
      <c r="H890">
        <v>55</v>
      </c>
      <c r="I890">
        <v>6359</v>
      </c>
      <c r="J890">
        <v>349745</v>
      </c>
      <c r="K890">
        <v>30</v>
      </c>
      <c r="L890">
        <v>190770</v>
      </c>
      <c r="M890">
        <v>158975</v>
      </c>
      <c r="N890" s="5">
        <f>sales[[#This Row],[profit]]/sales[[#This Row],[total_sales]]</f>
        <v>0.45454545454545453</v>
      </c>
    </row>
    <row r="891" spans="2:14" x14ac:dyDescent="0.25">
      <c r="B891">
        <v>10323</v>
      </c>
      <c r="C891" t="s">
        <v>23</v>
      </c>
      <c r="D891" s="1">
        <v>44777</v>
      </c>
      <c r="E891" t="s">
        <v>48</v>
      </c>
      <c r="F891" t="s">
        <v>96</v>
      </c>
      <c r="G891" t="s">
        <v>30</v>
      </c>
      <c r="H891">
        <v>45</v>
      </c>
      <c r="I891">
        <v>17693</v>
      </c>
      <c r="J891">
        <v>796185</v>
      </c>
      <c r="K891">
        <v>15</v>
      </c>
      <c r="L891">
        <v>265395</v>
      </c>
      <c r="M891">
        <v>530790</v>
      </c>
      <c r="N891" s="5">
        <f>sales[[#This Row],[profit]]/sales[[#This Row],[total_sales]]</f>
        <v>0.66666666666666663</v>
      </c>
    </row>
    <row r="892" spans="2:14" x14ac:dyDescent="0.25">
      <c r="B892">
        <v>10975</v>
      </c>
      <c r="C892" t="s">
        <v>16</v>
      </c>
      <c r="D892" s="1">
        <v>44777</v>
      </c>
      <c r="E892" t="s">
        <v>38</v>
      </c>
      <c r="F892" t="s">
        <v>18</v>
      </c>
      <c r="G892" t="s">
        <v>26</v>
      </c>
      <c r="H892">
        <v>55</v>
      </c>
      <c r="I892">
        <v>2225</v>
      </c>
      <c r="J892">
        <v>122375</v>
      </c>
      <c r="K892">
        <v>30</v>
      </c>
      <c r="L892">
        <v>66750</v>
      </c>
      <c r="M892">
        <v>55625</v>
      </c>
      <c r="N892" s="5">
        <f>sales[[#This Row],[profit]]/sales[[#This Row],[total_sales]]</f>
        <v>0.45454545454545453</v>
      </c>
    </row>
    <row r="893" spans="2:14" x14ac:dyDescent="0.25">
      <c r="B893">
        <v>10505</v>
      </c>
      <c r="C893" t="s">
        <v>23</v>
      </c>
      <c r="D893" s="1">
        <v>44777</v>
      </c>
      <c r="E893" t="s">
        <v>69</v>
      </c>
      <c r="F893" t="s">
        <v>18</v>
      </c>
      <c r="G893" t="s">
        <v>15</v>
      </c>
      <c r="H893">
        <v>40</v>
      </c>
      <c r="I893">
        <v>12988</v>
      </c>
      <c r="J893">
        <v>519520</v>
      </c>
      <c r="K893">
        <v>10</v>
      </c>
      <c r="L893">
        <v>129880</v>
      </c>
      <c r="M893">
        <v>389640</v>
      </c>
      <c r="N893" s="5">
        <f>sales[[#This Row],[profit]]/sales[[#This Row],[total_sales]]</f>
        <v>0.75</v>
      </c>
    </row>
    <row r="894" spans="2:14" x14ac:dyDescent="0.25">
      <c r="B894">
        <v>10607</v>
      </c>
      <c r="C894" t="s">
        <v>23</v>
      </c>
      <c r="D894" s="1">
        <v>44777</v>
      </c>
      <c r="E894" t="s">
        <v>57</v>
      </c>
      <c r="F894" t="s">
        <v>32</v>
      </c>
      <c r="G894" t="s">
        <v>21</v>
      </c>
      <c r="H894">
        <v>50</v>
      </c>
      <c r="I894">
        <v>7352</v>
      </c>
      <c r="J894">
        <v>367600</v>
      </c>
      <c r="K894">
        <v>20</v>
      </c>
      <c r="L894">
        <v>147040</v>
      </c>
      <c r="M894">
        <v>220560</v>
      </c>
      <c r="N894" s="5">
        <f>sales[[#This Row],[profit]]/sales[[#This Row],[total_sales]]</f>
        <v>0.6</v>
      </c>
    </row>
    <row r="895" spans="2:14" x14ac:dyDescent="0.25">
      <c r="B895">
        <v>10974</v>
      </c>
      <c r="C895" t="s">
        <v>12</v>
      </c>
      <c r="D895" s="1">
        <v>44778</v>
      </c>
      <c r="E895" t="s">
        <v>52</v>
      </c>
      <c r="F895" t="s">
        <v>32</v>
      </c>
      <c r="G895" t="s">
        <v>15</v>
      </c>
      <c r="H895">
        <v>40</v>
      </c>
      <c r="I895">
        <v>13526</v>
      </c>
      <c r="J895">
        <v>541040</v>
      </c>
      <c r="K895">
        <v>10</v>
      </c>
      <c r="L895">
        <v>135260</v>
      </c>
      <c r="M895">
        <v>405780</v>
      </c>
      <c r="N895" s="5">
        <f>sales[[#This Row],[profit]]/sales[[#This Row],[total_sales]]</f>
        <v>0.75</v>
      </c>
    </row>
    <row r="896" spans="2:14" x14ac:dyDescent="0.25">
      <c r="B896">
        <v>10643</v>
      </c>
      <c r="C896" t="s">
        <v>19</v>
      </c>
      <c r="D896" s="1">
        <v>44778</v>
      </c>
      <c r="E896" t="s">
        <v>25</v>
      </c>
      <c r="F896" t="s">
        <v>96</v>
      </c>
      <c r="G896" t="s">
        <v>15</v>
      </c>
      <c r="H896">
        <v>40</v>
      </c>
      <c r="I896">
        <v>11777</v>
      </c>
      <c r="J896">
        <v>471080</v>
      </c>
      <c r="K896">
        <v>10</v>
      </c>
      <c r="L896">
        <v>117770</v>
      </c>
      <c r="M896">
        <v>353310</v>
      </c>
      <c r="N896" s="5">
        <f>sales[[#This Row],[profit]]/sales[[#This Row],[total_sales]]</f>
        <v>0.75</v>
      </c>
    </row>
    <row r="897" spans="2:14" x14ac:dyDescent="0.25">
      <c r="B897">
        <v>10042</v>
      </c>
      <c r="C897" t="s">
        <v>19</v>
      </c>
      <c r="D897" s="1">
        <v>44778</v>
      </c>
      <c r="E897" t="s">
        <v>73</v>
      </c>
      <c r="F897" t="s">
        <v>32</v>
      </c>
      <c r="G897" t="s">
        <v>15</v>
      </c>
      <c r="H897">
        <v>40</v>
      </c>
      <c r="I897">
        <v>5747</v>
      </c>
      <c r="J897">
        <v>229880</v>
      </c>
      <c r="K897">
        <v>10</v>
      </c>
      <c r="L897">
        <v>57470</v>
      </c>
      <c r="M897">
        <v>172410</v>
      </c>
      <c r="N897" s="5">
        <f>sales[[#This Row],[profit]]/sales[[#This Row],[total_sales]]</f>
        <v>0.75</v>
      </c>
    </row>
    <row r="898" spans="2:14" x14ac:dyDescent="0.25">
      <c r="B898">
        <v>10760</v>
      </c>
      <c r="C898" t="s">
        <v>19</v>
      </c>
      <c r="D898" s="1">
        <v>44778</v>
      </c>
      <c r="E898" t="s">
        <v>27</v>
      </c>
      <c r="F898" t="s">
        <v>18</v>
      </c>
      <c r="G898" t="s">
        <v>15</v>
      </c>
      <c r="H898">
        <v>40</v>
      </c>
      <c r="I898">
        <v>9696</v>
      </c>
      <c r="J898">
        <v>387840</v>
      </c>
      <c r="K898">
        <v>10</v>
      </c>
      <c r="L898">
        <v>96960</v>
      </c>
      <c r="M898">
        <v>290880</v>
      </c>
      <c r="N898" s="5">
        <f>sales[[#This Row],[profit]]/sales[[#This Row],[total_sales]]</f>
        <v>0.75</v>
      </c>
    </row>
    <row r="899" spans="2:14" x14ac:dyDescent="0.25">
      <c r="B899">
        <v>10222</v>
      </c>
      <c r="C899" t="s">
        <v>19</v>
      </c>
      <c r="D899" s="1">
        <v>44779</v>
      </c>
      <c r="E899" t="s">
        <v>54</v>
      </c>
      <c r="F899" t="s">
        <v>32</v>
      </c>
      <c r="G899" t="s">
        <v>15</v>
      </c>
      <c r="H899">
        <v>40</v>
      </c>
      <c r="I899">
        <v>9030</v>
      </c>
      <c r="J899">
        <v>361200</v>
      </c>
      <c r="K899">
        <v>10</v>
      </c>
      <c r="L899">
        <v>90300</v>
      </c>
      <c r="M899">
        <v>270900</v>
      </c>
      <c r="N899" s="5">
        <f>sales[[#This Row],[profit]]/sales[[#This Row],[total_sales]]</f>
        <v>0.75</v>
      </c>
    </row>
    <row r="900" spans="2:14" x14ac:dyDescent="0.25">
      <c r="B900">
        <v>10621</v>
      </c>
      <c r="C900" t="s">
        <v>19</v>
      </c>
      <c r="D900" s="1">
        <v>44779</v>
      </c>
      <c r="E900" t="s">
        <v>63</v>
      </c>
      <c r="F900" t="s">
        <v>96</v>
      </c>
      <c r="G900" t="s">
        <v>30</v>
      </c>
      <c r="H900">
        <v>45</v>
      </c>
      <c r="I900">
        <v>3030</v>
      </c>
      <c r="J900">
        <v>136350</v>
      </c>
      <c r="K900">
        <v>15</v>
      </c>
      <c r="L900">
        <v>45450</v>
      </c>
      <c r="M900">
        <v>90900</v>
      </c>
      <c r="N900" s="5">
        <f>sales[[#This Row],[profit]]/sales[[#This Row],[total_sales]]</f>
        <v>0.66666666666666663</v>
      </c>
    </row>
    <row r="901" spans="2:14" x14ac:dyDescent="0.25">
      <c r="B901">
        <v>10605</v>
      </c>
      <c r="C901" t="s">
        <v>12</v>
      </c>
      <c r="D901" s="1">
        <v>44779</v>
      </c>
      <c r="E901" t="s">
        <v>28</v>
      </c>
      <c r="F901" t="s">
        <v>96</v>
      </c>
      <c r="G901" t="s">
        <v>26</v>
      </c>
      <c r="H901">
        <v>55</v>
      </c>
      <c r="I901">
        <v>746</v>
      </c>
      <c r="J901">
        <v>41030</v>
      </c>
      <c r="K901">
        <v>30</v>
      </c>
      <c r="L901">
        <v>22380</v>
      </c>
      <c r="M901">
        <v>18650</v>
      </c>
      <c r="N901" s="5">
        <f>sales[[#This Row],[profit]]/sales[[#This Row],[total_sales]]</f>
        <v>0.45454545454545453</v>
      </c>
    </row>
    <row r="902" spans="2:14" x14ac:dyDescent="0.25">
      <c r="B902">
        <v>10611</v>
      </c>
      <c r="C902" t="s">
        <v>19</v>
      </c>
      <c r="D902" s="1">
        <v>44779</v>
      </c>
      <c r="E902" t="s">
        <v>46</v>
      </c>
      <c r="F902" t="s">
        <v>32</v>
      </c>
      <c r="G902" t="s">
        <v>26</v>
      </c>
      <c r="H902">
        <v>55</v>
      </c>
      <c r="I902">
        <v>430</v>
      </c>
      <c r="J902">
        <v>23650</v>
      </c>
      <c r="K902">
        <v>30</v>
      </c>
      <c r="L902">
        <v>12900</v>
      </c>
      <c r="M902">
        <v>10750</v>
      </c>
      <c r="N902" s="5">
        <f>sales[[#This Row],[profit]]/sales[[#This Row],[total_sales]]</f>
        <v>0.45454545454545453</v>
      </c>
    </row>
    <row r="903" spans="2:14" x14ac:dyDescent="0.25">
      <c r="B903">
        <v>10946</v>
      </c>
      <c r="C903" t="s">
        <v>16</v>
      </c>
      <c r="D903" s="1">
        <v>44780</v>
      </c>
      <c r="E903" t="s">
        <v>70</v>
      </c>
      <c r="F903" t="s">
        <v>14</v>
      </c>
      <c r="G903" t="s">
        <v>30</v>
      </c>
      <c r="H903">
        <v>45</v>
      </c>
      <c r="I903">
        <v>3402</v>
      </c>
      <c r="J903">
        <v>153090</v>
      </c>
      <c r="K903">
        <v>15</v>
      </c>
      <c r="L903">
        <v>51030</v>
      </c>
      <c r="M903">
        <v>102060</v>
      </c>
      <c r="N903" s="5">
        <f>sales[[#This Row],[profit]]/sales[[#This Row],[total_sales]]</f>
        <v>0.66666666666666663</v>
      </c>
    </row>
    <row r="904" spans="2:14" x14ac:dyDescent="0.25">
      <c r="B904">
        <v>10188</v>
      </c>
      <c r="C904" t="s">
        <v>19</v>
      </c>
      <c r="D904" s="1">
        <v>44780</v>
      </c>
      <c r="E904" t="s">
        <v>72</v>
      </c>
      <c r="F904" t="s">
        <v>18</v>
      </c>
      <c r="G904" t="s">
        <v>21</v>
      </c>
      <c r="H904">
        <v>50</v>
      </c>
      <c r="I904">
        <v>2668</v>
      </c>
      <c r="J904">
        <v>133400</v>
      </c>
      <c r="K904">
        <v>20</v>
      </c>
      <c r="L904">
        <v>53360</v>
      </c>
      <c r="M904">
        <v>80040</v>
      </c>
      <c r="N904" s="5">
        <f>sales[[#This Row],[profit]]/sales[[#This Row],[total_sales]]</f>
        <v>0.6</v>
      </c>
    </row>
    <row r="905" spans="2:14" x14ac:dyDescent="0.25">
      <c r="B905">
        <v>10925</v>
      </c>
      <c r="C905" t="s">
        <v>19</v>
      </c>
      <c r="D905" s="1">
        <v>44780</v>
      </c>
      <c r="E905" t="s">
        <v>55</v>
      </c>
      <c r="F905" t="s">
        <v>96</v>
      </c>
      <c r="G905" t="s">
        <v>15</v>
      </c>
      <c r="H905">
        <v>40</v>
      </c>
      <c r="I905">
        <v>11695</v>
      </c>
      <c r="J905">
        <v>467800</v>
      </c>
      <c r="K905">
        <v>10</v>
      </c>
      <c r="L905">
        <v>116950</v>
      </c>
      <c r="M905">
        <v>350850</v>
      </c>
      <c r="N905" s="5">
        <f>sales[[#This Row],[profit]]/sales[[#This Row],[total_sales]]</f>
        <v>0.75</v>
      </c>
    </row>
    <row r="906" spans="2:14" x14ac:dyDescent="0.25">
      <c r="B906">
        <v>10843</v>
      </c>
      <c r="C906" t="s">
        <v>16</v>
      </c>
      <c r="D906" s="1">
        <v>44780</v>
      </c>
      <c r="E906" t="s">
        <v>72</v>
      </c>
      <c r="F906" t="s">
        <v>18</v>
      </c>
      <c r="G906" t="s">
        <v>15</v>
      </c>
      <c r="H906">
        <v>40</v>
      </c>
      <c r="I906">
        <v>2000</v>
      </c>
      <c r="J906">
        <v>80000</v>
      </c>
      <c r="K906">
        <v>10</v>
      </c>
      <c r="L906">
        <v>20000</v>
      </c>
      <c r="M906">
        <v>60000</v>
      </c>
      <c r="N906" s="5">
        <f>sales[[#This Row],[profit]]/sales[[#This Row],[total_sales]]</f>
        <v>0.75</v>
      </c>
    </row>
    <row r="907" spans="2:14" x14ac:dyDescent="0.25">
      <c r="B907">
        <v>10191</v>
      </c>
      <c r="C907" t="s">
        <v>23</v>
      </c>
      <c r="D907" s="1">
        <v>44781</v>
      </c>
      <c r="E907" t="s">
        <v>72</v>
      </c>
      <c r="F907" t="s">
        <v>18</v>
      </c>
      <c r="G907" t="s">
        <v>15</v>
      </c>
      <c r="H907">
        <v>40</v>
      </c>
      <c r="I907">
        <v>3163</v>
      </c>
      <c r="J907">
        <v>126520</v>
      </c>
      <c r="K907">
        <v>10</v>
      </c>
      <c r="L907">
        <v>31630</v>
      </c>
      <c r="M907">
        <v>94890</v>
      </c>
      <c r="N907" s="5">
        <f>sales[[#This Row],[profit]]/sales[[#This Row],[total_sales]]</f>
        <v>0.75</v>
      </c>
    </row>
    <row r="908" spans="2:14" x14ac:dyDescent="0.25">
      <c r="B908">
        <v>10978</v>
      </c>
      <c r="C908" t="s">
        <v>19</v>
      </c>
      <c r="D908" s="1">
        <v>44781</v>
      </c>
      <c r="E908" t="s">
        <v>28</v>
      </c>
      <c r="F908" t="s">
        <v>96</v>
      </c>
      <c r="G908" t="s">
        <v>21</v>
      </c>
      <c r="H908">
        <v>50</v>
      </c>
      <c r="I908">
        <v>3242</v>
      </c>
      <c r="J908">
        <v>162100</v>
      </c>
      <c r="K908">
        <v>20</v>
      </c>
      <c r="L908">
        <v>64840</v>
      </c>
      <c r="M908">
        <v>97260</v>
      </c>
      <c r="N908" s="5">
        <f>sales[[#This Row],[profit]]/sales[[#This Row],[total_sales]]</f>
        <v>0.6</v>
      </c>
    </row>
    <row r="909" spans="2:14" x14ac:dyDescent="0.25">
      <c r="B909">
        <v>10410</v>
      </c>
      <c r="C909" t="s">
        <v>19</v>
      </c>
      <c r="D909" s="1">
        <v>44781</v>
      </c>
      <c r="E909" t="s">
        <v>17</v>
      </c>
      <c r="F909" t="s">
        <v>18</v>
      </c>
      <c r="G909" t="s">
        <v>26</v>
      </c>
      <c r="H909">
        <v>55</v>
      </c>
      <c r="I909">
        <v>8992</v>
      </c>
      <c r="J909">
        <v>494560</v>
      </c>
      <c r="K909">
        <v>30</v>
      </c>
      <c r="L909">
        <v>269760</v>
      </c>
      <c r="M909">
        <v>224800</v>
      </c>
      <c r="N909" s="5">
        <f>sales[[#This Row],[profit]]/sales[[#This Row],[total_sales]]</f>
        <v>0.45454545454545453</v>
      </c>
    </row>
    <row r="910" spans="2:14" x14ac:dyDescent="0.25">
      <c r="B910">
        <v>10448</v>
      </c>
      <c r="C910" t="s">
        <v>23</v>
      </c>
      <c r="D910" s="1">
        <v>44781</v>
      </c>
      <c r="E910" t="s">
        <v>13</v>
      </c>
      <c r="F910" t="s">
        <v>14</v>
      </c>
      <c r="G910" t="s">
        <v>21</v>
      </c>
      <c r="H910">
        <v>50</v>
      </c>
      <c r="I910">
        <v>8054</v>
      </c>
      <c r="J910">
        <v>402700</v>
      </c>
      <c r="K910">
        <v>20</v>
      </c>
      <c r="L910">
        <v>161080</v>
      </c>
      <c r="M910">
        <v>241620</v>
      </c>
      <c r="N910" s="5">
        <f>sales[[#This Row],[profit]]/sales[[#This Row],[total_sales]]</f>
        <v>0.6</v>
      </c>
    </row>
    <row r="911" spans="2:14" x14ac:dyDescent="0.25">
      <c r="B911">
        <v>10227</v>
      </c>
      <c r="C911" t="s">
        <v>19</v>
      </c>
      <c r="D911" s="1">
        <v>44782</v>
      </c>
      <c r="E911" t="s">
        <v>69</v>
      </c>
      <c r="F911" t="s">
        <v>18</v>
      </c>
      <c r="G911" t="s">
        <v>15</v>
      </c>
      <c r="H911">
        <v>40</v>
      </c>
      <c r="I911">
        <v>11643</v>
      </c>
      <c r="J911">
        <v>465720</v>
      </c>
      <c r="K911">
        <v>10</v>
      </c>
      <c r="L911">
        <v>116430</v>
      </c>
      <c r="M911">
        <v>349290</v>
      </c>
      <c r="N911" s="5">
        <f>sales[[#This Row],[profit]]/sales[[#This Row],[total_sales]]</f>
        <v>0.75</v>
      </c>
    </row>
    <row r="912" spans="2:14" x14ac:dyDescent="0.25">
      <c r="B912">
        <v>10918</v>
      </c>
      <c r="C912" t="s">
        <v>12</v>
      </c>
      <c r="D912" s="1">
        <v>44782</v>
      </c>
      <c r="E912" t="s">
        <v>65</v>
      </c>
      <c r="F912" t="s">
        <v>14</v>
      </c>
      <c r="G912" t="s">
        <v>26</v>
      </c>
      <c r="H912">
        <v>55</v>
      </c>
      <c r="I912">
        <v>725</v>
      </c>
      <c r="J912">
        <v>39875</v>
      </c>
      <c r="K912">
        <v>30</v>
      </c>
      <c r="L912">
        <v>21750</v>
      </c>
      <c r="M912">
        <v>18125</v>
      </c>
      <c r="N912" s="5">
        <f>sales[[#This Row],[profit]]/sales[[#This Row],[total_sales]]</f>
        <v>0.45454545454545453</v>
      </c>
    </row>
    <row r="913" spans="2:14" x14ac:dyDescent="0.25">
      <c r="B913">
        <v>10207</v>
      </c>
      <c r="C913" t="s">
        <v>12</v>
      </c>
      <c r="D913" s="1">
        <v>44782</v>
      </c>
      <c r="E913" t="s">
        <v>35</v>
      </c>
      <c r="F913" t="s">
        <v>96</v>
      </c>
      <c r="G913" t="s">
        <v>26</v>
      </c>
      <c r="H913">
        <v>55</v>
      </c>
      <c r="I913">
        <v>13125</v>
      </c>
      <c r="J913">
        <v>721875</v>
      </c>
      <c r="K913">
        <v>30</v>
      </c>
      <c r="L913">
        <v>393750</v>
      </c>
      <c r="M913">
        <v>328125</v>
      </c>
      <c r="N913" s="5">
        <f>sales[[#This Row],[profit]]/sales[[#This Row],[total_sales]]</f>
        <v>0.45454545454545453</v>
      </c>
    </row>
    <row r="914" spans="2:14" x14ac:dyDescent="0.25">
      <c r="B914">
        <v>10692</v>
      </c>
      <c r="C914" t="s">
        <v>19</v>
      </c>
      <c r="D914" s="1">
        <v>44782</v>
      </c>
      <c r="E914" t="s">
        <v>17</v>
      </c>
      <c r="F914" t="s">
        <v>18</v>
      </c>
      <c r="G914" t="s">
        <v>26</v>
      </c>
      <c r="H914">
        <v>55</v>
      </c>
      <c r="I914">
        <v>17286</v>
      </c>
      <c r="J914">
        <v>950730</v>
      </c>
      <c r="K914">
        <v>30</v>
      </c>
      <c r="L914">
        <v>518580</v>
      </c>
      <c r="M914">
        <v>432150</v>
      </c>
      <c r="N914" s="5">
        <f>sales[[#This Row],[profit]]/sales[[#This Row],[total_sales]]</f>
        <v>0.45454545454545453</v>
      </c>
    </row>
    <row r="915" spans="2:14" x14ac:dyDescent="0.25">
      <c r="B915">
        <v>10023</v>
      </c>
      <c r="C915" t="s">
        <v>16</v>
      </c>
      <c r="D915" s="1">
        <v>44782</v>
      </c>
      <c r="E915" t="s">
        <v>25</v>
      </c>
      <c r="F915" t="s">
        <v>96</v>
      </c>
      <c r="G915" t="s">
        <v>30</v>
      </c>
      <c r="H915">
        <v>45</v>
      </c>
      <c r="I915">
        <v>11749</v>
      </c>
      <c r="J915">
        <v>528705</v>
      </c>
      <c r="K915">
        <v>15</v>
      </c>
      <c r="L915">
        <v>176235</v>
      </c>
      <c r="M915">
        <v>352470</v>
      </c>
      <c r="N915" s="5">
        <f>sales[[#This Row],[profit]]/sales[[#This Row],[total_sales]]</f>
        <v>0.66666666666666663</v>
      </c>
    </row>
    <row r="916" spans="2:14" x14ac:dyDescent="0.25">
      <c r="B916">
        <v>10656</v>
      </c>
      <c r="C916" t="s">
        <v>12</v>
      </c>
      <c r="D916" s="1">
        <v>44783</v>
      </c>
      <c r="E916" t="s">
        <v>49</v>
      </c>
      <c r="F916" t="s">
        <v>96</v>
      </c>
      <c r="G916" t="s">
        <v>21</v>
      </c>
      <c r="H916">
        <v>50</v>
      </c>
      <c r="I916">
        <v>15509</v>
      </c>
      <c r="J916">
        <v>775450</v>
      </c>
      <c r="K916">
        <v>20</v>
      </c>
      <c r="L916">
        <v>310180</v>
      </c>
      <c r="M916">
        <v>465270</v>
      </c>
      <c r="N916" s="5">
        <f>sales[[#This Row],[profit]]/sales[[#This Row],[total_sales]]</f>
        <v>0.6</v>
      </c>
    </row>
    <row r="917" spans="2:14" x14ac:dyDescent="0.25">
      <c r="B917">
        <v>10099</v>
      </c>
      <c r="C917" t="s">
        <v>19</v>
      </c>
      <c r="D917" s="1">
        <v>44783</v>
      </c>
      <c r="E917" t="s">
        <v>29</v>
      </c>
      <c r="F917" t="s">
        <v>14</v>
      </c>
      <c r="G917" t="s">
        <v>21</v>
      </c>
      <c r="H917">
        <v>50</v>
      </c>
      <c r="I917">
        <v>7484</v>
      </c>
      <c r="J917">
        <v>374200</v>
      </c>
      <c r="K917">
        <v>20</v>
      </c>
      <c r="L917">
        <v>149680</v>
      </c>
      <c r="M917">
        <v>224520</v>
      </c>
      <c r="N917" s="5">
        <f>sales[[#This Row],[profit]]/sales[[#This Row],[total_sales]]</f>
        <v>0.6</v>
      </c>
    </row>
    <row r="918" spans="2:14" x14ac:dyDescent="0.25">
      <c r="B918">
        <v>10436</v>
      </c>
      <c r="C918" t="s">
        <v>23</v>
      </c>
      <c r="D918" s="1">
        <v>44783</v>
      </c>
      <c r="E918" t="s">
        <v>66</v>
      </c>
      <c r="F918" t="s">
        <v>32</v>
      </c>
      <c r="G918" t="s">
        <v>15</v>
      </c>
      <c r="H918">
        <v>40</v>
      </c>
      <c r="I918">
        <v>2649</v>
      </c>
      <c r="J918">
        <v>105960</v>
      </c>
      <c r="K918">
        <v>10</v>
      </c>
      <c r="L918">
        <v>26490</v>
      </c>
      <c r="M918">
        <v>79470</v>
      </c>
      <c r="N918" s="5">
        <f>sales[[#This Row],[profit]]/sales[[#This Row],[total_sales]]</f>
        <v>0.75</v>
      </c>
    </row>
    <row r="919" spans="2:14" x14ac:dyDescent="0.25">
      <c r="B919">
        <v>10021</v>
      </c>
      <c r="C919" t="s">
        <v>12</v>
      </c>
      <c r="D919" s="1">
        <v>44783</v>
      </c>
      <c r="E919" t="s">
        <v>44</v>
      </c>
      <c r="F919" t="s">
        <v>18</v>
      </c>
      <c r="G919" t="s">
        <v>30</v>
      </c>
      <c r="H919">
        <v>45</v>
      </c>
      <c r="I919">
        <v>12922</v>
      </c>
      <c r="J919">
        <v>581490</v>
      </c>
      <c r="K919">
        <v>15</v>
      </c>
      <c r="L919">
        <v>193830</v>
      </c>
      <c r="M919">
        <v>387660</v>
      </c>
      <c r="N919" s="5">
        <f>sales[[#This Row],[profit]]/sales[[#This Row],[total_sales]]</f>
        <v>0.66666666666666663</v>
      </c>
    </row>
    <row r="920" spans="2:14" x14ac:dyDescent="0.25">
      <c r="B920">
        <v>10172</v>
      </c>
      <c r="C920" t="s">
        <v>16</v>
      </c>
      <c r="D920" s="1">
        <v>44784</v>
      </c>
      <c r="E920" t="s">
        <v>36</v>
      </c>
      <c r="F920" t="s">
        <v>14</v>
      </c>
      <c r="G920" t="s">
        <v>15</v>
      </c>
      <c r="H920">
        <v>40</v>
      </c>
      <c r="I920">
        <v>6994</v>
      </c>
      <c r="J920">
        <v>279760</v>
      </c>
      <c r="K920">
        <v>10</v>
      </c>
      <c r="L920">
        <v>69940</v>
      </c>
      <c r="M920">
        <v>209820</v>
      </c>
      <c r="N920" s="5">
        <f>sales[[#This Row],[profit]]/sales[[#This Row],[total_sales]]</f>
        <v>0.75</v>
      </c>
    </row>
    <row r="921" spans="2:14" x14ac:dyDescent="0.25">
      <c r="B921">
        <v>10199</v>
      </c>
      <c r="C921" t="s">
        <v>12</v>
      </c>
      <c r="D921" s="1">
        <v>44784</v>
      </c>
      <c r="E921" t="s">
        <v>29</v>
      </c>
      <c r="F921" t="s">
        <v>14</v>
      </c>
      <c r="G921" t="s">
        <v>30</v>
      </c>
      <c r="H921">
        <v>45</v>
      </c>
      <c r="I921">
        <v>9002</v>
      </c>
      <c r="J921">
        <v>405090</v>
      </c>
      <c r="K921">
        <v>15</v>
      </c>
      <c r="L921">
        <v>135030</v>
      </c>
      <c r="M921">
        <v>270060</v>
      </c>
      <c r="N921" s="5">
        <f>sales[[#This Row],[profit]]/sales[[#This Row],[total_sales]]</f>
        <v>0.66666666666666663</v>
      </c>
    </row>
    <row r="922" spans="2:14" x14ac:dyDescent="0.25">
      <c r="B922">
        <v>10605</v>
      </c>
      <c r="C922" t="s">
        <v>23</v>
      </c>
      <c r="D922" s="1">
        <v>44784</v>
      </c>
      <c r="E922" t="s">
        <v>29</v>
      </c>
      <c r="F922" t="s">
        <v>14</v>
      </c>
      <c r="G922" t="s">
        <v>21</v>
      </c>
      <c r="H922">
        <v>50</v>
      </c>
      <c r="I922">
        <v>9819</v>
      </c>
      <c r="J922">
        <v>490950</v>
      </c>
      <c r="K922">
        <v>20</v>
      </c>
      <c r="L922">
        <v>196380</v>
      </c>
      <c r="M922">
        <v>294570</v>
      </c>
      <c r="N922" s="5">
        <f>sales[[#This Row],[profit]]/sales[[#This Row],[total_sales]]</f>
        <v>0.6</v>
      </c>
    </row>
    <row r="923" spans="2:14" x14ac:dyDescent="0.25">
      <c r="B923">
        <v>10518</v>
      </c>
      <c r="C923" t="s">
        <v>12</v>
      </c>
      <c r="D923" s="1">
        <v>44784</v>
      </c>
      <c r="E923" t="s">
        <v>25</v>
      </c>
      <c r="F923" t="s">
        <v>96</v>
      </c>
      <c r="G923" t="s">
        <v>26</v>
      </c>
      <c r="H923">
        <v>55</v>
      </c>
      <c r="I923">
        <v>19573</v>
      </c>
      <c r="J923">
        <v>1076515</v>
      </c>
      <c r="K923">
        <v>30</v>
      </c>
      <c r="L923">
        <v>587190</v>
      </c>
      <c r="M923">
        <v>489325</v>
      </c>
      <c r="N923" s="5">
        <f>sales[[#This Row],[profit]]/sales[[#This Row],[total_sales]]</f>
        <v>0.45454545454545453</v>
      </c>
    </row>
    <row r="924" spans="2:14" x14ac:dyDescent="0.25">
      <c r="B924">
        <v>10240</v>
      </c>
      <c r="C924" t="s">
        <v>23</v>
      </c>
      <c r="D924" s="1">
        <v>44785</v>
      </c>
      <c r="E924" t="s">
        <v>25</v>
      </c>
      <c r="F924" t="s">
        <v>96</v>
      </c>
      <c r="G924" t="s">
        <v>26</v>
      </c>
      <c r="H924">
        <v>55</v>
      </c>
      <c r="I924">
        <v>11280</v>
      </c>
      <c r="J924">
        <v>620400</v>
      </c>
      <c r="K924">
        <v>30</v>
      </c>
      <c r="L924">
        <v>338400</v>
      </c>
      <c r="M924">
        <v>282000</v>
      </c>
      <c r="N924" s="5">
        <f>sales[[#This Row],[profit]]/sales[[#This Row],[total_sales]]</f>
        <v>0.45454545454545453</v>
      </c>
    </row>
    <row r="925" spans="2:14" x14ac:dyDescent="0.25">
      <c r="B925">
        <v>10768</v>
      </c>
      <c r="C925" t="s">
        <v>12</v>
      </c>
      <c r="D925" s="1">
        <v>44785</v>
      </c>
      <c r="E925" t="s">
        <v>55</v>
      </c>
      <c r="F925" t="s">
        <v>96</v>
      </c>
      <c r="G925" t="s">
        <v>30</v>
      </c>
      <c r="H925">
        <v>45</v>
      </c>
      <c r="I925">
        <v>10244</v>
      </c>
      <c r="J925">
        <v>460980</v>
      </c>
      <c r="K925">
        <v>15</v>
      </c>
      <c r="L925">
        <v>153660</v>
      </c>
      <c r="M925">
        <v>307320</v>
      </c>
      <c r="N925" s="5">
        <f>sales[[#This Row],[profit]]/sales[[#This Row],[total_sales]]</f>
        <v>0.66666666666666663</v>
      </c>
    </row>
    <row r="926" spans="2:14" x14ac:dyDescent="0.25">
      <c r="B926">
        <v>10855</v>
      </c>
      <c r="C926" t="s">
        <v>19</v>
      </c>
      <c r="D926" s="1">
        <v>44785</v>
      </c>
      <c r="E926" t="s">
        <v>34</v>
      </c>
      <c r="F926" t="s">
        <v>14</v>
      </c>
      <c r="G926" t="s">
        <v>15</v>
      </c>
      <c r="H926">
        <v>40</v>
      </c>
      <c r="I926">
        <v>13232</v>
      </c>
      <c r="J926">
        <v>529280</v>
      </c>
      <c r="K926">
        <v>10</v>
      </c>
      <c r="L926">
        <v>132320</v>
      </c>
      <c r="M926">
        <v>396960</v>
      </c>
      <c r="N926" s="5">
        <f>sales[[#This Row],[profit]]/sales[[#This Row],[total_sales]]</f>
        <v>0.75</v>
      </c>
    </row>
    <row r="927" spans="2:14" x14ac:dyDescent="0.25">
      <c r="B927">
        <v>10629</v>
      </c>
      <c r="C927" t="s">
        <v>16</v>
      </c>
      <c r="D927" s="1">
        <v>44785</v>
      </c>
      <c r="E927" t="s">
        <v>28</v>
      </c>
      <c r="F927" t="s">
        <v>96</v>
      </c>
      <c r="G927" t="s">
        <v>21</v>
      </c>
      <c r="H927">
        <v>50</v>
      </c>
      <c r="I927">
        <v>11283</v>
      </c>
      <c r="J927">
        <v>564150</v>
      </c>
      <c r="K927">
        <v>20</v>
      </c>
      <c r="L927">
        <v>225660</v>
      </c>
      <c r="M927">
        <v>338490</v>
      </c>
      <c r="N927" s="5">
        <f>sales[[#This Row],[profit]]/sales[[#This Row],[total_sales]]</f>
        <v>0.6</v>
      </c>
    </row>
    <row r="928" spans="2:14" x14ac:dyDescent="0.25">
      <c r="B928">
        <v>10601</v>
      </c>
      <c r="C928" t="s">
        <v>19</v>
      </c>
      <c r="D928" s="1">
        <v>44786</v>
      </c>
      <c r="E928" t="s">
        <v>46</v>
      </c>
      <c r="F928" t="s">
        <v>32</v>
      </c>
      <c r="G928" t="s">
        <v>26</v>
      </c>
      <c r="H928">
        <v>55</v>
      </c>
      <c r="I928">
        <v>17239</v>
      </c>
      <c r="J928">
        <v>948145</v>
      </c>
      <c r="K928">
        <v>30</v>
      </c>
      <c r="L928">
        <v>517170</v>
      </c>
      <c r="M928">
        <v>430975</v>
      </c>
      <c r="N928" s="5">
        <f>sales[[#This Row],[profit]]/sales[[#This Row],[total_sales]]</f>
        <v>0.45454545454545453</v>
      </c>
    </row>
    <row r="929" spans="2:14" x14ac:dyDescent="0.25">
      <c r="B929">
        <v>10864</v>
      </c>
      <c r="C929" t="s">
        <v>12</v>
      </c>
      <c r="D929" s="1">
        <v>44786</v>
      </c>
      <c r="E929" t="s">
        <v>38</v>
      </c>
      <c r="F929" t="s">
        <v>18</v>
      </c>
      <c r="G929" t="s">
        <v>21</v>
      </c>
      <c r="H929">
        <v>50</v>
      </c>
      <c r="I929">
        <v>15189</v>
      </c>
      <c r="J929">
        <v>759450</v>
      </c>
      <c r="K929">
        <v>20</v>
      </c>
      <c r="L929">
        <v>303780</v>
      </c>
      <c r="M929">
        <v>455670</v>
      </c>
      <c r="N929" s="5">
        <f>sales[[#This Row],[profit]]/sales[[#This Row],[total_sales]]</f>
        <v>0.6</v>
      </c>
    </row>
    <row r="930" spans="2:14" x14ac:dyDescent="0.25">
      <c r="B930">
        <v>10386</v>
      </c>
      <c r="C930" t="s">
        <v>23</v>
      </c>
      <c r="D930" s="1">
        <v>44786</v>
      </c>
      <c r="E930" t="s">
        <v>66</v>
      </c>
      <c r="F930" t="s">
        <v>32</v>
      </c>
      <c r="G930" t="s">
        <v>15</v>
      </c>
      <c r="H930">
        <v>40</v>
      </c>
      <c r="I930">
        <v>9768</v>
      </c>
      <c r="J930">
        <v>390720</v>
      </c>
      <c r="K930">
        <v>10</v>
      </c>
      <c r="L930">
        <v>97680</v>
      </c>
      <c r="M930">
        <v>293040</v>
      </c>
      <c r="N930" s="5">
        <f>sales[[#This Row],[profit]]/sales[[#This Row],[total_sales]]</f>
        <v>0.75</v>
      </c>
    </row>
    <row r="931" spans="2:14" x14ac:dyDescent="0.25">
      <c r="B931">
        <v>10419</v>
      </c>
      <c r="C931" t="s">
        <v>19</v>
      </c>
      <c r="D931" s="1">
        <v>44786</v>
      </c>
      <c r="E931" t="s">
        <v>22</v>
      </c>
      <c r="F931" t="s">
        <v>96</v>
      </c>
      <c r="G931" t="s">
        <v>21</v>
      </c>
      <c r="H931">
        <v>50</v>
      </c>
      <c r="I931">
        <v>12096</v>
      </c>
      <c r="J931">
        <v>604800</v>
      </c>
      <c r="K931">
        <v>20</v>
      </c>
      <c r="L931">
        <v>241920</v>
      </c>
      <c r="M931">
        <v>362880</v>
      </c>
      <c r="N931" s="5">
        <f>sales[[#This Row],[profit]]/sales[[#This Row],[total_sales]]</f>
        <v>0.6</v>
      </c>
    </row>
    <row r="932" spans="2:14" x14ac:dyDescent="0.25">
      <c r="B932">
        <v>10372</v>
      </c>
      <c r="C932" t="s">
        <v>23</v>
      </c>
      <c r="D932" s="1">
        <v>44787</v>
      </c>
      <c r="E932" t="s">
        <v>34</v>
      </c>
      <c r="F932" t="s">
        <v>14</v>
      </c>
      <c r="G932" t="s">
        <v>15</v>
      </c>
      <c r="H932">
        <v>40</v>
      </c>
      <c r="I932">
        <v>5807</v>
      </c>
      <c r="J932">
        <v>232280</v>
      </c>
      <c r="K932">
        <v>10</v>
      </c>
      <c r="L932">
        <v>58070</v>
      </c>
      <c r="M932">
        <v>174210</v>
      </c>
      <c r="N932" s="5">
        <f>sales[[#This Row],[profit]]/sales[[#This Row],[total_sales]]</f>
        <v>0.75</v>
      </c>
    </row>
    <row r="933" spans="2:14" x14ac:dyDescent="0.25">
      <c r="B933">
        <v>10205</v>
      </c>
      <c r="C933" t="s">
        <v>19</v>
      </c>
      <c r="D933" s="1">
        <v>44787</v>
      </c>
      <c r="E933" t="s">
        <v>37</v>
      </c>
      <c r="F933" t="s">
        <v>32</v>
      </c>
      <c r="G933" t="s">
        <v>21</v>
      </c>
      <c r="H933">
        <v>50</v>
      </c>
      <c r="I933">
        <v>19747</v>
      </c>
      <c r="J933">
        <v>987350</v>
      </c>
      <c r="K933">
        <v>20</v>
      </c>
      <c r="L933">
        <v>394940</v>
      </c>
      <c r="M933">
        <v>592410</v>
      </c>
      <c r="N933" s="5">
        <f>sales[[#This Row],[profit]]/sales[[#This Row],[total_sales]]</f>
        <v>0.6</v>
      </c>
    </row>
    <row r="934" spans="2:14" x14ac:dyDescent="0.25">
      <c r="B934">
        <v>10784</v>
      </c>
      <c r="C934" t="s">
        <v>12</v>
      </c>
      <c r="D934" s="1">
        <v>44787</v>
      </c>
      <c r="E934" t="s">
        <v>67</v>
      </c>
      <c r="F934" t="s">
        <v>18</v>
      </c>
      <c r="G934" t="s">
        <v>30</v>
      </c>
      <c r="H934">
        <v>45</v>
      </c>
      <c r="I934">
        <v>7114</v>
      </c>
      <c r="J934">
        <v>320130</v>
      </c>
      <c r="K934">
        <v>15</v>
      </c>
      <c r="L934">
        <v>106710</v>
      </c>
      <c r="M934">
        <v>213420</v>
      </c>
      <c r="N934" s="5">
        <f>sales[[#This Row],[profit]]/sales[[#This Row],[total_sales]]</f>
        <v>0.66666666666666663</v>
      </c>
    </row>
    <row r="935" spans="2:14" x14ac:dyDescent="0.25">
      <c r="B935">
        <v>10088</v>
      </c>
      <c r="C935" t="s">
        <v>23</v>
      </c>
      <c r="D935" s="1">
        <v>44787</v>
      </c>
      <c r="E935" t="s">
        <v>40</v>
      </c>
      <c r="F935" t="s">
        <v>14</v>
      </c>
      <c r="G935" t="s">
        <v>15</v>
      </c>
      <c r="H935">
        <v>40</v>
      </c>
      <c r="I935">
        <v>10446</v>
      </c>
      <c r="J935">
        <v>417840</v>
      </c>
      <c r="K935">
        <v>10</v>
      </c>
      <c r="L935">
        <v>104460</v>
      </c>
      <c r="M935">
        <v>313380</v>
      </c>
      <c r="N935" s="5">
        <f>sales[[#This Row],[profit]]/sales[[#This Row],[total_sales]]</f>
        <v>0.75</v>
      </c>
    </row>
    <row r="936" spans="2:14" x14ac:dyDescent="0.25">
      <c r="B936">
        <v>10990</v>
      </c>
      <c r="C936" t="s">
        <v>12</v>
      </c>
      <c r="D936" s="1">
        <v>44788</v>
      </c>
      <c r="E936" t="s">
        <v>25</v>
      </c>
      <c r="F936" t="s">
        <v>96</v>
      </c>
      <c r="G936" t="s">
        <v>15</v>
      </c>
      <c r="H936">
        <v>40</v>
      </c>
      <c r="I936">
        <v>344</v>
      </c>
      <c r="J936">
        <v>13760</v>
      </c>
      <c r="K936">
        <v>10</v>
      </c>
      <c r="L936">
        <v>3440</v>
      </c>
      <c r="M936">
        <v>10320</v>
      </c>
      <c r="N936" s="5">
        <f>sales[[#This Row],[profit]]/sales[[#This Row],[total_sales]]</f>
        <v>0.75</v>
      </c>
    </row>
    <row r="937" spans="2:14" x14ac:dyDescent="0.25">
      <c r="B937">
        <v>10696</v>
      </c>
      <c r="C937" t="s">
        <v>16</v>
      </c>
      <c r="D937" s="1">
        <v>44788</v>
      </c>
      <c r="E937" t="s">
        <v>36</v>
      </c>
      <c r="F937" t="s">
        <v>14</v>
      </c>
      <c r="G937" t="s">
        <v>30</v>
      </c>
      <c r="H937">
        <v>45</v>
      </c>
      <c r="I937">
        <v>4319</v>
      </c>
      <c r="J937">
        <v>194355</v>
      </c>
      <c r="K937">
        <v>15</v>
      </c>
      <c r="L937">
        <v>64785</v>
      </c>
      <c r="M937">
        <v>129570</v>
      </c>
      <c r="N937" s="5">
        <f>sales[[#This Row],[profit]]/sales[[#This Row],[total_sales]]</f>
        <v>0.66666666666666663</v>
      </c>
    </row>
    <row r="938" spans="2:14" x14ac:dyDescent="0.25">
      <c r="B938">
        <v>10116</v>
      </c>
      <c r="C938" t="s">
        <v>16</v>
      </c>
      <c r="D938" s="1">
        <v>44788</v>
      </c>
      <c r="E938" t="s">
        <v>57</v>
      </c>
      <c r="F938" t="s">
        <v>32</v>
      </c>
      <c r="G938" t="s">
        <v>26</v>
      </c>
      <c r="H938">
        <v>55</v>
      </c>
      <c r="I938">
        <v>10457</v>
      </c>
      <c r="J938">
        <v>575135</v>
      </c>
      <c r="K938">
        <v>30</v>
      </c>
      <c r="L938">
        <v>313710</v>
      </c>
      <c r="M938">
        <v>261425</v>
      </c>
      <c r="N938" s="5">
        <f>sales[[#This Row],[profit]]/sales[[#This Row],[total_sales]]</f>
        <v>0.45454545454545453</v>
      </c>
    </row>
    <row r="939" spans="2:14" x14ac:dyDescent="0.25">
      <c r="B939">
        <v>10589</v>
      </c>
      <c r="C939" t="s">
        <v>23</v>
      </c>
      <c r="D939" s="1">
        <v>44788</v>
      </c>
      <c r="E939" t="s">
        <v>24</v>
      </c>
      <c r="F939" t="s">
        <v>18</v>
      </c>
      <c r="G939" t="s">
        <v>26</v>
      </c>
      <c r="H939">
        <v>55</v>
      </c>
      <c r="I939">
        <v>17455</v>
      </c>
      <c r="J939">
        <v>960025</v>
      </c>
      <c r="K939">
        <v>30</v>
      </c>
      <c r="L939">
        <v>523650</v>
      </c>
      <c r="M939">
        <v>436375</v>
      </c>
      <c r="N939" s="5">
        <f>sales[[#This Row],[profit]]/sales[[#This Row],[total_sales]]</f>
        <v>0.45454545454545453</v>
      </c>
    </row>
    <row r="940" spans="2:14" x14ac:dyDescent="0.25">
      <c r="B940">
        <v>10076</v>
      </c>
      <c r="C940" t="s">
        <v>23</v>
      </c>
      <c r="D940" s="1">
        <v>44789</v>
      </c>
      <c r="E940" t="s">
        <v>47</v>
      </c>
      <c r="F940" t="s">
        <v>32</v>
      </c>
      <c r="G940" t="s">
        <v>26</v>
      </c>
      <c r="H940">
        <v>55</v>
      </c>
      <c r="I940">
        <v>16291</v>
      </c>
      <c r="J940">
        <v>896005</v>
      </c>
      <c r="K940">
        <v>30</v>
      </c>
      <c r="L940">
        <v>488730</v>
      </c>
      <c r="M940">
        <v>407275</v>
      </c>
      <c r="N940" s="5">
        <f>sales[[#This Row],[profit]]/sales[[#This Row],[total_sales]]</f>
        <v>0.45454545454545453</v>
      </c>
    </row>
    <row r="941" spans="2:14" x14ac:dyDescent="0.25">
      <c r="B941">
        <v>10083</v>
      </c>
      <c r="C941" t="s">
        <v>19</v>
      </c>
      <c r="D941" s="1">
        <v>44789</v>
      </c>
      <c r="E941" t="s">
        <v>34</v>
      </c>
      <c r="F941" t="s">
        <v>14</v>
      </c>
      <c r="G941" t="s">
        <v>21</v>
      </c>
      <c r="H941">
        <v>50</v>
      </c>
      <c r="I941">
        <v>8202</v>
      </c>
      <c r="J941">
        <v>410100</v>
      </c>
      <c r="K941">
        <v>20</v>
      </c>
      <c r="L941">
        <v>164040</v>
      </c>
      <c r="M941">
        <v>246060</v>
      </c>
      <c r="N941" s="5">
        <f>sales[[#This Row],[profit]]/sales[[#This Row],[total_sales]]</f>
        <v>0.6</v>
      </c>
    </row>
    <row r="942" spans="2:14" x14ac:dyDescent="0.25">
      <c r="B942">
        <v>10162</v>
      </c>
      <c r="C942" t="s">
        <v>23</v>
      </c>
      <c r="D942" s="1">
        <v>44789</v>
      </c>
      <c r="E942" t="s">
        <v>59</v>
      </c>
      <c r="F942" t="s">
        <v>14</v>
      </c>
      <c r="G942" t="s">
        <v>15</v>
      </c>
      <c r="H942">
        <v>40</v>
      </c>
      <c r="I942">
        <v>14373</v>
      </c>
      <c r="J942">
        <v>574920</v>
      </c>
      <c r="K942">
        <v>10</v>
      </c>
      <c r="L942">
        <v>143730</v>
      </c>
      <c r="M942">
        <v>431190</v>
      </c>
      <c r="N942" s="5">
        <f>sales[[#This Row],[profit]]/sales[[#This Row],[total_sales]]</f>
        <v>0.75</v>
      </c>
    </row>
    <row r="943" spans="2:14" x14ac:dyDescent="0.25">
      <c r="B943">
        <v>10535</v>
      </c>
      <c r="C943" t="s">
        <v>23</v>
      </c>
      <c r="D943" s="1">
        <v>44789</v>
      </c>
      <c r="E943" t="s">
        <v>37</v>
      </c>
      <c r="F943" t="s">
        <v>32</v>
      </c>
      <c r="G943" t="s">
        <v>21</v>
      </c>
      <c r="H943">
        <v>50</v>
      </c>
      <c r="I943">
        <v>19768</v>
      </c>
      <c r="J943">
        <v>988400</v>
      </c>
      <c r="K943">
        <v>20</v>
      </c>
      <c r="L943">
        <v>395360</v>
      </c>
      <c r="M943">
        <v>593040</v>
      </c>
      <c r="N943" s="5">
        <f>sales[[#This Row],[profit]]/sales[[#This Row],[total_sales]]</f>
        <v>0.6</v>
      </c>
    </row>
    <row r="944" spans="2:14" x14ac:dyDescent="0.25">
      <c r="B944">
        <v>10851</v>
      </c>
      <c r="C944" t="s">
        <v>19</v>
      </c>
      <c r="D944" s="1">
        <v>44790</v>
      </c>
      <c r="E944" t="s">
        <v>43</v>
      </c>
      <c r="F944" t="s">
        <v>14</v>
      </c>
      <c r="G944" t="s">
        <v>26</v>
      </c>
      <c r="H944">
        <v>55</v>
      </c>
      <c r="I944">
        <v>2162</v>
      </c>
      <c r="J944">
        <v>118910</v>
      </c>
      <c r="K944">
        <v>30</v>
      </c>
      <c r="L944">
        <v>64860</v>
      </c>
      <c r="M944">
        <v>54050</v>
      </c>
      <c r="N944" s="5">
        <f>sales[[#This Row],[profit]]/sales[[#This Row],[total_sales]]</f>
        <v>0.45454545454545453</v>
      </c>
    </row>
    <row r="945" spans="2:14" x14ac:dyDescent="0.25">
      <c r="B945">
        <v>10880</v>
      </c>
      <c r="C945" t="s">
        <v>12</v>
      </c>
      <c r="D945" s="1">
        <v>44790</v>
      </c>
      <c r="E945" t="s">
        <v>53</v>
      </c>
      <c r="F945" t="s">
        <v>18</v>
      </c>
      <c r="G945" t="s">
        <v>21</v>
      </c>
      <c r="H945">
        <v>50</v>
      </c>
      <c r="I945">
        <v>12046</v>
      </c>
      <c r="J945">
        <v>602300</v>
      </c>
      <c r="K945">
        <v>20</v>
      </c>
      <c r="L945">
        <v>240920</v>
      </c>
      <c r="M945">
        <v>361380</v>
      </c>
      <c r="N945" s="5">
        <f>sales[[#This Row],[profit]]/sales[[#This Row],[total_sales]]</f>
        <v>0.6</v>
      </c>
    </row>
    <row r="946" spans="2:14" x14ac:dyDescent="0.25">
      <c r="B946">
        <v>10109</v>
      </c>
      <c r="C946" t="s">
        <v>23</v>
      </c>
      <c r="D946" s="1">
        <v>44790</v>
      </c>
      <c r="E946" t="s">
        <v>69</v>
      </c>
      <c r="F946" t="s">
        <v>18</v>
      </c>
      <c r="G946" t="s">
        <v>26</v>
      </c>
      <c r="H946">
        <v>55</v>
      </c>
      <c r="I946">
        <v>16070</v>
      </c>
      <c r="J946">
        <v>883850</v>
      </c>
      <c r="K946">
        <v>30</v>
      </c>
      <c r="L946">
        <v>482100</v>
      </c>
      <c r="M946">
        <v>401750</v>
      </c>
      <c r="N946" s="5">
        <f>sales[[#This Row],[profit]]/sales[[#This Row],[total_sales]]</f>
        <v>0.45454545454545453</v>
      </c>
    </row>
    <row r="947" spans="2:14" x14ac:dyDescent="0.25">
      <c r="B947">
        <v>10798</v>
      </c>
      <c r="C947" t="s">
        <v>16</v>
      </c>
      <c r="D947" s="1">
        <v>44790</v>
      </c>
      <c r="E947" t="s">
        <v>41</v>
      </c>
      <c r="F947" t="s">
        <v>18</v>
      </c>
      <c r="G947" t="s">
        <v>26</v>
      </c>
      <c r="H947">
        <v>55</v>
      </c>
      <c r="I947">
        <v>12829</v>
      </c>
      <c r="J947">
        <v>705595</v>
      </c>
      <c r="K947">
        <v>30</v>
      </c>
      <c r="L947">
        <v>384870</v>
      </c>
      <c r="M947">
        <v>320725</v>
      </c>
      <c r="N947" s="5">
        <f>sales[[#This Row],[profit]]/sales[[#This Row],[total_sales]]</f>
        <v>0.45454545454545453</v>
      </c>
    </row>
    <row r="948" spans="2:14" x14ac:dyDescent="0.25">
      <c r="B948">
        <v>10790</v>
      </c>
      <c r="C948" t="s">
        <v>23</v>
      </c>
      <c r="D948" s="1">
        <v>44790</v>
      </c>
      <c r="E948" t="s">
        <v>56</v>
      </c>
      <c r="F948" t="s">
        <v>18</v>
      </c>
      <c r="G948" t="s">
        <v>30</v>
      </c>
      <c r="H948">
        <v>45</v>
      </c>
      <c r="I948">
        <v>14583</v>
      </c>
      <c r="J948">
        <v>656235</v>
      </c>
      <c r="K948">
        <v>15</v>
      </c>
      <c r="L948">
        <v>218745</v>
      </c>
      <c r="M948">
        <v>437490</v>
      </c>
      <c r="N948" s="5">
        <f>sales[[#This Row],[profit]]/sales[[#This Row],[total_sales]]</f>
        <v>0.66666666666666663</v>
      </c>
    </row>
    <row r="949" spans="2:14" x14ac:dyDescent="0.25">
      <c r="B949">
        <v>10184</v>
      </c>
      <c r="C949" t="s">
        <v>19</v>
      </c>
      <c r="D949" s="1">
        <v>44791</v>
      </c>
      <c r="E949" t="s">
        <v>69</v>
      </c>
      <c r="F949" t="s">
        <v>18</v>
      </c>
      <c r="G949" t="s">
        <v>30</v>
      </c>
      <c r="H949">
        <v>45</v>
      </c>
      <c r="I949">
        <v>1080</v>
      </c>
      <c r="J949">
        <v>48600</v>
      </c>
      <c r="K949">
        <v>15</v>
      </c>
      <c r="L949">
        <v>16200</v>
      </c>
      <c r="M949">
        <v>32400</v>
      </c>
      <c r="N949" s="5">
        <f>sales[[#This Row],[profit]]/sales[[#This Row],[total_sales]]</f>
        <v>0.66666666666666663</v>
      </c>
    </row>
    <row r="950" spans="2:14" x14ac:dyDescent="0.25">
      <c r="B950">
        <v>10133</v>
      </c>
      <c r="C950" t="s">
        <v>12</v>
      </c>
      <c r="D950" s="1">
        <v>44791</v>
      </c>
      <c r="E950" t="s">
        <v>25</v>
      </c>
      <c r="F950" t="s">
        <v>96</v>
      </c>
      <c r="G950" t="s">
        <v>30</v>
      </c>
      <c r="H950">
        <v>45</v>
      </c>
      <c r="I950">
        <v>9959</v>
      </c>
      <c r="J950">
        <v>448155</v>
      </c>
      <c r="K950">
        <v>15</v>
      </c>
      <c r="L950">
        <v>149385</v>
      </c>
      <c r="M950">
        <v>298770</v>
      </c>
      <c r="N950" s="5">
        <f>sales[[#This Row],[profit]]/sales[[#This Row],[total_sales]]</f>
        <v>0.66666666666666663</v>
      </c>
    </row>
    <row r="951" spans="2:14" x14ac:dyDescent="0.25">
      <c r="B951">
        <v>10043</v>
      </c>
      <c r="C951" t="s">
        <v>19</v>
      </c>
      <c r="D951" s="1">
        <v>44791</v>
      </c>
      <c r="E951" t="s">
        <v>46</v>
      </c>
      <c r="F951" t="s">
        <v>32</v>
      </c>
      <c r="G951" t="s">
        <v>15</v>
      </c>
      <c r="H951">
        <v>40</v>
      </c>
      <c r="I951">
        <v>17361</v>
      </c>
      <c r="J951">
        <v>694440</v>
      </c>
      <c r="K951">
        <v>10</v>
      </c>
      <c r="L951">
        <v>173610</v>
      </c>
      <c r="M951">
        <v>520830</v>
      </c>
      <c r="N951" s="5">
        <f>sales[[#This Row],[profit]]/sales[[#This Row],[total_sales]]</f>
        <v>0.75</v>
      </c>
    </row>
    <row r="952" spans="2:14" x14ac:dyDescent="0.25">
      <c r="B952">
        <v>10154</v>
      </c>
      <c r="C952" t="s">
        <v>23</v>
      </c>
      <c r="D952" s="1">
        <v>44791</v>
      </c>
      <c r="E952" t="s">
        <v>72</v>
      </c>
      <c r="F952" t="s">
        <v>18</v>
      </c>
      <c r="G952" t="s">
        <v>30</v>
      </c>
      <c r="H952">
        <v>45</v>
      </c>
      <c r="I952">
        <v>1869</v>
      </c>
      <c r="J952">
        <v>84105</v>
      </c>
      <c r="K952">
        <v>15</v>
      </c>
      <c r="L952">
        <v>28035</v>
      </c>
      <c r="M952">
        <v>56070</v>
      </c>
      <c r="N952" s="5">
        <f>sales[[#This Row],[profit]]/sales[[#This Row],[total_sales]]</f>
        <v>0.66666666666666663</v>
      </c>
    </row>
    <row r="953" spans="2:14" x14ac:dyDescent="0.25">
      <c r="B953">
        <v>10151</v>
      </c>
      <c r="C953" t="s">
        <v>12</v>
      </c>
      <c r="D953" s="1">
        <v>44792</v>
      </c>
      <c r="E953" t="s">
        <v>67</v>
      </c>
      <c r="F953" t="s">
        <v>18</v>
      </c>
      <c r="G953" t="s">
        <v>26</v>
      </c>
      <c r="H953">
        <v>55</v>
      </c>
      <c r="I953">
        <v>6891</v>
      </c>
      <c r="J953">
        <v>379005</v>
      </c>
      <c r="K953">
        <v>30</v>
      </c>
      <c r="L953">
        <v>206730</v>
      </c>
      <c r="M953">
        <v>172275</v>
      </c>
      <c r="N953" s="5">
        <f>sales[[#This Row],[profit]]/sales[[#This Row],[total_sales]]</f>
        <v>0.45454545454545453</v>
      </c>
    </row>
    <row r="954" spans="2:14" x14ac:dyDescent="0.25">
      <c r="B954">
        <v>10892</v>
      </c>
      <c r="C954" t="s">
        <v>19</v>
      </c>
      <c r="D954" s="1">
        <v>44792</v>
      </c>
      <c r="E954" t="s">
        <v>73</v>
      </c>
      <c r="F954" t="s">
        <v>32</v>
      </c>
      <c r="G954" t="s">
        <v>30</v>
      </c>
      <c r="H954">
        <v>45</v>
      </c>
      <c r="I954">
        <v>16101</v>
      </c>
      <c r="J954">
        <v>724545</v>
      </c>
      <c r="K954">
        <v>15</v>
      </c>
      <c r="L954">
        <v>241515</v>
      </c>
      <c r="M954">
        <v>483030</v>
      </c>
      <c r="N954" s="5">
        <f>sales[[#This Row],[profit]]/sales[[#This Row],[total_sales]]</f>
        <v>0.66666666666666663</v>
      </c>
    </row>
    <row r="955" spans="2:14" x14ac:dyDescent="0.25">
      <c r="B955">
        <v>10825</v>
      </c>
      <c r="C955" t="s">
        <v>23</v>
      </c>
      <c r="D955" s="1">
        <v>44792</v>
      </c>
      <c r="E955" t="s">
        <v>13</v>
      </c>
      <c r="F955" t="s">
        <v>14</v>
      </c>
      <c r="G955" t="s">
        <v>21</v>
      </c>
      <c r="H955">
        <v>50</v>
      </c>
      <c r="I955">
        <v>14079</v>
      </c>
      <c r="J955">
        <v>703950</v>
      </c>
      <c r="K955">
        <v>20</v>
      </c>
      <c r="L955">
        <v>281580</v>
      </c>
      <c r="M955">
        <v>422370</v>
      </c>
      <c r="N955" s="5">
        <f>sales[[#This Row],[profit]]/sales[[#This Row],[total_sales]]</f>
        <v>0.6</v>
      </c>
    </row>
    <row r="956" spans="2:14" x14ac:dyDescent="0.25">
      <c r="B956">
        <v>10430</v>
      </c>
      <c r="C956" t="s">
        <v>23</v>
      </c>
      <c r="D956" s="1">
        <v>44792</v>
      </c>
      <c r="E956" t="s">
        <v>41</v>
      </c>
      <c r="F956" t="s">
        <v>18</v>
      </c>
      <c r="G956" t="s">
        <v>21</v>
      </c>
      <c r="H956">
        <v>50</v>
      </c>
      <c r="I956">
        <v>13419</v>
      </c>
      <c r="J956">
        <v>670950</v>
      </c>
      <c r="K956">
        <v>20</v>
      </c>
      <c r="L956">
        <v>268380</v>
      </c>
      <c r="M956">
        <v>402570</v>
      </c>
      <c r="N956" s="5">
        <f>sales[[#This Row],[profit]]/sales[[#This Row],[total_sales]]</f>
        <v>0.6</v>
      </c>
    </row>
    <row r="957" spans="2:14" x14ac:dyDescent="0.25">
      <c r="B957">
        <v>10561</v>
      </c>
      <c r="C957" t="s">
        <v>19</v>
      </c>
      <c r="D957" s="1">
        <v>44793</v>
      </c>
      <c r="E957" t="s">
        <v>61</v>
      </c>
      <c r="F957" t="s">
        <v>14</v>
      </c>
      <c r="G957" t="s">
        <v>26</v>
      </c>
      <c r="H957">
        <v>55</v>
      </c>
      <c r="I957">
        <v>12087</v>
      </c>
      <c r="J957">
        <v>664785</v>
      </c>
      <c r="K957">
        <v>30</v>
      </c>
      <c r="L957">
        <v>362610</v>
      </c>
      <c r="M957">
        <v>302175</v>
      </c>
      <c r="N957" s="5">
        <f>sales[[#This Row],[profit]]/sales[[#This Row],[total_sales]]</f>
        <v>0.45454545454545453</v>
      </c>
    </row>
    <row r="958" spans="2:14" x14ac:dyDescent="0.25">
      <c r="B958">
        <v>10797</v>
      </c>
      <c r="C958" t="s">
        <v>19</v>
      </c>
      <c r="D958" s="1">
        <v>44793</v>
      </c>
      <c r="E958" t="s">
        <v>49</v>
      </c>
      <c r="F958" t="s">
        <v>96</v>
      </c>
      <c r="G958" t="s">
        <v>26</v>
      </c>
      <c r="H958">
        <v>55</v>
      </c>
      <c r="I958">
        <v>19683</v>
      </c>
      <c r="J958">
        <v>1082565</v>
      </c>
      <c r="K958">
        <v>30</v>
      </c>
      <c r="L958">
        <v>590490</v>
      </c>
      <c r="M958">
        <v>492075</v>
      </c>
      <c r="N958" s="5">
        <f>sales[[#This Row],[profit]]/sales[[#This Row],[total_sales]]</f>
        <v>0.45454545454545453</v>
      </c>
    </row>
    <row r="959" spans="2:14" x14ac:dyDescent="0.25">
      <c r="B959">
        <v>10889</v>
      </c>
      <c r="C959" t="s">
        <v>12</v>
      </c>
      <c r="D959" s="1">
        <v>44793</v>
      </c>
      <c r="E959" t="s">
        <v>24</v>
      </c>
      <c r="F959" t="s">
        <v>18</v>
      </c>
      <c r="G959" t="s">
        <v>26</v>
      </c>
      <c r="H959">
        <v>55</v>
      </c>
      <c r="I959">
        <v>2891</v>
      </c>
      <c r="J959">
        <v>159005</v>
      </c>
      <c r="K959">
        <v>30</v>
      </c>
      <c r="L959">
        <v>86730</v>
      </c>
      <c r="M959">
        <v>72275</v>
      </c>
      <c r="N959" s="5">
        <f>sales[[#This Row],[profit]]/sales[[#This Row],[total_sales]]</f>
        <v>0.45454545454545453</v>
      </c>
    </row>
    <row r="960" spans="2:14" x14ac:dyDescent="0.25">
      <c r="B960">
        <v>10729</v>
      </c>
      <c r="C960" t="s">
        <v>23</v>
      </c>
      <c r="D960" s="1">
        <v>44793</v>
      </c>
      <c r="E960" t="s">
        <v>59</v>
      </c>
      <c r="F960" t="s">
        <v>14</v>
      </c>
      <c r="G960" t="s">
        <v>21</v>
      </c>
      <c r="H960">
        <v>50</v>
      </c>
      <c r="I960">
        <v>7946</v>
      </c>
      <c r="J960">
        <v>397300</v>
      </c>
      <c r="K960">
        <v>20</v>
      </c>
      <c r="L960">
        <v>158920</v>
      </c>
      <c r="M960">
        <v>238380</v>
      </c>
      <c r="N960" s="5">
        <f>sales[[#This Row],[profit]]/sales[[#This Row],[total_sales]]</f>
        <v>0.6</v>
      </c>
    </row>
    <row r="961" spans="2:14" x14ac:dyDescent="0.25">
      <c r="B961">
        <v>10872</v>
      </c>
      <c r="C961" t="s">
        <v>23</v>
      </c>
      <c r="D961" s="1">
        <v>44794</v>
      </c>
      <c r="E961" t="s">
        <v>46</v>
      </c>
      <c r="F961" t="s">
        <v>32</v>
      </c>
      <c r="G961" t="s">
        <v>26</v>
      </c>
      <c r="H961">
        <v>55</v>
      </c>
      <c r="I961">
        <v>15202</v>
      </c>
      <c r="J961">
        <v>836110</v>
      </c>
      <c r="K961">
        <v>30</v>
      </c>
      <c r="L961">
        <v>456060</v>
      </c>
      <c r="M961">
        <v>380050</v>
      </c>
      <c r="N961" s="5">
        <f>sales[[#This Row],[profit]]/sales[[#This Row],[total_sales]]</f>
        <v>0.45454545454545453</v>
      </c>
    </row>
    <row r="962" spans="2:14" x14ac:dyDescent="0.25">
      <c r="B962">
        <v>10174</v>
      </c>
      <c r="C962" t="s">
        <v>16</v>
      </c>
      <c r="D962" s="1">
        <v>44794</v>
      </c>
      <c r="E962" t="s">
        <v>60</v>
      </c>
      <c r="F962" t="s">
        <v>14</v>
      </c>
      <c r="G962" t="s">
        <v>26</v>
      </c>
      <c r="H962">
        <v>55</v>
      </c>
      <c r="I962">
        <v>12077</v>
      </c>
      <c r="J962">
        <v>664235</v>
      </c>
      <c r="K962">
        <v>30</v>
      </c>
      <c r="L962">
        <v>362310</v>
      </c>
      <c r="M962">
        <v>301925</v>
      </c>
      <c r="N962" s="5">
        <f>sales[[#This Row],[profit]]/sales[[#This Row],[total_sales]]</f>
        <v>0.45454545454545453</v>
      </c>
    </row>
    <row r="963" spans="2:14" x14ac:dyDescent="0.25">
      <c r="B963">
        <v>10717</v>
      </c>
      <c r="C963" t="s">
        <v>19</v>
      </c>
      <c r="D963" s="1">
        <v>44794</v>
      </c>
      <c r="E963" t="s">
        <v>71</v>
      </c>
      <c r="F963" t="s">
        <v>32</v>
      </c>
      <c r="G963" t="s">
        <v>30</v>
      </c>
      <c r="H963">
        <v>45</v>
      </c>
      <c r="I963">
        <v>8782</v>
      </c>
      <c r="J963">
        <v>395190</v>
      </c>
      <c r="K963">
        <v>15</v>
      </c>
      <c r="L963">
        <v>131730</v>
      </c>
      <c r="M963">
        <v>263460</v>
      </c>
      <c r="N963" s="5">
        <f>sales[[#This Row],[profit]]/sales[[#This Row],[total_sales]]</f>
        <v>0.66666666666666663</v>
      </c>
    </row>
    <row r="964" spans="2:14" x14ac:dyDescent="0.25">
      <c r="B964">
        <v>10077</v>
      </c>
      <c r="C964" t="s">
        <v>19</v>
      </c>
      <c r="D964" s="1">
        <v>44794</v>
      </c>
      <c r="E964" t="s">
        <v>47</v>
      </c>
      <c r="F964" t="s">
        <v>32</v>
      </c>
      <c r="G964" t="s">
        <v>21</v>
      </c>
      <c r="H964">
        <v>50</v>
      </c>
      <c r="I964">
        <v>15073</v>
      </c>
      <c r="J964">
        <v>753650</v>
      </c>
      <c r="K964">
        <v>20</v>
      </c>
      <c r="L964">
        <v>301460</v>
      </c>
      <c r="M964">
        <v>452190</v>
      </c>
      <c r="N964" s="5">
        <f>sales[[#This Row],[profit]]/sales[[#This Row],[total_sales]]</f>
        <v>0.6</v>
      </c>
    </row>
    <row r="965" spans="2:14" x14ac:dyDescent="0.25">
      <c r="B965">
        <v>10897</v>
      </c>
      <c r="C965" t="s">
        <v>23</v>
      </c>
      <c r="D965" s="1">
        <v>44795</v>
      </c>
      <c r="E965" t="s">
        <v>59</v>
      </c>
      <c r="F965" t="s">
        <v>14</v>
      </c>
      <c r="G965" t="s">
        <v>30</v>
      </c>
      <c r="H965">
        <v>45</v>
      </c>
      <c r="I965">
        <v>16080</v>
      </c>
      <c r="J965">
        <v>723600</v>
      </c>
      <c r="K965">
        <v>15</v>
      </c>
      <c r="L965">
        <v>241200</v>
      </c>
      <c r="M965">
        <v>482400</v>
      </c>
      <c r="N965" s="5">
        <f>sales[[#This Row],[profit]]/sales[[#This Row],[total_sales]]</f>
        <v>0.66666666666666663</v>
      </c>
    </row>
    <row r="966" spans="2:14" x14ac:dyDescent="0.25">
      <c r="B966">
        <v>10204</v>
      </c>
      <c r="C966" t="s">
        <v>16</v>
      </c>
      <c r="D966" s="1">
        <v>44795</v>
      </c>
      <c r="E966" t="s">
        <v>27</v>
      </c>
      <c r="F966" t="s">
        <v>18</v>
      </c>
      <c r="G966" t="s">
        <v>26</v>
      </c>
      <c r="H966">
        <v>55</v>
      </c>
      <c r="I966">
        <v>5069</v>
      </c>
      <c r="J966">
        <v>278795</v>
      </c>
      <c r="K966">
        <v>30</v>
      </c>
      <c r="L966">
        <v>152070</v>
      </c>
      <c r="M966">
        <v>126725</v>
      </c>
      <c r="N966" s="5">
        <f>sales[[#This Row],[profit]]/sales[[#This Row],[total_sales]]</f>
        <v>0.45454545454545453</v>
      </c>
    </row>
    <row r="967" spans="2:14" x14ac:dyDescent="0.25">
      <c r="B967">
        <v>10722</v>
      </c>
      <c r="C967" t="s">
        <v>23</v>
      </c>
      <c r="D967" s="1">
        <v>44795</v>
      </c>
      <c r="E967" t="s">
        <v>70</v>
      </c>
      <c r="F967" t="s">
        <v>14</v>
      </c>
      <c r="G967" t="s">
        <v>15</v>
      </c>
      <c r="H967">
        <v>40</v>
      </c>
      <c r="I967">
        <v>9468</v>
      </c>
      <c r="J967">
        <v>378720</v>
      </c>
      <c r="K967">
        <v>10</v>
      </c>
      <c r="L967">
        <v>94680</v>
      </c>
      <c r="M967">
        <v>284040</v>
      </c>
      <c r="N967" s="5">
        <f>sales[[#This Row],[profit]]/sales[[#This Row],[total_sales]]</f>
        <v>0.75</v>
      </c>
    </row>
    <row r="968" spans="2:14" x14ac:dyDescent="0.25">
      <c r="B968">
        <v>10072</v>
      </c>
      <c r="C968" t="s">
        <v>12</v>
      </c>
      <c r="D968" s="1">
        <v>44795</v>
      </c>
      <c r="E968" t="s">
        <v>36</v>
      </c>
      <c r="F968" t="s">
        <v>14</v>
      </c>
      <c r="G968" t="s">
        <v>26</v>
      </c>
      <c r="H968">
        <v>55</v>
      </c>
      <c r="I968">
        <v>3717</v>
      </c>
      <c r="J968">
        <v>204435</v>
      </c>
      <c r="K968">
        <v>30</v>
      </c>
      <c r="L968">
        <v>111510</v>
      </c>
      <c r="M968">
        <v>92925</v>
      </c>
      <c r="N968" s="5">
        <f>sales[[#This Row],[profit]]/sales[[#This Row],[total_sales]]</f>
        <v>0.45454545454545453</v>
      </c>
    </row>
    <row r="969" spans="2:14" x14ac:dyDescent="0.25">
      <c r="B969">
        <v>10026</v>
      </c>
      <c r="C969" t="s">
        <v>16</v>
      </c>
      <c r="D969" s="1">
        <v>44796</v>
      </c>
      <c r="E969" t="s">
        <v>68</v>
      </c>
      <c r="F969" t="s">
        <v>14</v>
      </c>
      <c r="G969" t="s">
        <v>15</v>
      </c>
      <c r="H969">
        <v>40</v>
      </c>
      <c r="I969">
        <v>9810</v>
      </c>
      <c r="J969">
        <v>392400</v>
      </c>
      <c r="K969">
        <v>10</v>
      </c>
      <c r="L969">
        <v>98100</v>
      </c>
      <c r="M969">
        <v>294300</v>
      </c>
      <c r="N969" s="5">
        <f>sales[[#This Row],[profit]]/sales[[#This Row],[total_sales]]</f>
        <v>0.75</v>
      </c>
    </row>
    <row r="970" spans="2:14" x14ac:dyDescent="0.25">
      <c r="B970">
        <v>10504</v>
      </c>
      <c r="C970" t="s">
        <v>16</v>
      </c>
      <c r="D970" s="1">
        <v>44796</v>
      </c>
      <c r="E970" t="s">
        <v>65</v>
      </c>
      <c r="F970" t="s">
        <v>14</v>
      </c>
      <c r="G970" t="s">
        <v>15</v>
      </c>
      <c r="H970">
        <v>40</v>
      </c>
      <c r="I970">
        <v>15014</v>
      </c>
      <c r="J970">
        <v>600560</v>
      </c>
      <c r="K970">
        <v>10</v>
      </c>
      <c r="L970">
        <v>150140</v>
      </c>
      <c r="M970">
        <v>450420</v>
      </c>
      <c r="N970" s="5">
        <f>sales[[#This Row],[profit]]/sales[[#This Row],[total_sales]]</f>
        <v>0.75</v>
      </c>
    </row>
    <row r="971" spans="2:14" x14ac:dyDescent="0.25">
      <c r="B971">
        <v>10174</v>
      </c>
      <c r="C971" t="s">
        <v>12</v>
      </c>
      <c r="D971" s="1">
        <v>44796</v>
      </c>
      <c r="E971" t="s">
        <v>46</v>
      </c>
      <c r="F971" t="s">
        <v>32</v>
      </c>
      <c r="G971" t="s">
        <v>15</v>
      </c>
      <c r="H971">
        <v>40</v>
      </c>
      <c r="I971">
        <v>8885</v>
      </c>
      <c r="J971">
        <v>355400</v>
      </c>
      <c r="K971">
        <v>10</v>
      </c>
      <c r="L971">
        <v>88850</v>
      </c>
      <c r="M971">
        <v>266550</v>
      </c>
      <c r="N971" s="5">
        <f>sales[[#This Row],[profit]]/sales[[#This Row],[total_sales]]</f>
        <v>0.75</v>
      </c>
    </row>
    <row r="972" spans="2:14" x14ac:dyDescent="0.25">
      <c r="B972">
        <v>10422</v>
      </c>
      <c r="C972" t="s">
        <v>23</v>
      </c>
      <c r="D972" s="1">
        <v>44796</v>
      </c>
      <c r="E972" t="s">
        <v>42</v>
      </c>
      <c r="F972" t="s">
        <v>32</v>
      </c>
      <c r="G972" t="s">
        <v>30</v>
      </c>
      <c r="H972">
        <v>45</v>
      </c>
      <c r="I972">
        <v>8083</v>
      </c>
      <c r="J972">
        <v>363735</v>
      </c>
      <c r="K972">
        <v>15</v>
      </c>
      <c r="L972">
        <v>121245</v>
      </c>
      <c r="M972">
        <v>242490</v>
      </c>
      <c r="N972" s="5">
        <f>sales[[#This Row],[profit]]/sales[[#This Row],[total_sales]]</f>
        <v>0.66666666666666663</v>
      </c>
    </row>
    <row r="973" spans="2:14" x14ac:dyDescent="0.25">
      <c r="B973">
        <v>10404</v>
      </c>
      <c r="C973" t="s">
        <v>12</v>
      </c>
      <c r="D973" s="1">
        <v>44797</v>
      </c>
      <c r="E973" t="s">
        <v>27</v>
      </c>
      <c r="F973" t="s">
        <v>18</v>
      </c>
      <c r="G973" t="s">
        <v>15</v>
      </c>
      <c r="H973">
        <v>40</v>
      </c>
      <c r="I973">
        <v>17710</v>
      </c>
      <c r="J973">
        <v>708400</v>
      </c>
      <c r="K973">
        <v>10</v>
      </c>
      <c r="L973">
        <v>177100</v>
      </c>
      <c r="M973">
        <v>531300</v>
      </c>
      <c r="N973" s="5">
        <f>sales[[#This Row],[profit]]/sales[[#This Row],[total_sales]]</f>
        <v>0.75</v>
      </c>
    </row>
    <row r="974" spans="2:14" x14ac:dyDescent="0.25">
      <c r="B974">
        <v>10152</v>
      </c>
      <c r="C974" t="s">
        <v>19</v>
      </c>
      <c r="D974" s="1">
        <v>44797</v>
      </c>
      <c r="E974" t="s">
        <v>40</v>
      </c>
      <c r="F974" t="s">
        <v>14</v>
      </c>
      <c r="G974" t="s">
        <v>15</v>
      </c>
      <c r="H974">
        <v>40</v>
      </c>
      <c r="I974">
        <v>5668</v>
      </c>
      <c r="J974">
        <v>226720</v>
      </c>
      <c r="K974">
        <v>10</v>
      </c>
      <c r="L974">
        <v>56680</v>
      </c>
      <c r="M974">
        <v>170040</v>
      </c>
      <c r="N974" s="5">
        <f>sales[[#This Row],[profit]]/sales[[#This Row],[total_sales]]</f>
        <v>0.75</v>
      </c>
    </row>
    <row r="975" spans="2:14" x14ac:dyDescent="0.25">
      <c r="B975">
        <v>10792</v>
      </c>
      <c r="C975" t="s">
        <v>19</v>
      </c>
      <c r="D975" s="1">
        <v>44797</v>
      </c>
      <c r="E975" t="s">
        <v>45</v>
      </c>
      <c r="F975" t="s">
        <v>18</v>
      </c>
      <c r="G975" t="s">
        <v>15</v>
      </c>
      <c r="H975">
        <v>40</v>
      </c>
      <c r="I975">
        <v>5848</v>
      </c>
      <c r="J975">
        <v>233920</v>
      </c>
      <c r="K975">
        <v>10</v>
      </c>
      <c r="L975">
        <v>58480</v>
      </c>
      <c r="M975">
        <v>175440</v>
      </c>
      <c r="N975" s="5">
        <f>sales[[#This Row],[profit]]/sales[[#This Row],[total_sales]]</f>
        <v>0.75</v>
      </c>
    </row>
    <row r="976" spans="2:14" x14ac:dyDescent="0.25">
      <c r="B976">
        <v>10586</v>
      </c>
      <c r="C976" t="s">
        <v>23</v>
      </c>
      <c r="D976" s="1">
        <v>44797</v>
      </c>
      <c r="E976" t="s">
        <v>65</v>
      </c>
      <c r="F976" t="s">
        <v>14</v>
      </c>
      <c r="G976" t="s">
        <v>15</v>
      </c>
      <c r="H976">
        <v>40</v>
      </c>
      <c r="I976">
        <v>19281</v>
      </c>
      <c r="J976">
        <v>771240</v>
      </c>
      <c r="K976">
        <v>10</v>
      </c>
      <c r="L976">
        <v>192810</v>
      </c>
      <c r="M976">
        <v>578430</v>
      </c>
      <c r="N976" s="5">
        <f>sales[[#This Row],[profit]]/sales[[#This Row],[total_sales]]</f>
        <v>0.75</v>
      </c>
    </row>
    <row r="977" spans="2:14" x14ac:dyDescent="0.25">
      <c r="B977">
        <v>10733</v>
      </c>
      <c r="C977" t="s">
        <v>23</v>
      </c>
      <c r="D977" s="1">
        <v>44798</v>
      </c>
      <c r="E977" t="s">
        <v>55</v>
      </c>
      <c r="F977" t="s">
        <v>96</v>
      </c>
      <c r="G977" t="s">
        <v>15</v>
      </c>
      <c r="H977">
        <v>40</v>
      </c>
      <c r="I977">
        <v>19867</v>
      </c>
      <c r="J977">
        <v>794680</v>
      </c>
      <c r="K977">
        <v>10</v>
      </c>
      <c r="L977">
        <v>198670</v>
      </c>
      <c r="M977">
        <v>596010</v>
      </c>
      <c r="N977" s="5">
        <f>sales[[#This Row],[profit]]/sales[[#This Row],[total_sales]]</f>
        <v>0.75</v>
      </c>
    </row>
    <row r="978" spans="2:14" x14ac:dyDescent="0.25">
      <c r="B978">
        <v>10473</v>
      </c>
      <c r="C978" t="s">
        <v>16</v>
      </c>
      <c r="D978" s="1">
        <v>44798</v>
      </c>
      <c r="E978" t="s">
        <v>34</v>
      </c>
      <c r="F978" t="s">
        <v>14</v>
      </c>
      <c r="G978" t="s">
        <v>26</v>
      </c>
      <c r="H978">
        <v>55</v>
      </c>
      <c r="I978">
        <v>3365</v>
      </c>
      <c r="J978">
        <v>185075</v>
      </c>
      <c r="K978">
        <v>30</v>
      </c>
      <c r="L978">
        <v>100950</v>
      </c>
      <c r="M978">
        <v>84125</v>
      </c>
      <c r="N978" s="5">
        <f>sales[[#This Row],[profit]]/sales[[#This Row],[total_sales]]</f>
        <v>0.45454545454545453</v>
      </c>
    </row>
    <row r="979" spans="2:14" x14ac:dyDescent="0.25">
      <c r="B979">
        <v>10815</v>
      </c>
      <c r="C979" t="s">
        <v>19</v>
      </c>
      <c r="D979" s="1">
        <v>44798</v>
      </c>
      <c r="E979" t="s">
        <v>62</v>
      </c>
      <c r="F979" t="s">
        <v>32</v>
      </c>
      <c r="G979" t="s">
        <v>30</v>
      </c>
      <c r="H979">
        <v>45</v>
      </c>
      <c r="I979">
        <v>12444</v>
      </c>
      <c r="J979">
        <v>559980</v>
      </c>
      <c r="K979">
        <v>15</v>
      </c>
      <c r="L979">
        <v>186660</v>
      </c>
      <c r="M979">
        <v>373320</v>
      </c>
      <c r="N979" s="5">
        <f>sales[[#This Row],[profit]]/sales[[#This Row],[total_sales]]</f>
        <v>0.66666666666666663</v>
      </c>
    </row>
    <row r="980" spans="2:14" x14ac:dyDescent="0.25">
      <c r="B980">
        <v>10013</v>
      </c>
      <c r="C980" t="s">
        <v>19</v>
      </c>
      <c r="D980" s="1">
        <v>44798</v>
      </c>
      <c r="E980" t="s">
        <v>13</v>
      </c>
      <c r="F980" t="s">
        <v>14</v>
      </c>
      <c r="G980" t="s">
        <v>30</v>
      </c>
      <c r="H980">
        <v>45</v>
      </c>
      <c r="I980">
        <v>16971</v>
      </c>
      <c r="J980">
        <v>763695</v>
      </c>
      <c r="K980">
        <v>15</v>
      </c>
      <c r="L980">
        <v>254565</v>
      </c>
      <c r="M980">
        <v>509130</v>
      </c>
      <c r="N980" s="5">
        <f>sales[[#This Row],[profit]]/sales[[#This Row],[total_sales]]</f>
        <v>0.66666666666666663</v>
      </c>
    </row>
    <row r="981" spans="2:14" x14ac:dyDescent="0.25">
      <c r="B981">
        <v>10083</v>
      </c>
      <c r="C981" t="s">
        <v>23</v>
      </c>
      <c r="D981" s="1">
        <v>44799</v>
      </c>
      <c r="E981" t="s">
        <v>64</v>
      </c>
      <c r="F981" t="s">
        <v>18</v>
      </c>
      <c r="G981" t="s">
        <v>21</v>
      </c>
      <c r="H981">
        <v>50</v>
      </c>
      <c r="I981">
        <v>10466</v>
      </c>
      <c r="J981">
        <v>523300</v>
      </c>
      <c r="K981">
        <v>20</v>
      </c>
      <c r="L981">
        <v>209320</v>
      </c>
      <c r="M981">
        <v>313980</v>
      </c>
      <c r="N981" s="5">
        <f>sales[[#This Row],[profit]]/sales[[#This Row],[total_sales]]</f>
        <v>0.6</v>
      </c>
    </row>
    <row r="982" spans="2:14" x14ac:dyDescent="0.25">
      <c r="B982">
        <v>10857</v>
      </c>
      <c r="C982" t="s">
        <v>23</v>
      </c>
      <c r="D982" s="1">
        <v>44799</v>
      </c>
      <c r="E982" t="s">
        <v>61</v>
      </c>
      <c r="F982" t="s">
        <v>14</v>
      </c>
      <c r="G982" t="s">
        <v>26</v>
      </c>
      <c r="H982">
        <v>55</v>
      </c>
      <c r="I982">
        <v>16214</v>
      </c>
      <c r="J982">
        <v>891770</v>
      </c>
      <c r="K982">
        <v>30</v>
      </c>
      <c r="L982">
        <v>486420</v>
      </c>
      <c r="M982">
        <v>405350</v>
      </c>
      <c r="N982" s="5">
        <f>sales[[#This Row],[profit]]/sales[[#This Row],[total_sales]]</f>
        <v>0.45454545454545453</v>
      </c>
    </row>
    <row r="983" spans="2:14" x14ac:dyDescent="0.25">
      <c r="B983">
        <v>10633</v>
      </c>
      <c r="C983" t="s">
        <v>19</v>
      </c>
      <c r="D983" s="1">
        <v>44799</v>
      </c>
      <c r="E983" t="s">
        <v>58</v>
      </c>
      <c r="F983" t="s">
        <v>18</v>
      </c>
      <c r="G983" t="s">
        <v>21</v>
      </c>
      <c r="H983">
        <v>50</v>
      </c>
      <c r="I983">
        <v>7948</v>
      </c>
      <c r="J983">
        <v>397400</v>
      </c>
      <c r="K983">
        <v>20</v>
      </c>
      <c r="L983">
        <v>158960</v>
      </c>
      <c r="M983">
        <v>238440</v>
      </c>
      <c r="N983" s="5">
        <f>sales[[#This Row],[profit]]/sales[[#This Row],[total_sales]]</f>
        <v>0.6</v>
      </c>
    </row>
    <row r="984" spans="2:14" x14ac:dyDescent="0.25">
      <c r="B984">
        <v>10356</v>
      </c>
      <c r="C984" t="s">
        <v>23</v>
      </c>
      <c r="D984" s="1">
        <v>44799</v>
      </c>
      <c r="E984" t="s">
        <v>67</v>
      </c>
      <c r="F984" t="s">
        <v>18</v>
      </c>
      <c r="G984" t="s">
        <v>21</v>
      </c>
      <c r="H984">
        <v>50</v>
      </c>
      <c r="I984">
        <v>15451</v>
      </c>
      <c r="J984">
        <v>772550</v>
      </c>
      <c r="K984">
        <v>20</v>
      </c>
      <c r="L984">
        <v>309020</v>
      </c>
      <c r="M984">
        <v>463530</v>
      </c>
      <c r="N984" s="5">
        <f>sales[[#This Row],[profit]]/sales[[#This Row],[total_sales]]</f>
        <v>0.6</v>
      </c>
    </row>
    <row r="985" spans="2:14" x14ac:dyDescent="0.25">
      <c r="B985">
        <v>10230</v>
      </c>
      <c r="C985" t="s">
        <v>23</v>
      </c>
      <c r="D985" s="1">
        <v>44799</v>
      </c>
      <c r="E985" t="s">
        <v>31</v>
      </c>
      <c r="F985" t="s">
        <v>32</v>
      </c>
      <c r="G985" t="s">
        <v>26</v>
      </c>
      <c r="H985">
        <v>55</v>
      </c>
      <c r="I985">
        <v>10700</v>
      </c>
      <c r="J985">
        <v>588500</v>
      </c>
      <c r="K985">
        <v>30</v>
      </c>
      <c r="L985">
        <v>321000</v>
      </c>
      <c r="M985">
        <v>267500</v>
      </c>
      <c r="N985" s="5">
        <f>sales[[#This Row],[profit]]/sales[[#This Row],[total_sales]]</f>
        <v>0.45454545454545453</v>
      </c>
    </row>
    <row r="986" spans="2:14" x14ac:dyDescent="0.25">
      <c r="B986">
        <v>10926</v>
      </c>
      <c r="C986" t="s">
        <v>12</v>
      </c>
      <c r="D986" s="1">
        <v>44800</v>
      </c>
      <c r="E986" t="s">
        <v>48</v>
      </c>
      <c r="F986" t="s">
        <v>96</v>
      </c>
      <c r="G986" t="s">
        <v>30</v>
      </c>
      <c r="H986">
        <v>45</v>
      </c>
      <c r="I986">
        <v>4823</v>
      </c>
      <c r="J986">
        <v>217035</v>
      </c>
      <c r="K986">
        <v>15</v>
      </c>
      <c r="L986">
        <v>72345</v>
      </c>
      <c r="M986">
        <v>144690</v>
      </c>
      <c r="N986" s="5">
        <f>sales[[#This Row],[profit]]/sales[[#This Row],[total_sales]]</f>
        <v>0.66666666666666663</v>
      </c>
    </row>
    <row r="987" spans="2:14" x14ac:dyDescent="0.25">
      <c r="B987">
        <v>10033</v>
      </c>
      <c r="C987" t="s">
        <v>16</v>
      </c>
      <c r="D987" s="1">
        <v>44800</v>
      </c>
      <c r="E987" t="s">
        <v>42</v>
      </c>
      <c r="F987" t="s">
        <v>32</v>
      </c>
      <c r="G987" t="s">
        <v>21</v>
      </c>
      <c r="H987">
        <v>50</v>
      </c>
      <c r="I987">
        <v>12938</v>
      </c>
      <c r="J987">
        <v>646900</v>
      </c>
      <c r="K987">
        <v>20</v>
      </c>
      <c r="L987">
        <v>258760</v>
      </c>
      <c r="M987">
        <v>388140</v>
      </c>
      <c r="N987" s="5">
        <f>sales[[#This Row],[profit]]/sales[[#This Row],[total_sales]]</f>
        <v>0.6</v>
      </c>
    </row>
    <row r="988" spans="2:14" x14ac:dyDescent="0.25">
      <c r="B988">
        <v>10362</v>
      </c>
      <c r="C988" t="s">
        <v>16</v>
      </c>
      <c r="D988" s="1">
        <v>44800</v>
      </c>
      <c r="E988" t="s">
        <v>62</v>
      </c>
      <c r="F988" t="s">
        <v>32</v>
      </c>
      <c r="G988" t="s">
        <v>30</v>
      </c>
      <c r="H988">
        <v>45</v>
      </c>
      <c r="I988">
        <v>18980</v>
      </c>
      <c r="J988">
        <v>854100</v>
      </c>
      <c r="K988">
        <v>15</v>
      </c>
      <c r="L988">
        <v>284700</v>
      </c>
      <c r="M988">
        <v>569400</v>
      </c>
      <c r="N988" s="5">
        <f>sales[[#This Row],[profit]]/sales[[#This Row],[total_sales]]</f>
        <v>0.66666666666666663</v>
      </c>
    </row>
    <row r="989" spans="2:14" x14ac:dyDescent="0.25">
      <c r="B989">
        <v>10527</v>
      </c>
      <c r="C989" t="s">
        <v>23</v>
      </c>
      <c r="D989" s="1">
        <v>44800</v>
      </c>
      <c r="E989" t="s">
        <v>73</v>
      </c>
      <c r="F989" t="s">
        <v>32</v>
      </c>
      <c r="G989" t="s">
        <v>15</v>
      </c>
      <c r="H989">
        <v>40</v>
      </c>
      <c r="I989">
        <v>4646</v>
      </c>
      <c r="J989">
        <v>185840</v>
      </c>
      <c r="K989">
        <v>10</v>
      </c>
      <c r="L989">
        <v>46460</v>
      </c>
      <c r="M989">
        <v>139380</v>
      </c>
      <c r="N989" s="5">
        <f>sales[[#This Row],[profit]]/sales[[#This Row],[total_sales]]</f>
        <v>0.75</v>
      </c>
    </row>
    <row r="990" spans="2:14" x14ac:dyDescent="0.25">
      <c r="B990">
        <v>10902</v>
      </c>
      <c r="C990" t="s">
        <v>19</v>
      </c>
      <c r="D990" s="1">
        <v>44801</v>
      </c>
      <c r="E990" t="s">
        <v>65</v>
      </c>
      <c r="F990" t="s">
        <v>14</v>
      </c>
      <c r="G990" t="s">
        <v>26</v>
      </c>
      <c r="H990">
        <v>55</v>
      </c>
      <c r="I990">
        <v>5229</v>
      </c>
      <c r="J990">
        <v>287595</v>
      </c>
      <c r="K990">
        <v>30</v>
      </c>
      <c r="L990">
        <v>156870</v>
      </c>
      <c r="M990">
        <v>130725</v>
      </c>
      <c r="N990" s="5">
        <f>sales[[#This Row],[profit]]/sales[[#This Row],[total_sales]]</f>
        <v>0.45454545454545453</v>
      </c>
    </row>
    <row r="991" spans="2:14" x14ac:dyDescent="0.25">
      <c r="B991">
        <v>10399</v>
      </c>
      <c r="C991" t="s">
        <v>23</v>
      </c>
      <c r="D991" s="1">
        <v>44801</v>
      </c>
      <c r="E991" t="s">
        <v>45</v>
      </c>
      <c r="F991" t="s">
        <v>18</v>
      </c>
      <c r="G991" t="s">
        <v>30</v>
      </c>
      <c r="H991">
        <v>45</v>
      </c>
      <c r="I991">
        <v>14978</v>
      </c>
      <c r="J991">
        <v>674010</v>
      </c>
      <c r="K991">
        <v>15</v>
      </c>
      <c r="L991">
        <v>224670</v>
      </c>
      <c r="M991">
        <v>449340</v>
      </c>
      <c r="N991" s="5">
        <f>sales[[#This Row],[profit]]/sales[[#This Row],[total_sales]]</f>
        <v>0.66666666666666663</v>
      </c>
    </row>
    <row r="992" spans="2:14" x14ac:dyDescent="0.25">
      <c r="B992">
        <v>10520</v>
      </c>
      <c r="C992" t="s">
        <v>19</v>
      </c>
      <c r="D992" s="1">
        <v>44801</v>
      </c>
      <c r="E992" t="s">
        <v>51</v>
      </c>
      <c r="F992" t="s">
        <v>18</v>
      </c>
      <c r="G992" t="s">
        <v>26</v>
      </c>
      <c r="H992">
        <v>55</v>
      </c>
      <c r="I992">
        <v>17666</v>
      </c>
      <c r="J992">
        <v>971630</v>
      </c>
      <c r="K992">
        <v>30</v>
      </c>
      <c r="L992">
        <v>529980</v>
      </c>
      <c r="M992">
        <v>441650</v>
      </c>
      <c r="N992" s="5">
        <f>sales[[#This Row],[profit]]/sales[[#This Row],[total_sales]]</f>
        <v>0.45454545454545453</v>
      </c>
    </row>
    <row r="993" spans="2:14" x14ac:dyDescent="0.25">
      <c r="B993">
        <v>10848</v>
      </c>
      <c r="C993" t="s">
        <v>16</v>
      </c>
      <c r="D993" s="1">
        <v>44801</v>
      </c>
      <c r="E993" t="s">
        <v>36</v>
      </c>
      <c r="F993" t="s">
        <v>14</v>
      </c>
      <c r="G993" t="s">
        <v>26</v>
      </c>
      <c r="H993">
        <v>55</v>
      </c>
      <c r="I993">
        <v>10040</v>
      </c>
      <c r="J993">
        <v>552200</v>
      </c>
      <c r="K993">
        <v>30</v>
      </c>
      <c r="L993">
        <v>301200</v>
      </c>
      <c r="M993">
        <v>251000</v>
      </c>
      <c r="N993" s="5">
        <f>sales[[#This Row],[profit]]/sales[[#This Row],[total_sales]]</f>
        <v>0.45454545454545453</v>
      </c>
    </row>
    <row r="994" spans="2:14" x14ac:dyDescent="0.25">
      <c r="B994">
        <v>10128</v>
      </c>
      <c r="C994" t="s">
        <v>23</v>
      </c>
      <c r="D994" s="1">
        <v>44802</v>
      </c>
      <c r="E994" t="s">
        <v>67</v>
      </c>
      <c r="F994" t="s">
        <v>18</v>
      </c>
      <c r="G994" t="s">
        <v>15</v>
      </c>
      <c r="H994">
        <v>40</v>
      </c>
      <c r="I994">
        <v>14001</v>
      </c>
      <c r="J994">
        <v>560040</v>
      </c>
      <c r="K994">
        <v>10</v>
      </c>
      <c r="L994">
        <v>140010</v>
      </c>
      <c r="M994">
        <v>420030</v>
      </c>
      <c r="N994" s="5">
        <f>sales[[#This Row],[profit]]/sales[[#This Row],[total_sales]]</f>
        <v>0.75</v>
      </c>
    </row>
    <row r="995" spans="2:14" x14ac:dyDescent="0.25">
      <c r="B995">
        <v>10752</v>
      </c>
      <c r="C995" t="s">
        <v>16</v>
      </c>
      <c r="D995" s="1">
        <v>44802</v>
      </c>
      <c r="E995" t="s">
        <v>56</v>
      </c>
      <c r="F995" t="s">
        <v>18</v>
      </c>
      <c r="G995" t="s">
        <v>21</v>
      </c>
      <c r="H995">
        <v>50</v>
      </c>
      <c r="I995">
        <v>7278</v>
      </c>
      <c r="J995">
        <v>363900</v>
      </c>
      <c r="K995">
        <v>20</v>
      </c>
      <c r="L995">
        <v>145560</v>
      </c>
      <c r="M995">
        <v>218340</v>
      </c>
      <c r="N995" s="5">
        <f>sales[[#This Row],[profit]]/sales[[#This Row],[total_sales]]</f>
        <v>0.6</v>
      </c>
    </row>
    <row r="996" spans="2:14" x14ac:dyDescent="0.25">
      <c r="B996">
        <v>10946</v>
      </c>
      <c r="C996" t="s">
        <v>16</v>
      </c>
      <c r="D996" s="1">
        <v>44802</v>
      </c>
      <c r="E996" t="s">
        <v>66</v>
      </c>
      <c r="F996" t="s">
        <v>32</v>
      </c>
      <c r="G996" t="s">
        <v>21</v>
      </c>
      <c r="H996">
        <v>50</v>
      </c>
      <c r="I996">
        <v>14731</v>
      </c>
      <c r="J996">
        <v>736550</v>
      </c>
      <c r="K996">
        <v>20</v>
      </c>
      <c r="L996">
        <v>294620</v>
      </c>
      <c r="M996">
        <v>441930</v>
      </c>
      <c r="N996" s="5">
        <f>sales[[#This Row],[profit]]/sales[[#This Row],[total_sales]]</f>
        <v>0.6</v>
      </c>
    </row>
    <row r="997" spans="2:14" x14ac:dyDescent="0.25">
      <c r="B997">
        <v>10809</v>
      </c>
      <c r="C997" t="s">
        <v>16</v>
      </c>
      <c r="D997" s="1">
        <v>44802</v>
      </c>
      <c r="E997" t="s">
        <v>54</v>
      </c>
      <c r="F997" t="s">
        <v>32</v>
      </c>
      <c r="G997" t="s">
        <v>15</v>
      </c>
      <c r="H997">
        <v>40</v>
      </c>
      <c r="I997">
        <v>3077</v>
      </c>
      <c r="J997">
        <v>123080</v>
      </c>
      <c r="K997">
        <v>10</v>
      </c>
      <c r="L997">
        <v>30770</v>
      </c>
      <c r="M997">
        <v>92310</v>
      </c>
      <c r="N997" s="5">
        <f>sales[[#This Row],[profit]]/sales[[#This Row],[total_sales]]</f>
        <v>0.75</v>
      </c>
    </row>
    <row r="998" spans="2:14" x14ac:dyDescent="0.25">
      <c r="B998">
        <v>10234</v>
      </c>
      <c r="C998" t="s">
        <v>16</v>
      </c>
      <c r="D998" s="1">
        <v>44803</v>
      </c>
      <c r="E998" t="s">
        <v>62</v>
      </c>
      <c r="F998" t="s">
        <v>32</v>
      </c>
      <c r="G998" t="s">
        <v>30</v>
      </c>
      <c r="H998">
        <v>45</v>
      </c>
      <c r="I998">
        <v>11067</v>
      </c>
      <c r="J998">
        <v>498015</v>
      </c>
      <c r="K998">
        <v>15</v>
      </c>
      <c r="L998">
        <v>166005</v>
      </c>
      <c r="M998">
        <v>332010</v>
      </c>
      <c r="N998" s="5">
        <f>sales[[#This Row],[profit]]/sales[[#This Row],[total_sales]]</f>
        <v>0.66666666666666663</v>
      </c>
    </row>
    <row r="999" spans="2:14" x14ac:dyDescent="0.25">
      <c r="B999">
        <v>10484</v>
      </c>
      <c r="C999" t="s">
        <v>12</v>
      </c>
      <c r="D999" s="1">
        <v>44803</v>
      </c>
      <c r="E999" t="s">
        <v>39</v>
      </c>
      <c r="F999" t="s">
        <v>96</v>
      </c>
      <c r="G999" t="s">
        <v>15</v>
      </c>
      <c r="H999">
        <v>40</v>
      </c>
      <c r="I999">
        <v>4194</v>
      </c>
      <c r="J999">
        <v>167760</v>
      </c>
      <c r="K999">
        <v>10</v>
      </c>
      <c r="L999">
        <v>41940</v>
      </c>
      <c r="M999">
        <v>125820</v>
      </c>
      <c r="N999" s="5">
        <f>sales[[#This Row],[profit]]/sales[[#This Row],[total_sales]]</f>
        <v>0.75</v>
      </c>
    </row>
    <row r="1000" spans="2:14" x14ac:dyDescent="0.25">
      <c r="B1000">
        <v>10901</v>
      </c>
      <c r="C1000" t="s">
        <v>19</v>
      </c>
      <c r="D1000" s="1">
        <v>44803</v>
      </c>
      <c r="E1000" t="s">
        <v>60</v>
      </c>
      <c r="F1000" t="s">
        <v>14</v>
      </c>
      <c r="G1000" t="s">
        <v>26</v>
      </c>
      <c r="H1000">
        <v>55</v>
      </c>
      <c r="I1000">
        <v>14874</v>
      </c>
      <c r="J1000">
        <v>818070</v>
      </c>
      <c r="K1000">
        <v>30</v>
      </c>
      <c r="L1000">
        <v>446220</v>
      </c>
      <c r="M1000">
        <v>371850</v>
      </c>
      <c r="N1000" s="5">
        <f>sales[[#This Row],[profit]]/sales[[#This Row],[total_sales]]</f>
        <v>0.45454545454545453</v>
      </c>
    </row>
    <row r="1001" spans="2:14" x14ac:dyDescent="0.25">
      <c r="B1001">
        <v>10153</v>
      </c>
      <c r="C1001" t="s">
        <v>23</v>
      </c>
      <c r="D1001" s="1">
        <v>44803</v>
      </c>
      <c r="E1001" t="s">
        <v>68</v>
      </c>
      <c r="F1001" t="s">
        <v>14</v>
      </c>
      <c r="G1001" t="s">
        <v>30</v>
      </c>
      <c r="H1001">
        <v>45</v>
      </c>
      <c r="I1001">
        <v>11442</v>
      </c>
      <c r="J1001">
        <v>514890</v>
      </c>
      <c r="K1001">
        <v>15</v>
      </c>
      <c r="L1001">
        <v>171630</v>
      </c>
      <c r="M1001">
        <v>343260</v>
      </c>
      <c r="N1001" s="5">
        <f>sales[[#This Row],[profit]]/sales[[#This Row],[total_sales]]</f>
        <v>0.66666666666666663</v>
      </c>
    </row>
    <row r="1002" spans="2:14" x14ac:dyDescent="0.25">
      <c r="B1002">
        <v>10950</v>
      </c>
      <c r="C1002" t="s">
        <v>19</v>
      </c>
      <c r="D1002" s="1">
        <v>44804</v>
      </c>
      <c r="E1002" t="s">
        <v>69</v>
      </c>
      <c r="F1002" t="s">
        <v>18</v>
      </c>
      <c r="G1002" t="s">
        <v>30</v>
      </c>
      <c r="H1002">
        <v>45</v>
      </c>
      <c r="I1002">
        <v>17490</v>
      </c>
      <c r="J1002">
        <v>787050</v>
      </c>
      <c r="K1002">
        <v>15</v>
      </c>
      <c r="L1002">
        <v>262350</v>
      </c>
      <c r="M1002">
        <v>524700</v>
      </c>
      <c r="N1002" s="5">
        <f>sales[[#This Row],[profit]]/sales[[#This Row],[total_sales]]</f>
        <v>0.66666666666666663</v>
      </c>
    </row>
    <row r="1003" spans="2:14" x14ac:dyDescent="0.25">
      <c r="B1003">
        <v>10519</v>
      </c>
      <c r="C1003" t="s">
        <v>16</v>
      </c>
      <c r="D1003" s="1">
        <v>44804</v>
      </c>
      <c r="E1003" t="s">
        <v>70</v>
      </c>
      <c r="F1003" t="s">
        <v>14</v>
      </c>
      <c r="G1003" t="s">
        <v>15</v>
      </c>
      <c r="H1003">
        <v>40</v>
      </c>
      <c r="I1003">
        <v>6825</v>
      </c>
      <c r="J1003">
        <v>273000</v>
      </c>
      <c r="K1003">
        <v>10</v>
      </c>
      <c r="L1003">
        <v>68250</v>
      </c>
      <c r="M1003">
        <v>204750</v>
      </c>
      <c r="N1003" s="5">
        <f>sales[[#This Row],[profit]]/sales[[#This Row],[total_sales]]</f>
        <v>0.75</v>
      </c>
    </row>
    <row r="1004" spans="2:14" x14ac:dyDescent="0.25">
      <c r="B1004">
        <v>10754</v>
      </c>
      <c r="C1004" t="s">
        <v>23</v>
      </c>
      <c r="D1004" s="1">
        <v>44804</v>
      </c>
      <c r="E1004" t="s">
        <v>46</v>
      </c>
      <c r="F1004" t="s">
        <v>32</v>
      </c>
      <c r="G1004" t="s">
        <v>15</v>
      </c>
      <c r="H1004">
        <v>40</v>
      </c>
      <c r="I1004">
        <v>11406</v>
      </c>
      <c r="J1004">
        <v>456240</v>
      </c>
      <c r="K1004">
        <v>10</v>
      </c>
      <c r="L1004">
        <v>114060</v>
      </c>
      <c r="M1004">
        <v>342180</v>
      </c>
      <c r="N1004" s="5">
        <f>sales[[#This Row],[profit]]/sales[[#This Row],[total_sales]]</f>
        <v>0.75</v>
      </c>
    </row>
    <row r="1005" spans="2:14" x14ac:dyDescent="0.25">
      <c r="B1005">
        <v>10788</v>
      </c>
      <c r="C1005" t="s">
        <v>12</v>
      </c>
      <c r="D1005" s="1">
        <v>44804</v>
      </c>
      <c r="E1005" t="s">
        <v>50</v>
      </c>
      <c r="F1005" t="s">
        <v>18</v>
      </c>
      <c r="G1005" t="s">
        <v>26</v>
      </c>
      <c r="H1005">
        <v>55</v>
      </c>
      <c r="I1005">
        <v>8736</v>
      </c>
      <c r="J1005">
        <v>480480</v>
      </c>
      <c r="K1005">
        <v>30</v>
      </c>
      <c r="L1005">
        <v>262080</v>
      </c>
      <c r="M1005">
        <v>218400</v>
      </c>
      <c r="N1005" s="5">
        <f>sales[[#This Row],[profit]]/sales[[#This Row],[total_sales]]</f>
        <v>0.45454545454545453</v>
      </c>
    </row>
    <row r="1006" spans="2:14" x14ac:dyDescent="0.25">
      <c r="B1006">
        <v>10919</v>
      </c>
      <c r="C1006" t="s">
        <v>12</v>
      </c>
      <c r="D1006" s="1">
        <v>44805</v>
      </c>
      <c r="E1006" t="s">
        <v>39</v>
      </c>
      <c r="F1006" t="s">
        <v>96</v>
      </c>
      <c r="G1006" t="s">
        <v>21</v>
      </c>
      <c r="H1006">
        <v>50</v>
      </c>
      <c r="I1006">
        <v>15261</v>
      </c>
      <c r="J1006">
        <v>763050</v>
      </c>
      <c r="K1006">
        <v>20</v>
      </c>
      <c r="L1006">
        <v>305220</v>
      </c>
      <c r="M1006">
        <v>457830</v>
      </c>
      <c r="N1006" s="5">
        <f>sales[[#This Row],[profit]]/sales[[#This Row],[total_sales]]</f>
        <v>0.6</v>
      </c>
    </row>
    <row r="1007" spans="2:14" x14ac:dyDescent="0.25">
      <c r="B1007">
        <v>10686</v>
      </c>
      <c r="C1007" t="s">
        <v>23</v>
      </c>
      <c r="D1007" s="1">
        <v>44805</v>
      </c>
      <c r="E1007" t="s">
        <v>66</v>
      </c>
      <c r="F1007" t="s">
        <v>32</v>
      </c>
      <c r="G1007" t="s">
        <v>30</v>
      </c>
      <c r="H1007">
        <v>45</v>
      </c>
      <c r="I1007">
        <v>6760</v>
      </c>
      <c r="J1007">
        <v>304200</v>
      </c>
      <c r="K1007">
        <v>15</v>
      </c>
      <c r="L1007">
        <v>101400</v>
      </c>
      <c r="M1007">
        <v>202800</v>
      </c>
      <c r="N1007" s="5">
        <f>sales[[#This Row],[profit]]/sales[[#This Row],[total_sales]]</f>
        <v>0.66666666666666663</v>
      </c>
    </row>
    <row r="1008" spans="2:14" x14ac:dyDescent="0.25">
      <c r="B1008">
        <v>10097</v>
      </c>
      <c r="C1008" t="s">
        <v>16</v>
      </c>
      <c r="D1008" s="1">
        <v>44805</v>
      </c>
      <c r="E1008" t="s">
        <v>63</v>
      </c>
      <c r="F1008" t="s">
        <v>96</v>
      </c>
      <c r="G1008" t="s">
        <v>15</v>
      </c>
      <c r="H1008">
        <v>40</v>
      </c>
      <c r="I1008">
        <v>13269</v>
      </c>
      <c r="J1008">
        <v>530760</v>
      </c>
      <c r="K1008">
        <v>10</v>
      </c>
      <c r="L1008">
        <v>132690</v>
      </c>
      <c r="M1008">
        <v>398070</v>
      </c>
      <c r="N1008" s="5">
        <f>sales[[#This Row],[profit]]/sales[[#This Row],[total_sales]]</f>
        <v>0.75</v>
      </c>
    </row>
    <row r="1009" spans="2:14" x14ac:dyDescent="0.25">
      <c r="B1009">
        <v>10616</v>
      </c>
      <c r="C1009" t="s">
        <v>23</v>
      </c>
      <c r="D1009" s="1">
        <v>44805</v>
      </c>
      <c r="E1009" t="s">
        <v>53</v>
      </c>
      <c r="F1009" t="s">
        <v>18</v>
      </c>
      <c r="G1009" t="s">
        <v>21</v>
      </c>
      <c r="H1009">
        <v>50</v>
      </c>
      <c r="I1009">
        <v>9887</v>
      </c>
      <c r="J1009">
        <v>494350</v>
      </c>
      <c r="K1009">
        <v>20</v>
      </c>
      <c r="L1009">
        <v>197740</v>
      </c>
      <c r="M1009">
        <v>296610</v>
      </c>
      <c r="N1009" s="5">
        <f>sales[[#This Row],[profit]]/sales[[#This Row],[total_sales]]</f>
        <v>0.6</v>
      </c>
    </row>
    <row r="1010" spans="2:14" x14ac:dyDescent="0.25">
      <c r="B1010">
        <v>10516</v>
      </c>
      <c r="C1010" t="s">
        <v>16</v>
      </c>
      <c r="D1010" s="1">
        <v>44806</v>
      </c>
      <c r="E1010" t="s">
        <v>55</v>
      </c>
      <c r="F1010" t="s">
        <v>96</v>
      </c>
      <c r="G1010" t="s">
        <v>21</v>
      </c>
      <c r="H1010">
        <v>50</v>
      </c>
      <c r="I1010">
        <v>8247</v>
      </c>
      <c r="J1010">
        <v>412350</v>
      </c>
      <c r="K1010">
        <v>20</v>
      </c>
      <c r="L1010">
        <v>164940</v>
      </c>
      <c r="M1010">
        <v>247410</v>
      </c>
      <c r="N1010" s="5">
        <f>sales[[#This Row],[profit]]/sales[[#This Row],[total_sales]]</f>
        <v>0.6</v>
      </c>
    </row>
    <row r="1011" spans="2:14" x14ac:dyDescent="0.25">
      <c r="B1011">
        <v>10543</v>
      </c>
      <c r="C1011" t="s">
        <v>19</v>
      </c>
      <c r="D1011" s="1">
        <v>44806</v>
      </c>
      <c r="E1011" t="s">
        <v>48</v>
      </c>
      <c r="F1011" t="s">
        <v>96</v>
      </c>
      <c r="G1011" t="s">
        <v>21</v>
      </c>
      <c r="H1011">
        <v>50</v>
      </c>
      <c r="I1011">
        <v>6589</v>
      </c>
      <c r="J1011">
        <v>329450</v>
      </c>
      <c r="K1011">
        <v>20</v>
      </c>
      <c r="L1011">
        <v>131780</v>
      </c>
      <c r="M1011">
        <v>197670</v>
      </c>
      <c r="N1011" s="5">
        <f>sales[[#This Row],[profit]]/sales[[#This Row],[total_sales]]</f>
        <v>0.6</v>
      </c>
    </row>
    <row r="1012" spans="2:14" x14ac:dyDescent="0.25">
      <c r="B1012">
        <v>10861</v>
      </c>
      <c r="C1012" t="s">
        <v>16</v>
      </c>
      <c r="D1012" s="1">
        <v>44806</v>
      </c>
      <c r="E1012" t="s">
        <v>53</v>
      </c>
      <c r="F1012" t="s">
        <v>18</v>
      </c>
      <c r="G1012" t="s">
        <v>15</v>
      </c>
      <c r="H1012">
        <v>40</v>
      </c>
      <c r="I1012">
        <v>3324</v>
      </c>
      <c r="J1012">
        <v>132960</v>
      </c>
      <c r="K1012">
        <v>10</v>
      </c>
      <c r="L1012">
        <v>33240</v>
      </c>
      <c r="M1012">
        <v>99720</v>
      </c>
      <c r="N1012" s="5">
        <f>sales[[#This Row],[profit]]/sales[[#This Row],[total_sales]]</f>
        <v>0.75</v>
      </c>
    </row>
    <row r="1013" spans="2:14" x14ac:dyDescent="0.25">
      <c r="B1013">
        <v>10074</v>
      </c>
      <c r="C1013" t="s">
        <v>16</v>
      </c>
      <c r="D1013" s="1">
        <v>44806</v>
      </c>
      <c r="E1013" t="s">
        <v>43</v>
      </c>
      <c r="F1013" t="s">
        <v>14</v>
      </c>
      <c r="G1013" t="s">
        <v>21</v>
      </c>
      <c r="H1013">
        <v>50</v>
      </c>
      <c r="I1013">
        <v>11791</v>
      </c>
      <c r="J1013">
        <v>589550</v>
      </c>
      <c r="K1013">
        <v>20</v>
      </c>
      <c r="L1013">
        <v>235820</v>
      </c>
      <c r="M1013">
        <v>353730</v>
      </c>
      <c r="N1013" s="5">
        <f>sales[[#This Row],[profit]]/sales[[#This Row],[total_sales]]</f>
        <v>0.6</v>
      </c>
    </row>
    <row r="1014" spans="2:14" x14ac:dyDescent="0.25">
      <c r="B1014">
        <v>10323</v>
      </c>
      <c r="C1014" t="s">
        <v>23</v>
      </c>
      <c r="D1014" s="1">
        <v>44807</v>
      </c>
      <c r="E1014" t="s">
        <v>31</v>
      </c>
      <c r="F1014" t="s">
        <v>32</v>
      </c>
      <c r="G1014" t="s">
        <v>30</v>
      </c>
      <c r="H1014">
        <v>45</v>
      </c>
      <c r="I1014">
        <v>4645</v>
      </c>
      <c r="J1014">
        <v>209025</v>
      </c>
      <c r="K1014">
        <v>15</v>
      </c>
      <c r="L1014">
        <v>69675</v>
      </c>
      <c r="M1014">
        <v>139350</v>
      </c>
      <c r="N1014" s="5">
        <f>sales[[#This Row],[profit]]/sales[[#This Row],[total_sales]]</f>
        <v>0.66666666666666663</v>
      </c>
    </row>
    <row r="1015" spans="2:14" x14ac:dyDescent="0.25">
      <c r="B1015">
        <v>10488</v>
      </c>
      <c r="C1015" t="s">
        <v>16</v>
      </c>
      <c r="D1015" s="1">
        <v>44807</v>
      </c>
      <c r="E1015" t="s">
        <v>43</v>
      </c>
      <c r="F1015" t="s">
        <v>14</v>
      </c>
      <c r="G1015" t="s">
        <v>21</v>
      </c>
      <c r="H1015">
        <v>50</v>
      </c>
      <c r="I1015">
        <v>7474</v>
      </c>
      <c r="J1015">
        <v>373700</v>
      </c>
      <c r="K1015">
        <v>20</v>
      </c>
      <c r="L1015">
        <v>149480</v>
      </c>
      <c r="M1015">
        <v>224220</v>
      </c>
      <c r="N1015" s="5">
        <f>sales[[#This Row],[profit]]/sales[[#This Row],[total_sales]]</f>
        <v>0.6</v>
      </c>
    </row>
    <row r="1016" spans="2:14" x14ac:dyDescent="0.25">
      <c r="B1016">
        <v>10554</v>
      </c>
      <c r="C1016" t="s">
        <v>19</v>
      </c>
      <c r="D1016" s="1">
        <v>44807</v>
      </c>
      <c r="E1016" t="s">
        <v>61</v>
      </c>
      <c r="F1016" t="s">
        <v>14</v>
      </c>
      <c r="G1016" t="s">
        <v>21</v>
      </c>
      <c r="H1016">
        <v>50</v>
      </c>
      <c r="I1016">
        <v>19763</v>
      </c>
      <c r="J1016">
        <v>988150</v>
      </c>
      <c r="K1016">
        <v>20</v>
      </c>
      <c r="L1016">
        <v>395260</v>
      </c>
      <c r="M1016">
        <v>592890</v>
      </c>
      <c r="N1016" s="5">
        <f>sales[[#This Row],[profit]]/sales[[#This Row],[total_sales]]</f>
        <v>0.6</v>
      </c>
    </row>
    <row r="1017" spans="2:14" x14ac:dyDescent="0.25">
      <c r="B1017">
        <v>10190</v>
      </c>
      <c r="C1017" t="s">
        <v>23</v>
      </c>
      <c r="D1017" s="1">
        <v>44807</v>
      </c>
      <c r="E1017" t="s">
        <v>72</v>
      </c>
      <c r="F1017" t="s">
        <v>18</v>
      </c>
      <c r="G1017" t="s">
        <v>21</v>
      </c>
      <c r="H1017">
        <v>50</v>
      </c>
      <c r="I1017">
        <v>14859</v>
      </c>
      <c r="J1017">
        <v>742950</v>
      </c>
      <c r="K1017">
        <v>20</v>
      </c>
      <c r="L1017">
        <v>297180</v>
      </c>
      <c r="M1017">
        <v>445770</v>
      </c>
      <c r="N1017" s="5">
        <f>sales[[#This Row],[profit]]/sales[[#This Row],[total_sales]]</f>
        <v>0.6</v>
      </c>
    </row>
    <row r="1018" spans="2:14" x14ac:dyDescent="0.25">
      <c r="B1018">
        <v>10272</v>
      </c>
      <c r="C1018" t="s">
        <v>19</v>
      </c>
      <c r="D1018" s="1">
        <v>44807</v>
      </c>
      <c r="E1018" t="s">
        <v>50</v>
      </c>
      <c r="F1018" t="s">
        <v>18</v>
      </c>
      <c r="G1018" t="s">
        <v>15</v>
      </c>
      <c r="H1018">
        <v>40</v>
      </c>
      <c r="I1018">
        <v>17686</v>
      </c>
      <c r="J1018">
        <v>707440</v>
      </c>
      <c r="K1018">
        <v>10</v>
      </c>
      <c r="L1018">
        <v>176860</v>
      </c>
      <c r="M1018">
        <v>530580</v>
      </c>
      <c r="N1018" s="5">
        <f>sales[[#This Row],[profit]]/sales[[#This Row],[total_sales]]</f>
        <v>0.75</v>
      </c>
    </row>
    <row r="1019" spans="2:14" x14ac:dyDescent="0.25">
      <c r="B1019">
        <v>10324</v>
      </c>
      <c r="C1019" t="s">
        <v>12</v>
      </c>
      <c r="D1019" s="1">
        <v>44808</v>
      </c>
      <c r="E1019" t="s">
        <v>70</v>
      </c>
      <c r="F1019" t="s">
        <v>14</v>
      </c>
      <c r="G1019" t="s">
        <v>30</v>
      </c>
      <c r="H1019">
        <v>45</v>
      </c>
      <c r="I1019">
        <v>10703</v>
      </c>
      <c r="J1019">
        <v>481635</v>
      </c>
      <c r="K1019">
        <v>15</v>
      </c>
      <c r="L1019">
        <v>160545</v>
      </c>
      <c r="M1019">
        <v>321090</v>
      </c>
      <c r="N1019" s="5">
        <f>sales[[#This Row],[profit]]/sales[[#This Row],[total_sales]]</f>
        <v>0.66666666666666663</v>
      </c>
    </row>
    <row r="1020" spans="2:14" x14ac:dyDescent="0.25">
      <c r="B1020">
        <v>10892</v>
      </c>
      <c r="C1020" t="s">
        <v>12</v>
      </c>
      <c r="D1020" s="1">
        <v>44808</v>
      </c>
      <c r="E1020" t="s">
        <v>31</v>
      </c>
      <c r="F1020" t="s">
        <v>32</v>
      </c>
      <c r="G1020" t="s">
        <v>21</v>
      </c>
      <c r="H1020">
        <v>50</v>
      </c>
      <c r="I1020">
        <v>5187</v>
      </c>
      <c r="J1020">
        <v>259350</v>
      </c>
      <c r="K1020">
        <v>20</v>
      </c>
      <c r="L1020">
        <v>103740</v>
      </c>
      <c r="M1020">
        <v>155610</v>
      </c>
      <c r="N1020" s="5">
        <f>sales[[#This Row],[profit]]/sales[[#This Row],[total_sales]]</f>
        <v>0.6</v>
      </c>
    </row>
    <row r="1021" spans="2:14" x14ac:dyDescent="0.25">
      <c r="B1021">
        <v>10722</v>
      </c>
      <c r="C1021" t="s">
        <v>16</v>
      </c>
      <c r="D1021" s="1">
        <v>44808</v>
      </c>
      <c r="E1021" t="s">
        <v>44</v>
      </c>
      <c r="F1021" t="s">
        <v>18</v>
      </c>
      <c r="G1021" t="s">
        <v>30</v>
      </c>
      <c r="H1021">
        <v>45</v>
      </c>
      <c r="I1021">
        <v>8251</v>
      </c>
      <c r="J1021">
        <v>371295</v>
      </c>
      <c r="K1021">
        <v>15</v>
      </c>
      <c r="L1021">
        <v>123765</v>
      </c>
      <c r="M1021">
        <v>247530</v>
      </c>
      <c r="N1021" s="5">
        <f>sales[[#This Row],[profit]]/sales[[#This Row],[total_sales]]</f>
        <v>0.66666666666666663</v>
      </c>
    </row>
    <row r="1022" spans="2:14" x14ac:dyDescent="0.25">
      <c r="B1022">
        <v>10054</v>
      </c>
      <c r="C1022" t="s">
        <v>23</v>
      </c>
      <c r="D1022" s="1">
        <v>44808</v>
      </c>
      <c r="E1022" t="s">
        <v>64</v>
      </c>
      <c r="F1022" t="s">
        <v>18</v>
      </c>
      <c r="G1022" t="s">
        <v>15</v>
      </c>
      <c r="H1022">
        <v>40</v>
      </c>
      <c r="I1022">
        <v>2535</v>
      </c>
      <c r="J1022">
        <v>101400</v>
      </c>
      <c r="K1022">
        <v>10</v>
      </c>
      <c r="L1022">
        <v>25350</v>
      </c>
      <c r="M1022">
        <v>76050</v>
      </c>
      <c r="N1022" s="5">
        <f>sales[[#This Row],[profit]]/sales[[#This Row],[total_sales]]</f>
        <v>0.75</v>
      </c>
    </row>
    <row r="1023" spans="2:14" x14ac:dyDescent="0.25">
      <c r="B1023">
        <v>10719</v>
      </c>
      <c r="C1023" t="s">
        <v>19</v>
      </c>
      <c r="D1023" s="1">
        <v>44809</v>
      </c>
      <c r="E1023" t="s">
        <v>66</v>
      </c>
      <c r="F1023" t="s">
        <v>32</v>
      </c>
      <c r="G1023" t="s">
        <v>15</v>
      </c>
      <c r="H1023">
        <v>40</v>
      </c>
      <c r="I1023">
        <v>1673</v>
      </c>
      <c r="J1023">
        <v>66920</v>
      </c>
      <c r="K1023">
        <v>10</v>
      </c>
      <c r="L1023">
        <v>16730</v>
      </c>
      <c r="M1023">
        <v>50190</v>
      </c>
      <c r="N1023" s="5">
        <f>sales[[#This Row],[profit]]/sales[[#This Row],[total_sales]]</f>
        <v>0.75</v>
      </c>
    </row>
    <row r="1024" spans="2:14" x14ac:dyDescent="0.25">
      <c r="B1024">
        <v>10539</v>
      </c>
      <c r="C1024" t="s">
        <v>19</v>
      </c>
      <c r="D1024" s="1">
        <v>44809</v>
      </c>
      <c r="E1024" t="s">
        <v>40</v>
      </c>
      <c r="F1024" t="s">
        <v>14</v>
      </c>
      <c r="G1024" t="s">
        <v>30</v>
      </c>
      <c r="H1024">
        <v>45</v>
      </c>
      <c r="I1024">
        <v>9391</v>
      </c>
      <c r="J1024">
        <v>422595</v>
      </c>
      <c r="K1024">
        <v>15</v>
      </c>
      <c r="L1024">
        <v>140865</v>
      </c>
      <c r="M1024">
        <v>281730</v>
      </c>
      <c r="N1024" s="5">
        <f>sales[[#This Row],[profit]]/sales[[#This Row],[total_sales]]</f>
        <v>0.66666666666666663</v>
      </c>
    </row>
    <row r="1025" spans="2:14" x14ac:dyDescent="0.25">
      <c r="B1025">
        <v>10815</v>
      </c>
      <c r="C1025" t="s">
        <v>23</v>
      </c>
      <c r="D1025" s="1">
        <v>44809</v>
      </c>
      <c r="E1025" t="s">
        <v>63</v>
      </c>
      <c r="F1025" t="s">
        <v>96</v>
      </c>
      <c r="G1025" t="s">
        <v>21</v>
      </c>
      <c r="H1025">
        <v>50</v>
      </c>
      <c r="I1025">
        <v>12003</v>
      </c>
      <c r="J1025">
        <v>600150</v>
      </c>
      <c r="K1025">
        <v>20</v>
      </c>
      <c r="L1025">
        <v>240060</v>
      </c>
      <c r="M1025">
        <v>360090</v>
      </c>
      <c r="N1025" s="5">
        <f>sales[[#This Row],[profit]]/sales[[#This Row],[total_sales]]</f>
        <v>0.6</v>
      </c>
    </row>
    <row r="1026" spans="2:14" x14ac:dyDescent="0.25">
      <c r="B1026">
        <v>10466</v>
      </c>
      <c r="C1026" t="s">
        <v>12</v>
      </c>
      <c r="D1026" s="1">
        <v>44809</v>
      </c>
      <c r="E1026" t="s">
        <v>69</v>
      </c>
      <c r="F1026" t="s">
        <v>18</v>
      </c>
      <c r="G1026" t="s">
        <v>21</v>
      </c>
      <c r="H1026">
        <v>50</v>
      </c>
      <c r="I1026">
        <v>12707</v>
      </c>
      <c r="J1026">
        <v>635350</v>
      </c>
      <c r="K1026">
        <v>20</v>
      </c>
      <c r="L1026">
        <v>254140</v>
      </c>
      <c r="M1026">
        <v>381210</v>
      </c>
      <c r="N1026" s="5">
        <f>sales[[#This Row],[profit]]/sales[[#This Row],[total_sales]]</f>
        <v>0.6</v>
      </c>
    </row>
    <row r="1027" spans="2:14" x14ac:dyDescent="0.25">
      <c r="B1027">
        <v>10996</v>
      </c>
      <c r="C1027" t="s">
        <v>12</v>
      </c>
      <c r="D1027" s="1">
        <v>44810</v>
      </c>
      <c r="E1027" t="s">
        <v>67</v>
      </c>
      <c r="F1027" t="s">
        <v>18</v>
      </c>
      <c r="G1027" t="s">
        <v>21</v>
      </c>
      <c r="H1027">
        <v>50</v>
      </c>
      <c r="I1027">
        <v>7647</v>
      </c>
      <c r="J1027">
        <v>382350</v>
      </c>
      <c r="K1027">
        <v>20</v>
      </c>
      <c r="L1027">
        <v>152940</v>
      </c>
      <c r="M1027">
        <v>229410</v>
      </c>
      <c r="N1027" s="5">
        <f>sales[[#This Row],[profit]]/sales[[#This Row],[total_sales]]</f>
        <v>0.6</v>
      </c>
    </row>
    <row r="1028" spans="2:14" x14ac:dyDescent="0.25">
      <c r="B1028">
        <v>10279</v>
      </c>
      <c r="C1028" t="s">
        <v>12</v>
      </c>
      <c r="D1028" s="1">
        <v>44810</v>
      </c>
      <c r="E1028" t="s">
        <v>68</v>
      </c>
      <c r="F1028" t="s">
        <v>14</v>
      </c>
      <c r="G1028" t="s">
        <v>15</v>
      </c>
      <c r="H1028">
        <v>40</v>
      </c>
      <c r="I1028">
        <v>16631</v>
      </c>
      <c r="J1028">
        <v>665240</v>
      </c>
      <c r="K1028">
        <v>10</v>
      </c>
      <c r="L1028">
        <v>166310</v>
      </c>
      <c r="M1028">
        <v>498930</v>
      </c>
      <c r="N1028" s="5">
        <f>sales[[#This Row],[profit]]/sales[[#This Row],[total_sales]]</f>
        <v>0.75</v>
      </c>
    </row>
    <row r="1029" spans="2:14" x14ac:dyDescent="0.25">
      <c r="B1029">
        <v>10199</v>
      </c>
      <c r="C1029" t="s">
        <v>19</v>
      </c>
      <c r="D1029" s="1">
        <v>44810</v>
      </c>
      <c r="E1029" t="s">
        <v>35</v>
      </c>
      <c r="F1029" t="s">
        <v>96</v>
      </c>
      <c r="G1029" t="s">
        <v>26</v>
      </c>
      <c r="H1029">
        <v>55</v>
      </c>
      <c r="I1029">
        <v>15951</v>
      </c>
      <c r="J1029">
        <v>877305</v>
      </c>
      <c r="K1029">
        <v>30</v>
      </c>
      <c r="L1029">
        <v>478530</v>
      </c>
      <c r="M1029">
        <v>398775</v>
      </c>
      <c r="N1029" s="5">
        <f>sales[[#This Row],[profit]]/sales[[#This Row],[total_sales]]</f>
        <v>0.45454545454545453</v>
      </c>
    </row>
    <row r="1030" spans="2:14" x14ac:dyDescent="0.25">
      <c r="B1030">
        <v>10976</v>
      </c>
      <c r="C1030" t="s">
        <v>19</v>
      </c>
      <c r="D1030" s="1">
        <v>44810</v>
      </c>
      <c r="E1030" t="s">
        <v>34</v>
      </c>
      <c r="F1030" t="s">
        <v>14</v>
      </c>
      <c r="G1030" t="s">
        <v>30</v>
      </c>
      <c r="H1030">
        <v>45</v>
      </c>
      <c r="I1030">
        <v>12416</v>
      </c>
      <c r="J1030">
        <v>558720</v>
      </c>
      <c r="K1030">
        <v>15</v>
      </c>
      <c r="L1030">
        <v>186240</v>
      </c>
      <c r="M1030">
        <v>372480</v>
      </c>
      <c r="N1030" s="5">
        <f>sales[[#This Row],[profit]]/sales[[#This Row],[total_sales]]</f>
        <v>0.66666666666666663</v>
      </c>
    </row>
    <row r="1031" spans="2:14" x14ac:dyDescent="0.25">
      <c r="B1031">
        <v>10288</v>
      </c>
      <c r="C1031" t="s">
        <v>12</v>
      </c>
      <c r="D1031" s="1">
        <v>44811</v>
      </c>
      <c r="E1031" t="s">
        <v>34</v>
      </c>
      <c r="F1031" t="s">
        <v>14</v>
      </c>
      <c r="G1031" t="s">
        <v>30</v>
      </c>
      <c r="H1031">
        <v>45</v>
      </c>
      <c r="I1031">
        <v>13161</v>
      </c>
      <c r="J1031">
        <v>592245</v>
      </c>
      <c r="K1031">
        <v>15</v>
      </c>
      <c r="L1031">
        <v>197415</v>
      </c>
      <c r="M1031">
        <v>394830</v>
      </c>
      <c r="N1031" s="5">
        <f>sales[[#This Row],[profit]]/sales[[#This Row],[total_sales]]</f>
        <v>0.66666666666666663</v>
      </c>
    </row>
    <row r="1032" spans="2:14" x14ac:dyDescent="0.25">
      <c r="B1032">
        <v>10783</v>
      </c>
      <c r="C1032" t="s">
        <v>19</v>
      </c>
      <c r="D1032" s="1">
        <v>44811</v>
      </c>
      <c r="E1032" t="s">
        <v>28</v>
      </c>
      <c r="F1032" t="s">
        <v>96</v>
      </c>
      <c r="G1032" t="s">
        <v>21</v>
      </c>
      <c r="H1032">
        <v>50</v>
      </c>
      <c r="I1032">
        <v>19480</v>
      </c>
      <c r="J1032">
        <v>974000</v>
      </c>
      <c r="K1032">
        <v>20</v>
      </c>
      <c r="L1032">
        <v>389600</v>
      </c>
      <c r="M1032">
        <v>584400</v>
      </c>
      <c r="N1032" s="5">
        <f>sales[[#This Row],[profit]]/sales[[#This Row],[total_sales]]</f>
        <v>0.6</v>
      </c>
    </row>
    <row r="1033" spans="2:14" x14ac:dyDescent="0.25">
      <c r="B1033">
        <v>10415</v>
      </c>
      <c r="C1033" t="s">
        <v>19</v>
      </c>
      <c r="D1033" s="1">
        <v>44811</v>
      </c>
      <c r="E1033" t="s">
        <v>24</v>
      </c>
      <c r="F1033" t="s">
        <v>18</v>
      </c>
      <c r="G1033" t="s">
        <v>21</v>
      </c>
      <c r="H1033">
        <v>50</v>
      </c>
      <c r="I1033">
        <v>6361</v>
      </c>
      <c r="J1033">
        <v>318050</v>
      </c>
      <c r="K1033">
        <v>20</v>
      </c>
      <c r="L1033">
        <v>127220</v>
      </c>
      <c r="M1033">
        <v>190830</v>
      </c>
      <c r="N1033" s="5">
        <f>sales[[#This Row],[profit]]/sales[[#This Row],[total_sales]]</f>
        <v>0.6</v>
      </c>
    </row>
    <row r="1034" spans="2:14" x14ac:dyDescent="0.25">
      <c r="B1034">
        <v>10889</v>
      </c>
      <c r="C1034" t="s">
        <v>16</v>
      </c>
      <c r="D1034" s="1">
        <v>44811</v>
      </c>
      <c r="E1034" t="s">
        <v>63</v>
      </c>
      <c r="F1034" t="s">
        <v>96</v>
      </c>
      <c r="G1034" t="s">
        <v>21</v>
      </c>
      <c r="H1034">
        <v>50</v>
      </c>
      <c r="I1034">
        <v>7016</v>
      </c>
      <c r="J1034">
        <v>350800</v>
      </c>
      <c r="K1034">
        <v>20</v>
      </c>
      <c r="L1034">
        <v>140320</v>
      </c>
      <c r="M1034">
        <v>210480</v>
      </c>
      <c r="N1034" s="5">
        <f>sales[[#This Row],[profit]]/sales[[#This Row],[total_sales]]</f>
        <v>0.6</v>
      </c>
    </row>
    <row r="1035" spans="2:14" x14ac:dyDescent="0.25">
      <c r="B1035">
        <v>10865</v>
      </c>
      <c r="C1035" t="s">
        <v>19</v>
      </c>
      <c r="D1035" s="1">
        <v>44812</v>
      </c>
      <c r="E1035" t="s">
        <v>40</v>
      </c>
      <c r="F1035" t="s">
        <v>14</v>
      </c>
      <c r="G1035" t="s">
        <v>15</v>
      </c>
      <c r="H1035">
        <v>40</v>
      </c>
      <c r="I1035">
        <v>2366</v>
      </c>
      <c r="J1035">
        <v>94640</v>
      </c>
      <c r="K1035">
        <v>10</v>
      </c>
      <c r="L1035">
        <v>23660</v>
      </c>
      <c r="M1035">
        <v>70980</v>
      </c>
      <c r="N1035" s="5">
        <f>sales[[#This Row],[profit]]/sales[[#This Row],[total_sales]]</f>
        <v>0.75</v>
      </c>
    </row>
    <row r="1036" spans="2:14" x14ac:dyDescent="0.25">
      <c r="B1036">
        <v>10320</v>
      </c>
      <c r="C1036" t="s">
        <v>23</v>
      </c>
      <c r="D1036" s="1">
        <v>44812</v>
      </c>
      <c r="E1036" t="s">
        <v>27</v>
      </c>
      <c r="F1036" t="s">
        <v>18</v>
      </c>
      <c r="G1036" t="s">
        <v>26</v>
      </c>
      <c r="H1036">
        <v>55</v>
      </c>
      <c r="I1036">
        <v>13995</v>
      </c>
      <c r="J1036">
        <v>769725</v>
      </c>
      <c r="K1036">
        <v>30</v>
      </c>
      <c r="L1036">
        <v>419850</v>
      </c>
      <c r="M1036">
        <v>349875</v>
      </c>
      <c r="N1036" s="5">
        <f>sales[[#This Row],[profit]]/sales[[#This Row],[total_sales]]</f>
        <v>0.45454545454545453</v>
      </c>
    </row>
    <row r="1037" spans="2:14" x14ac:dyDescent="0.25">
      <c r="B1037">
        <v>10562</v>
      </c>
      <c r="C1037" t="s">
        <v>16</v>
      </c>
      <c r="D1037" s="1">
        <v>44812</v>
      </c>
      <c r="E1037" t="s">
        <v>68</v>
      </c>
      <c r="F1037" t="s">
        <v>14</v>
      </c>
      <c r="G1037" t="s">
        <v>26</v>
      </c>
      <c r="H1037">
        <v>55</v>
      </c>
      <c r="I1037">
        <v>13671</v>
      </c>
      <c r="J1037">
        <v>751905</v>
      </c>
      <c r="K1037">
        <v>30</v>
      </c>
      <c r="L1037">
        <v>410130</v>
      </c>
      <c r="M1037">
        <v>341775</v>
      </c>
      <c r="N1037" s="5">
        <f>sales[[#This Row],[profit]]/sales[[#This Row],[total_sales]]</f>
        <v>0.45454545454545453</v>
      </c>
    </row>
    <row r="1038" spans="2:14" x14ac:dyDescent="0.25">
      <c r="B1038">
        <v>10643</v>
      </c>
      <c r="C1038" t="s">
        <v>19</v>
      </c>
      <c r="D1038" s="1">
        <v>44812</v>
      </c>
      <c r="E1038" t="s">
        <v>59</v>
      </c>
      <c r="F1038" t="s">
        <v>14</v>
      </c>
      <c r="G1038" t="s">
        <v>15</v>
      </c>
      <c r="H1038">
        <v>40</v>
      </c>
      <c r="I1038">
        <v>11436</v>
      </c>
      <c r="J1038">
        <v>457440</v>
      </c>
      <c r="K1038">
        <v>10</v>
      </c>
      <c r="L1038">
        <v>114360</v>
      </c>
      <c r="M1038">
        <v>343080</v>
      </c>
      <c r="N1038" s="5">
        <f>sales[[#This Row],[profit]]/sales[[#This Row],[total_sales]]</f>
        <v>0.75</v>
      </c>
    </row>
    <row r="1039" spans="2:14" x14ac:dyDescent="0.25">
      <c r="B1039">
        <v>10381</v>
      </c>
      <c r="C1039" t="s">
        <v>16</v>
      </c>
      <c r="D1039" s="1">
        <v>44813</v>
      </c>
      <c r="E1039" t="s">
        <v>17</v>
      </c>
      <c r="F1039" t="s">
        <v>18</v>
      </c>
      <c r="G1039" t="s">
        <v>21</v>
      </c>
      <c r="H1039">
        <v>50</v>
      </c>
      <c r="I1039">
        <v>15282</v>
      </c>
      <c r="J1039">
        <v>764100</v>
      </c>
      <c r="K1039">
        <v>20</v>
      </c>
      <c r="L1039">
        <v>305640</v>
      </c>
      <c r="M1039">
        <v>458460</v>
      </c>
      <c r="N1039" s="5">
        <f>sales[[#This Row],[profit]]/sales[[#This Row],[total_sales]]</f>
        <v>0.6</v>
      </c>
    </row>
    <row r="1040" spans="2:14" x14ac:dyDescent="0.25">
      <c r="B1040">
        <v>10420</v>
      </c>
      <c r="C1040" t="s">
        <v>23</v>
      </c>
      <c r="D1040" s="1">
        <v>44813</v>
      </c>
      <c r="E1040" t="s">
        <v>49</v>
      </c>
      <c r="F1040" t="s">
        <v>96</v>
      </c>
      <c r="G1040" t="s">
        <v>26</v>
      </c>
      <c r="H1040">
        <v>55</v>
      </c>
      <c r="I1040">
        <v>12997</v>
      </c>
      <c r="J1040">
        <v>714835</v>
      </c>
      <c r="K1040">
        <v>30</v>
      </c>
      <c r="L1040">
        <v>389910</v>
      </c>
      <c r="M1040">
        <v>324925</v>
      </c>
      <c r="N1040" s="5">
        <f>sales[[#This Row],[profit]]/sales[[#This Row],[total_sales]]</f>
        <v>0.45454545454545453</v>
      </c>
    </row>
    <row r="1041" spans="2:14" x14ac:dyDescent="0.25">
      <c r="B1041">
        <v>10399</v>
      </c>
      <c r="C1041" t="s">
        <v>16</v>
      </c>
      <c r="D1041" s="1">
        <v>44813</v>
      </c>
      <c r="E1041" t="s">
        <v>45</v>
      </c>
      <c r="F1041" t="s">
        <v>18</v>
      </c>
      <c r="G1041" t="s">
        <v>21</v>
      </c>
      <c r="H1041">
        <v>50</v>
      </c>
      <c r="I1041">
        <v>3457</v>
      </c>
      <c r="J1041">
        <v>172850</v>
      </c>
      <c r="K1041">
        <v>20</v>
      </c>
      <c r="L1041">
        <v>69140</v>
      </c>
      <c r="M1041">
        <v>103710</v>
      </c>
      <c r="N1041" s="5">
        <f>sales[[#This Row],[profit]]/sales[[#This Row],[total_sales]]</f>
        <v>0.6</v>
      </c>
    </row>
    <row r="1042" spans="2:14" x14ac:dyDescent="0.25">
      <c r="B1042">
        <v>10791</v>
      </c>
      <c r="C1042" t="s">
        <v>19</v>
      </c>
      <c r="D1042" s="1">
        <v>44813</v>
      </c>
      <c r="E1042" t="s">
        <v>62</v>
      </c>
      <c r="F1042" t="s">
        <v>32</v>
      </c>
      <c r="G1042" t="s">
        <v>30</v>
      </c>
      <c r="H1042">
        <v>45</v>
      </c>
      <c r="I1042">
        <v>6020</v>
      </c>
      <c r="J1042">
        <v>270900</v>
      </c>
      <c r="K1042">
        <v>15</v>
      </c>
      <c r="L1042">
        <v>90300</v>
      </c>
      <c r="M1042">
        <v>180600</v>
      </c>
      <c r="N1042" s="5">
        <f>sales[[#This Row],[profit]]/sales[[#This Row],[total_sales]]</f>
        <v>0.66666666666666663</v>
      </c>
    </row>
    <row r="1043" spans="2:14" x14ac:dyDescent="0.25">
      <c r="B1043">
        <v>10766</v>
      </c>
      <c r="C1043" t="s">
        <v>12</v>
      </c>
      <c r="D1043" s="1">
        <v>44814</v>
      </c>
      <c r="E1043" t="s">
        <v>36</v>
      </c>
      <c r="F1043" t="s">
        <v>14</v>
      </c>
      <c r="G1043" t="s">
        <v>26</v>
      </c>
      <c r="H1043">
        <v>55</v>
      </c>
      <c r="I1043">
        <v>6822</v>
      </c>
      <c r="J1043">
        <v>375210</v>
      </c>
      <c r="K1043">
        <v>30</v>
      </c>
      <c r="L1043">
        <v>204660</v>
      </c>
      <c r="M1043">
        <v>170550</v>
      </c>
      <c r="N1043" s="5">
        <f>sales[[#This Row],[profit]]/sales[[#This Row],[total_sales]]</f>
        <v>0.45454545454545453</v>
      </c>
    </row>
    <row r="1044" spans="2:14" x14ac:dyDescent="0.25">
      <c r="B1044">
        <v>10761</v>
      </c>
      <c r="C1044" t="s">
        <v>19</v>
      </c>
      <c r="D1044" s="1">
        <v>44814</v>
      </c>
      <c r="E1044" t="s">
        <v>63</v>
      </c>
      <c r="F1044" t="s">
        <v>96</v>
      </c>
      <c r="G1044" t="s">
        <v>30</v>
      </c>
      <c r="H1044">
        <v>45</v>
      </c>
      <c r="I1044">
        <v>19334</v>
      </c>
      <c r="J1044">
        <v>870030</v>
      </c>
      <c r="K1044">
        <v>15</v>
      </c>
      <c r="L1044">
        <v>290010</v>
      </c>
      <c r="M1044">
        <v>580020</v>
      </c>
      <c r="N1044" s="5">
        <f>sales[[#This Row],[profit]]/sales[[#This Row],[total_sales]]</f>
        <v>0.66666666666666663</v>
      </c>
    </row>
    <row r="1045" spans="2:14" x14ac:dyDescent="0.25">
      <c r="B1045">
        <v>10537</v>
      </c>
      <c r="C1045" t="s">
        <v>23</v>
      </c>
      <c r="D1045" s="1">
        <v>44814</v>
      </c>
      <c r="E1045" t="s">
        <v>67</v>
      </c>
      <c r="F1045" t="s">
        <v>18</v>
      </c>
      <c r="G1045" t="s">
        <v>26</v>
      </c>
      <c r="H1045">
        <v>55</v>
      </c>
      <c r="I1045">
        <v>16997</v>
      </c>
      <c r="J1045">
        <v>934835</v>
      </c>
      <c r="K1045">
        <v>30</v>
      </c>
      <c r="L1045">
        <v>509910</v>
      </c>
      <c r="M1045">
        <v>424925</v>
      </c>
      <c r="N1045" s="5">
        <f>sales[[#This Row],[profit]]/sales[[#This Row],[total_sales]]</f>
        <v>0.45454545454545453</v>
      </c>
    </row>
    <row r="1046" spans="2:14" x14ac:dyDescent="0.25">
      <c r="B1046">
        <v>10623</v>
      </c>
      <c r="C1046" t="s">
        <v>16</v>
      </c>
      <c r="D1046" s="1">
        <v>44814</v>
      </c>
      <c r="E1046" t="s">
        <v>35</v>
      </c>
      <c r="F1046" t="s">
        <v>96</v>
      </c>
      <c r="G1046" t="s">
        <v>26</v>
      </c>
      <c r="H1046">
        <v>55</v>
      </c>
      <c r="I1046">
        <v>4556</v>
      </c>
      <c r="J1046">
        <v>250580</v>
      </c>
      <c r="K1046">
        <v>30</v>
      </c>
      <c r="L1046">
        <v>136680</v>
      </c>
      <c r="M1046">
        <v>113900</v>
      </c>
      <c r="N1046" s="5">
        <f>sales[[#This Row],[profit]]/sales[[#This Row],[total_sales]]</f>
        <v>0.45454545454545453</v>
      </c>
    </row>
    <row r="1047" spans="2:14" x14ac:dyDescent="0.25">
      <c r="B1047">
        <v>10490</v>
      </c>
      <c r="C1047" t="s">
        <v>12</v>
      </c>
      <c r="D1047" s="1">
        <v>44815</v>
      </c>
      <c r="E1047" t="s">
        <v>68</v>
      </c>
      <c r="F1047" t="s">
        <v>14</v>
      </c>
      <c r="G1047" t="s">
        <v>26</v>
      </c>
      <c r="H1047">
        <v>55</v>
      </c>
      <c r="I1047">
        <v>15200</v>
      </c>
      <c r="J1047">
        <v>836000</v>
      </c>
      <c r="K1047">
        <v>30</v>
      </c>
      <c r="L1047">
        <v>456000</v>
      </c>
      <c r="M1047">
        <v>380000</v>
      </c>
      <c r="N1047" s="5">
        <f>sales[[#This Row],[profit]]/sales[[#This Row],[total_sales]]</f>
        <v>0.45454545454545453</v>
      </c>
    </row>
    <row r="1048" spans="2:14" x14ac:dyDescent="0.25">
      <c r="B1048">
        <v>10310</v>
      </c>
      <c r="C1048" t="s">
        <v>23</v>
      </c>
      <c r="D1048" s="1">
        <v>44815</v>
      </c>
      <c r="E1048" t="s">
        <v>69</v>
      </c>
      <c r="F1048" t="s">
        <v>18</v>
      </c>
      <c r="G1048" t="s">
        <v>15</v>
      </c>
      <c r="H1048">
        <v>40</v>
      </c>
      <c r="I1048">
        <v>2490</v>
      </c>
      <c r="J1048">
        <v>99600</v>
      </c>
      <c r="K1048">
        <v>10</v>
      </c>
      <c r="L1048">
        <v>24900</v>
      </c>
      <c r="M1048">
        <v>74700</v>
      </c>
      <c r="N1048" s="5">
        <f>sales[[#This Row],[profit]]/sales[[#This Row],[total_sales]]</f>
        <v>0.75</v>
      </c>
    </row>
    <row r="1049" spans="2:14" x14ac:dyDescent="0.25">
      <c r="B1049">
        <v>10565</v>
      </c>
      <c r="C1049" t="s">
        <v>23</v>
      </c>
      <c r="D1049" s="1">
        <v>44815</v>
      </c>
      <c r="E1049" t="s">
        <v>70</v>
      </c>
      <c r="F1049" t="s">
        <v>14</v>
      </c>
      <c r="G1049" t="s">
        <v>21</v>
      </c>
      <c r="H1049">
        <v>50</v>
      </c>
      <c r="I1049">
        <v>3946</v>
      </c>
      <c r="J1049">
        <v>197300</v>
      </c>
      <c r="K1049">
        <v>20</v>
      </c>
      <c r="L1049">
        <v>78920</v>
      </c>
      <c r="M1049">
        <v>118380</v>
      </c>
      <c r="N1049" s="5">
        <f>sales[[#This Row],[profit]]/sales[[#This Row],[total_sales]]</f>
        <v>0.6</v>
      </c>
    </row>
    <row r="1050" spans="2:14" x14ac:dyDescent="0.25">
      <c r="B1050">
        <v>10372</v>
      </c>
      <c r="C1050" t="s">
        <v>12</v>
      </c>
      <c r="D1050" s="1">
        <v>44815</v>
      </c>
      <c r="E1050" t="s">
        <v>46</v>
      </c>
      <c r="F1050" t="s">
        <v>32</v>
      </c>
      <c r="G1050" t="s">
        <v>26</v>
      </c>
      <c r="H1050">
        <v>55</v>
      </c>
      <c r="I1050">
        <v>6113</v>
      </c>
      <c r="J1050">
        <v>336215</v>
      </c>
      <c r="K1050">
        <v>30</v>
      </c>
      <c r="L1050">
        <v>183390</v>
      </c>
      <c r="M1050">
        <v>152825</v>
      </c>
      <c r="N1050" s="5">
        <f>sales[[#This Row],[profit]]/sales[[#This Row],[total_sales]]</f>
        <v>0.45454545454545453</v>
      </c>
    </row>
    <row r="1051" spans="2:14" x14ac:dyDescent="0.25">
      <c r="B1051">
        <v>10791</v>
      </c>
      <c r="C1051" t="s">
        <v>23</v>
      </c>
      <c r="D1051" s="1">
        <v>44815</v>
      </c>
      <c r="E1051" t="s">
        <v>42</v>
      </c>
      <c r="F1051" t="s">
        <v>32</v>
      </c>
      <c r="G1051" t="s">
        <v>26</v>
      </c>
      <c r="H1051">
        <v>55</v>
      </c>
      <c r="I1051">
        <v>11233</v>
      </c>
      <c r="J1051">
        <v>617815</v>
      </c>
      <c r="K1051">
        <v>30</v>
      </c>
      <c r="L1051">
        <v>336990</v>
      </c>
      <c r="M1051">
        <v>280825</v>
      </c>
      <c r="N1051" s="5">
        <f>sales[[#This Row],[profit]]/sales[[#This Row],[total_sales]]</f>
        <v>0.45454545454545453</v>
      </c>
    </row>
    <row r="1052" spans="2:14" x14ac:dyDescent="0.25">
      <c r="B1052">
        <v>10084</v>
      </c>
      <c r="C1052" t="s">
        <v>16</v>
      </c>
      <c r="D1052" s="1">
        <v>44816</v>
      </c>
      <c r="E1052" t="s">
        <v>50</v>
      </c>
      <c r="F1052" t="s">
        <v>18</v>
      </c>
      <c r="G1052" t="s">
        <v>26</v>
      </c>
      <c r="H1052">
        <v>55</v>
      </c>
      <c r="I1052">
        <v>7087</v>
      </c>
      <c r="J1052">
        <v>389785</v>
      </c>
      <c r="K1052">
        <v>30</v>
      </c>
      <c r="L1052">
        <v>212610</v>
      </c>
      <c r="M1052">
        <v>177175</v>
      </c>
      <c r="N1052" s="5">
        <f>sales[[#This Row],[profit]]/sales[[#This Row],[total_sales]]</f>
        <v>0.45454545454545453</v>
      </c>
    </row>
    <row r="1053" spans="2:14" x14ac:dyDescent="0.25">
      <c r="B1053">
        <v>10977</v>
      </c>
      <c r="C1053" t="s">
        <v>19</v>
      </c>
      <c r="D1053" s="1">
        <v>44816</v>
      </c>
      <c r="E1053" t="s">
        <v>27</v>
      </c>
      <c r="F1053" t="s">
        <v>18</v>
      </c>
      <c r="G1053" t="s">
        <v>26</v>
      </c>
      <c r="H1053">
        <v>55</v>
      </c>
      <c r="I1053">
        <v>2872</v>
      </c>
      <c r="J1053">
        <v>157960</v>
      </c>
      <c r="K1053">
        <v>30</v>
      </c>
      <c r="L1053">
        <v>86160</v>
      </c>
      <c r="M1053">
        <v>71800</v>
      </c>
      <c r="N1053" s="5">
        <f>sales[[#This Row],[profit]]/sales[[#This Row],[total_sales]]</f>
        <v>0.45454545454545453</v>
      </c>
    </row>
    <row r="1054" spans="2:14" x14ac:dyDescent="0.25">
      <c r="B1054">
        <v>10972</v>
      </c>
      <c r="C1054" t="s">
        <v>23</v>
      </c>
      <c r="D1054" s="1">
        <v>44816</v>
      </c>
      <c r="E1054" t="s">
        <v>36</v>
      </c>
      <c r="F1054" t="s">
        <v>14</v>
      </c>
      <c r="G1054" t="s">
        <v>21</v>
      </c>
      <c r="H1054">
        <v>50</v>
      </c>
      <c r="I1054">
        <v>13338</v>
      </c>
      <c r="J1054">
        <v>666900</v>
      </c>
      <c r="K1054">
        <v>20</v>
      </c>
      <c r="L1054">
        <v>266760</v>
      </c>
      <c r="M1054">
        <v>400140</v>
      </c>
      <c r="N1054" s="5">
        <f>sales[[#This Row],[profit]]/sales[[#This Row],[total_sales]]</f>
        <v>0.6</v>
      </c>
    </row>
    <row r="1055" spans="2:14" x14ac:dyDescent="0.25">
      <c r="B1055">
        <v>10752</v>
      </c>
      <c r="C1055" t="s">
        <v>16</v>
      </c>
      <c r="D1055" s="1">
        <v>44816</v>
      </c>
      <c r="E1055" t="s">
        <v>53</v>
      </c>
      <c r="F1055" t="s">
        <v>18</v>
      </c>
      <c r="G1055" t="s">
        <v>30</v>
      </c>
      <c r="H1055">
        <v>45</v>
      </c>
      <c r="I1055">
        <v>9349</v>
      </c>
      <c r="J1055">
        <v>420705</v>
      </c>
      <c r="K1055">
        <v>15</v>
      </c>
      <c r="L1055">
        <v>140235</v>
      </c>
      <c r="M1055">
        <v>280470</v>
      </c>
      <c r="N1055" s="5">
        <f>sales[[#This Row],[profit]]/sales[[#This Row],[total_sales]]</f>
        <v>0.66666666666666663</v>
      </c>
    </row>
    <row r="1056" spans="2:14" x14ac:dyDescent="0.25">
      <c r="B1056">
        <v>10003</v>
      </c>
      <c r="C1056" t="s">
        <v>19</v>
      </c>
      <c r="D1056" s="1">
        <v>44817</v>
      </c>
      <c r="E1056" t="s">
        <v>20</v>
      </c>
      <c r="F1056" t="s">
        <v>14</v>
      </c>
      <c r="G1056" t="s">
        <v>15</v>
      </c>
      <c r="H1056">
        <v>40</v>
      </c>
      <c r="I1056">
        <v>15351</v>
      </c>
      <c r="J1056">
        <v>614040</v>
      </c>
      <c r="K1056">
        <v>10</v>
      </c>
      <c r="L1056">
        <v>153510</v>
      </c>
      <c r="M1056">
        <v>460530</v>
      </c>
      <c r="N1056" s="5">
        <f>sales[[#This Row],[profit]]/sales[[#This Row],[total_sales]]</f>
        <v>0.75</v>
      </c>
    </row>
    <row r="1057" spans="2:14" x14ac:dyDescent="0.25">
      <c r="B1057">
        <v>10194</v>
      </c>
      <c r="C1057" t="s">
        <v>23</v>
      </c>
      <c r="D1057" s="1">
        <v>44817</v>
      </c>
      <c r="E1057" t="s">
        <v>72</v>
      </c>
      <c r="F1057" t="s">
        <v>18</v>
      </c>
      <c r="G1057" t="s">
        <v>26</v>
      </c>
      <c r="H1057">
        <v>55</v>
      </c>
      <c r="I1057">
        <v>11742</v>
      </c>
      <c r="J1057">
        <v>645810</v>
      </c>
      <c r="K1057">
        <v>30</v>
      </c>
      <c r="L1057">
        <v>352260</v>
      </c>
      <c r="M1057">
        <v>293550</v>
      </c>
      <c r="N1057" s="5">
        <f>sales[[#This Row],[profit]]/sales[[#This Row],[total_sales]]</f>
        <v>0.45454545454545453</v>
      </c>
    </row>
    <row r="1058" spans="2:14" x14ac:dyDescent="0.25">
      <c r="B1058">
        <v>10296</v>
      </c>
      <c r="C1058" t="s">
        <v>23</v>
      </c>
      <c r="D1058" s="1">
        <v>44817</v>
      </c>
      <c r="E1058" t="s">
        <v>47</v>
      </c>
      <c r="F1058" t="s">
        <v>32</v>
      </c>
      <c r="G1058" t="s">
        <v>21</v>
      </c>
      <c r="H1058">
        <v>50</v>
      </c>
      <c r="I1058">
        <v>9879</v>
      </c>
      <c r="J1058">
        <v>493950</v>
      </c>
      <c r="K1058">
        <v>20</v>
      </c>
      <c r="L1058">
        <v>197580</v>
      </c>
      <c r="M1058">
        <v>296370</v>
      </c>
      <c r="N1058" s="5">
        <f>sales[[#This Row],[profit]]/sales[[#This Row],[total_sales]]</f>
        <v>0.6</v>
      </c>
    </row>
    <row r="1059" spans="2:14" x14ac:dyDescent="0.25">
      <c r="B1059">
        <v>10641</v>
      </c>
      <c r="C1059" t="s">
        <v>19</v>
      </c>
      <c r="D1059" s="1">
        <v>44817</v>
      </c>
      <c r="E1059" t="s">
        <v>64</v>
      </c>
      <c r="F1059" t="s">
        <v>18</v>
      </c>
      <c r="G1059" t="s">
        <v>26</v>
      </c>
      <c r="H1059">
        <v>55</v>
      </c>
      <c r="I1059">
        <v>17515</v>
      </c>
      <c r="J1059">
        <v>963325</v>
      </c>
      <c r="K1059">
        <v>30</v>
      </c>
      <c r="L1059">
        <v>525450</v>
      </c>
      <c r="M1059">
        <v>437875</v>
      </c>
      <c r="N1059" s="5">
        <f>sales[[#This Row],[profit]]/sales[[#This Row],[total_sales]]</f>
        <v>0.45454545454545453</v>
      </c>
    </row>
    <row r="1060" spans="2:14" x14ac:dyDescent="0.25">
      <c r="B1060">
        <v>10478</v>
      </c>
      <c r="C1060" t="s">
        <v>12</v>
      </c>
      <c r="D1060" s="1">
        <v>44818</v>
      </c>
      <c r="E1060" t="s">
        <v>38</v>
      </c>
      <c r="F1060" t="s">
        <v>18</v>
      </c>
      <c r="G1060" t="s">
        <v>21</v>
      </c>
      <c r="H1060">
        <v>50</v>
      </c>
      <c r="I1060">
        <v>1347</v>
      </c>
      <c r="J1060">
        <v>67350</v>
      </c>
      <c r="K1060">
        <v>20</v>
      </c>
      <c r="L1060">
        <v>26940</v>
      </c>
      <c r="M1060">
        <v>40410</v>
      </c>
      <c r="N1060" s="5">
        <f>sales[[#This Row],[profit]]/sales[[#This Row],[total_sales]]</f>
        <v>0.6</v>
      </c>
    </row>
    <row r="1061" spans="2:14" x14ac:dyDescent="0.25">
      <c r="B1061">
        <v>10154</v>
      </c>
      <c r="C1061" t="s">
        <v>12</v>
      </c>
      <c r="D1061" s="1">
        <v>44818</v>
      </c>
      <c r="E1061" t="s">
        <v>41</v>
      </c>
      <c r="F1061" t="s">
        <v>18</v>
      </c>
      <c r="G1061" t="s">
        <v>26</v>
      </c>
      <c r="H1061">
        <v>55</v>
      </c>
      <c r="I1061">
        <v>10108</v>
      </c>
      <c r="J1061">
        <v>555940</v>
      </c>
      <c r="K1061">
        <v>30</v>
      </c>
      <c r="L1061">
        <v>303240</v>
      </c>
      <c r="M1061">
        <v>252700</v>
      </c>
      <c r="N1061" s="5">
        <f>sales[[#This Row],[profit]]/sales[[#This Row],[total_sales]]</f>
        <v>0.45454545454545453</v>
      </c>
    </row>
    <row r="1062" spans="2:14" x14ac:dyDescent="0.25">
      <c r="B1062">
        <v>10202</v>
      </c>
      <c r="C1062" t="s">
        <v>23</v>
      </c>
      <c r="D1062" s="1">
        <v>44818</v>
      </c>
      <c r="E1062" t="s">
        <v>28</v>
      </c>
      <c r="F1062" t="s">
        <v>96</v>
      </c>
      <c r="G1062" t="s">
        <v>26</v>
      </c>
      <c r="H1062">
        <v>55</v>
      </c>
      <c r="I1062">
        <v>10695</v>
      </c>
      <c r="J1062">
        <v>588225</v>
      </c>
      <c r="K1062">
        <v>30</v>
      </c>
      <c r="L1062">
        <v>320850</v>
      </c>
      <c r="M1062">
        <v>267375</v>
      </c>
      <c r="N1062" s="5">
        <f>sales[[#This Row],[profit]]/sales[[#This Row],[total_sales]]</f>
        <v>0.45454545454545453</v>
      </c>
    </row>
    <row r="1063" spans="2:14" x14ac:dyDescent="0.25">
      <c r="B1063">
        <v>10841</v>
      </c>
      <c r="C1063" t="s">
        <v>16</v>
      </c>
      <c r="D1063" s="1">
        <v>44818</v>
      </c>
      <c r="E1063" t="s">
        <v>35</v>
      </c>
      <c r="F1063" t="s">
        <v>96</v>
      </c>
      <c r="G1063" t="s">
        <v>26</v>
      </c>
      <c r="H1063">
        <v>55</v>
      </c>
      <c r="I1063">
        <v>9811</v>
      </c>
      <c r="J1063">
        <v>539605</v>
      </c>
      <c r="K1063">
        <v>30</v>
      </c>
      <c r="L1063">
        <v>294330</v>
      </c>
      <c r="M1063">
        <v>245275</v>
      </c>
      <c r="N1063" s="5">
        <f>sales[[#This Row],[profit]]/sales[[#This Row],[total_sales]]</f>
        <v>0.45454545454545453</v>
      </c>
    </row>
    <row r="1064" spans="2:14" x14ac:dyDescent="0.25">
      <c r="B1064">
        <v>10496</v>
      </c>
      <c r="C1064" t="s">
        <v>12</v>
      </c>
      <c r="D1064" s="1">
        <v>44819</v>
      </c>
      <c r="E1064" t="s">
        <v>67</v>
      </c>
      <c r="F1064" t="s">
        <v>18</v>
      </c>
      <c r="G1064" t="s">
        <v>15</v>
      </c>
      <c r="H1064">
        <v>40</v>
      </c>
      <c r="I1064">
        <v>12265</v>
      </c>
      <c r="J1064">
        <v>490600</v>
      </c>
      <c r="K1064">
        <v>10</v>
      </c>
      <c r="L1064">
        <v>122650</v>
      </c>
      <c r="M1064">
        <v>367950</v>
      </c>
      <c r="N1064" s="5">
        <f>sales[[#This Row],[profit]]/sales[[#This Row],[total_sales]]</f>
        <v>0.75</v>
      </c>
    </row>
    <row r="1065" spans="2:14" x14ac:dyDescent="0.25">
      <c r="B1065">
        <v>10557</v>
      </c>
      <c r="C1065" t="s">
        <v>19</v>
      </c>
      <c r="D1065" s="1">
        <v>44819</v>
      </c>
      <c r="E1065" t="s">
        <v>53</v>
      </c>
      <c r="F1065" t="s">
        <v>18</v>
      </c>
      <c r="G1065" t="s">
        <v>15</v>
      </c>
      <c r="H1065">
        <v>40</v>
      </c>
      <c r="I1065">
        <v>9766</v>
      </c>
      <c r="J1065">
        <v>390640</v>
      </c>
      <c r="K1065">
        <v>10</v>
      </c>
      <c r="L1065">
        <v>97660</v>
      </c>
      <c r="M1065">
        <v>292980</v>
      </c>
      <c r="N1065" s="5">
        <f>sales[[#This Row],[profit]]/sales[[#This Row],[total_sales]]</f>
        <v>0.75</v>
      </c>
    </row>
    <row r="1066" spans="2:14" x14ac:dyDescent="0.25">
      <c r="B1066">
        <v>10096</v>
      </c>
      <c r="C1066" t="s">
        <v>19</v>
      </c>
      <c r="D1066" s="1">
        <v>44819</v>
      </c>
      <c r="E1066" t="s">
        <v>48</v>
      </c>
      <c r="F1066" t="s">
        <v>96</v>
      </c>
      <c r="G1066" t="s">
        <v>15</v>
      </c>
      <c r="H1066">
        <v>40</v>
      </c>
      <c r="I1066">
        <v>10078</v>
      </c>
      <c r="J1066">
        <v>403120</v>
      </c>
      <c r="K1066">
        <v>10</v>
      </c>
      <c r="L1066">
        <v>100780</v>
      </c>
      <c r="M1066">
        <v>302340</v>
      </c>
      <c r="N1066" s="5">
        <f>sales[[#This Row],[profit]]/sales[[#This Row],[total_sales]]</f>
        <v>0.75</v>
      </c>
    </row>
    <row r="1067" spans="2:14" x14ac:dyDescent="0.25">
      <c r="B1067">
        <v>10884</v>
      </c>
      <c r="C1067" t="s">
        <v>19</v>
      </c>
      <c r="D1067" s="1">
        <v>44819</v>
      </c>
      <c r="E1067" t="s">
        <v>33</v>
      </c>
      <c r="F1067" t="s">
        <v>18</v>
      </c>
      <c r="G1067" t="s">
        <v>30</v>
      </c>
      <c r="H1067">
        <v>45</v>
      </c>
      <c r="I1067">
        <v>6826</v>
      </c>
      <c r="J1067">
        <v>307170</v>
      </c>
      <c r="K1067">
        <v>15</v>
      </c>
      <c r="L1067">
        <v>102390</v>
      </c>
      <c r="M1067">
        <v>204780</v>
      </c>
      <c r="N1067" s="5">
        <f>sales[[#This Row],[profit]]/sales[[#This Row],[total_sales]]</f>
        <v>0.66666666666666663</v>
      </c>
    </row>
    <row r="1068" spans="2:14" x14ac:dyDescent="0.25">
      <c r="B1068">
        <v>10151</v>
      </c>
      <c r="C1068" t="s">
        <v>12</v>
      </c>
      <c r="D1068" s="1">
        <v>44820</v>
      </c>
      <c r="E1068" t="s">
        <v>41</v>
      </c>
      <c r="F1068" t="s">
        <v>18</v>
      </c>
      <c r="G1068" t="s">
        <v>15</v>
      </c>
      <c r="H1068">
        <v>40</v>
      </c>
      <c r="I1068">
        <v>5070</v>
      </c>
      <c r="J1068">
        <v>202800</v>
      </c>
      <c r="K1068">
        <v>10</v>
      </c>
      <c r="L1068">
        <v>50700</v>
      </c>
      <c r="M1068">
        <v>152100</v>
      </c>
      <c r="N1068" s="5">
        <f>sales[[#This Row],[profit]]/sales[[#This Row],[total_sales]]</f>
        <v>0.75</v>
      </c>
    </row>
    <row r="1069" spans="2:14" x14ac:dyDescent="0.25">
      <c r="B1069">
        <v>10858</v>
      </c>
      <c r="C1069" t="s">
        <v>12</v>
      </c>
      <c r="D1069" s="1">
        <v>44820</v>
      </c>
      <c r="E1069" t="s">
        <v>22</v>
      </c>
      <c r="F1069" t="s">
        <v>96</v>
      </c>
      <c r="G1069" t="s">
        <v>21</v>
      </c>
      <c r="H1069">
        <v>50</v>
      </c>
      <c r="I1069">
        <v>19743</v>
      </c>
      <c r="J1069">
        <v>987150</v>
      </c>
      <c r="K1069">
        <v>20</v>
      </c>
      <c r="L1069">
        <v>394860</v>
      </c>
      <c r="M1069">
        <v>592290</v>
      </c>
      <c r="N1069" s="5">
        <f>sales[[#This Row],[profit]]/sales[[#This Row],[total_sales]]</f>
        <v>0.6</v>
      </c>
    </row>
    <row r="1070" spans="2:14" x14ac:dyDescent="0.25">
      <c r="B1070">
        <v>10192</v>
      </c>
      <c r="C1070" t="s">
        <v>12</v>
      </c>
      <c r="D1070" s="1">
        <v>44820</v>
      </c>
      <c r="E1070" t="s">
        <v>68</v>
      </c>
      <c r="F1070" t="s">
        <v>14</v>
      </c>
      <c r="G1070" t="s">
        <v>15</v>
      </c>
      <c r="H1070">
        <v>40</v>
      </c>
      <c r="I1070">
        <v>17257</v>
      </c>
      <c r="J1070">
        <v>690280</v>
      </c>
      <c r="K1070">
        <v>10</v>
      </c>
      <c r="L1070">
        <v>172570</v>
      </c>
      <c r="M1070">
        <v>517710</v>
      </c>
      <c r="N1070" s="5">
        <f>sales[[#This Row],[profit]]/sales[[#This Row],[total_sales]]</f>
        <v>0.75</v>
      </c>
    </row>
    <row r="1071" spans="2:14" x14ac:dyDescent="0.25">
      <c r="B1071">
        <v>10947</v>
      </c>
      <c r="C1071" t="s">
        <v>23</v>
      </c>
      <c r="D1071" s="1">
        <v>44820</v>
      </c>
      <c r="E1071" t="s">
        <v>66</v>
      </c>
      <c r="F1071" t="s">
        <v>32</v>
      </c>
      <c r="G1071" t="s">
        <v>21</v>
      </c>
      <c r="H1071">
        <v>50</v>
      </c>
      <c r="I1071">
        <v>13515</v>
      </c>
      <c r="J1071">
        <v>675750</v>
      </c>
      <c r="K1071">
        <v>20</v>
      </c>
      <c r="L1071">
        <v>270300</v>
      </c>
      <c r="M1071">
        <v>405450</v>
      </c>
      <c r="N1071" s="5">
        <f>sales[[#This Row],[profit]]/sales[[#This Row],[total_sales]]</f>
        <v>0.6</v>
      </c>
    </row>
    <row r="1072" spans="2:14" x14ac:dyDescent="0.25">
      <c r="B1072">
        <v>10622</v>
      </c>
      <c r="C1072" t="s">
        <v>23</v>
      </c>
      <c r="D1072" s="1">
        <v>44821</v>
      </c>
      <c r="E1072" t="s">
        <v>43</v>
      </c>
      <c r="F1072" t="s">
        <v>14</v>
      </c>
      <c r="G1072" t="s">
        <v>21</v>
      </c>
      <c r="H1072">
        <v>50</v>
      </c>
      <c r="I1072">
        <v>235</v>
      </c>
      <c r="J1072">
        <v>11750</v>
      </c>
      <c r="K1072">
        <v>20</v>
      </c>
      <c r="L1072">
        <v>4700</v>
      </c>
      <c r="M1072">
        <v>7050</v>
      </c>
      <c r="N1072" s="5">
        <f>sales[[#This Row],[profit]]/sales[[#This Row],[total_sales]]</f>
        <v>0.6</v>
      </c>
    </row>
    <row r="1073" spans="2:14" x14ac:dyDescent="0.25">
      <c r="B1073">
        <v>10734</v>
      </c>
      <c r="C1073" t="s">
        <v>12</v>
      </c>
      <c r="D1073" s="1">
        <v>44821</v>
      </c>
      <c r="E1073" t="s">
        <v>64</v>
      </c>
      <c r="F1073" t="s">
        <v>18</v>
      </c>
      <c r="G1073" t="s">
        <v>21</v>
      </c>
      <c r="H1073">
        <v>50</v>
      </c>
      <c r="I1073">
        <v>11116</v>
      </c>
      <c r="J1073">
        <v>555800</v>
      </c>
      <c r="K1073">
        <v>20</v>
      </c>
      <c r="L1073">
        <v>222320</v>
      </c>
      <c r="M1073">
        <v>333480</v>
      </c>
      <c r="N1073" s="5">
        <f>sales[[#This Row],[profit]]/sales[[#This Row],[total_sales]]</f>
        <v>0.6</v>
      </c>
    </row>
    <row r="1074" spans="2:14" x14ac:dyDescent="0.25">
      <c r="B1074">
        <v>10974</v>
      </c>
      <c r="C1074" t="s">
        <v>23</v>
      </c>
      <c r="D1074" s="1">
        <v>44821</v>
      </c>
      <c r="E1074" t="s">
        <v>71</v>
      </c>
      <c r="F1074" t="s">
        <v>32</v>
      </c>
      <c r="G1074" t="s">
        <v>26</v>
      </c>
      <c r="H1074">
        <v>55</v>
      </c>
      <c r="I1074">
        <v>7704</v>
      </c>
      <c r="J1074">
        <v>423720</v>
      </c>
      <c r="K1074">
        <v>30</v>
      </c>
      <c r="L1074">
        <v>231120</v>
      </c>
      <c r="M1074">
        <v>192600</v>
      </c>
      <c r="N1074" s="5">
        <f>sales[[#This Row],[profit]]/sales[[#This Row],[total_sales]]</f>
        <v>0.45454545454545453</v>
      </c>
    </row>
    <row r="1075" spans="2:14" x14ac:dyDescent="0.25">
      <c r="B1075">
        <v>10568</v>
      </c>
      <c r="C1075" t="s">
        <v>19</v>
      </c>
      <c r="D1075" s="1">
        <v>44821</v>
      </c>
      <c r="E1075" t="s">
        <v>33</v>
      </c>
      <c r="F1075" t="s">
        <v>18</v>
      </c>
      <c r="G1075" t="s">
        <v>26</v>
      </c>
      <c r="H1075">
        <v>55</v>
      </c>
      <c r="I1075">
        <v>10786</v>
      </c>
      <c r="J1075">
        <v>593230</v>
      </c>
      <c r="K1075">
        <v>30</v>
      </c>
      <c r="L1075">
        <v>323580</v>
      </c>
      <c r="M1075">
        <v>269650</v>
      </c>
      <c r="N1075" s="5">
        <f>sales[[#This Row],[profit]]/sales[[#This Row],[total_sales]]</f>
        <v>0.45454545454545453</v>
      </c>
    </row>
    <row r="1076" spans="2:14" x14ac:dyDescent="0.25">
      <c r="B1076">
        <v>10997</v>
      </c>
      <c r="C1076" t="s">
        <v>12</v>
      </c>
      <c r="D1076" s="1">
        <v>44822</v>
      </c>
      <c r="E1076" t="s">
        <v>46</v>
      </c>
      <c r="F1076" t="s">
        <v>32</v>
      </c>
      <c r="G1076" t="s">
        <v>30</v>
      </c>
      <c r="H1076">
        <v>45</v>
      </c>
      <c r="I1076">
        <v>14903</v>
      </c>
      <c r="J1076">
        <v>670635</v>
      </c>
      <c r="K1076">
        <v>15</v>
      </c>
      <c r="L1076">
        <v>223545</v>
      </c>
      <c r="M1076">
        <v>447090</v>
      </c>
      <c r="N1076" s="5">
        <f>sales[[#This Row],[profit]]/sales[[#This Row],[total_sales]]</f>
        <v>0.66666666666666663</v>
      </c>
    </row>
    <row r="1077" spans="2:14" x14ac:dyDescent="0.25">
      <c r="B1077">
        <v>10880</v>
      </c>
      <c r="C1077" t="s">
        <v>16</v>
      </c>
      <c r="D1077" s="1">
        <v>44822</v>
      </c>
      <c r="E1077" t="s">
        <v>17</v>
      </c>
      <c r="F1077" t="s">
        <v>18</v>
      </c>
      <c r="G1077" t="s">
        <v>30</v>
      </c>
      <c r="H1077">
        <v>45</v>
      </c>
      <c r="I1077">
        <v>17467</v>
      </c>
      <c r="J1077">
        <v>786015</v>
      </c>
      <c r="K1077">
        <v>15</v>
      </c>
      <c r="L1077">
        <v>262005</v>
      </c>
      <c r="M1077">
        <v>524010</v>
      </c>
      <c r="N1077" s="5">
        <f>sales[[#This Row],[profit]]/sales[[#This Row],[total_sales]]</f>
        <v>0.66666666666666663</v>
      </c>
    </row>
    <row r="1078" spans="2:14" x14ac:dyDescent="0.25">
      <c r="B1078">
        <v>10926</v>
      </c>
      <c r="C1078" t="s">
        <v>19</v>
      </c>
      <c r="D1078" s="1">
        <v>44822</v>
      </c>
      <c r="E1078" t="s">
        <v>38</v>
      </c>
      <c r="F1078" t="s">
        <v>18</v>
      </c>
      <c r="G1078" t="s">
        <v>30</v>
      </c>
      <c r="H1078">
        <v>45</v>
      </c>
      <c r="I1078">
        <v>10467</v>
      </c>
      <c r="J1078">
        <v>471015</v>
      </c>
      <c r="K1078">
        <v>15</v>
      </c>
      <c r="L1078">
        <v>157005</v>
      </c>
      <c r="M1078">
        <v>314010</v>
      </c>
      <c r="N1078" s="5">
        <f>sales[[#This Row],[profit]]/sales[[#This Row],[total_sales]]</f>
        <v>0.66666666666666663</v>
      </c>
    </row>
    <row r="1079" spans="2:14" x14ac:dyDescent="0.25">
      <c r="B1079">
        <v>10283</v>
      </c>
      <c r="C1079" t="s">
        <v>19</v>
      </c>
      <c r="D1079" s="1">
        <v>44822</v>
      </c>
      <c r="E1079" t="s">
        <v>43</v>
      </c>
      <c r="F1079" t="s">
        <v>14</v>
      </c>
      <c r="G1079" t="s">
        <v>21</v>
      </c>
      <c r="H1079">
        <v>50</v>
      </c>
      <c r="I1079">
        <v>8763</v>
      </c>
      <c r="J1079">
        <v>438150</v>
      </c>
      <c r="K1079">
        <v>20</v>
      </c>
      <c r="L1079">
        <v>175260</v>
      </c>
      <c r="M1079">
        <v>262890</v>
      </c>
      <c r="N1079" s="5">
        <f>sales[[#This Row],[profit]]/sales[[#This Row],[total_sales]]</f>
        <v>0.6</v>
      </c>
    </row>
    <row r="1080" spans="2:14" x14ac:dyDescent="0.25">
      <c r="B1080">
        <v>10048</v>
      </c>
      <c r="C1080" t="s">
        <v>23</v>
      </c>
      <c r="D1080" s="1">
        <v>44823</v>
      </c>
      <c r="E1080" t="s">
        <v>71</v>
      </c>
      <c r="F1080" t="s">
        <v>32</v>
      </c>
      <c r="G1080" t="s">
        <v>30</v>
      </c>
      <c r="H1080">
        <v>45</v>
      </c>
      <c r="I1080">
        <v>12188</v>
      </c>
      <c r="J1080">
        <v>548460</v>
      </c>
      <c r="K1080">
        <v>15</v>
      </c>
      <c r="L1080">
        <v>182820</v>
      </c>
      <c r="M1080">
        <v>365640</v>
      </c>
      <c r="N1080" s="5">
        <f>sales[[#This Row],[profit]]/sales[[#This Row],[total_sales]]</f>
        <v>0.66666666666666663</v>
      </c>
    </row>
    <row r="1081" spans="2:14" x14ac:dyDescent="0.25">
      <c r="B1081">
        <v>10952</v>
      </c>
      <c r="C1081" t="s">
        <v>12</v>
      </c>
      <c r="D1081" s="1">
        <v>44823</v>
      </c>
      <c r="E1081" t="s">
        <v>40</v>
      </c>
      <c r="F1081" t="s">
        <v>14</v>
      </c>
      <c r="G1081" t="s">
        <v>26</v>
      </c>
      <c r="H1081">
        <v>55</v>
      </c>
      <c r="I1081">
        <v>17789</v>
      </c>
      <c r="J1081">
        <v>978395</v>
      </c>
      <c r="K1081">
        <v>30</v>
      </c>
      <c r="L1081">
        <v>533670</v>
      </c>
      <c r="M1081">
        <v>444725</v>
      </c>
      <c r="N1081" s="5">
        <f>sales[[#This Row],[profit]]/sales[[#This Row],[total_sales]]</f>
        <v>0.45454545454545453</v>
      </c>
    </row>
    <row r="1082" spans="2:14" x14ac:dyDescent="0.25">
      <c r="B1082">
        <v>10433</v>
      </c>
      <c r="C1082" t="s">
        <v>19</v>
      </c>
      <c r="D1082" s="1">
        <v>44823</v>
      </c>
      <c r="E1082" t="s">
        <v>58</v>
      </c>
      <c r="F1082" t="s">
        <v>18</v>
      </c>
      <c r="G1082" t="s">
        <v>26</v>
      </c>
      <c r="H1082">
        <v>55</v>
      </c>
      <c r="I1082">
        <v>13282</v>
      </c>
      <c r="J1082">
        <v>730510</v>
      </c>
      <c r="K1082">
        <v>30</v>
      </c>
      <c r="L1082">
        <v>398460</v>
      </c>
      <c r="M1082">
        <v>332050</v>
      </c>
      <c r="N1082" s="5">
        <f>sales[[#This Row],[profit]]/sales[[#This Row],[total_sales]]</f>
        <v>0.45454545454545453</v>
      </c>
    </row>
    <row r="1083" spans="2:14" x14ac:dyDescent="0.25">
      <c r="B1083">
        <v>10140</v>
      </c>
      <c r="C1083" t="s">
        <v>12</v>
      </c>
      <c r="D1083" s="1">
        <v>44823</v>
      </c>
      <c r="E1083" t="s">
        <v>28</v>
      </c>
      <c r="F1083" t="s">
        <v>96</v>
      </c>
      <c r="G1083" t="s">
        <v>30</v>
      </c>
      <c r="H1083">
        <v>45</v>
      </c>
      <c r="I1083">
        <v>10180</v>
      </c>
      <c r="J1083">
        <v>458100</v>
      </c>
      <c r="K1083">
        <v>15</v>
      </c>
      <c r="L1083">
        <v>152700</v>
      </c>
      <c r="M1083">
        <v>305400</v>
      </c>
      <c r="N1083" s="5">
        <f>sales[[#This Row],[profit]]/sales[[#This Row],[total_sales]]</f>
        <v>0.66666666666666663</v>
      </c>
    </row>
    <row r="1084" spans="2:14" x14ac:dyDescent="0.25">
      <c r="B1084">
        <v>10914</v>
      </c>
      <c r="C1084" t="s">
        <v>19</v>
      </c>
      <c r="D1084" s="1">
        <v>44824</v>
      </c>
      <c r="E1084" t="s">
        <v>34</v>
      </c>
      <c r="F1084" t="s">
        <v>14</v>
      </c>
      <c r="G1084" t="s">
        <v>21</v>
      </c>
      <c r="H1084">
        <v>50</v>
      </c>
      <c r="I1084">
        <v>14534</v>
      </c>
      <c r="J1084">
        <v>726700</v>
      </c>
      <c r="K1084">
        <v>20</v>
      </c>
      <c r="L1084">
        <v>290680</v>
      </c>
      <c r="M1084">
        <v>436020</v>
      </c>
      <c r="N1084" s="5">
        <f>sales[[#This Row],[profit]]/sales[[#This Row],[total_sales]]</f>
        <v>0.6</v>
      </c>
    </row>
    <row r="1085" spans="2:14" x14ac:dyDescent="0.25">
      <c r="B1085">
        <v>10751</v>
      </c>
      <c r="C1085" t="s">
        <v>16</v>
      </c>
      <c r="D1085" s="1">
        <v>44824</v>
      </c>
      <c r="E1085" t="s">
        <v>42</v>
      </c>
      <c r="F1085" t="s">
        <v>32</v>
      </c>
      <c r="G1085" t="s">
        <v>15</v>
      </c>
      <c r="H1085">
        <v>40</v>
      </c>
      <c r="I1085">
        <v>3750</v>
      </c>
      <c r="J1085">
        <v>150000</v>
      </c>
      <c r="K1085">
        <v>10</v>
      </c>
      <c r="L1085">
        <v>37500</v>
      </c>
      <c r="M1085">
        <v>112500</v>
      </c>
      <c r="N1085" s="5">
        <f>sales[[#This Row],[profit]]/sales[[#This Row],[total_sales]]</f>
        <v>0.75</v>
      </c>
    </row>
    <row r="1086" spans="2:14" x14ac:dyDescent="0.25">
      <c r="B1086">
        <v>10298</v>
      </c>
      <c r="C1086" t="s">
        <v>19</v>
      </c>
      <c r="D1086" s="1">
        <v>44824</v>
      </c>
      <c r="E1086" t="s">
        <v>35</v>
      </c>
      <c r="F1086" t="s">
        <v>96</v>
      </c>
      <c r="G1086" t="s">
        <v>21</v>
      </c>
      <c r="H1086">
        <v>50</v>
      </c>
      <c r="I1086">
        <v>4899</v>
      </c>
      <c r="J1086">
        <v>244950</v>
      </c>
      <c r="K1086">
        <v>20</v>
      </c>
      <c r="L1086">
        <v>97980</v>
      </c>
      <c r="M1086">
        <v>146970</v>
      </c>
      <c r="N1086" s="5">
        <f>sales[[#This Row],[profit]]/sales[[#This Row],[total_sales]]</f>
        <v>0.6</v>
      </c>
    </row>
    <row r="1087" spans="2:14" x14ac:dyDescent="0.25">
      <c r="B1087">
        <v>10365</v>
      </c>
      <c r="C1087" t="s">
        <v>12</v>
      </c>
      <c r="D1087" s="1">
        <v>44824</v>
      </c>
      <c r="E1087" t="s">
        <v>22</v>
      </c>
      <c r="F1087" t="s">
        <v>96</v>
      </c>
      <c r="G1087" t="s">
        <v>15</v>
      </c>
      <c r="H1087">
        <v>40</v>
      </c>
      <c r="I1087">
        <v>11388</v>
      </c>
      <c r="J1087">
        <v>455520</v>
      </c>
      <c r="K1087">
        <v>10</v>
      </c>
      <c r="L1087">
        <v>113880</v>
      </c>
      <c r="M1087">
        <v>341640</v>
      </c>
      <c r="N1087" s="5">
        <f>sales[[#This Row],[profit]]/sales[[#This Row],[total_sales]]</f>
        <v>0.75</v>
      </c>
    </row>
    <row r="1088" spans="2:14" x14ac:dyDescent="0.25">
      <c r="B1088">
        <v>10584</v>
      </c>
      <c r="C1088" t="s">
        <v>23</v>
      </c>
      <c r="D1088" s="1">
        <v>44824</v>
      </c>
      <c r="E1088" t="s">
        <v>48</v>
      </c>
      <c r="F1088" t="s">
        <v>96</v>
      </c>
      <c r="G1088" t="s">
        <v>15</v>
      </c>
      <c r="H1088">
        <v>40</v>
      </c>
      <c r="I1088">
        <v>9405</v>
      </c>
      <c r="J1088">
        <v>376200</v>
      </c>
      <c r="K1088">
        <v>10</v>
      </c>
      <c r="L1088">
        <v>94050</v>
      </c>
      <c r="M1088">
        <v>282150</v>
      </c>
      <c r="N1088" s="5">
        <f>sales[[#This Row],[profit]]/sales[[#This Row],[total_sales]]</f>
        <v>0.75</v>
      </c>
    </row>
    <row r="1089" spans="2:14" x14ac:dyDescent="0.25">
      <c r="B1089">
        <v>10999</v>
      </c>
      <c r="C1089" t="s">
        <v>16</v>
      </c>
      <c r="D1089" s="1">
        <v>44825</v>
      </c>
      <c r="E1089" t="s">
        <v>71</v>
      </c>
      <c r="F1089" t="s">
        <v>32</v>
      </c>
      <c r="G1089" t="s">
        <v>30</v>
      </c>
      <c r="H1089">
        <v>45</v>
      </c>
      <c r="I1089">
        <v>4654</v>
      </c>
      <c r="J1089">
        <v>209430</v>
      </c>
      <c r="K1089">
        <v>15</v>
      </c>
      <c r="L1089">
        <v>69810</v>
      </c>
      <c r="M1089">
        <v>139620</v>
      </c>
      <c r="N1089" s="5">
        <f>sales[[#This Row],[profit]]/sales[[#This Row],[total_sales]]</f>
        <v>0.66666666666666663</v>
      </c>
    </row>
    <row r="1090" spans="2:14" x14ac:dyDescent="0.25">
      <c r="B1090">
        <v>10060</v>
      </c>
      <c r="C1090" t="s">
        <v>19</v>
      </c>
      <c r="D1090" s="1">
        <v>44825</v>
      </c>
      <c r="E1090" t="s">
        <v>42</v>
      </c>
      <c r="F1090" t="s">
        <v>32</v>
      </c>
      <c r="G1090" t="s">
        <v>26</v>
      </c>
      <c r="H1090">
        <v>55</v>
      </c>
      <c r="I1090">
        <v>4761</v>
      </c>
      <c r="J1090">
        <v>261855</v>
      </c>
      <c r="K1090">
        <v>30</v>
      </c>
      <c r="L1090">
        <v>142830</v>
      </c>
      <c r="M1090">
        <v>119025</v>
      </c>
      <c r="N1090" s="5">
        <f>sales[[#This Row],[profit]]/sales[[#This Row],[total_sales]]</f>
        <v>0.45454545454545453</v>
      </c>
    </row>
    <row r="1091" spans="2:14" x14ac:dyDescent="0.25">
      <c r="B1091">
        <v>10039</v>
      </c>
      <c r="C1091" t="s">
        <v>12</v>
      </c>
      <c r="D1091" s="1">
        <v>44825</v>
      </c>
      <c r="E1091" t="s">
        <v>73</v>
      </c>
      <c r="F1091" t="s">
        <v>32</v>
      </c>
      <c r="G1091" t="s">
        <v>15</v>
      </c>
      <c r="H1091">
        <v>40</v>
      </c>
      <c r="I1091">
        <v>6554</v>
      </c>
      <c r="J1091">
        <v>262160</v>
      </c>
      <c r="K1091">
        <v>10</v>
      </c>
      <c r="L1091">
        <v>65540</v>
      </c>
      <c r="M1091">
        <v>196620</v>
      </c>
      <c r="N1091" s="5">
        <f>sales[[#This Row],[profit]]/sales[[#This Row],[total_sales]]</f>
        <v>0.75</v>
      </c>
    </row>
    <row r="1092" spans="2:14" x14ac:dyDescent="0.25">
      <c r="B1092">
        <v>10977</v>
      </c>
      <c r="C1092" t="s">
        <v>12</v>
      </c>
      <c r="D1092" s="1">
        <v>44825</v>
      </c>
      <c r="E1092" t="s">
        <v>31</v>
      </c>
      <c r="F1092" t="s">
        <v>32</v>
      </c>
      <c r="G1092" t="s">
        <v>21</v>
      </c>
      <c r="H1092">
        <v>50</v>
      </c>
      <c r="I1092">
        <v>17168</v>
      </c>
      <c r="J1092">
        <v>858400</v>
      </c>
      <c r="K1092">
        <v>20</v>
      </c>
      <c r="L1092">
        <v>343360</v>
      </c>
      <c r="M1092">
        <v>515040</v>
      </c>
      <c r="N1092" s="5">
        <f>sales[[#This Row],[profit]]/sales[[#This Row],[total_sales]]</f>
        <v>0.6</v>
      </c>
    </row>
    <row r="1093" spans="2:14" x14ac:dyDescent="0.25">
      <c r="B1093">
        <v>10583</v>
      </c>
      <c r="C1093" t="s">
        <v>19</v>
      </c>
      <c r="D1093" s="1">
        <v>44826</v>
      </c>
      <c r="E1093" t="s">
        <v>24</v>
      </c>
      <c r="F1093" t="s">
        <v>18</v>
      </c>
      <c r="G1093" t="s">
        <v>30</v>
      </c>
      <c r="H1093">
        <v>45</v>
      </c>
      <c r="I1093">
        <v>1107</v>
      </c>
      <c r="J1093">
        <v>49815</v>
      </c>
      <c r="K1093">
        <v>15</v>
      </c>
      <c r="L1093">
        <v>16605</v>
      </c>
      <c r="M1093">
        <v>33210</v>
      </c>
      <c r="N1093" s="5">
        <f>sales[[#This Row],[profit]]/sales[[#This Row],[total_sales]]</f>
        <v>0.66666666666666663</v>
      </c>
    </row>
    <row r="1094" spans="2:14" x14ac:dyDescent="0.25">
      <c r="B1094">
        <v>10886</v>
      </c>
      <c r="C1094" t="s">
        <v>16</v>
      </c>
      <c r="D1094" s="1">
        <v>44826</v>
      </c>
      <c r="E1094" t="s">
        <v>67</v>
      </c>
      <c r="F1094" t="s">
        <v>18</v>
      </c>
      <c r="G1094" t="s">
        <v>15</v>
      </c>
      <c r="H1094">
        <v>40</v>
      </c>
      <c r="I1094">
        <v>13945</v>
      </c>
      <c r="J1094">
        <v>557800</v>
      </c>
      <c r="K1094">
        <v>10</v>
      </c>
      <c r="L1094">
        <v>139450</v>
      </c>
      <c r="M1094">
        <v>418350</v>
      </c>
      <c r="N1094" s="5">
        <f>sales[[#This Row],[profit]]/sales[[#This Row],[total_sales]]</f>
        <v>0.75</v>
      </c>
    </row>
    <row r="1095" spans="2:14" x14ac:dyDescent="0.25">
      <c r="B1095">
        <v>10368</v>
      </c>
      <c r="C1095" t="s">
        <v>23</v>
      </c>
      <c r="D1095" s="1">
        <v>44826</v>
      </c>
      <c r="E1095" t="s">
        <v>45</v>
      </c>
      <c r="F1095" t="s">
        <v>18</v>
      </c>
      <c r="G1095" t="s">
        <v>30</v>
      </c>
      <c r="H1095">
        <v>45</v>
      </c>
      <c r="I1095">
        <v>5598</v>
      </c>
      <c r="J1095">
        <v>251910</v>
      </c>
      <c r="K1095">
        <v>15</v>
      </c>
      <c r="L1095">
        <v>83970</v>
      </c>
      <c r="M1095">
        <v>167940</v>
      </c>
      <c r="N1095" s="5">
        <f>sales[[#This Row],[profit]]/sales[[#This Row],[total_sales]]</f>
        <v>0.66666666666666663</v>
      </c>
    </row>
    <row r="1096" spans="2:14" x14ac:dyDescent="0.25">
      <c r="B1096">
        <v>10270</v>
      </c>
      <c r="C1096" t="s">
        <v>12</v>
      </c>
      <c r="D1096" s="1">
        <v>44826</v>
      </c>
      <c r="E1096" t="s">
        <v>25</v>
      </c>
      <c r="F1096" t="s">
        <v>96</v>
      </c>
      <c r="G1096" t="s">
        <v>26</v>
      </c>
      <c r="H1096">
        <v>55</v>
      </c>
      <c r="I1096">
        <v>12098</v>
      </c>
      <c r="J1096">
        <v>665390</v>
      </c>
      <c r="K1096">
        <v>30</v>
      </c>
      <c r="L1096">
        <v>362940</v>
      </c>
      <c r="M1096">
        <v>302450</v>
      </c>
      <c r="N1096" s="5">
        <f>sales[[#This Row],[profit]]/sales[[#This Row],[total_sales]]</f>
        <v>0.45454545454545453</v>
      </c>
    </row>
    <row r="1097" spans="2:14" x14ac:dyDescent="0.25">
      <c r="B1097">
        <v>10503</v>
      </c>
      <c r="C1097" t="s">
        <v>19</v>
      </c>
      <c r="D1097" s="1">
        <v>44827</v>
      </c>
      <c r="E1097" t="s">
        <v>60</v>
      </c>
      <c r="F1097" t="s">
        <v>14</v>
      </c>
      <c r="G1097" t="s">
        <v>15</v>
      </c>
      <c r="H1097">
        <v>40</v>
      </c>
      <c r="I1097">
        <v>7347</v>
      </c>
      <c r="J1097">
        <v>293880</v>
      </c>
      <c r="K1097">
        <v>10</v>
      </c>
      <c r="L1097">
        <v>73470</v>
      </c>
      <c r="M1097">
        <v>220410</v>
      </c>
      <c r="N1097" s="5">
        <f>sales[[#This Row],[profit]]/sales[[#This Row],[total_sales]]</f>
        <v>0.75</v>
      </c>
    </row>
    <row r="1098" spans="2:14" x14ac:dyDescent="0.25">
      <c r="B1098">
        <v>10825</v>
      </c>
      <c r="C1098" t="s">
        <v>23</v>
      </c>
      <c r="D1098" s="1">
        <v>44827</v>
      </c>
      <c r="E1098" t="s">
        <v>67</v>
      </c>
      <c r="F1098" t="s">
        <v>18</v>
      </c>
      <c r="G1098" t="s">
        <v>30</v>
      </c>
      <c r="H1098">
        <v>45</v>
      </c>
      <c r="I1098">
        <v>5251</v>
      </c>
      <c r="J1098">
        <v>236295</v>
      </c>
      <c r="K1098">
        <v>15</v>
      </c>
      <c r="L1098">
        <v>78765</v>
      </c>
      <c r="M1098">
        <v>157530</v>
      </c>
      <c r="N1098" s="5">
        <f>sales[[#This Row],[profit]]/sales[[#This Row],[total_sales]]</f>
        <v>0.66666666666666663</v>
      </c>
    </row>
    <row r="1099" spans="2:14" x14ac:dyDescent="0.25">
      <c r="B1099">
        <v>10400</v>
      </c>
      <c r="C1099" t="s">
        <v>23</v>
      </c>
      <c r="D1099" s="1">
        <v>44827</v>
      </c>
      <c r="E1099" t="s">
        <v>43</v>
      </c>
      <c r="F1099" t="s">
        <v>14</v>
      </c>
      <c r="G1099" t="s">
        <v>30</v>
      </c>
      <c r="H1099">
        <v>45</v>
      </c>
      <c r="I1099">
        <v>7570</v>
      </c>
      <c r="J1099">
        <v>340650</v>
      </c>
      <c r="K1099">
        <v>15</v>
      </c>
      <c r="L1099">
        <v>113550</v>
      </c>
      <c r="M1099">
        <v>227100</v>
      </c>
      <c r="N1099" s="5">
        <f>sales[[#This Row],[profit]]/sales[[#This Row],[total_sales]]</f>
        <v>0.66666666666666663</v>
      </c>
    </row>
    <row r="1100" spans="2:14" x14ac:dyDescent="0.25">
      <c r="B1100">
        <v>10727</v>
      </c>
      <c r="C1100" t="s">
        <v>23</v>
      </c>
      <c r="D1100" s="1">
        <v>44827</v>
      </c>
      <c r="E1100" t="s">
        <v>47</v>
      </c>
      <c r="F1100" t="s">
        <v>32</v>
      </c>
      <c r="G1100" t="s">
        <v>15</v>
      </c>
      <c r="H1100">
        <v>40</v>
      </c>
      <c r="I1100">
        <v>17170</v>
      </c>
      <c r="J1100">
        <v>686800</v>
      </c>
      <c r="K1100">
        <v>10</v>
      </c>
      <c r="L1100">
        <v>171700</v>
      </c>
      <c r="M1100">
        <v>515100</v>
      </c>
      <c r="N1100" s="5">
        <f>sales[[#This Row],[profit]]/sales[[#This Row],[total_sales]]</f>
        <v>0.75</v>
      </c>
    </row>
    <row r="1101" spans="2:14" x14ac:dyDescent="0.25">
      <c r="B1101">
        <v>10040</v>
      </c>
      <c r="C1101" t="s">
        <v>23</v>
      </c>
      <c r="D1101" s="1">
        <v>44828</v>
      </c>
      <c r="E1101" t="s">
        <v>64</v>
      </c>
      <c r="F1101" t="s">
        <v>18</v>
      </c>
      <c r="G1101" t="s">
        <v>30</v>
      </c>
      <c r="H1101">
        <v>45</v>
      </c>
      <c r="I1101">
        <v>9026</v>
      </c>
      <c r="J1101">
        <v>406170</v>
      </c>
      <c r="K1101">
        <v>15</v>
      </c>
      <c r="L1101">
        <v>135390</v>
      </c>
      <c r="M1101">
        <v>270780</v>
      </c>
      <c r="N1101" s="5">
        <f>sales[[#This Row],[profit]]/sales[[#This Row],[total_sales]]</f>
        <v>0.66666666666666663</v>
      </c>
    </row>
    <row r="1102" spans="2:14" x14ac:dyDescent="0.25">
      <c r="B1102">
        <v>10808</v>
      </c>
      <c r="C1102" t="s">
        <v>16</v>
      </c>
      <c r="D1102" s="1">
        <v>44828</v>
      </c>
      <c r="E1102" t="s">
        <v>60</v>
      </c>
      <c r="F1102" t="s">
        <v>14</v>
      </c>
      <c r="G1102" t="s">
        <v>30</v>
      </c>
      <c r="H1102">
        <v>45</v>
      </c>
      <c r="I1102">
        <v>6662</v>
      </c>
      <c r="J1102">
        <v>299790</v>
      </c>
      <c r="K1102">
        <v>15</v>
      </c>
      <c r="L1102">
        <v>99930</v>
      </c>
      <c r="M1102">
        <v>199860</v>
      </c>
      <c r="N1102" s="5">
        <f>sales[[#This Row],[profit]]/sales[[#This Row],[total_sales]]</f>
        <v>0.66666666666666663</v>
      </c>
    </row>
    <row r="1103" spans="2:14" x14ac:dyDescent="0.25">
      <c r="B1103">
        <v>10081</v>
      </c>
      <c r="C1103" t="s">
        <v>12</v>
      </c>
      <c r="D1103" s="1">
        <v>44828</v>
      </c>
      <c r="E1103" t="s">
        <v>39</v>
      </c>
      <c r="F1103" t="s">
        <v>96</v>
      </c>
      <c r="G1103" t="s">
        <v>30</v>
      </c>
      <c r="H1103">
        <v>45</v>
      </c>
      <c r="I1103">
        <v>1357</v>
      </c>
      <c r="J1103">
        <v>61065</v>
      </c>
      <c r="K1103">
        <v>15</v>
      </c>
      <c r="L1103">
        <v>20355</v>
      </c>
      <c r="M1103">
        <v>40710</v>
      </c>
      <c r="N1103" s="5">
        <f>sales[[#This Row],[profit]]/sales[[#This Row],[total_sales]]</f>
        <v>0.66666666666666663</v>
      </c>
    </row>
    <row r="1104" spans="2:14" x14ac:dyDescent="0.25">
      <c r="B1104">
        <v>10631</v>
      </c>
      <c r="C1104" t="s">
        <v>12</v>
      </c>
      <c r="D1104" s="1">
        <v>44828</v>
      </c>
      <c r="E1104" t="s">
        <v>72</v>
      </c>
      <c r="F1104" t="s">
        <v>18</v>
      </c>
      <c r="G1104" t="s">
        <v>21</v>
      </c>
      <c r="H1104">
        <v>50</v>
      </c>
      <c r="I1104">
        <v>16940</v>
      </c>
      <c r="J1104">
        <v>847000</v>
      </c>
      <c r="K1104">
        <v>20</v>
      </c>
      <c r="L1104">
        <v>338800</v>
      </c>
      <c r="M1104">
        <v>508200</v>
      </c>
      <c r="N1104" s="5">
        <f>sales[[#This Row],[profit]]/sales[[#This Row],[total_sales]]</f>
        <v>0.6</v>
      </c>
    </row>
    <row r="1105" spans="2:14" x14ac:dyDescent="0.25">
      <c r="B1105">
        <v>10669</v>
      </c>
      <c r="C1105" t="s">
        <v>16</v>
      </c>
      <c r="D1105" s="1">
        <v>44829</v>
      </c>
      <c r="E1105" t="s">
        <v>45</v>
      </c>
      <c r="F1105" t="s">
        <v>18</v>
      </c>
      <c r="G1105" t="s">
        <v>21</v>
      </c>
      <c r="H1105">
        <v>50</v>
      </c>
      <c r="I1105">
        <v>17456</v>
      </c>
      <c r="J1105">
        <v>872800</v>
      </c>
      <c r="K1105">
        <v>20</v>
      </c>
      <c r="L1105">
        <v>349120</v>
      </c>
      <c r="M1105">
        <v>523680</v>
      </c>
      <c r="N1105" s="5">
        <f>sales[[#This Row],[profit]]/sales[[#This Row],[total_sales]]</f>
        <v>0.6</v>
      </c>
    </row>
    <row r="1106" spans="2:14" x14ac:dyDescent="0.25">
      <c r="B1106">
        <v>10646</v>
      </c>
      <c r="C1106" t="s">
        <v>16</v>
      </c>
      <c r="D1106" s="1">
        <v>44829</v>
      </c>
      <c r="E1106" t="s">
        <v>43</v>
      </c>
      <c r="F1106" t="s">
        <v>14</v>
      </c>
      <c r="G1106" t="s">
        <v>21</v>
      </c>
      <c r="H1106">
        <v>50</v>
      </c>
      <c r="I1106">
        <v>13074</v>
      </c>
      <c r="J1106">
        <v>653700</v>
      </c>
      <c r="K1106">
        <v>20</v>
      </c>
      <c r="L1106">
        <v>261480</v>
      </c>
      <c r="M1106">
        <v>392220</v>
      </c>
      <c r="N1106" s="5">
        <f>sales[[#This Row],[profit]]/sales[[#This Row],[total_sales]]</f>
        <v>0.6</v>
      </c>
    </row>
    <row r="1107" spans="2:14" x14ac:dyDescent="0.25">
      <c r="B1107">
        <v>10731</v>
      </c>
      <c r="C1107" t="s">
        <v>19</v>
      </c>
      <c r="D1107" s="1">
        <v>44829</v>
      </c>
      <c r="E1107" t="s">
        <v>33</v>
      </c>
      <c r="F1107" t="s">
        <v>18</v>
      </c>
      <c r="G1107" t="s">
        <v>30</v>
      </c>
      <c r="H1107">
        <v>45</v>
      </c>
      <c r="I1107">
        <v>15539</v>
      </c>
      <c r="J1107">
        <v>699255</v>
      </c>
      <c r="K1107">
        <v>15</v>
      </c>
      <c r="L1107">
        <v>233085</v>
      </c>
      <c r="M1107">
        <v>466170</v>
      </c>
      <c r="N1107" s="5">
        <f>sales[[#This Row],[profit]]/sales[[#This Row],[total_sales]]</f>
        <v>0.66666666666666663</v>
      </c>
    </row>
    <row r="1108" spans="2:14" x14ac:dyDescent="0.25">
      <c r="B1108">
        <v>10738</v>
      </c>
      <c r="C1108" t="s">
        <v>16</v>
      </c>
      <c r="D1108" s="1">
        <v>44829</v>
      </c>
      <c r="E1108" t="s">
        <v>53</v>
      </c>
      <c r="F1108" t="s">
        <v>18</v>
      </c>
      <c r="G1108" t="s">
        <v>30</v>
      </c>
      <c r="H1108">
        <v>45</v>
      </c>
      <c r="I1108">
        <v>12778</v>
      </c>
      <c r="J1108">
        <v>575010</v>
      </c>
      <c r="K1108">
        <v>15</v>
      </c>
      <c r="L1108">
        <v>191670</v>
      </c>
      <c r="M1108">
        <v>383340</v>
      </c>
      <c r="N1108" s="5">
        <f>sales[[#This Row],[profit]]/sales[[#This Row],[total_sales]]</f>
        <v>0.66666666666666663</v>
      </c>
    </row>
    <row r="1109" spans="2:14" x14ac:dyDescent="0.25">
      <c r="B1109">
        <v>10105</v>
      </c>
      <c r="C1109" t="s">
        <v>23</v>
      </c>
      <c r="D1109" s="1">
        <v>44830</v>
      </c>
      <c r="E1109" t="s">
        <v>47</v>
      </c>
      <c r="F1109" t="s">
        <v>32</v>
      </c>
      <c r="G1109" t="s">
        <v>21</v>
      </c>
      <c r="H1109">
        <v>50</v>
      </c>
      <c r="I1109">
        <v>3020</v>
      </c>
      <c r="J1109">
        <v>151000</v>
      </c>
      <c r="K1109">
        <v>20</v>
      </c>
      <c r="L1109">
        <v>60400</v>
      </c>
      <c r="M1109">
        <v>90600</v>
      </c>
      <c r="N1109" s="5">
        <f>sales[[#This Row],[profit]]/sales[[#This Row],[total_sales]]</f>
        <v>0.6</v>
      </c>
    </row>
    <row r="1110" spans="2:14" x14ac:dyDescent="0.25">
      <c r="B1110">
        <v>10484</v>
      </c>
      <c r="C1110" t="s">
        <v>16</v>
      </c>
      <c r="D1110" s="1">
        <v>44830</v>
      </c>
      <c r="E1110" t="s">
        <v>71</v>
      </c>
      <c r="F1110" t="s">
        <v>32</v>
      </c>
      <c r="G1110" t="s">
        <v>21</v>
      </c>
      <c r="H1110">
        <v>50</v>
      </c>
      <c r="I1110">
        <v>313</v>
      </c>
      <c r="J1110">
        <v>15650</v>
      </c>
      <c r="K1110">
        <v>20</v>
      </c>
      <c r="L1110">
        <v>6260</v>
      </c>
      <c r="M1110">
        <v>9390</v>
      </c>
      <c r="N1110" s="5">
        <f>sales[[#This Row],[profit]]/sales[[#This Row],[total_sales]]</f>
        <v>0.6</v>
      </c>
    </row>
    <row r="1111" spans="2:14" x14ac:dyDescent="0.25">
      <c r="B1111">
        <v>10503</v>
      </c>
      <c r="C1111" t="s">
        <v>23</v>
      </c>
      <c r="D1111" s="1">
        <v>44830</v>
      </c>
      <c r="E1111" t="s">
        <v>63</v>
      </c>
      <c r="F1111" t="s">
        <v>96</v>
      </c>
      <c r="G1111" t="s">
        <v>15</v>
      </c>
      <c r="H1111">
        <v>40</v>
      </c>
      <c r="I1111">
        <v>3500</v>
      </c>
      <c r="J1111">
        <v>140000</v>
      </c>
      <c r="K1111">
        <v>10</v>
      </c>
      <c r="L1111">
        <v>35000</v>
      </c>
      <c r="M1111">
        <v>105000</v>
      </c>
      <c r="N1111" s="5">
        <f>sales[[#This Row],[profit]]/sales[[#This Row],[total_sales]]</f>
        <v>0.75</v>
      </c>
    </row>
    <row r="1112" spans="2:14" x14ac:dyDescent="0.25">
      <c r="B1112">
        <v>10027</v>
      </c>
      <c r="C1112" t="s">
        <v>23</v>
      </c>
      <c r="D1112" s="1">
        <v>44830</v>
      </c>
      <c r="E1112" t="s">
        <v>71</v>
      </c>
      <c r="F1112" t="s">
        <v>32</v>
      </c>
      <c r="G1112" t="s">
        <v>26</v>
      </c>
      <c r="H1112">
        <v>55</v>
      </c>
      <c r="I1112">
        <v>7730</v>
      </c>
      <c r="J1112">
        <v>425150</v>
      </c>
      <c r="K1112">
        <v>30</v>
      </c>
      <c r="L1112">
        <v>231900</v>
      </c>
      <c r="M1112">
        <v>193250</v>
      </c>
      <c r="N1112" s="5">
        <f>sales[[#This Row],[profit]]/sales[[#This Row],[total_sales]]</f>
        <v>0.45454545454545453</v>
      </c>
    </row>
    <row r="1113" spans="2:14" x14ac:dyDescent="0.25">
      <c r="B1113">
        <v>10885</v>
      </c>
      <c r="C1113" t="s">
        <v>12</v>
      </c>
      <c r="D1113" s="1">
        <v>44831</v>
      </c>
      <c r="E1113" t="s">
        <v>27</v>
      </c>
      <c r="F1113" t="s">
        <v>18</v>
      </c>
      <c r="G1113" t="s">
        <v>30</v>
      </c>
      <c r="H1113">
        <v>45</v>
      </c>
      <c r="I1113">
        <v>1370</v>
      </c>
      <c r="J1113">
        <v>61650</v>
      </c>
      <c r="K1113">
        <v>15</v>
      </c>
      <c r="L1113">
        <v>20550</v>
      </c>
      <c r="M1113">
        <v>41100</v>
      </c>
      <c r="N1113" s="5">
        <f>sales[[#This Row],[profit]]/sales[[#This Row],[total_sales]]</f>
        <v>0.66666666666666663</v>
      </c>
    </row>
    <row r="1114" spans="2:14" x14ac:dyDescent="0.25">
      <c r="B1114">
        <v>10188</v>
      </c>
      <c r="C1114" t="s">
        <v>19</v>
      </c>
      <c r="D1114" s="1">
        <v>44831</v>
      </c>
      <c r="E1114" t="s">
        <v>29</v>
      </c>
      <c r="F1114" t="s">
        <v>14</v>
      </c>
      <c r="G1114" t="s">
        <v>30</v>
      </c>
      <c r="H1114">
        <v>45</v>
      </c>
      <c r="I1114">
        <v>8021</v>
      </c>
      <c r="J1114">
        <v>360945</v>
      </c>
      <c r="K1114">
        <v>15</v>
      </c>
      <c r="L1114">
        <v>120315</v>
      </c>
      <c r="M1114">
        <v>240630</v>
      </c>
      <c r="N1114" s="5">
        <f>sales[[#This Row],[profit]]/sales[[#This Row],[total_sales]]</f>
        <v>0.66666666666666663</v>
      </c>
    </row>
    <row r="1115" spans="2:14" x14ac:dyDescent="0.25">
      <c r="B1115">
        <v>10591</v>
      </c>
      <c r="C1115" t="s">
        <v>12</v>
      </c>
      <c r="D1115" s="1">
        <v>44831</v>
      </c>
      <c r="E1115" t="s">
        <v>72</v>
      </c>
      <c r="F1115" t="s">
        <v>18</v>
      </c>
      <c r="G1115" t="s">
        <v>26</v>
      </c>
      <c r="H1115">
        <v>55</v>
      </c>
      <c r="I1115">
        <v>9336</v>
      </c>
      <c r="J1115">
        <v>513480</v>
      </c>
      <c r="K1115">
        <v>30</v>
      </c>
      <c r="L1115">
        <v>280080</v>
      </c>
      <c r="M1115">
        <v>233400</v>
      </c>
      <c r="N1115" s="5">
        <f>sales[[#This Row],[profit]]/sales[[#This Row],[total_sales]]</f>
        <v>0.45454545454545453</v>
      </c>
    </row>
    <row r="1116" spans="2:14" x14ac:dyDescent="0.25">
      <c r="B1116">
        <v>10960</v>
      </c>
      <c r="C1116" t="s">
        <v>19</v>
      </c>
      <c r="D1116" s="1">
        <v>44831</v>
      </c>
      <c r="E1116" t="s">
        <v>70</v>
      </c>
      <c r="F1116" t="s">
        <v>14</v>
      </c>
      <c r="G1116" t="s">
        <v>30</v>
      </c>
      <c r="H1116">
        <v>45</v>
      </c>
      <c r="I1116">
        <v>14311</v>
      </c>
      <c r="J1116">
        <v>643995</v>
      </c>
      <c r="K1116">
        <v>15</v>
      </c>
      <c r="L1116">
        <v>214665</v>
      </c>
      <c r="M1116">
        <v>429330</v>
      </c>
      <c r="N1116" s="5">
        <f>sales[[#This Row],[profit]]/sales[[#This Row],[total_sales]]</f>
        <v>0.66666666666666663</v>
      </c>
    </row>
    <row r="1117" spans="2:14" x14ac:dyDescent="0.25">
      <c r="B1117">
        <v>10199</v>
      </c>
      <c r="C1117" t="s">
        <v>12</v>
      </c>
      <c r="D1117" s="1">
        <v>44832</v>
      </c>
      <c r="E1117" t="s">
        <v>72</v>
      </c>
      <c r="F1117" t="s">
        <v>18</v>
      </c>
      <c r="G1117" t="s">
        <v>30</v>
      </c>
      <c r="H1117">
        <v>45</v>
      </c>
      <c r="I1117">
        <v>12950</v>
      </c>
      <c r="J1117">
        <v>582750</v>
      </c>
      <c r="K1117">
        <v>15</v>
      </c>
      <c r="L1117">
        <v>194250</v>
      </c>
      <c r="M1117">
        <v>388500</v>
      </c>
      <c r="N1117" s="5">
        <f>sales[[#This Row],[profit]]/sales[[#This Row],[total_sales]]</f>
        <v>0.66666666666666663</v>
      </c>
    </row>
    <row r="1118" spans="2:14" x14ac:dyDescent="0.25">
      <c r="B1118">
        <v>10620</v>
      </c>
      <c r="C1118" t="s">
        <v>16</v>
      </c>
      <c r="D1118" s="1">
        <v>44832</v>
      </c>
      <c r="E1118" t="s">
        <v>44</v>
      </c>
      <c r="F1118" t="s">
        <v>18</v>
      </c>
      <c r="G1118" t="s">
        <v>30</v>
      </c>
      <c r="H1118">
        <v>45</v>
      </c>
      <c r="I1118">
        <v>17750</v>
      </c>
      <c r="J1118">
        <v>798750</v>
      </c>
      <c r="K1118">
        <v>15</v>
      </c>
      <c r="L1118">
        <v>266250</v>
      </c>
      <c r="M1118">
        <v>532500</v>
      </c>
      <c r="N1118" s="5">
        <f>sales[[#This Row],[profit]]/sales[[#This Row],[total_sales]]</f>
        <v>0.66666666666666663</v>
      </c>
    </row>
    <row r="1119" spans="2:14" x14ac:dyDescent="0.25">
      <c r="B1119">
        <v>10646</v>
      </c>
      <c r="C1119" t="s">
        <v>23</v>
      </c>
      <c r="D1119" s="1">
        <v>44832</v>
      </c>
      <c r="E1119" t="s">
        <v>71</v>
      </c>
      <c r="F1119" t="s">
        <v>32</v>
      </c>
      <c r="G1119" t="s">
        <v>26</v>
      </c>
      <c r="H1119">
        <v>55</v>
      </c>
      <c r="I1119">
        <v>1661</v>
      </c>
      <c r="J1119">
        <v>91355</v>
      </c>
      <c r="K1119">
        <v>30</v>
      </c>
      <c r="L1119">
        <v>49830</v>
      </c>
      <c r="M1119">
        <v>41525</v>
      </c>
      <c r="N1119" s="5">
        <f>sales[[#This Row],[profit]]/sales[[#This Row],[total_sales]]</f>
        <v>0.45454545454545453</v>
      </c>
    </row>
    <row r="1120" spans="2:14" x14ac:dyDescent="0.25">
      <c r="B1120">
        <v>10776</v>
      </c>
      <c r="C1120" t="s">
        <v>19</v>
      </c>
      <c r="D1120" s="1">
        <v>44832</v>
      </c>
      <c r="E1120" t="s">
        <v>57</v>
      </c>
      <c r="F1120" t="s">
        <v>32</v>
      </c>
      <c r="G1120" t="s">
        <v>26</v>
      </c>
      <c r="H1120">
        <v>55</v>
      </c>
      <c r="I1120">
        <v>6364</v>
      </c>
      <c r="J1120">
        <v>350020</v>
      </c>
      <c r="K1120">
        <v>30</v>
      </c>
      <c r="L1120">
        <v>190920</v>
      </c>
      <c r="M1120">
        <v>159100</v>
      </c>
      <c r="N1120" s="5">
        <f>sales[[#This Row],[profit]]/sales[[#This Row],[total_sales]]</f>
        <v>0.45454545454545453</v>
      </c>
    </row>
    <row r="1121" spans="2:14" x14ac:dyDescent="0.25">
      <c r="B1121">
        <v>10684</v>
      </c>
      <c r="C1121" t="s">
        <v>23</v>
      </c>
      <c r="D1121" s="1">
        <v>44832</v>
      </c>
      <c r="E1121" t="s">
        <v>49</v>
      </c>
      <c r="F1121" t="s">
        <v>96</v>
      </c>
      <c r="G1121" t="s">
        <v>30</v>
      </c>
      <c r="H1121">
        <v>45</v>
      </c>
      <c r="I1121">
        <v>578</v>
      </c>
      <c r="J1121">
        <v>26010</v>
      </c>
      <c r="K1121">
        <v>15</v>
      </c>
      <c r="L1121">
        <v>8670</v>
      </c>
      <c r="M1121">
        <v>17340</v>
      </c>
      <c r="N1121" s="5">
        <f>sales[[#This Row],[profit]]/sales[[#This Row],[total_sales]]</f>
        <v>0.66666666666666663</v>
      </c>
    </row>
    <row r="1122" spans="2:14" x14ac:dyDescent="0.25">
      <c r="B1122">
        <v>10418</v>
      </c>
      <c r="C1122" t="s">
        <v>19</v>
      </c>
      <c r="D1122" s="1">
        <v>44833</v>
      </c>
      <c r="E1122" t="s">
        <v>58</v>
      </c>
      <c r="F1122" t="s">
        <v>18</v>
      </c>
      <c r="G1122" t="s">
        <v>30</v>
      </c>
      <c r="H1122">
        <v>45</v>
      </c>
      <c r="I1122">
        <v>10544</v>
      </c>
      <c r="J1122">
        <v>474480</v>
      </c>
      <c r="K1122">
        <v>15</v>
      </c>
      <c r="L1122">
        <v>158160</v>
      </c>
      <c r="M1122">
        <v>316320</v>
      </c>
      <c r="N1122" s="5">
        <f>sales[[#This Row],[profit]]/sales[[#This Row],[total_sales]]</f>
        <v>0.66666666666666663</v>
      </c>
    </row>
    <row r="1123" spans="2:14" x14ac:dyDescent="0.25">
      <c r="B1123">
        <v>10080</v>
      </c>
      <c r="C1123" t="s">
        <v>19</v>
      </c>
      <c r="D1123" s="1">
        <v>44833</v>
      </c>
      <c r="E1123" t="s">
        <v>47</v>
      </c>
      <c r="F1123" t="s">
        <v>32</v>
      </c>
      <c r="G1123" t="s">
        <v>30</v>
      </c>
      <c r="H1123">
        <v>45</v>
      </c>
      <c r="I1123">
        <v>6006</v>
      </c>
      <c r="J1123">
        <v>270270</v>
      </c>
      <c r="K1123">
        <v>15</v>
      </c>
      <c r="L1123">
        <v>90090</v>
      </c>
      <c r="M1123">
        <v>180180</v>
      </c>
      <c r="N1123" s="5">
        <f>sales[[#This Row],[profit]]/sales[[#This Row],[total_sales]]</f>
        <v>0.66666666666666663</v>
      </c>
    </row>
    <row r="1124" spans="2:14" x14ac:dyDescent="0.25">
      <c r="B1124">
        <v>10235</v>
      </c>
      <c r="C1124" t="s">
        <v>12</v>
      </c>
      <c r="D1124" s="1">
        <v>44833</v>
      </c>
      <c r="E1124" t="s">
        <v>68</v>
      </c>
      <c r="F1124" t="s">
        <v>14</v>
      </c>
      <c r="G1124" t="s">
        <v>21</v>
      </c>
      <c r="H1124">
        <v>50</v>
      </c>
      <c r="I1124">
        <v>14753</v>
      </c>
      <c r="J1124">
        <v>737650</v>
      </c>
      <c r="K1124">
        <v>20</v>
      </c>
      <c r="L1124">
        <v>295060</v>
      </c>
      <c r="M1124">
        <v>442590</v>
      </c>
      <c r="N1124" s="5">
        <f>sales[[#This Row],[profit]]/sales[[#This Row],[total_sales]]</f>
        <v>0.6</v>
      </c>
    </row>
    <row r="1125" spans="2:14" x14ac:dyDescent="0.25">
      <c r="B1125">
        <v>10430</v>
      </c>
      <c r="C1125" t="s">
        <v>23</v>
      </c>
      <c r="D1125" s="1">
        <v>44833</v>
      </c>
      <c r="E1125" t="s">
        <v>28</v>
      </c>
      <c r="F1125" t="s">
        <v>96</v>
      </c>
      <c r="G1125" t="s">
        <v>15</v>
      </c>
      <c r="H1125">
        <v>40</v>
      </c>
      <c r="I1125">
        <v>16657</v>
      </c>
      <c r="J1125">
        <v>666280</v>
      </c>
      <c r="K1125">
        <v>10</v>
      </c>
      <c r="L1125">
        <v>166570</v>
      </c>
      <c r="M1125">
        <v>499710</v>
      </c>
      <c r="N1125" s="5">
        <f>sales[[#This Row],[profit]]/sales[[#This Row],[total_sales]]</f>
        <v>0.75</v>
      </c>
    </row>
    <row r="1126" spans="2:14" x14ac:dyDescent="0.25">
      <c r="B1126">
        <v>10284</v>
      </c>
      <c r="C1126" t="s">
        <v>23</v>
      </c>
      <c r="D1126" s="1">
        <v>44834</v>
      </c>
      <c r="E1126" t="s">
        <v>50</v>
      </c>
      <c r="F1126" t="s">
        <v>18</v>
      </c>
      <c r="G1126" t="s">
        <v>26</v>
      </c>
      <c r="H1126">
        <v>55</v>
      </c>
      <c r="I1126">
        <v>16159</v>
      </c>
      <c r="J1126">
        <v>888745</v>
      </c>
      <c r="K1126">
        <v>30</v>
      </c>
      <c r="L1126">
        <v>484770</v>
      </c>
      <c r="M1126">
        <v>403975</v>
      </c>
      <c r="N1126" s="5">
        <f>sales[[#This Row],[profit]]/sales[[#This Row],[total_sales]]</f>
        <v>0.45454545454545453</v>
      </c>
    </row>
    <row r="1127" spans="2:14" x14ac:dyDescent="0.25">
      <c r="B1127">
        <v>10045</v>
      </c>
      <c r="C1127" t="s">
        <v>23</v>
      </c>
      <c r="D1127" s="1">
        <v>44834</v>
      </c>
      <c r="E1127" t="s">
        <v>64</v>
      </c>
      <c r="F1127" t="s">
        <v>18</v>
      </c>
      <c r="G1127" t="s">
        <v>30</v>
      </c>
      <c r="H1127">
        <v>45</v>
      </c>
      <c r="I1127">
        <v>15037</v>
      </c>
      <c r="J1127">
        <v>676665</v>
      </c>
      <c r="K1127">
        <v>15</v>
      </c>
      <c r="L1127">
        <v>225555</v>
      </c>
      <c r="M1127">
        <v>451110</v>
      </c>
      <c r="N1127" s="5">
        <f>sales[[#This Row],[profit]]/sales[[#This Row],[total_sales]]</f>
        <v>0.66666666666666663</v>
      </c>
    </row>
    <row r="1128" spans="2:14" x14ac:dyDescent="0.25">
      <c r="B1128">
        <v>10105</v>
      </c>
      <c r="C1128" t="s">
        <v>19</v>
      </c>
      <c r="D1128" s="1">
        <v>44834</v>
      </c>
      <c r="E1128" t="s">
        <v>52</v>
      </c>
      <c r="F1128" t="s">
        <v>32</v>
      </c>
      <c r="G1128" t="s">
        <v>21</v>
      </c>
      <c r="H1128">
        <v>50</v>
      </c>
      <c r="I1128">
        <v>4492</v>
      </c>
      <c r="J1128">
        <v>224600</v>
      </c>
      <c r="K1128">
        <v>20</v>
      </c>
      <c r="L1128">
        <v>89840</v>
      </c>
      <c r="M1128">
        <v>134760</v>
      </c>
      <c r="N1128" s="5">
        <f>sales[[#This Row],[profit]]/sales[[#This Row],[total_sales]]</f>
        <v>0.6</v>
      </c>
    </row>
    <row r="1129" spans="2:14" x14ac:dyDescent="0.25">
      <c r="B1129">
        <v>10150</v>
      </c>
      <c r="C1129" t="s">
        <v>16</v>
      </c>
      <c r="D1129" s="1">
        <v>44834</v>
      </c>
      <c r="E1129" t="s">
        <v>50</v>
      </c>
      <c r="F1129" t="s">
        <v>18</v>
      </c>
      <c r="G1129" t="s">
        <v>26</v>
      </c>
      <c r="H1129">
        <v>55</v>
      </c>
      <c r="I1129">
        <v>5677</v>
      </c>
      <c r="J1129">
        <v>312235</v>
      </c>
      <c r="K1129">
        <v>30</v>
      </c>
      <c r="L1129">
        <v>170310</v>
      </c>
      <c r="M1129">
        <v>141925</v>
      </c>
      <c r="N1129" s="5">
        <f>sales[[#This Row],[profit]]/sales[[#This Row],[total_sales]]</f>
        <v>0.45454545454545453</v>
      </c>
    </row>
    <row r="1130" spans="2:14" x14ac:dyDescent="0.25">
      <c r="B1130">
        <v>10357</v>
      </c>
      <c r="C1130" t="s">
        <v>19</v>
      </c>
      <c r="D1130" s="1">
        <v>44835</v>
      </c>
      <c r="E1130" t="s">
        <v>64</v>
      </c>
      <c r="F1130" t="s">
        <v>18</v>
      </c>
      <c r="G1130" t="s">
        <v>30</v>
      </c>
      <c r="H1130">
        <v>45</v>
      </c>
      <c r="I1130">
        <v>8820</v>
      </c>
      <c r="J1130">
        <v>396900</v>
      </c>
      <c r="K1130">
        <v>15</v>
      </c>
      <c r="L1130">
        <v>132300</v>
      </c>
      <c r="M1130">
        <v>264600</v>
      </c>
      <c r="N1130" s="5">
        <f>sales[[#This Row],[profit]]/sales[[#This Row],[total_sales]]</f>
        <v>0.66666666666666663</v>
      </c>
    </row>
    <row r="1131" spans="2:14" x14ac:dyDescent="0.25">
      <c r="B1131">
        <v>10662</v>
      </c>
      <c r="C1131" t="s">
        <v>19</v>
      </c>
      <c r="D1131" s="1">
        <v>44835</v>
      </c>
      <c r="E1131" t="s">
        <v>22</v>
      </c>
      <c r="F1131" t="s">
        <v>96</v>
      </c>
      <c r="G1131" t="s">
        <v>21</v>
      </c>
      <c r="H1131">
        <v>50</v>
      </c>
      <c r="I1131">
        <v>19280</v>
      </c>
      <c r="J1131">
        <v>964000</v>
      </c>
      <c r="K1131">
        <v>20</v>
      </c>
      <c r="L1131">
        <v>385600</v>
      </c>
      <c r="M1131">
        <v>578400</v>
      </c>
      <c r="N1131" s="5">
        <f>sales[[#This Row],[profit]]/sales[[#This Row],[total_sales]]</f>
        <v>0.6</v>
      </c>
    </row>
    <row r="1132" spans="2:14" x14ac:dyDescent="0.25">
      <c r="B1132">
        <v>10094</v>
      </c>
      <c r="C1132" t="s">
        <v>23</v>
      </c>
      <c r="D1132" s="1">
        <v>44835</v>
      </c>
      <c r="E1132" t="s">
        <v>69</v>
      </c>
      <c r="F1132" t="s">
        <v>18</v>
      </c>
      <c r="G1132" t="s">
        <v>21</v>
      </c>
      <c r="H1132">
        <v>50</v>
      </c>
      <c r="I1132">
        <v>2976</v>
      </c>
      <c r="J1132">
        <v>148800</v>
      </c>
      <c r="K1132">
        <v>20</v>
      </c>
      <c r="L1132">
        <v>59520</v>
      </c>
      <c r="M1132">
        <v>89280</v>
      </c>
      <c r="N1132" s="5">
        <f>sales[[#This Row],[profit]]/sales[[#This Row],[total_sales]]</f>
        <v>0.6</v>
      </c>
    </row>
    <row r="1133" spans="2:14" x14ac:dyDescent="0.25">
      <c r="B1133">
        <v>10342</v>
      </c>
      <c r="C1133" t="s">
        <v>19</v>
      </c>
      <c r="D1133" s="1">
        <v>44835</v>
      </c>
      <c r="E1133" t="s">
        <v>57</v>
      </c>
      <c r="F1133" t="s">
        <v>32</v>
      </c>
      <c r="G1133" t="s">
        <v>26</v>
      </c>
      <c r="H1133">
        <v>55</v>
      </c>
      <c r="I1133">
        <v>849</v>
      </c>
      <c r="J1133">
        <v>46695</v>
      </c>
      <c r="K1133">
        <v>30</v>
      </c>
      <c r="L1133">
        <v>25470</v>
      </c>
      <c r="M1133">
        <v>21225</v>
      </c>
      <c r="N1133" s="5">
        <f>sales[[#This Row],[profit]]/sales[[#This Row],[total_sales]]</f>
        <v>0.45454545454545453</v>
      </c>
    </row>
    <row r="1134" spans="2:14" x14ac:dyDescent="0.25">
      <c r="B1134">
        <v>10720</v>
      </c>
      <c r="C1134" t="s">
        <v>16</v>
      </c>
      <c r="D1134" s="1">
        <v>44836</v>
      </c>
      <c r="E1134" t="s">
        <v>25</v>
      </c>
      <c r="F1134" t="s">
        <v>96</v>
      </c>
      <c r="G1134" t="s">
        <v>21</v>
      </c>
      <c r="H1134">
        <v>50</v>
      </c>
      <c r="I1134">
        <v>6356</v>
      </c>
      <c r="J1134">
        <v>317800</v>
      </c>
      <c r="K1134">
        <v>20</v>
      </c>
      <c r="L1134">
        <v>127120</v>
      </c>
      <c r="M1134">
        <v>190680</v>
      </c>
      <c r="N1134" s="5">
        <f>sales[[#This Row],[profit]]/sales[[#This Row],[total_sales]]</f>
        <v>0.6</v>
      </c>
    </row>
    <row r="1135" spans="2:14" x14ac:dyDescent="0.25">
      <c r="B1135">
        <v>10654</v>
      </c>
      <c r="C1135" t="s">
        <v>19</v>
      </c>
      <c r="D1135" s="1">
        <v>44836</v>
      </c>
      <c r="E1135" t="s">
        <v>73</v>
      </c>
      <c r="F1135" t="s">
        <v>32</v>
      </c>
      <c r="G1135" t="s">
        <v>26</v>
      </c>
      <c r="H1135">
        <v>55</v>
      </c>
      <c r="I1135">
        <v>18214</v>
      </c>
      <c r="J1135">
        <v>1001770</v>
      </c>
      <c r="K1135">
        <v>30</v>
      </c>
      <c r="L1135">
        <v>546420</v>
      </c>
      <c r="M1135">
        <v>455350</v>
      </c>
      <c r="N1135" s="5">
        <f>sales[[#This Row],[profit]]/sales[[#This Row],[total_sales]]</f>
        <v>0.45454545454545453</v>
      </c>
    </row>
    <row r="1136" spans="2:14" x14ac:dyDescent="0.25">
      <c r="B1136">
        <v>10980</v>
      </c>
      <c r="C1136" t="s">
        <v>23</v>
      </c>
      <c r="D1136" s="1">
        <v>44836</v>
      </c>
      <c r="E1136" t="s">
        <v>62</v>
      </c>
      <c r="F1136" t="s">
        <v>32</v>
      </c>
      <c r="G1136" t="s">
        <v>30</v>
      </c>
      <c r="H1136">
        <v>45</v>
      </c>
      <c r="I1136">
        <v>18713</v>
      </c>
      <c r="J1136">
        <v>842085</v>
      </c>
      <c r="K1136">
        <v>15</v>
      </c>
      <c r="L1136">
        <v>280695</v>
      </c>
      <c r="M1136">
        <v>561390</v>
      </c>
      <c r="N1136" s="5">
        <f>sales[[#This Row],[profit]]/sales[[#This Row],[total_sales]]</f>
        <v>0.66666666666666663</v>
      </c>
    </row>
    <row r="1137" spans="2:14" x14ac:dyDescent="0.25">
      <c r="B1137">
        <v>10470</v>
      </c>
      <c r="C1137" t="s">
        <v>16</v>
      </c>
      <c r="D1137" s="1">
        <v>44836</v>
      </c>
      <c r="E1137" t="s">
        <v>50</v>
      </c>
      <c r="F1137" t="s">
        <v>18</v>
      </c>
      <c r="G1137" t="s">
        <v>15</v>
      </c>
      <c r="H1137">
        <v>40</v>
      </c>
      <c r="I1137">
        <v>17878</v>
      </c>
      <c r="J1137">
        <v>715120</v>
      </c>
      <c r="K1137">
        <v>10</v>
      </c>
      <c r="L1137">
        <v>178780</v>
      </c>
      <c r="M1137">
        <v>536340</v>
      </c>
      <c r="N1137" s="5">
        <f>sales[[#This Row],[profit]]/sales[[#This Row],[total_sales]]</f>
        <v>0.75</v>
      </c>
    </row>
    <row r="1138" spans="2:14" x14ac:dyDescent="0.25">
      <c r="B1138">
        <v>10112</v>
      </c>
      <c r="C1138" t="s">
        <v>12</v>
      </c>
      <c r="D1138" s="1">
        <v>44837</v>
      </c>
      <c r="E1138" t="s">
        <v>72</v>
      </c>
      <c r="F1138" t="s">
        <v>18</v>
      </c>
      <c r="G1138" t="s">
        <v>21</v>
      </c>
      <c r="H1138">
        <v>50</v>
      </c>
      <c r="I1138">
        <v>17930</v>
      </c>
      <c r="J1138">
        <v>896500</v>
      </c>
      <c r="K1138">
        <v>20</v>
      </c>
      <c r="L1138">
        <v>358600</v>
      </c>
      <c r="M1138">
        <v>537900</v>
      </c>
      <c r="N1138" s="5">
        <f>sales[[#This Row],[profit]]/sales[[#This Row],[total_sales]]</f>
        <v>0.6</v>
      </c>
    </row>
    <row r="1139" spans="2:14" x14ac:dyDescent="0.25">
      <c r="B1139">
        <v>10369</v>
      </c>
      <c r="C1139" t="s">
        <v>19</v>
      </c>
      <c r="D1139" s="1">
        <v>44837</v>
      </c>
      <c r="E1139" t="s">
        <v>44</v>
      </c>
      <c r="F1139" t="s">
        <v>18</v>
      </c>
      <c r="G1139" t="s">
        <v>15</v>
      </c>
      <c r="H1139">
        <v>40</v>
      </c>
      <c r="I1139">
        <v>3694</v>
      </c>
      <c r="J1139">
        <v>147760</v>
      </c>
      <c r="K1139">
        <v>10</v>
      </c>
      <c r="L1139">
        <v>36940</v>
      </c>
      <c r="M1139">
        <v>110820</v>
      </c>
      <c r="N1139" s="5">
        <f>sales[[#This Row],[profit]]/sales[[#This Row],[total_sales]]</f>
        <v>0.75</v>
      </c>
    </row>
    <row r="1140" spans="2:14" x14ac:dyDescent="0.25">
      <c r="B1140">
        <v>10620</v>
      </c>
      <c r="C1140" t="s">
        <v>12</v>
      </c>
      <c r="D1140" s="1">
        <v>44837</v>
      </c>
      <c r="E1140" t="s">
        <v>13</v>
      </c>
      <c r="F1140" t="s">
        <v>14</v>
      </c>
      <c r="G1140" t="s">
        <v>30</v>
      </c>
      <c r="H1140">
        <v>45</v>
      </c>
      <c r="I1140">
        <v>4029</v>
      </c>
      <c r="J1140">
        <v>181305</v>
      </c>
      <c r="K1140">
        <v>15</v>
      </c>
      <c r="L1140">
        <v>60435</v>
      </c>
      <c r="M1140">
        <v>120870</v>
      </c>
      <c r="N1140" s="5">
        <f>sales[[#This Row],[profit]]/sales[[#This Row],[total_sales]]</f>
        <v>0.66666666666666663</v>
      </c>
    </row>
    <row r="1141" spans="2:14" x14ac:dyDescent="0.25">
      <c r="B1141">
        <v>10093</v>
      </c>
      <c r="C1141" t="s">
        <v>23</v>
      </c>
      <c r="D1141" s="1">
        <v>44837</v>
      </c>
      <c r="E1141" t="s">
        <v>50</v>
      </c>
      <c r="F1141" t="s">
        <v>18</v>
      </c>
      <c r="G1141" t="s">
        <v>15</v>
      </c>
      <c r="H1141">
        <v>40</v>
      </c>
      <c r="I1141">
        <v>11148</v>
      </c>
      <c r="J1141">
        <v>445920</v>
      </c>
      <c r="K1141">
        <v>10</v>
      </c>
      <c r="L1141">
        <v>111480</v>
      </c>
      <c r="M1141">
        <v>334440</v>
      </c>
      <c r="N1141" s="5">
        <f>sales[[#This Row],[profit]]/sales[[#This Row],[total_sales]]</f>
        <v>0.75</v>
      </c>
    </row>
    <row r="1142" spans="2:14" x14ac:dyDescent="0.25">
      <c r="B1142">
        <v>10579</v>
      </c>
      <c r="C1142" t="s">
        <v>16</v>
      </c>
      <c r="D1142" s="1">
        <v>44838</v>
      </c>
      <c r="E1142" t="s">
        <v>37</v>
      </c>
      <c r="F1142" t="s">
        <v>32</v>
      </c>
      <c r="G1142" t="s">
        <v>21</v>
      </c>
      <c r="H1142">
        <v>50</v>
      </c>
      <c r="I1142">
        <v>18730</v>
      </c>
      <c r="J1142">
        <v>936500</v>
      </c>
      <c r="K1142">
        <v>20</v>
      </c>
      <c r="L1142">
        <v>374600</v>
      </c>
      <c r="M1142">
        <v>561900</v>
      </c>
      <c r="N1142" s="5">
        <f>sales[[#This Row],[profit]]/sales[[#This Row],[total_sales]]</f>
        <v>0.6</v>
      </c>
    </row>
    <row r="1143" spans="2:14" x14ac:dyDescent="0.25">
      <c r="B1143">
        <v>10552</v>
      </c>
      <c r="C1143" t="s">
        <v>19</v>
      </c>
      <c r="D1143" s="1">
        <v>44838</v>
      </c>
      <c r="E1143" t="s">
        <v>52</v>
      </c>
      <c r="F1143" t="s">
        <v>32</v>
      </c>
      <c r="G1143" t="s">
        <v>21</v>
      </c>
      <c r="H1143">
        <v>50</v>
      </c>
      <c r="I1143">
        <v>5110</v>
      </c>
      <c r="J1143">
        <v>255500</v>
      </c>
      <c r="K1143">
        <v>20</v>
      </c>
      <c r="L1143">
        <v>102200</v>
      </c>
      <c r="M1143">
        <v>153300</v>
      </c>
      <c r="N1143" s="5">
        <f>sales[[#This Row],[profit]]/sales[[#This Row],[total_sales]]</f>
        <v>0.6</v>
      </c>
    </row>
    <row r="1144" spans="2:14" x14ac:dyDescent="0.25">
      <c r="B1144">
        <v>10596</v>
      </c>
      <c r="C1144" t="s">
        <v>19</v>
      </c>
      <c r="D1144" s="1">
        <v>44838</v>
      </c>
      <c r="E1144" t="s">
        <v>63</v>
      </c>
      <c r="F1144" t="s">
        <v>96</v>
      </c>
      <c r="G1144" t="s">
        <v>26</v>
      </c>
      <c r="H1144">
        <v>55</v>
      </c>
      <c r="I1144">
        <v>13222</v>
      </c>
      <c r="J1144">
        <v>727210</v>
      </c>
      <c r="K1144">
        <v>30</v>
      </c>
      <c r="L1144">
        <v>396660</v>
      </c>
      <c r="M1144">
        <v>330550</v>
      </c>
      <c r="N1144" s="5">
        <f>sales[[#This Row],[profit]]/sales[[#This Row],[total_sales]]</f>
        <v>0.45454545454545453</v>
      </c>
    </row>
    <row r="1145" spans="2:14" x14ac:dyDescent="0.25">
      <c r="B1145">
        <v>10122</v>
      </c>
      <c r="C1145" t="s">
        <v>16</v>
      </c>
      <c r="D1145" s="1">
        <v>44838</v>
      </c>
      <c r="E1145" t="s">
        <v>28</v>
      </c>
      <c r="F1145" t="s">
        <v>96</v>
      </c>
      <c r="G1145" t="s">
        <v>30</v>
      </c>
      <c r="H1145">
        <v>45</v>
      </c>
      <c r="I1145">
        <v>7268</v>
      </c>
      <c r="J1145">
        <v>327060</v>
      </c>
      <c r="K1145">
        <v>15</v>
      </c>
      <c r="L1145">
        <v>109020</v>
      </c>
      <c r="M1145">
        <v>218040</v>
      </c>
      <c r="N1145" s="5">
        <f>sales[[#This Row],[profit]]/sales[[#This Row],[total_sales]]</f>
        <v>0.66666666666666663</v>
      </c>
    </row>
    <row r="1146" spans="2:14" x14ac:dyDescent="0.25">
      <c r="B1146">
        <v>10711</v>
      </c>
      <c r="C1146" t="s">
        <v>12</v>
      </c>
      <c r="D1146" s="1">
        <v>44839</v>
      </c>
      <c r="E1146" t="s">
        <v>20</v>
      </c>
      <c r="F1146" t="s">
        <v>14</v>
      </c>
      <c r="G1146" t="s">
        <v>15</v>
      </c>
      <c r="H1146">
        <v>40</v>
      </c>
      <c r="I1146">
        <v>18569</v>
      </c>
      <c r="J1146">
        <v>742760</v>
      </c>
      <c r="K1146">
        <v>10</v>
      </c>
      <c r="L1146">
        <v>185690</v>
      </c>
      <c r="M1146">
        <v>557070</v>
      </c>
      <c r="N1146" s="5">
        <f>sales[[#This Row],[profit]]/sales[[#This Row],[total_sales]]</f>
        <v>0.75</v>
      </c>
    </row>
    <row r="1147" spans="2:14" x14ac:dyDescent="0.25">
      <c r="B1147">
        <v>10399</v>
      </c>
      <c r="C1147" t="s">
        <v>16</v>
      </c>
      <c r="D1147" s="1">
        <v>44839</v>
      </c>
      <c r="E1147" t="s">
        <v>41</v>
      </c>
      <c r="F1147" t="s">
        <v>18</v>
      </c>
      <c r="G1147" t="s">
        <v>30</v>
      </c>
      <c r="H1147">
        <v>45</v>
      </c>
      <c r="I1147">
        <v>7861</v>
      </c>
      <c r="J1147">
        <v>353745</v>
      </c>
      <c r="K1147">
        <v>15</v>
      </c>
      <c r="L1147">
        <v>117915</v>
      </c>
      <c r="M1147">
        <v>235830</v>
      </c>
      <c r="N1147" s="5">
        <f>sales[[#This Row],[profit]]/sales[[#This Row],[total_sales]]</f>
        <v>0.66666666666666663</v>
      </c>
    </row>
    <row r="1148" spans="2:14" x14ac:dyDescent="0.25">
      <c r="B1148">
        <v>10399</v>
      </c>
      <c r="C1148" t="s">
        <v>16</v>
      </c>
      <c r="D1148" s="1">
        <v>44839</v>
      </c>
      <c r="E1148" t="s">
        <v>31</v>
      </c>
      <c r="F1148" t="s">
        <v>32</v>
      </c>
      <c r="G1148" t="s">
        <v>21</v>
      </c>
      <c r="H1148">
        <v>50</v>
      </c>
      <c r="I1148">
        <v>10928</v>
      </c>
      <c r="J1148">
        <v>546400</v>
      </c>
      <c r="K1148">
        <v>20</v>
      </c>
      <c r="L1148">
        <v>218560</v>
      </c>
      <c r="M1148">
        <v>327840</v>
      </c>
      <c r="N1148" s="5">
        <f>sales[[#This Row],[profit]]/sales[[#This Row],[total_sales]]</f>
        <v>0.6</v>
      </c>
    </row>
    <row r="1149" spans="2:14" x14ac:dyDescent="0.25">
      <c r="B1149">
        <v>10174</v>
      </c>
      <c r="C1149" t="s">
        <v>12</v>
      </c>
      <c r="D1149" s="1">
        <v>44839</v>
      </c>
      <c r="E1149" t="s">
        <v>68</v>
      </c>
      <c r="F1149" t="s">
        <v>14</v>
      </c>
      <c r="G1149" t="s">
        <v>21</v>
      </c>
      <c r="H1149">
        <v>50</v>
      </c>
      <c r="I1149">
        <v>5740</v>
      </c>
      <c r="J1149">
        <v>287000</v>
      </c>
      <c r="K1149">
        <v>20</v>
      </c>
      <c r="L1149">
        <v>114800</v>
      </c>
      <c r="M1149">
        <v>172200</v>
      </c>
      <c r="N1149" s="5">
        <f>sales[[#This Row],[profit]]/sales[[#This Row],[total_sales]]</f>
        <v>0.6</v>
      </c>
    </row>
    <row r="1150" spans="2:14" x14ac:dyDescent="0.25">
      <c r="B1150">
        <v>10089</v>
      </c>
      <c r="C1150" t="s">
        <v>19</v>
      </c>
      <c r="D1150" s="1">
        <v>44840</v>
      </c>
      <c r="E1150" t="s">
        <v>47</v>
      </c>
      <c r="F1150" t="s">
        <v>32</v>
      </c>
      <c r="G1150" t="s">
        <v>15</v>
      </c>
      <c r="H1150">
        <v>40</v>
      </c>
      <c r="I1150">
        <v>15357</v>
      </c>
      <c r="J1150">
        <v>614280</v>
      </c>
      <c r="K1150">
        <v>10</v>
      </c>
      <c r="L1150">
        <v>153570</v>
      </c>
      <c r="M1150">
        <v>460710</v>
      </c>
      <c r="N1150" s="5">
        <f>sales[[#This Row],[profit]]/sales[[#This Row],[total_sales]]</f>
        <v>0.75</v>
      </c>
    </row>
    <row r="1151" spans="2:14" x14ac:dyDescent="0.25">
      <c r="B1151">
        <v>10690</v>
      </c>
      <c r="C1151" t="s">
        <v>16</v>
      </c>
      <c r="D1151" s="1">
        <v>44840</v>
      </c>
      <c r="E1151" t="s">
        <v>34</v>
      </c>
      <c r="F1151" t="s">
        <v>14</v>
      </c>
      <c r="G1151" t="s">
        <v>26</v>
      </c>
      <c r="H1151">
        <v>55</v>
      </c>
      <c r="I1151">
        <v>11454</v>
      </c>
      <c r="J1151">
        <v>629970</v>
      </c>
      <c r="K1151">
        <v>30</v>
      </c>
      <c r="L1151">
        <v>343620</v>
      </c>
      <c r="M1151">
        <v>286350</v>
      </c>
      <c r="N1151" s="5">
        <f>sales[[#This Row],[profit]]/sales[[#This Row],[total_sales]]</f>
        <v>0.45454545454545453</v>
      </c>
    </row>
    <row r="1152" spans="2:14" x14ac:dyDescent="0.25">
      <c r="B1152">
        <v>10687</v>
      </c>
      <c r="C1152" t="s">
        <v>19</v>
      </c>
      <c r="D1152" s="1">
        <v>44840</v>
      </c>
      <c r="E1152" t="s">
        <v>36</v>
      </c>
      <c r="F1152" t="s">
        <v>14</v>
      </c>
      <c r="G1152" t="s">
        <v>30</v>
      </c>
      <c r="H1152">
        <v>45</v>
      </c>
      <c r="I1152">
        <v>7241</v>
      </c>
      <c r="J1152">
        <v>325845</v>
      </c>
      <c r="K1152">
        <v>15</v>
      </c>
      <c r="L1152">
        <v>108615</v>
      </c>
      <c r="M1152">
        <v>217230</v>
      </c>
      <c r="N1152" s="5">
        <f>sales[[#This Row],[profit]]/sales[[#This Row],[total_sales]]</f>
        <v>0.66666666666666663</v>
      </c>
    </row>
    <row r="1153" spans="2:14" x14ac:dyDescent="0.25">
      <c r="B1153">
        <v>10865</v>
      </c>
      <c r="C1153" t="s">
        <v>12</v>
      </c>
      <c r="D1153" s="1">
        <v>44840</v>
      </c>
      <c r="E1153" t="s">
        <v>53</v>
      </c>
      <c r="F1153" t="s">
        <v>18</v>
      </c>
      <c r="G1153" t="s">
        <v>21</v>
      </c>
      <c r="H1153">
        <v>50</v>
      </c>
      <c r="I1153">
        <v>1791</v>
      </c>
      <c r="J1153">
        <v>89550</v>
      </c>
      <c r="K1153">
        <v>20</v>
      </c>
      <c r="L1153">
        <v>35820</v>
      </c>
      <c r="M1153">
        <v>53730</v>
      </c>
      <c r="N1153" s="5">
        <f>sales[[#This Row],[profit]]/sales[[#This Row],[total_sales]]</f>
        <v>0.6</v>
      </c>
    </row>
    <row r="1154" spans="2:14" x14ac:dyDescent="0.25">
      <c r="B1154">
        <v>10350</v>
      </c>
      <c r="C1154" t="s">
        <v>23</v>
      </c>
      <c r="D1154" s="1">
        <v>44841</v>
      </c>
      <c r="E1154" t="s">
        <v>72</v>
      </c>
      <c r="F1154" t="s">
        <v>18</v>
      </c>
      <c r="G1154" t="s">
        <v>26</v>
      </c>
      <c r="H1154">
        <v>55</v>
      </c>
      <c r="I1154">
        <v>19777</v>
      </c>
      <c r="J1154">
        <v>1087735</v>
      </c>
      <c r="K1154">
        <v>30</v>
      </c>
      <c r="L1154">
        <v>593310</v>
      </c>
      <c r="M1154">
        <v>494425</v>
      </c>
      <c r="N1154" s="5">
        <f>sales[[#This Row],[profit]]/sales[[#This Row],[total_sales]]</f>
        <v>0.45454545454545453</v>
      </c>
    </row>
    <row r="1155" spans="2:14" x14ac:dyDescent="0.25">
      <c r="B1155">
        <v>10061</v>
      </c>
      <c r="C1155" t="s">
        <v>19</v>
      </c>
      <c r="D1155" s="1">
        <v>44841</v>
      </c>
      <c r="E1155" t="s">
        <v>60</v>
      </c>
      <c r="F1155" t="s">
        <v>14</v>
      </c>
      <c r="G1155" t="s">
        <v>26</v>
      </c>
      <c r="H1155">
        <v>55</v>
      </c>
      <c r="I1155">
        <v>11560</v>
      </c>
      <c r="J1155">
        <v>635800</v>
      </c>
      <c r="K1155">
        <v>30</v>
      </c>
      <c r="L1155">
        <v>346800</v>
      </c>
      <c r="M1155">
        <v>289000</v>
      </c>
      <c r="N1155" s="5">
        <f>sales[[#This Row],[profit]]/sales[[#This Row],[total_sales]]</f>
        <v>0.45454545454545453</v>
      </c>
    </row>
    <row r="1156" spans="2:14" x14ac:dyDescent="0.25">
      <c r="B1156">
        <v>10728</v>
      </c>
      <c r="C1156" t="s">
        <v>23</v>
      </c>
      <c r="D1156" s="1">
        <v>44841</v>
      </c>
      <c r="E1156" t="s">
        <v>55</v>
      </c>
      <c r="F1156" t="s">
        <v>96</v>
      </c>
      <c r="G1156" t="s">
        <v>30</v>
      </c>
      <c r="H1156">
        <v>45</v>
      </c>
      <c r="I1156">
        <v>4797</v>
      </c>
      <c r="J1156">
        <v>215865</v>
      </c>
      <c r="K1156">
        <v>15</v>
      </c>
      <c r="L1156">
        <v>71955</v>
      </c>
      <c r="M1156">
        <v>143910</v>
      </c>
      <c r="N1156" s="5">
        <f>sales[[#This Row],[profit]]/sales[[#This Row],[total_sales]]</f>
        <v>0.66666666666666663</v>
      </c>
    </row>
    <row r="1157" spans="2:14" x14ac:dyDescent="0.25">
      <c r="B1157">
        <v>10839</v>
      </c>
      <c r="C1157" t="s">
        <v>16</v>
      </c>
      <c r="D1157" s="1">
        <v>44841</v>
      </c>
      <c r="E1157" t="s">
        <v>40</v>
      </c>
      <c r="F1157" t="s">
        <v>14</v>
      </c>
      <c r="G1157" t="s">
        <v>30</v>
      </c>
      <c r="H1157">
        <v>45</v>
      </c>
      <c r="I1157">
        <v>16621</v>
      </c>
      <c r="J1157">
        <v>747945</v>
      </c>
      <c r="K1157">
        <v>15</v>
      </c>
      <c r="L1157">
        <v>249315</v>
      </c>
      <c r="M1157">
        <v>498630</v>
      </c>
      <c r="N1157" s="5">
        <f>sales[[#This Row],[profit]]/sales[[#This Row],[total_sales]]</f>
        <v>0.66666666666666663</v>
      </c>
    </row>
    <row r="1158" spans="2:14" x14ac:dyDescent="0.25">
      <c r="B1158">
        <v>10767</v>
      </c>
      <c r="C1158" t="s">
        <v>16</v>
      </c>
      <c r="D1158" s="1">
        <v>44841</v>
      </c>
      <c r="E1158" t="s">
        <v>52</v>
      </c>
      <c r="F1158" t="s">
        <v>32</v>
      </c>
      <c r="G1158" t="s">
        <v>30</v>
      </c>
      <c r="H1158">
        <v>45</v>
      </c>
      <c r="I1158">
        <v>11732</v>
      </c>
      <c r="J1158">
        <v>527940</v>
      </c>
      <c r="K1158">
        <v>15</v>
      </c>
      <c r="L1158">
        <v>175980</v>
      </c>
      <c r="M1158">
        <v>351960</v>
      </c>
      <c r="N1158" s="5">
        <f>sales[[#This Row],[profit]]/sales[[#This Row],[total_sales]]</f>
        <v>0.66666666666666663</v>
      </c>
    </row>
    <row r="1159" spans="2:14" x14ac:dyDescent="0.25">
      <c r="B1159">
        <v>10336</v>
      </c>
      <c r="C1159" t="s">
        <v>19</v>
      </c>
      <c r="D1159" s="1">
        <v>44842</v>
      </c>
      <c r="E1159" t="s">
        <v>50</v>
      </c>
      <c r="F1159" t="s">
        <v>18</v>
      </c>
      <c r="G1159" t="s">
        <v>26</v>
      </c>
      <c r="H1159">
        <v>55</v>
      </c>
      <c r="I1159">
        <v>14411</v>
      </c>
      <c r="J1159">
        <v>792605</v>
      </c>
      <c r="K1159">
        <v>30</v>
      </c>
      <c r="L1159">
        <v>432330</v>
      </c>
      <c r="M1159">
        <v>360275</v>
      </c>
      <c r="N1159" s="5">
        <f>sales[[#This Row],[profit]]/sales[[#This Row],[total_sales]]</f>
        <v>0.45454545454545453</v>
      </c>
    </row>
    <row r="1160" spans="2:14" x14ac:dyDescent="0.25">
      <c r="B1160">
        <v>10523</v>
      </c>
      <c r="C1160" t="s">
        <v>16</v>
      </c>
      <c r="D1160" s="1">
        <v>44842</v>
      </c>
      <c r="E1160" t="s">
        <v>42</v>
      </c>
      <c r="F1160" t="s">
        <v>32</v>
      </c>
      <c r="G1160" t="s">
        <v>21</v>
      </c>
      <c r="H1160">
        <v>50</v>
      </c>
      <c r="I1160">
        <v>16788</v>
      </c>
      <c r="J1160">
        <v>839400</v>
      </c>
      <c r="K1160">
        <v>20</v>
      </c>
      <c r="L1160">
        <v>335760</v>
      </c>
      <c r="M1160">
        <v>503640</v>
      </c>
      <c r="N1160" s="5">
        <f>sales[[#This Row],[profit]]/sales[[#This Row],[total_sales]]</f>
        <v>0.6</v>
      </c>
    </row>
    <row r="1161" spans="2:14" x14ac:dyDescent="0.25">
      <c r="B1161">
        <v>10728</v>
      </c>
      <c r="C1161" t="s">
        <v>12</v>
      </c>
      <c r="D1161" s="1">
        <v>44842</v>
      </c>
      <c r="E1161" t="s">
        <v>45</v>
      </c>
      <c r="F1161" t="s">
        <v>18</v>
      </c>
      <c r="G1161" t="s">
        <v>30</v>
      </c>
      <c r="H1161">
        <v>45</v>
      </c>
      <c r="I1161">
        <v>19406</v>
      </c>
      <c r="J1161">
        <v>873270</v>
      </c>
      <c r="K1161">
        <v>15</v>
      </c>
      <c r="L1161">
        <v>291090</v>
      </c>
      <c r="M1161">
        <v>582180</v>
      </c>
      <c r="N1161" s="5">
        <f>sales[[#This Row],[profit]]/sales[[#This Row],[total_sales]]</f>
        <v>0.66666666666666663</v>
      </c>
    </row>
    <row r="1162" spans="2:14" x14ac:dyDescent="0.25">
      <c r="B1162">
        <v>10890</v>
      </c>
      <c r="C1162" t="s">
        <v>19</v>
      </c>
      <c r="D1162" s="1">
        <v>44842</v>
      </c>
      <c r="E1162" t="s">
        <v>27</v>
      </c>
      <c r="F1162" t="s">
        <v>18</v>
      </c>
      <c r="G1162" t="s">
        <v>26</v>
      </c>
      <c r="H1162">
        <v>55</v>
      </c>
      <c r="I1162">
        <v>12067</v>
      </c>
      <c r="J1162">
        <v>663685</v>
      </c>
      <c r="K1162">
        <v>30</v>
      </c>
      <c r="L1162">
        <v>362010</v>
      </c>
      <c r="M1162">
        <v>301675</v>
      </c>
      <c r="N1162" s="5">
        <f>sales[[#This Row],[profit]]/sales[[#This Row],[total_sales]]</f>
        <v>0.45454545454545453</v>
      </c>
    </row>
    <row r="1163" spans="2:14" x14ac:dyDescent="0.25">
      <c r="B1163">
        <v>10937</v>
      </c>
      <c r="C1163" t="s">
        <v>23</v>
      </c>
      <c r="D1163" s="1">
        <v>44843</v>
      </c>
      <c r="E1163" t="s">
        <v>44</v>
      </c>
      <c r="F1163" t="s">
        <v>18</v>
      </c>
      <c r="G1163" t="s">
        <v>26</v>
      </c>
      <c r="H1163">
        <v>55</v>
      </c>
      <c r="I1163">
        <v>987</v>
      </c>
      <c r="J1163">
        <v>54285</v>
      </c>
      <c r="K1163">
        <v>30</v>
      </c>
      <c r="L1163">
        <v>29610</v>
      </c>
      <c r="M1163">
        <v>24675</v>
      </c>
      <c r="N1163" s="5">
        <f>sales[[#This Row],[profit]]/sales[[#This Row],[total_sales]]</f>
        <v>0.45454545454545453</v>
      </c>
    </row>
    <row r="1164" spans="2:14" x14ac:dyDescent="0.25">
      <c r="B1164">
        <v>10465</v>
      </c>
      <c r="C1164" t="s">
        <v>16</v>
      </c>
      <c r="D1164" s="1">
        <v>44843</v>
      </c>
      <c r="E1164" t="s">
        <v>73</v>
      </c>
      <c r="F1164" t="s">
        <v>32</v>
      </c>
      <c r="G1164" t="s">
        <v>30</v>
      </c>
      <c r="H1164">
        <v>45</v>
      </c>
      <c r="I1164">
        <v>9277</v>
      </c>
      <c r="J1164">
        <v>417465</v>
      </c>
      <c r="K1164">
        <v>15</v>
      </c>
      <c r="L1164">
        <v>139155</v>
      </c>
      <c r="M1164">
        <v>278310</v>
      </c>
      <c r="N1164" s="5">
        <f>sales[[#This Row],[profit]]/sales[[#This Row],[total_sales]]</f>
        <v>0.66666666666666663</v>
      </c>
    </row>
    <row r="1165" spans="2:14" x14ac:dyDescent="0.25">
      <c r="B1165">
        <v>10546</v>
      </c>
      <c r="C1165" t="s">
        <v>16</v>
      </c>
      <c r="D1165" s="1">
        <v>44843</v>
      </c>
      <c r="E1165" t="s">
        <v>48</v>
      </c>
      <c r="F1165" t="s">
        <v>96</v>
      </c>
      <c r="G1165" t="s">
        <v>21</v>
      </c>
      <c r="H1165">
        <v>50</v>
      </c>
      <c r="I1165">
        <v>14275</v>
      </c>
      <c r="J1165">
        <v>713750</v>
      </c>
      <c r="K1165">
        <v>20</v>
      </c>
      <c r="L1165">
        <v>285500</v>
      </c>
      <c r="M1165">
        <v>428250</v>
      </c>
      <c r="N1165" s="5">
        <f>sales[[#This Row],[profit]]/sales[[#This Row],[total_sales]]</f>
        <v>0.6</v>
      </c>
    </row>
    <row r="1166" spans="2:14" x14ac:dyDescent="0.25">
      <c r="B1166">
        <v>10594</v>
      </c>
      <c r="C1166" t="s">
        <v>19</v>
      </c>
      <c r="D1166" s="1">
        <v>44843</v>
      </c>
      <c r="E1166" t="s">
        <v>61</v>
      </c>
      <c r="F1166" t="s">
        <v>14</v>
      </c>
      <c r="G1166" t="s">
        <v>15</v>
      </c>
      <c r="H1166">
        <v>40</v>
      </c>
      <c r="I1166">
        <v>14844</v>
      </c>
      <c r="J1166">
        <v>593760</v>
      </c>
      <c r="K1166">
        <v>10</v>
      </c>
      <c r="L1166">
        <v>148440</v>
      </c>
      <c r="M1166">
        <v>445320</v>
      </c>
      <c r="N1166" s="5">
        <f>sales[[#This Row],[profit]]/sales[[#This Row],[total_sales]]</f>
        <v>0.75</v>
      </c>
    </row>
    <row r="1167" spans="2:14" x14ac:dyDescent="0.25">
      <c r="B1167">
        <v>10459</v>
      </c>
      <c r="C1167" t="s">
        <v>23</v>
      </c>
      <c r="D1167" s="1">
        <v>44844</v>
      </c>
      <c r="E1167" t="s">
        <v>65</v>
      </c>
      <c r="F1167" t="s">
        <v>14</v>
      </c>
      <c r="G1167" t="s">
        <v>30</v>
      </c>
      <c r="H1167">
        <v>45</v>
      </c>
      <c r="I1167">
        <v>2898</v>
      </c>
      <c r="J1167">
        <v>130410</v>
      </c>
      <c r="K1167">
        <v>15</v>
      </c>
      <c r="L1167">
        <v>43470</v>
      </c>
      <c r="M1167">
        <v>86940</v>
      </c>
      <c r="N1167" s="5">
        <f>sales[[#This Row],[profit]]/sales[[#This Row],[total_sales]]</f>
        <v>0.66666666666666663</v>
      </c>
    </row>
    <row r="1168" spans="2:14" x14ac:dyDescent="0.25">
      <c r="B1168">
        <v>10373</v>
      </c>
      <c r="C1168" t="s">
        <v>12</v>
      </c>
      <c r="D1168" s="1">
        <v>44844</v>
      </c>
      <c r="E1168" t="s">
        <v>36</v>
      </c>
      <c r="F1168" t="s">
        <v>14</v>
      </c>
      <c r="G1168" t="s">
        <v>15</v>
      </c>
      <c r="H1168">
        <v>40</v>
      </c>
      <c r="I1168">
        <v>5664</v>
      </c>
      <c r="J1168">
        <v>226560</v>
      </c>
      <c r="K1168">
        <v>10</v>
      </c>
      <c r="L1168">
        <v>56640</v>
      </c>
      <c r="M1168">
        <v>169920</v>
      </c>
      <c r="N1168" s="5">
        <f>sales[[#This Row],[profit]]/sales[[#This Row],[total_sales]]</f>
        <v>0.75</v>
      </c>
    </row>
    <row r="1169" spans="2:14" x14ac:dyDescent="0.25">
      <c r="B1169">
        <v>10290</v>
      </c>
      <c r="C1169" t="s">
        <v>19</v>
      </c>
      <c r="D1169" s="1">
        <v>44844</v>
      </c>
      <c r="E1169" t="s">
        <v>49</v>
      </c>
      <c r="F1169" t="s">
        <v>96</v>
      </c>
      <c r="G1169" t="s">
        <v>30</v>
      </c>
      <c r="H1169">
        <v>45</v>
      </c>
      <c r="I1169">
        <v>8236</v>
      </c>
      <c r="J1169">
        <v>370620</v>
      </c>
      <c r="K1169">
        <v>15</v>
      </c>
      <c r="L1169">
        <v>123540</v>
      </c>
      <c r="M1169">
        <v>247080</v>
      </c>
      <c r="N1169" s="5">
        <f>sales[[#This Row],[profit]]/sales[[#This Row],[total_sales]]</f>
        <v>0.66666666666666663</v>
      </c>
    </row>
    <row r="1170" spans="2:14" x14ac:dyDescent="0.25">
      <c r="B1170">
        <v>10921</v>
      </c>
      <c r="C1170" t="s">
        <v>12</v>
      </c>
      <c r="D1170" s="1">
        <v>44844</v>
      </c>
      <c r="E1170" t="s">
        <v>50</v>
      </c>
      <c r="F1170" t="s">
        <v>18</v>
      </c>
      <c r="G1170" t="s">
        <v>21</v>
      </c>
      <c r="H1170">
        <v>50</v>
      </c>
      <c r="I1170">
        <v>4724</v>
      </c>
      <c r="J1170">
        <v>236200</v>
      </c>
      <c r="K1170">
        <v>20</v>
      </c>
      <c r="L1170">
        <v>94480</v>
      </c>
      <c r="M1170">
        <v>141720</v>
      </c>
      <c r="N1170" s="5">
        <f>sales[[#This Row],[profit]]/sales[[#This Row],[total_sales]]</f>
        <v>0.6</v>
      </c>
    </row>
    <row r="1171" spans="2:14" x14ac:dyDescent="0.25">
      <c r="B1171">
        <v>10290</v>
      </c>
      <c r="C1171" t="s">
        <v>16</v>
      </c>
      <c r="D1171" s="1">
        <v>44845</v>
      </c>
      <c r="E1171" t="s">
        <v>39</v>
      </c>
      <c r="F1171" t="s">
        <v>96</v>
      </c>
      <c r="G1171" t="s">
        <v>30</v>
      </c>
      <c r="H1171">
        <v>45</v>
      </c>
      <c r="I1171">
        <v>5762</v>
      </c>
      <c r="J1171">
        <v>259290</v>
      </c>
      <c r="K1171">
        <v>15</v>
      </c>
      <c r="L1171">
        <v>86430</v>
      </c>
      <c r="M1171">
        <v>172860</v>
      </c>
      <c r="N1171" s="5">
        <f>sales[[#This Row],[profit]]/sales[[#This Row],[total_sales]]</f>
        <v>0.66666666666666663</v>
      </c>
    </row>
    <row r="1172" spans="2:14" x14ac:dyDescent="0.25">
      <c r="B1172">
        <v>10498</v>
      </c>
      <c r="C1172" t="s">
        <v>23</v>
      </c>
      <c r="D1172" s="1">
        <v>44845</v>
      </c>
      <c r="E1172" t="s">
        <v>47</v>
      </c>
      <c r="F1172" t="s">
        <v>32</v>
      </c>
      <c r="G1172" t="s">
        <v>15</v>
      </c>
      <c r="H1172">
        <v>40</v>
      </c>
      <c r="I1172">
        <v>14569</v>
      </c>
      <c r="J1172">
        <v>582760</v>
      </c>
      <c r="K1172">
        <v>10</v>
      </c>
      <c r="L1172">
        <v>145690</v>
      </c>
      <c r="M1172">
        <v>437070</v>
      </c>
      <c r="N1172" s="5">
        <f>sales[[#This Row],[profit]]/sales[[#This Row],[total_sales]]</f>
        <v>0.75</v>
      </c>
    </row>
    <row r="1173" spans="2:14" x14ac:dyDescent="0.25">
      <c r="B1173">
        <v>10261</v>
      </c>
      <c r="C1173" t="s">
        <v>16</v>
      </c>
      <c r="D1173" s="1">
        <v>44845</v>
      </c>
      <c r="E1173" t="s">
        <v>41</v>
      </c>
      <c r="F1173" t="s">
        <v>18</v>
      </c>
      <c r="G1173" t="s">
        <v>26</v>
      </c>
      <c r="H1173">
        <v>55</v>
      </c>
      <c r="I1173">
        <v>10300</v>
      </c>
      <c r="J1173">
        <v>566500</v>
      </c>
      <c r="K1173">
        <v>30</v>
      </c>
      <c r="L1173">
        <v>309000</v>
      </c>
      <c r="M1173">
        <v>257500</v>
      </c>
      <c r="N1173" s="5">
        <f>sales[[#This Row],[profit]]/sales[[#This Row],[total_sales]]</f>
        <v>0.45454545454545453</v>
      </c>
    </row>
    <row r="1174" spans="2:14" x14ac:dyDescent="0.25">
      <c r="B1174">
        <v>10108</v>
      </c>
      <c r="C1174" t="s">
        <v>16</v>
      </c>
      <c r="D1174" s="1">
        <v>44845</v>
      </c>
      <c r="E1174" t="s">
        <v>66</v>
      </c>
      <c r="F1174" t="s">
        <v>32</v>
      </c>
      <c r="G1174" t="s">
        <v>21</v>
      </c>
      <c r="H1174">
        <v>50</v>
      </c>
      <c r="I1174">
        <v>12546</v>
      </c>
      <c r="J1174">
        <v>627300</v>
      </c>
      <c r="K1174">
        <v>20</v>
      </c>
      <c r="L1174">
        <v>250920</v>
      </c>
      <c r="M1174">
        <v>376380</v>
      </c>
      <c r="N1174" s="5">
        <f>sales[[#This Row],[profit]]/sales[[#This Row],[total_sales]]</f>
        <v>0.6</v>
      </c>
    </row>
    <row r="1175" spans="2:14" x14ac:dyDescent="0.25">
      <c r="B1175">
        <v>10890</v>
      </c>
      <c r="C1175" t="s">
        <v>23</v>
      </c>
      <c r="D1175" s="1">
        <v>44846</v>
      </c>
      <c r="E1175" t="s">
        <v>60</v>
      </c>
      <c r="F1175" t="s">
        <v>14</v>
      </c>
      <c r="G1175" t="s">
        <v>30</v>
      </c>
      <c r="H1175">
        <v>45</v>
      </c>
      <c r="I1175">
        <v>5236</v>
      </c>
      <c r="J1175">
        <v>235620</v>
      </c>
      <c r="K1175">
        <v>15</v>
      </c>
      <c r="L1175">
        <v>78540</v>
      </c>
      <c r="M1175">
        <v>157080</v>
      </c>
      <c r="N1175" s="5">
        <f>sales[[#This Row],[profit]]/sales[[#This Row],[total_sales]]</f>
        <v>0.66666666666666663</v>
      </c>
    </row>
    <row r="1176" spans="2:14" x14ac:dyDescent="0.25">
      <c r="B1176">
        <v>10749</v>
      </c>
      <c r="C1176" t="s">
        <v>23</v>
      </c>
      <c r="D1176" s="1">
        <v>44846</v>
      </c>
      <c r="E1176" t="s">
        <v>38</v>
      </c>
      <c r="F1176" t="s">
        <v>18</v>
      </c>
      <c r="G1176" t="s">
        <v>15</v>
      </c>
      <c r="H1176">
        <v>40</v>
      </c>
      <c r="I1176">
        <v>16804</v>
      </c>
      <c r="J1176">
        <v>672160</v>
      </c>
      <c r="K1176">
        <v>10</v>
      </c>
      <c r="L1176">
        <v>168040</v>
      </c>
      <c r="M1176">
        <v>504120</v>
      </c>
      <c r="N1176" s="5">
        <f>sales[[#This Row],[profit]]/sales[[#This Row],[total_sales]]</f>
        <v>0.75</v>
      </c>
    </row>
    <row r="1177" spans="2:14" x14ac:dyDescent="0.25">
      <c r="B1177">
        <v>10440</v>
      </c>
      <c r="C1177" t="s">
        <v>16</v>
      </c>
      <c r="D1177" s="1">
        <v>44846</v>
      </c>
      <c r="E1177" t="s">
        <v>50</v>
      </c>
      <c r="F1177" t="s">
        <v>18</v>
      </c>
      <c r="G1177" t="s">
        <v>26</v>
      </c>
      <c r="H1177">
        <v>55</v>
      </c>
      <c r="I1177">
        <v>1418</v>
      </c>
      <c r="J1177">
        <v>77990</v>
      </c>
      <c r="K1177">
        <v>30</v>
      </c>
      <c r="L1177">
        <v>42540</v>
      </c>
      <c r="M1177">
        <v>35450</v>
      </c>
      <c r="N1177" s="5">
        <f>sales[[#This Row],[profit]]/sales[[#This Row],[total_sales]]</f>
        <v>0.45454545454545453</v>
      </c>
    </row>
    <row r="1178" spans="2:14" x14ac:dyDescent="0.25">
      <c r="B1178">
        <v>10428</v>
      </c>
      <c r="C1178" t="s">
        <v>12</v>
      </c>
      <c r="D1178" s="1">
        <v>44846</v>
      </c>
      <c r="E1178" t="s">
        <v>47</v>
      </c>
      <c r="F1178" t="s">
        <v>32</v>
      </c>
      <c r="G1178" t="s">
        <v>21</v>
      </c>
      <c r="H1178">
        <v>50</v>
      </c>
      <c r="I1178">
        <v>18207</v>
      </c>
      <c r="J1178">
        <v>910350</v>
      </c>
      <c r="K1178">
        <v>20</v>
      </c>
      <c r="L1178">
        <v>364140</v>
      </c>
      <c r="M1178">
        <v>546210</v>
      </c>
      <c r="N1178" s="5">
        <f>sales[[#This Row],[profit]]/sales[[#This Row],[total_sales]]</f>
        <v>0.6</v>
      </c>
    </row>
    <row r="1179" spans="2:14" x14ac:dyDescent="0.25">
      <c r="B1179">
        <v>10078</v>
      </c>
      <c r="C1179" t="s">
        <v>23</v>
      </c>
      <c r="D1179" s="1">
        <v>44847</v>
      </c>
      <c r="E1179" t="s">
        <v>69</v>
      </c>
      <c r="F1179" t="s">
        <v>18</v>
      </c>
      <c r="G1179" t="s">
        <v>15</v>
      </c>
      <c r="H1179">
        <v>40</v>
      </c>
      <c r="I1179">
        <v>1387</v>
      </c>
      <c r="J1179">
        <v>55480</v>
      </c>
      <c r="K1179">
        <v>10</v>
      </c>
      <c r="L1179">
        <v>13870</v>
      </c>
      <c r="M1179">
        <v>41610</v>
      </c>
      <c r="N1179" s="5">
        <f>sales[[#This Row],[profit]]/sales[[#This Row],[total_sales]]</f>
        <v>0.75</v>
      </c>
    </row>
    <row r="1180" spans="2:14" x14ac:dyDescent="0.25">
      <c r="B1180">
        <v>10476</v>
      </c>
      <c r="C1180" t="s">
        <v>19</v>
      </c>
      <c r="D1180" s="1">
        <v>44847</v>
      </c>
      <c r="E1180" t="s">
        <v>67</v>
      </c>
      <c r="F1180" t="s">
        <v>18</v>
      </c>
      <c r="G1180" t="s">
        <v>30</v>
      </c>
      <c r="H1180">
        <v>45</v>
      </c>
      <c r="I1180">
        <v>11081</v>
      </c>
      <c r="J1180">
        <v>498645</v>
      </c>
      <c r="K1180">
        <v>15</v>
      </c>
      <c r="L1180">
        <v>166215</v>
      </c>
      <c r="M1180">
        <v>332430</v>
      </c>
      <c r="N1180" s="5">
        <f>sales[[#This Row],[profit]]/sales[[#This Row],[total_sales]]</f>
        <v>0.66666666666666663</v>
      </c>
    </row>
    <row r="1181" spans="2:14" x14ac:dyDescent="0.25">
      <c r="B1181">
        <v>10730</v>
      </c>
      <c r="C1181" t="s">
        <v>12</v>
      </c>
      <c r="D1181" s="1">
        <v>44847</v>
      </c>
      <c r="E1181" t="s">
        <v>54</v>
      </c>
      <c r="F1181" t="s">
        <v>32</v>
      </c>
      <c r="G1181" t="s">
        <v>21</v>
      </c>
      <c r="H1181">
        <v>50</v>
      </c>
      <c r="I1181">
        <v>18337</v>
      </c>
      <c r="J1181">
        <v>916850</v>
      </c>
      <c r="K1181">
        <v>20</v>
      </c>
      <c r="L1181">
        <v>366740</v>
      </c>
      <c r="M1181">
        <v>550110</v>
      </c>
      <c r="N1181" s="5">
        <f>sales[[#This Row],[profit]]/sales[[#This Row],[total_sales]]</f>
        <v>0.6</v>
      </c>
    </row>
    <row r="1182" spans="2:14" x14ac:dyDescent="0.25">
      <c r="B1182">
        <v>10544</v>
      </c>
      <c r="C1182" t="s">
        <v>19</v>
      </c>
      <c r="D1182" s="1">
        <v>44847</v>
      </c>
      <c r="E1182" t="s">
        <v>31</v>
      </c>
      <c r="F1182" t="s">
        <v>32</v>
      </c>
      <c r="G1182" t="s">
        <v>21</v>
      </c>
      <c r="H1182">
        <v>50</v>
      </c>
      <c r="I1182">
        <v>9135</v>
      </c>
      <c r="J1182">
        <v>456750</v>
      </c>
      <c r="K1182">
        <v>20</v>
      </c>
      <c r="L1182">
        <v>182700</v>
      </c>
      <c r="M1182">
        <v>274050</v>
      </c>
      <c r="N1182" s="5">
        <f>sales[[#This Row],[profit]]/sales[[#This Row],[total_sales]]</f>
        <v>0.6</v>
      </c>
    </row>
    <row r="1183" spans="2:14" x14ac:dyDescent="0.25">
      <c r="B1183">
        <v>10423</v>
      </c>
      <c r="C1183" t="s">
        <v>19</v>
      </c>
      <c r="D1183" s="1">
        <v>44848</v>
      </c>
      <c r="E1183" t="s">
        <v>60</v>
      </c>
      <c r="F1183" t="s">
        <v>14</v>
      </c>
      <c r="G1183" t="s">
        <v>26</v>
      </c>
      <c r="H1183">
        <v>55</v>
      </c>
      <c r="I1183">
        <v>6673</v>
      </c>
      <c r="J1183">
        <v>367015</v>
      </c>
      <c r="K1183">
        <v>30</v>
      </c>
      <c r="L1183">
        <v>200190</v>
      </c>
      <c r="M1183">
        <v>166825</v>
      </c>
      <c r="N1183" s="5">
        <f>sales[[#This Row],[profit]]/sales[[#This Row],[total_sales]]</f>
        <v>0.45454545454545453</v>
      </c>
    </row>
    <row r="1184" spans="2:14" x14ac:dyDescent="0.25">
      <c r="B1184">
        <v>10095</v>
      </c>
      <c r="C1184" t="s">
        <v>16</v>
      </c>
      <c r="D1184" s="1">
        <v>44848</v>
      </c>
      <c r="E1184" t="s">
        <v>40</v>
      </c>
      <c r="F1184" t="s">
        <v>14</v>
      </c>
      <c r="G1184" t="s">
        <v>21</v>
      </c>
      <c r="H1184">
        <v>50</v>
      </c>
      <c r="I1184">
        <v>8297</v>
      </c>
      <c r="J1184">
        <v>414850</v>
      </c>
      <c r="K1184">
        <v>20</v>
      </c>
      <c r="L1184">
        <v>165940</v>
      </c>
      <c r="M1184">
        <v>248910</v>
      </c>
      <c r="N1184" s="5">
        <f>sales[[#This Row],[profit]]/sales[[#This Row],[total_sales]]</f>
        <v>0.6</v>
      </c>
    </row>
    <row r="1185" spans="2:14" x14ac:dyDescent="0.25">
      <c r="B1185">
        <v>10315</v>
      </c>
      <c r="C1185" t="s">
        <v>19</v>
      </c>
      <c r="D1185" s="1">
        <v>44848</v>
      </c>
      <c r="E1185" t="s">
        <v>13</v>
      </c>
      <c r="F1185" t="s">
        <v>14</v>
      </c>
      <c r="G1185" t="s">
        <v>26</v>
      </c>
      <c r="H1185">
        <v>55</v>
      </c>
      <c r="I1185">
        <v>12597</v>
      </c>
      <c r="J1185">
        <v>692835</v>
      </c>
      <c r="K1185">
        <v>30</v>
      </c>
      <c r="L1185">
        <v>377910</v>
      </c>
      <c r="M1185">
        <v>314925</v>
      </c>
      <c r="N1185" s="5">
        <f>sales[[#This Row],[profit]]/sales[[#This Row],[total_sales]]</f>
        <v>0.45454545454545453</v>
      </c>
    </row>
    <row r="1186" spans="2:14" x14ac:dyDescent="0.25">
      <c r="B1186">
        <v>10030</v>
      </c>
      <c r="C1186" t="s">
        <v>19</v>
      </c>
      <c r="D1186" s="1">
        <v>44848</v>
      </c>
      <c r="E1186" t="s">
        <v>46</v>
      </c>
      <c r="F1186" t="s">
        <v>32</v>
      </c>
      <c r="G1186" t="s">
        <v>15</v>
      </c>
      <c r="H1186">
        <v>40</v>
      </c>
      <c r="I1186">
        <v>4085</v>
      </c>
      <c r="J1186">
        <v>163400</v>
      </c>
      <c r="K1186">
        <v>10</v>
      </c>
      <c r="L1186">
        <v>40850</v>
      </c>
      <c r="M1186">
        <v>122550</v>
      </c>
      <c r="N1186" s="5">
        <f>sales[[#This Row],[profit]]/sales[[#This Row],[total_sales]]</f>
        <v>0.75</v>
      </c>
    </row>
    <row r="1187" spans="2:14" x14ac:dyDescent="0.25">
      <c r="B1187">
        <v>10750</v>
      </c>
      <c r="C1187" t="s">
        <v>12</v>
      </c>
      <c r="D1187" s="1">
        <v>44849</v>
      </c>
      <c r="E1187" t="s">
        <v>73</v>
      </c>
      <c r="F1187" t="s">
        <v>32</v>
      </c>
      <c r="G1187" t="s">
        <v>15</v>
      </c>
      <c r="H1187">
        <v>40</v>
      </c>
      <c r="I1187">
        <v>2225</v>
      </c>
      <c r="J1187">
        <v>89000</v>
      </c>
      <c r="K1187">
        <v>10</v>
      </c>
      <c r="L1187">
        <v>22250</v>
      </c>
      <c r="M1187">
        <v>66750</v>
      </c>
      <c r="N1187" s="5">
        <f>sales[[#This Row],[profit]]/sales[[#This Row],[total_sales]]</f>
        <v>0.75</v>
      </c>
    </row>
    <row r="1188" spans="2:14" x14ac:dyDescent="0.25">
      <c r="B1188">
        <v>10948</v>
      </c>
      <c r="C1188" t="s">
        <v>19</v>
      </c>
      <c r="D1188" s="1">
        <v>44849</v>
      </c>
      <c r="E1188" t="s">
        <v>37</v>
      </c>
      <c r="F1188" t="s">
        <v>32</v>
      </c>
      <c r="G1188" t="s">
        <v>15</v>
      </c>
      <c r="H1188">
        <v>40</v>
      </c>
      <c r="I1188">
        <v>13328</v>
      </c>
      <c r="J1188">
        <v>533120</v>
      </c>
      <c r="K1188">
        <v>10</v>
      </c>
      <c r="L1188">
        <v>133280</v>
      </c>
      <c r="M1188">
        <v>399840</v>
      </c>
      <c r="N1188" s="5">
        <f>sales[[#This Row],[profit]]/sales[[#This Row],[total_sales]]</f>
        <v>0.75</v>
      </c>
    </row>
    <row r="1189" spans="2:14" x14ac:dyDescent="0.25">
      <c r="B1189">
        <v>10269</v>
      </c>
      <c r="C1189" t="s">
        <v>19</v>
      </c>
      <c r="D1189" s="1">
        <v>44849</v>
      </c>
      <c r="E1189" t="s">
        <v>66</v>
      </c>
      <c r="F1189" t="s">
        <v>32</v>
      </c>
      <c r="G1189" t="s">
        <v>30</v>
      </c>
      <c r="H1189">
        <v>45</v>
      </c>
      <c r="I1189">
        <v>19134</v>
      </c>
      <c r="J1189">
        <v>861030</v>
      </c>
      <c r="K1189">
        <v>15</v>
      </c>
      <c r="L1189">
        <v>287010</v>
      </c>
      <c r="M1189">
        <v>574020</v>
      </c>
      <c r="N1189" s="5">
        <f>sales[[#This Row],[profit]]/sales[[#This Row],[total_sales]]</f>
        <v>0.66666666666666663</v>
      </c>
    </row>
    <row r="1190" spans="2:14" x14ac:dyDescent="0.25">
      <c r="B1190">
        <v>10756</v>
      </c>
      <c r="C1190" t="s">
        <v>16</v>
      </c>
      <c r="D1190" s="1">
        <v>44849</v>
      </c>
      <c r="E1190" t="s">
        <v>67</v>
      </c>
      <c r="F1190" t="s">
        <v>18</v>
      </c>
      <c r="G1190" t="s">
        <v>21</v>
      </c>
      <c r="H1190">
        <v>50</v>
      </c>
      <c r="I1190">
        <v>4240</v>
      </c>
      <c r="J1190">
        <v>212000</v>
      </c>
      <c r="K1190">
        <v>20</v>
      </c>
      <c r="L1190">
        <v>84800</v>
      </c>
      <c r="M1190">
        <v>127200</v>
      </c>
      <c r="N1190" s="5">
        <f>sales[[#This Row],[profit]]/sales[[#This Row],[total_sales]]</f>
        <v>0.6</v>
      </c>
    </row>
    <row r="1191" spans="2:14" x14ac:dyDescent="0.25">
      <c r="B1191">
        <v>10639</v>
      </c>
      <c r="C1191" t="s">
        <v>23</v>
      </c>
      <c r="D1191" s="1">
        <v>44849</v>
      </c>
      <c r="E1191" t="s">
        <v>29</v>
      </c>
      <c r="F1191" t="s">
        <v>14</v>
      </c>
      <c r="G1191" t="s">
        <v>15</v>
      </c>
      <c r="H1191">
        <v>40</v>
      </c>
      <c r="I1191">
        <v>6096</v>
      </c>
      <c r="J1191">
        <v>243840</v>
      </c>
      <c r="K1191">
        <v>10</v>
      </c>
      <c r="L1191">
        <v>60960</v>
      </c>
      <c r="M1191">
        <v>182880</v>
      </c>
      <c r="N1191" s="5">
        <f>sales[[#This Row],[profit]]/sales[[#This Row],[total_sales]]</f>
        <v>0.75</v>
      </c>
    </row>
    <row r="1192" spans="2:14" x14ac:dyDescent="0.25">
      <c r="B1192">
        <v>10461</v>
      </c>
      <c r="C1192" t="s">
        <v>16</v>
      </c>
      <c r="D1192" s="1">
        <v>44850</v>
      </c>
      <c r="E1192" t="s">
        <v>40</v>
      </c>
      <c r="F1192" t="s">
        <v>14</v>
      </c>
      <c r="G1192" t="s">
        <v>21</v>
      </c>
      <c r="H1192">
        <v>50</v>
      </c>
      <c r="I1192">
        <v>5281</v>
      </c>
      <c r="J1192">
        <v>264050</v>
      </c>
      <c r="K1192">
        <v>20</v>
      </c>
      <c r="L1192">
        <v>105620</v>
      </c>
      <c r="M1192">
        <v>158430</v>
      </c>
      <c r="N1192" s="5">
        <f>sales[[#This Row],[profit]]/sales[[#This Row],[total_sales]]</f>
        <v>0.6</v>
      </c>
    </row>
    <row r="1193" spans="2:14" x14ac:dyDescent="0.25">
      <c r="B1193">
        <v>10394</v>
      </c>
      <c r="C1193" t="s">
        <v>19</v>
      </c>
      <c r="D1193" s="1">
        <v>44850</v>
      </c>
      <c r="E1193" t="s">
        <v>59</v>
      </c>
      <c r="F1193" t="s">
        <v>14</v>
      </c>
      <c r="G1193" t="s">
        <v>21</v>
      </c>
      <c r="H1193">
        <v>50</v>
      </c>
      <c r="I1193">
        <v>8816</v>
      </c>
      <c r="J1193">
        <v>440800</v>
      </c>
      <c r="K1193">
        <v>20</v>
      </c>
      <c r="L1193">
        <v>176320</v>
      </c>
      <c r="M1193">
        <v>264480</v>
      </c>
      <c r="N1193" s="5">
        <f>sales[[#This Row],[profit]]/sales[[#This Row],[total_sales]]</f>
        <v>0.6</v>
      </c>
    </row>
    <row r="1194" spans="2:14" x14ac:dyDescent="0.25">
      <c r="B1194">
        <v>10256</v>
      </c>
      <c r="C1194" t="s">
        <v>12</v>
      </c>
      <c r="D1194" s="1">
        <v>44850</v>
      </c>
      <c r="E1194" t="s">
        <v>51</v>
      </c>
      <c r="F1194" t="s">
        <v>18</v>
      </c>
      <c r="G1194" t="s">
        <v>15</v>
      </c>
      <c r="H1194">
        <v>40</v>
      </c>
      <c r="I1194">
        <v>11895</v>
      </c>
      <c r="J1194">
        <v>475800</v>
      </c>
      <c r="K1194">
        <v>10</v>
      </c>
      <c r="L1194">
        <v>118950</v>
      </c>
      <c r="M1194">
        <v>356850</v>
      </c>
      <c r="N1194" s="5">
        <f>sales[[#This Row],[profit]]/sales[[#This Row],[total_sales]]</f>
        <v>0.75</v>
      </c>
    </row>
    <row r="1195" spans="2:14" x14ac:dyDescent="0.25">
      <c r="B1195">
        <v>10922</v>
      </c>
      <c r="C1195" t="s">
        <v>19</v>
      </c>
      <c r="D1195" s="1">
        <v>44850</v>
      </c>
      <c r="E1195" t="s">
        <v>58</v>
      </c>
      <c r="F1195" t="s">
        <v>18</v>
      </c>
      <c r="G1195" t="s">
        <v>21</v>
      </c>
      <c r="H1195">
        <v>50</v>
      </c>
      <c r="I1195">
        <v>3151</v>
      </c>
      <c r="J1195">
        <v>157550</v>
      </c>
      <c r="K1195">
        <v>20</v>
      </c>
      <c r="L1195">
        <v>63020</v>
      </c>
      <c r="M1195">
        <v>94530</v>
      </c>
      <c r="N1195" s="5">
        <f>sales[[#This Row],[profit]]/sales[[#This Row],[total_sales]]</f>
        <v>0.6</v>
      </c>
    </row>
    <row r="1196" spans="2:14" x14ac:dyDescent="0.25">
      <c r="B1196">
        <v>10785</v>
      </c>
      <c r="C1196" t="s">
        <v>23</v>
      </c>
      <c r="D1196" s="1">
        <v>44851</v>
      </c>
      <c r="E1196" t="s">
        <v>33</v>
      </c>
      <c r="F1196" t="s">
        <v>18</v>
      </c>
      <c r="G1196" t="s">
        <v>30</v>
      </c>
      <c r="H1196">
        <v>45</v>
      </c>
      <c r="I1196">
        <v>8643</v>
      </c>
      <c r="J1196">
        <v>388935</v>
      </c>
      <c r="K1196">
        <v>15</v>
      </c>
      <c r="L1196">
        <v>129645</v>
      </c>
      <c r="M1196">
        <v>259290</v>
      </c>
      <c r="N1196" s="5">
        <f>sales[[#This Row],[profit]]/sales[[#This Row],[total_sales]]</f>
        <v>0.66666666666666663</v>
      </c>
    </row>
    <row r="1197" spans="2:14" x14ac:dyDescent="0.25">
      <c r="B1197">
        <v>10685</v>
      </c>
      <c r="C1197" t="s">
        <v>16</v>
      </c>
      <c r="D1197" s="1">
        <v>44851</v>
      </c>
      <c r="E1197" t="s">
        <v>47</v>
      </c>
      <c r="F1197" t="s">
        <v>32</v>
      </c>
      <c r="G1197" t="s">
        <v>26</v>
      </c>
      <c r="H1197">
        <v>55</v>
      </c>
      <c r="I1197">
        <v>19678</v>
      </c>
      <c r="J1197">
        <v>1082290</v>
      </c>
      <c r="K1197">
        <v>30</v>
      </c>
      <c r="L1197">
        <v>590340</v>
      </c>
      <c r="M1197">
        <v>491950</v>
      </c>
      <c r="N1197" s="5">
        <f>sales[[#This Row],[profit]]/sales[[#This Row],[total_sales]]</f>
        <v>0.45454545454545453</v>
      </c>
    </row>
    <row r="1198" spans="2:14" x14ac:dyDescent="0.25">
      <c r="B1198">
        <v>10818</v>
      </c>
      <c r="C1198" t="s">
        <v>19</v>
      </c>
      <c r="D1198" s="1">
        <v>44851</v>
      </c>
      <c r="E1198" t="s">
        <v>27</v>
      </c>
      <c r="F1198" t="s">
        <v>18</v>
      </c>
      <c r="G1198" t="s">
        <v>15</v>
      </c>
      <c r="H1198">
        <v>40</v>
      </c>
      <c r="I1198">
        <v>10654</v>
      </c>
      <c r="J1198">
        <v>426160</v>
      </c>
      <c r="K1198">
        <v>10</v>
      </c>
      <c r="L1198">
        <v>106540</v>
      </c>
      <c r="M1198">
        <v>319620</v>
      </c>
      <c r="N1198" s="5">
        <f>sales[[#This Row],[profit]]/sales[[#This Row],[total_sales]]</f>
        <v>0.75</v>
      </c>
    </row>
    <row r="1199" spans="2:14" x14ac:dyDescent="0.25">
      <c r="B1199">
        <v>10173</v>
      </c>
      <c r="C1199" t="s">
        <v>23</v>
      </c>
      <c r="D1199" s="1">
        <v>44851</v>
      </c>
      <c r="E1199" t="s">
        <v>52</v>
      </c>
      <c r="F1199" t="s">
        <v>32</v>
      </c>
      <c r="G1199" t="s">
        <v>26</v>
      </c>
      <c r="H1199">
        <v>55</v>
      </c>
      <c r="I1199">
        <v>14357</v>
      </c>
      <c r="J1199">
        <v>789635</v>
      </c>
      <c r="K1199">
        <v>30</v>
      </c>
      <c r="L1199">
        <v>430710</v>
      </c>
      <c r="M1199">
        <v>358925</v>
      </c>
      <c r="N1199" s="5">
        <f>sales[[#This Row],[profit]]/sales[[#This Row],[total_sales]]</f>
        <v>0.45454545454545453</v>
      </c>
    </row>
    <row r="1200" spans="2:14" x14ac:dyDescent="0.25">
      <c r="B1200">
        <v>10627</v>
      </c>
      <c r="C1200" t="s">
        <v>19</v>
      </c>
      <c r="D1200" s="1">
        <v>44852</v>
      </c>
      <c r="E1200" t="s">
        <v>67</v>
      </c>
      <c r="F1200" t="s">
        <v>18</v>
      </c>
      <c r="G1200" t="s">
        <v>15</v>
      </c>
      <c r="H1200">
        <v>40</v>
      </c>
      <c r="I1200">
        <v>3886</v>
      </c>
      <c r="J1200">
        <v>155440</v>
      </c>
      <c r="K1200">
        <v>10</v>
      </c>
      <c r="L1200">
        <v>38860</v>
      </c>
      <c r="M1200">
        <v>116580</v>
      </c>
      <c r="N1200" s="5">
        <f>sales[[#This Row],[profit]]/sales[[#This Row],[total_sales]]</f>
        <v>0.75</v>
      </c>
    </row>
    <row r="1201" spans="2:14" x14ac:dyDescent="0.25">
      <c r="B1201">
        <v>10806</v>
      </c>
      <c r="C1201" t="s">
        <v>12</v>
      </c>
      <c r="D1201" s="1">
        <v>44852</v>
      </c>
      <c r="E1201" t="s">
        <v>68</v>
      </c>
      <c r="F1201" t="s">
        <v>14</v>
      </c>
      <c r="G1201" t="s">
        <v>30</v>
      </c>
      <c r="H1201">
        <v>45</v>
      </c>
      <c r="I1201">
        <v>15230</v>
      </c>
      <c r="J1201">
        <v>685350</v>
      </c>
      <c r="K1201">
        <v>15</v>
      </c>
      <c r="L1201">
        <v>228450</v>
      </c>
      <c r="M1201">
        <v>456900</v>
      </c>
      <c r="N1201" s="5">
        <f>sales[[#This Row],[profit]]/sales[[#This Row],[total_sales]]</f>
        <v>0.66666666666666663</v>
      </c>
    </row>
    <row r="1202" spans="2:14" x14ac:dyDescent="0.25">
      <c r="B1202">
        <v>10729</v>
      </c>
      <c r="C1202" t="s">
        <v>16</v>
      </c>
      <c r="D1202" s="1">
        <v>44852</v>
      </c>
      <c r="E1202" t="s">
        <v>61</v>
      </c>
      <c r="F1202" t="s">
        <v>14</v>
      </c>
      <c r="G1202" t="s">
        <v>30</v>
      </c>
      <c r="H1202">
        <v>45</v>
      </c>
      <c r="I1202">
        <v>15824</v>
      </c>
      <c r="J1202">
        <v>712080</v>
      </c>
      <c r="K1202">
        <v>15</v>
      </c>
      <c r="L1202">
        <v>237360</v>
      </c>
      <c r="M1202">
        <v>474720</v>
      </c>
      <c r="N1202" s="5">
        <f>sales[[#This Row],[profit]]/sales[[#This Row],[total_sales]]</f>
        <v>0.66666666666666663</v>
      </c>
    </row>
    <row r="1203" spans="2:14" x14ac:dyDescent="0.25">
      <c r="B1203">
        <v>10236</v>
      </c>
      <c r="C1203" t="s">
        <v>23</v>
      </c>
      <c r="D1203" s="1">
        <v>44852</v>
      </c>
      <c r="E1203" t="s">
        <v>61</v>
      </c>
      <c r="F1203" t="s">
        <v>14</v>
      </c>
      <c r="G1203" t="s">
        <v>30</v>
      </c>
      <c r="H1203">
        <v>45</v>
      </c>
      <c r="I1203">
        <v>17310</v>
      </c>
      <c r="J1203">
        <v>778950</v>
      </c>
      <c r="K1203">
        <v>15</v>
      </c>
      <c r="L1203">
        <v>259650</v>
      </c>
      <c r="M1203">
        <v>519300</v>
      </c>
      <c r="N1203" s="5">
        <f>sales[[#This Row],[profit]]/sales[[#This Row],[total_sales]]</f>
        <v>0.66666666666666663</v>
      </c>
    </row>
    <row r="1204" spans="2:14" x14ac:dyDescent="0.25">
      <c r="B1204">
        <v>10079</v>
      </c>
      <c r="C1204" t="s">
        <v>23</v>
      </c>
      <c r="D1204" s="1">
        <v>44853</v>
      </c>
      <c r="E1204" t="s">
        <v>63</v>
      </c>
      <c r="F1204" t="s">
        <v>96</v>
      </c>
      <c r="G1204" t="s">
        <v>30</v>
      </c>
      <c r="H1204">
        <v>45</v>
      </c>
      <c r="I1204">
        <v>8161</v>
      </c>
      <c r="J1204">
        <v>367245</v>
      </c>
      <c r="K1204">
        <v>15</v>
      </c>
      <c r="L1204">
        <v>122415</v>
      </c>
      <c r="M1204">
        <v>244830</v>
      </c>
      <c r="N1204" s="5">
        <f>sales[[#This Row],[profit]]/sales[[#This Row],[total_sales]]</f>
        <v>0.66666666666666663</v>
      </c>
    </row>
    <row r="1205" spans="2:14" x14ac:dyDescent="0.25">
      <c r="B1205">
        <v>10648</v>
      </c>
      <c r="C1205" t="s">
        <v>16</v>
      </c>
      <c r="D1205" s="1">
        <v>44853</v>
      </c>
      <c r="E1205" t="s">
        <v>65</v>
      </c>
      <c r="F1205" t="s">
        <v>14</v>
      </c>
      <c r="G1205" t="s">
        <v>21</v>
      </c>
      <c r="H1205">
        <v>50</v>
      </c>
      <c r="I1205">
        <v>4630</v>
      </c>
      <c r="J1205">
        <v>231500</v>
      </c>
      <c r="K1205">
        <v>20</v>
      </c>
      <c r="L1205">
        <v>92600</v>
      </c>
      <c r="M1205">
        <v>138900</v>
      </c>
      <c r="N1205" s="5">
        <f>sales[[#This Row],[profit]]/sales[[#This Row],[total_sales]]</f>
        <v>0.6</v>
      </c>
    </row>
    <row r="1206" spans="2:14" x14ac:dyDescent="0.25">
      <c r="B1206">
        <v>10050</v>
      </c>
      <c r="C1206" t="s">
        <v>23</v>
      </c>
      <c r="D1206" s="1">
        <v>44853</v>
      </c>
      <c r="E1206" t="s">
        <v>73</v>
      </c>
      <c r="F1206" t="s">
        <v>32</v>
      </c>
      <c r="G1206" t="s">
        <v>21</v>
      </c>
      <c r="H1206">
        <v>50</v>
      </c>
      <c r="I1206">
        <v>14370</v>
      </c>
      <c r="J1206">
        <v>718500</v>
      </c>
      <c r="K1206">
        <v>20</v>
      </c>
      <c r="L1206">
        <v>287400</v>
      </c>
      <c r="M1206">
        <v>431100</v>
      </c>
      <c r="N1206" s="5">
        <f>sales[[#This Row],[profit]]/sales[[#This Row],[total_sales]]</f>
        <v>0.6</v>
      </c>
    </row>
    <row r="1207" spans="2:14" x14ac:dyDescent="0.25">
      <c r="B1207">
        <v>10649</v>
      </c>
      <c r="C1207" t="s">
        <v>19</v>
      </c>
      <c r="D1207" s="1">
        <v>44853</v>
      </c>
      <c r="E1207" t="s">
        <v>35</v>
      </c>
      <c r="F1207" t="s">
        <v>96</v>
      </c>
      <c r="G1207" t="s">
        <v>30</v>
      </c>
      <c r="H1207">
        <v>45</v>
      </c>
      <c r="I1207">
        <v>4918</v>
      </c>
      <c r="J1207">
        <v>221310</v>
      </c>
      <c r="K1207">
        <v>15</v>
      </c>
      <c r="L1207">
        <v>73770</v>
      </c>
      <c r="M1207">
        <v>147540</v>
      </c>
      <c r="N1207" s="5">
        <f>sales[[#This Row],[profit]]/sales[[#This Row],[total_sales]]</f>
        <v>0.66666666666666663</v>
      </c>
    </row>
    <row r="1208" spans="2:14" x14ac:dyDescent="0.25">
      <c r="B1208">
        <v>10319</v>
      </c>
      <c r="C1208" t="s">
        <v>19</v>
      </c>
      <c r="D1208" s="1">
        <v>44854</v>
      </c>
      <c r="E1208" t="s">
        <v>25</v>
      </c>
      <c r="F1208" t="s">
        <v>96</v>
      </c>
      <c r="G1208" t="s">
        <v>15</v>
      </c>
      <c r="H1208">
        <v>40</v>
      </c>
      <c r="I1208">
        <v>449</v>
      </c>
      <c r="J1208">
        <v>17960</v>
      </c>
      <c r="K1208">
        <v>10</v>
      </c>
      <c r="L1208">
        <v>4490</v>
      </c>
      <c r="M1208">
        <v>13470</v>
      </c>
      <c r="N1208" s="5">
        <f>sales[[#This Row],[profit]]/sales[[#This Row],[total_sales]]</f>
        <v>0.75</v>
      </c>
    </row>
    <row r="1209" spans="2:14" x14ac:dyDescent="0.25">
      <c r="B1209">
        <v>10772</v>
      </c>
      <c r="C1209" t="s">
        <v>16</v>
      </c>
      <c r="D1209" s="1">
        <v>44854</v>
      </c>
      <c r="E1209" t="s">
        <v>69</v>
      </c>
      <c r="F1209" t="s">
        <v>18</v>
      </c>
      <c r="G1209" t="s">
        <v>30</v>
      </c>
      <c r="H1209">
        <v>45</v>
      </c>
      <c r="I1209">
        <v>6113</v>
      </c>
      <c r="J1209">
        <v>275085</v>
      </c>
      <c r="K1209">
        <v>15</v>
      </c>
      <c r="L1209">
        <v>91695</v>
      </c>
      <c r="M1209">
        <v>183390</v>
      </c>
      <c r="N1209" s="5">
        <f>sales[[#This Row],[profit]]/sales[[#This Row],[total_sales]]</f>
        <v>0.66666666666666663</v>
      </c>
    </row>
    <row r="1210" spans="2:14" x14ac:dyDescent="0.25">
      <c r="B1210">
        <v>10889</v>
      </c>
      <c r="C1210" t="s">
        <v>23</v>
      </c>
      <c r="D1210" s="1">
        <v>44854</v>
      </c>
      <c r="E1210" t="s">
        <v>67</v>
      </c>
      <c r="F1210" t="s">
        <v>18</v>
      </c>
      <c r="G1210" t="s">
        <v>21</v>
      </c>
      <c r="H1210">
        <v>50</v>
      </c>
      <c r="I1210">
        <v>7148</v>
      </c>
      <c r="J1210">
        <v>357400</v>
      </c>
      <c r="K1210">
        <v>20</v>
      </c>
      <c r="L1210">
        <v>142960</v>
      </c>
      <c r="M1210">
        <v>214440</v>
      </c>
      <c r="N1210" s="5">
        <f>sales[[#This Row],[profit]]/sales[[#This Row],[total_sales]]</f>
        <v>0.6</v>
      </c>
    </row>
    <row r="1211" spans="2:14" x14ac:dyDescent="0.25">
      <c r="B1211">
        <v>10940</v>
      </c>
      <c r="C1211" t="s">
        <v>12</v>
      </c>
      <c r="D1211" s="1">
        <v>44854</v>
      </c>
      <c r="E1211" t="s">
        <v>50</v>
      </c>
      <c r="F1211" t="s">
        <v>18</v>
      </c>
      <c r="G1211" t="s">
        <v>26</v>
      </c>
      <c r="H1211">
        <v>55</v>
      </c>
      <c r="I1211">
        <v>19639</v>
      </c>
      <c r="J1211">
        <v>1080145</v>
      </c>
      <c r="K1211">
        <v>30</v>
      </c>
      <c r="L1211">
        <v>589170</v>
      </c>
      <c r="M1211">
        <v>490975</v>
      </c>
      <c r="N1211" s="5">
        <f>sales[[#This Row],[profit]]/sales[[#This Row],[total_sales]]</f>
        <v>0.45454545454545453</v>
      </c>
    </row>
    <row r="1212" spans="2:14" x14ac:dyDescent="0.25">
      <c r="B1212">
        <v>10333</v>
      </c>
      <c r="C1212" t="s">
        <v>12</v>
      </c>
      <c r="D1212" s="1">
        <v>44855</v>
      </c>
      <c r="E1212" t="s">
        <v>25</v>
      </c>
      <c r="F1212" t="s">
        <v>96</v>
      </c>
      <c r="G1212" t="s">
        <v>21</v>
      </c>
      <c r="H1212">
        <v>50</v>
      </c>
      <c r="I1212">
        <v>14801</v>
      </c>
      <c r="J1212">
        <v>740050</v>
      </c>
      <c r="K1212">
        <v>20</v>
      </c>
      <c r="L1212">
        <v>296020</v>
      </c>
      <c r="M1212">
        <v>444030</v>
      </c>
      <c r="N1212" s="5">
        <f>sales[[#This Row],[profit]]/sales[[#This Row],[total_sales]]</f>
        <v>0.6</v>
      </c>
    </row>
    <row r="1213" spans="2:14" x14ac:dyDescent="0.25">
      <c r="B1213">
        <v>10091</v>
      </c>
      <c r="C1213" t="s">
        <v>23</v>
      </c>
      <c r="D1213" s="1">
        <v>44855</v>
      </c>
      <c r="E1213" t="s">
        <v>39</v>
      </c>
      <c r="F1213" t="s">
        <v>96</v>
      </c>
      <c r="G1213" t="s">
        <v>21</v>
      </c>
      <c r="H1213">
        <v>50</v>
      </c>
      <c r="I1213">
        <v>4836</v>
      </c>
      <c r="J1213">
        <v>241800</v>
      </c>
      <c r="K1213">
        <v>20</v>
      </c>
      <c r="L1213">
        <v>96720</v>
      </c>
      <c r="M1213">
        <v>145080</v>
      </c>
      <c r="N1213" s="5">
        <f>sales[[#This Row],[profit]]/sales[[#This Row],[total_sales]]</f>
        <v>0.6</v>
      </c>
    </row>
    <row r="1214" spans="2:14" x14ac:dyDescent="0.25">
      <c r="B1214">
        <v>10625</v>
      </c>
      <c r="C1214" t="s">
        <v>16</v>
      </c>
      <c r="D1214" s="1">
        <v>44855</v>
      </c>
      <c r="E1214" t="s">
        <v>33</v>
      </c>
      <c r="F1214" t="s">
        <v>18</v>
      </c>
      <c r="G1214" t="s">
        <v>21</v>
      </c>
      <c r="H1214">
        <v>50</v>
      </c>
      <c r="I1214">
        <v>17316</v>
      </c>
      <c r="J1214">
        <v>865800</v>
      </c>
      <c r="K1214">
        <v>20</v>
      </c>
      <c r="L1214">
        <v>346320</v>
      </c>
      <c r="M1214">
        <v>519480</v>
      </c>
      <c r="N1214" s="5">
        <f>sales[[#This Row],[profit]]/sales[[#This Row],[total_sales]]</f>
        <v>0.6</v>
      </c>
    </row>
    <row r="1215" spans="2:14" x14ac:dyDescent="0.25">
      <c r="B1215">
        <v>10641</v>
      </c>
      <c r="C1215" t="s">
        <v>23</v>
      </c>
      <c r="D1215" s="1">
        <v>44855</v>
      </c>
      <c r="E1215" t="s">
        <v>38</v>
      </c>
      <c r="F1215" t="s">
        <v>18</v>
      </c>
      <c r="G1215" t="s">
        <v>30</v>
      </c>
      <c r="H1215">
        <v>45</v>
      </c>
      <c r="I1215">
        <v>1184</v>
      </c>
      <c r="J1215">
        <v>53280</v>
      </c>
      <c r="K1215">
        <v>15</v>
      </c>
      <c r="L1215">
        <v>17760</v>
      </c>
      <c r="M1215">
        <v>35520</v>
      </c>
      <c r="N1215" s="5">
        <f>sales[[#This Row],[profit]]/sales[[#This Row],[total_sales]]</f>
        <v>0.66666666666666663</v>
      </c>
    </row>
    <row r="1216" spans="2:14" x14ac:dyDescent="0.25">
      <c r="B1216">
        <v>10876</v>
      </c>
      <c r="C1216" t="s">
        <v>23</v>
      </c>
      <c r="D1216" s="1">
        <v>44856</v>
      </c>
      <c r="E1216" t="s">
        <v>42</v>
      </c>
      <c r="F1216" t="s">
        <v>32</v>
      </c>
      <c r="G1216" t="s">
        <v>26</v>
      </c>
      <c r="H1216">
        <v>55</v>
      </c>
      <c r="I1216">
        <v>3272</v>
      </c>
      <c r="J1216">
        <v>179960</v>
      </c>
      <c r="K1216">
        <v>30</v>
      </c>
      <c r="L1216">
        <v>98160</v>
      </c>
      <c r="M1216">
        <v>81800</v>
      </c>
      <c r="N1216" s="5">
        <f>sales[[#This Row],[profit]]/sales[[#This Row],[total_sales]]</f>
        <v>0.45454545454545453</v>
      </c>
    </row>
    <row r="1217" spans="2:14" x14ac:dyDescent="0.25">
      <c r="B1217">
        <v>10429</v>
      </c>
      <c r="C1217" t="s">
        <v>23</v>
      </c>
      <c r="D1217" s="1">
        <v>44856</v>
      </c>
      <c r="E1217" t="s">
        <v>63</v>
      </c>
      <c r="F1217" t="s">
        <v>96</v>
      </c>
      <c r="G1217" t="s">
        <v>26</v>
      </c>
      <c r="H1217">
        <v>55</v>
      </c>
      <c r="I1217">
        <v>18289</v>
      </c>
      <c r="J1217">
        <v>1005895</v>
      </c>
      <c r="K1217">
        <v>30</v>
      </c>
      <c r="L1217">
        <v>548670</v>
      </c>
      <c r="M1217">
        <v>457225</v>
      </c>
      <c r="N1217" s="5">
        <f>sales[[#This Row],[profit]]/sales[[#This Row],[total_sales]]</f>
        <v>0.45454545454545453</v>
      </c>
    </row>
    <row r="1218" spans="2:14" x14ac:dyDescent="0.25">
      <c r="B1218">
        <v>10457</v>
      </c>
      <c r="C1218" t="s">
        <v>19</v>
      </c>
      <c r="D1218" s="1">
        <v>44856</v>
      </c>
      <c r="E1218" t="s">
        <v>22</v>
      </c>
      <c r="F1218" t="s">
        <v>96</v>
      </c>
      <c r="G1218" t="s">
        <v>15</v>
      </c>
      <c r="H1218">
        <v>40</v>
      </c>
      <c r="I1218">
        <v>16169</v>
      </c>
      <c r="J1218">
        <v>646760</v>
      </c>
      <c r="K1218">
        <v>10</v>
      </c>
      <c r="L1218">
        <v>161690</v>
      </c>
      <c r="M1218">
        <v>485070</v>
      </c>
      <c r="N1218" s="5">
        <f>sales[[#This Row],[profit]]/sales[[#This Row],[total_sales]]</f>
        <v>0.75</v>
      </c>
    </row>
    <row r="1219" spans="2:14" x14ac:dyDescent="0.25">
      <c r="B1219">
        <v>10055</v>
      </c>
      <c r="C1219" t="s">
        <v>19</v>
      </c>
      <c r="D1219" s="1">
        <v>44856</v>
      </c>
      <c r="E1219" t="s">
        <v>59</v>
      </c>
      <c r="F1219" t="s">
        <v>14</v>
      </c>
      <c r="G1219" t="s">
        <v>21</v>
      </c>
      <c r="H1219">
        <v>50</v>
      </c>
      <c r="I1219">
        <v>11570</v>
      </c>
      <c r="J1219">
        <v>578500</v>
      </c>
      <c r="K1219">
        <v>20</v>
      </c>
      <c r="L1219">
        <v>231400</v>
      </c>
      <c r="M1219">
        <v>347100</v>
      </c>
      <c r="N1219" s="5">
        <f>sales[[#This Row],[profit]]/sales[[#This Row],[total_sales]]</f>
        <v>0.6</v>
      </c>
    </row>
    <row r="1220" spans="2:14" x14ac:dyDescent="0.25">
      <c r="B1220">
        <v>10557</v>
      </c>
      <c r="C1220" t="s">
        <v>23</v>
      </c>
      <c r="D1220" s="1">
        <v>44857</v>
      </c>
      <c r="E1220" t="s">
        <v>72</v>
      </c>
      <c r="F1220" t="s">
        <v>18</v>
      </c>
      <c r="G1220" t="s">
        <v>15</v>
      </c>
      <c r="H1220">
        <v>40</v>
      </c>
      <c r="I1220">
        <v>17985</v>
      </c>
      <c r="J1220">
        <v>719400</v>
      </c>
      <c r="K1220">
        <v>10</v>
      </c>
      <c r="L1220">
        <v>179850</v>
      </c>
      <c r="M1220">
        <v>539550</v>
      </c>
      <c r="N1220" s="5">
        <f>sales[[#This Row],[profit]]/sales[[#This Row],[total_sales]]</f>
        <v>0.75</v>
      </c>
    </row>
    <row r="1221" spans="2:14" x14ac:dyDescent="0.25">
      <c r="B1221">
        <v>10513</v>
      </c>
      <c r="C1221" t="s">
        <v>19</v>
      </c>
      <c r="D1221" s="1">
        <v>44857</v>
      </c>
      <c r="E1221" t="s">
        <v>72</v>
      </c>
      <c r="F1221" t="s">
        <v>18</v>
      </c>
      <c r="G1221" t="s">
        <v>21</v>
      </c>
      <c r="H1221">
        <v>50</v>
      </c>
      <c r="I1221">
        <v>17584</v>
      </c>
      <c r="J1221">
        <v>879200</v>
      </c>
      <c r="K1221">
        <v>20</v>
      </c>
      <c r="L1221">
        <v>351680</v>
      </c>
      <c r="M1221">
        <v>527520</v>
      </c>
      <c r="N1221" s="5">
        <f>sales[[#This Row],[profit]]/sales[[#This Row],[total_sales]]</f>
        <v>0.6</v>
      </c>
    </row>
    <row r="1222" spans="2:14" x14ac:dyDescent="0.25">
      <c r="B1222">
        <v>10989</v>
      </c>
      <c r="C1222" t="s">
        <v>12</v>
      </c>
      <c r="D1222" s="1">
        <v>44857</v>
      </c>
      <c r="E1222" t="s">
        <v>52</v>
      </c>
      <c r="F1222" t="s">
        <v>32</v>
      </c>
      <c r="G1222" t="s">
        <v>30</v>
      </c>
      <c r="H1222">
        <v>45</v>
      </c>
      <c r="I1222">
        <v>11764</v>
      </c>
      <c r="J1222">
        <v>529380</v>
      </c>
      <c r="K1222">
        <v>15</v>
      </c>
      <c r="L1222">
        <v>176460</v>
      </c>
      <c r="M1222">
        <v>352920</v>
      </c>
      <c r="N1222" s="5">
        <f>sales[[#This Row],[profit]]/sales[[#This Row],[total_sales]]</f>
        <v>0.66666666666666663</v>
      </c>
    </row>
    <row r="1223" spans="2:14" x14ac:dyDescent="0.25">
      <c r="B1223">
        <v>10413</v>
      </c>
      <c r="C1223" t="s">
        <v>19</v>
      </c>
      <c r="D1223" s="1">
        <v>44857</v>
      </c>
      <c r="E1223" t="s">
        <v>47</v>
      </c>
      <c r="F1223" t="s">
        <v>32</v>
      </c>
      <c r="G1223" t="s">
        <v>30</v>
      </c>
      <c r="H1223">
        <v>45</v>
      </c>
      <c r="I1223">
        <v>18406</v>
      </c>
      <c r="J1223">
        <v>828270</v>
      </c>
      <c r="K1223">
        <v>15</v>
      </c>
      <c r="L1223">
        <v>276090</v>
      </c>
      <c r="M1223">
        <v>552180</v>
      </c>
      <c r="N1223" s="5">
        <f>sales[[#This Row],[profit]]/sales[[#This Row],[total_sales]]</f>
        <v>0.66666666666666663</v>
      </c>
    </row>
    <row r="1224" spans="2:14" x14ac:dyDescent="0.25">
      <c r="B1224">
        <v>10559</v>
      </c>
      <c r="C1224" t="s">
        <v>23</v>
      </c>
      <c r="D1224" s="1">
        <v>44858</v>
      </c>
      <c r="E1224" t="s">
        <v>38</v>
      </c>
      <c r="F1224" t="s">
        <v>18</v>
      </c>
      <c r="G1224" t="s">
        <v>26</v>
      </c>
      <c r="H1224">
        <v>55</v>
      </c>
      <c r="I1224">
        <v>7816</v>
      </c>
      <c r="J1224">
        <v>429880</v>
      </c>
      <c r="K1224">
        <v>30</v>
      </c>
      <c r="L1224">
        <v>234480</v>
      </c>
      <c r="M1224">
        <v>195400</v>
      </c>
      <c r="N1224" s="5">
        <f>sales[[#This Row],[profit]]/sales[[#This Row],[total_sales]]</f>
        <v>0.45454545454545453</v>
      </c>
    </row>
    <row r="1225" spans="2:14" x14ac:dyDescent="0.25">
      <c r="B1225">
        <v>10456</v>
      </c>
      <c r="C1225" t="s">
        <v>12</v>
      </c>
      <c r="D1225" s="1">
        <v>44858</v>
      </c>
      <c r="E1225" t="s">
        <v>37</v>
      </c>
      <c r="F1225" t="s">
        <v>32</v>
      </c>
      <c r="G1225" t="s">
        <v>15</v>
      </c>
      <c r="H1225">
        <v>40</v>
      </c>
      <c r="I1225">
        <v>2014</v>
      </c>
      <c r="J1225">
        <v>80560</v>
      </c>
      <c r="K1225">
        <v>10</v>
      </c>
      <c r="L1225">
        <v>20140</v>
      </c>
      <c r="M1225">
        <v>60420</v>
      </c>
      <c r="N1225" s="5">
        <f>sales[[#This Row],[profit]]/sales[[#This Row],[total_sales]]</f>
        <v>0.75</v>
      </c>
    </row>
    <row r="1226" spans="2:14" x14ac:dyDescent="0.25">
      <c r="B1226">
        <v>10535</v>
      </c>
      <c r="C1226" t="s">
        <v>16</v>
      </c>
      <c r="D1226" s="1">
        <v>44858</v>
      </c>
      <c r="E1226" t="s">
        <v>36</v>
      </c>
      <c r="F1226" t="s">
        <v>14</v>
      </c>
      <c r="G1226" t="s">
        <v>15</v>
      </c>
      <c r="H1226">
        <v>40</v>
      </c>
      <c r="I1226">
        <v>473</v>
      </c>
      <c r="J1226">
        <v>18920</v>
      </c>
      <c r="K1226">
        <v>10</v>
      </c>
      <c r="L1226">
        <v>4730</v>
      </c>
      <c r="M1226">
        <v>14190</v>
      </c>
      <c r="N1226" s="5">
        <f>sales[[#This Row],[profit]]/sales[[#This Row],[total_sales]]</f>
        <v>0.75</v>
      </c>
    </row>
    <row r="1227" spans="2:14" x14ac:dyDescent="0.25">
      <c r="B1227">
        <v>10977</v>
      </c>
      <c r="C1227" t="s">
        <v>12</v>
      </c>
      <c r="D1227" s="1">
        <v>44858</v>
      </c>
      <c r="E1227" t="s">
        <v>67</v>
      </c>
      <c r="F1227" t="s">
        <v>18</v>
      </c>
      <c r="G1227" t="s">
        <v>21</v>
      </c>
      <c r="H1227">
        <v>50</v>
      </c>
      <c r="I1227">
        <v>12350</v>
      </c>
      <c r="J1227">
        <v>617500</v>
      </c>
      <c r="K1227">
        <v>20</v>
      </c>
      <c r="L1227">
        <v>247000</v>
      </c>
      <c r="M1227">
        <v>370500</v>
      </c>
      <c r="N1227" s="5">
        <f>sales[[#This Row],[profit]]/sales[[#This Row],[total_sales]]</f>
        <v>0.6</v>
      </c>
    </row>
    <row r="1228" spans="2:14" x14ac:dyDescent="0.25">
      <c r="B1228">
        <v>10181</v>
      </c>
      <c r="C1228" t="s">
        <v>16</v>
      </c>
      <c r="D1228" s="1">
        <v>44858</v>
      </c>
      <c r="E1228" t="s">
        <v>65</v>
      </c>
      <c r="F1228" t="s">
        <v>14</v>
      </c>
      <c r="G1228" t="s">
        <v>26</v>
      </c>
      <c r="H1228">
        <v>55</v>
      </c>
      <c r="I1228">
        <v>1259</v>
      </c>
      <c r="J1228">
        <v>69245</v>
      </c>
      <c r="K1228">
        <v>30</v>
      </c>
      <c r="L1228">
        <v>37770</v>
      </c>
      <c r="M1228">
        <v>31475</v>
      </c>
      <c r="N1228" s="5">
        <f>sales[[#This Row],[profit]]/sales[[#This Row],[total_sales]]</f>
        <v>0.45454545454545453</v>
      </c>
    </row>
    <row r="1229" spans="2:14" x14ac:dyDescent="0.25">
      <c r="B1229">
        <v>10149</v>
      </c>
      <c r="C1229" t="s">
        <v>12</v>
      </c>
      <c r="D1229" s="1">
        <v>44859</v>
      </c>
      <c r="E1229" t="s">
        <v>57</v>
      </c>
      <c r="F1229" t="s">
        <v>32</v>
      </c>
      <c r="G1229" t="s">
        <v>26</v>
      </c>
      <c r="H1229">
        <v>55</v>
      </c>
      <c r="I1229">
        <v>15978</v>
      </c>
      <c r="J1229">
        <v>878790</v>
      </c>
      <c r="K1229">
        <v>30</v>
      </c>
      <c r="L1229">
        <v>479340</v>
      </c>
      <c r="M1229">
        <v>399450</v>
      </c>
      <c r="N1229" s="5">
        <f>sales[[#This Row],[profit]]/sales[[#This Row],[total_sales]]</f>
        <v>0.45454545454545453</v>
      </c>
    </row>
    <row r="1230" spans="2:14" x14ac:dyDescent="0.25">
      <c r="B1230">
        <v>10869</v>
      </c>
      <c r="C1230" t="s">
        <v>19</v>
      </c>
      <c r="D1230" s="1">
        <v>44859</v>
      </c>
      <c r="E1230" t="s">
        <v>73</v>
      </c>
      <c r="F1230" t="s">
        <v>32</v>
      </c>
      <c r="G1230" t="s">
        <v>15</v>
      </c>
      <c r="H1230">
        <v>40</v>
      </c>
      <c r="I1230">
        <v>12683</v>
      </c>
      <c r="J1230">
        <v>507320</v>
      </c>
      <c r="K1230">
        <v>10</v>
      </c>
      <c r="L1230">
        <v>126830</v>
      </c>
      <c r="M1230">
        <v>380490</v>
      </c>
      <c r="N1230" s="5">
        <f>sales[[#This Row],[profit]]/sales[[#This Row],[total_sales]]</f>
        <v>0.75</v>
      </c>
    </row>
    <row r="1231" spans="2:14" x14ac:dyDescent="0.25">
      <c r="B1231">
        <v>10144</v>
      </c>
      <c r="C1231" t="s">
        <v>12</v>
      </c>
      <c r="D1231" s="1">
        <v>44859</v>
      </c>
      <c r="E1231" t="s">
        <v>25</v>
      </c>
      <c r="F1231" t="s">
        <v>96</v>
      </c>
      <c r="G1231" t="s">
        <v>26</v>
      </c>
      <c r="H1231">
        <v>55</v>
      </c>
      <c r="I1231">
        <v>16830</v>
      </c>
      <c r="J1231">
        <v>925650</v>
      </c>
      <c r="K1231">
        <v>30</v>
      </c>
      <c r="L1231">
        <v>504900</v>
      </c>
      <c r="M1231">
        <v>420750</v>
      </c>
      <c r="N1231" s="5">
        <f>sales[[#This Row],[profit]]/sales[[#This Row],[total_sales]]</f>
        <v>0.45454545454545453</v>
      </c>
    </row>
    <row r="1232" spans="2:14" x14ac:dyDescent="0.25">
      <c r="B1232">
        <v>10042</v>
      </c>
      <c r="C1232" t="s">
        <v>19</v>
      </c>
      <c r="D1232" s="1">
        <v>44859</v>
      </c>
      <c r="E1232" t="s">
        <v>33</v>
      </c>
      <c r="F1232" t="s">
        <v>18</v>
      </c>
      <c r="G1232" t="s">
        <v>26</v>
      </c>
      <c r="H1232">
        <v>55</v>
      </c>
      <c r="I1232">
        <v>6143</v>
      </c>
      <c r="J1232">
        <v>337865</v>
      </c>
      <c r="K1232">
        <v>30</v>
      </c>
      <c r="L1232">
        <v>184290</v>
      </c>
      <c r="M1232">
        <v>153575</v>
      </c>
      <c r="N1232" s="5">
        <f>sales[[#This Row],[profit]]/sales[[#This Row],[total_sales]]</f>
        <v>0.45454545454545453</v>
      </c>
    </row>
    <row r="1233" spans="2:14" x14ac:dyDescent="0.25">
      <c r="B1233">
        <v>10521</v>
      </c>
      <c r="C1233" t="s">
        <v>12</v>
      </c>
      <c r="D1233" s="1">
        <v>44860</v>
      </c>
      <c r="E1233" t="s">
        <v>52</v>
      </c>
      <c r="F1233" t="s">
        <v>32</v>
      </c>
      <c r="G1233" t="s">
        <v>21</v>
      </c>
      <c r="H1233">
        <v>50</v>
      </c>
      <c r="I1233">
        <v>18924</v>
      </c>
      <c r="J1233">
        <v>946200</v>
      </c>
      <c r="K1233">
        <v>20</v>
      </c>
      <c r="L1233">
        <v>378480</v>
      </c>
      <c r="M1233">
        <v>567720</v>
      </c>
      <c r="N1233" s="5">
        <f>sales[[#This Row],[profit]]/sales[[#This Row],[total_sales]]</f>
        <v>0.6</v>
      </c>
    </row>
    <row r="1234" spans="2:14" x14ac:dyDescent="0.25">
      <c r="B1234">
        <v>10979</v>
      </c>
      <c r="C1234" t="s">
        <v>19</v>
      </c>
      <c r="D1234" s="1">
        <v>44860</v>
      </c>
      <c r="E1234" t="s">
        <v>71</v>
      </c>
      <c r="F1234" t="s">
        <v>32</v>
      </c>
      <c r="G1234" t="s">
        <v>26</v>
      </c>
      <c r="H1234">
        <v>55</v>
      </c>
      <c r="I1234">
        <v>6786</v>
      </c>
      <c r="J1234">
        <v>373230</v>
      </c>
      <c r="K1234">
        <v>30</v>
      </c>
      <c r="L1234">
        <v>203580</v>
      </c>
      <c r="M1234">
        <v>169650</v>
      </c>
      <c r="N1234" s="5">
        <f>sales[[#This Row],[profit]]/sales[[#This Row],[total_sales]]</f>
        <v>0.45454545454545453</v>
      </c>
    </row>
    <row r="1235" spans="2:14" x14ac:dyDescent="0.25">
      <c r="B1235">
        <v>10250</v>
      </c>
      <c r="C1235" t="s">
        <v>19</v>
      </c>
      <c r="D1235" s="1">
        <v>44860</v>
      </c>
      <c r="E1235" t="s">
        <v>37</v>
      </c>
      <c r="F1235" t="s">
        <v>32</v>
      </c>
      <c r="G1235" t="s">
        <v>26</v>
      </c>
      <c r="H1235">
        <v>55</v>
      </c>
      <c r="I1235">
        <v>14183</v>
      </c>
      <c r="J1235">
        <v>780065</v>
      </c>
      <c r="K1235">
        <v>30</v>
      </c>
      <c r="L1235">
        <v>425490</v>
      </c>
      <c r="M1235">
        <v>354575</v>
      </c>
      <c r="N1235" s="5">
        <f>sales[[#This Row],[profit]]/sales[[#This Row],[total_sales]]</f>
        <v>0.45454545454545453</v>
      </c>
    </row>
    <row r="1236" spans="2:14" x14ac:dyDescent="0.25">
      <c r="B1236">
        <v>10010</v>
      </c>
      <c r="C1236" t="s">
        <v>16</v>
      </c>
      <c r="D1236" s="1">
        <v>44860</v>
      </c>
      <c r="E1236" t="s">
        <v>62</v>
      </c>
      <c r="F1236" t="s">
        <v>32</v>
      </c>
      <c r="G1236" t="s">
        <v>30</v>
      </c>
      <c r="H1236">
        <v>45</v>
      </c>
      <c r="I1236">
        <v>19426</v>
      </c>
      <c r="J1236">
        <v>874170</v>
      </c>
      <c r="K1236">
        <v>15</v>
      </c>
      <c r="L1236">
        <v>291390</v>
      </c>
      <c r="M1236">
        <v>582780</v>
      </c>
      <c r="N1236" s="5">
        <f>sales[[#This Row],[profit]]/sales[[#This Row],[total_sales]]</f>
        <v>0.66666666666666663</v>
      </c>
    </row>
    <row r="1237" spans="2:14" x14ac:dyDescent="0.25">
      <c r="B1237">
        <v>10834</v>
      </c>
      <c r="C1237" t="s">
        <v>23</v>
      </c>
      <c r="D1237" s="1">
        <v>44861</v>
      </c>
      <c r="E1237" t="s">
        <v>56</v>
      </c>
      <c r="F1237" t="s">
        <v>18</v>
      </c>
      <c r="G1237" t="s">
        <v>26</v>
      </c>
      <c r="H1237">
        <v>55</v>
      </c>
      <c r="I1237">
        <v>2716</v>
      </c>
      <c r="J1237">
        <v>149380</v>
      </c>
      <c r="K1237">
        <v>30</v>
      </c>
      <c r="L1237">
        <v>81480</v>
      </c>
      <c r="M1237">
        <v>67900</v>
      </c>
      <c r="N1237" s="5">
        <f>sales[[#This Row],[profit]]/sales[[#This Row],[total_sales]]</f>
        <v>0.45454545454545453</v>
      </c>
    </row>
    <row r="1238" spans="2:14" x14ac:dyDescent="0.25">
      <c r="B1238">
        <v>10137</v>
      </c>
      <c r="C1238" t="s">
        <v>23</v>
      </c>
      <c r="D1238" s="1">
        <v>44861</v>
      </c>
      <c r="E1238" t="s">
        <v>67</v>
      </c>
      <c r="F1238" t="s">
        <v>18</v>
      </c>
      <c r="G1238" t="s">
        <v>15</v>
      </c>
      <c r="H1238">
        <v>40</v>
      </c>
      <c r="I1238">
        <v>5112</v>
      </c>
      <c r="J1238">
        <v>204480</v>
      </c>
      <c r="K1238">
        <v>10</v>
      </c>
      <c r="L1238">
        <v>51120</v>
      </c>
      <c r="M1238">
        <v>153360</v>
      </c>
      <c r="N1238" s="5">
        <f>sales[[#This Row],[profit]]/sales[[#This Row],[total_sales]]</f>
        <v>0.75</v>
      </c>
    </row>
    <row r="1239" spans="2:14" x14ac:dyDescent="0.25">
      <c r="B1239">
        <v>10505</v>
      </c>
      <c r="C1239" t="s">
        <v>23</v>
      </c>
      <c r="D1239" s="1">
        <v>44861</v>
      </c>
      <c r="E1239" t="s">
        <v>53</v>
      </c>
      <c r="F1239" t="s">
        <v>18</v>
      </c>
      <c r="G1239" t="s">
        <v>26</v>
      </c>
      <c r="H1239">
        <v>55</v>
      </c>
      <c r="I1239">
        <v>6771</v>
      </c>
      <c r="J1239">
        <v>372405</v>
      </c>
      <c r="K1239">
        <v>30</v>
      </c>
      <c r="L1239">
        <v>203130</v>
      </c>
      <c r="M1239">
        <v>169275</v>
      </c>
      <c r="N1239" s="5">
        <f>sales[[#This Row],[profit]]/sales[[#This Row],[total_sales]]</f>
        <v>0.45454545454545453</v>
      </c>
    </row>
    <row r="1240" spans="2:14" x14ac:dyDescent="0.25">
      <c r="B1240">
        <v>10641</v>
      </c>
      <c r="C1240" t="s">
        <v>23</v>
      </c>
      <c r="D1240" s="1">
        <v>44861</v>
      </c>
      <c r="E1240" t="s">
        <v>24</v>
      </c>
      <c r="F1240" t="s">
        <v>18</v>
      </c>
      <c r="G1240" t="s">
        <v>21</v>
      </c>
      <c r="H1240">
        <v>50</v>
      </c>
      <c r="I1240">
        <v>13387</v>
      </c>
      <c r="J1240">
        <v>669350</v>
      </c>
      <c r="K1240">
        <v>20</v>
      </c>
      <c r="L1240">
        <v>267740</v>
      </c>
      <c r="M1240">
        <v>401610</v>
      </c>
      <c r="N1240" s="5">
        <f>sales[[#This Row],[profit]]/sales[[#This Row],[total_sales]]</f>
        <v>0.6</v>
      </c>
    </row>
    <row r="1241" spans="2:14" x14ac:dyDescent="0.25">
      <c r="B1241">
        <v>10892</v>
      </c>
      <c r="C1241" t="s">
        <v>12</v>
      </c>
      <c r="D1241" s="1">
        <v>44862</v>
      </c>
      <c r="E1241" t="s">
        <v>42</v>
      </c>
      <c r="F1241" t="s">
        <v>32</v>
      </c>
      <c r="G1241" t="s">
        <v>30</v>
      </c>
      <c r="H1241">
        <v>45</v>
      </c>
      <c r="I1241">
        <v>1221</v>
      </c>
      <c r="J1241">
        <v>54945</v>
      </c>
      <c r="K1241">
        <v>15</v>
      </c>
      <c r="L1241">
        <v>18315</v>
      </c>
      <c r="M1241">
        <v>36630</v>
      </c>
      <c r="N1241" s="5">
        <f>sales[[#This Row],[profit]]/sales[[#This Row],[total_sales]]</f>
        <v>0.66666666666666663</v>
      </c>
    </row>
    <row r="1242" spans="2:14" x14ac:dyDescent="0.25">
      <c r="B1242">
        <v>10719</v>
      </c>
      <c r="C1242" t="s">
        <v>19</v>
      </c>
      <c r="D1242" s="1">
        <v>44862</v>
      </c>
      <c r="E1242" t="s">
        <v>51</v>
      </c>
      <c r="F1242" t="s">
        <v>18</v>
      </c>
      <c r="G1242" t="s">
        <v>15</v>
      </c>
      <c r="H1242">
        <v>40</v>
      </c>
      <c r="I1242">
        <v>11526</v>
      </c>
      <c r="J1242">
        <v>461040</v>
      </c>
      <c r="K1242">
        <v>10</v>
      </c>
      <c r="L1242">
        <v>115260</v>
      </c>
      <c r="M1242">
        <v>345780</v>
      </c>
      <c r="N1242" s="5">
        <f>sales[[#This Row],[profit]]/sales[[#This Row],[total_sales]]</f>
        <v>0.75</v>
      </c>
    </row>
    <row r="1243" spans="2:14" x14ac:dyDescent="0.25">
      <c r="B1243">
        <v>10853</v>
      </c>
      <c r="C1243" t="s">
        <v>23</v>
      </c>
      <c r="D1243" s="1">
        <v>44862</v>
      </c>
      <c r="E1243" t="s">
        <v>24</v>
      </c>
      <c r="F1243" t="s">
        <v>18</v>
      </c>
      <c r="G1243" t="s">
        <v>30</v>
      </c>
      <c r="H1243">
        <v>45</v>
      </c>
      <c r="I1243">
        <v>7547</v>
      </c>
      <c r="J1243">
        <v>339615</v>
      </c>
      <c r="K1243">
        <v>15</v>
      </c>
      <c r="L1243">
        <v>113205</v>
      </c>
      <c r="M1243">
        <v>226410</v>
      </c>
      <c r="N1243" s="5">
        <f>sales[[#This Row],[profit]]/sales[[#This Row],[total_sales]]</f>
        <v>0.66666666666666663</v>
      </c>
    </row>
    <row r="1244" spans="2:14" x14ac:dyDescent="0.25">
      <c r="B1244">
        <v>10879</v>
      </c>
      <c r="C1244" t="s">
        <v>23</v>
      </c>
      <c r="D1244" s="1">
        <v>44862</v>
      </c>
      <c r="E1244" t="s">
        <v>49</v>
      </c>
      <c r="F1244" t="s">
        <v>96</v>
      </c>
      <c r="G1244" t="s">
        <v>26</v>
      </c>
      <c r="H1244">
        <v>55</v>
      </c>
      <c r="I1244">
        <v>12602</v>
      </c>
      <c r="J1244">
        <v>693110</v>
      </c>
      <c r="K1244">
        <v>30</v>
      </c>
      <c r="L1244">
        <v>378060</v>
      </c>
      <c r="M1244">
        <v>315050</v>
      </c>
      <c r="N1244" s="5">
        <f>sales[[#This Row],[profit]]/sales[[#This Row],[total_sales]]</f>
        <v>0.45454545454545453</v>
      </c>
    </row>
    <row r="1245" spans="2:14" x14ac:dyDescent="0.25">
      <c r="B1245">
        <v>10694</v>
      </c>
      <c r="C1245" t="s">
        <v>16</v>
      </c>
      <c r="D1245" s="1">
        <v>44863</v>
      </c>
      <c r="E1245" t="s">
        <v>71</v>
      </c>
      <c r="F1245" t="s">
        <v>32</v>
      </c>
      <c r="G1245" t="s">
        <v>15</v>
      </c>
      <c r="H1245">
        <v>40</v>
      </c>
      <c r="I1245">
        <v>6862</v>
      </c>
      <c r="J1245">
        <v>274480</v>
      </c>
      <c r="K1245">
        <v>10</v>
      </c>
      <c r="L1245">
        <v>68620</v>
      </c>
      <c r="M1245">
        <v>205860</v>
      </c>
      <c r="N1245" s="5">
        <f>sales[[#This Row],[profit]]/sales[[#This Row],[total_sales]]</f>
        <v>0.75</v>
      </c>
    </row>
    <row r="1246" spans="2:14" x14ac:dyDescent="0.25">
      <c r="B1246">
        <v>10153</v>
      </c>
      <c r="C1246" t="s">
        <v>12</v>
      </c>
      <c r="D1246" s="1">
        <v>44863</v>
      </c>
      <c r="E1246" t="s">
        <v>62</v>
      </c>
      <c r="F1246" t="s">
        <v>32</v>
      </c>
      <c r="G1246" t="s">
        <v>15</v>
      </c>
      <c r="H1246">
        <v>40</v>
      </c>
      <c r="I1246">
        <v>17320</v>
      </c>
      <c r="J1246">
        <v>692800</v>
      </c>
      <c r="K1246">
        <v>10</v>
      </c>
      <c r="L1246">
        <v>173200</v>
      </c>
      <c r="M1246">
        <v>519600</v>
      </c>
      <c r="N1246" s="5">
        <f>sales[[#This Row],[profit]]/sales[[#This Row],[total_sales]]</f>
        <v>0.75</v>
      </c>
    </row>
    <row r="1247" spans="2:14" x14ac:dyDescent="0.25">
      <c r="B1247">
        <v>10775</v>
      </c>
      <c r="C1247" t="s">
        <v>23</v>
      </c>
      <c r="D1247" s="1">
        <v>44863</v>
      </c>
      <c r="E1247" t="s">
        <v>20</v>
      </c>
      <c r="F1247" t="s">
        <v>14</v>
      </c>
      <c r="G1247" t="s">
        <v>21</v>
      </c>
      <c r="H1247">
        <v>50</v>
      </c>
      <c r="I1247">
        <v>9550</v>
      </c>
      <c r="J1247">
        <v>477500</v>
      </c>
      <c r="K1247">
        <v>20</v>
      </c>
      <c r="L1247">
        <v>191000</v>
      </c>
      <c r="M1247">
        <v>286500</v>
      </c>
      <c r="N1247" s="5">
        <f>sales[[#This Row],[profit]]/sales[[#This Row],[total_sales]]</f>
        <v>0.6</v>
      </c>
    </row>
    <row r="1248" spans="2:14" x14ac:dyDescent="0.25">
      <c r="B1248">
        <v>10924</v>
      </c>
      <c r="C1248" t="s">
        <v>19</v>
      </c>
      <c r="D1248" s="1">
        <v>44863</v>
      </c>
      <c r="E1248" t="s">
        <v>50</v>
      </c>
      <c r="F1248" t="s">
        <v>18</v>
      </c>
      <c r="G1248" t="s">
        <v>30</v>
      </c>
      <c r="H1248">
        <v>45</v>
      </c>
      <c r="I1248">
        <v>10049</v>
      </c>
      <c r="J1248">
        <v>452205</v>
      </c>
      <c r="K1248">
        <v>15</v>
      </c>
      <c r="L1248">
        <v>150735</v>
      </c>
      <c r="M1248">
        <v>301470</v>
      </c>
      <c r="N1248" s="5">
        <f>sales[[#This Row],[profit]]/sales[[#This Row],[total_sales]]</f>
        <v>0.66666666666666663</v>
      </c>
    </row>
    <row r="1249" spans="2:14" x14ac:dyDescent="0.25">
      <c r="B1249">
        <v>10527</v>
      </c>
      <c r="C1249" t="s">
        <v>12</v>
      </c>
      <c r="D1249" s="1">
        <v>44864</v>
      </c>
      <c r="E1249" t="s">
        <v>40</v>
      </c>
      <c r="F1249" t="s">
        <v>14</v>
      </c>
      <c r="G1249" t="s">
        <v>30</v>
      </c>
      <c r="H1249">
        <v>45</v>
      </c>
      <c r="I1249">
        <v>7703</v>
      </c>
      <c r="J1249">
        <v>346635</v>
      </c>
      <c r="K1249">
        <v>15</v>
      </c>
      <c r="L1249">
        <v>115545</v>
      </c>
      <c r="M1249">
        <v>231090</v>
      </c>
      <c r="N1249" s="5">
        <f>sales[[#This Row],[profit]]/sales[[#This Row],[total_sales]]</f>
        <v>0.66666666666666663</v>
      </c>
    </row>
    <row r="1250" spans="2:14" x14ac:dyDescent="0.25">
      <c r="B1250">
        <v>10215</v>
      </c>
      <c r="C1250" t="s">
        <v>12</v>
      </c>
      <c r="D1250" s="1">
        <v>44864</v>
      </c>
      <c r="E1250" t="s">
        <v>69</v>
      </c>
      <c r="F1250" t="s">
        <v>18</v>
      </c>
      <c r="G1250" t="s">
        <v>30</v>
      </c>
      <c r="H1250">
        <v>45</v>
      </c>
      <c r="I1250">
        <v>5774</v>
      </c>
      <c r="J1250">
        <v>259830</v>
      </c>
      <c r="K1250">
        <v>15</v>
      </c>
      <c r="L1250">
        <v>86610</v>
      </c>
      <c r="M1250">
        <v>173220</v>
      </c>
      <c r="N1250" s="5">
        <f>sales[[#This Row],[profit]]/sales[[#This Row],[total_sales]]</f>
        <v>0.66666666666666663</v>
      </c>
    </row>
    <row r="1251" spans="2:14" x14ac:dyDescent="0.25">
      <c r="B1251">
        <v>10876</v>
      </c>
      <c r="C1251" t="s">
        <v>16</v>
      </c>
      <c r="D1251" s="1">
        <v>44864</v>
      </c>
      <c r="E1251" t="s">
        <v>31</v>
      </c>
      <c r="F1251" t="s">
        <v>32</v>
      </c>
      <c r="G1251" t="s">
        <v>30</v>
      </c>
      <c r="H1251">
        <v>45</v>
      </c>
      <c r="I1251">
        <v>4351</v>
      </c>
      <c r="J1251">
        <v>195795</v>
      </c>
      <c r="K1251">
        <v>15</v>
      </c>
      <c r="L1251">
        <v>65265</v>
      </c>
      <c r="M1251">
        <v>130530</v>
      </c>
      <c r="N1251" s="5">
        <f>sales[[#This Row],[profit]]/sales[[#This Row],[total_sales]]</f>
        <v>0.66666666666666663</v>
      </c>
    </row>
    <row r="1252" spans="2:14" x14ac:dyDescent="0.25">
      <c r="B1252">
        <v>10076</v>
      </c>
      <c r="C1252" t="s">
        <v>19</v>
      </c>
      <c r="D1252" s="1">
        <v>44864</v>
      </c>
      <c r="E1252" t="s">
        <v>63</v>
      </c>
      <c r="F1252" t="s">
        <v>96</v>
      </c>
      <c r="G1252" t="s">
        <v>21</v>
      </c>
      <c r="H1252">
        <v>50</v>
      </c>
      <c r="I1252">
        <v>18551</v>
      </c>
      <c r="J1252">
        <v>927550</v>
      </c>
      <c r="K1252">
        <v>20</v>
      </c>
      <c r="L1252">
        <v>371020</v>
      </c>
      <c r="M1252">
        <v>556530</v>
      </c>
      <c r="N1252" s="5">
        <f>sales[[#This Row],[profit]]/sales[[#This Row],[total_sales]]</f>
        <v>0.6</v>
      </c>
    </row>
    <row r="1253" spans="2:14" x14ac:dyDescent="0.25">
      <c r="B1253">
        <v>10328</v>
      </c>
      <c r="C1253" t="s">
        <v>12</v>
      </c>
      <c r="D1253" s="1">
        <v>44865</v>
      </c>
      <c r="E1253" t="s">
        <v>34</v>
      </c>
      <c r="F1253" t="s">
        <v>14</v>
      </c>
      <c r="G1253" t="s">
        <v>15</v>
      </c>
      <c r="H1253">
        <v>40</v>
      </c>
      <c r="I1253">
        <v>16645</v>
      </c>
      <c r="J1253">
        <v>665800</v>
      </c>
      <c r="K1253">
        <v>10</v>
      </c>
      <c r="L1253">
        <v>166450</v>
      </c>
      <c r="M1253">
        <v>499350</v>
      </c>
      <c r="N1253" s="5">
        <f>sales[[#This Row],[profit]]/sales[[#This Row],[total_sales]]</f>
        <v>0.75</v>
      </c>
    </row>
    <row r="1254" spans="2:14" x14ac:dyDescent="0.25">
      <c r="B1254">
        <v>10991</v>
      </c>
      <c r="C1254" t="s">
        <v>16</v>
      </c>
      <c r="D1254" s="1">
        <v>44865</v>
      </c>
      <c r="E1254" t="s">
        <v>46</v>
      </c>
      <c r="F1254" t="s">
        <v>32</v>
      </c>
      <c r="G1254" t="s">
        <v>15</v>
      </c>
      <c r="H1254">
        <v>40</v>
      </c>
      <c r="I1254">
        <v>19627</v>
      </c>
      <c r="J1254">
        <v>785080</v>
      </c>
      <c r="K1254">
        <v>10</v>
      </c>
      <c r="L1254">
        <v>196270</v>
      </c>
      <c r="M1254">
        <v>588810</v>
      </c>
      <c r="N1254" s="5">
        <f>sales[[#This Row],[profit]]/sales[[#This Row],[total_sales]]</f>
        <v>0.75</v>
      </c>
    </row>
    <row r="1255" spans="2:14" x14ac:dyDescent="0.25">
      <c r="B1255">
        <v>10318</v>
      </c>
      <c r="C1255" t="s">
        <v>16</v>
      </c>
      <c r="D1255" s="1">
        <v>44865</v>
      </c>
      <c r="E1255" t="s">
        <v>47</v>
      </c>
      <c r="F1255" t="s">
        <v>32</v>
      </c>
      <c r="G1255" t="s">
        <v>26</v>
      </c>
      <c r="H1255">
        <v>55</v>
      </c>
      <c r="I1255">
        <v>11861</v>
      </c>
      <c r="J1255">
        <v>652355</v>
      </c>
      <c r="K1255">
        <v>30</v>
      </c>
      <c r="L1255">
        <v>355830</v>
      </c>
      <c r="M1255">
        <v>296525</v>
      </c>
      <c r="N1255" s="5">
        <f>sales[[#This Row],[profit]]/sales[[#This Row],[total_sales]]</f>
        <v>0.45454545454545453</v>
      </c>
    </row>
    <row r="1256" spans="2:14" x14ac:dyDescent="0.25">
      <c r="B1256">
        <v>10186</v>
      </c>
      <c r="C1256" t="s">
        <v>16</v>
      </c>
      <c r="D1256" s="1">
        <v>44865</v>
      </c>
      <c r="E1256" t="s">
        <v>25</v>
      </c>
      <c r="F1256" t="s">
        <v>96</v>
      </c>
      <c r="G1256" t="s">
        <v>15</v>
      </c>
      <c r="H1256">
        <v>40</v>
      </c>
      <c r="I1256">
        <v>853</v>
      </c>
      <c r="J1256">
        <v>34120</v>
      </c>
      <c r="K1256">
        <v>10</v>
      </c>
      <c r="L1256">
        <v>8530</v>
      </c>
      <c r="M1256">
        <v>25590</v>
      </c>
      <c r="N1256" s="5">
        <f>sales[[#This Row],[profit]]/sales[[#This Row],[total_sales]]</f>
        <v>0.75</v>
      </c>
    </row>
    <row r="1257" spans="2:14" x14ac:dyDescent="0.25">
      <c r="B1257">
        <v>10315</v>
      </c>
      <c r="C1257" t="s">
        <v>19</v>
      </c>
      <c r="D1257" s="1">
        <v>44866</v>
      </c>
      <c r="E1257" t="s">
        <v>47</v>
      </c>
      <c r="F1257" t="s">
        <v>32</v>
      </c>
      <c r="G1257" t="s">
        <v>30</v>
      </c>
      <c r="H1257">
        <v>45</v>
      </c>
      <c r="I1257">
        <v>16932</v>
      </c>
      <c r="J1257">
        <v>761940</v>
      </c>
      <c r="K1257">
        <v>15</v>
      </c>
      <c r="L1257">
        <v>253980</v>
      </c>
      <c r="M1257">
        <v>507960</v>
      </c>
      <c r="N1257" s="5">
        <f>sales[[#This Row],[profit]]/sales[[#This Row],[total_sales]]</f>
        <v>0.66666666666666663</v>
      </c>
    </row>
    <row r="1258" spans="2:14" x14ac:dyDescent="0.25">
      <c r="B1258">
        <v>10611</v>
      </c>
      <c r="C1258" t="s">
        <v>23</v>
      </c>
      <c r="D1258" s="1">
        <v>44866</v>
      </c>
      <c r="E1258" t="s">
        <v>62</v>
      </c>
      <c r="F1258" t="s">
        <v>32</v>
      </c>
      <c r="G1258" t="s">
        <v>21</v>
      </c>
      <c r="H1258">
        <v>50</v>
      </c>
      <c r="I1258">
        <v>11681</v>
      </c>
      <c r="J1258">
        <v>584050</v>
      </c>
      <c r="K1258">
        <v>20</v>
      </c>
      <c r="L1258">
        <v>233620</v>
      </c>
      <c r="M1258">
        <v>350430</v>
      </c>
      <c r="N1258" s="5">
        <f>sales[[#This Row],[profit]]/sales[[#This Row],[total_sales]]</f>
        <v>0.6</v>
      </c>
    </row>
    <row r="1259" spans="2:14" x14ac:dyDescent="0.25">
      <c r="B1259">
        <v>10490</v>
      </c>
      <c r="C1259" t="s">
        <v>23</v>
      </c>
      <c r="D1259" s="1">
        <v>44866</v>
      </c>
      <c r="E1259" t="s">
        <v>17</v>
      </c>
      <c r="F1259" t="s">
        <v>18</v>
      </c>
      <c r="G1259" t="s">
        <v>30</v>
      </c>
      <c r="H1259">
        <v>45</v>
      </c>
      <c r="I1259">
        <v>3635</v>
      </c>
      <c r="J1259">
        <v>163575</v>
      </c>
      <c r="K1259">
        <v>15</v>
      </c>
      <c r="L1259">
        <v>54525</v>
      </c>
      <c r="M1259">
        <v>109050</v>
      </c>
      <c r="N1259" s="5">
        <f>sales[[#This Row],[profit]]/sales[[#This Row],[total_sales]]</f>
        <v>0.66666666666666663</v>
      </c>
    </row>
    <row r="1260" spans="2:14" x14ac:dyDescent="0.25">
      <c r="B1260">
        <v>10641</v>
      </c>
      <c r="C1260" t="s">
        <v>12</v>
      </c>
      <c r="D1260" s="1">
        <v>44866</v>
      </c>
      <c r="E1260" t="s">
        <v>31</v>
      </c>
      <c r="F1260" t="s">
        <v>32</v>
      </c>
      <c r="G1260" t="s">
        <v>15</v>
      </c>
      <c r="H1260">
        <v>40</v>
      </c>
      <c r="I1260">
        <v>13285</v>
      </c>
      <c r="J1260">
        <v>531400</v>
      </c>
      <c r="K1260">
        <v>10</v>
      </c>
      <c r="L1260">
        <v>132850</v>
      </c>
      <c r="M1260">
        <v>398550</v>
      </c>
      <c r="N1260" s="5">
        <f>sales[[#This Row],[profit]]/sales[[#This Row],[total_sales]]</f>
        <v>0.75</v>
      </c>
    </row>
    <row r="1261" spans="2:14" x14ac:dyDescent="0.25">
      <c r="B1261">
        <v>10933</v>
      </c>
      <c r="C1261" t="s">
        <v>19</v>
      </c>
      <c r="D1261" s="1">
        <v>44866</v>
      </c>
      <c r="E1261" t="s">
        <v>31</v>
      </c>
      <c r="F1261" t="s">
        <v>32</v>
      </c>
      <c r="G1261" t="s">
        <v>15</v>
      </c>
      <c r="H1261">
        <v>40</v>
      </c>
      <c r="I1261">
        <v>15143</v>
      </c>
      <c r="J1261">
        <v>605720</v>
      </c>
      <c r="K1261">
        <v>10</v>
      </c>
      <c r="L1261">
        <v>151430</v>
      </c>
      <c r="M1261">
        <v>454290</v>
      </c>
      <c r="N1261" s="5">
        <f>sales[[#This Row],[profit]]/sales[[#This Row],[total_sales]]</f>
        <v>0.75</v>
      </c>
    </row>
    <row r="1262" spans="2:14" x14ac:dyDescent="0.25">
      <c r="B1262">
        <v>10604</v>
      </c>
      <c r="C1262" t="s">
        <v>16</v>
      </c>
      <c r="D1262" s="1">
        <v>44867</v>
      </c>
      <c r="E1262" t="s">
        <v>53</v>
      </c>
      <c r="F1262" t="s">
        <v>18</v>
      </c>
      <c r="G1262" t="s">
        <v>30</v>
      </c>
      <c r="H1262">
        <v>45</v>
      </c>
      <c r="I1262">
        <v>4041</v>
      </c>
      <c r="J1262">
        <v>181845</v>
      </c>
      <c r="K1262">
        <v>15</v>
      </c>
      <c r="L1262">
        <v>60615</v>
      </c>
      <c r="M1262">
        <v>121230</v>
      </c>
      <c r="N1262" s="5">
        <f>sales[[#This Row],[profit]]/sales[[#This Row],[total_sales]]</f>
        <v>0.66666666666666663</v>
      </c>
    </row>
    <row r="1263" spans="2:14" x14ac:dyDescent="0.25">
      <c r="B1263">
        <v>10432</v>
      </c>
      <c r="C1263" t="s">
        <v>16</v>
      </c>
      <c r="D1263" s="1">
        <v>44867</v>
      </c>
      <c r="E1263" t="s">
        <v>28</v>
      </c>
      <c r="F1263" t="s">
        <v>96</v>
      </c>
      <c r="G1263" t="s">
        <v>21</v>
      </c>
      <c r="H1263">
        <v>50</v>
      </c>
      <c r="I1263">
        <v>18515</v>
      </c>
      <c r="J1263">
        <v>925750</v>
      </c>
      <c r="K1263">
        <v>20</v>
      </c>
      <c r="L1263">
        <v>370300</v>
      </c>
      <c r="M1263">
        <v>555450</v>
      </c>
      <c r="N1263" s="5">
        <f>sales[[#This Row],[profit]]/sales[[#This Row],[total_sales]]</f>
        <v>0.6</v>
      </c>
    </row>
    <row r="1264" spans="2:14" x14ac:dyDescent="0.25">
      <c r="B1264">
        <v>10598</v>
      </c>
      <c r="C1264" t="s">
        <v>12</v>
      </c>
      <c r="D1264" s="1">
        <v>44867</v>
      </c>
      <c r="E1264" t="s">
        <v>25</v>
      </c>
      <c r="F1264" t="s">
        <v>96</v>
      </c>
      <c r="G1264" t="s">
        <v>26</v>
      </c>
      <c r="H1264">
        <v>55</v>
      </c>
      <c r="I1264">
        <v>7594</v>
      </c>
      <c r="J1264">
        <v>417670</v>
      </c>
      <c r="K1264">
        <v>30</v>
      </c>
      <c r="L1264">
        <v>227820</v>
      </c>
      <c r="M1264">
        <v>189850</v>
      </c>
      <c r="N1264" s="5">
        <f>sales[[#This Row],[profit]]/sales[[#This Row],[total_sales]]</f>
        <v>0.45454545454545453</v>
      </c>
    </row>
    <row r="1265" spans="2:14" x14ac:dyDescent="0.25">
      <c r="B1265">
        <v>10092</v>
      </c>
      <c r="C1265" t="s">
        <v>19</v>
      </c>
      <c r="D1265" s="1">
        <v>44867</v>
      </c>
      <c r="E1265" t="s">
        <v>34</v>
      </c>
      <c r="F1265" t="s">
        <v>14</v>
      </c>
      <c r="G1265" t="s">
        <v>30</v>
      </c>
      <c r="H1265">
        <v>45</v>
      </c>
      <c r="I1265">
        <v>6345</v>
      </c>
      <c r="J1265">
        <v>285525</v>
      </c>
      <c r="K1265">
        <v>15</v>
      </c>
      <c r="L1265">
        <v>95175</v>
      </c>
      <c r="M1265">
        <v>190350</v>
      </c>
      <c r="N1265" s="5">
        <f>sales[[#This Row],[profit]]/sales[[#This Row],[total_sales]]</f>
        <v>0.66666666666666663</v>
      </c>
    </row>
    <row r="1266" spans="2:14" x14ac:dyDescent="0.25">
      <c r="B1266">
        <v>10524</v>
      </c>
      <c r="C1266" t="s">
        <v>16</v>
      </c>
      <c r="D1266" s="1">
        <v>44868</v>
      </c>
      <c r="E1266" t="s">
        <v>25</v>
      </c>
      <c r="F1266" t="s">
        <v>96</v>
      </c>
      <c r="G1266" t="s">
        <v>30</v>
      </c>
      <c r="H1266">
        <v>45</v>
      </c>
      <c r="I1266">
        <v>18235</v>
      </c>
      <c r="J1266">
        <v>820575</v>
      </c>
      <c r="K1266">
        <v>15</v>
      </c>
      <c r="L1266">
        <v>273525</v>
      </c>
      <c r="M1266">
        <v>547050</v>
      </c>
      <c r="N1266" s="5">
        <f>sales[[#This Row],[profit]]/sales[[#This Row],[total_sales]]</f>
        <v>0.66666666666666663</v>
      </c>
    </row>
    <row r="1267" spans="2:14" x14ac:dyDescent="0.25">
      <c r="B1267">
        <v>10151</v>
      </c>
      <c r="C1267" t="s">
        <v>19</v>
      </c>
      <c r="D1267" s="1">
        <v>44868</v>
      </c>
      <c r="E1267" t="s">
        <v>33</v>
      </c>
      <c r="F1267" t="s">
        <v>18</v>
      </c>
      <c r="G1267" t="s">
        <v>21</v>
      </c>
      <c r="H1267">
        <v>50</v>
      </c>
      <c r="I1267">
        <v>1522</v>
      </c>
      <c r="J1267">
        <v>76100</v>
      </c>
      <c r="K1267">
        <v>20</v>
      </c>
      <c r="L1267">
        <v>30440</v>
      </c>
      <c r="M1267">
        <v>45660</v>
      </c>
      <c r="N1267" s="5">
        <f>sales[[#This Row],[profit]]/sales[[#This Row],[total_sales]]</f>
        <v>0.6</v>
      </c>
    </row>
    <row r="1268" spans="2:14" x14ac:dyDescent="0.25">
      <c r="B1268">
        <v>10781</v>
      </c>
      <c r="C1268" t="s">
        <v>23</v>
      </c>
      <c r="D1268" s="1">
        <v>44868</v>
      </c>
      <c r="E1268" t="s">
        <v>67</v>
      </c>
      <c r="F1268" t="s">
        <v>18</v>
      </c>
      <c r="G1268" t="s">
        <v>15</v>
      </c>
      <c r="H1268">
        <v>40</v>
      </c>
      <c r="I1268">
        <v>931</v>
      </c>
      <c r="J1268">
        <v>37240</v>
      </c>
      <c r="K1268">
        <v>10</v>
      </c>
      <c r="L1268">
        <v>9310</v>
      </c>
      <c r="M1268">
        <v>27930</v>
      </c>
      <c r="N1268" s="5">
        <f>sales[[#This Row],[profit]]/sales[[#This Row],[total_sales]]</f>
        <v>0.75</v>
      </c>
    </row>
    <row r="1269" spans="2:14" x14ac:dyDescent="0.25">
      <c r="B1269">
        <v>10238</v>
      </c>
      <c r="C1269" t="s">
        <v>23</v>
      </c>
      <c r="D1269" s="1">
        <v>44868</v>
      </c>
      <c r="E1269" t="s">
        <v>52</v>
      </c>
      <c r="F1269" t="s">
        <v>32</v>
      </c>
      <c r="G1269" t="s">
        <v>26</v>
      </c>
      <c r="H1269">
        <v>55</v>
      </c>
      <c r="I1269">
        <v>10478</v>
      </c>
      <c r="J1269">
        <v>576290</v>
      </c>
      <c r="K1269">
        <v>30</v>
      </c>
      <c r="L1269">
        <v>314340</v>
      </c>
      <c r="M1269">
        <v>261950</v>
      </c>
      <c r="N1269" s="5">
        <f>sales[[#This Row],[profit]]/sales[[#This Row],[total_sales]]</f>
        <v>0.45454545454545453</v>
      </c>
    </row>
    <row r="1270" spans="2:14" x14ac:dyDescent="0.25">
      <c r="B1270">
        <v>10931</v>
      </c>
      <c r="C1270" t="s">
        <v>23</v>
      </c>
      <c r="D1270" s="1">
        <v>44869</v>
      </c>
      <c r="E1270" t="s">
        <v>39</v>
      </c>
      <c r="F1270" t="s">
        <v>96</v>
      </c>
      <c r="G1270" t="s">
        <v>21</v>
      </c>
      <c r="H1270">
        <v>50</v>
      </c>
      <c r="I1270">
        <v>15279</v>
      </c>
      <c r="J1270">
        <v>763950</v>
      </c>
      <c r="K1270">
        <v>20</v>
      </c>
      <c r="L1270">
        <v>305580</v>
      </c>
      <c r="M1270">
        <v>458370</v>
      </c>
      <c r="N1270" s="5">
        <f>sales[[#This Row],[profit]]/sales[[#This Row],[total_sales]]</f>
        <v>0.6</v>
      </c>
    </row>
    <row r="1271" spans="2:14" x14ac:dyDescent="0.25">
      <c r="B1271">
        <v>10502</v>
      </c>
      <c r="C1271" t="s">
        <v>23</v>
      </c>
      <c r="D1271" s="1">
        <v>44869</v>
      </c>
      <c r="E1271" t="s">
        <v>37</v>
      </c>
      <c r="F1271" t="s">
        <v>32</v>
      </c>
      <c r="G1271" t="s">
        <v>15</v>
      </c>
      <c r="H1271">
        <v>40</v>
      </c>
      <c r="I1271">
        <v>12566</v>
      </c>
      <c r="J1271">
        <v>502640</v>
      </c>
      <c r="K1271">
        <v>10</v>
      </c>
      <c r="L1271">
        <v>125660</v>
      </c>
      <c r="M1271">
        <v>376980</v>
      </c>
      <c r="N1271" s="5">
        <f>sales[[#This Row],[profit]]/sales[[#This Row],[total_sales]]</f>
        <v>0.75</v>
      </c>
    </row>
    <row r="1272" spans="2:14" x14ac:dyDescent="0.25">
      <c r="B1272">
        <v>10923</v>
      </c>
      <c r="C1272" t="s">
        <v>12</v>
      </c>
      <c r="D1272" s="1">
        <v>44869</v>
      </c>
      <c r="E1272" t="s">
        <v>36</v>
      </c>
      <c r="F1272" t="s">
        <v>14</v>
      </c>
      <c r="G1272" t="s">
        <v>15</v>
      </c>
      <c r="H1272">
        <v>40</v>
      </c>
      <c r="I1272">
        <v>8674</v>
      </c>
      <c r="J1272">
        <v>346960</v>
      </c>
      <c r="K1272">
        <v>10</v>
      </c>
      <c r="L1272">
        <v>86740</v>
      </c>
      <c r="M1272">
        <v>260220</v>
      </c>
      <c r="N1272" s="5">
        <f>sales[[#This Row],[profit]]/sales[[#This Row],[total_sales]]</f>
        <v>0.75</v>
      </c>
    </row>
    <row r="1273" spans="2:14" x14ac:dyDescent="0.25">
      <c r="B1273">
        <v>10220</v>
      </c>
      <c r="C1273" t="s">
        <v>16</v>
      </c>
      <c r="D1273" s="1">
        <v>44869</v>
      </c>
      <c r="E1273" t="s">
        <v>64</v>
      </c>
      <c r="F1273" t="s">
        <v>18</v>
      </c>
      <c r="G1273" t="s">
        <v>30</v>
      </c>
      <c r="H1273">
        <v>45</v>
      </c>
      <c r="I1273">
        <v>5419</v>
      </c>
      <c r="J1273">
        <v>243855</v>
      </c>
      <c r="K1273">
        <v>15</v>
      </c>
      <c r="L1273">
        <v>81285</v>
      </c>
      <c r="M1273">
        <v>162570</v>
      </c>
      <c r="N1273" s="5">
        <f>sales[[#This Row],[profit]]/sales[[#This Row],[total_sales]]</f>
        <v>0.66666666666666663</v>
      </c>
    </row>
    <row r="1274" spans="2:14" x14ac:dyDescent="0.25">
      <c r="B1274">
        <v>10517</v>
      </c>
      <c r="C1274" t="s">
        <v>16</v>
      </c>
      <c r="D1274" s="1">
        <v>44870</v>
      </c>
      <c r="E1274" t="s">
        <v>60</v>
      </c>
      <c r="F1274" t="s">
        <v>14</v>
      </c>
      <c r="G1274" t="s">
        <v>15</v>
      </c>
      <c r="H1274">
        <v>40</v>
      </c>
      <c r="I1274">
        <v>15157</v>
      </c>
      <c r="J1274">
        <v>606280</v>
      </c>
      <c r="K1274">
        <v>10</v>
      </c>
      <c r="L1274">
        <v>151570</v>
      </c>
      <c r="M1274">
        <v>454710</v>
      </c>
      <c r="N1274" s="5">
        <f>sales[[#This Row],[profit]]/sales[[#This Row],[total_sales]]</f>
        <v>0.75</v>
      </c>
    </row>
    <row r="1275" spans="2:14" x14ac:dyDescent="0.25">
      <c r="B1275">
        <v>10795</v>
      </c>
      <c r="C1275" t="s">
        <v>16</v>
      </c>
      <c r="D1275" s="1">
        <v>44870</v>
      </c>
      <c r="E1275" t="s">
        <v>29</v>
      </c>
      <c r="F1275" t="s">
        <v>14</v>
      </c>
      <c r="G1275" t="s">
        <v>26</v>
      </c>
      <c r="H1275">
        <v>55</v>
      </c>
      <c r="I1275">
        <v>10828</v>
      </c>
      <c r="J1275">
        <v>595540</v>
      </c>
      <c r="K1275">
        <v>30</v>
      </c>
      <c r="L1275">
        <v>324840</v>
      </c>
      <c r="M1275">
        <v>270700</v>
      </c>
      <c r="N1275" s="5">
        <f>sales[[#This Row],[profit]]/sales[[#This Row],[total_sales]]</f>
        <v>0.45454545454545453</v>
      </c>
    </row>
    <row r="1276" spans="2:14" x14ac:dyDescent="0.25">
      <c r="B1276">
        <v>10635</v>
      </c>
      <c r="C1276" t="s">
        <v>16</v>
      </c>
      <c r="D1276" s="1">
        <v>44870</v>
      </c>
      <c r="E1276" t="s">
        <v>61</v>
      </c>
      <c r="F1276" t="s">
        <v>14</v>
      </c>
      <c r="G1276" t="s">
        <v>21</v>
      </c>
      <c r="H1276">
        <v>50</v>
      </c>
      <c r="I1276">
        <v>11959</v>
      </c>
      <c r="J1276">
        <v>597950</v>
      </c>
      <c r="K1276">
        <v>20</v>
      </c>
      <c r="L1276">
        <v>239180</v>
      </c>
      <c r="M1276">
        <v>358770</v>
      </c>
      <c r="N1276" s="5">
        <f>sales[[#This Row],[profit]]/sales[[#This Row],[total_sales]]</f>
        <v>0.6</v>
      </c>
    </row>
    <row r="1277" spans="2:14" x14ac:dyDescent="0.25">
      <c r="B1277">
        <v>10484</v>
      </c>
      <c r="C1277" t="s">
        <v>12</v>
      </c>
      <c r="D1277" s="1">
        <v>44870</v>
      </c>
      <c r="E1277" t="s">
        <v>22</v>
      </c>
      <c r="F1277" t="s">
        <v>96</v>
      </c>
      <c r="G1277" t="s">
        <v>21</v>
      </c>
      <c r="H1277">
        <v>50</v>
      </c>
      <c r="I1277">
        <v>10477</v>
      </c>
      <c r="J1277">
        <v>523850</v>
      </c>
      <c r="K1277">
        <v>20</v>
      </c>
      <c r="L1277">
        <v>209540</v>
      </c>
      <c r="M1277">
        <v>314310</v>
      </c>
      <c r="N1277" s="5">
        <f>sales[[#This Row],[profit]]/sales[[#This Row],[total_sales]]</f>
        <v>0.6</v>
      </c>
    </row>
    <row r="1278" spans="2:14" x14ac:dyDescent="0.25">
      <c r="B1278">
        <v>10533</v>
      </c>
      <c r="C1278" t="s">
        <v>19</v>
      </c>
      <c r="D1278" s="1">
        <v>44871</v>
      </c>
      <c r="E1278" t="s">
        <v>70</v>
      </c>
      <c r="F1278" t="s">
        <v>14</v>
      </c>
      <c r="G1278" t="s">
        <v>26</v>
      </c>
      <c r="H1278">
        <v>55</v>
      </c>
      <c r="I1278">
        <v>13844</v>
      </c>
      <c r="J1278">
        <v>761420</v>
      </c>
      <c r="K1278">
        <v>30</v>
      </c>
      <c r="L1278">
        <v>415320</v>
      </c>
      <c r="M1278">
        <v>346100</v>
      </c>
      <c r="N1278" s="5">
        <f>sales[[#This Row],[profit]]/sales[[#This Row],[total_sales]]</f>
        <v>0.45454545454545453</v>
      </c>
    </row>
    <row r="1279" spans="2:14" x14ac:dyDescent="0.25">
      <c r="B1279">
        <v>10302</v>
      </c>
      <c r="C1279" t="s">
        <v>16</v>
      </c>
      <c r="D1279" s="1">
        <v>44871</v>
      </c>
      <c r="E1279" t="s">
        <v>42</v>
      </c>
      <c r="F1279" t="s">
        <v>32</v>
      </c>
      <c r="G1279" t="s">
        <v>30</v>
      </c>
      <c r="H1279">
        <v>45</v>
      </c>
      <c r="I1279">
        <v>17119</v>
      </c>
      <c r="J1279">
        <v>770355</v>
      </c>
      <c r="K1279">
        <v>15</v>
      </c>
      <c r="L1279">
        <v>256785</v>
      </c>
      <c r="M1279">
        <v>513570</v>
      </c>
      <c r="N1279" s="5">
        <f>sales[[#This Row],[profit]]/sales[[#This Row],[total_sales]]</f>
        <v>0.66666666666666663</v>
      </c>
    </row>
    <row r="1280" spans="2:14" x14ac:dyDescent="0.25">
      <c r="B1280">
        <v>10983</v>
      </c>
      <c r="C1280" t="s">
        <v>19</v>
      </c>
      <c r="D1280" s="1">
        <v>44871</v>
      </c>
      <c r="E1280" t="s">
        <v>20</v>
      </c>
      <c r="F1280" t="s">
        <v>14</v>
      </c>
      <c r="G1280" t="s">
        <v>26</v>
      </c>
      <c r="H1280">
        <v>55</v>
      </c>
      <c r="I1280">
        <v>11134</v>
      </c>
      <c r="J1280">
        <v>612370</v>
      </c>
      <c r="K1280">
        <v>30</v>
      </c>
      <c r="L1280">
        <v>334020</v>
      </c>
      <c r="M1280">
        <v>278350</v>
      </c>
      <c r="N1280" s="5">
        <f>sales[[#This Row],[profit]]/sales[[#This Row],[total_sales]]</f>
        <v>0.45454545454545453</v>
      </c>
    </row>
    <row r="1281" spans="2:14" x14ac:dyDescent="0.25">
      <c r="B1281">
        <v>10484</v>
      </c>
      <c r="C1281" t="s">
        <v>16</v>
      </c>
      <c r="D1281" s="1">
        <v>44871</v>
      </c>
      <c r="E1281" t="s">
        <v>54</v>
      </c>
      <c r="F1281" t="s">
        <v>32</v>
      </c>
      <c r="G1281" t="s">
        <v>26</v>
      </c>
      <c r="H1281">
        <v>55</v>
      </c>
      <c r="I1281">
        <v>13362</v>
      </c>
      <c r="J1281">
        <v>734910</v>
      </c>
      <c r="K1281">
        <v>30</v>
      </c>
      <c r="L1281">
        <v>400860</v>
      </c>
      <c r="M1281">
        <v>334050</v>
      </c>
      <c r="N1281" s="5">
        <f>sales[[#This Row],[profit]]/sales[[#This Row],[total_sales]]</f>
        <v>0.45454545454545453</v>
      </c>
    </row>
    <row r="1282" spans="2:14" x14ac:dyDescent="0.25">
      <c r="B1282">
        <v>10772</v>
      </c>
      <c r="C1282" t="s">
        <v>19</v>
      </c>
      <c r="D1282" s="1">
        <v>44872</v>
      </c>
      <c r="E1282" t="s">
        <v>55</v>
      </c>
      <c r="F1282" t="s">
        <v>96</v>
      </c>
      <c r="G1282" t="s">
        <v>30</v>
      </c>
      <c r="H1282">
        <v>45</v>
      </c>
      <c r="I1282">
        <v>3491</v>
      </c>
      <c r="J1282">
        <v>157095</v>
      </c>
      <c r="K1282">
        <v>15</v>
      </c>
      <c r="L1282">
        <v>52365</v>
      </c>
      <c r="M1282">
        <v>104730</v>
      </c>
      <c r="N1282" s="5">
        <f>sales[[#This Row],[profit]]/sales[[#This Row],[total_sales]]</f>
        <v>0.66666666666666663</v>
      </c>
    </row>
    <row r="1283" spans="2:14" x14ac:dyDescent="0.25">
      <c r="B1283">
        <v>10886</v>
      </c>
      <c r="C1283" t="s">
        <v>12</v>
      </c>
      <c r="D1283" s="1">
        <v>44872</v>
      </c>
      <c r="E1283" t="s">
        <v>59</v>
      </c>
      <c r="F1283" t="s">
        <v>14</v>
      </c>
      <c r="G1283" t="s">
        <v>21</v>
      </c>
      <c r="H1283">
        <v>50</v>
      </c>
      <c r="I1283">
        <v>17375</v>
      </c>
      <c r="J1283">
        <v>868750</v>
      </c>
      <c r="K1283">
        <v>20</v>
      </c>
      <c r="L1283">
        <v>347500</v>
      </c>
      <c r="M1283">
        <v>521250</v>
      </c>
      <c r="N1283" s="5">
        <f>sales[[#This Row],[profit]]/sales[[#This Row],[total_sales]]</f>
        <v>0.6</v>
      </c>
    </row>
    <row r="1284" spans="2:14" x14ac:dyDescent="0.25">
      <c r="B1284">
        <v>10574</v>
      </c>
      <c r="C1284" t="s">
        <v>12</v>
      </c>
      <c r="D1284" s="1">
        <v>44872</v>
      </c>
      <c r="E1284" t="s">
        <v>34</v>
      </c>
      <c r="F1284" t="s">
        <v>14</v>
      </c>
      <c r="G1284" t="s">
        <v>26</v>
      </c>
      <c r="H1284">
        <v>55</v>
      </c>
      <c r="I1284">
        <v>14481</v>
      </c>
      <c r="J1284">
        <v>796455</v>
      </c>
      <c r="K1284">
        <v>30</v>
      </c>
      <c r="L1284">
        <v>434430</v>
      </c>
      <c r="M1284">
        <v>362025</v>
      </c>
      <c r="N1284" s="5">
        <f>sales[[#This Row],[profit]]/sales[[#This Row],[total_sales]]</f>
        <v>0.45454545454545453</v>
      </c>
    </row>
    <row r="1285" spans="2:14" x14ac:dyDescent="0.25">
      <c r="B1285">
        <v>10675</v>
      </c>
      <c r="C1285" t="s">
        <v>23</v>
      </c>
      <c r="D1285" s="1">
        <v>44872</v>
      </c>
      <c r="E1285" t="s">
        <v>58</v>
      </c>
      <c r="F1285" t="s">
        <v>18</v>
      </c>
      <c r="G1285" t="s">
        <v>21</v>
      </c>
      <c r="H1285">
        <v>50</v>
      </c>
      <c r="I1285">
        <v>4214</v>
      </c>
      <c r="J1285">
        <v>210700</v>
      </c>
      <c r="K1285">
        <v>20</v>
      </c>
      <c r="L1285">
        <v>84280</v>
      </c>
      <c r="M1285">
        <v>126420</v>
      </c>
      <c r="N1285" s="5">
        <f>sales[[#This Row],[profit]]/sales[[#This Row],[total_sales]]</f>
        <v>0.6</v>
      </c>
    </row>
    <row r="1286" spans="2:14" x14ac:dyDescent="0.25">
      <c r="B1286">
        <v>10483</v>
      </c>
      <c r="C1286" t="s">
        <v>16</v>
      </c>
      <c r="D1286" s="1">
        <v>44873</v>
      </c>
      <c r="E1286" t="s">
        <v>70</v>
      </c>
      <c r="F1286" t="s">
        <v>14</v>
      </c>
      <c r="G1286" t="s">
        <v>26</v>
      </c>
      <c r="H1286">
        <v>55</v>
      </c>
      <c r="I1286">
        <v>15001</v>
      </c>
      <c r="J1286">
        <v>825055</v>
      </c>
      <c r="K1286">
        <v>30</v>
      </c>
      <c r="L1286">
        <v>450030</v>
      </c>
      <c r="M1286">
        <v>375025</v>
      </c>
      <c r="N1286" s="5">
        <f>sales[[#This Row],[profit]]/sales[[#This Row],[total_sales]]</f>
        <v>0.45454545454545453</v>
      </c>
    </row>
    <row r="1287" spans="2:14" x14ac:dyDescent="0.25">
      <c r="B1287">
        <v>10685</v>
      </c>
      <c r="C1287" t="s">
        <v>12</v>
      </c>
      <c r="D1287" s="1">
        <v>44873</v>
      </c>
      <c r="E1287" t="s">
        <v>35</v>
      </c>
      <c r="F1287" t="s">
        <v>96</v>
      </c>
      <c r="G1287" t="s">
        <v>30</v>
      </c>
      <c r="H1287">
        <v>45</v>
      </c>
      <c r="I1287">
        <v>4241</v>
      </c>
      <c r="J1287">
        <v>190845</v>
      </c>
      <c r="K1287">
        <v>15</v>
      </c>
      <c r="L1287">
        <v>63615</v>
      </c>
      <c r="M1287">
        <v>127230</v>
      </c>
      <c r="N1287" s="5">
        <f>sales[[#This Row],[profit]]/sales[[#This Row],[total_sales]]</f>
        <v>0.66666666666666663</v>
      </c>
    </row>
    <row r="1288" spans="2:14" x14ac:dyDescent="0.25">
      <c r="B1288">
        <v>10635</v>
      </c>
      <c r="C1288" t="s">
        <v>16</v>
      </c>
      <c r="D1288" s="1">
        <v>44873</v>
      </c>
      <c r="E1288" t="s">
        <v>62</v>
      </c>
      <c r="F1288" t="s">
        <v>32</v>
      </c>
      <c r="G1288" t="s">
        <v>30</v>
      </c>
      <c r="H1288">
        <v>45</v>
      </c>
      <c r="I1288">
        <v>5664</v>
      </c>
      <c r="J1288">
        <v>254880</v>
      </c>
      <c r="K1288">
        <v>15</v>
      </c>
      <c r="L1288">
        <v>84960</v>
      </c>
      <c r="M1288">
        <v>169920</v>
      </c>
      <c r="N1288" s="5">
        <f>sales[[#This Row],[profit]]/sales[[#This Row],[total_sales]]</f>
        <v>0.66666666666666663</v>
      </c>
    </row>
    <row r="1289" spans="2:14" x14ac:dyDescent="0.25">
      <c r="B1289">
        <v>10792</v>
      </c>
      <c r="C1289" t="s">
        <v>23</v>
      </c>
      <c r="D1289" s="1">
        <v>44873</v>
      </c>
      <c r="E1289" t="s">
        <v>63</v>
      </c>
      <c r="F1289" t="s">
        <v>96</v>
      </c>
      <c r="G1289" t="s">
        <v>21</v>
      </c>
      <c r="H1289">
        <v>50</v>
      </c>
      <c r="I1289">
        <v>15785</v>
      </c>
      <c r="J1289">
        <v>789250</v>
      </c>
      <c r="K1289">
        <v>20</v>
      </c>
      <c r="L1289">
        <v>315700</v>
      </c>
      <c r="M1289">
        <v>473550</v>
      </c>
      <c r="N1289" s="5">
        <f>sales[[#This Row],[profit]]/sales[[#This Row],[total_sales]]</f>
        <v>0.6</v>
      </c>
    </row>
    <row r="1290" spans="2:14" x14ac:dyDescent="0.25">
      <c r="B1290">
        <v>10556</v>
      </c>
      <c r="C1290" t="s">
        <v>12</v>
      </c>
      <c r="D1290" s="1">
        <v>44874</v>
      </c>
      <c r="E1290" t="s">
        <v>47</v>
      </c>
      <c r="F1290" t="s">
        <v>32</v>
      </c>
      <c r="G1290" t="s">
        <v>21</v>
      </c>
      <c r="H1290">
        <v>50</v>
      </c>
      <c r="I1290">
        <v>15260</v>
      </c>
      <c r="J1290">
        <v>763000</v>
      </c>
      <c r="K1290">
        <v>20</v>
      </c>
      <c r="L1290">
        <v>305200</v>
      </c>
      <c r="M1290">
        <v>457800</v>
      </c>
      <c r="N1290" s="5">
        <f>sales[[#This Row],[profit]]/sales[[#This Row],[total_sales]]</f>
        <v>0.6</v>
      </c>
    </row>
    <row r="1291" spans="2:14" x14ac:dyDescent="0.25">
      <c r="B1291">
        <v>10419</v>
      </c>
      <c r="C1291" t="s">
        <v>23</v>
      </c>
      <c r="D1291" s="1">
        <v>44874</v>
      </c>
      <c r="E1291" t="s">
        <v>67</v>
      </c>
      <c r="F1291" t="s">
        <v>18</v>
      </c>
      <c r="G1291" t="s">
        <v>26</v>
      </c>
      <c r="H1291">
        <v>55</v>
      </c>
      <c r="I1291">
        <v>8074</v>
      </c>
      <c r="J1291">
        <v>444070</v>
      </c>
      <c r="K1291">
        <v>30</v>
      </c>
      <c r="L1291">
        <v>242220</v>
      </c>
      <c r="M1291">
        <v>201850</v>
      </c>
      <c r="N1291" s="5">
        <f>sales[[#This Row],[profit]]/sales[[#This Row],[total_sales]]</f>
        <v>0.45454545454545453</v>
      </c>
    </row>
    <row r="1292" spans="2:14" x14ac:dyDescent="0.25">
      <c r="B1292">
        <v>10653</v>
      </c>
      <c r="C1292" t="s">
        <v>16</v>
      </c>
      <c r="D1292" s="1">
        <v>44874</v>
      </c>
      <c r="E1292" t="s">
        <v>70</v>
      </c>
      <c r="F1292" t="s">
        <v>14</v>
      </c>
      <c r="G1292" t="s">
        <v>21</v>
      </c>
      <c r="H1292">
        <v>50</v>
      </c>
      <c r="I1292">
        <v>1649</v>
      </c>
      <c r="J1292">
        <v>82450</v>
      </c>
      <c r="K1292">
        <v>20</v>
      </c>
      <c r="L1292">
        <v>32980</v>
      </c>
      <c r="M1292">
        <v>49470</v>
      </c>
      <c r="N1292" s="5">
        <f>sales[[#This Row],[profit]]/sales[[#This Row],[total_sales]]</f>
        <v>0.6</v>
      </c>
    </row>
    <row r="1293" spans="2:14" x14ac:dyDescent="0.25">
      <c r="B1293">
        <v>10041</v>
      </c>
      <c r="C1293" t="s">
        <v>19</v>
      </c>
      <c r="D1293" s="1">
        <v>44874</v>
      </c>
      <c r="E1293" t="s">
        <v>73</v>
      </c>
      <c r="F1293" t="s">
        <v>32</v>
      </c>
      <c r="G1293" t="s">
        <v>15</v>
      </c>
      <c r="H1293">
        <v>40</v>
      </c>
      <c r="I1293">
        <v>8486</v>
      </c>
      <c r="J1293">
        <v>339440</v>
      </c>
      <c r="K1293">
        <v>10</v>
      </c>
      <c r="L1293">
        <v>84860</v>
      </c>
      <c r="M1293">
        <v>254580</v>
      </c>
      <c r="N1293" s="5">
        <f>sales[[#This Row],[profit]]/sales[[#This Row],[total_sales]]</f>
        <v>0.75</v>
      </c>
    </row>
    <row r="1294" spans="2:14" x14ac:dyDescent="0.25">
      <c r="B1294">
        <v>10435</v>
      </c>
      <c r="C1294" t="s">
        <v>19</v>
      </c>
      <c r="D1294" s="1">
        <v>44875</v>
      </c>
      <c r="E1294" t="s">
        <v>47</v>
      </c>
      <c r="F1294" t="s">
        <v>32</v>
      </c>
      <c r="G1294" t="s">
        <v>26</v>
      </c>
      <c r="H1294">
        <v>55</v>
      </c>
      <c r="I1294">
        <v>15825</v>
      </c>
      <c r="J1294">
        <v>870375</v>
      </c>
      <c r="K1294">
        <v>30</v>
      </c>
      <c r="L1294">
        <v>474750</v>
      </c>
      <c r="M1294">
        <v>395625</v>
      </c>
      <c r="N1294" s="5">
        <f>sales[[#This Row],[profit]]/sales[[#This Row],[total_sales]]</f>
        <v>0.45454545454545453</v>
      </c>
    </row>
    <row r="1295" spans="2:14" x14ac:dyDescent="0.25">
      <c r="B1295">
        <v>10478</v>
      </c>
      <c r="C1295" t="s">
        <v>16</v>
      </c>
      <c r="D1295" s="1">
        <v>44875</v>
      </c>
      <c r="E1295" t="s">
        <v>17</v>
      </c>
      <c r="F1295" t="s">
        <v>18</v>
      </c>
      <c r="G1295" t="s">
        <v>30</v>
      </c>
      <c r="H1295">
        <v>45</v>
      </c>
      <c r="I1295">
        <v>399</v>
      </c>
      <c r="J1295">
        <v>17955</v>
      </c>
      <c r="K1295">
        <v>15</v>
      </c>
      <c r="L1295">
        <v>5985</v>
      </c>
      <c r="M1295">
        <v>11970</v>
      </c>
      <c r="N1295" s="5">
        <f>sales[[#This Row],[profit]]/sales[[#This Row],[total_sales]]</f>
        <v>0.66666666666666663</v>
      </c>
    </row>
    <row r="1296" spans="2:14" x14ac:dyDescent="0.25">
      <c r="B1296">
        <v>10345</v>
      </c>
      <c r="C1296" t="s">
        <v>23</v>
      </c>
      <c r="D1296" s="1">
        <v>44875</v>
      </c>
      <c r="E1296" t="s">
        <v>35</v>
      </c>
      <c r="F1296" t="s">
        <v>96</v>
      </c>
      <c r="G1296" t="s">
        <v>26</v>
      </c>
      <c r="H1296">
        <v>55</v>
      </c>
      <c r="I1296">
        <v>18033</v>
      </c>
      <c r="J1296">
        <v>991815</v>
      </c>
      <c r="K1296">
        <v>30</v>
      </c>
      <c r="L1296">
        <v>540990</v>
      </c>
      <c r="M1296">
        <v>450825</v>
      </c>
      <c r="N1296" s="5">
        <f>sales[[#This Row],[profit]]/sales[[#This Row],[total_sales]]</f>
        <v>0.45454545454545453</v>
      </c>
    </row>
    <row r="1297" spans="2:14" x14ac:dyDescent="0.25">
      <c r="B1297">
        <v>10182</v>
      </c>
      <c r="C1297" t="s">
        <v>23</v>
      </c>
      <c r="D1297" s="1">
        <v>44875</v>
      </c>
      <c r="E1297" t="s">
        <v>33</v>
      </c>
      <c r="F1297" t="s">
        <v>18</v>
      </c>
      <c r="G1297" t="s">
        <v>26</v>
      </c>
      <c r="H1297">
        <v>55</v>
      </c>
      <c r="I1297">
        <v>3642</v>
      </c>
      <c r="J1297">
        <v>200310</v>
      </c>
      <c r="K1297">
        <v>30</v>
      </c>
      <c r="L1297">
        <v>109260</v>
      </c>
      <c r="M1297">
        <v>91050</v>
      </c>
      <c r="N1297" s="5">
        <f>sales[[#This Row],[profit]]/sales[[#This Row],[total_sales]]</f>
        <v>0.45454545454545453</v>
      </c>
    </row>
    <row r="1298" spans="2:14" x14ac:dyDescent="0.25">
      <c r="B1298">
        <v>10231</v>
      </c>
      <c r="C1298" t="s">
        <v>19</v>
      </c>
      <c r="D1298" s="1">
        <v>44875</v>
      </c>
      <c r="E1298" t="s">
        <v>24</v>
      </c>
      <c r="F1298" t="s">
        <v>18</v>
      </c>
      <c r="G1298" t="s">
        <v>15</v>
      </c>
      <c r="H1298">
        <v>40</v>
      </c>
      <c r="I1298">
        <v>8343</v>
      </c>
      <c r="J1298">
        <v>333720</v>
      </c>
      <c r="K1298">
        <v>10</v>
      </c>
      <c r="L1298">
        <v>83430</v>
      </c>
      <c r="M1298">
        <v>250290</v>
      </c>
      <c r="N1298" s="5">
        <f>sales[[#This Row],[profit]]/sales[[#This Row],[total_sales]]</f>
        <v>0.75</v>
      </c>
    </row>
    <row r="1299" spans="2:14" x14ac:dyDescent="0.25">
      <c r="B1299">
        <v>10600</v>
      </c>
      <c r="C1299" t="s">
        <v>19</v>
      </c>
      <c r="D1299" s="1">
        <v>44876</v>
      </c>
      <c r="E1299" t="s">
        <v>20</v>
      </c>
      <c r="F1299" t="s">
        <v>14</v>
      </c>
      <c r="G1299" t="s">
        <v>21</v>
      </c>
      <c r="H1299">
        <v>50</v>
      </c>
      <c r="I1299">
        <v>17924</v>
      </c>
      <c r="J1299">
        <v>896200</v>
      </c>
      <c r="K1299">
        <v>20</v>
      </c>
      <c r="L1299">
        <v>358480</v>
      </c>
      <c r="M1299">
        <v>537720</v>
      </c>
      <c r="N1299" s="5">
        <f>sales[[#This Row],[profit]]/sales[[#This Row],[total_sales]]</f>
        <v>0.6</v>
      </c>
    </row>
    <row r="1300" spans="2:14" x14ac:dyDescent="0.25">
      <c r="B1300">
        <v>10913</v>
      </c>
      <c r="C1300" t="s">
        <v>12</v>
      </c>
      <c r="D1300" s="1">
        <v>44876</v>
      </c>
      <c r="E1300" t="s">
        <v>43</v>
      </c>
      <c r="F1300" t="s">
        <v>14</v>
      </c>
      <c r="G1300" t="s">
        <v>26</v>
      </c>
      <c r="H1300">
        <v>55</v>
      </c>
      <c r="I1300">
        <v>5722</v>
      </c>
      <c r="J1300">
        <v>314710</v>
      </c>
      <c r="K1300">
        <v>30</v>
      </c>
      <c r="L1300">
        <v>171660</v>
      </c>
      <c r="M1300">
        <v>143050</v>
      </c>
      <c r="N1300" s="5">
        <f>sales[[#This Row],[profit]]/sales[[#This Row],[total_sales]]</f>
        <v>0.45454545454545453</v>
      </c>
    </row>
    <row r="1301" spans="2:14" x14ac:dyDescent="0.25">
      <c r="B1301">
        <v>10225</v>
      </c>
      <c r="C1301" t="s">
        <v>19</v>
      </c>
      <c r="D1301" s="1">
        <v>44876</v>
      </c>
      <c r="E1301" t="s">
        <v>49</v>
      </c>
      <c r="F1301" t="s">
        <v>96</v>
      </c>
      <c r="G1301" t="s">
        <v>26</v>
      </c>
      <c r="H1301">
        <v>55</v>
      </c>
      <c r="I1301">
        <v>15527</v>
      </c>
      <c r="J1301">
        <v>853985</v>
      </c>
      <c r="K1301">
        <v>30</v>
      </c>
      <c r="L1301">
        <v>465810</v>
      </c>
      <c r="M1301">
        <v>388175</v>
      </c>
      <c r="N1301" s="5">
        <f>sales[[#This Row],[profit]]/sales[[#This Row],[total_sales]]</f>
        <v>0.45454545454545453</v>
      </c>
    </row>
    <row r="1302" spans="2:14" x14ac:dyDescent="0.25">
      <c r="B1302">
        <v>10097</v>
      </c>
      <c r="C1302" t="s">
        <v>12</v>
      </c>
      <c r="D1302" s="1">
        <v>44876</v>
      </c>
      <c r="E1302" t="s">
        <v>37</v>
      </c>
      <c r="F1302" t="s">
        <v>32</v>
      </c>
      <c r="G1302" t="s">
        <v>30</v>
      </c>
      <c r="H1302">
        <v>45</v>
      </c>
      <c r="I1302">
        <v>10884</v>
      </c>
      <c r="J1302">
        <v>489780</v>
      </c>
      <c r="K1302">
        <v>15</v>
      </c>
      <c r="L1302">
        <v>163260</v>
      </c>
      <c r="M1302">
        <v>326520</v>
      </c>
      <c r="N1302" s="5">
        <f>sales[[#This Row],[profit]]/sales[[#This Row],[total_sales]]</f>
        <v>0.66666666666666663</v>
      </c>
    </row>
    <row r="1303" spans="2:14" x14ac:dyDescent="0.25">
      <c r="B1303">
        <v>10900</v>
      </c>
      <c r="C1303" t="s">
        <v>19</v>
      </c>
      <c r="D1303" s="1">
        <v>44877</v>
      </c>
      <c r="E1303" t="s">
        <v>68</v>
      </c>
      <c r="F1303" t="s">
        <v>14</v>
      </c>
      <c r="G1303" t="s">
        <v>30</v>
      </c>
      <c r="H1303">
        <v>45</v>
      </c>
      <c r="I1303">
        <v>770</v>
      </c>
      <c r="J1303">
        <v>34650</v>
      </c>
      <c r="K1303">
        <v>15</v>
      </c>
      <c r="L1303">
        <v>11550</v>
      </c>
      <c r="M1303">
        <v>23100</v>
      </c>
      <c r="N1303" s="5">
        <f>sales[[#This Row],[profit]]/sales[[#This Row],[total_sales]]</f>
        <v>0.66666666666666663</v>
      </c>
    </row>
    <row r="1304" spans="2:14" x14ac:dyDescent="0.25">
      <c r="B1304">
        <v>10618</v>
      </c>
      <c r="C1304" t="s">
        <v>23</v>
      </c>
      <c r="D1304" s="1">
        <v>44877</v>
      </c>
      <c r="E1304" t="s">
        <v>63</v>
      </c>
      <c r="F1304" t="s">
        <v>96</v>
      </c>
      <c r="G1304" t="s">
        <v>30</v>
      </c>
      <c r="H1304">
        <v>45</v>
      </c>
      <c r="I1304">
        <v>7414</v>
      </c>
      <c r="J1304">
        <v>333630</v>
      </c>
      <c r="K1304">
        <v>15</v>
      </c>
      <c r="L1304">
        <v>111210</v>
      </c>
      <c r="M1304">
        <v>222420</v>
      </c>
      <c r="N1304" s="5">
        <f>sales[[#This Row],[profit]]/sales[[#This Row],[total_sales]]</f>
        <v>0.66666666666666663</v>
      </c>
    </row>
    <row r="1305" spans="2:14" x14ac:dyDescent="0.25">
      <c r="B1305">
        <v>10971</v>
      </c>
      <c r="C1305" t="s">
        <v>23</v>
      </c>
      <c r="D1305" s="1">
        <v>44877</v>
      </c>
      <c r="E1305" t="s">
        <v>65</v>
      </c>
      <c r="F1305" t="s">
        <v>14</v>
      </c>
      <c r="G1305" t="s">
        <v>21</v>
      </c>
      <c r="H1305">
        <v>50</v>
      </c>
      <c r="I1305">
        <v>16087</v>
      </c>
      <c r="J1305">
        <v>804350</v>
      </c>
      <c r="K1305">
        <v>20</v>
      </c>
      <c r="L1305">
        <v>321740</v>
      </c>
      <c r="M1305">
        <v>482610</v>
      </c>
      <c r="N1305" s="5">
        <f>sales[[#This Row],[profit]]/sales[[#This Row],[total_sales]]</f>
        <v>0.6</v>
      </c>
    </row>
    <row r="1306" spans="2:14" x14ac:dyDescent="0.25">
      <c r="B1306">
        <v>10483</v>
      </c>
      <c r="C1306" t="s">
        <v>16</v>
      </c>
      <c r="D1306" s="1">
        <v>44877</v>
      </c>
      <c r="E1306" t="s">
        <v>17</v>
      </c>
      <c r="F1306" t="s">
        <v>18</v>
      </c>
      <c r="G1306" t="s">
        <v>21</v>
      </c>
      <c r="H1306">
        <v>50</v>
      </c>
      <c r="I1306">
        <v>8667</v>
      </c>
      <c r="J1306">
        <v>433350</v>
      </c>
      <c r="K1306">
        <v>20</v>
      </c>
      <c r="L1306">
        <v>173340</v>
      </c>
      <c r="M1306">
        <v>260010</v>
      </c>
      <c r="N1306" s="5">
        <f>sales[[#This Row],[profit]]/sales[[#This Row],[total_sales]]</f>
        <v>0.6</v>
      </c>
    </row>
    <row r="1307" spans="2:14" x14ac:dyDescent="0.25">
      <c r="B1307">
        <v>10668</v>
      </c>
      <c r="C1307" t="s">
        <v>19</v>
      </c>
      <c r="D1307" s="1">
        <v>44878</v>
      </c>
      <c r="E1307" t="s">
        <v>20</v>
      </c>
      <c r="F1307" t="s">
        <v>14</v>
      </c>
      <c r="G1307" t="s">
        <v>21</v>
      </c>
      <c r="H1307">
        <v>50</v>
      </c>
      <c r="I1307">
        <v>853</v>
      </c>
      <c r="J1307">
        <v>42650</v>
      </c>
      <c r="K1307">
        <v>20</v>
      </c>
      <c r="L1307">
        <v>17060</v>
      </c>
      <c r="M1307">
        <v>25590</v>
      </c>
      <c r="N1307" s="5">
        <f>sales[[#This Row],[profit]]/sales[[#This Row],[total_sales]]</f>
        <v>0.6</v>
      </c>
    </row>
    <row r="1308" spans="2:14" x14ac:dyDescent="0.25">
      <c r="B1308">
        <v>10698</v>
      </c>
      <c r="C1308" t="s">
        <v>23</v>
      </c>
      <c r="D1308" s="1">
        <v>44878</v>
      </c>
      <c r="E1308" t="s">
        <v>36</v>
      </c>
      <c r="F1308" t="s">
        <v>14</v>
      </c>
      <c r="G1308" t="s">
        <v>30</v>
      </c>
      <c r="H1308">
        <v>45</v>
      </c>
      <c r="I1308">
        <v>11098</v>
      </c>
      <c r="J1308">
        <v>499410</v>
      </c>
      <c r="K1308">
        <v>15</v>
      </c>
      <c r="L1308">
        <v>166470</v>
      </c>
      <c r="M1308">
        <v>332940</v>
      </c>
      <c r="N1308" s="5">
        <f>sales[[#This Row],[profit]]/sales[[#This Row],[total_sales]]</f>
        <v>0.66666666666666663</v>
      </c>
    </row>
    <row r="1309" spans="2:14" x14ac:dyDescent="0.25">
      <c r="B1309">
        <v>10142</v>
      </c>
      <c r="C1309" t="s">
        <v>19</v>
      </c>
      <c r="D1309" s="1">
        <v>44878</v>
      </c>
      <c r="E1309" t="s">
        <v>66</v>
      </c>
      <c r="F1309" t="s">
        <v>32</v>
      </c>
      <c r="G1309" t="s">
        <v>15</v>
      </c>
      <c r="H1309">
        <v>40</v>
      </c>
      <c r="I1309">
        <v>1724</v>
      </c>
      <c r="J1309">
        <v>68960</v>
      </c>
      <c r="K1309">
        <v>10</v>
      </c>
      <c r="L1309">
        <v>17240</v>
      </c>
      <c r="M1309">
        <v>51720</v>
      </c>
      <c r="N1309" s="5">
        <f>sales[[#This Row],[profit]]/sales[[#This Row],[total_sales]]</f>
        <v>0.75</v>
      </c>
    </row>
    <row r="1310" spans="2:14" x14ac:dyDescent="0.25">
      <c r="B1310">
        <v>10105</v>
      </c>
      <c r="C1310" t="s">
        <v>12</v>
      </c>
      <c r="D1310" s="1">
        <v>44878</v>
      </c>
      <c r="E1310" t="s">
        <v>37</v>
      </c>
      <c r="F1310" t="s">
        <v>32</v>
      </c>
      <c r="G1310" t="s">
        <v>21</v>
      </c>
      <c r="H1310">
        <v>50</v>
      </c>
      <c r="I1310">
        <v>13756</v>
      </c>
      <c r="J1310">
        <v>687800</v>
      </c>
      <c r="K1310">
        <v>20</v>
      </c>
      <c r="L1310">
        <v>275120</v>
      </c>
      <c r="M1310">
        <v>412680</v>
      </c>
      <c r="N1310" s="5">
        <f>sales[[#This Row],[profit]]/sales[[#This Row],[total_sales]]</f>
        <v>0.6</v>
      </c>
    </row>
    <row r="1311" spans="2:14" x14ac:dyDescent="0.25">
      <c r="B1311">
        <v>10721</v>
      </c>
      <c r="C1311" t="s">
        <v>19</v>
      </c>
      <c r="D1311" s="1">
        <v>44879</v>
      </c>
      <c r="E1311" t="s">
        <v>43</v>
      </c>
      <c r="F1311" t="s">
        <v>14</v>
      </c>
      <c r="G1311" t="s">
        <v>30</v>
      </c>
      <c r="H1311">
        <v>45</v>
      </c>
      <c r="I1311">
        <v>10356</v>
      </c>
      <c r="J1311">
        <v>466020</v>
      </c>
      <c r="K1311">
        <v>15</v>
      </c>
      <c r="L1311">
        <v>155340</v>
      </c>
      <c r="M1311">
        <v>310680</v>
      </c>
      <c r="N1311" s="5">
        <f>sales[[#This Row],[profit]]/sales[[#This Row],[total_sales]]</f>
        <v>0.66666666666666663</v>
      </c>
    </row>
    <row r="1312" spans="2:14" x14ac:dyDescent="0.25">
      <c r="B1312">
        <v>10469</v>
      </c>
      <c r="C1312" t="s">
        <v>19</v>
      </c>
      <c r="D1312" s="1">
        <v>44879</v>
      </c>
      <c r="E1312" t="s">
        <v>45</v>
      </c>
      <c r="F1312" t="s">
        <v>18</v>
      </c>
      <c r="G1312" t="s">
        <v>21</v>
      </c>
      <c r="H1312">
        <v>50</v>
      </c>
      <c r="I1312">
        <v>13930</v>
      </c>
      <c r="J1312">
        <v>696500</v>
      </c>
      <c r="K1312">
        <v>20</v>
      </c>
      <c r="L1312">
        <v>278600</v>
      </c>
      <c r="M1312">
        <v>417900</v>
      </c>
      <c r="N1312" s="5">
        <f>sales[[#This Row],[profit]]/sales[[#This Row],[total_sales]]</f>
        <v>0.6</v>
      </c>
    </row>
    <row r="1313" spans="2:14" x14ac:dyDescent="0.25">
      <c r="B1313">
        <v>10518</v>
      </c>
      <c r="C1313" t="s">
        <v>12</v>
      </c>
      <c r="D1313" s="1">
        <v>44879</v>
      </c>
      <c r="E1313" t="s">
        <v>68</v>
      </c>
      <c r="F1313" t="s">
        <v>14</v>
      </c>
      <c r="G1313" t="s">
        <v>30</v>
      </c>
      <c r="H1313">
        <v>45</v>
      </c>
      <c r="I1313">
        <v>18411</v>
      </c>
      <c r="J1313">
        <v>828495</v>
      </c>
      <c r="K1313">
        <v>15</v>
      </c>
      <c r="L1313">
        <v>276165</v>
      </c>
      <c r="M1313">
        <v>552330</v>
      </c>
      <c r="N1313" s="5">
        <f>sales[[#This Row],[profit]]/sales[[#This Row],[total_sales]]</f>
        <v>0.66666666666666663</v>
      </c>
    </row>
    <row r="1314" spans="2:14" x14ac:dyDescent="0.25">
      <c r="B1314">
        <v>10329</v>
      </c>
      <c r="C1314" t="s">
        <v>16</v>
      </c>
      <c r="D1314" s="1">
        <v>44879</v>
      </c>
      <c r="E1314" t="s">
        <v>36</v>
      </c>
      <c r="F1314" t="s">
        <v>14</v>
      </c>
      <c r="G1314" t="s">
        <v>15</v>
      </c>
      <c r="H1314">
        <v>40</v>
      </c>
      <c r="I1314">
        <v>7240</v>
      </c>
      <c r="J1314">
        <v>289600</v>
      </c>
      <c r="K1314">
        <v>10</v>
      </c>
      <c r="L1314">
        <v>72400</v>
      </c>
      <c r="M1314">
        <v>217200</v>
      </c>
      <c r="N1314" s="5">
        <f>sales[[#This Row],[profit]]/sales[[#This Row],[total_sales]]</f>
        <v>0.75</v>
      </c>
    </row>
    <row r="1315" spans="2:14" x14ac:dyDescent="0.25">
      <c r="B1315">
        <v>10123</v>
      </c>
      <c r="C1315" t="s">
        <v>19</v>
      </c>
      <c r="D1315" s="1">
        <v>44880</v>
      </c>
      <c r="E1315" t="s">
        <v>48</v>
      </c>
      <c r="F1315" t="s">
        <v>96</v>
      </c>
      <c r="G1315" t="s">
        <v>26</v>
      </c>
      <c r="H1315">
        <v>55</v>
      </c>
      <c r="I1315">
        <v>18160</v>
      </c>
      <c r="J1315">
        <v>998800</v>
      </c>
      <c r="K1315">
        <v>30</v>
      </c>
      <c r="L1315">
        <v>544800</v>
      </c>
      <c r="M1315">
        <v>454000</v>
      </c>
      <c r="N1315" s="5">
        <f>sales[[#This Row],[profit]]/sales[[#This Row],[total_sales]]</f>
        <v>0.45454545454545453</v>
      </c>
    </row>
    <row r="1316" spans="2:14" x14ac:dyDescent="0.25">
      <c r="B1316">
        <v>10120</v>
      </c>
      <c r="C1316" t="s">
        <v>16</v>
      </c>
      <c r="D1316" s="1">
        <v>44880</v>
      </c>
      <c r="E1316" t="s">
        <v>17</v>
      </c>
      <c r="F1316" t="s">
        <v>18</v>
      </c>
      <c r="G1316" t="s">
        <v>30</v>
      </c>
      <c r="H1316">
        <v>45</v>
      </c>
      <c r="I1316">
        <v>13145</v>
      </c>
      <c r="J1316">
        <v>591525</v>
      </c>
      <c r="K1316">
        <v>15</v>
      </c>
      <c r="L1316">
        <v>197175</v>
      </c>
      <c r="M1316">
        <v>394350</v>
      </c>
      <c r="N1316" s="5">
        <f>sales[[#This Row],[profit]]/sales[[#This Row],[total_sales]]</f>
        <v>0.66666666666666663</v>
      </c>
    </row>
    <row r="1317" spans="2:14" x14ac:dyDescent="0.25">
      <c r="B1317">
        <v>10484</v>
      </c>
      <c r="C1317" t="s">
        <v>12</v>
      </c>
      <c r="D1317" s="1">
        <v>44880</v>
      </c>
      <c r="E1317" t="s">
        <v>56</v>
      </c>
      <c r="F1317" t="s">
        <v>18</v>
      </c>
      <c r="G1317" t="s">
        <v>21</v>
      </c>
      <c r="H1317">
        <v>50</v>
      </c>
      <c r="I1317">
        <v>16615</v>
      </c>
      <c r="J1317">
        <v>830750</v>
      </c>
      <c r="K1317">
        <v>20</v>
      </c>
      <c r="L1317">
        <v>332300</v>
      </c>
      <c r="M1317">
        <v>498450</v>
      </c>
      <c r="N1317" s="5">
        <f>sales[[#This Row],[profit]]/sales[[#This Row],[total_sales]]</f>
        <v>0.6</v>
      </c>
    </row>
    <row r="1318" spans="2:14" x14ac:dyDescent="0.25">
      <c r="B1318">
        <v>10753</v>
      </c>
      <c r="C1318" t="s">
        <v>12</v>
      </c>
      <c r="D1318" s="1">
        <v>44880</v>
      </c>
      <c r="E1318" t="s">
        <v>44</v>
      </c>
      <c r="F1318" t="s">
        <v>18</v>
      </c>
      <c r="G1318" t="s">
        <v>21</v>
      </c>
      <c r="H1318">
        <v>50</v>
      </c>
      <c r="I1318">
        <v>6631</v>
      </c>
      <c r="J1318">
        <v>331550</v>
      </c>
      <c r="K1318">
        <v>20</v>
      </c>
      <c r="L1318">
        <v>132620</v>
      </c>
      <c r="M1318">
        <v>198930</v>
      </c>
      <c r="N1318" s="5">
        <f>sales[[#This Row],[profit]]/sales[[#This Row],[total_sales]]</f>
        <v>0.6</v>
      </c>
    </row>
    <row r="1319" spans="2:14" x14ac:dyDescent="0.25">
      <c r="B1319">
        <v>10383</v>
      </c>
      <c r="C1319" t="s">
        <v>16</v>
      </c>
      <c r="D1319" s="1">
        <v>44881</v>
      </c>
      <c r="E1319" t="s">
        <v>31</v>
      </c>
      <c r="F1319" t="s">
        <v>32</v>
      </c>
      <c r="G1319" t="s">
        <v>15</v>
      </c>
      <c r="H1319">
        <v>40</v>
      </c>
      <c r="I1319">
        <v>14370</v>
      </c>
      <c r="J1319">
        <v>574800</v>
      </c>
      <c r="K1319">
        <v>10</v>
      </c>
      <c r="L1319">
        <v>143700</v>
      </c>
      <c r="M1319">
        <v>431100</v>
      </c>
      <c r="N1319" s="5">
        <f>sales[[#This Row],[profit]]/sales[[#This Row],[total_sales]]</f>
        <v>0.75</v>
      </c>
    </row>
    <row r="1320" spans="2:14" x14ac:dyDescent="0.25">
      <c r="B1320">
        <v>10764</v>
      </c>
      <c r="C1320" t="s">
        <v>23</v>
      </c>
      <c r="D1320" s="1">
        <v>44881</v>
      </c>
      <c r="E1320" t="s">
        <v>13</v>
      </c>
      <c r="F1320" t="s">
        <v>14</v>
      </c>
      <c r="G1320" t="s">
        <v>26</v>
      </c>
      <c r="H1320">
        <v>55</v>
      </c>
      <c r="I1320">
        <v>17303</v>
      </c>
      <c r="J1320">
        <v>951665</v>
      </c>
      <c r="K1320">
        <v>30</v>
      </c>
      <c r="L1320">
        <v>519090</v>
      </c>
      <c r="M1320">
        <v>432575</v>
      </c>
      <c r="N1320" s="5">
        <f>sales[[#This Row],[profit]]/sales[[#This Row],[total_sales]]</f>
        <v>0.45454545454545453</v>
      </c>
    </row>
    <row r="1321" spans="2:14" x14ac:dyDescent="0.25">
      <c r="B1321">
        <v>10586</v>
      </c>
      <c r="C1321" t="s">
        <v>23</v>
      </c>
      <c r="D1321" s="1">
        <v>44881</v>
      </c>
      <c r="E1321" t="s">
        <v>20</v>
      </c>
      <c r="F1321" t="s">
        <v>14</v>
      </c>
      <c r="G1321" t="s">
        <v>15</v>
      </c>
      <c r="H1321">
        <v>40</v>
      </c>
      <c r="I1321">
        <v>1570</v>
      </c>
      <c r="J1321">
        <v>62800</v>
      </c>
      <c r="K1321">
        <v>10</v>
      </c>
      <c r="L1321">
        <v>15700</v>
      </c>
      <c r="M1321">
        <v>47100</v>
      </c>
      <c r="N1321" s="5">
        <f>sales[[#This Row],[profit]]/sales[[#This Row],[total_sales]]</f>
        <v>0.75</v>
      </c>
    </row>
    <row r="1322" spans="2:14" x14ac:dyDescent="0.25">
      <c r="B1322">
        <v>10210</v>
      </c>
      <c r="C1322" t="s">
        <v>12</v>
      </c>
      <c r="D1322" s="1">
        <v>44881</v>
      </c>
      <c r="E1322" t="s">
        <v>57</v>
      </c>
      <c r="F1322" t="s">
        <v>32</v>
      </c>
      <c r="G1322" t="s">
        <v>15</v>
      </c>
      <c r="H1322">
        <v>40</v>
      </c>
      <c r="I1322">
        <v>5157</v>
      </c>
      <c r="J1322">
        <v>206280</v>
      </c>
      <c r="K1322">
        <v>10</v>
      </c>
      <c r="L1322">
        <v>51570</v>
      </c>
      <c r="M1322">
        <v>154710</v>
      </c>
      <c r="N1322" s="5">
        <f>sales[[#This Row],[profit]]/sales[[#This Row],[total_sales]]</f>
        <v>0.75</v>
      </c>
    </row>
    <row r="1323" spans="2:14" x14ac:dyDescent="0.25">
      <c r="B1323">
        <v>10310</v>
      </c>
      <c r="C1323" t="s">
        <v>12</v>
      </c>
      <c r="D1323" s="1">
        <v>44882</v>
      </c>
      <c r="E1323" t="s">
        <v>70</v>
      </c>
      <c r="F1323" t="s">
        <v>14</v>
      </c>
      <c r="G1323" t="s">
        <v>15</v>
      </c>
      <c r="H1323">
        <v>40</v>
      </c>
      <c r="I1323">
        <v>19330</v>
      </c>
      <c r="J1323">
        <v>773200</v>
      </c>
      <c r="K1323">
        <v>10</v>
      </c>
      <c r="L1323">
        <v>193300</v>
      </c>
      <c r="M1323">
        <v>579900</v>
      </c>
      <c r="N1323" s="5">
        <f>sales[[#This Row],[profit]]/sales[[#This Row],[total_sales]]</f>
        <v>0.75</v>
      </c>
    </row>
    <row r="1324" spans="2:14" x14ac:dyDescent="0.25">
      <c r="B1324">
        <v>10242</v>
      </c>
      <c r="C1324" t="s">
        <v>16</v>
      </c>
      <c r="D1324" s="1">
        <v>44882</v>
      </c>
      <c r="E1324" t="s">
        <v>42</v>
      </c>
      <c r="F1324" t="s">
        <v>32</v>
      </c>
      <c r="G1324" t="s">
        <v>21</v>
      </c>
      <c r="H1324">
        <v>50</v>
      </c>
      <c r="I1324">
        <v>4062</v>
      </c>
      <c r="J1324">
        <v>203100</v>
      </c>
      <c r="K1324">
        <v>20</v>
      </c>
      <c r="L1324">
        <v>81240</v>
      </c>
      <c r="M1324">
        <v>121860</v>
      </c>
      <c r="N1324" s="5">
        <f>sales[[#This Row],[profit]]/sales[[#This Row],[total_sales]]</f>
        <v>0.6</v>
      </c>
    </row>
    <row r="1325" spans="2:14" x14ac:dyDescent="0.25">
      <c r="B1325">
        <v>10968</v>
      </c>
      <c r="C1325" t="s">
        <v>12</v>
      </c>
      <c r="D1325" s="1">
        <v>44882</v>
      </c>
      <c r="E1325" t="s">
        <v>69</v>
      </c>
      <c r="F1325" t="s">
        <v>18</v>
      </c>
      <c r="G1325" t="s">
        <v>30</v>
      </c>
      <c r="H1325">
        <v>45</v>
      </c>
      <c r="I1325">
        <v>4449</v>
      </c>
      <c r="J1325">
        <v>200205</v>
      </c>
      <c r="K1325">
        <v>15</v>
      </c>
      <c r="L1325">
        <v>66735</v>
      </c>
      <c r="M1325">
        <v>133470</v>
      </c>
      <c r="N1325" s="5">
        <f>sales[[#This Row],[profit]]/sales[[#This Row],[total_sales]]</f>
        <v>0.66666666666666663</v>
      </c>
    </row>
    <row r="1326" spans="2:14" x14ac:dyDescent="0.25">
      <c r="B1326">
        <v>10362</v>
      </c>
      <c r="C1326" t="s">
        <v>16</v>
      </c>
      <c r="D1326" s="1">
        <v>44882</v>
      </c>
      <c r="E1326" t="s">
        <v>65</v>
      </c>
      <c r="F1326" t="s">
        <v>14</v>
      </c>
      <c r="G1326" t="s">
        <v>30</v>
      </c>
      <c r="H1326">
        <v>45</v>
      </c>
      <c r="I1326">
        <v>7776</v>
      </c>
      <c r="J1326">
        <v>349920</v>
      </c>
      <c r="K1326">
        <v>15</v>
      </c>
      <c r="L1326">
        <v>116640</v>
      </c>
      <c r="M1326">
        <v>233280</v>
      </c>
      <c r="N1326" s="5">
        <f>sales[[#This Row],[profit]]/sales[[#This Row],[total_sales]]</f>
        <v>0.66666666666666663</v>
      </c>
    </row>
    <row r="1327" spans="2:14" x14ac:dyDescent="0.25">
      <c r="B1327">
        <v>10059</v>
      </c>
      <c r="C1327" t="s">
        <v>19</v>
      </c>
      <c r="D1327" s="1">
        <v>44883</v>
      </c>
      <c r="E1327" t="s">
        <v>31</v>
      </c>
      <c r="F1327" t="s">
        <v>32</v>
      </c>
      <c r="G1327" t="s">
        <v>21</v>
      </c>
      <c r="H1327">
        <v>50</v>
      </c>
      <c r="I1327">
        <v>12380</v>
      </c>
      <c r="J1327">
        <v>619000</v>
      </c>
      <c r="K1327">
        <v>20</v>
      </c>
      <c r="L1327">
        <v>247600</v>
      </c>
      <c r="M1327">
        <v>371400</v>
      </c>
      <c r="N1327" s="5">
        <f>sales[[#This Row],[profit]]/sales[[#This Row],[total_sales]]</f>
        <v>0.6</v>
      </c>
    </row>
    <row r="1328" spans="2:14" x14ac:dyDescent="0.25">
      <c r="B1328">
        <v>10762</v>
      </c>
      <c r="C1328" t="s">
        <v>23</v>
      </c>
      <c r="D1328" s="1">
        <v>44883</v>
      </c>
      <c r="E1328" t="s">
        <v>17</v>
      </c>
      <c r="F1328" t="s">
        <v>18</v>
      </c>
      <c r="G1328" t="s">
        <v>30</v>
      </c>
      <c r="H1328">
        <v>45</v>
      </c>
      <c r="I1328">
        <v>13719</v>
      </c>
      <c r="J1328">
        <v>617355</v>
      </c>
      <c r="K1328">
        <v>15</v>
      </c>
      <c r="L1328">
        <v>205785</v>
      </c>
      <c r="M1328">
        <v>411570</v>
      </c>
      <c r="N1328" s="5">
        <f>sales[[#This Row],[profit]]/sales[[#This Row],[total_sales]]</f>
        <v>0.66666666666666663</v>
      </c>
    </row>
    <row r="1329" spans="2:14" x14ac:dyDescent="0.25">
      <c r="B1329">
        <v>10801</v>
      </c>
      <c r="C1329" t="s">
        <v>16</v>
      </c>
      <c r="D1329" s="1">
        <v>44883</v>
      </c>
      <c r="E1329" t="s">
        <v>17</v>
      </c>
      <c r="F1329" t="s">
        <v>18</v>
      </c>
      <c r="G1329" t="s">
        <v>15</v>
      </c>
      <c r="H1329">
        <v>40</v>
      </c>
      <c r="I1329">
        <v>6829</v>
      </c>
      <c r="J1329">
        <v>273160</v>
      </c>
      <c r="K1329">
        <v>10</v>
      </c>
      <c r="L1329">
        <v>68290</v>
      </c>
      <c r="M1329">
        <v>204870</v>
      </c>
      <c r="N1329" s="5">
        <f>sales[[#This Row],[profit]]/sales[[#This Row],[total_sales]]</f>
        <v>0.75</v>
      </c>
    </row>
    <row r="1330" spans="2:14" x14ac:dyDescent="0.25">
      <c r="B1330">
        <v>10567</v>
      </c>
      <c r="C1330" t="s">
        <v>12</v>
      </c>
      <c r="D1330" s="1">
        <v>44883</v>
      </c>
      <c r="E1330" t="s">
        <v>53</v>
      </c>
      <c r="F1330" t="s">
        <v>18</v>
      </c>
      <c r="G1330" t="s">
        <v>15</v>
      </c>
      <c r="H1330">
        <v>40</v>
      </c>
      <c r="I1330">
        <v>3784</v>
      </c>
      <c r="J1330">
        <v>151360</v>
      </c>
      <c r="K1330">
        <v>10</v>
      </c>
      <c r="L1330">
        <v>37840</v>
      </c>
      <c r="M1330">
        <v>113520</v>
      </c>
      <c r="N1330" s="5">
        <f>sales[[#This Row],[profit]]/sales[[#This Row],[total_sales]]</f>
        <v>0.75</v>
      </c>
    </row>
    <row r="1331" spans="2:14" x14ac:dyDescent="0.25">
      <c r="B1331">
        <v>10923</v>
      </c>
      <c r="C1331" t="s">
        <v>23</v>
      </c>
      <c r="D1331" s="1">
        <v>44883</v>
      </c>
      <c r="E1331" t="s">
        <v>51</v>
      </c>
      <c r="F1331" t="s">
        <v>18</v>
      </c>
      <c r="G1331" t="s">
        <v>15</v>
      </c>
      <c r="H1331">
        <v>40</v>
      </c>
      <c r="I1331">
        <v>5788</v>
      </c>
      <c r="J1331">
        <v>231520</v>
      </c>
      <c r="K1331">
        <v>10</v>
      </c>
      <c r="L1331">
        <v>57880</v>
      </c>
      <c r="M1331">
        <v>173640</v>
      </c>
      <c r="N1331" s="5">
        <f>sales[[#This Row],[profit]]/sales[[#This Row],[total_sales]]</f>
        <v>0.75</v>
      </c>
    </row>
    <row r="1332" spans="2:14" x14ac:dyDescent="0.25">
      <c r="B1332">
        <v>10204</v>
      </c>
      <c r="C1332" t="s">
        <v>19</v>
      </c>
      <c r="D1332" s="1">
        <v>44884</v>
      </c>
      <c r="E1332" t="s">
        <v>58</v>
      </c>
      <c r="F1332" t="s">
        <v>18</v>
      </c>
      <c r="G1332" t="s">
        <v>26</v>
      </c>
      <c r="H1332">
        <v>55</v>
      </c>
      <c r="I1332">
        <v>16011</v>
      </c>
      <c r="J1332">
        <v>880605</v>
      </c>
      <c r="K1332">
        <v>30</v>
      </c>
      <c r="L1332">
        <v>480330</v>
      </c>
      <c r="M1332">
        <v>400275</v>
      </c>
      <c r="N1332" s="5">
        <f>sales[[#This Row],[profit]]/sales[[#This Row],[total_sales]]</f>
        <v>0.45454545454545453</v>
      </c>
    </row>
    <row r="1333" spans="2:14" x14ac:dyDescent="0.25">
      <c r="B1333">
        <v>10368</v>
      </c>
      <c r="C1333" t="s">
        <v>19</v>
      </c>
      <c r="D1333" s="1">
        <v>44884</v>
      </c>
      <c r="E1333" t="s">
        <v>34</v>
      </c>
      <c r="F1333" t="s">
        <v>14</v>
      </c>
      <c r="G1333" t="s">
        <v>30</v>
      </c>
      <c r="H1333">
        <v>45</v>
      </c>
      <c r="I1333">
        <v>19282</v>
      </c>
      <c r="J1333">
        <v>867690</v>
      </c>
      <c r="K1333">
        <v>15</v>
      </c>
      <c r="L1333">
        <v>289230</v>
      </c>
      <c r="M1333">
        <v>578460</v>
      </c>
      <c r="N1333" s="5">
        <f>sales[[#This Row],[profit]]/sales[[#This Row],[total_sales]]</f>
        <v>0.66666666666666663</v>
      </c>
    </row>
    <row r="1334" spans="2:14" x14ac:dyDescent="0.25">
      <c r="B1334">
        <v>10112</v>
      </c>
      <c r="C1334" t="s">
        <v>12</v>
      </c>
      <c r="D1334" s="1">
        <v>44884</v>
      </c>
      <c r="E1334" t="s">
        <v>46</v>
      </c>
      <c r="F1334" t="s">
        <v>32</v>
      </c>
      <c r="G1334" t="s">
        <v>21</v>
      </c>
      <c r="H1334">
        <v>50</v>
      </c>
      <c r="I1334">
        <v>7185</v>
      </c>
      <c r="J1334">
        <v>359250</v>
      </c>
      <c r="K1334">
        <v>20</v>
      </c>
      <c r="L1334">
        <v>143700</v>
      </c>
      <c r="M1334">
        <v>215550</v>
      </c>
      <c r="N1334" s="5">
        <f>sales[[#This Row],[profit]]/sales[[#This Row],[total_sales]]</f>
        <v>0.6</v>
      </c>
    </row>
    <row r="1335" spans="2:14" x14ac:dyDescent="0.25">
      <c r="B1335">
        <v>10739</v>
      </c>
      <c r="C1335" t="s">
        <v>16</v>
      </c>
      <c r="D1335" s="1">
        <v>44884</v>
      </c>
      <c r="E1335" t="s">
        <v>17</v>
      </c>
      <c r="F1335" t="s">
        <v>18</v>
      </c>
      <c r="G1335" t="s">
        <v>30</v>
      </c>
      <c r="H1335">
        <v>45</v>
      </c>
      <c r="I1335">
        <v>9684</v>
      </c>
      <c r="J1335">
        <v>435780</v>
      </c>
      <c r="K1335">
        <v>15</v>
      </c>
      <c r="L1335">
        <v>145260</v>
      </c>
      <c r="M1335">
        <v>290520</v>
      </c>
      <c r="N1335" s="5">
        <f>sales[[#This Row],[profit]]/sales[[#This Row],[total_sales]]</f>
        <v>0.66666666666666663</v>
      </c>
    </row>
    <row r="1336" spans="2:14" x14ac:dyDescent="0.25">
      <c r="B1336">
        <v>10648</v>
      </c>
      <c r="C1336" t="s">
        <v>16</v>
      </c>
      <c r="D1336" s="1">
        <v>44885</v>
      </c>
      <c r="E1336" t="s">
        <v>33</v>
      </c>
      <c r="F1336" t="s">
        <v>18</v>
      </c>
      <c r="G1336" t="s">
        <v>30</v>
      </c>
      <c r="H1336">
        <v>45</v>
      </c>
      <c r="I1336">
        <v>6687</v>
      </c>
      <c r="J1336">
        <v>300915</v>
      </c>
      <c r="K1336">
        <v>15</v>
      </c>
      <c r="L1336">
        <v>100305</v>
      </c>
      <c r="M1336">
        <v>200610</v>
      </c>
      <c r="N1336" s="5">
        <f>sales[[#This Row],[profit]]/sales[[#This Row],[total_sales]]</f>
        <v>0.66666666666666663</v>
      </c>
    </row>
    <row r="1337" spans="2:14" x14ac:dyDescent="0.25">
      <c r="B1337">
        <v>10373</v>
      </c>
      <c r="C1337" t="s">
        <v>16</v>
      </c>
      <c r="D1337" s="1">
        <v>44885</v>
      </c>
      <c r="E1337" t="s">
        <v>71</v>
      </c>
      <c r="F1337" t="s">
        <v>32</v>
      </c>
      <c r="G1337" t="s">
        <v>21</v>
      </c>
      <c r="H1337">
        <v>50</v>
      </c>
      <c r="I1337">
        <v>1768</v>
      </c>
      <c r="J1337">
        <v>88400</v>
      </c>
      <c r="K1337">
        <v>20</v>
      </c>
      <c r="L1337">
        <v>35360</v>
      </c>
      <c r="M1337">
        <v>53040</v>
      </c>
      <c r="N1337" s="5">
        <f>sales[[#This Row],[profit]]/sales[[#This Row],[total_sales]]</f>
        <v>0.6</v>
      </c>
    </row>
    <row r="1338" spans="2:14" x14ac:dyDescent="0.25">
      <c r="B1338">
        <v>10596</v>
      </c>
      <c r="C1338" t="s">
        <v>23</v>
      </c>
      <c r="D1338" s="1">
        <v>44885</v>
      </c>
      <c r="E1338" t="s">
        <v>45</v>
      </c>
      <c r="F1338" t="s">
        <v>18</v>
      </c>
      <c r="G1338" t="s">
        <v>26</v>
      </c>
      <c r="H1338">
        <v>55</v>
      </c>
      <c r="I1338">
        <v>19142</v>
      </c>
      <c r="J1338">
        <v>1052810</v>
      </c>
      <c r="K1338">
        <v>30</v>
      </c>
      <c r="L1338">
        <v>574260</v>
      </c>
      <c r="M1338">
        <v>478550</v>
      </c>
      <c r="N1338" s="5">
        <f>sales[[#This Row],[profit]]/sales[[#This Row],[total_sales]]</f>
        <v>0.45454545454545453</v>
      </c>
    </row>
    <row r="1339" spans="2:14" x14ac:dyDescent="0.25">
      <c r="B1339">
        <v>10313</v>
      </c>
      <c r="C1339" t="s">
        <v>16</v>
      </c>
      <c r="D1339" s="1">
        <v>44885</v>
      </c>
      <c r="E1339" t="s">
        <v>69</v>
      </c>
      <c r="F1339" t="s">
        <v>18</v>
      </c>
      <c r="G1339" t="s">
        <v>26</v>
      </c>
      <c r="H1339">
        <v>55</v>
      </c>
      <c r="I1339">
        <v>14643</v>
      </c>
      <c r="J1339">
        <v>805365</v>
      </c>
      <c r="K1339">
        <v>30</v>
      </c>
      <c r="L1339">
        <v>439290</v>
      </c>
      <c r="M1339">
        <v>366075</v>
      </c>
      <c r="N1339" s="5">
        <f>sales[[#This Row],[profit]]/sales[[#This Row],[total_sales]]</f>
        <v>0.45454545454545453</v>
      </c>
    </row>
    <row r="1340" spans="2:14" x14ac:dyDescent="0.25">
      <c r="B1340">
        <v>10707</v>
      </c>
      <c r="C1340" t="s">
        <v>23</v>
      </c>
      <c r="D1340" s="1">
        <v>44886</v>
      </c>
      <c r="E1340" t="s">
        <v>56</v>
      </c>
      <c r="F1340" t="s">
        <v>18</v>
      </c>
      <c r="G1340" t="s">
        <v>21</v>
      </c>
      <c r="H1340">
        <v>50</v>
      </c>
      <c r="I1340">
        <v>5177</v>
      </c>
      <c r="J1340">
        <v>258850</v>
      </c>
      <c r="K1340">
        <v>20</v>
      </c>
      <c r="L1340">
        <v>103540</v>
      </c>
      <c r="M1340">
        <v>155310</v>
      </c>
      <c r="N1340" s="5">
        <f>sales[[#This Row],[profit]]/sales[[#This Row],[total_sales]]</f>
        <v>0.6</v>
      </c>
    </row>
    <row r="1341" spans="2:14" x14ac:dyDescent="0.25">
      <c r="B1341">
        <v>10195</v>
      </c>
      <c r="C1341" t="s">
        <v>16</v>
      </c>
      <c r="D1341" s="1">
        <v>44886</v>
      </c>
      <c r="E1341" t="s">
        <v>29</v>
      </c>
      <c r="F1341" t="s">
        <v>14</v>
      </c>
      <c r="G1341" t="s">
        <v>30</v>
      </c>
      <c r="H1341">
        <v>45</v>
      </c>
      <c r="I1341">
        <v>7247</v>
      </c>
      <c r="J1341">
        <v>326115</v>
      </c>
      <c r="K1341">
        <v>15</v>
      </c>
      <c r="L1341">
        <v>108705</v>
      </c>
      <c r="M1341">
        <v>217410</v>
      </c>
      <c r="N1341" s="5">
        <f>sales[[#This Row],[profit]]/sales[[#This Row],[total_sales]]</f>
        <v>0.66666666666666663</v>
      </c>
    </row>
    <row r="1342" spans="2:14" x14ac:dyDescent="0.25">
      <c r="B1342">
        <v>10699</v>
      </c>
      <c r="C1342" t="s">
        <v>16</v>
      </c>
      <c r="D1342" s="1">
        <v>44886</v>
      </c>
      <c r="E1342" t="s">
        <v>22</v>
      </c>
      <c r="F1342" t="s">
        <v>96</v>
      </c>
      <c r="G1342" t="s">
        <v>21</v>
      </c>
      <c r="H1342">
        <v>50</v>
      </c>
      <c r="I1342">
        <v>8281</v>
      </c>
      <c r="J1342">
        <v>414050</v>
      </c>
      <c r="K1342">
        <v>20</v>
      </c>
      <c r="L1342">
        <v>165620</v>
      </c>
      <c r="M1342">
        <v>248430</v>
      </c>
      <c r="N1342" s="5">
        <f>sales[[#This Row],[profit]]/sales[[#This Row],[total_sales]]</f>
        <v>0.6</v>
      </c>
    </row>
    <row r="1343" spans="2:14" x14ac:dyDescent="0.25">
      <c r="B1343">
        <v>10640</v>
      </c>
      <c r="C1343" t="s">
        <v>23</v>
      </c>
      <c r="D1343" s="1">
        <v>44886</v>
      </c>
      <c r="E1343" t="s">
        <v>52</v>
      </c>
      <c r="F1343" t="s">
        <v>32</v>
      </c>
      <c r="G1343" t="s">
        <v>15</v>
      </c>
      <c r="H1343">
        <v>40</v>
      </c>
      <c r="I1343">
        <v>12675</v>
      </c>
      <c r="J1343">
        <v>507000</v>
      </c>
      <c r="K1343">
        <v>10</v>
      </c>
      <c r="L1343">
        <v>126750</v>
      </c>
      <c r="M1343">
        <v>380250</v>
      </c>
      <c r="N1343" s="5">
        <f>sales[[#This Row],[profit]]/sales[[#This Row],[total_sales]]</f>
        <v>0.75</v>
      </c>
    </row>
    <row r="1344" spans="2:14" x14ac:dyDescent="0.25">
      <c r="B1344">
        <v>10584</v>
      </c>
      <c r="C1344" t="s">
        <v>23</v>
      </c>
      <c r="D1344" s="1">
        <v>44887</v>
      </c>
      <c r="E1344" t="s">
        <v>36</v>
      </c>
      <c r="F1344" t="s">
        <v>14</v>
      </c>
      <c r="G1344" t="s">
        <v>21</v>
      </c>
      <c r="H1344">
        <v>50</v>
      </c>
      <c r="I1344">
        <v>2312</v>
      </c>
      <c r="J1344">
        <v>115600</v>
      </c>
      <c r="K1344">
        <v>20</v>
      </c>
      <c r="L1344">
        <v>46240</v>
      </c>
      <c r="M1344">
        <v>69360</v>
      </c>
      <c r="N1344" s="5">
        <f>sales[[#This Row],[profit]]/sales[[#This Row],[total_sales]]</f>
        <v>0.6</v>
      </c>
    </row>
    <row r="1345" spans="2:14" x14ac:dyDescent="0.25">
      <c r="B1345">
        <v>10754</v>
      </c>
      <c r="C1345" t="s">
        <v>23</v>
      </c>
      <c r="D1345" s="1">
        <v>44887</v>
      </c>
      <c r="E1345" t="s">
        <v>49</v>
      </c>
      <c r="F1345" t="s">
        <v>96</v>
      </c>
      <c r="G1345" t="s">
        <v>26</v>
      </c>
      <c r="H1345">
        <v>55</v>
      </c>
      <c r="I1345">
        <v>5160</v>
      </c>
      <c r="J1345">
        <v>283800</v>
      </c>
      <c r="K1345">
        <v>30</v>
      </c>
      <c r="L1345">
        <v>154800</v>
      </c>
      <c r="M1345">
        <v>129000</v>
      </c>
      <c r="N1345" s="5">
        <f>sales[[#This Row],[profit]]/sales[[#This Row],[total_sales]]</f>
        <v>0.45454545454545453</v>
      </c>
    </row>
    <row r="1346" spans="2:14" x14ac:dyDescent="0.25">
      <c r="B1346">
        <v>10346</v>
      </c>
      <c r="C1346" t="s">
        <v>12</v>
      </c>
      <c r="D1346" s="1">
        <v>44887</v>
      </c>
      <c r="E1346" t="s">
        <v>60</v>
      </c>
      <c r="F1346" t="s">
        <v>14</v>
      </c>
      <c r="G1346" t="s">
        <v>15</v>
      </c>
      <c r="H1346">
        <v>40</v>
      </c>
      <c r="I1346">
        <v>12258</v>
      </c>
      <c r="J1346">
        <v>490320</v>
      </c>
      <c r="K1346">
        <v>10</v>
      </c>
      <c r="L1346">
        <v>122580</v>
      </c>
      <c r="M1346">
        <v>367740</v>
      </c>
      <c r="N1346" s="5">
        <f>sales[[#This Row],[profit]]/sales[[#This Row],[total_sales]]</f>
        <v>0.75</v>
      </c>
    </row>
    <row r="1347" spans="2:14" x14ac:dyDescent="0.25">
      <c r="B1347">
        <v>10965</v>
      </c>
      <c r="C1347" t="s">
        <v>16</v>
      </c>
      <c r="D1347" s="1">
        <v>44887</v>
      </c>
      <c r="E1347" t="s">
        <v>49</v>
      </c>
      <c r="F1347" t="s">
        <v>96</v>
      </c>
      <c r="G1347" t="s">
        <v>26</v>
      </c>
      <c r="H1347">
        <v>55</v>
      </c>
      <c r="I1347">
        <v>16867</v>
      </c>
      <c r="J1347">
        <v>927685</v>
      </c>
      <c r="K1347">
        <v>30</v>
      </c>
      <c r="L1347">
        <v>506010</v>
      </c>
      <c r="M1347">
        <v>421675</v>
      </c>
      <c r="N1347" s="5">
        <f>sales[[#This Row],[profit]]/sales[[#This Row],[total_sales]]</f>
        <v>0.45454545454545453</v>
      </c>
    </row>
    <row r="1348" spans="2:14" x14ac:dyDescent="0.25">
      <c r="B1348">
        <v>10949</v>
      </c>
      <c r="C1348" t="s">
        <v>16</v>
      </c>
      <c r="D1348" s="1">
        <v>44888</v>
      </c>
      <c r="E1348" t="s">
        <v>42</v>
      </c>
      <c r="F1348" t="s">
        <v>32</v>
      </c>
      <c r="G1348" t="s">
        <v>15</v>
      </c>
      <c r="H1348">
        <v>40</v>
      </c>
      <c r="I1348">
        <v>155</v>
      </c>
      <c r="J1348">
        <v>6200</v>
      </c>
      <c r="K1348">
        <v>10</v>
      </c>
      <c r="L1348">
        <v>1550</v>
      </c>
      <c r="M1348">
        <v>4650</v>
      </c>
      <c r="N1348" s="5">
        <f>sales[[#This Row],[profit]]/sales[[#This Row],[total_sales]]</f>
        <v>0.75</v>
      </c>
    </row>
    <row r="1349" spans="2:14" x14ac:dyDescent="0.25">
      <c r="B1349">
        <v>10583</v>
      </c>
      <c r="C1349" t="s">
        <v>23</v>
      </c>
      <c r="D1349" s="1">
        <v>44888</v>
      </c>
      <c r="E1349" t="s">
        <v>22</v>
      </c>
      <c r="F1349" t="s">
        <v>96</v>
      </c>
      <c r="G1349" t="s">
        <v>30</v>
      </c>
      <c r="H1349">
        <v>45</v>
      </c>
      <c r="I1349">
        <v>19310</v>
      </c>
      <c r="J1349">
        <v>868950</v>
      </c>
      <c r="K1349">
        <v>15</v>
      </c>
      <c r="L1349">
        <v>289650</v>
      </c>
      <c r="M1349">
        <v>579300</v>
      </c>
      <c r="N1349" s="5">
        <f>sales[[#This Row],[profit]]/sales[[#This Row],[total_sales]]</f>
        <v>0.66666666666666663</v>
      </c>
    </row>
    <row r="1350" spans="2:14" x14ac:dyDescent="0.25">
      <c r="B1350">
        <v>10525</v>
      </c>
      <c r="C1350" t="s">
        <v>16</v>
      </c>
      <c r="D1350" s="1">
        <v>44888</v>
      </c>
      <c r="E1350" t="s">
        <v>34</v>
      </c>
      <c r="F1350" t="s">
        <v>14</v>
      </c>
      <c r="G1350" t="s">
        <v>30</v>
      </c>
      <c r="H1350">
        <v>45</v>
      </c>
      <c r="I1350">
        <v>8131</v>
      </c>
      <c r="J1350">
        <v>365895</v>
      </c>
      <c r="K1350">
        <v>15</v>
      </c>
      <c r="L1350">
        <v>121965</v>
      </c>
      <c r="M1350">
        <v>243930</v>
      </c>
      <c r="N1350" s="5">
        <f>sales[[#This Row],[profit]]/sales[[#This Row],[total_sales]]</f>
        <v>0.66666666666666663</v>
      </c>
    </row>
    <row r="1351" spans="2:14" x14ac:dyDescent="0.25">
      <c r="B1351">
        <v>10240</v>
      </c>
      <c r="C1351" t="s">
        <v>19</v>
      </c>
      <c r="D1351" s="1">
        <v>44888</v>
      </c>
      <c r="E1351" t="s">
        <v>29</v>
      </c>
      <c r="F1351" t="s">
        <v>14</v>
      </c>
      <c r="G1351" t="s">
        <v>15</v>
      </c>
      <c r="H1351">
        <v>40</v>
      </c>
      <c r="I1351">
        <v>15423</v>
      </c>
      <c r="J1351">
        <v>616920</v>
      </c>
      <c r="K1351">
        <v>10</v>
      </c>
      <c r="L1351">
        <v>154230</v>
      </c>
      <c r="M1351">
        <v>462690</v>
      </c>
      <c r="N1351" s="5">
        <f>sales[[#This Row],[profit]]/sales[[#This Row],[total_sales]]</f>
        <v>0.75</v>
      </c>
    </row>
    <row r="1352" spans="2:14" x14ac:dyDescent="0.25">
      <c r="B1352">
        <v>10434</v>
      </c>
      <c r="C1352" t="s">
        <v>23</v>
      </c>
      <c r="D1352" s="1">
        <v>44889</v>
      </c>
      <c r="E1352" t="s">
        <v>61</v>
      </c>
      <c r="F1352" t="s">
        <v>14</v>
      </c>
      <c r="G1352" t="s">
        <v>21</v>
      </c>
      <c r="H1352">
        <v>50</v>
      </c>
      <c r="I1352">
        <v>2082</v>
      </c>
      <c r="J1352">
        <v>104100</v>
      </c>
      <c r="K1352">
        <v>20</v>
      </c>
      <c r="L1352">
        <v>41640</v>
      </c>
      <c r="M1352">
        <v>62460</v>
      </c>
      <c r="N1352" s="5">
        <f>sales[[#This Row],[profit]]/sales[[#This Row],[total_sales]]</f>
        <v>0.6</v>
      </c>
    </row>
    <row r="1353" spans="2:14" x14ac:dyDescent="0.25">
      <c r="B1353">
        <v>10909</v>
      </c>
      <c r="C1353" t="s">
        <v>12</v>
      </c>
      <c r="D1353" s="1">
        <v>44889</v>
      </c>
      <c r="E1353" t="s">
        <v>35</v>
      </c>
      <c r="F1353" t="s">
        <v>96</v>
      </c>
      <c r="G1353" t="s">
        <v>26</v>
      </c>
      <c r="H1353">
        <v>55</v>
      </c>
      <c r="I1353">
        <v>16505</v>
      </c>
      <c r="J1353">
        <v>907775</v>
      </c>
      <c r="K1353">
        <v>30</v>
      </c>
      <c r="L1353">
        <v>495150</v>
      </c>
      <c r="M1353">
        <v>412625</v>
      </c>
      <c r="N1353" s="5">
        <f>sales[[#This Row],[profit]]/sales[[#This Row],[total_sales]]</f>
        <v>0.45454545454545453</v>
      </c>
    </row>
    <row r="1354" spans="2:14" x14ac:dyDescent="0.25">
      <c r="B1354">
        <v>10767</v>
      </c>
      <c r="C1354" t="s">
        <v>23</v>
      </c>
      <c r="D1354" s="1">
        <v>44889</v>
      </c>
      <c r="E1354" t="s">
        <v>42</v>
      </c>
      <c r="F1354" t="s">
        <v>32</v>
      </c>
      <c r="G1354" t="s">
        <v>26</v>
      </c>
      <c r="H1354">
        <v>55</v>
      </c>
      <c r="I1354">
        <v>5253</v>
      </c>
      <c r="J1354">
        <v>288915</v>
      </c>
      <c r="K1354">
        <v>30</v>
      </c>
      <c r="L1354">
        <v>157590</v>
      </c>
      <c r="M1354">
        <v>131325</v>
      </c>
      <c r="N1354" s="5">
        <f>sales[[#This Row],[profit]]/sales[[#This Row],[total_sales]]</f>
        <v>0.45454545454545453</v>
      </c>
    </row>
    <row r="1355" spans="2:14" x14ac:dyDescent="0.25">
      <c r="B1355">
        <v>10094</v>
      </c>
      <c r="C1355" t="s">
        <v>23</v>
      </c>
      <c r="D1355" s="1">
        <v>44889</v>
      </c>
      <c r="E1355" t="s">
        <v>70</v>
      </c>
      <c r="F1355" t="s">
        <v>14</v>
      </c>
      <c r="G1355" t="s">
        <v>26</v>
      </c>
      <c r="H1355">
        <v>55</v>
      </c>
      <c r="I1355">
        <v>3649</v>
      </c>
      <c r="J1355">
        <v>200695</v>
      </c>
      <c r="K1355">
        <v>30</v>
      </c>
      <c r="L1355">
        <v>109470</v>
      </c>
      <c r="M1355">
        <v>91225</v>
      </c>
      <c r="N1355" s="5">
        <f>sales[[#This Row],[profit]]/sales[[#This Row],[total_sales]]</f>
        <v>0.45454545454545453</v>
      </c>
    </row>
    <row r="1356" spans="2:14" x14ac:dyDescent="0.25">
      <c r="B1356">
        <v>10605</v>
      </c>
      <c r="C1356" t="s">
        <v>23</v>
      </c>
      <c r="D1356" s="1">
        <v>44890</v>
      </c>
      <c r="E1356" t="s">
        <v>67</v>
      </c>
      <c r="F1356" t="s">
        <v>18</v>
      </c>
      <c r="G1356" t="s">
        <v>21</v>
      </c>
      <c r="H1356">
        <v>50</v>
      </c>
      <c r="I1356">
        <v>18652</v>
      </c>
      <c r="J1356">
        <v>932600</v>
      </c>
      <c r="K1356">
        <v>20</v>
      </c>
      <c r="L1356">
        <v>373040</v>
      </c>
      <c r="M1356">
        <v>559560</v>
      </c>
      <c r="N1356" s="5">
        <f>sales[[#This Row],[profit]]/sales[[#This Row],[total_sales]]</f>
        <v>0.6</v>
      </c>
    </row>
    <row r="1357" spans="2:14" x14ac:dyDescent="0.25">
      <c r="B1357">
        <v>10043</v>
      </c>
      <c r="C1357" t="s">
        <v>19</v>
      </c>
      <c r="D1357" s="1">
        <v>44890</v>
      </c>
      <c r="E1357" t="s">
        <v>50</v>
      </c>
      <c r="F1357" t="s">
        <v>18</v>
      </c>
      <c r="G1357" t="s">
        <v>30</v>
      </c>
      <c r="H1357">
        <v>45</v>
      </c>
      <c r="I1357">
        <v>8002</v>
      </c>
      <c r="J1357">
        <v>360090</v>
      </c>
      <c r="K1357">
        <v>15</v>
      </c>
      <c r="L1357">
        <v>120030</v>
      </c>
      <c r="M1357">
        <v>240060</v>
      </c>
      <c r="N1357" s="5">
        <f>sales[[#This Row],[profit]]/sales[[#This Row],[total_sales]]</f>
        <v>0.66666666666666663</v>
      </c>
    </row>
    <row r="1358" spans="2:14" x14ac:dyDescent="0.25">
      <c r="B1358">
        <v>10222</v>
      </c>
      <c r="C1358" t="s">
        <v>16</v>
      </c>
      <c r="D1358" s="1">
        <v>44890</v>
      </c>
      <c r="E1358" t="s">
        <v>58</v>
      </c>
      <c r="F1358" t="s">
        <v>18</v>
      </c>
      <c r="G1358" t="s">
        <v>30</v>
      </c>
      <c r="H1358">
        <v>45</v>
      </c>
      <c r="I1358">
        <v>4063</v>
      </c>
      <c r="J1358">
        <v>182835</v>
      </c>
      <c r="K1358">
        <v>15</v>
      </c>
      <c r="L1358">
        <v>60945</v>
      </c>
      <c r="M1358">
        <v>121890</v>
      </c>
      <c r="N1358" s="5">
        <f>sales[[#This Row],[profit]]/sales[[#This Row],[total_sales]]</f>
        <v>0.66666666666666663</v>
      </c>
    </row>
    <row r="1359" spans="2:14" x14ac:dyDescent="0.25">
      <c r="B1359">
        <v>10168</v>
      </c>
      <c r="C1359" t="s">
        <v>12</v>
      </c>
      <c r="D1359" s="1">
        <v>44890</v>
      </c>
      <c r="E1359" t="s">
        <v>35</v>
      </c>
      <c r="F1359" t="s">
        <v>96</v>
      </c>
      <c r="G1359" t="s">
        <v>30</v>
      </c>
      <c r="H1359">
        <v>45</v>
      </c>
      <c r="I1359">
        <v>18156</v>
      </c>
      <c r="J1359">
        <v>817020</v>
      </c>
      <c r="K1359">
        <v>15</v>
      </c>
      <c r="L1359">
        <v>272340</v>
      </c>
      <c r="M1359">
        <v>544680</v>
      </c>
      <c r="N1359" s="5">
        <f>sales[[#This Row],[profit]]/sales[[#This Row],[total_sales]]</f>
        <v>0.66666666666666663</v>
      </c>
    </row>
    <row r="1360" spans="2:14" x14ac:dyDescent="0.25">
      <c r="B1360">
        <v>10058</v>
      </c>
      <c r="C1360" t="s">
        <v>19</v>
      </c>
      <c r="D1360" s="1">
        <v>44891</v>
      </c>
      <c r="E1360" t="s">
        <v>22</v>
      </c>
      <c r="F1360" t="s">
        <v>96</v>
      </c>
      <c r="G1360" t="s">
        <v>21</v>
      </c>
      <c r="H1360">
        <v>50</v>
      </c>
      <c r="I1360">
        <v>14719</v>
      </c>
      <c r="J1360">
        <v>735950</v>
      </c>
      <c r="K1360">
        <v>20</v>
      </c>
      <c r="L1360">
        <v>294380</v>
      </c>
      <c r="M1360">
        <v>441570</v>
      </c>
      <c r="N1360" s="5">
        <f>sales[[#This Row],[profit]]/sales[[#This Row],[total_sales]]</f>
        <v>0.6</v>
      </c>
    </row>
    <row r="1361" spans="2:14" x14ac:dyDescent="0.25">
      <c r="B1361">
        <v>10693</v>
      </c>
      <c r="C1361" t="s">
        <v>23</v>
      </c>
      <c r="D1361" s="1">
        <v>44891</v>
      </c>
      <c r="E1361" t="s">
        <v>61</v>
      </c>
      <c r="F1361" t="s">
        <v>14</v>
      </c>
      <c r="G1361" t="s">
        <v>21</v>
      </c>
      <c r="H1361">
        <v>50</v>
      </c>
      <c r="I1361">
        <v>12086</v>
      </c>
      <c r="J1361">
        <v>604300</v>
      </c>
      <c r="K1361">
        <v>20</v>
      </c>
      <c r="L1361">
        <v>241720</v>
      </c>
      <c r="M1361">
        <v>362580</v>
      </c>
      <c r="N1361" s="5">
        <f>sales[[#This Row],[profit]]/sales[[#This Row],[total_sales]]</f>
        <v>0.6</v>
      </c>
    </row>
    <row r="1362" spans="2:14" x14ac:dyDescent="0.25">
      <c r="B1362">
        <v>10841</v>
      </c>
      <c r="C1362" t="s">
        <v>23</v>
      </c>
      <c r="D1362" s="1">
        <v>44891</v>
      </c>
      <c r="E1362" t="s">
        <v>64</v>
      </c>
      <c r="F1362" t="s">
        <v>18</v>
      </c>
      <c r="G1362" t="s">
        <v>21</v>
      </c>
      <c r="H1362">
        <v>50</v>
      </c>
      <c r="I1362">
        <v>12431</v>
      </c>
      <c r="J1362">
        <v>621550</v>
      </c>
      <c r="K1362">
        <v>20</v>
      </c>
      <c r="L1362">
        <v>248620</v>
      </c>
      <c r="M1362">
        <v>372930</v>
      </c>
      <c r="N1362" s="5">
        <f>sales[[#This Row],[profit]]/sales[[#This Row],[total_sales]]</f>
        <v>0.6</v>
      </c>
    </row>
    <row r="1363" spans="2:14" x14ac:dyDescent="0.25">
      <c r="B1363">
        <v>10466</v>
      </c>
      <c r="C1363" t="s">
        <v>23</v>
      </c>
      <c r="D1363" s="1">
        <v>44891</v>
      </c>
      <c r="E1363" t="s">
        <v>57</v>
      </c>
      <c r="F1363" t="s">
        <v>32</v>
      </c>
      <c r="G1363" t="s">
        <v>26</v>
      </c>
      <c r="H1363">
        <v>55</v>
      </c>
      <c r="I1363">
        <v>13235</v>
      </c>
      <c r="J1363">
        <v>727925</v>
      </c>
      <c r="K1363">
        <v>30</v>
      </c>
      <c r="L1363">
        <v>397050</v>
      </c>
      <c r="M1363">
        <v>330875</v>
      </c>
      <c r="N1363" s="5">
        <f>sales[[#This Row],[profit]]/sales[[#This Row],[total_sales]]</f>
        <v>0.45454545454545453</v>
      </c>
    </row>
    <row r="1364" spans="2:14" x14ac:dyDescent="0.25">
      <c r="B1364">
        <v>10043</v>
      </c>
      <c r="C1364" t="s">
        <v>19</v>
      </c>
      <c r="D1364" s="1">
        <v>44892</v>
      </c>
      <c r="E1364" t="s">
        <v>62</v>
      </c>
      <c r="F1364" t="s">
        <v>32</v>
      </c>
      <c r="G1364" t="s">
        <v>30</v>
      </c>
      <c r="H1364">
        <v>45</v>
      </c>
      <c r="I1364">
        <v>19879</v>
      </c>
      <c r="J1364">
        <v>894555</v>
      </c>
      <c r="K1364">
        <v>15</v>
      </c>
      <c r="L1364">
        <v>298185</v>
      </c>
      <c r="M1364">
        <v>596370</v>
      </c>
      <c r="N1364" s="5">
        <f>sales[[#This Row],[profit]]/sales[[#This Row],[total_sales]]</f>
        <v>0.66666666666666663</v>
      </c>
    </row>
    <row r="1365" spans="2:14" x14ac:dyDescent="0.25">
      <c r="B1365">
        <v>10914</v>
      </c>
      <c r="C1365" t="s">
        <v>23</v>
      </c>
      <c r="D1365" s="1">
        <v>44892</v>
      </c>
      <c r="E1365" t="s">
        <v>63</v>
      </c>
      <c r="F1365" t="s">
        <v>96</v>
      </c>
      <c r="G1365" t="s">
        <v>21</v>
      </c>
      <c r="H1365">
        <v>50</v>
      </c>
      <c r="I1365">
        <v>11202</v>
      </c>
      <c r="J1365">
        <v>560100</v>
      </c>
      <c r="K1365">
        <v>20</v>
      </c>
      <c r="L1365">
        <v>224040</v>
      </c>
      <c r="M1365">
        <v>336060</v>
      </c>
      <c r="N1365" s="5">
        <f>sales[[#This Row],[profit]]/sales[[#This Row],[total_sales]]</f>
        <v>0.6</v>
      </c>
    </row>
    <row r="1366" spans="2:14" x14ac:dyDescent="0.25">
      <c r="B1366">
        <v>10425</v>
      </c>
      <c r="C1366" t="s">
        <v>23</v>
      </c>
      <c r="D1366" s="1">
        <v>44892</v>
      </c>
      <c r="E1366" t="s">
        <v>41</v>
      </c>
      <c r="F1366" t="s">
        <v>18</v>
      </c>
      <c r="G1366" t="s">
        <v>26</v>
      </c>
      <c r="H1366">
        <v>55</v>
      </c>
      <c r="I1366">
        <v>15380</v>
      </c>
      <c r="J1366">
        <v>845900</v>
      </c>
      <c r="K1366">
        <v>30</v>
      </c>
      <c r="L1366">
        <v>461400</v>
      </c>
      <c r="M1366">
        <v>384500</v>
      </c>
      <c r="N1366" s="5">
        <f>sales[[#This Row],[profit]]/sales[[#This Row],[total_sales]]</f>
        <v>0.45454545454545453</v>
      </c>
    </row>
    <row r="1367" spans="2:14" x14ac:dyDescent="0.25">
      <c r="B1367">
        <v>10796</v>
      </c>
      <c r="C1367" t="s">
        <v>12</v>
      </c>
      <c r="D1367" s="1">
        <v>44892</v>
      </c>
      <c r="E1367" t="s">
        <v>61</v>
      </c>
      <c r="F1367" t="s">
        <v>14</v>
      </c>
      <c r="G1367" t="s">
        <v>26</v>
      </c>
      <c r="H1367">
        <v>55</v>
      </c>
      <c r="I1367">
        <v>675</v>
      </c>
      <c r="J1367">
        <v>37125</v>
      </c>
      <c r="K1367">
        <v>30</v>
      </c>
      <c r="L1367">
        <v>20250</v>
      </c>
      <c r="M1367">
        <v>16875</v>
      </c>
      <c r="N1367" s="5">
        <f>sales[[#This Row],[profit]]/sales[[#This Row],[total_sales]]</f>
        <v>0.45454545454545453</v>
      </c>
    </row>
    <row r="1368" spans="2:14" x14ac:dyDescent="0.25">
      <c r="B1368">
        <v>10344</v>
      </c>
      <c r="C1368" t="s">
        <v>19</v>
      </c>
      <c r="D1368" s="1">
        <v>44892</v>
      </c>
      <c r="E1368" t="s">
        <v>50</v>
      </c>
      <c r="F1368" t="s">
        <v>18</v>
      </c>
      <c r="G1368" t="s">
        <v>26</v>
      </c>
      <c r="H1368">
        <v>55</v>
      </c>
      <c r="I1368">
        <v>9213</v>
      </c>
      <c r="J1368">
        <v>506715</v>
      </c>
      <c r="K1368">
        <v>30</v>
      </c>
      <c r="L1368">
        <v>276390</v>
      </c>
      <c r="M1368">
        <v>230325</v>
      </c>
      <c r="N1368" s="5">
        <f>sales[[#This Row],[profit]]/sales[[#This Row],[total_sales]]</f>
        <v>0.45454545454545453</v>
      </c>
    </row>
    <row r="1369" spans="2:14" x14ac:dyDescent="0.25">
      <c r="B1369">
        <v>10125</v>
      </c>
      <c r="C1369" t="s">
        <v>12</v>
      </c>
      <c r="D1369" s="1">
        <v>44893</v>
      </c>
      <c r="E1369" t="s">
        <v>69</v>
      </c>
      <c r="F1369" t="s">
        <v>18</v>
      </c>
      <c r="G1369" t="s">
        <v>26</v>
      </c>
      <c r="H1369">
        <v>55</v>
      </c>
      <c r="I1369">
        <v>3564</v>
      </c>
      <c r="J1369">
        <v>196020</v>
      </c>
      <c r="K1369">
        <v>30</v>
      </c>
      <c r="L1369">
        <v>106920</v>
      </c>
      <c r="M1369">
        <v>89100</v>
      </c>
      <c r="N1369" s="5">
        <f>sales[[#This Row],[profit]]/sales[[#This Row],[total_sales]]</f>
        <v>0.45454545454545453</v>
      </c>
    </row>
    <row r="1370" spans="2:14" x14ac:dyDescent="0.25">
      <c r="B1370">
        <v>10547</v>
      </c>
      <c r="C1370" t="s">
        <v>12</v>
      </c>
      <c r="D1370" s="1">
        <v>44893</v>
      </c>
      <c r="E1370" t="s">
        <v>69</v>
      </c>
      <c r="F1370" t="s">
        <v>18</v>
      </c>
      <c r="G1370" t="s">
        <v>26</v>
      </c>
      <c r="H1370">
        <v>55</v>
      </c>
      <c r="I1370">
        <v>4013</v>
      </c>
      <c r="J1370">
        <v>220715</v>
      </c>
      <c r="K1370">
        <v>30</v>
      </c>
      <c r="L1370">
        <v>120390</v>
      </c>
      <c r="M1370">
        <v>100325</v>
      </c>
      <c r="N1370" s="5">
        <f>sales[[#This Row],[profit]]/sales[[#This Row],[total_sales]]</f>
        <v>0.45454545454545453</v>
      </c>
    </row>
    <row r="1371" spans="2:14" x14ac:dyDescent="0.25">
      <c r="B1371">
        <v>10153</v>
      </c>
      <c r="C1371" t="s">
        <v>19</v>
      </c>
      <c r="D1371" s="1">
        <v>44893</v>
      </c>
      <c r="E1371" t="s">
        <v>20</v>
      </c>
      <c r="F1371" t="s">
        <v>14</v>
      </c>
      <c r="G1371" t="s">
        <v>30</v>
      </c>
      <c r="H1371">
        <v>45</v>
      </c>
      <c r="I1371">
        <v>19214</v>
      </c>
      <c r="J1371">
        <v>864630</v>
      </c>
      <c r="K1371">
        <v>15</v>
      </c>
      <c r="L1371">
        <v>288210</v>
      </c>
      <c r="M1371">
        <v>576420</v>
      </c>
      <c r="N1371" s="5">
        <f>sales[[#This Row],[profit]]/sales[[#This Row],[total_sales]]</f>
        <v>0.66666666666666663</v>
      </c>
    </row>
    <row r="1372" spans="2:14" x14ac:dyDescent="0.25">
      <c r="B1372">
        <v>10395</v>
      </c>
      <c r="C1372" t="s">
        <v>12</v>
      </c>
      <c r="D1372" s="1">
        <v>44893</v>
      </c>
      <c r="E1372" t="s">
        <v>70</v>
      </c>
      <c r="F1372" t="s">
        <v>14</v>
      </c>
      <c r="G1372" t="s">
        <v>30</v>
      </c>
      <c r="H1372">
        <v>45</v>
      </c>
      <c r="I1372">
        <v>15925</v>
      </c>
      <c r="J1372">
        <v>716625</v>
      </c>
      <c r="K1372">
        <v>15</v>
      </c>
      <c r="L1372">
        <v>238875</v>
      </c>
      <c r="M1372">
        <v>477750</v>
      </c>
      <c r="N1372" s="5">
        <f>sales[[#This Row],[profit]]/sales[[#This Row],[total_sales]]</f>
        <v>0.66666666666666663</v>
      </c>
    </row>
    <row r="1373" spans="2:14" x14ac:dyDescent="0.25">
      <c r="B1373">
        <v>10688</v>
      </c>
      <c r="C1373" t="s">
        <v>19</v>
      </c>
      <c r="D1373" s="1">
        <v>44894</v>
      </c>
      <c r="E1373" t="s">
        <v>27</v>
      </c>
      <c r="F1373" t="s">
        <v>18</v>
      </c>
      <c r="G1373" t="s">
        <v>26</v>
      </c>
      <c r="H1373">
        <v>55</v>
      </c>
      <c r="I1373">
        <v>7980</v>
      </c>
      <c r="J1373">
        <v>438900</v>
      </c>
      <c r="K1373">
        <v>30</v>
      </c>
      <c r="L1373">
        <v>239400</v>
      </c>
      <c r="M1373">
        <v>199500</v>
      </c>
      <c r="N1373" s="5">
        <f>sales[[#This Row],[profit]]/sales[[#This Row],[total_sales]]</f>
        <v>0.45454545454545453</v>
      </c>
    </row>
    <row r="1374" spans="2:14" x14ac:dyDescent="0.25">
      <c r="B1374">
        <v>10690</v>
      </c>
      <c r="C1374" t="s">
        <v>19</v>
      </c>
      <c r="D1374" s="1">
        <v>44894</v>
      </c>
      <c r="E1374" t="s">
        <v>52</v>
      </c>
      <c r="F1374" t="s">
        <v>32</v>
      </c>
      <c r="G1374" t="s">
        <v>26</v>
      </c>
      <c r="H1374">
        <v>55</v>
      </c>
      <c r="I1374">
        <v>9390</v>
      </c>
      <c r="J1374">
        <v>516450</v>
      </c>
      <c r="K1374">
        <v>30</v>
      </c>
      <c r="L1374">
        <v>281700</v>
      </c>
      <c r="M1374">
        <v>234750</v>
      </c>
      <c r="N1374" s="5">
        <f>sales[[#This Row],[profit]]/sales[[#This Row],[total_sales]]</f>
        <v>0.45454545454545453</v>
      </c>
    </row>
    <row r="1375" spans="2:14" x14ac:dyDescent="0.25">
      <c r="B1375">
        <v>10673</v>
      </c>
      <c r="C1375" t="s">
        <v>23</v>
      </c>
      <c r="D1375" s="1">
        <v>44894</v>
      </c>
      <c r="E1375" t="s">
        <v>25</v>
      </c>
      <c r="F1375" t="s">
        <v>96</v>
      </c>
      <c r="G1375" t="s">
        <v>30</v>
      </c>
      <c r="H1375">
        <v>45</v>
      </c>
      <c r="I1375">
        <v>11563</v>
      </c>
      <c r="J1375">
        <v>520335</v>
      </c>
      <c r="K1375">
        <v>15</v>
      </c>
      <c r="L1375">
        <v>173445</v>
      </c>
      <c r="M1375">
        <v>346890</v>
      </c>
      <c r="N1375" s="5">
        <f>sales[[#This Row],[profit]]/sales[[#This Row],[total_sales]]</f>
        <v>0.66666666666666663</v>
      </c>
    </row>
    <row r="1376" spans="2:14" x14ac:dyDescent="0.25">
      <c r="B1376">
        <v>10117</v>
      </c>
      <c r="C1376" t="s">
        <v>23</v>
      </c>
      <c r="D1376" s="1">
        <v>44894</v>
      </c>
      <c r="E1376" t="s">
        <v>25</v>
      </c>
      <c r="F1376" t="s">
        <v>96</v>
      </c>
      <c r="G1376" t="s">
        <v>21</v>
      </c>
      <c r="H1376">
        <v>50</v>
      </c>
      <c r="I1376">
        <v>3784</v>
      </c>
      <c r="J1376">
        <v>189200</v>
      </c>
      <c r="K1376">
        <v>20</v>
      </c>
      <c r="L1376">
        <v>75680</v>
      </c>
      <c r="M1376">
        <v>113520</v>
      </c>
      <c r="N1376" s="5">
        <f>sales[[#This Row],[profit]]/sales[[#This Row],[total_sales]]</f>
        <v>0.6</v>
      </c>
    </row>
    <row r="1377" spans="2:14" x14ac:dyDescent="0.25">
      <c r="B1377">
        <v>10448</v>
      </c>
      <c r="C1377" t="s">
        <v>23</v>
      </c>
      <c r="D1377" s="1">
        <v>44895</v>
      </c>
      <c r="E1377" t="s">
        <v>38</v>
      </c>
      <c r="F1377" t="s">
        <v>18</v>
      </c>
      <c r="G1377" t="s">
        <v>30</v>
      </c>
      <c r="H1377">
        <v>45</v>
      </c>
      <c r="I1377">
        <v>16580</v>
      </c>
      <c r="J1377">
        <v>746100</v>
      </c>
      <c r="K1377">
        <v>15</v>
      </c>
      <c r="L1377">
        <v>248700</v>
      </c>
      <c r="M1377">
        <v>497400</v>
      </c>
      <c r="N1377" s="5">
        <f>sales[[#This Row],[profit]]/sales[[#This Row],[total_sales]]</f>
        <v>0.66666666666666663</v>
      </c>
    </row>
    <row r="1378" spans="2:14" x14ac:dyDescent="0.25">
      <c r="B1378">
        <v>10384</v>
      </c>
      <c r="C1378" t="s">
        <v>16</v>
      </c>
      <c r="D1378" s="1">
        <v>44895</v>
      </c>
      <c r="E1378" t="s">
        <v>54</v>
      </c>
      <c r="F1378" t="s">
        <v>32</v>
      </c>
      <c r="G1378" t="s">
        <v>15</v>
      </c>
      <c r="H1378">
        <v>40</v>
      </c>
      <c r="I1378">
        <v>6075</v>
      </c>
      <c r="J1378">
        <v>243000</v>
      </c>
      <c r="K1378">
        <v>10</v>
      </c>
      <c r="L1378">
        <v>60750</v>
      </c>
      <c r="M1378">
        <v>182250</v>
      </c>
      <c r="N1378" s="5">
        <f>sales[[#This Row],[profit]]/sales[[#This Row],[total_sales]]</f>
        <v>0.75</v>
      </c>
    </row>
    <row r="1379" spans="2:14" x14ac:dyDescent="0.25">
      <c r="B1379">
        <v>10816</v>
      </c>
      <c r="C1379" t="s">
        <v>12</v>
      </c>
      <c r="D1379" s="1">
        <v>44895</v>
      </c>
      <c r="E1379" t="s">
        <v>59</v>
      </c>
      <c r="F1379" t="s">
        <v>14</v>
      </c>
      <c r="G1379" t="s">
        <v>30</v>
      </c>
      <c r="H1379">
        <v>45</v>
      </c>
      <c r="I1379">
        <v>19671</v>
      </c>
      <c r="J1379">
        <v>885195</v>
      </c>
      <c r="K1379">
        <v>15</v>
      </c>
      <c r="L1379">
        <v>295065</v>
      </c>
      <c r="M1379">
        <v>590130</v>
      </c>
      <c r="N1379" s="5">
        <f>sales[[#This Row],[profit]]/sales[[#This Row],[total_sales]]</f>
        <v>0.66666666666666663</v>
      </c>
    </row>
    <row r="1380" spans="2:14" x14ac:dyDescent="0.25">
      <c r="B1380">
        <v>10524</v>
      </c>
      <c r="C1380" t="s">
        <v>16</v>
      </c>
      <c r="D1380" s="1">
        <v>44895</v>
      </c>
      <c r="E1380" t="s">
        <v>71</v>
      </c>
      <c r="F1380" t="s">
        <v>32</v>
      </c>
      <c r="G1380" t="s">
        <v>26</v>
      </c>
      <c r="H1380">
        <v>55</v>
      </c>
      <c r="I1380">
        <v>10106</v>
      </c>
      <c r="J1380">
        <v>555830</v>
      </c>
      <c r="K1380">
        <v>30</v>
      </c>
      <c r="L1380">
        <v>303180</v>
      </c>
      <c r="M1380">
        <v>252650</v>
      </c>
      <c r="N1380" s="5">
        <f>sales[[#This Row],[profit]]/sales[[#This Row],[total_sales]]</f>
        <v>0.45454545454545453</v>
      </c>
    </row>
    <row r="1381" spans="2:14" x14ac:dyDescent="0.25">
      <c r="B1381">
        <v>10175</v>
      </c>
      <c r="C1381" t="s">
        <v>19</v>
      </c>
      <c r="D1381" s="1">
        <v>44896</v>
      </c>
      <c r="E1381" t="s">
        <v>60</v>
      </c>
      <c r="F1381" t="s">
        <v>14</v>
      </c>
      <c r="G1381" t="s">
        <v>15</v>
      </c>
      <c r="H1381">
        <v>40</v>
      </c>
      <c r="I1381">
        <v>16534</v>
      </c>
      <c r="J1381">
        <v>661360</v>
      </c>
      <c r="K1381">
        <v>10</v>
      </c>
      <c r="L1381">
        <v>165340</v>
      </c>
      <c r="M1381">
        <v>496020</v>
      </c>
      <c r="N1381" s="5">
        <f>sales[[#This Row],[profit]]/sales[[#This Row],[total_sales]]</f>
        <v>0.75</v>
      </c>
    </row>
    <row r="1382" spans="2:14" x14ac:dyDescent="0.25">
      <c r="B1382">
        <v>10526</v>
      </c>
      <c r="C1382" t="s">
        <v>19</v>
      </c>
      <c r="D1382" s="1">
        <v>44896</v>
      </c>
      <c r="E1382" t="s">
        <v>17</v>
      </c>
      <c r="F1382" t="s">
        <v>18</v>
      </c>
      <c r="G1382" t="s">
        <v>21</v>
      </c>
      <c r="H1382">
        <v>50</v>
      </c>
      <c r="I1382">
        <v>16935</v>
      </c>
      <c r="J1382">
        <v>846750</v>
      </c>
      <c r="K1382">
        <v>20</v>
      </c>
      <c r="L1382">
        <v>338700</v>
      </c>
      <c r="M1382">
        <v>508050</v>
      </c>
      <c r="N1382" s="5">
        <f>sales[[#This Row],[profit]]/sales[[#This Row],[total_sales]]</f>
        <v>0.6</v>
      </c>
    </row>
    <row r="1383" spans="2:14" x14ac:dyDescent="0.25">
      <c r="B1383">
        <v>10654</v>
      </c>
      <c r="C1383" t="s">
        <v>12</v>
      </c>
      <c r="D1383" s="1">
        <v>44896</v>
      </c>
      <c r="E1383" t="s">
        <v>44</v>
      </c>
      <c r="F1383" t="s">
        <v>18</v>
      </c>
      <c r="G1383" t="s">
        <v>30</v>
      </c>
      <c r="H1383">
        <v>45</v>
      </c>
      <c r="I1383">
        <v>5898</v>
      </c>
      <c r="J1383">
        <v>265410</v>
      </c>
      <c r="K1383">
        <v>15</v>
      </c>
      <c r="L1383">
        <v>88470</v>
      </c>
      <c r="M1383">
        <v>176940</v>
      </c>
      <c r="N1383" s="5">
        <f>sales[[#This Row],[profit]]/sales[[#This Row],[total_sales]]</f>
        <v>0.66666666666666663</v>
      </c>
    </row>
    <row r="1384" spans="2:14" x14ac:dyDescent="0.25">
      <c r="B1384">
        <v>10488</v>
      </c>
      <c r="C1384" t="s">
        <v>16</v>
      </c>
      <c r="D1384" s="1">
        <v>44896</v>
      </c>
      <c r="E1384" t="s">
        <v>48</v>
      </c>
      <c r="F1384" t="s">
        <v>96</v>
      </c>
      <c r="G1384" t="s">
        <v>21</v>
      </c>
      <c r="H1384">
        <v>50</v>
      </c>
      <c r="I1384">
        <v>14481</v>
      </c>
      <c r="J1384">
        <v>724050</v>
      </c>
      <c r="K1384">
        <v>20</v>
      </c>
      <c r="L1384">
        <v>289620</v>
      </c>
      <c r="M1384">
        <v>434430</v>
      </c>
      <c r="N1384" s="5">
        <f>sales[[#This Row],[profit]]/sales[[#This Row],[total_sales]]</f>
        <v>0.6</v>
      </c>
    </row>
    <row r="1385" spans="2:14" x14ac:dyDescent="0.25">
      <c r="B1385">
        <v>10790</v>
      </c>
      <c r="C1385" t="s">
        <v>23</v>
      </c>
      <c r="D1385" s="1">
        <v>44897</v>
      </c>
      <c r="E1385" t="s">
        <v>47</v>
      </c>
      <c r="F1385" t="s">
        <v>32</v>
      </c>
      <c r="G1385" t="s">
        <v>15</v>
      </c>
      <c r="H1385">
        <v>40</v>
      </c>
      <c r="I1385">
        <v>14810</v>
      </c>
      <c r="J1385">
        <v>592400</v>
      </c>
      <c r="K1385">
        <v>10</v>
      </c>
      <c r="L1385">
        <v>148100</v>
      </c>
      <c r="M1385">
        <v>444300</v>
      </c>
      <c r="N1385" s="5">
        <f>sales[[#This Row],[profit]]/sales[[#This Row],[total_sales]]</f>
        <v>0.75</v>
      </c>
    </row>
    <row r="1386" spans="2:14" x14ac:dyDescent="0.25">
      <c r="B1386">
        <v>10088</v>
      </c>
      <c r="C1386" t="s">
        <v>16</v>
      </c>
      <c r="D1386" s="1">
        <v>44897</v>
      </c>
      <c r="E1386" t="s">
        <v>61</v>
      </c>
      <c r="F1386" t="s">
        <v>14</v>
      </c>
      <c r="G1386" t="s">
        <v>26</v>
      </c>
      <c r="H1386">
        <v>55</v>
      </c>
      <c r="I1386">
        <v>6408</v>
      </c>
      <c r="J1386">
        <v>352440</v>
      </c>
      <c r="K1386">
        <v>30</v>
      </c>
      <c r="L1386">
        <v>192240</v>
      </c>
      <c r="M1386">
        <v>160200</v>
      </c>
      <c r="N1386" s="5">
        <f>sales[[#This Row],[profit]]/sales[[#This Row],[total_sales]]</f>
        <v>0.45454545454545453</v>
      </c>
    </row>
    <row r="1387" spans="2:14" x14ac:dyDescent="0.25">
      <c r="B1387">
        <v>10309</v>
      </c>
      <c r="C1387" t="s">
        <v>16</v>
      </c>
      <c r="D1387" s="1">
        <v>44897</v>
      </c>
      <c r="E1387" t="s">
        <v>38</v>
      </c>
      <c r="F1387" t="s">
        <v>18</v>
      </c>
      <c r="G1387" t="s">
        <v>21</v>
      </c>
      <c r="H1387">
        <v>50</v>
      </c>
      <c r="I1387">
        <v>8992</v>
      </c>
      <c r="J1387">
        <v>449600</v>
      </c>
      <c r="K1387">
        <v>20</v>
      </c>
      <c r="L1387">
        <v>179840</v>
      </c>
      <c r="M1387">
        <v>269760</v>
      </c>
      <c r="N1387" s="5">
        <f>sales[[#This Row],[profit]]/sales[[#This Row],[total_sales]]</f>
        <v>0.6</v>
      </c>
    </row>
    <row r="1388" spans="2:14" x14ac:dyDescent="0.25">
      <c r="B1388">
        <v>10799</v>
      </c>
      <c r="C1388" t="s">
        <v>12</v>
      </c>
      <c r="D1388" s="1">
        <v>44897</v>
      </c>
      <c r="E1388" t="s">
        <v>69</v>
      </c>
      <c r="F1388" t="s">
        <v>18</v>
      </c>
      <c r="G1388" t="s">
        <v>26</v>
      </c>
      <c r="H1388">
        <v>55</v>
      </c>
      <c r="I1388">
        <v>9128</v>
      </c>
      <c r="J1388">
        <v>502040</v>
      </c>
      <c r="K1388">
        <v>30</v>
      </c>
      <c r="L1388">
        <v>273840</v>
      </c>
      <c r="M1388">
        <v>228200</v>
      </c>
      <c r="N1388" s="5">
        <f>sales[[#This Row],[profit]]/sales[[#This Row],[total_sales]]</f>
        <v>0.45454545454545453</v>
      </c>
    </row>
    <row r="1389" spans="2:14" x14ac:dyDescent="0.25">
      <c r="B1389">
        <v>10651</v>
      </c>
      <c r="C1389" t="s">
        <v>12</v>
      </c>
      <c r="D1389" s="1">
        <v>44898</v>
      </c>
      <c r="E1389" t="s">
        <v>44</v>
      </c>
      <c r="F1389" t="s">
        <v>18</v>
      </c>
      <c r="G1389" t="s">
        <v>26</v>
      </c>
      <c r="H1389">
        <v>55</v>
      </c>
      <c r="I1389">
        <v>11930</v>
      </c>
      <c r="J1389">
        <v>656150</v>
      </c>
      <c r="K1389">
        <v>30</v>
      </c>
      <c r="L1389">
        <v>357900</v>
      </c>
      <c r="M1389">
        <v>298250</v>
      </c>
      <c r="N1389" s="5">
        <f>sales[[#This Row],[profit]]/sales[[#This Row],[total_sales]]</f>
        <v>0.45454545454545453</v>
      </c>
    </row>
    <row r="1390" spans="2:14" x14ac:dyDescent="0.25">
      <c r="B1390">
        <v>10276</v>
      </c>
      <c r="C1390" t="s">
        <v>23</v>
      </c>
      <c r="D1390" s="1">
        <v>44898</v>
      </c>
      <c r="E1390" t="s">
        <v>17</v>
      </c>
      <c r="F1390" t="s">
        <v>18</v>
      </c>
      <c r="G1390" t="s">
        <v>21</v>
      </c>
      <c r="H1390">
        <v>50</v>
      </c>
      <c r="I1390">
        <v>3028</v>
      </c>
      <c r="J1390">
        <v>151400</v>
      </c>
      <c r="K1390">
        <v>20</v>
      </c>
      <c r="L1390">
        <v>60560</v>
      </c>
      <c r="M1390">
        <v>90840</v>
      </c>
      <c r="N1390" s="5">
        <f>sales[[#This Row],[profit]]/sales[[#This Row],[total_sales]]</f>
        <v>0.6</v>
      </c>
    </row>
    <row r="1391" spans="2:14" x14ac:dyDescent="0.25">
      <c r="B1391">
        <v>10350</v>
      </c>
      <c r="C1391" t="s">
        <v>19</v>
      </c>
      <c r="D1391" s="1">
        <v>44898</v>
      </c>
      <c r="E1391" t="s">
        <v>52</v>
      </c>
      <c r="F1391" t="s">
        <v>32</v>
      </c>
      <c r="G1391" t="s">
        <v>30</v>
      </c>
      <c r="H1391">
        <v>45</v>
      </c>
      <c r="I1391">
        <v>4368</v>
      </c>
      <c r="J1391">
        <v>196560</v>
      </c>
      <c r="K1391">
        <v>15</v>
      </c>
      <c r="L1391">
        <v>65520</v>
      </c>
      <c r="M1391">
        <v>131040</v>
      </c>
      <c r="N1391" s="5">
        <f>sales[[#This Row],[profit]]/sales[[#This Row],[total_sales]]</f>
        <v>0.66666666666666663</v>
      </c>
    </row>
    <row r="1392" spans="2:14" x14ac:dyDescent="0.25">
      <c r="B1392">
        <v>10911</v>
      </c>
      <c r="C1392" t="s">
        <v>19</v>
      </c>
      <c r="D1392" s="1">
        <v>44898</v>
      </c>
      <c r="E1392" t="s">
        <v>50</v>
      </c>
      <c r="F1392" t="s">
        <v>18</v>
      </c>
      <c r="G1392" t="s">
        <v>26</v>
      </c>
      <c r="H1392">
        <v>55</v>
      </c>
      <c r="I1392">
        <v>1323</v>
      </c>
      <c r="J1392">
        <v>72765</v>
      </c>
      <c r="K1392">
        <v>30</v>
      </c>
      <c r="L1392">
        <v>39690</v>
      </c>
      <c r="M1392">
        <v>33075</v>
      </c>
      <c r="N1392" s="5">
        <f>sales[[#This Row],[profit]]/sales[[#This Row],[total_sales]]</f>
        <v>0.45454545454545453</v>
      </c>
    </row>
    <row r="1393" spans="2:14" x14ac:dyDescent="0.25">
      <c r="B1393">
        <v>10598</v>
      </c>
      <c r="C1393" t="s">
        <v>19</v>
      </c>
      <c r="D1393" s="1">
        <v>44899</v>
      </c>
      <c r="E1393" t="s">
        <v>25</v>
      </c>
      <c r="F1393" t="s">
        <v>96</v>
      </c>
      <c r="G1393" t="s">
        <v>15</v>
      </c>
      <c r="H1393">
        <v>40</v>
      </c>
      <c r="I1393">
        <v>19828</v>
      </c>
      <c r="J1393">
        <v>793120</v>
      </c>
      <c r="K1393">
        <v>10</v>
      </c>
      <c r="L1393">
        <v>198280</v>
      </c>
      <c r="M1393">
        <v>594840</v>
      </c>
      <c r="N1393" s="5">
        <f>sales[[#This Row],[profit]]/sales[[#This Row],[total_sales]]</f>
        <v>0.75</v>
      </c>
    </row>
    <row r="1394" spans="2:14" x14ac:dyDescent="0.25">
      <c r="B1394">
        <v>10169</v>
      </c>
      <c r="C1394" t="s">
        <v>23</v>
      </c>
      <c r="D1394" s="1">
        <v>44899</v>
      </c>
      <c r="E1394" t="s">
        <v>22</v>
      </c>
      <c r="F1394" t="s">
        <v>96</v>
      </c>
      <c r="G1394" t="s">
        <v>21</v>
      </c>
      <c r="H1394">
        <v>50</v>
      </c>
      <c r="I1394">
        <v>11801</v>
      </c>
      <c r="J1394">
        <v>590050</v>
      </c>
      <c r="K1394">
        <v>20</v>
      </c>
      <c r="L1394">
        <v>236020</v>
      </c>
      <c r="M1394">
        <v>354030</v>
      </c>
      <c r="N1394" s="5">
        <f>sales[[#This Row],[profit]]/sales[[#This Row],[total_sales]]</f>
        <v>0.6</v>
      </c>
    </row>
    <row r="1395" spans="2:14" x14ac:dyDescent="0.25">
      <c r="B1395">
        <v>10060</v>
      </c>
      <c r="C1395" t="s">
        <v>12</v>
      </c>
      <c r="D1395" s="1">
        <v>44899</v>
      </c>
      <c r="E1395" t="s">
        <v>34</v>
      </c>
      <c r="F1395" t="s">
        <v>14</v>
      </c>
      <c r="G1395" t="s">
        <v>15</v>
      </c>
      <c r="H1395">
        <v>40</v>
      </c>
      <c r="I1395">
        <v>16478</v>
      </c>
      <c r="J1395">
        <v>659120</v>
      </c>
      <c r="K1395">
        <v>10</v>
      </c>
      <c r="L1395">
        <v>164780</v>
      </c>
      <c r="M1395">
        <v>494340</v>
      </c>
      <c r="N1395" s="5">
        <f>sales[[#This Row],[profit]]/sales[[#This Row],[total_sales]]</f>
        <v>0.75</v>
      </c>
    </row>
    <row r="1396" spans="2:14" x14ac:dyDescent="0.25">
      <c r="B1396">
        <v>10889</v>
      </c>
      <c r="C1396" t="s">
        <v>23</v>
      </c>
      <c r="D1396" s="1">
        <v>44899</v>
      </c>
      <c r="E1396" t="s">
        <v>67</v>
      </c>
      <c r="F1396" t="s">
        <v>18</v>
      </c>
      <c r="G1396" t="s">
        <v>15</v>
      </c>
      <c r="H1396">
        <v>40</v>
      </c>
      <c r="I1396">
        <v>6420</v>
      </c>
      <c r="J1396">
        <v>256800</v>
      </c>
      <c r="K1396">
        <v>10</v>
      </c>
      <c r="L1396">
        <v>64200</v>
      </c>
      <c r="M1396">
        <v>192600</v>
      </c>
      <c r="N1396" s="5">
        <f>sales[[#This Row],[profit]]/sales[[#This Row],[total_sales]]</f>
        <v>0.75</v>
      </c>
    </row>
    <row r="1397" spans="2:14" x14ac:dyDescent="0.25">
      <c r="B1397">
        <v>10638</v>
      </c>
      <c r="C1397" t="s">
        <v>16</v>
      </c>
      <c r="D1397" s="1">
        <v>44900</v>
      </c>
      <c r="E1397" t="s">
        <v>43</v>
      </c>
      <c r="F1397" t="s">
        <v>14</v>
      </c>
      <c r="G1397" t="s">
        <v>21</v>
      </c>
      <c r="H1397">
        <v>50</v>
      </c>
      <c r="I1397">
        <v>7980</v>
      </c>
      <c r="J1397">
        <v>399000</v>
      </c>
      <c r="K1397">
        <v>20</v>
      </c>
      <c r="L1397">
        <v>159600</v>
      </c>
      <c r="M1397">
        <v>239400</v>
      </c>
      <c r="N1397" s="5">
        <f>sales[[#This Row],[profit]]/sales[[#This Row],[total_sales]]</f>
        <v>0.6</v>
      </c>
    </row>
    <row r="1398" spans="2:14" x14ac:dyDescent="0.25">
      <c r="B1398">
        <v>10676</v>
      </c>
      <c r="C1398" t="s">
        <v>19</v>
      </c>
      <c r="D1398" s="1">
        <v>44900</v>
      </c>
      <c r="E1398" t="s">
        <v>34</v>
      </c>
      <c r="F1398" t="s">
        <v>14</v>
      </c>
      <c r="G1398" t="s">
        <v>30</v>
      </c>
      <c r="H1398">
        <v>45</v>
      </c>
      <c r="I1398">
        <v>10942</v>
      </c>
      <c r="J1398">
        <v>492390</v>
      </c>
      <c r="K1398">
        <v>15</v>
      </c>
      <c r="L1398">
        <v>164130</v>
      </c>
      <c r="M1398">
        <v>328260</v>
      </c>
      <c r="N1398" s="5">
        <f>sales[[#This Row],[profit]]/sales[[#This Row],[total_sales]]</f>
        <v>0.66666666666666663</v>
      </c>
    </row>
    <row r="1399" spans="2:14" x14ac:dyDescent="0.25">
      <c r="B1399">
        <v>10621</v>
      </c>
      <c r="C1399" t="s">
        <v>23</v>
      </c>
      <c r="D1399" s="1">
        <v>44900</v>
      </c>
      <c r="E1399" t="s">
        <v>40</v>
      </c>
      <c r="F1399" t="s">
        <v>14</v>
      </c>
      <c r="G1399" t="s">
        <v>26</v>
      </c>
      <c r="H1399">
        <v>55</v>
      </c>
      <c r="I1399">
        <v>3926</v>
      </c>
      <c r="J1399">
        <v>215930</v>
      </c>
      <c r="K1399">
        <v>30</v>
      </c>
      <c r="L1399">
        <v>117780</v>
      </c>
      <c r="M1399">
        <v>98150</v>
      </c>
      <c r="N1399" s="5">
        <f>sales[[#This Row],[profit]]/sales[[#This Row],[total_sales]]</f>
        <v>0.45454545454545453</v>
      </c>
    </row>
    <row r="1400" spans="2:14" x14ac:dyDescent="0.25">
      <c r="B1400">
        <v>10145</v>
      </c>
      <c r="C1400" t="s">
        <v>23</v>
      </c>
      <c r="D1400" s="1">
        <v>44900</v>
      </c>
      <c r="E1400" t="s">
        <v>38</v>
      </c>
      <c r="F1400" t="s">
        <v>18</v>
      </c>
      <c r="G1400" t="s">
        <v>21</v>
      </c>
      <c r="H1400">
        <v>50</v>
      </c>
      <c r="I1400">
        <v>6786</v>
      </c>
      <c r="J1400">
        <v>339300</v>
      </c>
      <c r="K1400">
        <v>20</v>
      </c>
      <c r="L1400">
        <v>135720</v>
      </c>
      <c r="M1400">
        <v>203580</v>
      </c>
      <c r="N1400" s="5">
        <f>sales[[#This Row],[profit]]/sales[[#This Row],[total_sales]]</f>
        <v>0.6</v>
      </c>
    </row>
    <row r="1401" spans="2:14" x14ac:dyDescent="0.25">
      <c r="B1401">
        <v>10144</v>
      </c>
      <c r="C1401" t="s">
        <v>19</v>
      </c>
      <c r="D1401" s="1">
        <v>44900</v>
      </c>
      <c r="E1401" t="s">
        <v>41</v>
      </c>
      <c r="F1401" t="s">
        <v>18</v>
      </c>
      <c r="G1401" t="s">
        <v>15</v>
      </c>
      <c r="H1401">
        <v>40</v>
      </c>
      <c r="I1401">
        <v>4713</v>
      </c>
      <c r="J1401">
        <v>188520</v>
      </c>
      <c r="K1401">
        <v>10</v>
      </c>
      <c r="L1401">
        <v>47130</v>
      </c>
      <c r="M1401">
        <v>141390</v>
      </c>
      <c r="N1401" s="5">
        <f>sales[[#This Row],[profit]]/sales[[#This Row],[total_sales]]</f>
        <v>0.75</v>
      </c>
    </row>
    <row r="1402" spans="2:14" x14ac:dyDescent="0.25">
      <c r="B1402">
        <v>10189</v>
      </c>
      <c r="C1402" t="s">
        <v>23</v>
      </c>
      <c r="D1402" s="1">
        <v>44901</v>
      </c>
      <c r="E1402" t="s">
        <v>43</v>
      </c>
      <c r="F1402" t="s">
        <v>14</v>
      </c>
      <c r="G1402" t="s">
        <v>26</v>
      </c>
      <c r="H1402">
        <v>55</v>
      </c>
      <c r="I1402">
        <v>6428</v>
      </c>
      <c r="J1402">
        <v>353540</v>
      </c>
      <c r="K1402">
        <v>30</v>
      </c>
      <c r="L1402">
        <v>192840</v>
      </c>
      <c r="M1402">
        <v>160700</v>
      </c>
      <c r="N1402" s="5">
        <f>sales[[#This Row],[profit]]/sales[[#This Row],[total_sales]]</f>
        <v>0.45454545454545453</v>
      </c>
    </row>
    <row r="1403" spans="2:14" x14ac:dyDescent="0.25">
      <c r="B1403">
        <v>10481</v>
      </c>
      <c r="C1403" t="s">
        <v>16</v>
      </c>
      <c r="D1403" s="1">
        <v>44901</v>
      </c>
      <c r="E1403" t="s">
        <v>28</v>
      </c>
      <c r="F1403" t="s">
        <v>96</v>
      </c>
      <c r="G1403" t="s">
        <v>21</v>
      </c>
      <c r="H1403">
        <v>50</v>
      </c>
      <c r="I1403">
        <v>787</v>
      </c>
      <c r="J1403">
        <v>39350</v>
      </c>
      <c r="K1403">
        <v>20</v>
      </c>
      <c r="L1403">
        <v>15740</v>
      </c>
      <c r="M1403">
        <v>23610</v>
      </c>
      <c r="N1403" s="5">
        <f>sales[[#This Row],[profit]]/sales[[#This Row],[total_sales]]</f>
        <v>0.6</v>
      </c>
    </row>
    <row r="1404" spans="2:14" x14ac:dyDescent="0.25">
      <c r="B1404">
        <v>10634</v>
      </c>
      <c r="C1404" t="s">
        <v>23</v>
      </c>
      <c r="D1404" s="1">
        <v>44901</v>
      </c>
      <c r="E1404" t="s">
        <v>51</v>
      </c>
      <c r="F1404" t="s">
        <v>18</v>
      </c>
      <c r="G1404" t="s">
        <v>21</v>
      </c>
      <c r="H1404">
        <v>50</v>
      </c>
      <c r="I1404">
        <v>18534</v>
      </c>
      <c r="J1404">
        <v>926700</v>
      </c>
      <c r="K1404">
        <v>20</v>
      </c>
      <c r="L1404">
        <v>370680</v>
      </c>
      <c r="M1404">
        <v>556020</v>
      </c>
      <c r="N1404" s="5">
        <f>sales[[#This Row],[profit]]/sales[[#This Row],[total_sales]]</f>
        <v>0.6</v>
      </c>
    </row>
    <row r="1405" spans="2:14" x14ac:dyDescent="0.25">
      <c r="B1405">
        <v>10479</v>
      </c>
      <c r="C1405" t="s">
        <v>23</v>
      </c>
      <c r="D1405" s="1">
        <v>44901</v>
      </c>
      <c r="E1405" t="s">
        <v>44</v>
      </c>
      <c r="F1405" t="s">
        <v>18</v>
      </c>
      <c r="G1405" t="s">
        <v>15</v>
      </c>
      <c r="H1405">
        <v>40</v>
      </c>
      <c r="I1405">
        <v>19812</v>
      </c>
      <c r="J1405">
        <v>792480</v>
      </c>
      <c r="K1405">
        <v>10</v>
      </c>
      <c r="L1405">
        <v>198120</v>
      </c>
      <c r="M1405">
        <v>594360</v>
      </c>
      <c r="N1405" s="5">
        <f>sales[[#This Row],[profit]]/sales[[#This Row],[total_sales]]</f>
        <v>0.75</v>
      </c>
    </row>
    <row r="1406" spans="2:14" x14ac:dyDescent="0.25">
      <c r="B1406">
        <v>10087</v>
      </c>
      <c r="C1406" t="s">
        <v>23</v>
      </c>
      <c r="D1406" s="1">
        <v>44902</v>
      </c>
      <c r="E1406" t="s">
        <v>44</v>
      </c>
      <c r="F1406" t="s">
        <v>18</v>
      </c>
      <c r="G1406" t="s">
        <v>26</v>
      </c>
      <c r="H1406">
        <v>55</v>
      </c>
      <c r="I1406">
        <v>17294</v>
      </c>
      <c r="J1406">
        <v>951170</v>
      </c>
      <c r="K1406">
        <v>30</v>
      </c>
      <c r="L1406">
        <v>518820</v>
      </c>
      <c r="M1406">
        <v>432350</v>
      </c>
      <c r="N1406" s="5">
        <f>sales[[#This Row],[profit]]/sales[[#This Row],[total_sales]]</f>
        <v>0.45454545454545453</v>
      </c>
    </row>
    <row r="1407" spans="2:14" x14ac:dyDescent="0.25">
      <c r="B1407">
        <v>10928</v>
      </c>
      <c r="C1407" t="s">
        <v>12</v>
      </c>
      <c r="D1407" s="1">
        <v>44902</v>
      </c>
      <c r="E1407" t="s">
        <v>29</v>
      </c>
      <c r="F1407" t="s">
        <v>14</v>
      </c>
      <c r="G1407" t="s">
        <v>15</v>
      </c>
      <c r="H1407">
        <v>40</v>
      </c>
      <c r="I1407">
        <v>4542</v>
      </c>
      <c r="J1407">
        <v>181680</v>
      </c>
      <c r="K1407">
        <v>10</v>
      </c>
      <c r="L1407">
        <v>45420</v>
      </c>
      <c r="M1407">
        <v>136260</v>
      </c>
      <c r="N1407" s="5">
        <f>sales[[#This Row],[profit]]/sales[[#This Row],[total_sales]]</f>
        <v>0.75</v>
      </c>
    </row>
    <row r="1408" spans="2:14" x14ac:dyDescent="0.25">
      <c r="B1408">
        <v>10740</v>
      </c>
      <c r="C1408" t="s">
        <v>23</v>
      </c>
      <c r="D1408" s="1">
        <v>44902</v>
      </c>
      <c r="E1408" t="s">
        <v>69</v>
      </c>
      <c r="F1408" t="s">
        <v>18</v>
      </c>
      <c r="G1408" t="s">
        <v>26</v>
      </c>
      <c r="H1408">
        <v>55</v>
      </c>
      <c r="I1408">
        <v>5771</v>
      </c>
      <c r="J1408">
        <v>317405</v>
      </c>
      <c r="K1408">
        <v>30</v>
      </c>
      <c r="L1408">
        <v>173130</v>
      </c>
      <c r="M1408">
        <v>144275</v>
      </c>
      <c r="N1408" s="5">
        <f>sales[[#This Row],[profit]]/sales[[#This Row],[total_sales]]</f>
        <v>0.45454545454545453</v>
      </c>
    </row>
    <row r="1409" spans="2:14" x14ac:dyDescent="0.25">
      <c r="B1409">
        <v>10342</v>
      </c>
      <c r="C1409" t="s">
        <v>19</v>
      </c>
      <c r="D1409" s="1">
        <v>44902</v>
      </c>
      <c r="E1409" t="s">
        <v>70</v>
      </c>
      <c r="F1409" t="s">
        <v>14</v>
      </c>
      <c r="G1409" t="s">
        <v>26</v>
      </c>
      <c r="H1409">
        <v>55</v>
      </c>
      <c r="I1409">
        <v>10200</v>
      </c>
      <c r="J1409">
        <v>561000</v>
      </c>
      <c r="K1409">
        <v>30</v>
      </c>
      <c r="L1409">
        <v>306000</v>
      </c>
      <c r="M1409">
        <v>255000</v>
      </c>
      <c r="N1409" s="5">
        <f>sales[[#This Row],[profit]]/sales[[#This Row],[total_sales]]</f>
        <v>0.45454545454545453</v>
      </c>
    </row>
    <row r="1410" spans="2:14" x14ac:dyDescent="0.25">
      <c r="B1410">
        <v>10817</v>
      </c>
      <c r="C1410" t="s">
        <v>23</v>
      </c>
      <c r="D1410" s="1">
        <v>44903</v>
      </c>
      <c r="E1410" t="s">
        <v>48</v>
      </c>
      <c r="F1410" t="s">
        <v>96</v>
      </c>
      <c r="G1410" t="s">
        <v>15</v>
      </c>
      <c r="H1410">
        <v>40</v>
      </c>
      <c r="I1410">
        <v>13204</v>
      </c>
      <c r="J1410">
        <v>528160</v>
      </c>
      <c r="K1410">
        <v>10</v>
      </c>
      <c r="L1410">
        <v>132040</v>
      </c>
      <c r="M1410">
        <v>396120</v>
      </c>
      <c r="N1410" s="5">
        <f>sales[[#This Row],[profit]]/sales[[#This Row],[total_sales]]</f>
        <v>0.75</v>
      </c>
    </row>
    <row r="1411" spans="2:14" x14ac:dyDescent="0.25">
      <c r="B1411">
        <v>10072</v>
      </c>
      <c r="C1411" t="s">
        <v>23</v>
      </c>
      <c r="D1411" s="1">
        <v>44903</v>
      </c>
      <c r="E1411" t="s">
        <v>29</v>
      </c>
      <c r="F1411" t="s">
        <v>14</v>
      </c>
      <c r="G1411" t="s">
        <v>26</v>
      </c>
      <c r="H1411">
        <v>55</v>
      </c>
      <c r="I1411">
        <v>5632</v>
      </c>
      <c r="J1411">
        <v>309760</v>
      </c>
      <c r="K1411">
        <v>30</v>
      </c>
      <c r="L1411">
        <v>168960</v>
      </c>
      <c r="M1411">
        <v>140800</v>
      </c>
      <c r="N1411" s="5">
        <f>sales[[#This Row],[profit]]/sales[[#This Row],[total_sales]]</f>
        <v>0.45454545454545453</v>
      </c>
    </row>
    <row r="1412" spans="2:14" x14ac:dyDescent="0.25">
      <c r="B1412">
        <v>10825</v>
      </c>
      <c r="C1412" t="s">
        <v>23</v>
      </c>
      <c r="D1412" s="1">
        <v>44903</v>
      </c>
      <c r="E1412" t="s">
        <v>72</v>
      </c>
      <c r="F1412" t="s">
        <v>18</v>
      </c>
      <c r="G1412" t="s">
        <v>26</v>
      </c>
      <c r="H1412">
        <v>55</v>
      </c>
      <c r="I1412">
        <v>9128</v>
      </c>
      <c r="J1412">
        <v>502040</v>
      </c>
      <c r="K1412">
        <v>30</v>
      </c>
      <c r="L1412">
        <v>273840</v>
      </c>
      <c r="M1412">
        <v>228200</v>
      </c>
      <c r="N1412" s="5">
        <f>sales[[#This Row],[profit]]/sales[[#This Row],[total_sales]]</f>
        <v>0.45454545454545453</v>
      </c>
    </row>
    <row r="1413" spans="2:14" x14ac:dyDescent="0.25">
      <c r="B1413">
        <v>10405</v>
      </c>
      <c r="C1413" t="s">
        <v>16</v>
      </c>
      <c r="D1413" s="1">
        <v>44903</v>
      </c>
      <c r="E1413" t="s">
        <v>42</v>
      </c>
      <c r="F1413" t="s">
        <v>32</v>
      </c>
      <c r="G1413" t="s">
        <v>30</v>
      </c>
      <c r="H1413">
        <v>45</v>
      </c>
      <c r="I1413">
        <v>9468</v>
      </c>
      <c r="J1413">
        <v>426060</v>
      </c>
      <c r="K1413">
        <v>15</v>
      </c>
      <c r="L1413">
        <v>142020</v>
      </c>
      <c r="M1413">
        <v>284040</v>
      </c>
      <c r="N1413" s="5">
        <f>sales[[#This Row],[profit]]/sales[[#This Row],[total_sales]]</f>
        <v>0.66666666666666663</v>
      </c>
    </row>
    <row r="1414" spans="2:14" x14ac:dyDescent="0.25">
      <c r="B1414">
        <v>10099</v>
      </c>
      <c r="C1414" t="s">
        <v>19</v>
      </c>
      <c r="D1414" s="1">
        <v>44904</v>
      </c>
      <c r="E1414" t="s">
        <v>64</v>
      </c>
      <c r="F1414" t="s">
        <v>18</v>
      </c>
      <c r="G1414" t="s">
        <v>21</v>
      </c>
      <c r="H1414">
        <v>50</v>
      </c>
      <c r="I1414">
        <v>3951</v>
      </c>
      <c r="J1414">
        <v>197550</v>
      </c>
      <c r="K1414">
        <v>20</v>
      </c>
      <c r="L1414">
        <v>79020</v>
      </c>
      <c r="M1414">
        <v>118530</v>
      </c>
      <c r="N1414" s="5">
        <f>sales[[#This Row],[profit]]/sales[[#This Row],[total_sales]]</f>
        <v>0.6</v>
      </c>
    </row>
    <row r="1415" spans="2:14" x14ac:dyDescent="0.25">
      <c r="B1415">
        <v>10948</v>
      </c>
      <c r="C1415" t="s">
        <v>19</v>
      </c>
      <c r="D1415" s="1">
        <v>44904</v>
      </c>
      <c r="E1415" t="s">
        <v>27</v>
      </c>
      <c r="F1415" t="s">
        <v>18</v>
      </c>
      <c r="G1415" t="s">
        <v>21</v>
      </c>
      <c r="H1415">
        <v>50</v>
      </c>
      <c r="I1415">
        <v>9332</v>
      </c>
      <c r="J1415">
        <v>466600</v>
      </c>
      <c r="K1415">
        <v>20</v>
      </c>
      <c r="L1415">
        <v>186640</v>
      </c>
      <c r="M1415">
        <v>279960</v>
      </c>
      <c r="N1415" s="5">
        <f>sales[[#This Row],[profit]]/sales[[#This Row],[total_sales]]</f>
        <v>0.6</v>
      </c>
    </row>
    <row r="1416" spans="2:14" x14ac:dyDescent="0.25">
      <c r="B1416">
        <v>10310</v>
      </c>
      <c r="C1416" t="s">
        <v>23</v>
      </c>
      <c r="D1416" s="1">
        <v>44904</v>
      </c>
      <c r="E1416" t="s">
        <v>67</v>
      </c>
      <c r="F1416" t="s">
        <v>18</v>
      </c>
      <c r="G1416" t="s">
        <v>15</v>
      </c>
      <c r="H1416">
        <v>40</v>
      </c>
      <c r="I1416">
        <v>15850</v>
      </c>
      <c r="J1416">
        <v>634000</v>
      </c>
      <c r="K1416">
        <v>10</v>
      </c>
      <c r="L1416">
        <v>158500</v>
      </c>
      <c r="M1416">
        <v>475500</v>
      </c>
      <c r="N1416" s="5">
        <f>sales[[#This Row],[profit]]/sales[[#This Row],[total_sales]]</f>
        <v>0.75</v>
      </c>
    </row>
    <row r="1417" spans="2:14" x14ac:dyDescent="0.25">
      <c r="B1417">
        <v>10223</v>
      </c>
      <c r="C1417" t="s">
        <v>19</v>
      </c>
      <c r="D1417" s="1">
        <v>44904</v>
      </c>
      <c r="E1417" t="s">
        <v>73</v>
      </c>
      <c r="F1417" t="s">
        <v>32</v>
      </c>
      <c r="G1417" t="s">
        <v>21</v>
      </c>
      <c r="H1417">
        <v>50</v>
      </c>
      <c r="I1417">
        <v>6366</v>
      </c>
      <c r="J1417">
        <v>318300</v>
      </c>
      <c r="K1417">
        <v>20</v>
      </c>
      <c r="L1417">
        <v>127320</v>
      </c>
      <c r="M1417">
        <v>190980</v>
      </c>
      <c r="N1417" s="5">
        <f>sales[[#This Row],[profit]]/sales[[#This Row],[total_sales]]</f>
        <v>0.6</v>
      </c>
    </row>
    <row r="1418" spans="2:14" x14ac:dyDescent="0.25">
      <c r="B1418">
        <v>10616</v>
      </c>
      <c r="C1418" t="s">
        <v>16</v>
      </c>
      <c r="D1418" s="1">
        <v>44905</v>
      </c>
      <c r="E1418" t="s">
        <v>31</v>
      </c>
      <c r="F1418" t="s">
        <v>32</v>
      </c>
      <c r="G1418" t="s">
        <v>26</v>
      </c>
      <c r="H1418">
        <v>55</v>
      </c>
      <c r="I1418">
        <v>3959</v>
      </c>
      <c r="J1418">
        <v>217745</v>
      </c>
      <c r="K1418">
        <v>30</v>
      </c>
      <c r="L1418">
        <v>118770</v>
      </c>
      <c r="M1418">
        <v>98975</v>
      </c>
      <c r="N1418" s="5">
        <f>sales[[#This Row],[profit]]/sales[[#This Row],[total_sales]]</f>
        <v>0.45454545454545453</v>
      </c>
    </row>
    <row r="1419" spans="2:14" x14ac:dyDescent="0.25">
      <c r="B1419">
        <v>10588</v>
      </c>
      <c r="C1419" t="s">
        <v>16</v>
      </c>
      <c r="D1419" s="1">
        <v>44905</v>
      </c>
      <c r="E1419" t="s">
        <v>53</v>
      </c>
      <c r="F1419" t="s">
        <v>18</v>
      </c>
      <c r="G1419" t="s">
        <v>30</v>
      </c>
      <c r="H1419">
        <v>45</v>
      </c>
      <c r="I1419">
        <v>9533</v>
      </c>
      <c r="J1419">
        <v>428985</v>
      </c>
      <c r="K1419">
        <v>15</v>
      </c>
      <c r="L1419">
        <v>142995</v>
      </c>
      <c r="M1419">
        <v>285990</v>
      </c>
      <c r="N1419" s="5">
        <f>sales[[#This Row],[profit]]/sales[[#This Row],[total_sales]]</f>
        <v>0.66666666666666663</v>
      </c>
    </row>
    <row r="1420" spans="2:14" x14ac:dyDescent="0.25">
      <c r="B1420">
        <v>10311</v>
      </c>
      <c r="C1420" t="s">
        <v>23</v>
      </c>
      <c r="D1420" s="1">
        <v>44905</v>
      </c>
      <c r="E1420" t="s">
        <v>55</v>
      </c>
      <c r="F1420" t="s">
        <v>96</v>
      </c>
      <c r="G1420" t="s">
        <v>21</v>
      </c>
      <c r="H1420">
        <v>50</v>
      </c>
      <c r="I1420">
        <v>1368</v>
      </c>
      <c r="J1420">
        <v>68400</v>
      </c>
      <c r="K1420">
        <v>20</v>
      </c>
      <c r="L1420">
        <v>27360</v>
      </c>
      <c r="M1420">
        <v>41040</v>
      </c>
      <c r="N1420" s="5">
        <f>sales[[#This Row],[profit]]/sales[[#This Row],[total_sales]]</f>
        <v>0.6</v>
      </c>
    </row>
    <row r="1421" spans="2:14" x14ac:dyDescent="0.25">
      <c r="B1421">
        <v>10980</v>
      </c>
      <c r="C1421" t="s">
        <v>16</v>
      </c>
      <c r="D1421" s="1">
        <v>44905</v>
      </c>
      <c r="E1421" t="s">
        <v>60</v>
      </c>
      <c r="F1421" t="s">
        <v>14</v>
      </c>
      <c r="G1421" t="s">
        <v>21</v>
      </c>
      <c r="H1421">
        <v>50</v>
      </c>
      <c r="I1421">
        <v>4404</v>
      </c>
      <c r="J1421">
        <v>220200</v>
      </c>
      <c r="K1421">
        <v>20</v>
      </c>
      <c r="L1421">
        <v>88080</v>
      </c>
      <c r="M1421">
        <v>132120</v>
      </c>
      <c r="N1421" s="5">
        <f>sales[[#This Row],[profit]]/sales[[#This Row],[total_sales]]</f>
        <v>0.6</v>
      </c>
    </row>
    <row r="1422" spans="2:14" x14ac:dyDescent="0.25">
      <c r="B1422">
        <v>10843</v>
      </c>
      <c r="C1422" t="s">
        <v>12</v>
      </c>
      <c r="D1422" s="1">
        <v>44906</v>
      </c>
      <c r="E1422" t="s">
        <v>49</v>
      </c>
      <c r="F1422" t="s">
        <v>96</v>
      </c>
      <c r="G1422" t="s">
        <v>30</v>
      </c>
      <c r="H1422">
        <v>45</v>
      </c>
      <c r="I1422">
        <v>13463</v>
      </c>
      <c r="J1422">
        <v>605835</v>
      </c>
      <c r="K1422">
        <v>15</v>
      </c>
      <c r="L1422">
        <v>201945</v>
      </c>
      <c r="M1422">
        <v>403890</v>
      </c>
      <c r="N1422" s="5">
        <f>sales[[#This Row],[profit]]/sales[[#This Row],[total_sales]]</f>
        <v>0.66666666666666663</v>
      </c>
    </row>
    <row r="1423" spans="2:14" x14ac:dyDescent="0.25">
      <c r="B1423">
        <v>10160</v>
      </c>
      <c r="C1423" t="s">
        <v>23</v>
      </c>
      <c r="D1423" s="1">
        <v>44906</v>
      </c>
      <c r="E1423" t="s">
        <v>70</v>
      </c>
      <c r="F1423" t="s">
        <v>14</v>
      </c>
      <c r="G1423" t="s">
        <v>15</v>
      </c>
      <c r="H1423">
        <v>40</v>
      </c>
      <c r="I1423">
        <v>11351</v>
      </c>
      <c r="J1423">
        <v>454040</v>
      </c>
      <c r="K1423">
        <v>10</v>
      </c>
      <c r="L1423">
        <v>113510</v>
      </c>
      <c r="M1423">
        <v>340530</v>
      </c>
      <c r="N1423" s="5">
        <f>sales[[#This Row],[profit]]/sales[[#This Row],[total_sales]]</f>
        <v>0.75</v>
      </c>
    </row>
    <row r="1424" spans="2:14" x14ac:dyDescent="0.25">
      <c r="B1424">
        <v>10103</v>
      </c>
      <c r="C1424" t="s">
        <v>12</v>
      </c>
      <c r="D1424" s="1">
        <v>44906</v>
      </c>
      <c r="E1424" t="s">
        <v>56</v>
      </c>
      <c r="F1424" t="s">
        <v>18</v>
      </c>
      <c r="G1424" t="s">
        <v>21</v>
      </c>
      <c r="H1424">
        <v>50</v>
      </c>
      <c r="I1424">
        <v>1751</v>
      </c>
      <c r="J1424">
        <v>87550</v>
      </c>
      <c r="K1424">
        <v>20</v>
      </c>
      <c r="L1424">
        <v>35020</v>
      </c>
      <c r="M1424">
        <v>52530</v>
      </c>
      <c r="N1424" s="5">
        <f>sales[[#This Row],[profit]]/sales[[#This Row],[total_sales]]</f>
        <v>0.6</v>
      </c>
    </row>
    <row r="1425" spans="2:14" x14ac:dyDescent="0.25">
      <c r="B1425">
        <v>10153</v>
      </c>
      <c r="C1425" t="s">
        <v>16</v>
      </c>
      <c r="D1425" s="1">
        <v>44906</v>
      </c>
      <c r="E1425" t="s">
        <v>22</v>
      </c>
      <c r="F1425" t="s">
        <v>96</v>
      </c>
      <c r="G1425" t="s">
        <v>21</v>
      </c>
      <c r="H1425">
        <v>50</v>
      </c>
      <c r="I1425">
        <v>15895</v>
      </c>
      <c r="J1425">
        <v>794750</v>
      </c>
      <c r="K1425">
        <v>20</v>
      </c>
      <c r="L1425">
        <v>317900</v>
      </c>
      <c r="M1425">
        <v>476850</v>
      </c>
      <c r="N1425" s="5">
        <f>sales[[#This Row],[profit]]/sales[[#This Row],[total_sales]]</f>
        <v>0.6</v>
      </c>
    </row>
    <row r="1426" spans="2:14" x14ac:dyDescent="0.25">
      <c r="B1426">
        <v>10010</v>
      </c>
      <c r="C1426" t="s">
        <v>19</v>
      </c>
      <c r="D1426" s="1">
        <v>44907</v>
      </c>
      <c r="E1426" t="s">
        <v>55</v>
      </c>
      <c r="F1426" t="s">
        <v>96</v>
      </c>
      <c r="G1426" t="s">
        <v>30</v>
      </c>
      <c r="H1426">
        <v>45</v>
      </c>
      <c r="I1426">
        <v>14305</v>
      </c>
      <c r="J1426">
        <v>643725</v>
      </c>
      <c r="K1426">
        <v>15</v>
      </c>
      <c r="L1426">
        <v>214575</v>
      </c>
      <c r="M1426">
        <v>429150</v>
      </c>
      <c r="N1426" s="5">
        <f>sales[[#This Row],[profit]]/sales[[#This Row],[total_sales]]</f>
        <v>0.66666666666666663</v>
      </c>
    </row>
    <row r="1427" spans="2:14" x14ac:dyDescent="0.25">
      <c r="B1427">
        <v>10576</v>
      </c>
      <c r="C1427" t="s">
        <v>12</v>
      </c>
      <c r="D1427" s="1">
        <v>44907</v>
      </c>
      <c r="E1427" t="s">
        <v>62</v>
      </c>
      <c r="F1427" t="s">
        <v>32</v>
      </c>
      <c r="G1427" t="s">
        <v>21</v>
      </c>
      <c r="H1427">
        <v>50</v>
      </c>
      <c r="I1427">
        <v>17264</v>
      </c>
      <c r="J1427">
        <v>863200</v>
      </c>
      <c r="K1427">
        <v>20</v>
      </c>
      <c r="L1427">
        <v>345280</v>
      </c>
      <c r="M1427">
        <v>517920</v>
      </c>
      <c r="N1427" s="5">
        <f>sales[[#This Row],[profit]]/sales[[#This Row],[total_sales]]</f>
        <v>0.6</v>
      </c>
    </row>
    <row r="1428" spans="2:14" x14ac:dyDescent="0.25">
      <c r="B1428">
        <v>10766</v>
      </c>
      <c r="C1428" t="s">
        <v>23</v>
      </c>
      <c r="D1428" s="1">
        <v>44907</v>
      </c>
      <c r="E1428" t="s">
        <v>63</v>
      </c>
      <c r="F1428" t="s">
        <v>96</v>
      </c>
      <c r="G1428" t="s">
        <v>21</v>
      </c>
      <c r="H1428">
        <v>50</v>
      </c>
      <c r="I1428">
        <v>19125</v>
      </c>
      <c r="J1428">
        <v>956250</v>
      </c>
      <c r="K1428">
        <v>20</v>
      </c>
      <c r="L1428">
        <v>382500</v>
      </c>
      <c r="M1428">
        <v>573750</v>
      </c>
      <c r="N1428" s="5">
        <f>sales[[#This Row],[profit]]/sales[[#This Row],[total_sales]]</f>
        <v>0.6</v>
      </c>
    </row>
    <row r="1429" spans="2:14" x14ac:dyDescent="0.25">
      <c r="B1429">
        <v>10366</v>
      </c>
      <c r="C1429" t="s">
        <v>12</v>
      </c>
      <c r="D1429" s="1">
        <v>44907</v>
      </c>
      <c r="E1429" t="s">
        <v>47</v>
      </c>
      <c r="F1429" t="s">
        <v>32</v>
      </c>
      <c r="G1429" t="s">
        <v>15</v>
      </c>
      <c r="H1429">
        <v>40</v>
      </c>
      <c r="I1429">
        <v>842</v>
      </c>
      <c r="J1429">
        <v>33680</v>
      </c>
      <c r="K1429">
        <v>10</v>
      </c>
      <c r="L1429">
        <v>8420</v>
      </c>
      <c r="M1429">
        <v>25260</v>
      </c>
      <c r="N1429" s="5">
        <f>sales[[#This Row],[profit]]/sales[[#This Row],[total_sales]]</f>
        <v>0.75</v>
      </c>
    </row>
    <row r="1430" spans="2:14" x14ac:dyDescent="0.25">
      <c r="B1430">
        <v>10316</v>
      </c>
      <c r="C1430" t="s">
        <v>19</v>
      </c>
      <c r="D1430" s="1">
        <v>44908</v>
      </c>
      <c r="E1430" t="s">
        <v>39</v>
      </c>
      <c r="F1430" t="s">
        <v>96</v>
      </c>
      <c r="G1430" t="s">
        <v>26</v>
      </c>
      <c r="H1430">
        <v>55</v>
      </c>
      <c r="I1430">
        <v>4613</v>
      </c>
      <c r="J1430">
        <v>253715</v>
      </c>
      <c r="K1430">
        <v>30</v>
      </c>
      <c r="L1430">
        <v>138390</v>
      </c>
      <c r="M1430">
        <v>115325</v>
      </c>
      <c r="N1430" s="5">
        <f>sales[[#This Row],[profit]]/sales[[#This Row],[total_sales]]</f>
        <v>0.45454545454545453</v>
      </c>
    </row>
    <row r="1431" spans="2:14" x14ac:dyDescent="0.25">
      <c r="B1431">
        <v>10292</v>
      </c>
      <c r="C1431" t="s">
        <v>23</v>
      </c>
      <c r="D1431" s="1">
        <v>44908</v>
      </c>
      <c r="E1431" t="s">
        <v>66</v>
      </c>
      <c r="F1431" t="s">
        <v>32</v>
      </c>
      <c r="G1431" t="s">
        <v>21</v>
      </c>
      <c r="H1431">
        <v>50</v>
      </c>
      <c r="I1431">
        <v>8935</v>
      </c>
      <c r="J1431">
        <v>446750</v>
      </c>
      <c r="K1431">
        <v>20</v>
      </c>
      <c r="L1431">
        <v>178700</v>
      </c>
      <c r="M1431">
        <v>268050</v>
      </c>
      <c r="N1431" s="5">
        <f>sales[[#This Row],[profit]]/sales[[#This Row],[total_sales]]</f>
        <v>0.6</v>
      </c>
    </row>
    <row r="1432" spans="2:14" x14ac:dyDescent="0.25">
      <c r="B1432">
        <v>10743</v>
      </c>
      <c r="C1432" t="s">
        <v>23</v>
      </c>
      <c r="D1432" s="1">
        <v>44908</v>
      </c>
      <c r="E1432" t="s">
        <v>41</v>
      </c>
      <c r="F1432" t="s">
        <v>18</v>
      </c>
      <c r="G1432" t="s">
        <v>30</v>
      </c>
      <c r="H1432">
        <v>45</v>
      </c>
      <c r="I1432">
        <v>3859</v>
      </c>
      <c r="J1432">
        <v>173655</v>
      </c>
      <c r="K1432">
        <v>15</v>
      </c>
      <c r="L1432">
        <v>57885</v>
      </c>
      <c r="M1432">
        <v>115770</v>
      </c>
      <c r="N1432" s="5">
        <f>sales[[#This Row],[profit]]/sales[[#This Row],[total_sales]]</f>
        <v>0.66666666666666663</v>
      </c>
    </row>
    <row r="1433" spans="2:14" x14ac:dyDescent="0.25">
      <c r="B1433">
        <v>10158</v>
      </c>
      <c r="C1433" t="s">
        <v>23</v>
      </c>
      <c r="D1433" s="1">
        <v>44908</v>
      </c>
      <c r="E1433" t="s">
        <v>33</v>
      </c>
      <c r="F1433" t="s">
        <v>18</v>
      </c>
      <c r="G1433" t="s">
        <v>26</v>
      </c>
      <c r="H1433">
        <v>55</v>
      </c>
      <c r="I1433">
        <v>514</v>
      </c>
      <c r="J1433">
        <v>28270</v>
      </c>
      <c r="K1433">
        <v>30</v>
      </c>
      <c r="L1433">
        <v>15420</v>
      </c>
      <c r="M1433">
        <v>12850</v>
      </c>
      <c r="N1433" s="5">
        <f>sales[[#This Row],[profit]]/sales[[#This Row],[total_sales]]</f>
        <v>0.45454545454545453</v>
      </c>
    </row>
    <row r="1434" spans="2:14" x14ac:dyDescent="0.25">
      <c r="B1434">
        <v>10802</v>
      </c>
      <c r="C1434" t="s">
        <v>12</v>
      </c>
      <c r="D1434" s="1">
        <v>44909</v>
      </c>
      <c r="E1434" t="s">
        <v>43</v>
      </c>
      <c r="F1434" t="s">
        <v>14</v>
      </c>
      <c r="G1434" t="s">
        <v>26</v>
      </c>
      <c r="H1434">
        <v>55</v>
      </c>
      <c r="I1434">
        <v>12530</v>
      </c>
      <c r="J1434">
        <v>689150</v>
      </c>
      <c r="K1434">
        <v>30</v>
      </c>
      <c r="L1434">
        <v>375900</v>
      </c>
      <c r="M1434">
        <v>313250</v>
      </c>
      <c r="N1434" s="5">
        <f>sales[[#This Row],[profit]]/sales[[#This Row],[total_sales]]</f>
        <v>0.45454545454545453</v>
      </c>
    </row>
    <row r="1435" spans="2:14" x14ac:dyDescent="0.25">
      <c r="B1435">
        <v>10135</v>
      </c>
      <c r="C1435" t="s">
        <v>12</v>
      </c>
      <c r="D1435" s="1">
        <v>44909</v>
      </c>
      <c r="E1435" t="s">
        <v>37</v>
      </c>
      <c r="F1435" t="s">
        <v>32</v>
      </c>
      <c r="G1435" t="s">
        <v>26</v>
      </c>
      <c r="H1435">
        <v>55</v>
      </c>
      <c r="I1435">
        <v>18395</v>
      </c>
      <c r="J1435">
        <v>1011725</v>
      </c>
      <c r="K1435">
        <v>30</v>
      </c>
      <c r="L1435">
        <v>551850</v>
      </c>
      <c r="M1435">
        <v>459875</v>
      </c>
      <c r="N1435" s="5">
        <f>sales[[#This Row],[profit]]/sales[[#This Row],[total_sales]]</f>
        <v>0.45454545454545453</v>
      </c>
    </row>
    <row r="1436" spans="2:14" x14ac:dyDescent="0.25">
      <c r="B1436">
        <v>10720</v>
      </c>
      <c r="C1436" t="s">
        <v>12</v>
      </c>
      <c r="D1436" s="1">
        <v>44909</v>
      </c>
      <c r="E1436" t="s">
        <v>42</v>
      </c>
      <c r="F1436" t="s">
        <v>32</v>
      </c>
      <c r="G1436" t="s">
        <v>21</v>
      </c>
      <c r="H1436">
        <v>50</v>
      </c>
      <c r="I1436">
        <v>6463</v>
      </c>
      <c r="J1436">
        <v>323150</v>
      </c>
      <c r="K1436">
        <v>20</v>
      </c>
      <c r="L1436">
        <v>129260</v>
      </c>
      <c r="M1436">
        <v>193890</v>
      </c>
      <c r="N1436" s="5">
        <f>sales[[#This Row],[profit]]/sales[[#This Row],[total_sales]]</f>
        <v>0.6</v>
      </c>
    </row>
    <row r="1437" spans="2:14" x14ac:dyDescent="0.25">
      <c r="B1437">
        <v>10743</v>
      </c>
      <c r="C1437" t="s">
        <v>23</v>
      </c>
      <c r="D1437" s="1">
        <v>44909</v>
      </c>
      <c r="E1437" t="s">
        <v>49</v>
      </c>
      <c r="F1437" t="s">
        <v>96</v>
      </c>
      <c r="G1437" t="s">
        <v>15</v>
      </c>
      <c r="H1437">
        <v>40</v>
      </c>
      <c r="I1437">
        <v>8147</v>
      </c>
      <c r="J1437">
        <v>325880</v>
      </c>
      <c r="K1437">
        <v>10</v>
      </c>
      <c r="L1437">
        <v>81470</v>
      </c>
      <c r="M1437">
        <v>244410</v>
      </c>
      <c r="N1437" s="5">
        <f>sales[[#This Row],[profit]]/sales[[#This Row],[total_sales]]</f>
        <v>0.75</v>
      </c>
    </row>
    <row r="1438" spans="2:14" x14ac:dyDescent="0.25">
      <c r="B1438">
        <v>10068</v>
      </c>
      <c r="C1438" t="s">
        <v>19</v>
      </c>
      <c r="D1438" s="1">
        <v>44909</v>
      </c>
      <c r="E1438" t="s">
        <v>71</v>
      </c>
      <c r="F1438" t="s">
        <v>32</v>
      </c>
      <c r="G1438" t="s">
        <v>21</v>
      </c>
      <c r="H1438">
        <v>50</v>
      </c>
      <c r="I1438">
        <v>14249</v>
      </c>
      <c r="J1438">
        <v>712450</v>
      </c>
      <c r="K1438">
        <v>20</v>
      </c>
      <c r="L1438">
        <v>284980</v>
      </c>
      <c r="M1438">
        <v>427470</v>
      </c>
      <c r="N1438" s="5">
        <f>sales[[#This Row],[profit]]/sales[[#This Row],[total_sales]]</f>
        <v>0.6</v>
      </c>
    </row>
    <row r="1439" spans="2:14" x14ac:dyDescent="0.25">
      <c r="B1439">
        <v>10708</v>
      </c>
      <c r="C1439" t="s">
        <v>23</v>
      </c>
      <c r="D1439" s="1">
        <v>44910</v>
      </c>
      <c r="E1439" t="s">
        <v>29</v>
      </c>
      <c r="F1439" t="s">
        <v>14</v>
      </c>
      <c r="G1439" t="s">
        <v>26</v>
      </c>
      <c r="H1439">
        <v>55</v>
      </c>
      <c r="I1439">
        <v>14710</v>
      </c>
      <c r="J1439">
        <v>809050</v>
      </c>
      <c r="K1439">
        <v>30</v>
      </c>
      <c r="L1439">
        <v>441300</v>
      </c>
      <c r="M1439">
        <v>367750</v>
      </c>
      <c r="N1439" s="5">
        <f>sales[[#This Row],[profit]]/sales[[#This Row],[total_sales]]</f>
        <v>0.45454545454545453</v>
      </c>
    </row>
    <row r="1440" spans="2:14" x14ac:dyDescent="0.25">
      <c r="B1440">
        <v>10096</v>
      </c>
      <c r="C1440" t="s">
        <v>19</v>
      </c>
      <c r="D1440" s="1">
        <v>44910</v>
      </c>
      <c r="E1440" t="s">
        <v>48</v>
      </c>
      <c r="F1440" t="s">
        <v>96</v>
      </c>
      <c r="G1440" t="s">
        <v>26</v>
      </c>
      <c r="H1440">
        <v>55</v>
      </c>
      <c r="I1440">
        <v>646</v>
      </c>
      <c r="J1440">
        <v>35530</v>
      </c>
      <c r="K1440">
        <v>30</v>
      </c>
      <c r="L1440">
        <v>19380</v>
      </c>
      <c r="M1440">
        <v>16150</v>
      </c>
      <c r="N1440" s="5">
        <f>sales[[#This Row],[profit]]/sales[[#This Row],[total_sales]]</f>
        <v>0.45454545454545453</v>
      </c>
    </row>
    <row r="1441" spans="2:14" x14ac:dyDescent="0.25">
      <c r="B1441">
        <v>10475</v>
      </c>
      <c r="C1441" t="s">
        <v>12</v>
      </c>
      <c r="D1441" s="1">
        <v>44910</v>
      </c>
      <c r="E1441" t="s">
        <v>73</v>
      </c>
      <c r="F1441" t="s">
        <v>32</v>
      </c>
      <c r="G1441" t="s">
        <v>30</v>
      </c>
      <c r="H1441">
        <v>45</v>
      </c>
      <c r="I1441">
        <v>11561</v>
      </c>
      <c r="J1441">
        <v>520245</v>
      </c>
      <c r="K1441">
        <v>15</v>
      </c>
      <c r="L1441">
        <v>173415</v>
      </c>
      <c r="M1441">
        <v>346830</v>
      </c>
      <c r="N1441" s="5">
        <f>sales[[#This Row],[profit]]/sales[[#This Row],[total_sales]]</f>
        <v>0.66666666666666663</v>
      </c>
    </row>
    <row r="1442" spans="2:14" x14ac:dyDescent="0.25">
      <c r="B1442">
        <v>10299</v>
      </c>
      <c r="C1442" t="s">
        <v>16</v>
      </c>
      <c r="D1442" s="1">
        <v>44910</v>
      </c>
      <c r="E1442" t="s">
        <v>17</v>
      </c>
      <c r="F1442" t="s">
        <v>18</v>
      </c>
      <c r="G1442" t="s">
        <v>30</v>
      </c>
      <c r="H1442">
        <v>45</v>
      </c>
      <c r="I1442">
        <v>16422</v>
      </c>
      <c r="J1442">
        <v>738990</v>
      </c>
      <c r="K1442">
        <v>15</v>
      </c>
      <c r="L1442">
        <v>246330</v>
      </c>
      <c r="M1442">
        <v>492660</v>
      </c>
      <c r="N1442" s="5">
        <f>sales[[#This Row],[profit]]/sales[[#This Row],[total_sales]]</f>
        <v>0.66666666666666663</v>
      </c>
    </row>
    <row r="1443" spans="2:14" x14ac:dyDescent="0.25">
      <c r="B1443">
        <v>10875</v>
      </c>
      <c r="C1443" t="s">
        <v>19</v>
      </c>
      <c r="D1443" s="1">
        <v>44911</v>
      </c>
      <c r="E1443" t="s">
        <v>71</v>
      </c>
      <c r="F1443" t="s">
        <v>32</v>
      </c>
      <c r="G1443" t="s">
        <v>26</v>
      </c>
      <c r="H1443">
        <v>55</v>
      </c>
      <c r="I1443">
        <v>18578</v>
      </c>
      <c r="J1443">
        <v>1021790</v>
      </c>
      <c r="K1443">
        <v>30</v>
      </c>
      <c r="L1443">
        <v>557340</v>
      </c>
      <c r="M1443">
        <v>464450</v>
      </c>
      <c r="N1443" s="5">
        <f>sales[[#This Row],[profit]]/sales[[#This Row],[total_sales]]</f>
        <v>0.45454545454545453</v>
      </c>
    </row>
    <row r="1444" spans="2:14" x14ac:dyDescent="0.25">
      <c r="B1444">
        <v>10633</v>
      </c>
      <c r="C1444" t="s">
        <v>23</v>
      </c>
      <c r="D1444" s="1">
        <v>44911</v>
      </c>
      <c r="E1444" t="s">
        <v>34</v>
      </c>
      <c r="F1444" t="s">
        <v>14</v>
      </c>
      <c r="G1444" t="s">
        <v>15</v>
      </c>
      <c r="H1444">
        <v>40</v>
      </c>
      <c r="I1444">
        <v>14984</v>
      </c>
      <c r="J1444">
        <v>599360</v>
      </c>
      <c r="K1444">
        <v>10</v>
      </c>
      <c r="L1444">
        <v>149840</v>
      </c>
      <c r="M1444">
        <v>449520</v>
      </c>
      <c r="N1444" s="5">
        <f>sales[[#This Row],[profit]]/sales[[#This Row],[total_sales]]</f>
        <v>0.75</v>
      </c>
    </row>
    <row r="1445" spans="2:14" x14ac:dyDescent="0.25">
      <c r="B1445">
        <v>10229</v>
      </c>
      <c r="C1445" t="s">
        <v>16</v>
      </c>
      <c r="D1445" s="1">
        <v>44911</v>
      </c>
      <c r="E1445" t="s">
        <v>34</v>
      </c>
      <c r="F1445" t="s">
        <v>14</v>
      </c>
      <c r="G1445" t="s">
        <v>30</v>
      </c>
      <c r="H1445">
        <v>45</v>
      </c>
      <c r="I1445">
        <v>17661</v>
      </c>
      <c r="J1445">
        <v>794745</v>
      </c>
      <c r="K1445">
        <v>15</v>
      </c>
      <c r="L1445">
        <v>264915</v>
      </c>
      <c r="M1445">
        <v>529830</v>
      </c>
      <c r="N1445" s="5">
        <f>sales[[#This Row],[profit]]/sales[[#This Row],[total_sales]]</f>
        <v>0.66666666666666663</v>
      </c>
    </row>
    <row r="1446" spans="2:14" x14ac:dyDescent="0.25">
      <c r="B1446">
        <v>10316</v>
      </c>
      <c r="C1446" t="s">
        <v>12</v>
      </c>
      <c r="D1446" s="1">
        <v>44911</v>
      </c>
      <c r="E1446" t="s">
        <v>33</v>
      </c>
      <c r="F1446" t="s">
        <v>18</v>
      </c>
      <c r="G1446" t="s">
        <v>21</v>
      </c>
      <c r="H1446">
        <v>50</v>
      </c>
      <c r="I1446">
        <v>14923</v>
      </c>
      <c r="J1446">
        <v>746150</v>
      </c>
      <c r="K1446">
        <v>20</v>
      </c>
      <c r="L1446">
        <v>298460</v>
      </c>
      <c r="M1446">
        <v>447690</v>
      </c>
      <c r="N1446" s="5">
        <f>sales[[#This Row],[profit]]/sales[[#This Row],[total_sales]]</f>
        <v>0.6</v>
      </c>
    </row>
    <row r="1447" spans="2:14" x14ac:dyDescent="0.25">
      <c r="B1447">
        <v>10159</v>
      </c>
      <c r="C1447" t="s">
        <v>19</v>
      </c>
      <c r="D1447" s="1">
        <v>44912</v>
      </c>
      <c r="E1447" t="s">
        <v>59</v>
      </c>
      <c r="F1447" t="s">
        <v>14</v>
      </c>
      <c r="G1447" t="s">
        <v>21</v>
      </c>
      <c r="H1447">
        <v>50</v>
      </c>
      <c r="I1447">
        <v>6978</v>
      </c>
      <c r="J1447">
        <v>348900</v>
      </c>
      <c r="K1447">
        <v>20</v>
      </c>
      <c r="L1447">
        <v>139560</v>
      </c>
      <c r="M1447">
        <v>209340</v>
      </c>
      <c r="N1447" s="5">
        <f>sales[[#This Row],[profit]]/sales[[#This Row],[total_sales]]</f>
        <v>0.6</v>
      </c>
    </row>
    <row r="1448" spans="2:14" x14ac:dyDescent="0.25">
      <c r="B1448">
        <v>10991</v>
      </c>
      <c r="C1448" t="s">
        <v>19</v>
      </c>
      <c r="D1448" s="1">
        <v>44912</v>
      </c>
      <c r="E1448" t="s">
        <v>27</v>
      </c>
      <c r="F1448" t="s">
        <v>18</v>
      </c>
      <c r="G1448" t="s">
        <v>30</v>
      </c>
      <c r="H1448">
        <v>45</v>
      </c>
      <c r="I1448">
        <v>18396</v>
      </c>
      <c r="J1448">
        <v>827820</v>
      </c>
      <c r="K1448">
        <v>15</v>
      </c>
      <c r="L1448">
        <v>275940</v>
      </c>
      <c r="M1448">
        <v>551880</v>
      </c>
      <c r="N1448" s="5">
        <f>sales[[#This Row],[profit]]/sales[[#This Row],[total_sales]]</f>
        <v>0.66666666666666663</v>
      </c>
    </row>
    <row r="1449" spans="2:14" x14ac:dyDescent="0.25">
      <c r="B1449">
        <v>10520</v>
      </c>
      <c r="C1449" t="s">
        <v>16</v>
      </c>
      <c r="D1449" s="1">
        <v>44912</v>
      </c>
      <c r="E1449" t="s">
        <v>69</v>
      </c>
      <c r="F1449" t="s">
        <v>18</v>
      </c>
      <c r="G1449" t="s">
        <v>26</v>
      </c>
      <c r="H1449">
        <v>55</v>
      </c>
      <c r="I1449">
        <v>1620</v>
      </c>
      <c r="J1449">
        <v>89100</v>
      </c>
      <c r="K1449">
        <v>30</v>
      </c>
      <c r="L1449">
        <v>48600</v>
      </c>
      <c r="M1449">
        <v>40500</v>
      </c>
      <c r="N1449" s="5">
        <f>sales[[#This Row],[profit]]/sales[[#This Row],[total_sales]]</f>
        <v>0.45454545454545453</v>
      </c>
    </row>
    <row r="1450" spans="2:14" x14ac:dyDescent="0.25">
      <c r="B1450">
        <v>10139</v>
      </c>
      <c r="C1450" t="s">
        <v>12</v>
      </c>
      <c r="D1450" s="1">
        <v>44912</v>
      </c>
      <c r="E1450" t="s">
        <v>34</v>
      </c>
      <c r="F1450" t="s">
        <v>14</v>
      </c>
      <c r="G1450" t="s">
        <v>26</v>
      </c>
      <c r="H1450">
        <v>55</v>
      </c>
      <c r="I1450">
        <v>19456</v>
      </c>
      <c r="J1450">
        <v>1070080</v>
      </c>
      <c r="K1450">
        <v>30</v>
      </c>
      <c r="L1450">
        <v>583680</v>
      </c>
      <c r="M1450">
        <v>486400</v>
      </c>
      <c r="N1450" s="5">
        <f>sales[[#This Row],[profit]]/sales[[#This Row],[total_sales]]</f>
        <v>0.45454545454545453</v>
      </c>
    </row>
    <row r="1451" spans="2:14" x14ac:dyDescent="0.25">
      <c r="B1451">
        <v>10708</v>
      </c>
      <c r="C1451" t="s">
        <v>23</v>
      </c>
      <c r="D1451" s="1">
        <v>44913</v>
      </c>
      <c r="E1451" t="s">
        <v>31</v>
      </c>
      <c r="F1451" t="s">
        <v>32</v>
      </c>
      <c r="G1451" t="s">
        <v>15</v>
      </c>
      <c r="H1451">
        <v>40</v>
      </c>
      <c r="I1451">
        <v>14981</v>
      </c>
      <c r="J1451">
        <v>599240</v>
      </c>
      <c r="K1451">
        <v>10</v>
      </c>
      <c r="L1451">
        <v>149810</v>
      </c>
      <c r="M1451">
        <v>449430</v>
      </c>
      <c r="N1451" s="5">
        <f>sales[[#This Row],[profit]]/sales[[#This Row],[total_sales]]</f>
        <v>0.75</v>
      </c>
    </row>
    <row r="1452" spans="2:14" x14ac:dyDescent="0.25">
      <c r="B1452">
        <v>10705</v>
      </c>
      <c r="C1452" t="s">
        <v>19</v>
      </c>
      <c r="D1452" s="1">
        <v>44913</v>
      </c>
      <c r="E1452" t="s">
        <v>65</v>
      </c>
      <c r="F1452" t="s">
        <v>14</v>
      </c>
      <c r="G1452" t="s">
        <v>26</v>
      </c>
      <c r="H1452">
        <v>55</v>
      </c>
      <c r="I1452">
        <v>13233</v>
      </c>
      <c r="J1452">
        <v>727815</v>
      </c>
      <c r="K1452">
        <v>30</v>
      </c>
      <c r="L1452">
        <v>396990</v>
      </c>
      <c r="M1452">
        <v>330825</v>
      </c>
      <c r="N1452" s="5">
        <f>sales[[#This Row],[profit]]/sales[[#This Row],[total_sales]]</f>
        <v>0.45454545454545453</v>
      </c>
    </row>
    <row r="1453" spans="2:14" x14ac:dyDescent="0.25">
      <c r="B1453">
        <v>10171</v>
      </c>
      <c r="C1453" t="s">
        <v>23</v>
      </c>
      <c r="D1453" s="1">
        <v>44913</v>
      </c>
      <c r="E1453" t="s">
        <v>73</v>
      </c>
      <c r="F1453" t="s">
        <v>32</v>
      </c>
      <c r="G1453" t="s">
        <v>30</v>
      </c>
      <c r="H1453">
        <v>45</v>
      </c>
      <c r="I1453">
        <v>4236</v>
      </c>
      <c r="J1453">
        <v>190620</v>
      </c>
      <c r="K1453">
        <v>15</v>
      </c>
      <c r="L1453">
        <v>63540</v>
      </c>
      <c r="M1453">
        <v>127080</v>
      </c>
      <c r="N1453" s="5">
        <f>sales[[#This Row],[profit]]/sales[[#This Row],[total_sales]]</f>
        <v>0.66666666666666663</v>
      </c>
    </row>
    <row r="1454" spans="2:14" x14ac:dyDescent="0.25">
      <c r="B1454">
        <v>10585</v>
      </c>
      <c r="C1454" t="s">
        <v>23</v>
      </c>
      <c r="D1454" s="1">
        <v>44913</v>
      </c>
      <c r="E1454" t="s">
        <v>49</v>
      </c>
      <c r="F1454" t="s">
        <v>96</v>
      </c>
      <c r="G1454" t="s">
        <v>26</v>
      </c>
      <c r="H1454">
        <v>55</v>
      </c>
      <c r="I1454">
        <v>15538</v>
      </c>
      <c r="J1454">
        <v>854590</v>
      </c>
      <c r="K1454">
        <v>30</v>
      </c>
      <c r="L1454">
        <v>466140</v>
      </c>
      <c r="M1454">
        <v>388450</v>
      </c>
      <c r="N1454" s="5">
        <f>sales[[#This Row],[profit]]/sales[[#This Row],[total_sales]]</f>
        <v>0.45454545454545453</v>
      </c>
    </row>
    <row r="1455" spans="2:14" x14ac:dyDescent="0.25">
      <c r="B1455">
        <v>10167</v>
      </c>
      <c r="C1455" t="s">
        <v>23</v>
      </c>
      <c r="D1455" s="1">
        <v>44914</v>
      </c>
      <c r="E1455" t="s">
        <v>20</v>
      </c>
      <c r="F1455" t="s">
        <v>14</v>
      </c>
      <c r="G1455" t="s">
        <v>15</v>
      </c>
      <c r="H1455">
        <v>40</v>
      </c>
      <c r="I1455">
        <v>10192</v>
      </c>
      <c r="J1455">
        <v>407680</v>
      </c>
      <c r="K1455">
        <v>10</v>
      </c>
      <c r="L1455">
        <v>101920</v>
      </c>
      <c r="M1455">
        <v>305760</v>
      </c>
      <c r="N1455" s="5">
        <f>sales[[#This Row],[profit]]/sales[[#This Row],[total_sales]]</f>
        <v>0.75</v>
      </c>
    </row>
    <row r="1456" spans="2:14" x14ac:dyDescent="0.25">
      <c r="B1456">
        <v>10574</v>
      </c>
      <c r="C1456" t="s">
        <v>12</v>
      </c>
      <c r="D1456" s="1">
        <v>44914</v>
      </c>
      <c r="E1456" t="s">
        <v>34</v>
      </c>
      <c r="F1456" t="s">
        <v>14</v>
      </c>
      <c r="G1456" t="s">
        <v>30</v>
      </c>
      <c r="H1456">
        <v>45</v>
      </c>
      <c r="I1456">
        <v>19381</v>
      </c>
      <c r="J1456">
        <v>872145</v>
      </c>
      <c r="K1456">
        <v>15</v>
      </c>
      <c r="L1456">
        <v>290715</v>
      </c>
      <c r="M1456">
        <v>581430</v>
      </c>
      <c r="N1456" s="5">
        <f>sales[[#This Row],[profit]]/sales[[#This Row],[total_sales]]</f>
        <v>0.66666666666666663</v>
      </c>
    </row>
    <row r="1457" spans="2:14" x14ac:dyDescent="0.25">
      <c r="B1457">
        <v>10760</v>
      </c>
      <c r="C1457" t="s">
        <v>23</v>
      </c>
      <c r="D1457" s="1">
        <v>44914</v>
      </c>
      <c r="E1457" t="s">
        <v>57</v>
      </c>
      <c r="F1457" t="s">
        <v>32</v>
      </c>
      <c r="G1457" t="s">
        <v>21</v>
      </c>
      <c r="H1457">
        <v>50</v>
      </c>
      <c r="I1457">
        <v>19497</v>
      </c>
      <c r="J1457">
        <v>974850</v>
      </c>
      <c r="K1457">
        <v>20</v>
      </c>
      <c r="L1457">
        <v>389940</v>
      </c>
      <c r="M1457">
        <v>584910</v>
      </c>
      <c r="N1457" s="5">
        <f>sales[[#This Row],[profit]]/sales[[#This Row],[total_sales]]</f>
        <v>0.6</v>
      </c>
    </row>
    <row r="1458" spans="2:14" x14ac:dyDescent="0.25">
      <c r="B1458">
        <v>10968</v>
      </c>
      <c r="C1458" t="s">
        <v>19</v>
      </c>
      <c r="D1458" s="1">
        <v>44914</v>
      </c>
      <c r="E1458" t="s">
        <v>49</v>
      </c>
      <c r="F1458" t="s">
        <v>96</v>
      </c>
      <c r="G1458" t="s">
        <v>26</v>
      </c>
      <c r="H1458">
        <v>55</v>
      </c>
      <c r="I1458">
        <v>7133</v>
      </c>
      <c r="J1458">
        <v>392315</v>
      </c>
      <c r="K1458">
        <v>30</v>
      </c>
      <c r="L1458">
        <v>213990</v>
      </c>
      <c r="M1458">
        <v>178325</v>
      </c>
      <c r="N1458" s="5">
        <f>sales[[#This Row],[profit]]/sales[[#This Row],[total_sales]]</f>
        <v>0.45454545454545453</v>
      </c>
    </row>
    <row r="1459" spans="2:14" x14ac:dyDescent="0.25">
      <c r="B1459">
        <v>10600</v>
      </c>
      <c r="C1459" t="s">
        <v>16</v>
      </c>
      <c r="D1459" s="1">
        <v>44915</v>
      </c>
      <c r="E1459" t="s">
        <v>41</v>
      </c>
      <c r="F1459" t="s">
        <v>18</v>
      </c>
      <c r="G1459" t="s">
        <v>21</v>
      </c>
      <c r="H1459">
        <v>50</v>
      </c>
      <c r="I1459">
        <v>3038</v>
      </c>
      <c r="J1459">
        <v>151900</v>
      </c>
      <c r="K1459">
        <v>20</v>
      </c>
      <c r="L1459">
        <v>60760</v>
      </c>
      <c r="M1459">
        <v>91140</v>
      </c>
      <c r="N1459" s="5">
        <f>sales[[#This Row],[profit]]/sales[[#This Row],[total_sales]]</f>
        <v>0.6</v>
      </c>
    </row>
    <row r="1460" spans="2:14" x14ac:dyDescent="0.25">
      <c r="B1460">
        <v>10103</v>
      </c>
      <c r="C1460" t="s">
        <v>23</v>
      </c>
      <c r="D1460" s="1">
        <v>44915</v>
      </c>
      <c r="E1460" t="s">
        <v>55</v>
      </c>
      <c r="F1460" t="s">
        <v>96</v>
      </c>
      <c r="G1460" t="s">
        <v>26</v>
      </c>
      <c r="H1460">
        <v>55</v>
      </c>
      <c r="I1460">
        <v>10083</v>
      </c>
      <c r="J1460">
        <v>554565</v>
      </c>
      <c r="K1460">
        <v>30</v>
      </c>
      <c r="L1460">
        <v>302490</v>
      </c>
      <c r="M1460">
        <v>252075</v>
      </c>
      <c r="N1460" s="5">
        <f>sales[[#This Row],[profit]]/sales[[#This Row],[total_sales]]</f>
        <v>0.45454545454545453</v>
      </c>
    </row>
    <row r="1461" spans="2:14" x14ac:dyDescent="0.25">
      <c r="B1461">
        <v>10511</v>
      </c>
      <c r="C1461" t="s">
        <v>12</v>
      </c>
      <c r="D1461" s="1">
        <v>44915</v>
      </c>
      <c r="E1461" t="s">
        <v>65</v>
      </c>
      <c r="F1461" t="s">
        <v>14</v>
      </c>
      <c r="G1461" t="s">
        <v>15</v>
      </c>
      <c r="H1461">
        <v>40</v>
      </c>
      <c r="I1461">
        <v>2849</v>
      </c>
      <c r="J1461">
        <v>113960</v>
      </c>
      <c r="K1461">
        <v>10</v>
      </c>
      <c r="L1461">
        <v>28490</v>
      </c>
      <c r="M1461">
        <v>85470</v>
      </c>
      <c r="N1461" s="5">
        <f>sales[[#This Row],[profit]]/sales[[#This Row],[total_sales]]</f>
        <v>0.75</v>
      </c>
    </row>
    <row r="1462" spans="2:14" x14ac:dyDescent="0.25">
      <c r="B1462">
        <v>10962</v>
      </c>
      <c r="C1462" t="s">
        <v>19</v>
      </c>
      <c r="D1462" s="1">
        <v>44915</v>
      </c>
      <c r="E1462" t="s">
        <v>69</v>
      </c>
      <c r="F1462" t="s">
        <v>18</v>
      </c>
      <c r="G1462" t="s">
        <v>21</v>
      </c>
      <c r="H1462">
        <v>50</v>
      </c>
      <c r="I1462">
        <v>7560</v>
      </c>
      <c r="J1462">
        <v>378000</v>
      </c>
      <c r="K1462">
        <v>20</v>
      </c>
      <c r="L1462">
        <v>151200</v>
      </c>
      <c r="M1462">
        <v>226800</v>
      </c>
      <c r="N1462" s="5">
        <f>sales[[#This Row],[profit]]/sales[[#This Row],[total_sales]]</f>
        <v>0.6</v>
      </c>
    </row>
    <row r="1463" spans="2:14" x14ac:dyDescent="0.25">
      <c r="B1463">
        <v>10887</v>
      </c>
      <c r="C1463" t="s">
        <v>12</v>
      </c>
      <c r="D1463" s="1">
        <v>44916</v>
      </c>
      <c r="E1463" t="s">
        <v>31</v>
      </c>
      <c r="F1463" t="s">
        <v>32</v>
      </c>
      <c r="G1463" t="s">
        <v>30</v>
      </c>
      <c r="H1463">
        <v>45</v>
      </c>
      <c r="I1463">
        <v>9231</v>
      </c>
      <c r="J1463">
        <v>415395</v>
      </c>
      <c r="K1463">
        <v>15</v>
      </c>
      <c r="L1463">
        <v>138465</v>
      </c>
      <c r="M1463">
        <v>276930</v>
      </c>
      <c r="N1463" s="5">
        <f>sales[[#This Row],[profit]]/sales[[#This Row],[total_sales]]</f>
        <v>0.66666666666666663</v>
      </c>
    </row>
    <row r="1464" spans="2:14" x14ac:dyDescent="0.25">
      <c r="B1464">
        <v>10007</v>
      </c>
      <c r="C1464" t="s">
        <v>16</v>
      </c>
      <c r="D1464" s="1">
        <v>44916</v>
      </c>
      <c r="E1464" t="s">
        <v>67</v>
      </c>
      <c r="F1464" t="s">
        <v>18</v>
      </c>
      <c r="G1464" t="s">
        <v>26</v>
      </c>
      <c r="H1464">
        <v>55</v>
      </c>
      <c r="I1464">
        <v>18181</v>
      </c>
      <c r="J1464">
        <v>999955</v>
      </c>
      <c r="K1464">
        <v>30</v>
      </c>
      <c r="L1464">
        <v>545430</v>
      </c>
      <c r="M1464">
        <v>454525</v>
      </c>
      <c r="N1464" s="5">
        <f>sales[[#This Row],[profit]]/sales[[#This Row],[total_sales]]</f>
        <v>0.45454545454545453</v>
      </c>
    </row>
    <row r="1465" spans="2:14" x14ac:dyDescent="0.25">
      <c r="B1465">
        <v>10795</v>
      </c>
      <c r="C1465" t="s">
        <v>23</v>
      </c>
      <c r="D1465" s="1">
        <v>44916</v>
      </c>
      <c r="E1465" t="s">
        <v>33</v>
      </c>
      <c r="F1465" t="s">
        <v>18</v>
      </c>
      <c r="G1465" t="s">
        <v>30</v>
      </c>
      <c r="H1465">
        <v>45</v>
      </c>
      <c r="I1465">
        <v>19044</v>
      </c>
      <c r="J1465">
        <v>856980</v>
      </c>
      <c r="K1465">
        <v>15</v>
      </c>
      <c r="L1465">
        <v>285660</v>
      </c>
      <c r="M1465">
        <v>571320</v>
      </c>
      <c r="N1465" s="5">
        <f>sales[[#This Row],[profit]]/sales[[#This Row],[total_sales]]</f>
        <v>0.66666666666666663</v>
      </c>
    </row>
    <row r="1466" spans="2:14" x14ac:dyDescent="0.25">
      <c r="B1466">
        <v>10727</v>
      </c>
      <c r="C1466" t="s">
        <v>16</v>
      </c>
      <c r="D1466" s="1">
        <v>44916</v>
      </c>
      <c r="E1466" t="s">
        <v>13</v>
      </c>
      <c r="F1466" t="s">
        <v>14</v>
      </c>
      <c r="G1466" t="s">
        <v>15</v>
      </c>
      <c r="H1466">
        <v>40</v>
      </c>
      <c r="I1466">
        <v>1377</v>
      </c>
      <c r="J1466">
        <v>55080</v>
      </c>
      <c r="K1466">
        <v>10</v>
      </c>
      <c r="L1466">
        <v>13770</v>
      </c>
      <c r="M1466">
        <v>41310</v>
      </c>
      <c r="N1466" s="5">
        <f>sales[[#This Row],[profit]]/sales[[#This Row],[total_sales]]</f>
        <v>0.75</v>
      </c>
    </row>
    <row r="1467" spans="2:14" x14ac:dyDescent="0.25">
      <c r="B1467">
        <v>10547</v>
      </c>
      <c r="C1467" t="s">
        <v>16</v>
      </c>
      <c r="D1467" s="1">
        <v>44917</v>
      </c>
      <c r="E1467" t="s">
        <v>50</v>
      </c>
      <c r="F1467" t="s">
        <v>18</v>
      </c>
      <c r="G1467" t="s">
        <v>30</v>
      </c>
      <c r="H1467">
        <v>45</v>
      </c>
      <c r="I1467">
        <v>17306</v>
      </c>
      <c r="J1467">
        <v>778770</v>
      </c>
      <c r="K1467">
        <v>15</v>
      </c>
      <c r="L1467">
        <v>259590</v>
      </c>
      <c r="M1467">
        <v>519180</v>
      </c>
      <c r="N1467" s="5">
        <f>sales[[#This Row],[profit]]/sales[[#This Row],[total_sales]]</f>
        <v>0.66666666666666663</v>
      </c>
    </row>
    <row r="1468" spans="2:14" x14ac:dyDescent="0.25">
      <c r="B1468">
        <v>10673</v>
      </c>
      <c r="C1468" t="s">
        <v>19</v>
      </c>
      <c r="D1468" s="1">
        <v>44917</v>
      </c>
      <c r="E1468" t="s">
        <v>66</v>
      </c>
      <c r="F1468" t="s">
        <v>32</v>
      </c>
      <c r="G1468" t="s">
        <v>15</v>
      </c>
      <c r="H1468">
        <v>40</v>
      </c>
      <c r="I1468">
        <v>3138</v>
      </c>
      <c r="J1468">
        <v>125520</v>
      </c>
      <c r="K1468">
        <v>10</v>
      </c>
      <c r="L1468">
        <v>31380</v>
      </c>
      <c r="M1468">
        <v>94140</v>
      </c>
      <c r="N1468" s="5">
        <f>sales[[#This Row],[profit]]/sales[[#This Row],[total_sales]]</f>
        <v>0.75</v>
      </c>
    </row>
    <row r="1469" spans="2:14" x14ac:dyDescent="0.25">
      <c r="B1469">
        <v>10840</v>
      </c>
      <c r="C1469" t="s">
        <v>16</v>
      </c>
      <c r="D1469" s="1">
        <v>44917</v>
      </c>
      <c r="E1469" t="s">
        <v>58</v>
      </c>
      <c r="F1469" t="s">
        <v>18</v>
      </c>
      <c r="G1469" t="s">
        <v>26</v>
      </c>
      <c r="H1469">
        <v>55</v>
      </c>
      <c r="I1469">
        <v>4881</v>
      </c>
      <c r="J1469">
        <v>268455</v>
      </c>
      <c r="K1469">
        <v>30</v>
      </c>
      <c r="L1469">
        <v>146430</v>
      </c>
      <c r="M1469">
        <v>122025</v>
      </c>
      <c r="N1469" s="5">
        <f>sales[[#This Row],[profit]]/sales[[#This Row],[total_sales]]</f>
        <v>0.45454545454545453</v>
      </c>
    </row>
    <row r="1470" spans="2:14" x14ac:dyDescent="0.25">
      <c r="B1470">
        <v>10544</v>
      </c>
      <c r="C1470" t="s">
        <v>16</v>
      </c>
      <c r="D1470" s="1">
        <v>44917</v>
      </c>
      <c r="E1470" t="s">
        <v>25</v>
      </c>
      <c r="F1470" t="s">
        <v>96</v>
      </c>
      <c r="G1470" t="s">
        <v>21</v>
      </c>
      <c r="H1470">
        <v>50</v>
      </c>
      <c r="I1470">
        <v>3145</v>
      </c>
      <c r="J1470">
        <v>157250</v>
      </c>
      <c r="K1470">
        <v>20</v>
      </c>
      <c r="L1470">
        <v>62900</v>
      </c>
      <c r="M1470">
        <v>94350</v>
      </c>
      <c r="N1470" s="5">
        <f>sales[[#This Row],[profit]]/sales[[#This Row],[total_sales]]</f>
        <v>0.6</v>
      </c>
    </row>
    <row r="1471" spans="2:14" x14ac:dyDescent="0.25">
      <c r="B1471">
        <v>10858</v>
      </c>
      <c r="C1471" t="s">
        <v>16</v>
      </c>
      <c r="D1471" s="1">
        <v>44917</v>
      </c>
      <c r="E1471" t="s">
        <v>62</v>
      </c>
      <c r="F1471" t="s">
        <v>32</v>
      </c>
      <c r="G1471" t="s">
        <v>30</v>
      </c>
      <c r="H1471">
        <v>45</v>
      </c>
      <c r="I1471">
        <v>2572</v>
      </c>
      <c r="J1471">
        <v>115740</v>
      </c>
      <c r="K1471">
        <v>15</v>
      </c>
      <c r="L1471">
        <v>38580</v>
      </c>
      <c r="M1471">
        <v>77160</v>
      </c>
      <c r="N1471" s="5">
        <f>sales[[#This Row],[profit]]/sales[[#This Row],[total_sales]]</f>
        <v>0.66666666666666663</v>
      </c>
    </row>
    <row r="1472" spans="2:14" x14ac:dyDescent="0.25">
      <c r="B1472">
        <v>10112</v>
      </c>
      <c r="C1472" t="s">
        <v>23</v>
      </c>
      <c r="D1472" s="1">
        <v>44918</v>
      </c>
      <c r="E1472" t="s">
        <v>38</v>
      </c>
      <c r="F1472" t="s">
        <v>18</v>
      </c>
      <c r="G1472" t="s">
        <v>30</v>
      </c>
      <c r="H1472">
        <v>45</v>
      </c>
      <c r="I1472">
        <v>19161</v>
      </c>
      <c r="J1472">
        <v>862245</v>
      </c>
      <c r="K1472">
        <v>15</v>
      </c>
      <c r="L1472">
        <v>287415</v>
      </c>
      <c r="M1472">
        <v>574830</v>
      </c>
      <c r="N1472" s="5">
        <f>sales[[#This Row],[profit]]/sales[[#This Row],[total_sales]]</f>
        <v>0.66666666666666663</v>
      </c>
    </row>
    <row r="1473" spans="2:14" x14ac:dyDescent="0.25">
      <c r="B1473">
        <v>10143</v>
      </c>
      <c r="C1473" t="s">
        <v>23</v>
      </c>
      <c r="D1473" s="1">
        <v>44918</v>
      </c>
      <c r="E1473" t="s">
        <v>29</v>
      </c>
      <c r="F1473" t="s">
        <v>14</v>
      </c>
      <c r="G1473" t="s">
        <v>30</v>
      </c>
      <c r="H1473">
        <v>45</v>
      </c>
      <c r="I1473">
        <v>8727</v>
      </c>
      <c r="J1473">
        <v>392715</v>
      </c>
      <c r="K1473">
        <v>15</v>
      </c>
      <c r="L1473">
        <v>130905</v>
      </c>
      <c r="M1473">
        <v>261810</v>
      </c>
      <c r="N1473" s="5">
        <f>sales[[#This Row],[profit]]/sales[[#This Row],[total_sales]]</f>
        <v>0.66666666666666663</v>
      </c>
    </row>
    <row r="1474" spans="2:14" x14ac:dyDescent="0.25">
      <c r="B1474">
        <v>10606</v>
      </c>
      <c r="C1474" t="s">
        <v>12</v>
      </c>
      <c r="D1474" s="1">
        <v>44918</v>
      </c>
      <c r="E1474" t="s">
        <v>66</v>
      </c>
      <c r="F1474" t="s">
        <v>32</v>
      </c>
      <c r="G1474" t="s">
        <v>21</v>
      </c>
      <c r="H1474">
        <v>50</v>
      </c>
      <c r="I1474">
        <v>13626</v>
      </c>
      <c r="J1474">
        <v>681300</v>
      </c>
      <c r="K1474">
        <v>20</v>
      </c>
      <c r="L1474">
        <v>272520</v>
      </c>
      <c r="M1474">
        <v>408780</v>
      </c>
      <c r="N1474" s="5">
        <f>sales[[#This Row],[profit]]/sales[[#This Row],[total_sales]]</f>
        <v>0.6</v>
      </c>
    </row>
    <row r="1475" spans="2:14" x14ac:dyDescent="0.25">
      <c r="B1475">
        <v>10294</v>
      </c>
      <c r="C1475" t="s">
        <v>23</v>
      </c>
      <c r="D1475" s="1">
        <v>44918</v>
      </c>
      <c r="E1475" t="s">
        <v>44</v>
      </c>
      <c r="F1475" t="s">
        <v>18</v>
      </c>
      <c r="G1475" t="s">
        <v>26</v>
      </c>
      <c r="H1475">
        <v>55</v>
      </c>
      <c r="I1475">
        <v>11939</v>
      </c>
      <c r="J1475">
        <v>656645</v>
      </c>
      <c r="K1475">
        <v>30</v>
      </c>
      <c r="L1475">
        <v>358170</v>
      </c>
      <c r="M1475">
        <v>298475</v>
      </c>
      <c r="N1475" s="5">
        <f>sales[[#This Row],[profit]]/sales[[#This Row],[total_sales]]</f>
        <v>0.45454545454545453</v>
      </c>
    </row>
    <row r="1476" spans="2:14" x14ac:dyDescent="0.25">
      <c r="B1476">
        <v>10263</v>
      </c>
      <c r="C1476" t="s">
        <v>12</v>
      </c>
      <c r="D1476" s="1">
        <v>44919</v>
      </c>
      <c r="E1476" t="s">
        <v>44</v>
      </c>
      <c r="F1476" t="s">
        <v>18</v>
      </c>
      <c r="G1476" t="s">
        <v>30</v>
      </c>
      <c r="H1476">
        <v>45</v>
      </c>
      <c r="I1476">
        <v>19789</v>
      </c>
      <c r="J1476">
        <v>890505</v>
      </c>
      <c r="K1476">
        <v>15</v>
      </c>
      <c r="L1476">
        <v>296835</v>
      </c>
      <c r="M1476">
        <v>593670</v>
      </c>
      <c r="N1476" s="5">
        <f>sales[[#This Row],[profit]]/sales[[#This Row],[total_sales]]</f>
        <v>0.66666666666666663</v>
      </c>
    </row>
    <row r="1477" spans="2:14" x14ac:dyDescent="0.25">
      <c r="B1477">
        <v>10671</v>
      </c>
      <c r="C1477" t="s">
        <v>16</v>
      </c>
      <c r="D1477" s="1">
        <v>44919</v>
      </c>
      <c r="E1477" t="s">
        <v>66</v>
      </c>
      <c r="F1477" t="s">
        <v>32</v>
      </c>
      <c r="G1477" t="s">
        <v>15</v>
      </c>
      <c r="H1477">
        <v>40</v>
      </c>
      <c r="I1477">
        <v>3401</v>
      </c>
      <c r="J1477">
        <v>136040</v>
      </c>
      <c r="K1477">
        <v>10</v>
      </c>
      <c r="L1477">
        <v>34010</v>
      </c>
      <c r="M1477">
        <v>102030</v>
      </c>
      <c r="N1477" s="5">
        <f>sales[[#This Row],[profit]]/sales[[#This Row],[total_sales]]</f>
        <v>0.75</v>
      </c>
    </row>
    <row r="1478" spans="2:14" x14ac:dyDescent="0.25">
      <c r="B1478">
        <v>10856</v>
      </c>
      <c r="C1478" t="s">
        <v>12</v>
      </c>
      <c r="D1478" s="1">
        <v>44919</v>
      </c>
      <c r="E1478" t="s">
        <v>40</v>
      </c>
      <c r="F1478" t="s">
        <v>14</v>
      </c>
      <c r="G1478" t="s">
        <v>21</v>
      </c>
      <c r="H1478">
        <v>50</v>
      </c>
      <c r="I1478">
        <v>15707</v>
      </c>
      <c r="J1478">
        <v>785350</v>
      </c>
      <c r="K1478">
        <v>20</v>
      </c>
      <c r="L1478">
        <v>314140</v>
      </c>
      <c r="M1478">
        <v>471210</v>
      </c>
      <c r="N1478" s="5">
        <f>sales[[#This Row],[profit]]/sales[[#This Row],[total_sales]]</f>
        <v>0.6</v>
      </c>
    </row>
    <row r="1479" spans="2:14" x14ac:dyDescent="0.25">
      <c r="B1479">
        <v>10285</v>
      </c>
      <c r="C1479" t="s">
        <v>23</v>
      </c>
      <c r="D1479" s="1">
        <v>44919</v>
      </c>
      <c r="E1479" t="s">
        <v>70</v>
      </c>
      <c r="F1479" t="s">
        <v>14</v>
      </c>
      <c r="G1479" t="s">
        <v>26</v>
      </c>
      <c r="H1479">
        <v>55</v>
      </c>
      <c r="I1479">
        <v>3639</v>
      </c>
      <c r="J1479">
        <v>200145</v>
      </c>
      <c r="K1479">
        <v>30</v>
      </c>
      <c r="L1479">
        <v>109170</v>
      </c>
      <c r="M1479">
        <v>90975</v>
      </c>
      <c r="N1479" s="5">
        <f>sales[[#This Row],[profit]]/sales[[#This Row],[total_sales]]</f>
        <v>0.45454545454545453</v>
      </c>
    </row>
    <row r="1480" spans="2:14" x14ac:dyDescent="0.25">
      <c r="B1480">
        <v>10277</v>
      </c>
      <c r="C1480" t="s">
        <v>23</v>
      </c>
      <c r="D1480" s="1">
        <v>44920</v>
      </c>
      <c r="E1480" t="s">
        <v>33</v>
      </c>
      <c r="F1480" t="s">
        <v>18</v>
      </c>
      <c r="G1480" t="s">
        <v>26</v>
      </c>
      <c r="H1480">
        <v>55</v>
      </c>
      <c r="I1480">
        <v>4296</v>
      </c>
      <c r="J1480">
        <v>236280</v>
      </c>
      <c r="K1480">
        <v>30</v>
      </c>
      <c r="L1480">
        <v>128880</v>
      </c>
      <c r="M1480">
        <v>107400</v>
      </c>
      <c r="N1480" s="5">
        <f>sales[[#This Row],[profit]]/sales[[#This Row],[total_sales]]</f>
        <v>0.45454545454545453</v>
      </c>
    </row>
    <row r="1481" spans="2:14" x14ac:dyDescent="0.25">
      <c r="B1481">
        <v>10743</v>
      </c>
      <c r="C1481" t="s">
        <v>19</v>
      </c>
      <c r="D1481" s="1">
        <v>44920</v>
      </c>
      <c r="E1481" t="s">
        <v>25</v>
      </c>
      <c r="F1481" t="s">
        <v>96</v>
      </c>
      <c r="G1481" t="s">
        <v>30</v>
      </c>
      <c r="H1481">
        <v>45</v>
      </c>
      <c r="I1481">
        <v>18845</v>
      </c>
      <c r="J1481">
        <v>848025</v>
      </c>
      <c r="K1481">
        <v>15</v>
      </c>
      <c r="L1481">
        <v>282675</v>
      </c>
      <c r="M1481">
        <v>565350</v>
      </c>
      <c r="N1481" s="5">
        <f>sales[[#This Row],[profit]]/sales[[#This Row],[total_sales]]</f>
        <v>0.66666666666666663</v>
      </c>
    </row>
    <row r="1482" spans="2:14" x14ac:dyDescent="0.25">
      <c r="B1482">
        <v>10135</v>
      </c>
      <c r="C1482" t="s">
        <v>23</v>
      </c>
      <c r="D1482" s="1">
        <v>44920</v>
      </c>
      <c r="E1482" t="s">
        <v>20</v>
      </c>
      <c r="F1482" t="s">
        <v>14</v>
      </c>
      <c r="G1482" t="s">
        <v>30</v>
      </c>
      <c r="H1482">
        <v>45</v>
      </c>
      <c r="I1482">
        <v>13910</v>
      </c>
      <c r="J1482">
        <v>625950</v>
      </c>
      <c r="K1482">
        <v>15</v>
      </c>
      <c r="L1482">
        <v>208650</v>
      </c>
      <c r="M1482">
        <v>417300</v>
      </c>
      <c r="N1482" s="5">
        <f>sales[[#This Row],[profit]]/sales[[#This Row],[total_sales]]</f>
        <v>0.66666666666666663</v>
      </c>
    </row>
    <row r="1483" spans="2:14" x14ac:dyDescent="0.25">
      <c r="B1483">
        <v>10216</v>
      </c>
      <c r="C1483" t="s">
        <v>23</v>
      </c>
      <c r="D1483" s="1">
        <v>44920</v>
      </c>
      <c r="E1483" t="s">
        <v>42</v>
      </c>
      <c r="F1483" t="s">
        <v>32</v>
      </c>
      <c r="G1483" t="s">
        <v>26</v>
      </c>
      <c r="H1483">
        <v>55</v>
      </c>
      <c r="I1483">
        <v>6216</v>
      </c>
      <c r="J1483">
        <v>341880</v>
      </c>
      <c r="K1483">
        <v>30</v>
      </c>
      <c r="L1483">
        <v>186480</v>
      </c>
      <c r="M1483">
        <v>155400</v>
      </c>
      <c r="N1483" s="5">
        <f>sales[[#This Row],[profit]]/sales[[#This Row],[total_sales]]</f>
        <v>0.45454545454545453</v>
      </c>
    </row>
    <row r="1484" spans="2:14" x14ac:dyDescent="0.25">
      <c r="B1484">
        <v>10844</v>
      </c>
      <c r="C1484" t="s">
        <v>19</v>
      </c>
      <c r="D1484" s="1">
        <v>44921</v>
      </c>
      <c r="E1484" t="s">
        <v>59</v>
      </c>
      <c r="F1484" t="s">
        <v>14</v>
      </c>
      <c r="G1484" t="s">
        <v>26</v>
      </c>
      <c r="H1484">
        <v>55</v>
      </c>
      <c r="I1484">
        <v>16663</v>
      </c>
      <c r="J1484">
        <v>916465</v>
      </c>
      <c r="K1484">
        <v>30</v>
      </c>
      <c r="L1484">
        <v>499890</v>
      </c>
      <c r="M1484">
        <v>416575</v>
      </c>
      <c r="N1484" s="5">
        <f>sales[[#This Row],[profit]]/sales[[#This Row],[total_sales]]</f>
        <v>0.45454545454545453</v>
      </c>
    </row>
    <row r="1485" spans="2:14" x14ac:dyDescent="0.25">
      <c r="B1485">
        <v>10943</v>
      </c>
      <c r="C1485" t="s">
        <v>19</v>
      </c>
      <c r="D1485" s="1">
        <v>44921</v>
      </c>
      <c r="E1485" t="s">
        <v>61</v>
      </c>
      <c r="F1485" t="s">
        <v>14</v>
      </c>
      <c r="G1485" t="s">
        <v>21</v>
      </c>
      <c r="H1485">
        <v>50</v>
      </c>
      <c r="I1485">
        <v>156</v>
      </c>
      <c r="J1485">
        <v>7800</v>
      </c>
      <c r="K1485">
        <v>20</v>
      </c>
      <c r="L1485">
        <v>3120</v>
      </c>
      <c r="M1485">
        <v>4680</v>
      </c>
      <c r="N1485" s="5">
        <f>sales[[#This Row],[profit]]/sales[[#This Row],[total_sales]]</f>
        <v>0.6</v>
      </c>
    </row>
    <row r="1486" spans="2:14" x14ac:dyDescent="0.25">
      <c r="B1486">
        <v>10007</v>
      </c>
      <c r="C1486" t="s">
        <v>16</v>
      </c>
      <c r="D1486" s="1">
        <v>44921</v>
      </c>
      <c r="E1486" t="s">
        <v>20</v>
      </c>
      <c r="F1486" t="s">
        <v>14</v>
      </c>
      <c r="G1486" t="s">
        <v>15</v>
      </c>
      <c r="H1486">
        <v>40</v>
      </c>
      <c r="I1486">
        <v>15614</v>
      </c>
      <c r="J1486">
        <v>624560</v>
      </c>
      <c r="K1486">
        <v>10</v>
      </c>
      <c r="L1486">
        <v>156140</v>
      </c>
      <c r="M1486">
        <v>468420</v>
      </c>
      <c r="N1486" s="5">
        <f>sales[[#This Row],[profit]]/sales[[#This Row],[total_sales]]</f>
        <v>0.75</v>
      </c>
    </row>
    <row r="1487" spans="2:14" x14ac:dyDescent="0.25">
      <c r="B1487">
        <v>10255</v>
      </c>
      <c r="C1487" t="s">
        <v>19</v>
      </c>
      <c r="D1487" s="1">
        <v>44921</v>
      </c>
      <c r="E1487" t="s">
        <v>60</v>
      </c>
      <c r="F1487" t="s">
        <v>14</v>
      </c>
      <c r="G1487" t="s">
        <v>26</v>
      </c>
      <c r="H1487">
        <v>55</v>
      </c>
      <c r="I1487">
        <v>9865</v>
      </c>
      <c r="J1487">
        <v>542575</v>
      </c>
      <c r="K1487">
        <v>30</v>
      </c>
      <c r="L1487">
        <v>295950</v>
      </c>
      <c r="M1487">
        <v>246625</v>
      </c>
      <c r="N1487" s="5">
        <f>sales[[#This Row],[profit]]/sales[[#This Row],[total_sales]]</f>
        <v>0.45454545454545453</v>
      </c>
    </row>
    <row r="1488" spans="2:14" x14ac:dyDescent="0.25">
      <c r="B1488">
        <v>10034</v>
      </c>
      <c r="C1488" t="s">
        <v>23</v>
      </c>
      <c r="D1488" s="1">
        <v>44922</v>
      </c>
      <c r="E1488" t="s">
        <v>44</v>
      </c>
      <c r="F1488" t="s">
        <v>18</v>
      </c>
      <c r="G1488" t="s">
        <v>21</v>
      </c>
      <c r="H1488">
        <v>50</v>
      </c>
      <c r="I1488">
        <v>5147</v>
      </c>
      <c r="J1488">
        <v>257350</v>
      </c>
      <c r="K1488">
        <v>20</v>
      </c>
      <c r="L1488">
        <v>102940</v>
      </c>
      <c r="M1488">
        <v>154410</v>
      </c>
      <c r="N1488" s="5">
        <f>sales[[#This Row],[profit]]/sales[[#This Row],[total_sales]]</f>
        <v>0.6</v>
      </c>
    </row>
    <row r="1489" spans="2:14" x14ac:dyDescent="0.25">
      <c r="B1489">
        <v>10061</v>
      </c>
      <c r="C1489" t="s">
        <v>23</v>
      </c>
      <c r="D1489" s="1">
        <v>44922</v>
      </c>
      <c r="E1489" t="s">
        <v>54</v>
      </c>
      <c r="F1489" t="s">
        <v>32</v>
      </c>
      <c r="G1489" t="s">
        <v>21</v>
      </c>
      <c r="H1489">
        <v>50</v>
      </c>
      <c r="I1489">
        <v>12802</v>
      </c>
      <c r="J1489">
        <v>640100</v>
      </c>
      <c r="K1489">
        <v>20</v>
      </c>
      <c r="L1489">
        <v>256040</v>
      </c>
      <c r="M1489">
        <v>384060</v>
      </c>
      <c r="N1489" s="5">
        <f>sales[[#This Row],[profit]]/sales[[#This Row],[total_sales]]</f>
        <v>0.6</v>
      </c>
    </row>
    <row r="1490" spans="2:14" x14ac:dyDescent="0.25">
      <c r="B1490">
        <v>10052</v>
      </c>
      <c r="C1490" t="s">
        <v>23</v>
      </c>
      <c r="D1490" s="1">
        <v>44922</v>
      </c>
      <c r="E1490" t="s">
        <v>28</v>
      </c>
      <c r="F1490" t="s">
        <v>96</v>
      </c>
      <c r="G1490" t="s">
        <v>26</v>
      </c>
      <c r="H1490">
        <v>55</v>
      </c>
      <c r="I1490">
        <v>18846</v>
      </c>
      <c r="J1490">
        <v>1036530</v>
      </c>
      <c r="K1490">
        <v>30</v>
      </c>
      <c r="L1490">
        <v>565380</v>
      </c>
      <c r="M1490">
        <v>471150</v>
      </c>
      <c r="N1490" s="5">
        <f>sales[[#This Row],[profit]]/sales[[#This Row],[total_sales]]</f>
        <v>0.45454545454545453</v>
      </c>
    </row>
    <row r="1491" spans="2:14" x14ac:dyDescent="0.25">
      <c r="B1491">
        <v>10254</v>
      </c>
      <c r="C1491" t="s">
        <v>23</v>
      </c>
      <c r="D1491" s="1">
        <v>44922</v>
      </c>
      <c r="E1491" t="s">
        <v>17</v>
      </c>
      <c r="F1491" t="s">
        <v>18</v>
      </c>
      <c r="G1491" t="s">
        <v>15</v>
      </c>
      <c r="H1491">
        <v>40</v>
      </c>
      <c r="I1491">
        <v>14264</v>
      </c>
      <c r="J1491">
        <v>570560</v>
      </c>
      <c r="K1491">
        <v>10</v>
      </c>
      <c r="L1491">
        <v>142640</v>
      </c>
      <c r="M1491">
        <v>427920</v>
      </c>
      <c r="N1491" s="5">
        <f>sales[[#This Row],[profit]]/sales[[#This Row],[total_sales]]</f>
        <v>0.75</v>
      </c>
    </row>
    <row r="1492" spans="2:14" x14ac:dyDescent="0.25">
      <c r="B1492">
        <v>10108</v>
      </c>
      <c r="C1492" t="s">
        <v>16</v>
      </c>
      <c r="D1492" s="1">
        <v>44923</v>
      </c>
      <c r="E1492" t="s">
        <v>64</v>
      </c>
      <c r="F1492" t="s">
        <v>18</v>
      </c>
      <c r="G1492" t="s">
        <v>15</v>
      </c>
      <c r="H1492">
        <v>40</v>
      </c>
      <c r="I1492">
        <v>3623</v>
      </c>
      <c r="J1492">
        <v>144920</v>
      </c>
      <c r="K1492">
        <v>10</v>
      </c>
      <c r="L1492">
        <v>36230</v>
      </c>
      <c r="M1492">
        <v>108690</v>
      </c>
      <c r="N1492" s="5">
        <f>sales[[#This Row],[profit]]/sales[[#This Row],[total_sales]]</f>
        <v>0.75</v>
      </c>
    </row>
    <row r="1493" spans="2:14" x14ac:dyDescent="0.25">
      <c r="B1493">
        <v>10871</v>
      </c>
      <c r="C1493" t="s">
        <v>19</v>
      </c>
      <c r="D1493" s="1">
        <v>44923</v>
      </c>
      <c r="E1493" t="s">
        <v>60</v>
      </c>
      <c r="F1493" t="s">
        <v>14</v>
      </c>
      <c r="G1493" t="s">
        <v>26</v>
      </c>
      <c r="H1493">
        <v>55</v>
      </c>
      <c r="I1493">
        <v>1360</v>
      </c>
      <c r="J1493">
        <v>74800</v>
      </c>
      <c r="K1493">
        <v>30</v>
      </c>
      <c r="L1493">
        <v>40800</v>
      </c>
      <c r="M1493">
        <v>34000</v>
      </c>
      <c r="N1493" s="5">
        <f>sales[[#This Row],[profit]]/sales[[#This Row],[total_sales]]</f>
        <v>0.45454545454545453</v>
      </c>
    </row>
    <row r="1494" spans="2:14" x14ac:dyDescent="0.25">
      <c r="B1494">
        <v>10076</v>
      </c>
      <c r="C1494" t="s">
        <v>12</v>
      </c>
      <c r="D1494" s="1">
        <v>44923</v>
      </c>
      <c r="E1494" t="s">
        <v>35</v>
      </c>
      <c r="F1494" t="s">
        <v>96</v>
      </c>
      <c r="G1494" t="s">
        <v>30</v>
      </c>
      <c r="H1494">
        <v>45</v>
      </c>
      <c r="I1494">
        <v>15603</v>
      </c>
      <c r="J1494">
        <v>702135</v>
      </c>
      <c r="K1494">
        <v>15</v>
      </c>
      <c r="L1494">
        <v>234045</v>
      </c>
      <c r="M1494">
        <v>468090</v>
      </c>
      <c r="N1494" s="5">
        <f>sales[[#This Row],[profit]]/sales[[#This Row],[total_sales]]</f>
        <v>0.66666666666666663</v>
      </c>
    </row>
    <row r="1495" spans="2:14" x14ac:dyDescent="0.25">
      <c r="B1495">
        <v>10263</v>
      </c>
      <c r="C1495" t="s">
        <v>19</v>
      </c>
      <c r="D1495" s="1">
        <v>44923</v>
      </c>
      <c r="E1495" t="s">
        <v>44</v>
      </c>
      <c r="F1495" t="s">
        <v>18</v>
      </c>
      <c r="G1495" t="s">
        <v>30</v>
      </c>
      <c r="H1495">
        <v>45</v>
      </c>
      <c r="I1495">
        <v>15972</v>
      </c>
      <c r="J1495">
        <v>718740</v>
      </c>
      <c r="K1495">
        <v>15</v>
      </c>
      <c r="L1495">
        <v>239580</v>
      </c>
      <c r="M1495">
        <v>479160</v>
      </c>
      <c r="N1495" s="5">
        <f>sales[[#This Row],[profit]]/sales[[#This Row],[total_sales]]</f>
        <v>0.66666666666666663</v>
      </c>
    </row>
    <row r="1496" spans="2:14" x14ac:dyDescent="0.25">
      <c r="B1496">
        <v>10416</v>
      </c>
      <c r="C1496" t="s">
        <v>12</v>
      </c>
      <c r="D1496" s="1">
        <v>44924</v>
      </c>
      <c r="E1496" t="s">
        <v>31</v>
      </c>
      <c r="F1496" t="s">
        <v>32</v>
      </c>
      <c r="G1496" t="s">
        <v>15</v>
      </c>
      <c r="H1496">
        <v>40</v>
      </c>
      <c r="I1496">
        <v>8727</v>
      </c>
      <c r="J1496">
        <v>349080</v>
      </c>
      <c r="K1496">
        <v>10</v>
      </c>
      <c r="L1496">
        <v>87270</v>
      </c>
      <c r="M1496">
        <v>261810</v>
      </c>
      <c r="N1496" s="5">
        <f>sales[[#This Row],[profit]]/sales[[#This Row],[total_sales]]</f>
        <v>0.75</v>
      </c>
    </row>
    <row r="1497" spans="2:14" x14ac:dyDescent="0.25">
      <c r="B1497">
        <v>10290</v>
      </c>
      <c r="C1497" t="s">
        <v>23</v>
      </c>
      <c r="D1497" s="1">
        <v>44924</v>
      </c>
      <c r="E1497" t="s">
        <v>60</v>
      </c>
      <c r="F1497" t="s">
        <v>14</v>
      </c>
      <c r="G1497" t="s">
        <v>30</v>
      </c>
      <c r="H1497">
        <v>45</v>
      </c>
      <c r="I1497">
        <v>19778</v>
      </c>
      <c r="J1497">
        <v>890010</v>
      </c>
      <c r="K1497">
        <v>15</v>
      </c>
      <c r="L1497">
        <v>296670</v>
      </c>
      <c r="M1497">
        <v>593340</v>
      </c>
      <c r="N1497" s="5">
        <f>sales[[#This Row],[profit]]/sales[[#This Row],[total_sales]]</f>
        <v>0.66666666666666663</v>
      </c>
    </row>
    <row r="1498" spans="2:14" x14ac:dyDescent="0.25">
      <c r="B1498">
        <v>10866</v>
      </c>
      <c r="C1498" t="s">
        <v>19</v>
      </c>
      <c r="D1498" s="1">
        <v>44924</v>
      </c>
      <c r="E1498" t="s">
        <v>37</v>
      </c>
      <c r="F1498" t="s">
        <v>32</v>
      </c>
      <c r="G1498" t="s">
        <v>30</v>
      </c>
      <c r="H1498">
        <v>45</v>
      </c>
      <c r="I1498">
        <v>14202</v>
      </c>
      <c r="J1498">
        <v>639090</v>
      </c>
      <c r="K1498">
        <v>15</v>
      </c>
      <c r="L1498">
        <v>213030</v>
      </c>
      <c r="M1498">
        <v>426060</v>
      </c>
      <c r="N1498" s="5">
        <f>sales[[#This Row],[profit]]/sales[[#This Row],[total_sales]]</f>
        <v>0.66666666666666663</v>
      </c>
    </row>
    <row r="1499" spans="2:14" x14ac:dyDescent="0.25">
      <c r="B1499">
        <v>10060</v>
      </c>
      <c r="C1499" t="s">
        <v>19</v>
      </c>
      <c r="D1499" s="1">
        <v>44924</v>
      </c>
      <c r="E1499" t="s">
        <v>60</v>
      </c>
      <c r="F1499" t="s">
        <v>14</v>
      </c>
      <c r="G1499" t="s">
        <v>15</v>
      </c>
      <c r="H1499">
        <v>40</v>
      </c>
      <c r="I1499">
        <v>10138</v>
      </c>
      <c r="J1499">
        <v>405520</v>
      </c>
      <c r="K1499">
        <v>10</v>
      </c>
      <c r="L1499">
        <v>101380</v>
      </c>
      <c r="M1499">
        <v>304140</v>
      </c>
      <c r="N1499" s="5">
        <f>sales[[#This Row],[profit]]/sales[[#This Row],[total_sales]]</f>
        <v>0.75</v>
      </c>
    </row>
    <row r="1500" spans="2:14" x14ac:dyDescent="0.25">
      <c r="B1500">
        <v>10551</v>
      </c>
      <c r="C1500" t="s">
        <v>19</v>
      </c>
      <c r="D1500" s="1">
        <v>44925</v>
      </c>
      <c r="E1500" t="s">
        <v>24</v>
      </c>
      <c r="F1500" t="s">
        <v>18</v>
      </c>
      <c r="G1500" t="s">
        <v>21</v>
      </c>
      <c r="H1500">
        <v>50</v>
      </c>
      <c r="I1500">
        <v>5328</v>
      </c>
      <c r="J1500">
        <v>266400</v>
      </c>
      <c r="K1500">
        <v>20</v>
      </c>
      <c r="L1500">
        <v>106560</v>
      </c>
      <c r="M1500">
        <v>159840</v>
      </c>
      <c r="N1500" s="5">
        <f>sales[[#This Row],[profit]]/sales[[#This Row],[total_sales]]</f>
        <v>0.6</v>
      </c>
    </row>
    <row r="1501" spans="2:14" x14ac:dyDescent="0.25">
      <c r="B1501">
        <v>10242</v>
      </c>
      <c r="C1501" t="s">
        <v>16</v>
      </c>
      <c r="D1501" s="1">
        <v>44925</v>
      </c>
      <c r="E1501" t="s">
        <v>64</v>
      </c>
      <c r="F1501" t="s">
        <v>18</v>
      </c>
      <c r="G1501" t="s">
        <v>30</v>
      </c>
      <c r="H1501">
        <v>45</v>
      </c>
      <c r="I1501">
        <v>18872</v>
      </c>
      <c r="J1501">
        <v>849240</v>
      </c>
      <c r="K1501">
        <v>15</v>
      </c>
      <c r="L1501">
        <v>283080</v>
      </c>
      <c r="M1501">
        <v>566160</v>
      </c>
      <c r="N1501" s="5">
        <f>sales[[#This Row],[profit]]/sales[[#This Row],[total_sales]]</f>
        <v>0.66666666666666663</v>
      </c>
    </row>
    <row r="1502" spans="2:14" x14ac:dyDescent="0.25">
      <c r="B1502">
        <v>10059</v>
      </c>
      <c r="C1502" t="s">
        <v>12</v>
      </c>
      <c r="D1502" s="1">
        <v>44925</v>
      </c>
      <c r="E1502" t="s">
        <v>61</v>
      </c>
      <c r="F1502" t="s">
        <v>14</v>
      </c>
      <c r="G1502" t="s">
        <v>30</v>
      </c>
      <c r="H1502">
        <v>45</v>
      </c>
      <c r="I1502">
        <v>17990</v>
      </c>
      <c r="J1502">
        <v>809550</v>
      </c>
      <c r="K1502">
        <v>15</v>
      </c>
      <c r="L1502">
        <v>269850</v>
      </c>
      <c r="M1502">
        <v>539700</v>
      </c>
      <c r="N1502" s="5">
        <f>sales[[#This Row],[profit]]/sales[[#This Row],[total_sales]]</f>
        <v>0.66666666666666663</v>
      </c>
    </row>
    <row r="1503" spans="2:14" x14ac:dyDescent="0.25">
      <c r="B1503">
        <v>10217</v>
      </c>
      <c r="C1503" t="s">
        <v>19</v>
      </c>
      <c r="D1503" s="1">
        <v>44925</v>
      </c>
      <c r="E1503" t="s">
        <v>34</v>
      </c>
      <c r="F1503" t="s">
        <v>14</v>
      </c>
      <c r="G1503" t="s">
        <v>15</v>
      </c>
      <c r="H1503">
        <v>40</v>
      </c>
      <c r="I1503">
        <v>9461</v>
      </c>
      <c r="J1503">
        <v>378440</v>
      </c>
      <c r="K1503">
        <v>10</v>
      </c>
      <c r="L1503">
        <v>94610</v>
      </c>
      <c r="M1503">
        <v>283830</v>
      </c>
      <c r="N1503" s="5">
        <f>sales[[#This Row],[profit]]/sales[[#This Row],[total_sales]]</f>
        <v>0.75</v>
      </c>
    </row>
    <row r="1504" spans="2:14" x14ac:dyDescent="0.25">
      <c r="B1504">
        <v>10504</v>
      </c>
      <c r="C1504" t="s">
        <v>16</v>
      </c>
      <c r="D1504" s="1">
        <v>44926</v>
      </c>
      <c r="E1504" t="s">
        <v>54</v>
      </c>
      <c r="F1504" t="s">
        <v>32</v>
      </c>
      <c r="G1504" t="s">
        <v>26</v>
      </c>
      <c r="H1504">
        <v>55</v>
      </c>
      <c r="I1504">
        <v>18230</v>
      </c>
      <c r="J1504">
        <v>1002650</v>
      </c>
      <c r="K1504">
        <v>30</v>
      </c>
      <c r="L1504">
        <v>546900</v>
      </c>
      <c r="M1504">
        <v>455750</v>
      </c>
      <c r="N1504" s="5">
        <f>sales[[#This Row],[profit]]/sales[[#This Row],[total_sales]]</f>
        <v>0.45454545454545453</v>
      </c>
    </row>
  </sheetData>
  <pageMargins left="0.75" right="0.75" top="1" bottom="1" header="0.5" footer="0.5"/>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1C8-C8F0-44A1-8909-BC0614635DE8}">
  <dimension ref="A2:J83"/>
  <sheetViews>
    <sheetView workbookViewId="0">
      <selection activeCell="C10" sqref="C10"/>
    </sheetView>
  </sheetViews>
  <sheetFormatPr defaultRowHeight="15" x14ac:dyDescent="0.25"/>
  <cols>
    <col min="1" max="1" width="17.42578125" bestFit="1" customWidth="1"/>
    <col min="2" max="2" width="16.42578125" bestFit="1" customWidth="1"/>
    <col min="3" max="3" width="12.5703125" bestFit="1" customWidth="1"/>
    <col min="6" max="6" width="10.5703125" bestFit="1" customWidth="1"/>
    <col min="7" max="7" width="10.140625" bestFit="1" customWidth="1"/>
    <col min="8" max="8" width="10.5703125" bestFit="1" customWidth="1"/>
  </cols>
  <sheetData>
    <row r="2" spans="1:10" x14ac:dyDescent="0.25">
      <c r="J2" t="s">
        <v>100</v>
      </c>
    </row>
    <row r="3" spans="1:10" x14ac:dyDescent="0.25">
      <c r="J3">
        <v>1000000</v>
      </c>
    </row>
    <row r="4" spans="1:10" x14ac:dyDescent="0.25">
      <c r="A4" t="s">
        <v>76</v>
      </c>
      <c r="B4" t="s">
        <v>77</v>
      </c>
      <c r="C4" t="s">
        <v>78</v>
      </c>
      <c r="F4" t="s">
        <v>97</v>
      </c>
      <c r="G4" t="s">
        <v>98</v>
      </c>
      <c r="H4" t="s">
        <v>99</v>
      </c>
    </row>
    <row r="5" spans="1:10" x14ac:dyDescent="0.25">
      <c r="A5" s="14">
        <v>730748020</v>
      </c>
      <c r="B5" s="14">
        <v>288638560</v>
      </c>
      <c r="C5" s="14">
        <v>442109460</v>
      </c>
      <c r="F5">
        <f>800000000</f>
        <v>800000000</v>
      </c>
      <c r="G5">
        <v>300000000</v>
      </c>
      <c r="H5">
        <v>500000000</v>
      </c>
    </row>
    <row r="6" spans="1:10" x14ac:dyDescent="0.25">
      <c r="A6" s="14"/>
      <c r="B6" s="14"/>
      <c r="C6" s="14"/>
      <c r="F6">
        <f>F5/$J$3</f>
        <v>800</v>
      </c>
      <c r="G6">
        <f t="shared" ref="G6:H6" si="0">G5/$J$3</f>
        <v>300</v>
      </c>
      <c r="H6">
        <f t="shared" si="0"/>
        <v>500</v>
      </c>
    </row>
    <row r="7" spans="1:10" x14ac:dyDescent="0.25">
      <c r="F7">
        <f>GETPIVOTDATA("Sum of total_sales",$A$4)</f>
        <v>730748020</v>
      </c>
      <c r="G7">
        <f>GETPIVOTDATA("Sum of total_cost",$A$4)</f>
        <v>288638560</v>
      </c>
      <c r="H7">
        <f>GETPIVOTDATA("Sum of profit",$A$4)</f>
        <v>442109460</v>
      </c>
    </row>
    <row r="8" spans="1:10" x14ac:dyDescent="0.25">
      <c r="F8" s="15">
        <f>F7/$J$3</f>
        <v>730.74802</v>
      </c>
      <c r="G8" s="15">
        <f t="shared" ref="G8:H8" si="1">G7/$J$3</f>
        <v>288.63855999999998</v>
      </c>
      <c r="H8" s="15">
        <f t="shared" si="1"/>
        <v>442.10946000000001</v>
      </c>
    </row>
    <row r="10" spans="1:10" x14ac:dyDescent="0.25">
      <c r="F10" s="5">
        <f>F7/F5</f>
        <v>0.91343502499999996</v>
      </c>
      <c r="G10" s="5">
        <f>G7/G5</f>
        <v>0.96212853333333337</v>
      </c>
      <c r="H10" s="5">
        <f>H7/H5</f>
        <v>0.88421892000000002</v>
      </c>
    </row>
    <row r="11" spans="1:10" x14ac:dyDescent="0.25">
      <c r="F11" s="5">
        <f>100%-F10</f>
        <v>8.6564975000000044E-2</v>
      </c>
      <c r="G11" s="5">
        <f t="shared" ref="G11:H11" si="2">100%-G10</f>
        <v>3.7871466666666631E-2</v>
      </c>
      <c r="H11" s="5">
        <f t="shared" si="2"/>
        <v>0.11578107999999998</v>
      </c>
    </row>
    <row r="14" spans="1:10" x14ac:dyDescent="0.25">
      <c r="A14" s="7" t="s">
        <v>79</v>
      </c>
      <c r="B14" t="s">
        <v>76</v>
      </c>
      <c r="C14" t="s">
        <v>77</v>
      </c>
    </row>
    <row r="15" spans="1:10" x14ac:dyDescent="0.25">
      <c r="A15" s="8" t="s">
        <v>81</v>
      </c>
      <c r="B15" s="14">
        <v>61964945</v>
      </c>
      <c r="C15" s="14">
        <v>25158770</v>
      </c>
    </row>
    <row r="16" spans="1:10" x14ac:dyDescent="0.25">
      <c r="A16" s="8" t="s">
        <v>82</v>
      </c>
      <c r="B16" s="14">
        <v>56760365</v>
      </c>
      <c r="C16" s="14">
        <v>23420680</v>
      </c>
    </row>
    <row r="17" spans="1:5" x14ac:dyDescent="0.25">
      <c r="A17" s="8" t="s">
        <v>83</v>
      </c>
      <c r="B17" s="14">
        <v>59071415</v>
      </c>
      <c r="C17" s="14">
        <v>23244595</v>
      </c>
    </row>
    <row r="18" spans="1:5" x14ac:dyDescent="0.25">
      <c r="A18" s="8" t="s">
        <v>84</v>
      </c>
      <c r="B18" s="14">
        <v>61243250</v>
      </c>
      <c r="C18" s="14">
        <v>23805665</v>
      </c>
    </row>
    <row r="19" spans="1:5" x14ac:dyDescent="0.25">
      <c r="A19" s="8" t="s">
        <v>85</v>
      </c>
      <c r="B19" s="14">
        <v>60334510</v>
      </c>
      <c r="C19" s="14">
        <v>22407790</v>
      </c>
    </row>
    <row r="20" spans="1:5" x14ac:dyDescent="0.25">
      <c r="A20" s="8" t="s">
        <v>86</v>
      </c>
      <c r="B20" s="14">
        <v>60165160</v>
      </c>
      <c r="C20" s="14">
        <v>23245625</v>
      </c>
    </row>
    <row r="21" spans="1:5" x14ac:dyDescent="0.25">
      <c r="A21" s="8" t="s">
        <v>87</v>
      </c>
      <c r="B21" s="14">
        <v>63586065</v>
      </c>
      <c r="C21" s="14">
        <v>24156205</v>
      </c>
    </row>
    <row r="22" spans="1:5" x14ac:dyDescent="0.25">
      <c r="A22" s="8" t="s">
        <v>88</v>
      </c>
      <c r="B22" s="14">
        <v>60964385</v>
      </c>
      <c r="C22" s="14">
        <v>24197760</v>
      </c>
    </row>
    <row r="23" spans="1:5" x14ac:dyDescent="0.25">
      <c r="A23" s="8" t="s">
        <v>89</v>
      </c>
      <c r="B23" s="14">
        <v>59120430</v>
      </c>
      <c r="C23" s="14">
        <v>23683880</v>
      </c>
    </row>
    <row r="24" spans="1:5" x14ac:dyDescent="0.25">
      <c r="A24" s="8" t="s">
        <v>90</v>
      </c>
      <c r="B24" s="14">
        <v>62946905</v>
      </c>
      <c r="C24" s="14">
        <v>24878420</v>
      </c>
    </row>
    <row r="25" spans="1:5" x14ac:dyDescent="0.25">
      <c r="A25" s="8" t="s">
        <v>91</v>
      </c>
      <c r="B25" s="14">
        <v>62264355</v>
      </c>
      <c r="C25" s="14">
        <v>25533505</v>
      </c>
    </row>
    <row r="26" spans="1:5" x14ac:dyDescent="0.25">
      <c r="A26" s="8" t="s">
        <v>92</v>
      </c>
      <c r="B26" s="14">
        <v>62326235</v>
      </c>
      <c r="C26" s="14">
        <v>24905665</v>
      </c>
    </row>
    <row r="27" spans="1:5" x14ac:dyDescent="0.25">
      <c r="A27" s="8" t="s">
        <v>80</v>
      </c>
      <c r="B27" s="14">
        <v>730748020</v>
      </c>
      <c r="C27" s="14">
        <v>288638560</v>
      </c>
    </row>
    <row r="31" spans="1:5" x14ac:dyDescent="0.25">
      <c r="A31" s="7" t="s">
        <v>79</v>
      </c>
      <c r="B31" t="s">
        <v>93</v>
      </c>
      <c r="D31" t="s">
        <v>94</v>
      </c>
      <c r="E31" t="s">
        <v>95</v>
      </c>
    </row>
    <row r="32" spans="1:5" x14ac:dyDescent="0.25">
      <c r="A32" s="8" t="s">
        <v>50</v>
      </c>
      <c r="B32" s="14">
        <v>287837</v>
      </c>
      <c r="D32" t="str">
        <f>A32:A82</f>
        <v>Alabama</v>
      </c>
      <c r="E32">
        <f>B32:B82</f>
        <v>287837</v>
      </c>
    </row>
    <row r="33" spans="1:5" x14ac:dyDescent="0.25">
      <c r="A33" s="8" t="s">
        <v>71</v>
      </c>
      <c r="B33" s="14">
        <v>235943.75</v>
      </c>
      <c r="D33" t="str">
        <f t="shared" ref="D33:D82" si="3">A33:A83</f>
        <v>Alaska</v>
      </c>
      <c r="E33">
        <f t="shared" ref="E33:E82" si="4">B33:B83</f>
        <v>235943.75</v>
      </c>
    </row>
    <row r="34" spans="1:5" x14ac:dyDescent="0.25">
      <c r="A34" s="8" t="s">
        <v>57</v>
      </c>
      <c r="B34" s="14">
        <v>267609.375</v>
      </c>
      <c r="D34" t="str">
        <f t="shared" si="3"/>
        <v>Arizona</v>
      </c>
      <c r="E34">
        <f t="shared" si="4"/>
        <v>267609.375</v>
      </c>
    </row>
    <row r="35" spans="1:5" x14ac:dyDescent="0.25">
      <c r="A35" s="8" t="s">
        <v>44</v>
      </c>
      <c r="B35" s="14">
        <v>287403.33333333331</v>
      </c>
      <c r="D35" t="str">
        <f t="shared" si="3"/>
        <v>Arkansas</v>
      </c>
      <c r="E35">
        <f t="shared" si="4"/>
        <v>287403.33333333331</v>
      </c>
    </row>
    <row r="36" spans="1:5" x14ac:dyDescent="0.25">
      <c r="A36" s="8" t="s">
        <v>42</v>
      </c>
      <c r="B36" s="14">
        <v>244464.30555555556</v>
      </c>
      <c r="D36" t="str">
        <f t="shared" si="3"/>
        <v>California</v>
      </c>
      <c r="E36">
        <f t="shared" si="4"/>
        <v>244464.30555555556</v>
      </c>
    </row>
    <row r="37" spans="1:5" x14ac:dyDescent="0.25">
      <c r="A37" s="8" t="s">
        <v>52</v>
      </c>
      <c r="B37" s="14">
        <v>295722.65625</v>
      </c>
      <c r="D37" t="str">
        <f t="shared" si="3"/>
        <v>Colorado</v>
      </c>
      <c r="E37">
        <f t="shared" si="4"/>
        <v>295722.65625</v>
      </c>
    </row>
    <row r="38" spans="1:5" x14ac:dyDescent="0.25">
      <c r="A38" s="8" t="s">
        <v>28</v>
      </c>
      <c r="B38" s="14">
        <v>280704.64285714284</v>
      </c>
      <c r="D38" t="str">
        <f t="shared" si="3"/>
        <v>Connecticut</v>
      </c>
      <c r="E38">
        <f t="shared" si="4"/>
        <v>280704.64285714284</v>
      </c>
    </row>
    <row r="39" spans="1:5" x14ac:dyDescent="0.25">
      <c r="A39" s="8" t="s">
        <v>58</v>
      </c>
      <c r="B39" s="14">
        <v>251703.65384615384</v>
      </c>
      <c r="D39" t="str">
        <f t="shared" si="3"/>
        <v>Delaware</v>
      </c>
      <c r="E39">
        <f t="shared" si="4"/>
        <v>251703.65384615384</v>
      </c>
    </row>
    <row r="40" spans="1:5" x14ac:dyDescent="0.25">
      <c r="A40" s="8" t="s">
        <v>24</v>
      </c>
      <c r="B40" s="14">
        <v>280607</v>
      </c>
      <c r="D40" t="str">
        <f t="shared" si="3"/>
        <v>Florida</v>
      </c>
      <c r="E40">
        <f t="shared" si="4"/>
        <v>280607</v>
      </c>
    </row>
    <row r="41" spans="1:5" x14ac:dyDescent="0.25">
      <c r="A41" s="8" t="s">
        <v>67</v>
      </c>
      <c r="B41" s="14">
        <v>310973.9705882353</v>
      </c>
      <c r="D41" t="str">
        <f t="shared" si="3"/>
        <v>Georgia</v>
      </c>
      <c r="E41">
        <f t="shared" si="4"/>
        <v>310973.9705882353</v>
      </c>
    </row>
    <row r="42" spans="1:5" x14ac:dyDescent="0.25">
      <c r="A42" s="8" t="s">
        <v>54</v>
      </c>
      <c r="B42" s="14">
        <v>331318.40000000002</v>
      </c>
      <c r="D42" t="str">
        <f t="shared" si="3"/>
        <v>Hawaii</v>
      </c>
      <c r="E42">
        <f t="shared" si="4"/>
        <v>331318.40000000002</v>
      </c>
    </row>
    <row r="43" spans="1:5" x14ac:dyDescent="0.25">
      <c r="A43" s="8" t="s">
        <v>62</v>
      </c>
      <c r="B43" s="14">
        <v>349057</v>
      </c>
      <c r="D43" t="str">
        <f t="shared" si="3"/>
        <v>Idaho</v>
      </c>
      <c r="E43">
        <f t="shared" si="4"/>
        <v>349057</v>
      </c>
    </row>
    <row r="44" spans="1:5" x14ac:dyDescent="0.25">
      <c r="A44" s="8" t="s">
        <v>61</v>
      </c>
      <c r="B44" s="14">
        <v>286956.2</v>
      </c>
      <c r="D44" t="str">
        <f t="shared" si="3"/>
        <v>Illinois</v>
      </c>
      <c r="E44">
        <f t="shared" si="4"/>
        <v>286956.2</v>
      </c>
    </row>
    <row r="45" spans="1:5" x14ac:dyDescent="0.25">
      <c r="A45" s="8" t="s">
        <v>43</v>
      </c>
      <c r="B45" s="14">
        <v>269527.65625</v>
      </c>
      <c r="D45" t="str">
        <f t="shared" si="3"/>
        <v>Indiana</v>
      </c>
      <c r="E45">
        <f t="shared" si="4"/>
        <v>269527.65625</v>
      </c>
    </row>
    <row r="46" spans="1:5" x14ac:dyDescent="0.25">
      <c r="A46" s="8" t="s">
        <v>70</v>
      </c>
      <c r="B46" s="14">
        <v>309072.1875</v>
      </c>
      <c r="D46" t="str">
        <f t="shared" si="3"/>
        <v>Iowa</v>
      </c>
      <c r="E46">
        <f t="shared" si="4"/>
        <v>309072.1875</v>
      </c>
    </row>
    <row r="47" spans="1:5" x14ac:dyDescent="0.25">
      <c r="A47" s="8" t="s">
        <v>34</v>
      </c>
      <c r="B47" s="14">
        <v>331695.15625</v>
      </c>
      <c r="D47" t="str">
        <f t="shared" si="3"/>
        <v>Kansas</v>
      </c>
      <c r="E47">
        <f t="shared" si="4"/>
        <v>331695.15625</v>
      </c>
    </row>
    <row r="48" spans="1:5" x14ac:dyDescent="0.25">
      <c r="A48" s="8" t="s">
        <v>38</v>
      </c>
      <c r="B48" s="14">
        <v>251301.62162162163</v>
      </c>
      <c r="D48" t="str">
        <f t="shared" si="3"/>
        <v>Kentucky</v>
      </c>
      <c r="E48">
        <f t="shared" si="4"/>
        <v>251301.62162162163</v>
      </c>
    </row>
    <row r="49" spans="1:5" x14ac:dyDescent="0.25">
      <c r="A49" s="8" t="s">
        <v>64</v>
      </c>
      <c r="B49" s="14">
        <v>343147.8</v>
      </c>
      <c r="D49" t="str">
        <f t="shared" si="3"/>
        <v>Louisiana</v>
      </c>
      <c r="E49">
        <f t="shared" si="4"/>
        <v>343147.8</v>
      </c>
    </row>
    <row r="50" spans="1:5" x14ac:dyDescent="0.25">
      <c r="A50" s="8" t="s">
        <v>39</v>
      </c>
      <c r="B50" s="14">
        <v>287816.40000000002</v>
      </c>
      <c r="D50" t="str">
        <f t="shared" si="3"/>
        <v>Maine</v>
      </c>
      <c r="E50">
        <f t="shared" si="4"/>
        <v>287816.40000000002</v>
      </c>
    </row>
    <row r="51" spans="1:5" x14ac:dyDescent="0.25">
      <c r="A51" s="8" t="s">
        <v>72</v>
      </c>
      <c r="B51" s="14">
        <v>320156.25</v>
      </c>
      <c r="D51" t="str">
        <f t="shared" si="3"/>
        <v>Maryland</v>
      </c>
      <c r="E51">
        <f t="shared" si="4"/>
        <v>320156.25</v>
      </c>
    </row>
    <row r="52" spans="1:5" x14ac:dyDescent="0.25">
      <c r="A52" s="8" t="s">
        <v>49</v>
      </c>
      <c r="B52" s="14">
        <v>262000.66666666666</v>
      </c>
      <c r="D52" t="str">
        <f t="shared" si="3"/>
        <v>Massachusetts</v>
      </c>
      <c r="E52">
        <f t="shared" si="4"/>
        <v>262000.66666666666</v>
      </c>
    </row>
    <row r="53" spans="1:5" x14ac:dyDescent="0.25">
      <c r="A53" s="8" t="s">
        <v>13</v>
      </c>
      <c r="B53" s="14">
        <v>339010</v>
      </c>
      <c r="D53" t="str">
        <f t="shared" si="3"/>
        <v>Michigan</v>
      </c>
      <c r="E53">
        <f t="shared" si="4"/>
        <v>339010</v>
      </c>
    </row>
    <row r="54" spans="1:5" x14ac:dyDescent="0.25">
      <c r="A54" s="8" t="s">
        <v>68</v>
      </c>
      <c r="B54" s="14">
        <v>374878.03571428574</v>
      </c>
      <c r="D54" t="str">
        <f t="shared" si="3"/>
        <v>Minnesota</v>
      </c>
      <c r="E54">
        <f t="shared" si="4"/>
        <v>374878.03571428574</v>
      </c>
    </row>
    <row r="55" spans="1:5" x14ac:dyDescent="0.25">
      <c r="A55" s="8" t="s">
        <v>56</v>
      </c>
      <c r="B55" s="14">
        <v>318220.78947368421</v>
      </c>
      <c r="D55" t="str">
        <f t="shared" si="3"/>
        <v>Mississippi</v>
      </c>
      <c r="E55">
        <f t="shared" si="4"/>
        <v>318220.78947368421</v>
      </c>
    </row>
    <row r="56" spans="1:5" x14ac:dyDescent="0.25">
      <c r="A56" s="8" t="s">
        <v>65</v>
      </c>
      <c r="B56" s="14">
        <v>284764.10714285716</v>
      </c>
      <c r="D56" t="str">
        <f t="shared" si="3"/>
        <v>Missouri</v>
      </c>
      <c r="E56">
        <f t="shared" si="4"/>
        <v>284764.10714285716</v>
      </c>
    </row>
    <row r="57" spans="1:5" x14ac:dyDescent="0.25">
      <c r="A57" s="8" t="s">
        <v>40</v>
      </c>
      <c r="B57" s="14">
        <v>267943.06451612903</v>
      </c>
      <c r="D57" t="str">
        <f t="shared" si="3"/>
        <v>Montana</v>
      </c>
      <c r="E57">
        <f t="shared" si="4"/>
        <v>267943.06451612903</v>
      </c>
    </row>
    <row r="58" spans="1:5" x14ac:dyDescent="0.25">
      <c r="A58" s="8" t="s">
        <v>36</v>
      </c>
      <c r="B58" s="14">
        <v>258818.58695652173</v>
      </c>
      <c r="D58" t="str">
        <f t="shared" si="3"/>
        <v>Nebraska</v>
      </c>
      <c r="E58">
        <f t="shared" si="4"/>
        <v>258818.58695652173</v>
      </c>
    </row>
    <row r="59" spans="1:5" x14ac:dyDescent="0.25">
      <c r="A59" s="8" t="s">
        <v>37</v>
      </c>
      <c r="B59" s="14">
        <v>328952.41379310342</v>
      </c>
      <c r="D59" t="str">
        <f t="shared" si="3"/>
        <v>Nevada</v>
      </c>
      <c r="E59">
        <f t="shared" si="4"/>
        <v>328952.41379310342</v>
      </c>
    </row>
    <row r="60" spans="1:5" x14ac:dyDescent="0.25">
      <c r="A60" s="8" t="s">
        <v>55</v>
      </c>
      <c r="B60" s="14">
        <v>293563.79310344829</v>
      </c>
      <c r="D60" t="str">
        <f t="shared" si="3"/>
        <v>New Hampshire</v>
      </c>
      <c r="E60">
        <f t="shared" si="4"/>
        <v>293563.79310344829</v>
      </c>
    </row>
    <row r="61" spans="1:5" x14ac:dyDescent="0.25">
      <c r="A61" s="8" t="s">
        <v>48</v>
      </c>
      <c r="B61" s="14">
        <v>348508.86363636365</v>
      </c>
      <c r="D61" t="str">
        <f t="shared" si="3"/>
        <v>New Jersey</v>
      </c>
      <c r="E61">
        <f t="shared" si="4"/>
        <v>348508.86363636365</v>
      </c>
    </row>
    <row r="62" spans="1:5" x14ac:dyDescent="0.25">
      <c r="A62" s="8" t="s">
        <v>47</v>
      </c>
      <c r="B62" s="14">
        <v>349648.54838709679</v>
      </c>
      <c r="D62" t="str">
        <f t="shared" si="3"/>
        <v>New Mexico</v>
      </c>
      <c r="E62">
        <f t="shared" si="4"/>
        <v>349648.54838709679</v>
      </c>
    </row>
    <row r="63" spans="1:5" x14ac:dyDescent="0.25">
      <c r="A63" s="8" t="s">
        <v>35</v>
      </c>
      <c r="B63" s="14">
        <v>300178.3823529412</v>
      </c>
      <c r="D63" t="str">
        <f t="shared" si="3"/>
        <v>New York</v>
      </c>
      <c r="E63">
        <f t="shared" si="4"/>
        <v>300178.3823529412</v>
      </c>
    </row>
    <row r="64" spans="1:5" x14ac:dyDescent="0.25">
      <c r="A64" s="8" t="s">
        <v>41</v>
      </c>
      <c r="B64" s="14">
        <v>213173.94736842104</v>
      </c>
      <c r="D64" t="str">
        <f t="shared" si="3"/>
        <v>North Carolina</v>
      </c>
      <c r="E64">
        <f t="shared" si="4"/>
        <v>213173.94736842104</v>
      </c>
    </row>
    <row r="65" spans="1:5" x14ac:dyDescent="0.25">
      <c r="A65" s="8" t="s">
        <v>60</v>
      </c>
      <c r="B65" s="14">
        <v>281802</v>
      </c>
      <c r="D65" t="str">
        <f t="shared" si="3"/>
        <v>North Dakota</v>
      </c>
      <c r="E65">
        <f t="shared" si="4"/>
        <v>281802</v>
      </c>
    </row>
    <row r="66" spans="1:5" x14ac:dyDescent="0.25">
      <c r="A66" s="8" t="s">
        <v>20</v>
      </c>
      <c r="B66" s="14">
        <v>291478.0263157895</v>
      </c>
      <c r="D66" t="str">
        <f t="shared" si="3"/>
        <v>Ohio</v>
      </c>
      <c r="E66">
        <f t="shared" si="4"/>
        <v>291478.0263157895</v>
      </c>
    </row>
    <row r="67" spans="1:5" x14ac:dyDescent="0.25">
      <c r="A67" s="8" t="s">
        <v>45</v>
      </c>
      <c r="B67" s="14">
        <v>298471.76470588235</v>
      </c>
      <c r="D67" t="str">
        <f t="shared" si="3"/>
        <v>Oklahoma</v>
      </c>
      <c r="E67">
        <f t="shared" si="4"/>
        <v>298471.76470588235</v>
      </c>
    </row>
    <row r="68" spans="1:5" x14ac:dyDescent="0.25">
      <c r="A68" s="8" t="s">
        <v>31</v>
      </c>
      <c r="B68" s="14">
        <v>312959.85294117645</v>
      </c>
      <c r="D68" t="str">
        <f t="shared" si="3"/>
        <v>Oregon</v>
      </c>
      <c r="E68">
        <f t="shared" si="4"/>
        <v>312959.85294117645</v>
      </c>
    </row>
    <row r="69" spans="1:5" x14ac:dyDescent="0.25">
      <c r="A69" s="8" t="s">
        <v>63</v>
      </c>
      <c r="B69" s="14">
        <v>355240.66666666669</v>
      </c>
      <c r="D69" t="str">
        <f t="shared" si="3"/>
        <v>Pennsylvania</v>
      </c>
      <c r="E69">
        <f t="shared" si="4"/>
        <v>355240.66666666669</v>
      </c>
    </row>
    <row r="70" spans="1:5" x14ac:dyDescent="0.25">
      <c r="A70" s="8" t="s">
        <v>22</v>
      </c>
      <c r="B70" s="14">
        <v>363130.625</v>
      </c>
      <c r="D70" t="str">
        <f t="shared" si="3"/>
        <v>Rhode Island</v>
      </c>
      <c r="E70">
        <f t="shared" si="4"/>
        <v>363130.625</v>
      </c>
    </row>
    <row r="71" spans="1:5" x14ac:dyDescent="0.25">
      <c r="A71" s="8" t="s">
        <v>17</v>
      </c>
      <c r="B71" s="14">
        <v>331233.51851851854</v>
      </c>
      <c r="D71" t="str">
        <f t="shared" si="3"/>
        <v>South Carolina</v>
      </c>
      <c r="E71">
        <f t="shared" si="4"/>
        <v>331233.51851851854</v>
      </c>
    </row>
    <row r="72" spans="1:5" x14ac:dyDescent="0.25">
      <c r="A72" s="8" t="s">
        <v>29</v>
      </c>
      <c r="B72" s="14">
        <v>272124.51612903224</v>
      </c>
      <c r="D72" t="str">
        <f t="shared" si="3"/>
        <v>South Dakota</v>
      </c>
      <c r="E72">
        <f t="shared" si="4"/>
        <v>272124.51612903224</v>
      </c>
    </row>
    <row r="73" spans="1:5" x14ac:dyDescent="0.25">
      <c r="A73" s="8" t="s">
        <v>33</v>
      </c>
      <c r="B73" s="14">
        <v>283621.36363636365</v>
      </c>
      <c r="D73" t="str">
        <f t="shared" si="3"/>
        <v>Tennessee</v>
      </c>
      <c r="E73">
        <f t="shared" si="4"/>
        <v>283621.36363636365</v>
      </c>
    </row>
    <row r="74" spans="1:5" x14ac:dyDescent="0.25">
      <c r="A74" s="8" t="s">
        <v>51</v>
      </c>
      <c r="B74" s="14">
        <v>333091.84210526315</v>
      </c>
      <c r="D74" t="str">
        <f t="shared" si="3"/>
        <v>Texas</v>
      </c>
      <c r="E74">
        <f t="shared" si="4"/>
        <v>333091.84210526315</v>
      </c>
    </row>
    <row r="75" spans="1:5" x14ac:dyDescent="0.25">
      <c r="A75" s="8" t="s">
        <v>73</v>
      </c>
      <c r="B75" s="14">
        <v>287920</v>
      </c>
      <c r="D75" t="str">
        <f t="shared" si="3"/>
        <v>Utah</v>
      </c>
      <c r="E75">
        <f t="shared" si="4"/>
        <v>287920</v>
      </c>
    </row>
    <row r="76" spans="1:5" x14ac:dyDescent="0.25">
      <c r="A76" s="8" t="s">
        <v>25</v>
      </c>
      <c r="B76" s="14">
        <v>277266.92307692306</v>
      </c>
      <c r="D76" t="str">
        <f t="shared" si="3"/>
        <v>Vermont</v>
      </c>
      <c r="E76">
        <f t="shared" si="4"/>
        <v>277266.92307692306</v>
      </c>
    </row>
    <row r="77" spans="1:5" x14ac:dyDescent="0.25">
      <c r="A77" s="8" t="s">
        <v>53</v>
      </c>
      <c r="B77" s="14">
        <v>250029.51612903227</v>
      </c>
      <c r="D77" t="str">
        <f t="shared" si="3"/>
        <v>Virginia</v>
      </c>
      <c r="E77">
        <f t="shared" si="4"/>
        <v>250029.51612903227</v>
      </c>
    </row>
    <row r="78" spans="1:5" x14ac:dyDescent="0.25">
      <c r="A78" s="8" t="s">
        <v>66</v>
      </c>
      <c r="B78" s="14">
        <v>282111.15384615387</v>
      </c>
      <c r="D78" t="str">
        <f t="shared" si="3"/>
        <v>Washington</v>
      </c>
      <c r="E78">
        <f t="shared" si="4"/>
        <v>282111.15384615387</v>
      </c>
    </row>
    <row r="79" spans="1:5" x14ac:dyDescent="0.25">
      <c r="A79" s="8" t="s">
        <v>69</v>
      </c>
      <c r="B79" s="14">
        <v>277906.94444444444</v>
      </c>
      <c r="D79" t="str">
        <f t="shared" si="3"/>
        <v>Washington DC</v>
      </c>
      <c r="E79">
        <f t="shared" si="4"/>
        <v>277906.94444444444</v>
      </c>
    </row>
    <row r="80" spans="1:5" x14ac:dyDescent="0.25">
      <c r="A80" s="8" t="s">
        <v>27</v>
      </c>
      <c r="B80" s="14">
        <v>269255.9259259259</v>
      </c>
      <c r="D80" t="str">
        <f t="shared" si="3"/>
        <v>West Virginia</v>
      </c>
      <c r="E80">
        <f t="shared" si="4"/>
        <v>269255.9259259259</v>
      </c>
    </row>
    <row r="81" spans="1:5" x14ac:dyDescent="0.25">
      <c r="A81" s="8" t="s">
        <v>59</v>
      </c>
      <c r="B81" s="14">
        <v>317382.2</v>
      </c>
      <c r="D81" t="str">
        <f t="shared" si="3"/>
        <v>Wisconsin</v>
      </c>
      <c r="E81">
        <f t="shared" si="4"/>
        <v>317382.2</v>
      </c>
    </row>
    <row r="82" spans="1:5" x14ac:dyDescent="0.25">
      <c r="A82" s="8" t="s">
        <v>46</v>
      </c>
      <c r="B82" s="14">
        <v>266524.21875</v>
      </c>
      <c r="D82" t="str">
        <f t="shared" si="3"/>
        <v>Wyoming</v>
      </c>
      <c r="E82">
        <f t="shared" si="4"/>
        <v>266524.21875</v>
      </c>
    </row>
    <row r="83" spans="1:5" x14ac:dyDescent="0.25">
      <c r="A83" s="8" t="s">
        <v>80</v>
      </c>
      <c r="B83" s="14">
        <v>294739.64</v>
      </c>
    </row>
  </sheetData>
  <pageMargins left="0.7" right="0.7" top="0.75" bottom="0.75" header="0.3" footer="0.3"/>
  <pageSetup paperSize="9" orientation="portrait" r:id="rId4"/>
  <ignoredErrors>
    <ignoredError sqref="F7:H7" formula="1"/>
  </ignoredErrors>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2023-03-07T12:08:26Z</dcterms:created>
  <dcterms:modified xsi:type="dcterms:W3CDTF">2023-06-13T17:13:14Z</dcterms:modified>
</cp:coreProperties>
</file>