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Maxi\Downloads\"/>
    </mc:Choice>
  </mc:AlternateContent>
  <xr:revisionPtr revIDLastSave="0" documentId="13_ncr:1_{7DF24B46-9828-41B6-8354-E13A75DAB8DF}" xr6:coauthVersionLast="47" xr6:coauthVersionMax="47" xr10:uidLastSave="{00000000-0000-0000-0000-000000000000}"/>
  <bookViews>
    <workbookView xWindow="-120" yWindow="-120" windowWidth="20730" windowHeight="11310" activeTab="1" xr2:uid="{00000000-000D-0000-FFFF-FFFF00000000}"/>
  </bookViews>
  <sheets>
    <sheet name="sales" sheetId="1" r:id="rId1"/>
    <sheet name="dashboard" sheetId="3" r:id="rId2"/>
    <sheet name="pivot tables" sheetId="2" r:id="rId3"/>
  </sheets>
  <definedNames>
    <definedName name="_xlchart.v5.0" hidden="1">'pivot tables'!$D$31</definedName>
    <definedName name="_xlchart.v5.1" hidden="1">'pivot tables'!$D$32:$D$82</definedName>
    <definedName name="_xlchart.v5.10" hidden="1">'pivot tables'!$D$32:$D$82</definedName>
    <definedName name="_xlchart.v5.11" hidden="1">'pivot tables'!$E$30</definedName>
    <definedName name="_xlchart.v5.12" hidden="1">'pivot tables'!$E$31</definedName>
    <definedName name="_xlchart.v5.13" hidden="1">'pivot tables'!$E$32:$E$82</definedName>
    <definedName name="_xlchart.v5.14" hidden="1">'pivot tables'!$D$31</definedName>
    <definedName name="_xlchart.v5.15" hidden="1">'pivot tables'!$D$32:$D$82</definedName>
    <definedName name="_xlchart.v5.16" hidden="1">'pivot tables'!$E$31</definedName>
    <definedName name="_xlchart.v5.17" hidden="1">'pivot tables'!$E$32:$E$82</definedName>
    <definedName name="_xlchart.v5.2" hidden="1">'pivot tables'!$E$31</definedName>
    <definedName name="_xlchart.v5.3" hidden="1">'pivot tables'!$E$32:$E$82</definedName>
    <definedName name="_xlchart.v5.4" hidden="1">'pivot tables'!$D$31</definedName>
    <definedName name="_xlchart.v5.5" hidden="1">'pivot tables'!$D$32:$D$82</definedName>
    <definedName name="_xlchart.v5.6" hidden="1">'pivot tables'!$E$30</definedName>
    <definedName name="_xlchart.v5.7" hidden="1">'pivot tables'!$E$31</definedName>
    <definedName name="_xlchart.v5.8" hidden="1">'pivot tables'!$E$32:$E$82</definedName>
    <definedName name="_xlchart.v5.9" hidden="1">'pivot tables'!$D$31</definedName>
    <definedName name="Slicer_brands">#N/A</definedName>
    <definedName name="Slicer_regions">#N/A</definedName>
    <definedName name="Slicer_retaile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G6" i="2" l="1"/>
  <c r="H6" i="2"/>
  <c r="F6" i="2"/>
  <c r="F5"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32"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33" i="2"/>
  <c r="E34" i="2"/>
  <c r="E35" i="2"/>
  <c r="E36" i="2"/>
  <c r="E37" i="2"/>
  <c r="E38" i="2"/>
  <c r="E39" i="2"/>
  <c r="E40" i="2"/>
  <c r="E41" i="2"/>
  <c r="E42" i="2"/>
  <c r="E43" i="2"/>
  <c r="E44" i="2"/>
  <c r="E32"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F7" i="2"/>
  <c r="G7" i="2"/>
  <c r="H7" i="2"/>
  <c r="G8" i="2" l="1"/>
  <c r="G10" i="2"/>
  <c r="G11" i="2" s="1"/>
  <c r="H8" i="2"/>
  <c r="H10" i="2"/>
  <c r="H11" i="2" s="1"/>
  <c r="F8" i="2"/>
  <c r="F10" i="2"/>
  <c r="F11" i="2" s="1"/>
</calcChain>
</file>

<file path=xl/sharedStrings.xml><?xml version="1.0" encoding="utf-8"?>
<sst xmlns="http://schemas.openxmlformats.org/spreadsheetml/2006/main" count="6094" uniqueCount="102">
  <si>
    <t>retailer_id</t>
  </si>
  <si>
    <t>retailer</t>
  </si>
  <si>
    <t>dates</t>
  </si>
  <si>
    <t>state</t>
  </si>
  <si>
    <t>regions</t>
  </si>
  <si>
    <t>brands</t>
  </si>
  <si>
    <t>prices</t>
  </si>
  <si>
    <t>units_sold</t>
  </si>
  <si>
    <t>total_sales</t>
  </si>
  <si>
    <t>cost_per_unit</t>
  </si>
  <si>
    <t>total_cost</t>
  </si>
  <si>
    <t>profit</t>
  </si>
  <si>
    <t>NewSports</t>
  </si>
  <si>
    <t>Michigan</t>
  </si>
  <si>
    <t>Midwest</t>
  </si>
  <si>
    <t>Women's Street Footwear</t>
  </si>
  <si>
    <t>Foot Locker</t>
  </si>
  <si>
    <t>South Carolina</t>
  </si>
  <si>
    <t>South</t>
  </si>
  <si>
    <t>Salto96</t>
  </si>
  <si>
    <t>Ohio</t>
  </si>
  <si>
    <t>Men's Street Footwear</t>
  </si>
  <si>
    <t>Rhode Island</t>
  </si>
  <si>
    <t>Dexter</t>
  </si>
  <si>
    <t>Florida</t>
  </si>
  <si>
    <t>Vermont</t>
  </si>
  <si>
    <t>Men's Athletic Footwear</t>
  </si>
  <si>
    <t>West Virginia</t>
  </si>
  <si>
    <t>Connecticut</t>
  </si>
  <si>
    <t>South Dakota</t>
  </si>
  <si>
    <t>Women's Athletic Footwear</t>
  </si>
  <si>
    <t>Oregon</t>
  </si>
  <si>
    <t>West</t>
  </si>
  <si>
    <t>Tennessee</t>
  </si>
  <si>
    <t>Kansas</t>
  </si>
  <si>
    <t>New York</t>
  </si>
  <si>
    <t>Nebraska</t>
  </si>
  <si>
    <t>Nevada</t>
  </si>
  <si>
    <t>Kentucky</t>
  </si>
  <si>
    <t>Maine</t>
  </si>
  <si>
    <t>Montana</t>
  </si>
  <si>
    <t>North Carolina</t>
  </si>
  <si>
    <t>California</t>
  </si>
  <si>
    <t>Indiana</t>
  </si>
  <si>
    <t>Arkansas</t>
  </si>
  <si>
    <t>Oklahoma</t>
  </si>
  <si>
    <t>Wyoming</t>
  </si>
  <si>
    <t>New Mexico</t>
  </si>
  <si>
    <t>New Jersey</t>
  </si>
  <si>
    <t>Massachusetts</t>
  </si>
  <si>
    <t>Alabama</t>
  </si>
  <si>
    <t>Texas</t>
  </si>
  <si>
    <t>Colorado</t>
  </si>
  <si>
    <t>Virginia</t>
  </si>
  <si>
    <t>Hawaii</t>
  </si>
  <si>
    <t>New Hampshire</t>
  </si>
  <si>
    <t>Mississippi</t>
  </si>
  <si>
    <t>Arizona</t>
  </si>
  <si>
    <t>Delaware</t>
  </si>
  <si>
    <t>Wisconsin</t>
  </si>
  <si>
    <t>North Dakota</t>
  </si>
  <si>
    <t>Illinois</t>
  </si>
  <si>
    <t>Idaho</t>
  </si>
  <si>
    <t>Pennsylvania</t>
  </si>
  <si>
    <t>Louisiana</t>
  </si>
  <si>
    <t>Missouri</t>
  </si>
  <si>
    <t>Washington</t>
  </si>
  <si>
    <t>Georgia</t>
  </si>
  <si>
    <t>Minnesota</t>
  </si>
  <si>
    <t>Washington DC</t>
  </si>
  <si>
    <t>Iowa</t>
  </si>
  <si>
    <t>Alaska</t>
  </si>
  <si>
    <t>Maryland</t>
  </si>
  <si>
    <t>Utah</t>
  </si>
  <si>
    <t>Adidas Sales database</t>
  </si>
  <si>
    <t>profit margin</t>
  </si>
  <si>
    <t>Sum of total_sales</t>
  </si>
  <si>
    <t>Sum of total_cost</t>
  </si>
  <si>
    <t>Sum of profit</t>
  </si>
  <si>
    <t>Row Labels</t>
  </si>
  <si>
    <t>Grand Total</t>
  </si>
  <si>
    <t>ene</t>
  </si>
  <si>
    <t>feb</t>
  </si>
  <si>
    <t>mar</t>
  </si>
  <si>
    <t>abr</t>
  </si>
  <si>
    <t>may</t>
  </si>
  <si>
    <t>jun</t>
  </si>
  <si>
    <t>jul</t>
  </si>
  <si>
    <t>ago</t>
  </si>
  <si>
    <t>sep</t>
  </si>
  <si>
    <t>oct</t>
  </si>
  <si>
    <t>nov</t>
  </si>
  <si>
    <t>dic</t>
  </si>
  <si>
    <t>Average of profit</t>
  </si>
  <si>
    <t>States</t>
  </si>
  <si>
    <t>Profits</t>
  </si>
  <si>
    <t>North East</t>
  </si>
  <si>
    <t>Obj Sales</t>
  </si>
  <si>
    <t>Obj Cost</t>
  </si>
  <si>
    <t>Obj Profit</t>
  </si>
  <si>
    <t>Units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</si>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</sst>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 #,##0"/>
  </numFmts>
  <fonts count="6" x14ac:knownFonts="1">
    <font>
      <sz val="11"/>
      <color theme="1"/>
      <name val="Calibri"/>
      <family val="2"/>
      <scheme val="minor"/>
    </font>
    <font>
      <sz val="11"/>
      <color theme="1"/>
      <name val="Calibri"/>
      <family val="2"/>
      <scheme val="minor"/>
    </font>
    <font>
      <sz val="18"/>
      <color theme="1"/>
      <name val="Calibri"/>
      <family val="2"/>
      <scheme val="minor"/>
    </font>
    <font>
      <b/>
      <sz val="22"/>
      <color theme="1"/>
      <name val="Cambria"/>
      <family val="1"/>
      <scheme val="major"/>
    </font>
    <font>
      <b/>
      <sz val="11"/>
      <color theme="0"/>
      <name val="Calibri"/>
      <family val="2"/>
    </font>
    <font>
      <b/>
      <sz val="48"/>
      <color theme="1"/>
      <name val="Cambria"/>
      <family val="1"/>
      <scheme val="major"/>
    </font>
  </fonts>
  <fills count="4">
    <fill>
      <patternFill patternType="none"/>
    </fill>
    <fill>
      <patternFill patternType="gray125"/>
    </fill>
    <fill>
      <patternFill patternType="solid">
        <fgColor theme="0" tint="-0.249977111117893"/>
        <bgColor indexed="64"/>
      </patternFill>
    </fill>
    <fill>
      <patternFill patternType="solid">
        <fgColor theme="0" tint="-0.499984740745262"/>
        <bgColor indexed="64"/>
      </patternFill>
    </fill>
  </fills>
  <borders count="4">
    <border>
      <left/>
      <right/>
      <top/>
      <bottom/>
      <diagonal/>
    </border>
    <border>
      <left/>
      <right/>
      <top/>
      <bottom style="medium">
        <color theme="0" tint="-0.34998626667073579"/>
      </bottom>
      <diagonal/>
    </border>
    <border>
      <left style="thin">
        <color auto="1"/>
      </left>
      <right style="thin">
        <color auto="1"/>
      </right>
      <top/>
      <bottom style="thin">
        <color auto="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64" fontId="0" fillId="0" borderId="0" xfId="0" applyNumberFormat="1"/>
    <xf numFmtId="0" fontId="0" fillId="0" borderId="1" xfId="0" applyBorder="1"/>
    <xf numFmtId="0" fontId="3" fillId="0" borderId="1" xfId="0" applyFont="1" applyBorder="1" applyAlignment="1">
      <alignment vertical="center"/>
    </xf>
    <xf numFmtId="0" fontId="4" fillId="0" borderId="2" xfId="0" applyFont="1" applyBorder="1" applyAlignment="1">
      <alignment horizontal="center" vertical="top"/>
    </xf>
    <xf numFmtId="9" fontId="0" fillId="0" borderId="0" xfId="1" applyFon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3" fillId="3" borderId="0" xfId="0" applyFont="1" applyFill="1" applyAlignment="1">
      <alignment vertical="center"/>
    </xf>
    <xf numFmtId="0" fontId="2" fillId="3" borderId="0" xfId="0" applyFont="1" applyFill="1" applyAlignment="1">
      <alignment vertical="center"/>
    </xf>
    <xf numFmtId="165" fontId="2" fillId="3" borderId="0" xfId="0" applyNumberFormat="1" applyFont="1" applyFill="1" applyAlignment="1">
      <alignment vertical="center"/>
    </xf>
    <xf numFmtId="0" fontId="0" fillId="0" borderId="3" xfId="0" applyBorder="1"/>
    <xf numFmtId="0" fontId="0" fillId="0" borderId="0" xfId="0" applyNumberFormat="1"/>
    <xf numFmtId="1" fontId="0" fillId="0" borderId="0" xfId="0" applyNumberFormat="1"/>
    <xf numFmtId="165" fontId="5" fillId="3" borderId="0" xfId="0" applyNumberFormat="1" applyFont="1" applyFill="1" applyAlignment="1">
      <alignment vertical="top"/>
    </xf>
  </cellXfs>
  <cellStyles count="2">
    <cellStyle name="Normal" xfId="0" builtinId="0"/>
    <cellStyle name="Percent" xfId="1" builtinId="5"/>
  </cellStyles>
  <dxfs count="7">
    <dxf>
      <numFmt numFmtId="13" formatCode="0%"/>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left/>
        <right/>
        <top/>
      </border>
    </dxf>
    <dxf>
      <border diagonalUp="0" diagonalDown="0">
        <left/>
        <right/>
        <top/>
        <bottom/>
        <vertical/>
        <horizontal/>
      </border>
    </dxf>
  </dxfs>
  <tableStyles count="1" defaultTableStyle="TableStyleMedium9" defaultPivotStyle="PivotStyleLight16">
    <tableStyle name="Slicer Style 1" pivot="0" table="0" count="6" xr9:uid="{602F51E2-98D9-49FE-9430-069D2295F779}">
      <tableStyleElement type="wholeTable" dxfId="6"/>
      <tableStyleElement type="headerRow" dxfId="5"/>
    </tableStyle>
  </tableStyles>
  <extLst>
    <ext xmlns:x14="http://schemas.microsoft.com/office/spreadsheetml/2009/9/main" uri="{46F421CA-312F-682f-3DD2-61675219B42D}">
      <x14:dxfs count="4">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sales.xlsx]pivot tables!PivotTable2</c:name>
    <c:fmtId val="2"/>
  </c:pivotSource>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en-US"/>
              <a:t>Sales vs Costs</a:t>
            </a:r>
          </a:p>
          <a:p>
            <a:pPr algn="ctr">
              <a:defRPr/>
            </a:pPr>
            <a:endParaRPr lang="en-US"/>
          </a:p>
        </c:rich>
      </c:tx>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c:f>
              <c:strCache>
                <c:ptCount val="1"/>
                <c:pt idx="0">
                  <c:v>Sum of total_sales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tables'!$B$15:$B$27</c:f>
              <c:numCache>
                <c:formatCode>General</c:formatCode>
                <c:ptCount val="12"/>
                <c:pt idx="0">
                  <c:v>61964945</c:v>
                </c:pt>
                <c:pt idx="1">
                  <c:v>56760365</c:v>
                </c:pt>
                <c:pt idx="2">
                  <c:v>59071415</c:v>
                </c:pt>
                <c:pt idx="3">
                  <c:v>61243250</c:v>
                </c:pt>
                <c:pt idx="4">
                  <c:v>60334510</c:v>
                </c:pt>
                <c:pt idx="5">
                  <c:v>60165160</c:v>
                </c:pt>
                <c:pt idx="6">
                  <c:v>63586065</c:v>
                </c:pt>
                <c:pt idx="7">
                  <c:v>60964385</c:v>
                </c:pt>
                <c:pt idx="8">
                  <c:v>59120430</c:v>
                </c:pt>
                <c:pt idx="9">
                  <c:v>62946905</c:v>
                </c:pt>
                <c:pt idx="10">
                  <c:v>62264355</c:v>
                </c:pt>
                <c:pt idx="11">
                  <c:v>62326235</c:v>
                </c:pt>
              </c:numCache>
            </c:numRef>
          </c:val>
          <c:smooth val="0"/>
          <c:extLst>
            <c:ext xmlns:c16="http://schemas.microsoft.com/office/drawing/2014/chart" uri="{C3380CC4-5D6E-409C-BE32-E72D297353CC}">
              <c16:uniqueId val="{00000000-5299-4010-AFE5-A9C4CB6DEB4F}"/>
            </c:ext>
          </c:extLst>
        </c:ser>
        <c:ser>
          <c:idx val="1"/>
          <c:order val="1"/>
          <c:tx>
            <c:strRef>
              <c:f>'pivot tables'!$C$14</c:f>
              <c:strCache>
                <c:ptCount val="1"/>
                <c:pt idx="0">
                  <c:v>Sum of total_cost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tables'!$C$15:$C$27</c:f>
              <c:numCache>
                <c:formatCode>General</c:formatCode>
                <c:ptCount val="12"/>
                <c:pt idx="0">
                  <c:v>25158770</c:v>
                </c:pt>
                <c:pt idx="1">
                  <c:v>23420680</c:v>
                </c:pt>
                <c:pt idx="2">
                  <c:v>23244595</c:v>
                </c:pt>
                <c:pt idx="3">
                  <c:v>23805665</c:v>
                </c:pt>
                <c:pt idx="4">
                  <c:v>22407790</c:v>
                </c:pt>
                <c:pt idx="5">
                  <c:v>23245625</c:v>
                </c:pt>
                <c:pt idx="6">
                  <c:v>24156205</c:v>
                </c:pt>
                <c:pt idx="7">
                  <c:v>24197760</c:v>
                </c:pt>
                <c:pt idx="8">
                  <c:v>23683880</c:v>
                </c:pt>
                <c:pt idx="9">
                  <c:v>24878420</c:v>
                </c:pt>
                <c:pt idx="10">
                  <c:v>25533505</c:v>
                </c:pt>
                <c:pt idx="11">
                  <c:v>24905665</c:v>
                </c:pt>
              </c:numCache>
            </c:numRef>
          </c:val>
          <c:smooth val="0"/>
          <c:extLst>
            <c:ext xmlns:c16="http://schemas.microsoft.com/office/drawing/2014/chart" uri="{C3380CC4-5D6E-409C-BE32-E72D297353CC}">
              <c16:uniqueId val="{00000001-5299-4010-AFE5-A9C4CB6DEB4F}"/>
            </c:ext>
          </c:extLst>
        </c:ser>
        <c:dLbls>
          <c:showLegendKey val="0"/>
          <c:showVal val="0"/>
          <c:showCatName val="0"/>
          <c:showSerName val="0"/>
          <c:showPercent val="0"/>
          <c:showBubbleSize val="0"/>
        </c:dLbls>
        <c:marker val="1"/>
        <c:smooth val="0"/>
        <c:axId val="638382232"/>
        <c:axId val="638382560"/>
      </c:lineChart>
      <c:catAx>
        <c:axId val="638382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638382560"/>
        <c:crosses val="autoZero"/>
        <c:auto val="1"/>
        <c:lblAlgn val="ctr"/>
        <c:lblOffset val="100"/>
        <c:noMultiLvlLbl val="0"/>
      </c:catAx>
      <c:valAx>
        <c:axId val="6383825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3838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10BF-4CFB-8D13-39D4798225DC}"/>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10BF-4CFB-8D13-39D4798225DC}"/>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10BF-4CFB-8D13-39D4798225D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BE7A-4800-AAA5-168537873BDD}"/>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BE7A-4800-AAA5-168537873BDD}"/>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BE7A-4800-AAA5-168537873B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1-ED47-4937-B548-0D2245C5F4D3}"/>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ED47-4937-B548-0D2245C5F4D3}"/>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4-ED47-4937-B548-0D2245C5F4D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Costs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tables'!$B$14</c:f>
              <c:strCache>
                <c:ptCount val="1"/>
                <c:pt idx="0">
                  <c:v>Sum of total_sales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tables'!$B$15:$B$27</c:f>
              <c:numCache>
                <c:formatCode>General</c:formatCode>
                <c:ptCount val="12"/>
                <c:pt idx="0">
                  <c:v>61964945</c:v>
                </c:pt>
                <c:pt idx="1">
                  <c:v>56760365</c:v>
                </c:pt>
                <c:pt idx="2">
                  <c:v>59071415</c:v>
                </c:pt>
                <c:pt idx="3">
                  <c:v>61243250</c:v>
                </c:pt>
                <c:pt idx="4">
                  <c:v>60334510</c:v>
                </c:pt>
                <c:pt idx="5">
                  <c:v>60165160</c:v>
                </c:pt>
                <c:pt idx="6">
                  <c:v>63586065</c:v>
                </c:pt>
                <c:pt idx="7">
                  <c:v>60964385</c:v>
                </c:pt>
                <c:pt idx="8">
                  <c:v>59120430</c:v>
                </c:pt>
                <c:pt idx="9">
                  <c:v>62946905</c:v>
                </c:pt>
                <c:pt idx="10">
                  <c:v>62264355</c:v>
                </c:pt>
                <c:pt idx="11">
                  <c:v>62326235</c:v>
                </c:pt>
              </c:numCache>
            </c:numRef>
          </c:val>
          <c:smooth val="0"/>
          <c:extLst>
            <c:ext xmlns:c16="http://schemas.microsoft.com/office/drawing/2014/chart" uri="{C3380CC4-5D6E-409C-BE32-E72D297353CC}">
              <c16:uniqueId val="{00000000-E2EB-4A64-BAB2-26F4F7C53F1C}"/>
            </c:ext>
          </c:extLst>
        </c:ser>
        <c:ser>
          <c:idx val="1"/>
          <c:order val="1"/>
          <c:tx>
            <c:strRef>
              <c:f>'pivot tables'!$C$14</c:f>
              <c:strCache>
                <c:ptCount val="1"/>
                <c:pt idx="0">
                  <c:v>Sum of total_cost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tables'!$A$15:$A$27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'pivot tables'!$C$15:$C$27</c:f>
              <c:numCache>
                <c:formatCode>General</c:formatCode>
                <c:ptCount val="12"/>
                <c:pt idx="0">
                  <c:v>25158770</c:v>
                </c:pt>
                <c:pt idx="1">
                  <c:v>23420680</c:v>
                </c:pt>
                <c:pt idx="2">
                  <c:v>23244595</c:v>
                </c:pt>
                <c:pt idx="3">
                  <c:v>23805665</c:v>
                </c:pt>
                <c:pt idx="4">
                  <c:v>22407790</c:v>
                </c:pt>
                <c:pt idx="5">
                  <c:v>23245625</c:v>
                </c:pt>
                <c:pt idx="6">
                  <c:v>24156205</c:v>
                </c:pt>
                <c:pt idx="7">
                  <c:v>24197760</c:v>
                </c:pt>
                <c:pt idx="8">
                  <c:v>23683880</c:v>
                </c:pt>
                <c:pt idx="9">
                  <c:v>24878420</c:v>
                </c:pt>
                <c:pt idx="10">
                  <c:v>25533505</c:v>
                </c:pt>
                <c:pt idx="11">
                  <c:v>24905665</c:v>
                </c:pt>
              </c:numCache>
            </c:numRef>
          </c:val>
          <c:smooth val="0"/>
          <c:extLst>
            <c:ext xmlns:c16="http://schemas.microsoft.com/office/drawing/2014/chart" uri="{C3380CC4-5D6E-409C-BE32-E72D297353CC}">
              <c16:uniqueId val="{00000001-E2EB-4A64-BAB2-26F4F7C53F1C}"/>
            </c:ext>
          </c:extLst>
        </c:ser>
        <c:dLbls>
          <c:showLegendKey val="0"/>
          <c:showVal val="0"/>
          <c:showCatName val="0"/>
          <c:showSerName val="0"/>
          <c:showPercent val="0"/>
          <c:showBubbleSize val="0"/>
        </c:dLbls>
        <c:marker val="1"/>
        <c:smooth val="0"/>
        <c:axId val="638382232"/>
        <c:axId val="638382560"/>
      </c:lineChart>
      <c:catAx>
        <c:axId val="63838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82560"/>
        <c:crosses val="autoZero"/>
        <c:auto val="1"/>
        <c:lblAlgn val="ctr"/>
        <c:lblOffset val="100"/>
        <c:noMultiLvlLbl val="0"/>
      </c:catAx>
      <c:valAx>
        <c:axId val="638382560"/>
        <c:scaling>
          <c:orientation val="minMax"/>
          <c:min val="1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82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Objective Sales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4E-431F-8A03-96AEF791AE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4E-431F-8A03-96AEF791AE2B}"/>
              </c:ext>
            </c:extLst>
          </c:dPt>
          <c:val>
            <c:numRef>
              <c:f>'pivot tables'!$F$10:$F$11</c:f>
              <c:numCache>
                <c:formatCode>0%</c:formatCode>
                <c:ptCount val="2"/>
                <c:pt idx="0">
                  <c:v>0.91343502499999996</c:v>
                </c:pt>
                <c:pt idx="1">
                  <c:v>8.6564975000000044E-2</c:v>
                </c:pt>
              </c:numCache>
            </c:numRef>
          </c:val>
          <c:extLst>
            <c:ext xmlns:c16="http://schemas.microsoft.com/office/drawing/2014/chart" uri="{C3380CC4-5D6E-409C-BE32-E72D297353CC}">
              <c16:uniqueId val="{00000000-C4F9-454B-B865-0BD4E702674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Objective</a:t>
            </a:r>
            <a:r>
              <a:rPr lang="en-US" sz="1200" b="1" baseline="0"/>
              <a:t> Cost</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89-43C7-8A38-91E7B45B7F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89-43C7-8A38-91E7B45B7F29}"/>
              </c:ext>
            </c:extLst>
          </c:dPt>
          <c:val>
            <c:numRef>
              <c:f>'pivot tables'!$G$10:$G$11</c:f>
              <c:numCache>
                <c:formatCode>0%</c:formatCode>
                <c:ptCount val="2"/>
                <c:pt idx="0">
                  <c:v>0.96212853333333337</c:v>
                </c:pt>
                <c:pt idx="1">
                  <c:v>3.7871466666666631E-2</c:v>
                </c:pt>
              </c:numCache>
            </c:numRef>
          </c:val>
          <c:extLst>
            <c:ext xmlns:c16="http://schemas.microsoft.com/office/drawing/2014/chart" uri="{C3380CC4-5D6E-409C-BE32-E72D297353CC}">
              <c16:uniqueId val="{00000000-5342-4515-ACD9-EB669B04BDC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Objective Profit</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09-41DA-8C93-39B1EE6EE7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09-41DA-8C93-39B1EE6EE7F0}"/>
              </c:ext>
            </c:extLst>
          </c:dPt>
          <c:val>
            <c:numRef>
              <c:f>'pivot tables'!$G$10:$G$11</c:f>
              <c:numCache>
                <c:formatCode>0%</c:formatCode>
                <c:ptCount val="2"/>
                <c:pt idx="0">
                  <c:v>0.96212853333333337</c:v>
                </c:pt>
                <c:pt idx="1">
                  <c:v>3.7871466666666631E-2</c:v>
                </c:pt>
              </c:numCache>
            </c:numRef>
          </c:val>
          <c:extLst>
            <c:ext xmlns:c16="http://schemas.microsoft.com/office/drawing/2014/chart" uri="{C3380CC4-5D6E-409C-BE32-E72D297353CC}">
              <c16:uniqueId val="{00000004-9009-41DA-8C93-39B1EE6EE7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Profits</cx:v>
        </cx:txData>
      </cx:tx>
      <cx:txPr>
        <a:bodyPr spcFirstLastPara="1" vertOverflow="ellipsis" horzOverflow="overflow" wrap="square" lIns="0" tIns="0" rIns="0" bIns="0" anchor="ctr" anchorCtr="1"/>
        <a:lstStyle/>
        <a:p>
          <a:pPr algn="ctr" rtl="0">
            <a:defRPr sz="2000" b="1"/>
          </a:pPr>
          <a:r>
            <a:rPr lang="en-US" sz="2000" b="1" i="0" u="none" strike="noStrike" baseline="0">
              <a:solidFill>
                <a:sysClr val="windowText" lastClr="000000">
                  <a:lumMod val="65000"/>
                  <a:lumOff val="35000"/>
                </a:sysClr>
              </a:solidFill>
              <a:latin typeface="Calibri"/>
            </a:rPr>
            <a:t>Profits</a:t>
          </a:r>
        </a:p>
      </cx:txPr>
    </cx:title>
    <cx:plotArea>
      <cx:plotAreaRegion>
        <cx:series layoutId="regionMap" uniqueId="{526E95A8-C180-40A2-8043-5951C7BB6BFC}">
          <cx:tx>
            <cx:txData>
              <cx:f>_xlchart.v5.2</cx:f>
              <cx:v>Profits</cx:v>
            </cx:txData>
          </cx:tx>
          <cx:dataId val="0"/>
          <cx:layoutPr>
            <cx:geography cultureLanguage="en-US" cultureRegion="AR" attribution="Powered by Bing">
              <cx:geoCache provider="{E9337A44-BEBE-4D9F-B70C-5C5E7DAFC167}">
                <cx:binary>1H1pc9y20u5fceXzpUIsJIhTJ29VQHI2abRZXuIvrLGskOAGkOD+62+PFlviGR/rVvTeqmFSE2Uo
zDT5oLufftCE/n07/Os2v9vV74YiL82/boc/fkuaRv/r99/NbXJX7MxJIW9rZdTfzcmtKn5Xf/8t
b+9+/1bvelnGv2Mb0d9vk13d3A2//c+/4dPiO3WmbneNVOVVe1eP13emzRvzX84dPPVu962QZSBN
U8vbBv3xm69yVe++qd/e3ZWNbMabUd/98duL3/rt3e/zz/qP732Xg2lN+w3GEu+Ec89xbIrt+wP9
9i5XZfx42kK2c+JQ5hGXPH3p+a6Aga8x5d6Q3bdv9Z0xcC33/30+8oXhcOLit3e3qi2b/Q2L4d79
8duHUjZ33969b3bNnfntnTTKf/gFX+2t//D+/nJ/f3nL/+ffszfgBszeeYbK/G796tR/gHKu6iZ5
F+wy1eye7tE/B4ayE0pdYnuI8IdjDox9Ql1OMEbfzz9Migd8XmvVYYxejp7hdB4cJU5/5ruvu+IN
ISL4hLkuxa7NH3wHXOS573juiUdtQrCND0L0CoMOo/N94AyYP8+OEpiLRL5hRKPgF8hxCOXsMCqA
ms2J4/3EcX5lzWFIHkbN8LhYHSUeW2nM/l+t5dvFs72zYNtjnvPoC3zmLPzEdVwMeegxEblP3/0Q
z15p1GF0XgyegbSFHHKEWQdigMneMJi59ARR6iCA58Ft8Et8kINPMOMeAd95icyvLTkMytO4GR5/
nh4lHr4qy7vbRt62zdPteQMSgE4cBpgQ4jyAMmNnDJyKeNhD2Hn60id29iprDgPz4lJm6Pg3R4nO
n7WcVPmG7kLoCd6TLw/Rh3jGZu6C0AlwA4dDULuHDpB7Ts9eYdBhcL4PnAHz55ejBGa7q8d8V357
ujv/3Gf2FY2DGXFmCYa5kPcRgMYfEZuFsddYchiSHyNnmGyPlCjX2a40O/OGmNATD8pMm+zTy/7w
XnoLxyeUcGBtjvcQ52bh7M9XWHQYmx8jZ9j8eX2U/uLvcvm3qkv5lrGMnWCHui5Hj6l/lmUQAm6G
GGR/+9F1nmbGY7J5lU2H8Xl+PTOE/D+PEqH3qv3fkAMoeIiLqMPYgwfN841tn2AC+CCXvkTntfYc
xufl6BlC748zvj1ck7+rVS7flBOQE25DesEIPUQxyDAv9AAboiAFRQcc6v6YlTivt+u/YfXjuuZo
+UfpTxdZvkvUm+o2IGl6BNS1R1Jtz+IdZyeODYWO/eRrwCSec7fXWHQYoR8jZ9hcHGfRc37Xv9ve
DfL2DfUbYNbgQYQh+kCc7ZkXIds9QQAPB0d6icvrrDmMzPOxM2zOt0fpN+vym9y9aXjjJ8AQOLCA
h+jFZwQb5E4ohzzb5Y9+NUtErzDoMDbfB86AWZ8fJTDBXb7rd/Xd0+R9g5KHn9ggrbkYip6H42Xi
YQ4sFXguJQhY+P6Y0evXWHQYmh8jZ9gE4VFis4D1Nflt93bQYO/E4Y6DMJl7C5Q8HiMU7xPN/oAw
9zzJvMKSw5B8HzhDZHGciwPLO1XHb1rt4BOXgmbmscdVmRmT9ggsvFHCgKgdBOYVBh0G5vvAGTDL
46xzVhDEpHyatP88iN0Xmfso9nTfZ6wM1IET0HUod8kssfzaksOAPI2b4bFaH2XoWn8Dmvx2cFB6
QjxuM0wfi5WZZIMQhQUbThis2Dx964Mc8EtDDqPxOGwGxvo4S8x1DqWlkubpzvxz94BlTQRYUGjV
eMjhMzw8Dus3ngvrmj84wPN88hqLfgLM92uZY3OcGWWt+jdM8BSf2AxKSUbp93TxvOjnBIpJ23aR
/Xh+VvT/ypqfYHJ/DXM8jjOR7BdnVVu/YSqBJQDiMtCS6aMQM1vL3MvNjEFLk/PIh2eYvMaiw7j8
GDnDZnucvU2nb70Q4AHrpcC82GNzxizJc0DOs6GIfKpkgJw9j2K/tucwLk/jZqicvj/KVH8Kt6S9
zcane/PPswsByQvWzLBHD6/+ew7U9oAZiGYP2WdGwV5j0U+Q+X4tc2z+OkpszlQrzRsLL/YJ9yCS
ec5MCuMIBGXkwSr0IyeYofIqWw7D8mzoDJez48wyn6S5VaWR5ds5DVBkF5ozHQINgA/HS9kFKBm4
FFT//HCJ/yqTDsPzbOgMnk/HWb18ujPNu48SSv23Xdr0oNjHDoMOmQeE5sW+DSubhIGY/GPJ5nm+
ebVZP4Hp5VXNofp4lBHu5m54094ABOIk8Sgsiz0Q6Dkl4CcEemiBMTxCCIXPc4h+ac5haB6HzSC5
+XyUkGx3snxDPZk6JwT6AajzjIU9r2lcfoIRLEZD4XOQDfzSnMOQPA6bQbI9TiX5OoEnFN6tzds2
N1HoKsMe5JTHwmXeSMOgYRB5sAYDnWf3x0xVfq1VhwF6OXqG0/VxJp7tzpjdbdKau6Z5S7kGn0DH
DHEcF9ZanvsOIOTaoAhAS+cDQrNw9mp7DkM0Gz7DaHuc3G0rbxMZ796WunmMMg7E4DsKz1GCeodB
pzP02hxu1XiNRT8B6Pu1zLE5Uv+R0Gls3vbRJxfSD0fQEfi4AjNnBNCqvm9Eh/bbl1Rg+xpbfgbL
98uY43Kcq8xbVTZvuvwPD6TtgxbisDJ2f8yKUWRDlyA8QID/Y33mFab8BJSna5hDcnOULO3mbj/H
zN0bMjXiwCNmwIthef9wHNu7EoHuzqdH1GYe8yqTDoPzbOgMnpvj9JiL+i5Wb5ljoB2QeNB3QR41
M/6SCSBsn0DDM0IE4tvziubXhhxG5GncDI6L66P0lvO7r/XbPuIE5BlETij3YY35/pgvC/ATkNn2
ZebhLvTXWHQYmR8jZ9icH2dx8/GuLiA2P03bf64/g5RmMwfDP7OsAk84uS52uQsNf/cH0OnnvvIK
Sw5D8n3gDJGPx5lb9v2Lq12hTSLfsrOMkhPXc1wEz8seTPr7ehPcCUNP4HeXeg7Pq806DNJs+Ayq
89WRBrZu95YtZgQEMselwJgfZeYZXUbIhU4Nh+zb0O5BmqWb87tf2fMzcB7GzVE5TlVzP9U2d7W5
G58CzBtENejZAGkZVggepc1ZwmGwgAAPRMP+IQ+xjc/Wb15n08/Q+XE9c4Q2R+k3n3YQ3Mq4UeW7
wH87kPbPC9rQDgDp5wGF2RIBg7oHgejmsUfBZpaBnrZneaf+fgeborTF1//erXgYrsOfMgNuf9m3
R7hBCrjWX6rO3g4zaLqB5zgx9DPPwXJAH7Vt6kGden/M+gf2HvUrUw4D9GPkDJTzv44TlPtda348
LPSQtf95zIOKFFINYQ7IZ08IPFfWGPSpeQ5FDJo87o9ZRfqw88xr7PoJTrPrmqN1nC50CdKBGfNu
96aro9BT6HF47vMRCXv+IBSEPo943r5Z5wHLmVb9WqsOI/Vy9Aynyz+P0qs+NLvk7cLcntlhwgCe
x9Qzi3bwIOGeQGCM3VkH26/sOIzIw6gZEh+OsyD6X+glgB4paCOw989w3h/zUhV6DTjUQvD02sP5
Gc9+jUWHcfkxcobNx+P0kh9M7u18Zb9fGkhpjMCy9P0x49oPahs0GsCjOE/f+tCv/jprDiPzfOwM
m09His2oYM/B+OkW/XNCsOdqnIOG85O9H0BxAxl0v/eQ/Zhlnr77EZ5fG/QTbJ4GzoE5DsL234n+
c7r24jf/X/d/5NCeDvKBCz1Qh+gah0cLEay14Z8shM42aPy5WYcxmg1/cSX/n3Z//PnOkN/3zQx2
zS6833Dz2eaQ//3s/eXCNqCzoe+e36AX8/Jp0q+/waacUMMA1fq+kef+Qx5HPvrEy76yhw99NvJu
Z5o/frOAvzFQVOGpT9uD3T2oDSyhh6FwygNdFfbIQ7AZDoXilu9PlXvq/MdvwAph30lwS4/Bs1ae
yyCSmv2mFmAY26+8gnrOXKiZMXf59/1OL1U+wvLJ97vy+P/vyra4VLJszB+/YQcBgdEPv7i31qGw
rygUAvtdLeB5Ik4QWKFvd9cQgOD30f+JR9rnZRon695y0oWH1V3RVcbHvbwwrKlPe0LyMNfKFlXb
7prWK9ajdZb1qD3vFmNC3XXfdqko46Vsp9QvyywKHFpYwvTxQrtsJ9Pooh3sMlTuEAkTx9zPKh0t
8zQZRR9HW+me6nFyg9HeYDJyv4655be4zsKonz71O1jy1OHUVixop5XX6j5gsV71dof9WmXVAh6H
DruGBFNVrWtvUGtKrSLoRqsRuOx3LE6KM+r1i9QtYx9Fw2kX59NZP41iYhkP4qS6KLrJEohXfo48
kWSJ6HOM1jwxybKMyq2lUBXQtHNDhN+3SSEDkrXdwqbdNrfJdDm4ygqL0aVhZTolTJPWAo0Z93Wj
eTgQXvsOSool9VQlVGzZYS6zVmg8vM9ax1s4Mqi7IRFjWUkft/sNm6igsPvsRcptGeSYxYFOxdgO
feiOelv3QyuYZFbgVhkTyBpSEedNFcRV1QFOctHLNl0kiU4DrONFMo3DDem868IzvoEdbteD0xQB
dszWQ4VAq0LjG910/ZmdWDcIo3BszEc36a8cWvtd7y4qFwm3HkVZV4GSnyYsheRjWNnWaa/5haum
bdfyDzbTO1pGotNjKzJSL5psrAOr8db7sySPS9EkTMSl+dKnXPlOGcd+U/BOwAa/542se2G7jVno
XJ2SYUC+RGUvrAStssbd9HGTi5F0m1g5+alnd1vc2Z+lMtnZNGIvwANSi4S4oqzsTkhsRUGudCN4
RtEy7SYdEM9pgwi5zTKlZqG6JBOFwV2oYIKLximMb1fMOW1lXn2eiF835WnDWA0TLlZB5dlNoNHU
+xUufDXieJkXsfS94bYp4hsbF3qBaN0GfZxtcZ2kIrLJtUb4LIucK5zzC5UlsV/1X2ics7BG6edK
J/VFndtikFO/skjkiaxlwpGDF7ZFbULL8IWskSsGK0vOjNOJIpfJoi/RMrPxBHey2phOT4L2fEnG
dgyqzE3CmFj9so2jsGjbTzjPi3UcqTRskzqASABuNmjftpgRuo7Ootq66rBTBayqLxLSbyNTL5Hp
+kBR4ghVqDAvmBcimbzPDLX9ceKd3xgkKs3OG1pUWya7Rdc0/YfkhmJ9Letrr8DWUtHSEbaevqVN
UYpS4W+OV51H0bjgpQ2+SE2xbPM691mnWzFOdR8qr0k+985llLvNig/SCrrJkLCJ2CrpfHCbz2l6
XTm5FG2vg45hGcKWV+esTquFjBO/Hj+VaLgbrY4tk845r9xh3aIaLxiqfOV442LKkAqSobscxyQP
WuWUfufhRtStFaR9u0I5r5ZuFF9BqF5wO7oy3UWEzRTWPIFPyM9ZqRwIAC7xscZaQJNT5XeTMwSx
IoXPnZaLRNor2+z4ODk+MrthaIuA2SwYY3tnT3uA4inx4WnDBYvaJesSCGWpiVeWV3a+E9e3Lbbz
oCgoXeb1tK4wx2d5343CJtH1UPHoQ1Lkmyp/XySVChvYY2dsExooksQbU7pwMSq509oOEe/JhexN
LHLCLkgcdZsh6T8yTopNQj9GbloJd8hF13trmSXeVUcGkemu8IduKnyP13HAY6XDPEmcsNfNWeE5
d276t7Tcj/nUSFGMvAmcDN/1bSn6wu7F6I6jsBz7hhWFCXtzG0vSnxNHZSDe2rboCrUgQFYDzr56
pRv7xeglAScQsBrik9SrA09DZKrUtBxUF4s2p/GVu0SsrbeNNRa+lhrQrWWxjJwxcJvaiM7ilqCV
fZaxXpQZOR1065wmXPp1Qj8U2k4FSXQVmHQ9TrncRKUUnspxSKxGb2JkiUIie5HgGO4xa7dVEX+o
7JXxqou+65eD1p5vpWUcdJAlozrCVwW3/YzqEryg6DfGsboAOSFssBYYi2PR4SGM+86DezPosMoK
W7jIDbyxfF/n9ejnPE6XU8a/QEXbrYq/ed58Tj2a+SyvrsyohzVaDVNUCi8bL3L7nOauCxEOwkuj
2yChOBJ1Q7xA2nUu7LheElcXfsSrJJB5fFo5kX2ZtzxMHQJzR36EXFD5UWZnS2bF6LxLyLqrIa31
RXVJMuNdKkT9wiqFS1n5ecA0OXUTq4IcKddtU+ogrxt1Jl29NauSuNYFbWKRJm53zmgLGbKzT6EF
5r00FtmozsourdaGl7wv1lbqrhJtVk7KQtS07ydWfXAov8kimChx9ilRpScGr/8E62vFBg3Votft
uFasGvzKJcsitqagJ3xdST2tOrOGuFotRsts5FRdeH3SXWXeqe49n1SsPuf9iIWaPC1g94dqUU98
MXb8aiLWeBW1Vb2h4/StHaNcyKHyFuBqX3TdX7fNaK1NDPOfV51faJiYwDn6lYxw408j2SRYYCBp
IczfC6d3AqUyHbQlTwLVay2ovlMObRfVoO6qdnR9txq9AMlC1B2tF9Lp0UL13sZkY7npTPJXMZCb
uvWyRUfpdQwEROZpJ1rO2zCJRsFb5fl2Ya+jsTkzdVH4BNKRrK0x6OzMh6TQbVn3WWK5iqbBC4pq
FG4Rr5yhKC7s2gsTieMvFWNmIZGVreyuSuC2JB86FTn+WOAvSSSX/cQhwac+52b45NaZDnFV3KCM
fXLaYQEf7Lsb1dvRimiUhFVT4pXLm3YxxQCoQqhbDHLnWFP/ubbjW5Wgcll72RJEtVO36g04ENwx
2yJIwAMGH7qyDZj03DMMz4wseNyjwGUc0piDPxY58C7XzXdpYzcibwrBqrgVTqVc37K662JsPuZt
NwWqSuJANVHApmo9xrw5i4c8h4nafag4icWUQuQyvZVtVUrgU9ikt2qgRrTCw/qrHVXknJSWcJjb
BIMc0s00NutCJlcSaec0085Od7IOUT1dSUsL6cS+O8WfR80hIlZf3Nq6ydKGBiSJIkFjrEQ0WGY1
smRraGZEkk9XuXRaUZHUuYo89HdRJLGgbieAPnjrGuiTX/csXUMzQZh76RCo6FO2n6g1ThcMcF4D
W8nPPDQARYJYJ/uoXhSmisPG9Dr0Ykf5MuvGRTUOML/qbRyxfDGxr2mmezH0uV72ucgz/NWyhs7v
sO59C9tfTYy/UKzctbHkRQ5Z9BQVnAbFpCthXZQ2hOiyn3RojeV1VFUXiBklnDa9TqfzSiVXEc2K
sHElUMqcalFyT/poqguhVXHD+lgoQ6/GssaB3db+WNlkURv7Wg1ded4A92EJUHTuQR7rdSIcvA/u
Ka2W075qaK8du0f+oOor2Fv0zCuabZRNVKhuaFe55UJ6iapUUMsYyLITCYahs1YQkdpwMlP9V0Gr
T0B5gduZrvVJp5BfanPZlmMhemRxn6pkrSmpbrKm8UTZpe0W5V0nDLE88G6434wlQsOYmA/Dknbt
h4GhDmh5XQrpDdFiaorxtLNSGVBCRDaQeN1MQx9EKW43ufU3xJgUOHlbfHG6NavQJiLtx9o2Cytl
QFIpPu9ij/gUrln0k8IC6Xo9dqQLBs4GYZw6Eh7EVYY4cDNr8hZm9IhoLJZdpJE9AbFuqy+VHhxR
Et2upmiCvGbFSegWFfW7qP9IJVtOrNyOLE2Faor+c6TT284DNppmw4VJuruWGOKn1I2DqnAubSg2
zpwWIopMg6GIPUEiF63j/SmYfyqiZu328qsh3antwRzNwAGCJMdfk/zMKhz4KkvJRdJXn0ZnvMNV
dm1SW+8ZaynaAZ+ZLbWcZVmV2xJRsMkYGjhpnQljeYLZydc4aycBTORLYeq1546Q9y7rVG5Mq3dQ
RV253fixt+qFbZVTgPFpkVdfGqtvlnGJKiEnfl108dKJaCySRiR2SoMpzjt/unY1v3aGeOd5Mdzh
OqydWuTYVkEd7yKrXfMa+bBStoihvGG03+IsxyJCbcA7tVG5t7FztpZFIgXu3KVDk8A17sqNkq8c
fRimKZygeusG/Zc2qY9c/oGyQQoT8oHfRCO/Bfb5F+sghtDI9i39F0ZbTrOgdnORQmrx7Bxqg/Jy
aiD8sehyivFpmeiP0upCbfVi8swl5XEnmpxdO+kU5MlkoFQqU5GkWSWG1PcaqDfjbrP/qDQvrjRt
gs4lG1RkY1BEuBDYGi4cNznTfX2ZTvhzWatV2ve+0zWbMoIIbUVh7qhTu4zPlWMSgQZcCYgLA9xN
mI5utRhifKVs9JFU9SqnKIek7XzNuiBSajtZni1kld1wSrapri9GZl3iKA+N+1erVWhl6iz2Ip8Z
K9A1DSfY8/7scy3LdAHdNDdJaa/aFKIyWkcKuxC86cVQ0y+V0je2wdu4is7bLMSWBaSQhfGQfYHd
noDvVc7XtuBnwH+xnyWDJxBtb4fKXYxAcbIo8TXKg6waIBUAEXAHUQG1c9PynOE2LExyy53hKo8G
UARSKPswu3Q8NyC6u5ES+1UBosEemlKWvsOLRVGveALFewHlKK7epyrOAtRngg2MC+z1vraKzaDw
puFklRDtQ9PJJ29qez+F2N5DRtrfc6v3bmpFlzxObiK97Xq9Y/ZSlngUUee6QjksmEZ+2eL+Y9xp
X5su5FGqIQT5IIN8AFrxEdSLHGgUVM9WEl1mbreIU1kK2lHn/bV2k/q0tFAbDk2mRVtkl9lgyTXp
gU+B4rK1Mts+k45Z2moy66aDoKETYAAT1FGqwMIDmHLbXccdF6lrNBTKVuUTr1tC7m83MWm2MrYv
hhYUAEhcqTC62Lq99V4qvLCgNW5lRfQSxKg6gApQC5U3Q5iN0WkZD2dTxiDu8iKsVXWnXDAgGjsf
9ohYTAPLL0zFPvGi61YKqojE7ScxtKaBKcFbMVnTeZ5GIrOiFW41lK82/DkgoHWy60WUqyIEEfWM
xHoJyhXQuJicO0naLti5623rCmhBmmAo5pMtcMevrCNfrX5taqBxaQ/Zwm146sPsOR9H0ooBSjQx
5HI1afVVy85bF1R3Pgh8vY+KfpFwc6njKvEbS31y3fR0YNoTkbG/1lY/3tjyovKiWPCoVH7UODc0
9raQ+i47klrCtdmSjdaN21kXLek/YgMSjDKgVtmaLyyJL5iTQ15U0xeUVZUgJKGLxhvB29oVzMsF
ru3K1wWPRV9mW2l73rmM0WkW4WTh6SSsJ5lsrCxfdFGmfVX1IDfBvHOQaZeJxl+IUkCi9S3tmsgf
ajdIVe6sic3CFPa39VWmdirSueibIJ/YWcaxOrfhzxXdlDJbRzwNk6RuTnNQPAPHTjbxtLT7xBOy
cyfBDMmFm8VBTvRpiSK+HGIKdTvqvxWp0X7OrEIkU70yGsIG7NLqhUXWn5G+Q+HA8Cl2oORQw/s0
6QKgW5FflM0XeP4+FQ0Qmz6vg55a49pBWvmx05yOCQhsTRt9jqkrqtqSfp/Zi5IbE0w1QStU9+dK
Ign1KIiTsEO9hori76IDB21ZBZWk0312mwzqhf59nluFH9d1K6RKIYpzqEr6nJFTXk/uAmvrqs1x
GcBvZ2GCofArHLYcSJOtMI6gupucFeRUJnIPgyDQGagSgJzxFJJtz5p8nTnOahzcTZ3ktagKFlIa
WaCjgLxRoLG7HtpvivRD0BtVQ+buQa0i26ql3hrFdh9wakKFW+AFxXDWaBAqc23O+7S+ZINaIpBi
RT90Q1hZiwxVt04EUmDqpt+mwWV+BgWdD0z0lkXOXcFQuejzyBKtx9LTTtvva25WtqVNQNv4srHj
KyKt88jrYFZzVvh0rIDi9Rq44ND6+x0oRRanlzqnt9LwNPDS7kyqeDuhaJHheu+ipAhqVqW+0sry
48xal/gmmspw6hh8cG78YczPcxvkyzJtrnJFblpLgTgwWl9KC5OgYPam6RiBasxN/Ni2thEBZmLp
hbTdyncl8DabZEun6GyfLeuo+ahMDHps7Iaap0VIs86nmBi/LEAZLWO8aU2Y9DX/Ztn4gzuBIuWm
ceYXTjctQVBdRV2xihjUHZbMR8HqodzEjVzqOFVAyIoqLBmQ36H1/KTj/oTXVXSWIyOaurqtLYrD
CKbyvmS64vmIN2z/EhuNN0maOwsXmUsyNGglU+RbWQrcQrls0yfm8ac6rqew78t93LCsDTgKVIRQ
6wSOB9rn/UuR5O5mhD+HtMFjBRPw/s2Gy9HHBFzdQMzctLFsFwQEq3VKcLWJW3QOgoyzUFVhNrq0
kwCkGSxcqdWG7l9IHCe5aLpYbcZygB9JzKUAFQaKjRSt6CjHJcjJ1UZP3aovinFJylJvSEfhZf9T
3wCp8cZ1riGB5W6ybtVVgSqZhiarT6OeQyly/+0J4vVG0yhwS8XzADR5z7//3ntj7n8CSVwB7GDL
j/eAhQZDqvHKOABiV1RK9JxFQV9Pno8T0H1Ahsab0sWPL0kJZSusrHwiqCg3g+OA1lUoPvr3PzJP
skxUsE/FxpNRsZEN5J8SO2eVtOGEoc5pp2S6BM/Tm0Ym1SbRXSSQbKmPSriJ9y8teE3YY3v34y3s
eBtguXpZ4RYktR8n9EgeR92/l44FCsYGQvuPE72CBQxSAZlTGsJbXJsllJJq8+OF1yTOwTp4U8om
rGqs/JSDF3iGN6LArbVkrbUpTdwETYyzwCuq9yyPiq2KgQ93FmTTHgTsqohOC1baa49KkdvdFKIW
ocDuChLUTe1De6UXJNlaoRToQ2vgT5VAsZJyy4LAk1lLyARXRQmJvx9b+zqP6nOpgSOlkEvFgCcM
+bSXZyyNJ1FMIPK6OIvCpHPvJmw1K112a6gJnLN2lMu68YpQgyplDe9xXDV+AewWVEhXxNS76cEN
A2SBqjjK4sOYmn5Jx14wmJSnKSW3EkNiGRxQILIxvUFRrs8snYFAz5IQYvRmjId9Eogl1Jk9DlXU
XtKcm1N7SkKkxnqhy3IxeVUE+YakqwakIV+zeDMR7voQ5pQ/dS0GGcYe/CKzV6U9thsVdX9VVvHB
HgwOU9CDXLVp++IK6kTiJ45m6zxqoVyqmQ9BksB60NJKW3hRQOJw/BVq3/xSW0gu3CjnsGjjtyXt
g7rU3yqsLox9HlO8qgiUKmRc5gx0z8L5mKGmE1lN7grLfV9DUZ1X+jTPx3xNRgXSJ418mqdb2MPh
w/+l7MyWLMXVLP1ElDEKZFbWFwx79HkKD7+RuccAQgIJkBj09LWIyu5z8lRVW/dF7gyfN4Ok///W
WkIMdMuTJO9EdiaxHSGe8CSv5/Vl2tJLK17msAdviZZ7ZuMnOurzQts7n2+lHtQbYDz6/X5b0Ur2
r1uMGdcpV8x2/mg6+rD/WZ0FkEq6KU+J9suGtz+xC18+g+BDiNve2eBXHYua3PO7ZzzW8FvsQcGZ
AWVl47/3FjOrcuPPZYzeDY4waQFGjMWkY8Ppe7OBYavweTT75jgkB6hM83ibvu1HV8TADbeCEHek
znymc/1APRTnKsG7bDANoZ4w811bZ+jc4rzzkxfNUP84DA+pZX9k2n8dzHqcQ4cukduf02JQXqHP
BQHHWhmetR9718m8hO3KqsTvDOaz7BwO/MjDscLciFV+6MZ84d0vEccSismsyn7LW67GoqlHrJbJ
mm9sdHkUbC86pD9InbjrpMGgArv0hdgmc+9tZMnpMqDuMwm6+2YEcTgmFpg+89KkiEQ2n4aGk4ce
FFMlrst9aBkwefZVNxpb9A6H0EPZ208dhKLocxBbNUfex12n0KWGDCJEapN3jyxlbchzYNsjVMr4
NoQE187GK1gI5s0CAF823I4k4vl+PUYIyYexGWnuqek22LJv8+h/Yq6Myl5F32c1ZuhlcczDOOdy
3n6IcdO5J6s6HOujWeSCL48vJBYACBtBYRPd173Wh2UZxgN4jch5m9wEgHUnkir/Ik37tfUZtJDp
kZPpdyoAQp0T+dapGVzQWwpOnSwEhAgfV7GM1jrvm+jD6QyXh2bFENMbR4cnZqOfSzeP+cTAXNXU
59r0Mo/xj/1LnKdDLsT0M5z8XGXxG+EYpIzPGI7qbUyDe7rNyyER81KNsXeUwxuaLFrAKZAVtYxJ
ES9je6asLiaBlrLrkhco6jFuUsBfuqTo3CIPtHGoola0OZ9mlM6cl8N337qhTDqGVZXjkmTjNUnV
N99L7mLeyRIYoW3ct2kezmG83JugPnBD8JexV1ghuD17SxKcZtK8tE0yHDIy7mUqxLvMi491vaE2
9gZMnO1eu6PbouFxmwjASGjRvp9As9+9JqoPLMNifhVpcDOO5GNACTYlfYS1VJRMZ08DJV9ZCuUG
t00f2V+hco96eEhDVW0xMODKcC/uX2gTASF4YO/7DT82rrKcVl5cn6PYu6yTApyw8aMQaelt7ec0
1ydK1AFvzZWWgMXRxX/YGEgMioWwTLb1tVF6LFrhPXVC3uj5y6vZmGezObvEP29DGxdkrKM8DiAe
JlkVTbZwia2rUGcyH1Jassg7CbLdgVM9kpQ8RNI89tbL+56USkb3f/7uZmSb+0I06PbkYUzVUzP5
Kg/hSggcSu7Y57g7ScpyFEioiMR2sLF8TZuVQnWtJ7gJtl8eNUeVhQ1Wnr1HTADZknCoWvs0pRhL
s5+qIhv7W9qzJxKIMtqW8djFnxQcN0dG6IfGvLVsUG3H4bUd2uM0Ntek9+4iOl94g1lxpQ8ZaFJk
AIpq02AGi6PPSW4Xb0s/TJb9zuSXr5jIoZ299PA+TG1b+n0a5EJBdR/9EybXBVAYhHX1T24ZP4Bx
0SxmLdpIc+wx0Xr98NnW3RPMFPcjTQqpY3cyM5Pl3KWuQg1y0/j1xafxC55b+00rnLMOB4Da8sy3
VJYU7wVmlCHfQN41rBQaMkzuAZ+iJq+gvl7ahFSQAz99C2RspX5t5/Uy8yc/MT/8GjVOKAqzTEeJ
cYKF9ijNfO9jMQgaSDbxdtYKmDhw4JKZDrpiCKC2jx7a+A2amG7D4+g7IGYV3macV5sfvw/O39Ur
dlXMlD3cCTbdJLpEaCl+UqSD/t7a+dskjF+EnN9Hzahz0/LHxfQ/swwEScT2PZNDNZnpa9jij27o
33qJssDy14HM3+NUiHzu10fUGv0B/WOKBYCvhVzEZ2OiA4U6kQOX5rYfvxJcT5atIQZDmq8qqDIZ
iFO2PdetZx5b5d/otQz9YSig9UX3kgWywErTl+jbXJFgKKmo5CmuqLbrWvULx52QjAN0Sv0OoF9i
Gy8fgpeBLhmITzPAEcCwUEAWiw7EDLd+B704xomBnaBtoPBCvw3r75NHDv42XHuDyifOsFLCQnIF
eX1IPL/J0+bcrvHnMosYp/ol24JPQDNZBMt89Cg8DVHXYy+X+JGpeigmQwogNl10oXHFGpMX7Fh0
npsZsw+BCrdE202SQmnLRtLlJEw3TKX2VKcmuZ+sQAMaej/UgN+SeG89Zk1/GmxOOtQtyRh/gzXg
FPdkrLC563ZugIz/lPup+RkS8ClTe2NOvWBfmu/7maFQGTBluv4SCPPDi/EuJi/4msa6cN5SOtrh
9ukrAiNPEY4Jha0jOAv83Mm7DAF/FWFvD7USCRqrB1+0/GqhlETdLps5KDIKAqliL5STd7+BLlCz
9XYT7M3485VMmaiCYboy20z4K/rXNvSYMkL32LfumHLR5VMnrgrtEKgCpBCTDXkatXA1pZ/RxF0u
0qRM1zYASGorItZT3wVVDIW/CFRNigYYJId6sByVl3wbHF/Ow9SB0gXQJ1P+bQjdvUUReWRZ6Oc0
FI8ogeBR2NJ3GG9OoxtpgXJrLJi/4YgiaNx2qwK/Hypp7zbA1dkOK6YM8rECV1ROYV7BxY0Pvdc8
DUM9VAFTLF/aA1H1vWqm99C1QbWskSs9GJMmGoGEpvUxiPocZ99eaG3MBepNkUJxhRh01RO6CjUl
dwGb02OUra+4FUYsJg9hsixn2H4evbR9XXzZg1tjqeU9FrKBmapdF1XCHjaUKNYCVM04ckxR5x7e
IbaB+0yTxFDBWMm3QaDISz0Ypgi1h6Xth5Ouz84tPK/REPpDBHl+gVwamHgBJyAPdIMxRCX8VoJb
HaE5+8c5EE+Jjr50LdobPzlTcTeiyX60gbuuTR2dIZkZ3+GSmA6VDRasrp1FntSZO8faLbn2k9zp
Fl4p0DxtO9SRjZ+PdH01wEJL2D8ZtdwMc0gKaPhvZlJdGSXvVP8gJp1Kb+Is90P+1HH31EfAdCM0
y22qlycmHjNVXx2YSOoBiynQe2LlcpDO+z06B0mJLwTT8koLFc7nJLG/Q9qRUrLtGLf+a+x9SEF+
+bErlj7sr1EP50w08xsX1K6idZigfI8qvvR3oZNvcYLbuqcaCgb8BG4qu0z2B4805GB1fVomczcH
q1/GWwg4aMyBNQGvwKOzPBSDy13kY07c+rKJsIbgqqG2ac+T3XY9sCk2yQqn6JGscXZSfXrM1jfg
GTBC4qWHzMxffQhZptPseVnT9yBc34AjXm0fYoEb6Hj0OnK39hYsevsZjCCy0qKkGaHa1JLworNs
wDRxdtq3R5HZJQ+WOimxhuI2ldNDS+Imb/DEtzIV88H0yXmgYPV11n46ia7Ndu+LhP2J2Y+poQc8
PB26vGYDCqrlFoL47bZCOfCHmjxCm02j/hfp56wQDKqHtWtbLmg/a9edJpfeZzyD58zNQbFhyT4R
F94ndYxCC6gziQ7NxI/zEopcr8HXsvWmEDIou7o9Ye2rjyp4tTTuCsjEMJ/Irj9EXpNnsntok6ZB
dTY/0j58ntOfU9uV2GWhKVCtf2lj30lbMD12tzJpUdvgPwfLUk5TKY+MuZvIt2hzw2nK+zC+QO4+
CU4qQx1Y+uSf0PV54H7VgkZsXCuiulfObd50kct1PEYl9d1amqZgtv899EJV1NZBmXHyFW+rzkXX
kmrmwVMT++a8Lj2m5o28269Mhc1JDFCTgBhtGvh5skngHoOWq9eHhqGlFctrlgy3TUj4MctIbly/
lcnwytk0HGnnnknoiQvH+EXBJ9vKhDou7dpMh1HasIJL5hgaA2WtPwWRWQroW8+uZiEG630ygqwH
jH+SLOTnOZzvJy+BOr/auZRr1xYNX7fSxcmR9nP65CVbQYh/03rRUjXAK7BT9oVVoy34GsOuKE8Q
c1iltmU+Jd4p1LN9FDXeWdjOcOjN0HBrXUX++vOP+/gva/TfrL0/UH6N8LKZ/3T6/p8P/9cLRHbV
/fv+M//45L//7SPsmjWqSf02/9fvwnMydpfz9K/f9LffjL/+17vbzdF/+6D6V6f2/+DFfvo1WWn+
hy/+vxm18bC9zP9zqnCcf7m9/2bU/td9kXfX818/9JdHOwv+DduM4QG+iA4lZH+O7/92aMOZn4Yp
YhOw5yMdse8S85dDG7mwAO7rPWYUYXcM7Lz0D4c2+beYZgjHIlERED9IyP+PQzuC1fvv/mxk09Fi
YgdbcKcAj+b+uz8bW6g3Y+ZYfVnWCoXYIHO4pwN0Uqt3VprdMlpfktSNF5nGL52W0Muyvjn5K7wr
8tJ6y3rGjDXndGzZwU8ZYAhVK+RB2G7AqZo8jrq4NLrzCwkXUSPaZ+EZ1IorWlOYcbFooElaKGfn
ZVh+wUnJA+s+/+mS/Hc+9Nj/r8eJM4WHvvkh8luBH8J9/88+9HVKNrgIM3IGPAlQ6RoYiwSA/DCN
F+YDHPMMZh5D67Sknj/CsofP1WjkUdlP5SwcRl7gv/UsuqBr1Ec9Jl3u9iKuBc1oCIN/M7IXC+F+
X1+LwKrn3vO/4qaLH/68yA7kkdDVrxhlh90esYbLmXvdQaaglKZH7diR3b24ObFcPdioN+fZE3fQ
BrZ0HXOfhcuVTqLGe48/RQS/4Sg2NMf++JLBxXwh+wtFu37ptsL4PSSO/WUyi3/ZhErPznv8x6cp
XK256+q+akGHJxq6U8RDd/nz0nBTFwzbhhTCyuHy52XeMX3E2OPKVXBgCYyheUC69qBY9F2ddBr+
mlUjii2uRY4ogrnU2/CufPTvUEfNpbE4Z/3O1mvi+xe9LznoMO+4En0PMTZLLpEdEvRU0v0I4m6r
jHqUYhUXBwXwAJjxROTMLnADsQu2nNVVIpSE8RcfOuPTf3r58zlPp+UUb+lJd31z5NH0sO7fNeH2
Q51jT+HawJMrwTjRxPNchNtYpQG+OVdiq89iBzhYD2GEnZPLn39tzgWX6ZvwBqzkAZY0kjBzqNHA
THKvAh2AwQbD4IWB9lwmDIdygUMqRw8JwBM5mjMzfIbCBhUWdJyRAOh+i4JH3+BTzg8PIAH2hpJ0
RC8ywy23v2jid5BNFIc3KEHXoKb1ILR9+/OpPy91veKLnfMO2Kri0cFm3+fSgtf/edHZ70B1WHAg
XIJ9f2ghZzy14oYkuKkGf01LjtUaOoSDfxswCOJbkoeju/IIZsF5iK6jGm/kZBR0sfAjI0BOk0BX
hIZ48+x0QTUH8YcHYC6R96Y80AO9kPZsNECp5HCwaZDU3rWXcb4uGzqoOnW8UHMGf8xE3yhpuwPr
W9yqDtVD59AXtaa59ltNDhHlL3U7RgUMZbZYH2wX8MvIxS2kBH4caA239ZCdsKXqkmNsnNIWhawn
1wVUE9oyOkWPlmI129Ez8kb63lhYb4gKb9yWc88+bGyDg2PAATyZBWztarxEI8bQ6tcILwxhX6gV
jYMGi9cUnUPjkb1E+YafB4+vbXhxBILFCPGyaga5nsyWHE2TxJeWYoh2cxPkvhq2Swi6Bj/aIaZr
wch0FYPiZajN28jNJ3ESeMvCnJTBq5KtRW/T+WqXRh4bPjzXepuvSVRq6GIHb+lfh85lJTzYDnmQ
eMxJGpdxl1VJvdCcSP09WproEKIfSQfYMViNzqzxIsjaOEW4i+kxjGCHxfEBQhjSHVYh0YTCY7lB
Nhz2F0mfMHFsEJadLqhUE1o7TIpYMIdT3M0VGxJY69bucUptWna+AOOCvlt1/csoJ1RgTZIWRsGC
ITIAOLOuSQE9xTtEWt4DI2wXkK7oTOvXBojisor+Cq38N63Fgur1YgXzKhHOvwAzDour9/RQezMF
S3PwJH1v0rjokZ8++LV8i9Sizg0EZLexocxgzM23pGFQ4KBLhS35NFMkcqsR7mgGLyxaGIqWGsad
IXpF9Q+HZuYdjR3ulEU4qcvYry19juv+gxlMvrou/9zmm+wvkkM7I1n30eORMNUga3epaTznY5/u
waEJt/BIwMUd3iWSH20aG9wPtsvnScKD2IQQ3Wr07WQ61FP4xriHRiRlT2n0NgWA0LP0pgNV8Efg
hniaBXqcEJERB0UWXg/oWZBYUYGCy3t+D4OZPbWN8EvKYP93g0Xr2/hF3EFya+G3LPdiFxdnSURy
4npwhU1sJb2IFD11SAVsUIPS0Zxji9urj57kGq9lT/zbrom+w0jUtvNh4voX2Zq7OPOCsp5atIrr
cKZBn9ySRMPqC4Q1GatLyAoQHfET0WbSuwC9QxVxaUrYLB2ICMyHyp+qKAz0IVvTNGciHI7+Rr/W
Vh24J9ijq2GP8GuflTSZ7yGXXSNfIJ8gKOJVskocUxfRDP1pCvvTuB0Wo7dT23UK6SoGyCUF4kPD
tzBoXJ7AAZ8j8JWPHOVLM49f6diYIqojQOjV01XntabicnZn4ZFTi9AX0ilblfkKrU5jg5Ni7nYd
lz1QJkZ0BOUUzWkR6WmtHPyeMnFobgxXeU01h+N+WApq48PsOryNzXtNuUIIrPe8RzLtX2/JHTxQ
l1C7IvNk6ZEfjNX4vyZJMYVwLRJ8f2A0DJoz305AipUVaw/7XDhBcMa8lWayWIb+O/dRmS1PKwZz
TlQ0FE3GHhaCxoNoeRuntjJSIuqWxbvS5x32qewQGXW/hqR77S3+nPiGTQ1R7ZFlzzKBps7j+OAU
CIgSl8bNPmIOcFwg4rXAnYBxbh99ZAGOHlx3Vwh2iUneuER/VscwWSQct2UQC6/0DUijpu6ogO8n
bpG5Mbj8mrfo+A2Bgb1HUejD/jdsSFYh9RR+k/CyNE8MCZ/7pc6+g2yN5eQ6W20jqPNywJal75Jq
A43OGys7RfEx3DJXIOD43oa0rphdAnSLJHjYJhk+dA3EXAUFgXfZUevlZVgAm2Ap+C0hwauNTzci
8w8tRUWGmsaWm4IJRAZIe0xpT86t7upy+u0JE18tHBOtYUeDHWnOtY2qvu8QW+AxbExTBLHOIJ7I
SUtPoLBTngg2HGs5wfjhoQS2TF/GujY3KR2whCC+1MHhrrsbxBBusxAnhrcD3B7TOVtgJ1rpUkx+
vXxs/m28ZNtbprpzttoYJiQPvk64Q9vEwYGp02sKc0VA5c8pAx+dXP8eI77FNEAgidWtkUGc994E
RwzP1CUT0VbRtCGfaT4OSBWhA1foxEHrp3yEjxFN5najUwZvPQ9X2KYl/Ed48famPm2LAT2+Gruv
bG/6M9Tu7fQTF/1ZgQmIHQ5QUIIYtABpsP4w7QBh3lGCDl6nP3UeGIMEa1h36CDp9uVmqHCBQAIS
XGIAnyDgFCl4hdvBRdf7QSEE9Dyx0vua9SflIhBE4A65g490RyAZWAjCL8GORhBRIEhLhLceqElG
xHhQO0gxICpQKz9WEJawEe8biAsQ4CdSgEvRxAipeOZg8JZLsWOaupsegh3chDvCkTvM8Xesw+Av
2jGPQhwChQPQT7pDoBA0yGw/tx0O1T3cfTsumndw1IIghSBJK4hSD7KkdsREwZrMDp3SHT/R9U2D
RqU7loo2duSNV/StbQoBSTwdz9BeacF3pBUGQHfTOuXRjruWHXyh0OcYTuaQ7FBs2fHYunMy8LIa
V/nQ7whNgKXVA60si3WRgLJFoG3DoO/w1NKK7RjO34FcDDIX74hu3WFdAGrX0OyXsp/LFL5ivTlG
O9wjoHwatG/YsR/oMMmnHQWi5vyd7nAQ6PMaLbt/ldBbCn7oiUe348QJ5ZjaAWMP0hiAOLZjx2BT
hJGkSX64/ru2CItyGKzGHVZaFKZ1op+adsdn/muHUBE8b/0ZohnCUyCeA8inIvBlkh2G9jsWhSQO
NzFAqd2RKawv245QZ7BUrPv6kYm7ANhtR60EzHUBe4Uk7R+7HcdqcFm2A9oEpDbckS3EZMzDO8Zt
dp67g92hPq876HV/kO8Of92OgYcdCItEWUjdbVuky4IAKj8DS1JIV0MAT1w0lMhiq5LXcwVVYYBN
o8Wp3hE0EODrACYd7XB6DB4WgXp8xDEnY5Qe4z69oyMc7UQlV0+HPx1yQ2xH3nUC+L0iUsoIb47p
DsZrtNw7KI92ZK7BzlMw9LXFvQ+kPnQoYsYGB73jdn8H70DLsqKSfsSRDm8nKBhuAQNVFCZwed+v
w1vY1XU+J96KwDTEVPQ3EivmL+udtgiSru5hvrRIN/TaBAWy5Cs6O++pYT5oNZJJUHPGDpERqYtx
jF/gNMUpxVxIEOmYmEb+aDVl2k8UonlnC68n98qLeLFK1MR2Gu8ymEWKFU+Vy0MeftY9rIdREN73
DrNXJoLr4CWvkkS3iCL9YPXymLY6LYjELBHLUFZC/GgDKB4zT75D7cKd03QChRUUogAesB71rj8W
PHH9ycr+VEdIzmqk+KDEqwN6s9yDsfQOk6OrUTnWQQbYaO4kjAqbtwFVr79hMfq+cLHkdRi80REM
ZJsutll+aCP12dtONIr5kS4JXMVIhsPtxhXsantREkDXF4v8Yafmhnb0h2INHCpoEZGdRvbInu2y
Z6Z22R1W/3s8TP2a2vYcqN+LnLYXz0PN4YcBtpw7R7VBxd2R8ThKBVdmslRQqh884kcgAEkVTB4S
QwmCaoEjYOAuQUoJIgYM1qVm0BFGy+N8ZIhI8hZG7pCDSfrzCqtJIHJAq7VAQnAu0t0XFyWCV8KJ
ozGNOc7rinQnHR89Ur/2Ec9gGFMw5YknDX0qItD40YvE3RhW/iFOt495hTdialMM+uVD2uyZjwHs
ReIO8BLvQSIGEynKCo984OF+CPFEWMLW1C/gWHyXkztNMRoHmfZFPA7P+MUom2AEq6CNvfvTUmkx
0SJYx7XE0+W33CAPfTBmJVdlvnO59Oeu3i7B5oUVhnGPVhc1dH1DRJpWPdtSFEX1nUUvBy898sK9
VKVuHFb/lhSbHyGdO4BAx5jdvRnNJZGwRng1TDc+KuyE6jkPSdaWarUc9Bv5ghohBNKFVRO0SWEb
ixqQwWaO/7qzpJwivgLFt+m1OJjkOwgibteVF2aD48OiINmsOzd+8648ifXVU1eZDVmeYY3VEnLf
qgQqBgwHlAUWGQ5uS92lGP77iRQa+YAbRLdxMlKIXJFEBx4yRBGEbtF0g6YDPeaIkn7ETkjU4sg8
L0pfYJ8Y8Cvob9mIZ80PupG/PLCAAWaEHJ5PhnBo8oBnmCpEnJBzIokjeYgcIWr7t1ZBXknYK43I
Vq00e8F+DXURjQy6jGKP3oCFbGWiwMM2TYERfj+47CfzoDS7JwrXq22RadoUyo2lJ4XfZjDjiInl
HNEceNBiiLInP5xVMQE8YnH8Ae81K1UYwceVQtqdRIheHutEva7riRGcN7ZAohbIOrKJsWLZ4g3c
bUBHrlc4CgeSHJyN+CFuo7RYkqY+solWOkKelhL9ReG9LuFxe2L7iKznqauobq8NLD/HjTXAJyEW
pPZN1/GbhKZ3XOmAKIz3Y1kmrLHmgzeuRJz4pMx8OyYw3Gy3mENm6z0nAfVzn3cvW32vsbfD2hmE
qGaKb1tgcGZ348oA7GD5FVn0IeD1mBEu35bfKC2QnEVgx8LPlayuYAM2E2ArttAQGS2RkEUfch0X
d9ginEBU+a9r0MPr6aDl7EKixLhqCa4dXC+yNJhEHcNMx9EJyEFgxwG1BeXCfqOumu/gdHgaDKtP
UjBx6SgtB2+82BHJHqpuwhjVvESE7kQD9xoN6zOb+L3JYnj3CDLiSJgTbKAAN2fylMDzFDfxI/Iw
UWLfkGaFIZHAX9blK2qKdJVXWCCeDVKNxYyqv+nCp24sBUtV1XcMNpw6vdIVXauDbx8W+lCy77Dm
HDzLgarW3edS8Mb8gisfXYuPGFPUwS1sT9Qz9/4+1iJkZ8f+m0rRS7gVHddsfjjlBf+pcqMrfzB2
0tVMzcvYh68sePYIYl+x8n5PZrvN6gwbU3hw6uLuWUvZdVh5x/WHcPqUurQuZoSXgtH7XD1kTBFJ
WjEyoi8UbAX8FV0OB977QPh5szxFE219+KL5w2RL0pLf4SzuUqQjch3Un01EHxg6Tq70Penj357X
Pav9mJFLeyWqLTuLiTzzeY59GENEtAim6DaWOCfqMvTZbUgRtGqWwxybn0G8wjeaqjvt3641D89R
q88CZWrRjxk7jD0NDqm/1gX64IPUfDmssP+i+rqgA5Frgp1D3FxOGwdCbDN32VBJDnBdJ8FWhdzM
oPrGO9cefeboFaLBxyrdvnkscCeJkgMRugBNB0PCpdvseYWvOteTPtS+8Hf3XjGnHYGxRZWJYUOR
wW++hnAwSJTMmagxSrsRX7fYuEO64LtCAgtBRTEche4vKu2aEw8RCVl9yMjEYQsQggsq3PKjM4iM
zIh3ZdiFAUQSvTnpEP+H/RrVq4+e7m6JhzdxCDTHjiomCA8+j9+yBBWNN/ukWLW8GwTti8hzX1Kv
HoxAK0xccx9jAxYJjDEjv8uH+ECd+Da1YwZd/WlgMioJzPTPq3/BREQqOXnwUYI+nQalPpCafKWj
wl4im/oZo9YtvEf42m8DDR8NwqC8bMy83mTN+BOhVuRKeRwc1YYNXIZIpLcMRT5qLfe5IkN3Zq2M
72KHG2HItofOxe5Kl7r0urC91VogPVBjJ5YNawhm0M5k9w32nwHTN/DiIJNzVJrwSkb1UjAXbCcE
8LrV3HFnwNKCaHcXYVMBg+0mFpg7rdDHQP6OGngJqOnjQm4AlQalJY47ArSFj9jqtUU9DdxMEUgt
FvUS+pZB4pTkEHgczsa5fdg8ytCBrC9LkwI4BPAQg44j4UDmCnNclg89fk4vcJdig5zCkVlDtKUr
rAHJMw275sprGKLb9gIT5nZFlYzpa7PxcUrHL96tPzWwzCXtk0uq5YPsYQuZHSzEmvnJMSVkqVib
fo0JzFhpxt76LLpLa/u1gv1csS/EBltmNB3WxcvphP0PWAgH2caiFkajqb1F9qAg2CvhAhL/2SJ9
lmM3BuRWwItupqz71W6JrFgEKoXk3u5YzRJ4G+Qj3ELxLRHgc8DXB9EG8ohDOZlV6ieYP3m+kujM
52G5873m7T/YO6/lxpGtzb7KvAAm4M3liN6JRiqZvkGUayS8t08/C6k6zTo6/feJuZ+ICgQykQBZ
Iglk7v19a/uZEu7dYvjaRGV5rGaprosWdGkOFrQPrJOGoqpngfNuHOZgpdkuVO3BaPR6peoCQTTM
nwcj6qwHTGfnsHSyTaZHHr9aZ9iiLmO6L7yV2evtIorM8TbmZ6UTqP7Vor2GmbpSK33HYwJtqboT
mWntsurPKlD6Ix/ej76MMO/lE8kMT5kJAEdH7cKD474Z5EQ2dcwU31HK6dTW1pdeN/KzVzxmhr40
WTivvXSjqqQT0iDuVpgTgoUr6mI/dBW/UNxtSbP3E5/7t2UfCc3Wa8NtMaKq5Q+nHW9oUm/FKE7N
hFKKp8csrIuVwdqUPZ+owxrUa4ZmY4c/yyZF/KC3X1gu++jl/uwQNidDhGitCEsmwJhc1bjfB0qL
DDVMpwdlam9mHlwIHfUbboUPFnihp6xT/LU1uc++l4mFnuf9te7Dn2GcIWu0FPSKPOL7OH/pQ0HA
i58kDuuvcELczZwtXIb9YK1C1XsL7fxZa7Lm7A9FDYWAx58xBm+Bz4pDjc3rhCiDJIvoSILp5oMf
hq8I58N1ML4GU3xoAoKoU+G8t5qBDVoshYco2EiQBPStZZyYQbTINQhGIIULs/IaGVi7ujCdnxPd
FsXvuAPD5OB8InwZKQt0leaD8Os92kOsffooFo4mTkM/bi20Riu3qMtFmE/xKnF8cBPptEXAti6a
MlhWSf/Y6xO/yfLR2ivmbOvxy4qvIGtO3XGOBXJ6x7zVpoMQhBC4Pa8mRTxgny5MHKyOu0hF/RMH
6DUSUQEwKcK8o5qnCnTNsnOn7ynC4Lh1xdbw80PmlW9mb+Ca84mvpPY6V9DSlUYttmZrX6x+zEku
mXi4NdQg8MgURL/MykWGmNVYTGCdHhwgU6nq/+nnWroChbLVWnMkXhc/Im78zuJKbCLwA47tfR0K
bGJ6keuEEttlFITRzql+gsmJlkqIlFfVUf4biuk8Wv6lSg3zqJbZLca49hCPBj/PqDu7XvtHgI26
q0e4Ror7Wqbd11z0AsJZiecuItup5/GaiiZHnEcITjOcngqKP+Ll+Tlm2YzHw9+4wlaXBniqzmjQ
rlo5tgzgBnx4w7Nj/RGL6TFMzWRN+q3da5aZYkdFHJWVa8cb9YWhWvY2SElLGzWwgCHo4QoU2RIs
1VOrhC9F2289czQfCCyi0cX8GKWEZ6J2jttPKIqSGpNo7JOut4csXr7nhKpfRWdydt2uKrXzVmGb
Bo+pWvSHBnZFVGXId3qbJ31frnxM2qnW45eBprUTZakt9bC/9XFg7+LnJomRqEMPsXsjPfh8SdaN
KkBzaIp+HSNvZY/elzgx6+0Qgn4oVXRuyphvdCBGe55835k2TMvGDfOF7hjXuPTrZUi4+SHUmIEU
Xc4SzklvsdIzubegsPUT9AjSYgkco/hHYGaQHBrl1iSNw9/FCS5OnPQrt9MINkYWC9PrlJr2eQoL
HWsEVvmUp4EXTo8mC0Ju2u2iAz+/pyr696xnoj4Mbr70dT14jZtz1f7pMze/TnrmPdbKtMoMv+Ft
5w9jrKLt0Vu+btfcGZ4MNEr4hAjL9YFRn1tV+5aOY7IKYwU1Ky5iZvxHRePx3CWNOJVFvLXLbKma
fflS2dNCCxJ902faOUviTaU7x6QThLe9n7H42jvxLlX5NRVmaawCzGVObm6Dnjlgq/XmZtSz6oE7
LZP/KHU2GjQmYUKva/LIXZpmPfPQtHX7Gk3Fn1nVMkVukkVSGe+elWc/DDvdW8iwxyo/RcLBvGW0
G2fSyg3GxQdRVMlhwpRWKINYT5bDogiIX9ePD/yl8Nhxu0hR0CyUSbWXXe4SkQ6Vh6TvbzkSLBKH
Pk6NoV6MNTqJ0Ai+OWOEurvTdLB10ylWasLwoxevw7E7WnYg1tGQHtsWBp7LwoH0xlAtx0DBQth2
By2eNm1rxcd2eKuyut6pzI2wWoerwRYAntIcZFRKXK/IW7h4ptsc+k4RLEkdPin8o4SMzX2fTle7
B4KAtx0BHO+3qr4mLTI4XCpkhTJ7H6hhMK+7e7hK5iY2Ix5+o5ZejXl+A1UKNXIVroo+wkROuNwf
eeBFnZGcB39yiDE0m9Jc6bG9Jbf2PQKPtHKAui0ijLV6yPJD86dg4blYQWtz15tkgnl54HZZcgvr
6TJ1cXdu8UiwNObjjMrpG+nKE+7v6OfkYHyAkJWJYDUK/hdMcOobxLKjikm3sCxQLzUiAPBBO1vN
g0fIQzz7pmFeMmqrKDbWFO8LT7NinVxbc7btio9P4ycdY/cJeU2de0WNh5sgAXYxvc0vuiB04oSK
sUpKN9x2frEl607SWCeqnQ0+cDN+uYqWvXtRdrYAwy1rvSL5Eh2TQYufcOxO4ZAc5UZRonTWfrOy
6PSlAINHdi58YBJbk5WMsX96RAiyMGr3Vc5iPkxBubW1mx8mx1/oidOtncL+I8wdcrdiMi6eil8q
Iq+IaoBMRF2qh2aw3gKgSF6CXRwn2TmzovQ1TfisG5Lv2WwSDhoLHcmc6dTIV4HxQFDY7I3xXJEi
3HsuE67RA8KUE8DnynmG6Nt+8MLy2WhHZ1UXnrIkUpe23l6pCXrBddiUFvC3vsubRdgrC9QnzoPh
xMMl1qcFHt8RU9pwtt0k38S1sp48tIIl00AmcT+HbCJvSRyzb9tuZXizK6TAW+LaVr6CDoRXcmSC
UhEhMrX+gC4Fu1uWbgK9ix4Dxb3FakrUGj8n02SPwF2DM2m0G9Q9A/alcM4c4serixj/g63vvNov
H+VGdaJVGFqrzjJCFMomRjxDqBtYMiyJQW6gC4uqV8GMyh67bKP6RHFKYWBmcEFwqLVxGVBTHsXQ
72ODkKvRCdanftM/uM6EU8fwjngDUN9nuNm6cp4s73ObudPQkAEZg62bZTrMj503BtMBBepLUFrW
Uafu6IZMe4IwOPnqWma5ShN8nIkbgDwYPX2p99FrTmJzTGJ1VXb6cRi4MeVFuVNeIhPtBuiNbk3c
GVZXzcNdN3x+ZFMnNgn8mrQu/EswMPOeaWykobvphj0Ix9lkHIM2dp5QkH538Xnq5kthMK0tlIWa
Iase7TY9Ro27b20+HyP2NqGdppimnUvAGqHS3XIFR69cKGWigN0q/jTi8IdTqu66VO16VTjgTizs
MkRQTH4CwAc2E9+mXLe+JTAvD30aEcVEfgaKEcIXUpQscHZubL9nYUh0qfFObToFT7iwtSgDyReZ
3BmTL6VW94+Iv/QoX+loWMmEsKLL3B1rf54y3PhJw4KBCLIFDxKChTnidkcfFnUabQudD71mtYB9
j4RaiF580QbuWh/sdTMFl5YEGeG7sVY2dYk8MEtJcJTZY9XbI6vN+hBMOgJvHgmt2ollJYihFE1l
MqkD+uDqG2xKyRoHNO8Ub4mejjvSgCSrmR4oZHbXVX4LQn9a440zt2rWatjEsnfbfTY0UkNqFx/B
UZCvyYhuEFf3op1lZOkfaaKz2m4WTOrGG0t+f9dEZGM0ZOkjOL5F4VfVzXFV1kr1jmhLsNSinr+Z
bu373CMUTzqCNXLL/FYdz5PAfRslV2yCrJQGsRfI+TYgbIhw9zU4ppFFr43ezx0eJltzF0mkohNO
mnc7dpWtajF/aEPlXFp98+Bb3Hcn+BYL1bVXuVmI587ucQAX09Ucasgqho8KM+/wu1g1U7fJO6Rt
6G/nkPdQRNhLG/OHN7K2T7xs2/W5tsnMao9YbdxHmYb/N0rWLODHvTdv5J6ptuO+AfeCylHtaux5
JEw1LM8xQLK93Eg1BtIE/ESJOpCEFmiMKiNKiUKhUtqz4iDhE+ZMWAXrKdRhmIKAcUL8wZ/567gc
VA8lXlPF/cJbJ+Ub8YnuvSEj9AnVQMwt2RUQji47r99Gs7QtNBEOJU6+NhP8+BX3DALxcQMpysZc
4i25Kdf7ad6gKUQAElkq6zCDFd/Ydnsi3O3H5iXBmbp3Z/VZpkTPTtU2ayw800cX9YN7Ko5Acv7/
Wuq/Rcn/lGJtKYtWzX+UUv+f5Gsdo+z9fMYvHTWVGRBSI9H1kG+p1ENFwvuhpKYO9/82TRWVtE6J
Jwmt/peQmvJ1Bgxqyj9RMciwNNTS/6v+QF1bHCJNwVHDcBAMG+b/k5DamZXSd9L1/H4gF0Pz4ufK
f9Q1PpGuXacbmTaq5s+pbv6shjE4iskKH7s2wc9YaROkarAmWhP9KLMWQgbazytUVtJ6jtNt8ipf
EK8droGAmdC2KUZby8qfyCvW1zYEG+YmxZPcBG1DOilJrY0IxuIpKAvzBOb54jhaVDAtZllax+ps
D+QMnunjvuU2QUoKHIBbELU0wm5W9mAES3JovP/aOCyVTq5oBOnBEH1TjYN8eT8s9+QYuddhgTr6
9cdFZHem+xid03ZtEiRa1qLU3hJHe7TKqv2pxcNh1Nr2fYR7QpbLsh+TIE72sWow+UBJ/GTCisBs
i2bOmTIYy2penVId87jZzBPF3P9y75L9cnPvI2i0qkvL28t+BbP3sW+vKB5tfwFYYDhk8waB6HCQ
Tb5pyZYc9X/0u2Tv50xYgoJxHi03H+2cHEKJnYwLhS4p+wQRMdVb6LM+zsoybsQWiCenqplXwqK7
Bj0ManNkAZEmZnpQutbKYYB36QGNsf2fu7jL04NZKMkOG5MTrwj89Sc7S4eT3Jt6tMlAOeroMB+V
B5oyR0htNe5ajVDgVHFVvoeTry99ggR7CG/uWxEvgtQr3j2/CKDeasjJ2uFRDCmM9NEp3jUt9MgG
mPXBjVrzRYP+4fRF+Y5eLNs6RhWs5bA+VK85huGbE9n9b6eXAaQvxQjEpgAL4CxBhBG7dMvLR9MP
Y/PR9mEvpb7dbexMVXTMoawadJ8fSNHxjSiVJVZ79+xouXe25g1+hQMyPPNw729F5u8dPbjKLrkh
RuGdzQRcHBG7X9cQHniQPBjSdZ1F/bGdN51q4QROu2SlDHy/Ph2QQ+599RwKNETNnNmJHEQkptho
dfkqW+1ksniTu5/bPOY5hCnFgZ+ROg9ZayLZnS8hN1mV6gB3Ov1XW3bCYUdKi2K+a8LmJjdq0mwq
R3Ee06xtbm2hNYcqC69l6kU/Oq1+HBEzfDUQXJMJRj471sBVWMnoZ52ENUl+jTAKOeyDEwbDxsq9
9hCoAP++CFBW1Qpqn/IoasTbSjlCAe7G8PKxSbL4mCUacdi/uuY9xSVMZcWBt7ofCDsvvPzQh0H8
OnceyBzFn10k5iLS8/ShbEp3FWnec8d/6CY3rPUUzCXCXN37mK0dPRxPJxbdza0iQHxUXeXjJD+M
gp0TIsnHim0evXbKWKFvZCOMJhZgv+2KsTaPo1e4q6Ayfh3p59MiXRHdgyn8YTUaMD+qWhWP7hiw
LizNE7bt/ITJQTw2c78VaPT7Lnm/bIzNzce4dvJ/HU9r9YeRavuxQwNBKEC9kSIYb+AI5v2PTa8X
LDqQFJRlrH30sex8qWK/OuZz14Bc6tg48dv9pEagZ/h0Uf/jAnnQncuA2WqgiuxCdHy2CrQnf6L1
0RW39TrqHcLG8wiwURmmUz29j733W2NWr1OQtwvUrs4+nUBVT2bnn3qklAtBduE74StFSaZvamOX
SwXK3wmuDAOsX0+F/z7AQgdRWMHDP/t48D99eshSaxN9MGY5zbZMKL+fHrJ5bWt5U08wwokob4k0
qsfBqLQj7qvOXjuJZW/KtPmiYKlqH6DqxdDLp3xTzH/z1lWWIxP2c9DyQWmdle/UkUxeNR+UfSLQ
SNsOmcBwElonLY0g81WgbrIo+pZMllhgtdkUU/AVK5HynHTlcC1GhHZzS276bpewrvvVAEWpiim8
NKJXnq2GlTAFctqjHInEtKecRVXtZJPY8UNt52BVIjc7J4ml7I1pVFBiqHh8k/JCmYnoh6aGbzHu
kS+5HRprgHnOeoRLmAos5wSS1EsYmcDKcLPs/brTTibo3ZXtq9kXDUrKg6iHmHUuQpGo1eO93meQ
arrOvCktG8fFdM5dyyehFM3NLnlkfXiULTnMRQVG0JiXHmsC+x/Ddq1GNFzoRnohdGfCgYmUjdeE
zhfLUc+QNbpvfhCTYtc9glIlUpLWC3z4UUP+zX/sHWCSWlqjXk8Kpj9NbFN8/q/CKX9n/tIxy/3b
zMxziB4iKbFcAieu97kGiRPpQ5pj0//ROyqryK6Kb12gTVcjWMURafcFiwpWWE15sd0xXY9+3QBZ
GdJntUhR7mboLJBtDSS9E74BEwgI7ifKgbkofp4UUXyZd/7hfkDuyT45TjY/9d3P/XTg7wbf+5hh
4i0fsJ1gX10VoWmdCkTXO81y/U3cmd0lVUoAcqZivo1O+0RoyPyzApxc1EbwvRWpRuAnMKxjL2Jj
b4FT3PeV6uIXn9uCKcIMtKb3Y1f22g3+EcIoRNvm4fNAufH0Hu1j2CbHHg7gttTVelf4aXH2IlQl
aWx4b27enEfSoj/R72y0rix2qWenC6oGqI+J3sKjizowMV1KE9cPOoZ5d0jKc1TYMepmxsmu0bfz
lZVGPOZiJ+XRYH0bSMwfG4Pf2pSnYlXnnUFSV42vBE/iq1o0Kn3MCiozj68GKrOriw1vE4eUU5B9
chy5J2WbwoKBOfuvc3u3VPZtNL7du8yhQ9kwGTuDPzmy317fMjzChR8bX+KKte9g2we5AQBNdjmZ
V7vzc/9+QO7JPlTx1d8fbitYkYOOLe3TeY0eEOS2awPPeF8dbS/4aRIUfRzc1npxEAojYAyftSno
n1AVrNLIUm6FquTHAmQ5MRuhfSMVt/UDV39FfWytBZzXXR8IFNxB910OgE78s0Am/ORZYbkjHaSu
C8VQXqvW3ZhFr30DTgQ4Rvf6M1GK4sjTZ1rKAwmo5HhD5CZdZCbeEhLhwQkOvTiNtp7XS0voO8TE
hJGNVjzBW7iEuVBPpWmLJy1XvG3kdGIhD8pNp1SXsdLUk2zdR5QGNULkWX9dQ47Qs8z/uEYTBXAq
EdmvSlRRc3UD391/7Ea55u4Vw6X3t93hQsp1ZtsZYlVarfLidyi2WMZZW0O4yotqELMxXZ4G8qiN
uFBxXOVJxJly60kEWfOojvDg5r/dtv79ruUQQGc5iYleRQlms67l+G+Vk3wSpXhikuxnrHvdJdeR
mvSRX38rYnHo4GKJB1TNYUoMrQs6AomO/oUkublvIuUoEhckMJooFfZSkq/l082NE2NPhjPZI2DJ
cdQ0PeVKyHU92HHWr/757c+r8d9vurx9w7CoWW5bVBfDFfDJWDwmaemhpfR/KD2KCS/LX5D+s2x1
jbfaKNpdhtNjaRuG+RaprFi7WfYwL5ifSywPk1+Yb/BJw22YG+5KNv02/5EYgGQMF0eNYwVPH2cj
ol+bjRAEBLl26eXXGvNE2O4RmYbDVO+DtADLV+mQxOTuRxuT7kHuxVZZpGurQNXU5K2yysesAxOX
k74VHvFuC5NI1Fq8CbPdxa4FAmzoKAgRJo7zsYmGuq8or0C7j9xyORU6utZUwcs/P/1MP5il+u6b
qcEMGPR82GHwqp74Df2QAyp+3ZDKib5PE0Bwn0rL63rw6vcE4ZgZevHXuhYIRgZucRYw7y+Tp0Kh
rQtjpc4Jh3vTHG2SnYbylDpmcIooqXOSe3IjcDCiGXPb9acD4RSkVBT/p4euTWHzzx8/a16U7ZZr
kCmQx3/79mpGMOLxiewfXQ2c59GC5hB0dnUaUvVch+F4M+ZAq+FQHkCEkIWtuSkPJAo4Ft0eP4YF
de/vRAB8xUZxhmN+hyel0d1rNPvF4kp4B7VNX8ga+ldz6v3rqBVQWwPSiV2SY1xRsx4Ps00UVJ4h
B05B8MoN2zrIM2Q/OZn5qrIjC0xXXlW25BnyqqlGIZ37VcSIKTWywPfJcSHozDJAqmKU1kwIis3F
x+7clnty07uCkLHN/P9B7rZw19XKsLZtHGfrf/4UkEX8x8dA4MvEpk3y2TUIn/37TUQPyQUXoaX/
AOaL3N0v43NaJTcKKyRIo4L4LDfdqFEAIDRmnK5bkBjjgBwr96rGMVY9mY3FpwND2TfQmMa3T/3j
UMWPRf/0qRtnVHzG/XDEEyoO9+vLYbVCwl5PUHPK5m8bo4tXdQtS8Le++Q3WKNq2OqWxHj4dgFEa
nwLWN/f++4spWrFxM03BPvWv/2RoNhBcXVJAaVZ2s9ecTRNjjvtof96VA6hhwIDPu7+dJowc/8d/
XGy+eKMUlFYrsCW31eCcbDVxT3IPFLJutsOJRP9TOARPRlC5xzLHS+v2bb62RDMiMs/FTCLniE0Y
8iibI/GpddOHIAgj5BqeIvovta69Tl4d3IhADShLHRVB1qS+kxsCT9DF2nEK3Oy5SPSD7GcxHWGo
dIttSrD+Xbdvo95Vb6TY7F2BqHUpR/3NVbWsnJb//MVFGP8fX1yq8egkNJA5edQi/PT4iPJci/tO
T38Q9OATtv2B9HarQ+jsq3XjV/FBtvKIfNNS6GmyIuLaLGTnb0f6aDv4SXmSXc2ohmCEKJbIFBQs
6n3wMAUkw+bLk9lMjyMk+AaN90aFTIyOpt2Es+yC2mzu1bNd5j+Os/CczLvKrqzJ6r1pwRczM9e9
6vOmmGxKqkRUCpR9clzcuGj0bLvF28MQMF2A0UaxA+hnQTPvrYPcu29kny1EtuYWjdxnHufoJXzv
T2Puzd8OWzEqLqBqZM198/P1/8eXu1+qJEt3GPFt/c0785oGgzh/IzBRg3LMnUw5yr0wrF+62FI2
n/qHedi9z6iYAXu5OU9NiCPfz/80rjcDDES9bSHv/bcL5DmCYlJTdNYBZX9c3u3it055RZsQGeJv
5xHyhHnw4948EKKKDiTIgjqukEI19MuD7hCjAU6N0PoYdz+D6NvVB2q2uXfdT5PXFOYm9J+I7qpH
l/dCPaKmf2l0692YQ9/xYC8b4gxf7S6iaIglyo1P5PIyBMkKO1T5h4uVdZmMs8+SilBHUWNbgrlr
v3sEauSyHx8DtkUS2E8gQ2KMwVGzzVD/9Unpn3UAc4XrFC8UrsFJQA4x9fPyBfZ4cWxLIH2y2YbC
2aVxRSZTjk1bEIdU1FzF8+C+2pEjTuGBL0TW9pDEIyhfKizcwlLCpx6cG8uZxPmheu+RixQHbxsp
CQVHn4uFY9dFLmhIPKY80dvpViCHgn5eKVvZZ0XIUcYQ2Pt8guwi2N+uM4H1Ngii6SYP+IFx9WBB
nuSIbsj5DxLiWiGO7Be2FxElHqGYLz/ueIM1dA+OTxRo1EqW8twP5UYevd8Z7wdini2WTlz63oUq
k4vcb6j3V7r3ydHaX5f3t9pOPreDCWRG33hUoZHP9Y/2/HAfNYuchuaf7l33x7/2N7MBOe4+Ofh0
ufu5/AlwDco24g3xXyYLBrihf5+yWYaNidkywGA5zN0/3XIVLVCcnIIE3wNDOdgVbOKHIoy7bZwi
Pf5oe6EQl7qEQQlCK99+dGJKKk7DBDulGeEVCGGIy6TOFVdHYiPylCbW/EWVTyayxj46l+AjlpRx
GpeGYkdn2Sc3duLZmzpUC4SVHLDmjVNRCRMxqD/2/yWc+Al+ZDqqxeLKnv9BQCKz+AkKZICpqLwo
rr+bVbAD/1Uck8LX120Z/Rwqb1LXVlkXx4/dwHttCsXZ82xQvweK/5zz3HrRhAHPZ7C8Q+059Ykp
PeWuqlwHzFMKTHuU1tRrKqlNVGl9xgu2DoXqvmVaRh7eMW2KUgjvrTHbr4Vf2xfcf8k18IJ3wvrX
f36iUrj386frapZnOi7TQVWzP0dONS929UFXs+92BEmsigYb0B9iYnjoVEOipaqoKzIiF4tEAS65
SO38iu+xOMmjaW/DgNKhU1OxAS1oiYkVIKh/GMbSpzgIewXUbwBkBKLmFhlPG/f+vCs31lgv7Yki
vDirfZIStr8vla46NHEDDTFvmjMoNCYZRCGeXVFSHc+DHtNW6K2pYQCJ07fC4BhQHOxIJFU5yD3Z
N5l6tGsdf3Pvug+TY9u4QwMlO5VqvlYYdo/BGJZ40yNrDbIfVHtUKi/NOHOqTPTQsmka2quieNZZ
tlS0p8PUvIBwMi5tOaHnz6LtP39M2uc0Mt9Jjy8kEyKV2byufQ5W+oqGlqKylG8oSopNmyl/GEmX
XeXGt5C/gaC78DY9wjphqlKgBQfraGfX0Iqya9UG6Tm2kNIpJXxLfFv2BWNmFwKUIKv81eoV/yyv
RWmyjJAYxc1Us3q8v4YV8pm6TDHl9WS/ElZfAk2WJpmuIBlbPn7fO7S+pR3yqJnWiW/rtyRKBYK1
rv/aU4YiTXITlHC/yRLb/ar3NjR6iBxPYzQ1607L/AO1OSh2WOGZwXL7eE8HmVPJWzW0+PcUUWXf
PNBGR5kiGr2sPSXQmv/upLBt1GQRcoIznyCHKO7QnuZXaUQy0ynGWb321ytYSnkJsWAvUNo3N7zS
LQpG6g7EanOTXfwoqEUsIA/LptZ5MLpEEgwU7R0d+wiS/GcWF/mlN0LvOhjuU8+v6q2y62ndDjzv
M7+130rRnrrOi54GrEHnqnexJM39XTqEK3N0E2BEFKyMMGIuidzlB3NMIO32yum+Ear9q1k1wxc/
7oixPwm9Mw7EsX9tdN80DkmL0PnBD1CGgk0C2E6fHDI2qXGg8LS2iVViBVWUt6/694qKRa9qU46n
tFRJXM9NRSmGdWWM9tquQuO1Ykrw0HdU8fp1DoBe86YFwt6gZy8fMbpLP1DyvbZPE9SEP0IMML2t
dMeuAoZmj4Q31Cj7o6SM29IKFXPv9M34BfHDNiXn8gfFZbWVYsTpDjh/+BYhQ5DjU6E5/DoLkykl
p3vgczn5PaM4yJZAbvuhzvnA910+BBu/1yzXNAh4n+6V/OocSz4Dkc+6H1mo34IXMJSKKm2r/Jtb
s4YzCtc+a/OmnAR2p1SNQBjR7NuiIpmo6tvK5TlxHyfcoj9gYDmWvdEgsmwa2JODtgnG1nvtgn4V
USTga+SlNTZFNzjCKhnRjGZ46PTqklk2DyQwJI4IqRU4dzVm5G06q6aM3F998oA1IXZSk+7k+wwr
KzwYVQqcDcQ4i8HUQHZBuqA/aMKd3Y7oSGQzCIq5Mi8Eq8PHruy17Vr3F78NkLsFwsEkioadbDXz
1T5Gz2fje59wfcT2oaMSw4Op+MWTOYhwW881BggBq7egomAwsvkG/bozrqM6F0e58Rl4HIuMuhih
mQEU4YDsk3vufPR/7DPiPsbt93wfJYeSIxupjNF5KIJrlRRk66wUpVQjzMPw+Vvb13fWvPby58Wb
XTTr2teQqMxd6ApxQKUwFOaW7Ko7VIIkJijlqvvRRXd6HvssRI28Ht/LCuyxGeCsbwt7fBehOOhM
IJ+BEGEFEQZlzeZhfDBUU3Tj8LEHHnjrKvMm+1HDUAlgdODaz8MQOrsUFn23IvcBARN1nfL4EFnY
crtRiOdm3sxFrFD3PH30iNl8mgzFXtiVdY6ztDgIqzngRKv4CNgoJp9NInoKkGp29VSLQN1XEYwa
eRTED+oGdQRVwMRhOWJweUSmUu1rEAybJovbmz6p3gNLdP9bT/UURIT+T9suX8lpV6993cO4nU8q
hVIDb7GjdQK/HXRKFbM0lLtOxirxY6OQh4faQttQfX9TRBVa8lGUWGws0yUL5W0Ds4kRDFO9/cFV
0q3M7WQdGUdc2eNGJn7UNOt3CGD2LqqcVyYRyWKYvOTkC3d6IoT7mM2hC3Ax1gpL6rA0JzfaY5F2
LsJsvKNmKTvZKoucgnxzP44/6BW5/egmIVkJF7KeOvqwK+cbL1bUbtvo4bu871ogL34dkO0Ub/00
FjrUsn/dpGV/aBm3vqWGZhqFBc+oFNG1h2PMyaN8GVR6+AVEJk72OBXvZm7/cGK1+D7k475z07ms
W39V4qlbwD8D7gQ1/1Fu3NJGLuzbK9VBYv1xQFEs/zHPtLdwMkhmywNK6+mPRdkh6/bUoz9ObNxU
O8qm2yQT2te5XdV2vS2d4vIxbu76OCrb/DzUj1PkOL5iF3mpoU7OIaSJpSYomzBFavckN/DGPGRf
N9Dd/ZMflcmyh8GzkceCXOSnQuu+yFbrZ91TWUXfLCq2LDSDoGcBMuAsN14Z1UvQNTxp/+prbfwv
ve9BmKnt473fiZ151dr95JWUM6h71pzcy9PFOFjaWnbKwSqVWHcVlRljJ292CEGSNwgm28ZKyX0R
VL60bfRNdkehSW3HlPLDstnxRX+IuJnhwPbdZ7iakAA4u3EdallRKx5Nspu8xYOAthzjmna1gIWu
nWt/5EoBG7vgRpAN1FssZmQUEdTqKyXzqLZIIYIr2idkC0bv835R1ptjFy4HX2kOchPrtkGN07/a
gzKhtu5x3XVzXyoPB1HRHmJbbw5a4SQ7yscpqzJSsovjUWquplzdD7D5zv/l67yWG0e2LPpFiIA3
ryJF0RtJlKkXRFl4l/D4+llIVhf71tyZFwTSAKxWg2DmOfusPTTDd3K8A6zmqD0VcW2TWW35DUtS
523IhoucGenqW9x77pWq7hHCnp9uPQCP/3mvYHYQT+zy7PSTtutTzaHCbD41hwRlrTwdoJ6UZRts
VNPVdnb3vXX4P1N7drdxAru6VplGaUjaUwHCpvGq+thN9fyCrFi2imsxuvwhw1p7lKNeRnHS5CPd
laOOK5JNTUH8QjbrjFeaqQ0KDB6uDTs137cd6xTZpKZr6cBzwfya4jIz78Kfnoc6y+8h8Kk+wRpA
gV9iHzhLpLn5y1TXyqPlaz7fDfxZFTcEPq4tqI/V0sQ5ViPmh71X6K9m3mgPjVOOX+tG3bUCX5xE
NzekxIJXuw7d8wRsi90nim1KFD9BPWYHXYnDV1Co3aPVmsHsepVDW0zHXWHxCzNme3nQyPfdzmSz
1Zxs38+H+xTFhz6pWTnBryYYV5i1PgLfIcE1H4h8NzszjEl1Na5NQiuDa6gIs10bBAxO8lB4GSTq
vPl675JnkyK0lQnZda1kWbOMTGP8kuneCSEONXpOVO1kfzD3x6pyUpLxZeiEseuR7OB4m/iLcAyB
DKQYOsoz1RHFERef36Pj3JR9chT6ULvHeHr6MOuwxEhAtY6GPdQHQcqLeum6+tYJZTGVdvY5Bq1Y
1XoGbL6s9JfSCL7isjRckYuuQ68Rx2KMxVGe6cT7lmyyqd7X2Yg8KC7DcsS1Y9J5gSV4HdN3H5AX
j7UFJcUZ8yc5IPtud7D06MVhifZk6vXe42cMhW50ivuSnHVFYalsjnXQ35o+ofoHWyn3PQCPLW5U
466hCJKIkJOcp7LriUCr/NPZLj/YGIGd68aJl8lcAz9D8q45MHJikhmFh//ZVISNIn4krJd99V3c
CAE7Ga8q9TifnWFSipKjKDYb6uyHCnBdkar1zoNS9JS6anlBrkENbEUdqRmFGDo6VXqC0PaGA626
MeaW7IryID2l0IYWdhuLVW6RCufPwnAWJtWjq81/WAG7DivYZ1w7pqfGdlSgfmh7wyxFTma3r1rU
Uf2rphRkZlX32TiUTEHFGQ6Rbk8vjW4evMxtP3Uovash0hGPzJdLrlmXx5dKiZ9k4p4AhbuVyXp5
cMLcuzXlQCEz/Pc5ZuqHy5wKcA1Cx4tuxqsu7Zp3qhSVXYbcauGbYfMeGz12UaGCsfI8yv9K7aGm
to+lJ6NqjqGjkbmvJv4l57xC1xfD4itUP0aKVfhn0rLxobDJX88t2SUPef6J+aZxMhEKnin9ArCR
erh85Dg06VmxATRdv+mZZT40mXB2spnqFPePvXWUrdzX16paxTijM9VVHgNnaF/UDIsBAABLo7Tt
fT329n7O0XXQEzmVbXmgwhzQl6jTx/tEOfBXs3UKipDq8l/3u9/kr7n/7Z5NRQ5U7duQdUhqnVo9
iNYG/FoqfVyFKnHWzYvIxB9TTd5Hu7V/NB1fK9OgFJJg2qmKUuWz9iyxmAwjeO7np7UDMrsb05LI
e9FrKw2+x9ofiHNDrcl2Fp5+lJp345fAik/wB8pX2R+F4Ehkf66lJ4t10rPefW2yKDxXA2G3shzE
t8aqjk48BG+WX7NYz9mD4Xg+vgniD3KCYuOVEgFIOUVjrO3tCYypGQX1txym/oA27QueeOajiGEo
amHaP0P6jW/3duP4R6Bn5csQ1AYAVcqSap7xz6noFvLehlAwwKXQmmQkVeKlgag6n/9VfWquw4JK
OFKbIKRitOBSEC4PUv8tpeLy7D7w17y/mnJyFUHfdu0BJPIsML/f4K/73T9DZ0GPMm8CUWCrycoC
M7Kuq7H5dAEogk75UtvANt2U/02x5iZfCPLg3eeMxEIN2Hs99elyWlY0e48gyivMpWibg6Z4iJpR
7IbeEbtITerdvdnNfZQ5tSxw5lPZvk38c8m9ryzgNBWJ8Jf/bXLYiGgtrAhRGTXxUWLwFMDVf23r
+HtYWvlhpuy/ihECR9JbmFAp2LwqET9ZeNQ0mYN7B5pj/jwW9NXI/1fIyYWoXUV2eAsyuR6Rt7iO
3m8RpPsFt3asBLt6nqziArLkK41DMr6xZPhaauAo27ydzX2KGVe/TAyCEUFQ0mg7bEvmg2zeD0WA
8L3Rft57/po1wQFZTA2F6vN2sRRFDXsAbdyIlgg5X9NuZVNrFIDTI6XcXp/nr7Zwc3RXymeM5wjs
hAnEZJFqBzye1KVSePlnWlErRan/D6gib4Yd9G95YFuPpqj1HaXh6qGNKnVZpyOiyDJTtrqTodD2
8UDODVs52Sa+0/IwmCaoBnYtT7aWBmfZ14AvOqntSjbG2PSdB2cUc11ps8XolzJ8oLEGYKCfWrMt
Qy/91UXhz0h1yW4pCbuCcJoOMAbHrZh6oLRuXz4jTQwXEz/Q39IhZQYXsUY6N6UHHaQ2Y6qcrRGL
NoTkxmA+apHA9sOrl6EyNd/guEvFc1S5zmLIqohSbFR9GmU5YzEVF1PBchDIlf6tmZRT2CT+VWsi
88lSTdaviSaupuuDuLTLL4NjXSc1K56dpMufVQfrALa36ZNsygFF1OuMmoyj7FKcjOw9icDGeGe3
jO5BK39oSf0OHpNiF6duVoYXDPAnk+nE1hAsXTTk381i505J9SPrMNhqgPThMq9UG/7p9ZNHwvw1
BDT4IKfUo/1kNFr/SSmHvQwqx8fJUHf3oCewhQKF8ml12Vp+LgFxHlTWqM+lJezHOvf742BPvw/4
IKq7LAAF/affc4eYYFKMwr9i27S4T77PGXvSBbDEqOVMrEvkq/FTPFThG0s9dVkOYba+Nd2aAsiQ
/wjZnChGpcg9nbayaSUGts216u0IpoVvVoO+odIScZCjUeN/EJB2jrxKoze2wcdycNrz7UYk2gMI
M8/yQg3and832aXFfvT2u52RwuoTYFHyR1v2tX1M1lTYh3uX7Eck11dEkxsbX4AhjJtnU7ThE3LN
r7iCIh+twH1uCnwLEA5Pa+qZs1NR8UWpoDO/tSMAogQ64Y+RJLM+FohW4JYcWyLJX6LcAiEIu/vZ
9+eNILS5ve33lJ0TvHgqtby5EFVXFyqCUxzTXRAp/oiWp0JrXXpW/CwPXptuVJRQx1uLSuWjsJUN
EHFwjPMsF4vyJ5gkuGVhAzxT6xUrGQ7y4OsNxqnydPQ+uileQW713wrfCXd9TVGZmUzeW6SPwHRz
B4v4uen1PjDsRvM2clQY6Y8yN92jvNTC8bRVCZcR+CgpiLZuk2y31PelkUwP8hp8x7DVyPLgUYVi
CQEMc43eFPu+GEGSwdSpHgfeTqBUaldjVwi3WY0LqtLkUOEV2oOcb8j/BdmIcUmQZvqCyuL6pLUu
NoEGePq5VVhBc/rPflWHSsfaj1E9TXs51wj1+jYNzeq/7iH7ZdcQjf2eUNW1ULNHuRkii6U/di05
dEfPovcBsqrsz9RBf7SLQmwgVkXv/zlf9ndQwF5FwJbDNvxd27WoyOczqFDKDrqdeIRwA69wVMDu
VLPp159FpwWacz/11U52uY7rneUjK3yqdgnWViWYPtIr/fv/ubyTA3pj/SxrLWRd9B/ryftSsE16
jdgzxPna/iBo0n8SAe/WvgWZxZmb1PSfiI+yEEpj/RDUpHpkPyXtPNhi4rdNtfPXjnW+YL8R6MZV
CbOIIjeT6pJMVT4TXfki/M66GJ6RHCMPF1jZb7ss5NialwS0vO5RLzobH17P3/LoEej+U7dRaw40
kmRs1lLoynpDOft6xVNOoYes/ShjuLQgboel7MscCwgozsmPWgUmQQj9LAZhvcRYsYDyFNUTf17r
haC5usOuDQBsqZgvcsqfCwbknGyVYySanpq9DnC3Jt2JLvrcSgTvxCKLX3HIwaGhdrZUFBO2y4GZ
HDMn8ykzys6DRS01OodtnqbNrgvsB9YPzWGc5XjyoM8br8RyPvy+qzeyK543aOF8sAlqLVB8JiRo
SOEpE2CQSQlGDy/dVsOoZTjcmjJ+aCblISptfStbYtJ5obp4BJInfGIR5L/IA5LOd2OwK8oKPP9l
SrTpkcW7g2UtzRZewt4slS9m0jiC4v9yxepqPMu5RYSbbTy1yu1uRjTHnR3wOaRZlRdD7/SX6TsW
4TMoZCxUIOVRtx2a3lp5wrM3ZoxBI8UKKsbQmmc1H0GI7YKT2z/sqKb6P87YXkdJQxLDtI+qFtcX
QRH7RQvbW1eed+zH5xmwv5yjHJTT5i7XxxzHHcs1ezwkdJQDu3vHLkKxBCD6ogq1WLOgmdCCzEIP
OXybWWnTtBwMo17860o5yQqCH0nfKouBsNqzqI1LZprjx6Sy1Sd81K1kk3qBLykvrzMOjLdZ0L/O
jtsgO4/YKM4H1jQ8jFOHcPhPXx7k4YYMaUUZY2MqD2oKyVBF2zvgOFT1dbTzodXsZFMepmL28UHy
+lAVJUth2amlSjjDcLgmQYNjL+SpvLJZkd8s1w1OvmvwJvVzUOGZUJlO9wNpFCd6901NgbCzfa5P
uJcDSdP4efJ7G2lhp3whNdH90GN96yfaJUvx88mCrA1gQluk0COy/W4uQipXTRZUXTudjV7tH3WR
G9eOCoYstdSzlavGdaCVzC051lNxI8fUeeY8VopEu4397+vkmDZroP9cZ3p4VHUz5BAGHcCrAV5I
PuKajsocb0srKGHW44NTzHImGzC0SUwQzN0jbjLmtx5dFHDkTD8rkwAnhkXLo4Ye5kvF2qycjG9t
MP8vV4lldF2UgEzp9IUc0AAE2xo7JtHzpRF1aGwjq+EBrSDMyHuncX8aAiV6CzXCJnqvFWutSQDn
+ZgSGIFpbeMqs7b17DYkz3DUXvtKD/2syGbhzzzlPirP7peFZqlST+aDcbGth6Ey7I/A0cenMoFT
Pnip/zFkeCTkZvaVn6nmUdeyZGvzen7lz3S2efE9BCFWqlU8da+4GyJOS1p15WG2+6rEyUDkvM4X
crRTa+oRCUcYOQ5HxMDqRd8a+FlSXvtKnTyBYLwfd/c71Q569WK+MfPhaRliJ/yk3Wce/lJBN3Po
ZLN2+J8/HzrXNpoHeXqbOHcmSvym8SQ9yf77oZqCC2o7Su1L8cZrv/4l5pgDlQ0/WPJ2D13kpa+l
Db3JCttyXw+RujMjcO3wqI6YPA0XAKTjZUgFSyKEArJLHqyhWuhh3Z5kiwj2cLmNygtCwQqhU/FQ
/HMP4fH6Tqthe79HZLrjzgvFm+zKeJUctbJHJDSXAiNQd3bQvJzdDB/b3ZuZErxHahM9BbKiWA6g
61eblTlXD8u2PNQzlbeNoWTNN/j7rv9qg7V7rnTTpSDdytYaIuKl5ijqm6kjw7AbrcMjqNHeOg3L
4NYbrG01aSmQKILrgY5SKcyjYpXmYXYNHdw9QF1pIH7z9AoWX98ACoHP1avptbOScG/jKPpwa4ZU
KelecZWtSkG961UC+q6XVDsRG9VOnt0PSuSSIpHtmFyWe5tZB221ixv4hlGJU5atzDgq3MTA1PXX
qI7rrRhcPDfmZmxb6Q4rA9iAajZcixAUg48z0W2yMyhwsQd8pVPb6q995FrAcu3v+dzKCXcc4xjq
7dyCVmKcvKg8y9smgW+cxyDcybHUjKxL5SgrOVaUpfPsB5AG5uu8nF+8Jv8phwYzTK4ab6MgBmwb
J+vcycxXOS8f24cYctuL/GynB5sXzx55IIhXRmvnVx+qE+4CAIGyvLhOIfHJwquPcsyNkQHr8ZDs
5SBf82yReSLGQo0rFbxnliYr6rVsFh1xgnwY4LDHGnn/0t3lfhkdyv88jODM1F7by24geVCKbHP6
PS3WqJ8C4bBsQQgDCZsvVePZIHbC4GWd6uLyuykvlOPy6riNVZA+QAmJyHjb0u7VLcsBYk78ZCPp
sVJjb7SAZBWS6cvGx3QM7xE6+0r46E7lJDdCSa1OBBdBTh7uh2kI1IMO+XjrWvpGm1tyUPZjjteO
VIh74qmfoBHJzlyjih3YNbe5XVxg8F0LkIAs8n51Jeo2Ur4odbGJWBaDne7lIQwQhnc37aM8uthW
3IYw8n6GwzTzOP7MkacSUubwxy6ccTglDhx9PQrKbWXG9RtEVlg0nhUQj6Ep9Op5StT4LFtmmy4n
oxtfWL2w1Sj2SYCBQi+qGSxIgjyaFGN+Y5mXsMJIHnRpsIw9KJoLljo5qHDwwonJM7fIHDLtgUre
7NbWhHcKM3faA40yL/I+bskPeG6cp/l+RYzPgTX6SM75CNlFwRXQ56T5Jbtu/VMKsyQ064X8R8i+
zi0o6+2C9jHstALTnt5k1cQ7MpmC+hQAMUpMH0bpvOES80H2KyAoQk01DnKqWfW99cBf6tZ3nyav
+jNX9mfuWO01nee+LaPxiz/77WqF+jFETrMeWg+MD7V9sj8ADP3hiqlZW2rVrjwTfhgLlXBvVnG/
aKrKfGqzrnsegcc+h9o6dBvzIntYoehr4pwKljmeny5w1YI+6Vr1Rgmc7tlExHfW2P/fRhEEUXwU
hZDs59uFWfKzQ0q8tNsxeWtxzRryTL8YbZpQWGhTuMKLQssi9xp+lZ115LYvAjirvCAfCFcUdrOT
Yzbr/ZOnjO9yLCBce9D1On9om0h/djvrLZjED/w+utcYcPtLaa9qpfGaBbe7QuxVDlj18vOc1pCj
kqJZy6mda+AeLuqalwWj2eR7+z/30cda3idOWK/2EaXDNQ4cxrwzqubdUpkbL1CwjINsBWpDLKgZ
+kelYLOEo6c4zvPlYDHPV2vr7/nEb8HRzYO+MYmjM5ongN6Ilmb67+QO7tYurdlNsDSf+ZEyn8EV
WDjHe8UG7LT1nGt6cBrLaC0H5bRQA+xeB4Tj71dZPQ48hnqR1+gldEoo09biftGgiWcX4tlBXuMr
hQt6mQ8258/864NlM4jjfSKiq2132klYol6qSei/gUv55Qlj+hkar/iZzNbcVB5rOD19NlGAfeFk
ID7iZ2ZVCWvaJYVPYE1hE1SgkLxEztgsese13vwyW+N5Av5hyF7q+SACkF/QsdSnvEizF89lIaFH
1l625AynqgHtemazkVd5XRbvBe5qjulYBbeF24cquUWp5fQbqoExFkrC5Ni5g77JnO6EIgIPASGP
Eb6vB039lDNuXZRe4tQxX1GRZUIZp+60uUv22xObkzyucJso2u4E7ZAtSJpUn1NtCJCt2rita8N/
73EqzfTyc+pVf913TQvBLqmIQaYUxeBXxCtUUReVV5bPxXww/UZ9CKew3Mg+Q9MI+LINat3gmQLA
4tknCIu6o+hwVWFMzioBPVCYUR2svjNOxnywcqtb9FYTr2RfrSXGCZiEcXJC58LGRd/euyqjNY+R
dtFr1gXw2ri8RCrOFz5b8I2mpObHZCfWXh4U1yPUJU+LDlTjQ2ECFszYHUEt/2dSPbS/p5PvtViB
/tMMA3j4ZGY3ph9/573xcwDWQ9xzmvaaH0Z8g4vuhYJfh3S+6n/NbdCsuqH8sjpvpQRq9W20beMh
azLrBYynhy2dY+9jo9ago6ndLKsOLiAXtrEVoNOyMN+onc8wzdwVliTDEzw351MheQclyXp3Dd/Z
xJ0WPBYJSfYCn72HdPKNtYVh4LsX5FdKDK2zPuTx60R2VXbXSRjvlDAfFrIZGPg0ZF1m/r8XGWWC
G8kkUG8RnC618JsdWsBcm8bg24AfRoDpGo3yg33lp6miqulMy3rGJmwvu4VGXcIoRP3YRmn1kSc2
lMCht0kwD9EbmZjb1YOOHQjv9Pacutl2IBnzSSgGggc6oVVajsGnMYZnv0eTp/AaPRHGr0Dq0A/t
BnvxQZ+Dm0H4WU2rPrbKjzDXbBYaU7wMi8Fn62Jqj+gt96pPAKVjx3jotNkhbM5ui54Q0NgZ8QHl
bPLK78FOprkFdO/V5DbWk0yOU9+GOUQ0vjWo3ndjiQeknAa7s6buTeQnE5LHZRytD3nbqkggV+sB
Uqb5U9pHF2OyzzqFR+XYTfwoM+vd5H+S2YZSTi6ZN+pUQdQnxT6VSrS0UAds6vGb1akxpkzG+BIn
obEuyU0WT6EObTun5mk/WeQRkrbxntQmNClraLrm2HSUMAxxvyO4qmk8ebKviA5NkJJQo2WZXbdi
PZxsFHtUdqIs4Gj1mfcaVaNysrx0L1uJYU6vM/NkHnK7vt0VRdbMYQuqiSjR2xeCPH2EY8azr5kq
T1cRfmSu972Et/7Dx8iGZEUUYvJTrNxejN+ptMbNMOqtN9gx0SwwqpDmDuDlo0G8TMowgtKqQE7M
zY7KZIiv4XLU8FvEmRe1Zk7BwmOIvfGx1N3uJUBaxYv8ORp6Gn1WLRMDyIEcU8JyOIRmRZEmg2Gd
MCPRfiTemOxBssYrPpekVmI0i7JjfzFVmXkqWyChUgSmD9WvXB0z+AEk1bCy65ayX+uGVc6m/10T
dbk2TAvN22DYn6Ig5FpjNWBh85WGlJPzav2l++FIXQyO3bAcBAbOWB7lcYJFiDY4W3mgfANBpjxl
Iqd3c9e/x/819X690bTd7+tlp7z8NiwwiAiqXL+4LXGjoUy6r46KLMSZ3TOTo1vBlkCoHZ4iTwm/
6kGOLVtneq+iouIbJYx6IjyuPXlUzEJgE/VOiWtMsFQ73YrM8i8gp7qn0AOErw+Nf5F9fYvBC8+y
sepyjGOoYOA5TOHv5OVUPbVInj9GYX91ISydBSUML3lmYJ6bVuxW22mRTDZKZN579mM7ECRCxdDu
fb3u3cNYImPwwn5pjSQgwVT6zw0iibUa6sUa3Q3GZj3foZJ109VINDivRp2RW/PF+4QTDMZPVnIA
Qy7eFU/BiaOIriB/kJh2zrPsbvLB2yRlFi591grv/Mb7iPIxBJGjrmf9oizXO8pB2SWbTdHvTCr+
r8PQT2uvT1z8Glrtk4jYoe1860XPNYjOYf2aDK6Du2oXzyIHPhwE/qotBu9Rn5to7MRa+JDb5SiF
CcpW8cmEA7iKrkZUBtjGEtdXrM+8CN9VvNJf6xqcLloxHL34A7wa/qykxUEVlr1ivbokJ45mGV/T
Hgs3vemHlSKMfWs57Us3KzxzADUIfONkN84iUWhSwWZK1QT1AKNyXtxECxxZxUW2+lGHB5EhuXQr
74JIuNyis7PPIVIAntt6+K61WPt2sFp9Mw4fWduzvNFd9diWlr6QM0qockoRf2+IWi1ql3y8jx/e
3hGOvpw8sE116zz0ynS0q2jvizr/cGINEwU1abeW4WcfvYlTDz9DV2xPumNfhuQQ+EN8dKnlP7IS
1Z8MMWI1GBAfAfoVPEwaEpeiC0Fa85hHOmVujmkoxxhl53Yo+Znh+2+96oEGCrwqy4uZhvE6MxTl
4PXa74OaVs8WTI7NvR+X9nNqDs1mzHv4/Txjn8pUnFo0zr987GWFrabf84iIni0QO1F1may6ln2i
Oqj9zp74YFXP7Oem1PFiANzyzSn1Vaxb4y8j8Lcj0ZgvkJzFQh0Db29ZMYZ3yey9S3n1G6aT8RY0
z4hZGE0R2vYTmhWydHNTx9XiMcx8a4U+TbyRuC2Wjua463EexRdFebDNiuDOPMpiiLplOLJHheDE
24TmtQBcf5F3KltqEIq6f0WmM76ORjEr3vgAQ8/XflnYp3YYviLogqDvbky1qX+SDMYsKtHKq005
zWM9mvkh0wjuWzg1Po3EeS8qcsnFGFrF18QVa2r0ml9ZZW16Ai1f4jAQixwm8SXRI4q6lazZ5mU4
Hkw1KQB8tPrVmFO1LsWqP8H6s/5rfvEK+JHh2vKGpa6DmMAreOKoiU8pvn0aIDecLQ8FsB47Kws7
ulnG322V/BXRqBZtKqcRO2g19exN7cSkSMxE7ORBDt2bth4hqnLhlv3rmjylqkKrPGXNz0dxFPOh
RnOy1ETfLSFPFkfiS0jY5LCGE96/RiL2dKzYmSNHqWq5euwkmmFTuPwW3w4WZicsHpoVjk7oVeeB
vvIRZuS1/gkwy9+0sini2IVCiGB1nqJakwke0+9IvmjRjoy4KB7k6Rho8+mU10+F3x1vI1XnR7uu
86sQgC+n/5ofuqeRAMvFM+sV7qrB+6Qa+YGcIpKyuRk1Qb02DF4Omt8F72qLKwdBkwnTJ0b5pcaM
t2j7gxwlqQ65S1FfrLGqXuZbDo2mvMlbRi3eL7Ipb9mT/VrKZsDy5nZL2YQO8QQm3FnzHVS3dUO0
KqAcC0gZJkv3PnnWO/60tXqByZVs3w/yuntTnt37WLBgn9YcyPCYwASuTZlREG507rkNHPfsUsuV
2sW0v/ebw4BhT4pmQs5gf+ue01mV2BCJJUP1z6W64E+jz+6oct6wNQ2Ssryfk6c+bN2DmM80N/59
JvvYKv0e/WvefxtFlODe7lfgJuBDc00S3dliYsRSoaOEeOt6pmku5KlpTqw65OltgpxLMg9rVbcD
Jj1fKg9CXi9P/3UR6RJnW2pWsxxDJ6NQALf0qEOom6UiOE9YlFKzobGsFMh0KgxIsXT9Z2BMnOBI
+fxCTrv3e3jKP/K+QG5PqNp9kMONqR9QFfe7+zwl1qNtHY0fg2XhC+J76sqp1WGrJ96w7SwzB5U2
tyVGO1IL33y8j5slNtHsr5kqO2/zb23dDHR0gYhAoT49xLilufn0NShs8YgrbLMNo6h/0bXmQ/b7
onywxnGodUrzWealehBcslpTzrkLQY2HvVmK2lZYdoRGvSb1qEKrG4DOTlVj71BZ3mbLS1hceqek
fJUNcn9c1VvKyiPFdZB98mCkaIuR8PJWUUPMrdx6Dp7OVbIPPWh3gjyJxzcrV7Zdn1CaGoxX3K6a
S6nq1QW4/ptZluMHzATohKsqLNVrcxW+011rvzM415Ouu0qt8+9z2wA8mQXTiTJtXETtQl/1BmYr
QQcoCsnST2G0zl6P0uE1wnyEH2x2T1HsD68sdYN1ywp8KUeVukgP9eR9k4NpZWgskXboEtJ2EU0C
e4DgZIwdikaz8g7ykLUkuR8sf8TQVPHih1v7Pi7PnKpdq/jKbjEVwQ4asxAfB1yiq15cdjurI1bx
4PtKC06etjMf5NlffW6qU0pPZJKFmAFCRDfR+7hGtMePKTi1bv/7YDnggod4qlZ/DVAwAOeqcmfj
wH+uIL4XnDIzjw88L4u/+uU9wem/jLA6NrI12Hq/Fz6B5Lk2SFb7TFpfbCxzdkz7p+xH9lts0ihF
uxcSMWdjMO/edTtzqR663072yXv+mSu7/rq7HgY7za7qtTlMiUI1M7AOy8etMckwg4LgNZKm64ti
0+FAyylteZZDSsVXJcLbAQ+jxPGNIwgv82jqePWirlpqnVIe7dEHRKxFubaMlRi3Vzlqsn7oOw/v
ah4UtMr814kxeh91HqPc7HD3nJu5D4AfeEu1QTccvxta/FOfpU1yMLGe+ZY4V+b4ZxKM5wpbu3e0
jN7W7sAZyknBUAleV5WOuoEb8rXGNcF0652cPIT+QZCOvri2TT6NZ0J215mF7/FoR7d/lG6yl1O+
3KQPZf5ZJXZylpIG1ij1hR4qeNLzXemABv2vnkL7jJMuOSMWrm96if/7PrfPqa2P+z36gWIxypW3
bT6iKSDQHO6E6o/2AgE90rD5QGVjs8ynlPdEXraUKyptvM8oWN3Ls0Z2TpPN5lxvQnZu8yQ5HtV6
83v+bZa8IMnIqIM6Q5r7103k8O2i2Anx79kW7Ih2idfWT13rvRLgVXahOVjiIE+jPg+osKJz5AvJ
S4OiBtR+OL+YCoWOPAeRTzQEP51dRHTkociPg/ejcf14OYcRS1w1STrKTOR/T0rKIQQBFXU3HBQj
XDW9yLemNwBIoUC10mc1qWB/fsOw3dp/hmu1V/rjn+YQwanGiRRomwb/qF6mybDoKyvZDVrcBE93
kltjjLcPiC2yLMc/zdsdIBgN4HKynqLOqb9on7ZlGRd5ELbeHjA1QW4f8vbqwlrZRA4eD13eGpe8
Tk3sswIqRhRfXdz7PN7ByzpxSLzOt5IDhYMV3aiTYbz3qar94SVTs5N3kv28V5c1+nHKiLjS0Ir4
rDji9nmyS7hmTnq2fZbXxA4Ft12jbyL2WBTvl8PeaHhfdb7XsUKt4occYEfLB/cxR1VYJLvmCaOP
6WUZD9tgvrCUk+SpH5B41GK3fryvxsS8srs3/1qc3QfuC7b/f0qd1M0Dgq52NXRsfCb0DUEbiJOP
nBna8Hyw+3MwWgOWkbawEKbRVxXOGxFYcyNbTiLEKTe06uR41Y/BwnH+3iVnjLqBiyhE3/VogSJO
ulI5QFnF9Cjsxvd0opxyaP3meegzLEdLxT94TaetTa1OtzoAZ7wpp+DJKBpxVkyrX8ZZlF2nqWLT
3FnuW9oO3U5pVfRRJEhcZJocgmzI9mW10/LI2+t+wCCo4N+Dcoauj/F+NsVW2RirmAqeizmxGEfY
WrnYecqWPCi8Bbap0fzoxiCJkaFGOCx6VU3Fgm8vazs1t3VAsXkQhcqTOeK22CmCTWuu7xoLTSEp
7bMXHR3LSsA/ckj4Nb40oHsz12lOsnXrD7wte0FlTwICi6wir7/4dmRt5Qw1TdOLC3z5gdS1tTad
QA0WFGggSahF+HS/u5oBAu1zEuf3vqJOlcfJSLOlvI28YVu14xNpdf6L5n+UNR8wyWtwPQmLh/9h
7byW5FS2df1ERODNbXlv2qp1Q7SkFt57nn5/ZGmqtPqsuczZ+4YgDQllgMwxfnO7BEfWmBuYypNe
jYM3N1GmOPp1u75fc2Nq6SUjfPqPn67Di0itEkDz02WL7uiw3z7dver3J7xfQajbpERCz9zcTpmy
3ACowvThfs7QslDgScnA3c/aBpK7hAr36xOKAcsg/fUJb99W4NtI/U6f7jY2JkHMd/h0orcYX3zC
CuG0+0V20ydM6tvvd/tauhwSeNT/+nTiaNkydpJng4qavghxdJakX0O1xMt1qrpdPmnHWV9K4QIY
XvEI7mjiu8r5MTcb+4FU2WOlWs4b5Bs09lIXgKXiFq+Zks5zU0pOmeroS2fESqC2sjMPJuMxVYnI
+aPLUyaIyHrGuorXnvYuGsWmAIyhGc5w61+2kOZrAqArkQ/tQr852Hn0497fUYgf8s5nwmnLi0bD
yVsvJpn2BO+2KrSVB9/L1AcksQ52X0vHcCoNhdVhVcNXKxpFN9NFsp7Zto8OJl3c2keOwkbyeBpD
bNQ675dJa+V/1LlRtXJMqzrfzjJgW1QNrjoTpxFH1XqAK4iZJztR7JWhOgFuvpXEUX2NnFFhFsiR
/r5eX+0mQ2f7IqpCBB82iElk8/v1ohn+M5Nj2KjTQXEd+kdLrW5XKqrQdicO2kc+2T4+kKjT3iKv
bW5fCWD/fC2HCTB+7WvvHDU3TbFOVCCwDl5wFntGjHEUaKJ8I4q42qHkXmAlCHG1DjFB/4feTiT3
2xK2430A0UNsOIObDr/OcK82ozyEjP/XGe4NcYGfsThLBgkF/XjmQ3KLRrLsJ0ugzIS2mXSsVEPS
oNR70ZbpPGLWo9PvJ29j0u0lnmmYpi172a+vGuiCBfkc80nybSzEtbT/YlSdj2uaNnwLs/pY2q37
0xnJ1aR+z5wQ50+k0lElj22V+Ynsf7d05aO2POmLnzg2CmFN+qzC61lgq6hfoS6xNNU0+cTlKmvT
b629JbX21kntcotNUnPQMkvYsDDzUtzv3FzDAahW3swqsVWY8tdam2xFS685E+MoJZeM0VMyHG61
lubMel4ESxAVKT9Bza+czoMKN1BFUuJVozA9mRfplM5WrmlU6Q8F+kProMq3QakExEwd7yw74EHA
F0sIULbxPFKT+jhWpvwQytWzqLe9SFuEY1nveLorcCq1RZpb0ht4VmXlqK5JIpnD++6YqQ2iu53u
b7k1lKWoZoW4x5FLfgqvxoi1FK6jkwuv48CzXDFNJAhJxjfed70e76sqr+EoT7ujimqFbSi7TvEy
4ov+IrDbfDkOKWbeJumzpsccwbbM+DnHomxnZuA7RLFtoFyFmfxTlEbshFFId47iSDRfjAdU0udo
I/MunjZ2ugFZUj+JQofhNsrt9VUcm4Tjs+4F8kmU+CQoEbt+eBBd4w4QYEOofkv4QHpKWH9u+ZPm
8kzPq4BYPRutV4K5bKXacgywgBN1YwKfC4XrCqCwQdhPVIa9+lfz1NFsxnznYq/7Rz0mtAQaWjni
QTq+RLitAKsu4tdWGlTk/3nzi6KWE/PUQt3beYC0XpkDvMhGEV6gq48vjbEQnZTUic9a3vI/ZgRb
DeEzmQozgemQ2MZg2ZVcUAJT66DwcOys0T6K1pH8Nzgk73kAXXU1tPpU1nHyqit2sB/rAJ/X6aCs
HbOVCcZiJQ4yclkC5RuweMBhZY96v7vyJsak2ITCl8cJ8OGJJ8seUamBJSQ6ihTM6JXlY0hYa4ga
9dpEWonachAtM77hlWjsBts9k2e8lURV2XTePI0HbqHpcIeU9l6pDTJefU4CEiHUZ6nxQpYJjEQg
2NmGkAtAMP9UjOobyg7AfoKJJq5b+SXSC2NtuuPEmeuRPZR4ZTuNWT3Wqu7MkPbO3ysL+pQypdGV
BrMooEvfTbfIZ7ibys+5b5Jq0VWVQLbubDoUoraONE54kjxYoiWbPVcxSzP+lN134muL20hFGm3z
rtXfIx2mggkx/LGpiXrVcZAcNTkjcxf13iaQLffsW1q2sJUoeQ1M6UdiWcZH3F9v42B6dZWwWnlr
cLcDfNVKVwfVh4U7jrg09fHziK3VU4AfxFNb4QQVWemDqAorfZzB2gBZPTUWTVKsMsLpS9HKszE6
tHoHRHRqzdFTfqr397HIx01Rrag+iHbLSXCsxX3ek95Sp2mfhjZZFAg4v+KlpQC/CLSZKGq5Ya1M
vymQ7q6rV1ZiWDlFPfSJqbOWuCsSH+2j4iYYBNb4x0/VvYlHfZpN6OipGGfcc9BH+vUgN8a+k7By
1g2pO076FAu58ru5bo79UdSJDVCE/hhPmzGszQWWTnSZjuiQ7h3ArtIiyqqMROu9WdSJVuTgQE+l
5l6u4nDedKN7qkzPOtZ4Dc8HbbTfCcHtPMxmX/IRA4fJa3cNJzP44ukj3hKx/S5BaF6k6qgfAsyQ
LynpG2i9qvWehsOrgvmER2YD+/C0A9fYBZf7Bn/6Y8VEZw+ZsbBnke1E21EyMaWe+sWB9auzF6C6
rMspTuFQm2YmobpZYdQV978os7pYFQlfT2Ckw6VC0Gw3dkB5BDugHeLv5YiykmAO1JSA9PioOcEq
wJ/5u2w2wUmwA6a2eur5/3GcGEU3+q2tlMFZHqEKSBWJeNeInAff6JwHuwI+YptXUTPIBH2QyakX
ok3UmXa96p16PItSbETRpupQLvMxgcPu3a0uyPT2x3AaLHNVezXiIhWohvng47GChGbCwkSrzQc1
G+1rbAFzoU3UVJiqL1347Is4q1BtDKNwqUEAOSqgsu2yxC84jMoXJUt/7Yk6aFbN44BnIxiK4KvT
/dTMrPyCIW66tSC4LUW16wV7x2p0kr08rbCOQcog6YKv4Sh/h7LfXv2oyU6DhgOp6F+lGlIRmdWd
HE1Orq6qf4h6w8ld5gGFiWwN95ljFwdRz7O1RjszabahkXhfQp3k/HQ5UifF6xgJtrUocnXG76vr
OrtfZtNVoDCzLxrr19W1TKXmnequKqRUwqLLPgpLORORzb6MYWYszKiXj27tFPsiQ+yx64LoeWyB
KBCnyT5gg8+jutfPjaYmi0bXXKQuPUxApr37JsFNeW3iIOqYzZ/1oq8u6y+ebvvPbavvldhUv7h9
gQ5ZGvnHQmmgx8sufqqJa732anx2A1v5EWrZA6i45FXz+FhdmUn7UBu7I+oUMEd1v3oDK7/1mEb/
UNz8K9Zc+rNcSunKzgm+a0EtnzpvDCbRTPdrJHlL0RU5JBydnLx6ymB/r1q98XYyVPYz6lH9XFUG
buJBbxEfH1xQbaNubbXQ2bDAiIRY0OuYlvWsG4f4q5EH3/Kkcr8RSThlCHR8FOq4lHns+zOnPSJ6
koWzxkT+BsbIDOrHSs+S8sPx5Qtmas03rQ0+cMo1NpLpdCsZ55FHF/Belj8iF5E9tmXBAnRwlZWo
a0e9PEMc26RZl916IFeIx3WsE8bAYW7Iggc/DZ1zHhigmKc9mPjVoomzYFnbyIksfRTG+AWcPQbo
LJs0oKU7o4gebq21Cy8ptOtgGVmIF5Hubhjnr0NudXyrt0PE+L6S4XfdB/UqtjFYDaVYOrt2p+7j
AaBc5GXlexu+gD+2vsVl484RG1eO/GDmUUdoeV5ODc3wPYGH/B6aXbj0StYB5gBEJZc75NWi0Po2
6jmMjMb/kndRuwrsUN5KuSE/2KGPZdTUo2/NJw0O5nOQ6t4GfVAb8J5ZPjeJ8ig6IEmUzBD1A3JW
VeValQKVr4B8EVBM4HXVFwtM9kaKk3xVYgRjNZH/guK/uo0xyl7avWx8NYdmEVjp8OqWvb6xVXxD
RH0pf6v7IH5rsHNbN8CP1ooTmF/jJDG+ajYRhT6WrXXRdPHbEH8TbREc5xXLam2DZcv4OmjVQtQr
BgvVsEpUYl69/0JAeSNOQXzHwkI3WGtmLM1Lw8fqjLXEXuzlU/FeJxp0v/x/unS6o8OnaPTFp2N7
kPY7dOxxtETiT2zKEJxyEeTaH3Vp0mVnLiJck0fAi+h353hqwJ/ARmfb+PGpXq2h3PpeffxU73pZ
emxA/LeROcwrWMvzruteU6Mqr8XEXLTR8Nn/roL1Xl0xp7lVkWUrCSLBipVY1vrYxi9yHPWuXmZo
y1rvETxpHWeVa3p+dFjpbWDF9nu55vckLe5iUOzk+yTz202FyufRcFHUqaOcDIaEi1+EFvLFDys0
AdzSe0yUFoXYkMloqMonYADZuTQ1eWUqrTtLU8NlYX37LuRhg0YCK1PTTM+iTuy5sWPsYAadRElz
QpzjgToVx4qEVIAL8flWF5YJFoKJHC/8YZAfIYN7u3osAbC6+lCw1vPnAKC7q2g14rpYWAH2oKKo
RXZ3yIfsW1Ym8mOll80JscVD7LnSS62GARldI9qIoq4r3SzNQ/fWGnTjWnci94HsqfdUq81C9LJH
5i+lzjxehq0I8AutmcEYyRN2bnjwS71+CfRyHg0acswWkcJRb5ulKDZ19ANu/HCxkza6pqw9jToG
JIq/8zI3ixrdSw5KcKvKyJhsZDzmcVM3qofSJgqsx8GxkTFEjGojOLa8/EWb2HhdXS4b1S+XpqmM
MUDo5qIbprz2QJBs08BNzmKj6EW0kAsTQzstS291QT0msJU8HxdQEzjj1FnUiT0YnOVGbkhw3utc
yXcXqL0oM5CH+bhs457cyKTBkzhNsgshNa1jyheOQ86ubRoeUM6zgwP6zyDGLdm3P8LC/ak2vfyS
lNIILKnyz3VW2RsU4QO0Fk391Cnwd3MtL16UMA/IbxTtB1heQ9Ocn1oZPoVPaSnrvKEG87apEwuF
uja5FlGGpek/1rdT46c6Yhs4rjSz2PB/FoZXqScHPDOUDHlc6gALjtmoKWAjww8EzgdUXYZhL/bu
G8tQkrUSNbCosXdzpo3PPATW47QbauVTq5Ihvhu9iXp1soETdbfOv/uJ1nvnvlSKZSzrLhblgDYx
Wx1AG5nBq6pIEtqBsrENKy949aPkPTAd1AoQGXnVpyx4XL14rtUTGk4exSFjUak7UobdXHSKWcGC
/ILtQRSWd8rAa2PsYBYZvaU9m6GuLJJoqM6xosYbRS4S8AuaeSjCOF75Za88WJDE5h10krdutB4I
sk9AfqZfJK1mLkz2wGUa4usa1t5qVT/oFW+QpFDkg4Iw7S61JW8zFvJ4zv10WAwYmb50Havk/AvP
nOSgGzkpgLDqZgS45GgBvDU+eBNNymmgQs5EWWyA5IUgHJoRj8borxYxhugu+tyOEWVVQrG1a9+G
Sk+u/iR9rfRddujT4iyqwqkKBIJxDLt6LarEptPV5kysYCaOudeLPXXSxL7V0ePW9ff4SIOtbwPK
CXG6JKrOtp9mB9FfHgNphVF7BRBLc9YGga39WITFrs46hxB84x/tStNW4NuiC7r49oKFy/CYDUZN
wlgrpndujjmT5i3sBt6ZHunKHsUWRAySSS1EKetoJSpDJbWL267todDsEk0b9vKgAkFTWE9nXlM9
tl0MElx3CVYncrKWmw5hxD7Xt0NSFtt0ikyGKDKuRqeML7kkQtmq96TLWTI35ar4go+wj04oocUW
YVLYnClT5WHtTouoGcDCZdsVSI25mbW27GFmTICPtpCCHQtw/N6mouU37gy+hHQI46R9+d2tsUAX
2j2MmczXfnVzK9PFtIxuDqOJejGaOXUD1/JnN2YhJjiBMT5EdV2updgmuR8N6mNgmuXV5wlu1r5R
zF0VUkCLIsGudGL10TJTdZN5Bkz+qbONuc1jCrVn6qrnSTZXwLptRFdFruNdIwHXFkXdqjG8dAp1
01mkhJANkh8TH2VNwzGil9xj1dOMqvmlDpkM8/Mr79GIlIRfKz+ktGXOFSO0TaxiZhPmCmdeuWaZ
gekqeJplFSXFVZIqfV41UM3LsEWjqUkIHZIEeIdEfsz8hrhFaG+8MrN/kp97dvuweMsTI59bUqE/
aODgVjU6qkczjLRtMyTaBguG9iRGROonRZTLRTW77f33MmN2yrtrih3fRiwS0DvTiHrr5PNhEinU
gUVtxRrnn62CPtWRESt2fkJoezQ2PiTFMNP7FIedIVkm6A+h0i1peXIN6jx7LpriOes09TS4bfrM
VWaAGw0iMlPjKGVI3dlauROtVlOF6Hca7Ua0kvUoUHdyTfw5OZYwrLGqiHX3VXMCQ1OAf9fiNzuQ
D8bkumJaLE881/mS6uYkNxo0JyesAGa2isvyvIYQFhXtrNKs+mNcuZ6Uf5Rx3M90DUksOe/eoHY4
B1cqf23qphqWcRZrs08Nn4pmWbHaghwp6scgQzvEwUIwGXXn4NeEoRFfZ9EaGqzwi6D/wYwMQea+
+4ny4QuG4v4XJ0EnGF5Rdw7j3thU8HLgutj5OSEhvEBm21yb+uDMeb3xtU+bBoLB3lRsdOR6DXtx
UZnhioqx9BCRmTZc3l9jMAt0Tz90VeU+uV433ShqjTEjxaR1ymXZGFheTJ1xCTDXo6YjtzEV/cZB
xxkz5NtQVu40J19qnsWhI6viBwSP5tbU1aybbs7UJ1jFrCfgRXpjtMhjFp6ZJvXaa5Pw+KkWrBt6
fwYkucf5IUB0wFjk0dB9yLnymJJlfHdbs5qplum84GA2zPHcTR7lRg6WCE/vncRCJ9Af0GwNx2zb
g8RB+USRsnldtjumGjZ4dloVS4/XkmHHiyxy08dk2gxkFsg0XEWN7HoHxxq3Mk1H3zedo6pkxohv
N/Rp2XSTBRChTl6I9nIgIpy16BVXjXsMicvPC723Z6kvP0UW7CsTSYb1QPppZbppORfKQkI4KJwI
sHWWT9bxwFrlscJfJVZfLJ2PZ0fqWZRkQuggr5/wVK0uCprDuzJLy4WXWsbb0GY/rMRIrrlTSSfk
oUl6Gx33ET4PUzTySja5+pb4zQ+D7+yNl0uD9yWwgFBrgjmKzRfc5rtTBolpGdg2SGLHwjJT6apt
6UG3dtGbHHALwmBIHg/cLV+VkQckPiA43tWttzIdEJbovQU/HH4YrZSUTaSE0oYA4LehRNg80REg
L9BD/8VlQSEyVXPrVR90d43VSbo2i7y5+mZ+jN1BxYZMY+lfJt/lGmUXgs7+xQqLayf54bbvA3OP
iDeKkNPGiM9e/p4Vfu3NvA6+aBa0Pzt1JWvyug8K54ufud2y1uRyb7OAOHtc4jxsmGRpKDiscN3W
z+XYePOOWCRsoSJEKdrxo1ndRBa0T/msKc34rkwWq4inpDPXynP+UcMqk+1XH63db7YdoKzSQTjj
hRKuzRJlFFc2ulfHBK5V6n773TOGdekVJO4a7alNdQeWnnT1zHRT64gtDBaiI0Okzusak+ku8e11
hCb5PuurfmPa0s4ds3SpDM5+jKt2JhP0IBDT9Ks20MxV5jZffCutcXi3g1mVDsE3dJkutlFYHzk3
D1LOeMAig75ypLreIf26c+A3n+gwmZnDUDilA7j0CBhI7/nhVWwQKFP2UoQq/VQVSRKyYoltLMnt
KMfOGpSj3OVfeju/FGZKND4rn6CPx2eEneXnTFJeUCm0TmqYV8fBKC9dCJQnT8JwHzgfodykBxnR
CSfsh61noa4CvD/TD9LJbWAq+mby1oHKWINNR5ppKkqDeZ4iWw+m2nanxqwhrkuA2nQpDBal3Ph7
1WmOSt3YaNZPiMMJmOg77DFF+BHlPhipAfkCUS82kLHA04suouz41Vcm/Skq2sNzj5vSuYjD51rJ
qhOBVu6ksSPD11Xti2yn4QySRbIug/aHTSbkik2wdux7C2qj7gdzZhvZgb2raEQ0vrviiwBceYy+
EdanR6cYw9YJonx2Kweq1c+GSo0B1aXtMu/t4qXQwmaJDWa+FkVTM3n9OAr6st4I/83Jh3lXQwMl
yqal+9uuxap17+ow/eYTqGIfefoDqWBp7nfYLvrOLq2GSzGExtlOQLV29VJ3tB+s64qZHNbfOt1o
L2OdkHbKkPksg7ex5D4MJXU+NGH1s9MfO9tC5SfynUNBmmmGClW76CPIM02IFXkgNe4GazwCTtzO
lwQlz0s67ZGGviRqXEDipEo0thlEqa7jWSmKsqonJ0kpv0WgejKczp7KSG55ByELJYpW4I3HwSZY
xnvuCcxn95A02RwahPmUZ3IyC4AJkDjH922cNnfnuDjSeOv65vu96t7t3tfh9bDVBs7+27POQil7
COKfhZvbu75A+9Fu8LeBdZNsAh2GFfxMmMkl2mQsuYeVlmvFebRLC7Kl3BDD8S5OXWSbjKn6PrXJ
y/nc/hveISTnMqQUEDwcz4gyZ0s3COSHZowsXIY6+SmPr2XJBHSy6722bRhuWh1H+NBz6vMQTMkX
Jy7fVDc9ygV3ehT3uK0DZyLKpc1NC8t1rTH0TeOO8gasNE7mmRovFcMqtorJaIC7p1dGV5CZZl4K
IXmpyqX5YefJozJgE1RlsoxtjbTsjDD/ySrv5PMsfPNarrDzowyJpqDZlEN9srmV1pFqd+vesIeL
bNneAg1o9VUmQamaSfgzNY9ksoCOczNfzL623iwfndOiVaoHEkzNqojrDKxLCTaaMBZzruqSVXoz
Tysr+lZk/dzPyvhD9ktMENIgfjaBBq5apE/246ih0mKA5fWdTiGnPxzVWrefbMdReGSviHIV74Fv
QO+05WLn6p0FnrD7ULyIB6VtAcU3KhMgfBPukSIOl0RuhlPimPmsNYxvoZJ7T1ARh42CcOoa0VPn
mTU6UpGp9x0ZCwCEaTI8DIneQfsp5VWZts0ruqg70SMw6xHWGvE5tauyddNXG9ny4i2aEOZWIf9w
4LeMSP3V5hnpCWcRIOS/bHqC7oMaDIeUsO+sDxz3ydB1wkFlv5uwJ52GQnDRgxbs6/gYANSDUVPW
y9LAptrju1yYOH5ueblIL004+jO7tUl/T61VY+M4Y+hPsjxpkboZk6KaF2kJpELT227bNESvR1tJ
35zY+uhAml4KJ9Qvmeb/wKw9hQDtzHJw1HN4fCgsOLK5xURqWPdtlD546hS5zprqu4l4VhI0yger
nI9CDqznAumnpaJEb/ZQ5gvyns4lmTZgllFSJXe0cU1JldD3qJTFWIJZ8t3SuYiOjmMCzQ9JYt/r
cqk3if7yYJlGEd1i4koX+zb2bbDYxFynOfdtR7BZ8vylneXpUfIqDAjGGOGnVosPoC6+WgAmj4Fm
LDO/ekSCOpiro3oYK2evJ8RxLcdWjjmm7vNx8JWFUdf9xokrdYsPyXDOp02wSQdCLqAMgk3uOcFC
Nxv11RzQ0y/7/idkuNHvWLEja/VcEm+fVbWTLTsEknhcxt64I4Mw93XJwCgq1zbyAIgtLkyFWI1n
bdxISuf85blflfiL76jIwNiYwGhyPhxGyKrzRCMdHZpav+iMiAi9PFhQ6pqmnUV184hYULIRdfcN
rLC/ulS22i07q9NmzEaOOqmCV7vqCMNYevAyqVEu2sTQLpHjOysfcrabGGsyUuMBglG68Qwcbzq1
QPEnqI9dqSWPKCowr8ZlD+yV3m9FnZIAfUFdFjioZF9YClgfikoYapzsyOwHT2OWjNvEuyxJw87X
s3EHHptvxyWDEUDqPzRgj5gIRl+kirRDBwl32SLAvEmK3r7KGJrKltqy6MFpHt4rsdKANY4fNPPY
S4IDmOF0G4wELGxgHovCGtWF5jsu4i7dg0c03DFMUvhjKJnHGoSiC1/tKmVedmUuPbGdsY0YTWZN
HujdZxMjAMwNfSZ5cV0+4/JFED3Sn/j/mGB05ii8pxe7mZyUm2cLMvKFyGdy2xTkpRcFCmHLYeol
GsKick91/l0UsHaVlyRMo4VlleMFhSlnpil1T5ZFGy+3Otkw12ps6+Bf6SIaWC3oZwOI5FSTd2E0
lw0M3GupKQ+9YxWHpol/7cVILaDQjQwjoteAlEWf2y5PIv5XsdyuYt6Ex9LAz1iSjXydKI4Lq5IN
fwNn29QW8ft0PBqlyQsgCa91IUXc/jwWmcFaeOCi0I2xCRSS0rCuoq62MwKNFbKloa2yTKpcknRE
dUH9rUc5TRdZMZwa5IAuMsoGc831vavPVa8JzcVkCztU873xYgMmOnDTVZ2yQFdQ5zXt6nsnV5N1
Hepvrd9GR7/9QRC8PMXNkK8c20UtJsCBqHIR3RR7aCojkyN275vaOvVFPxA6xX6kN2UTowkLvWop
fnPROPlqYG8xM3SpfuF5r8zr0PUeC7vEqS0s3bMp86cIIkR7gmhvNrgRq43Bq2Uqik2HqAcsSCfr
s5loUnvi1mm3kLpYvWjVQyDEmWQzxp6HL/im3SQTjtvCCiN9MUIqYdWrTqE+DNyEwJLYFL7CtMA3
m5XiydpNwKmsG+xXexV9oUnCSfTr8LVCL9o8RBk6AnnoxYvGUvRdHcDXdwBzPSm+WT2wnJ7JfZI9
ofy4BCYpXaeJuttUyqsWO8WhTAL3VjTyJJmHQxeuEHDBYyVte2mJXau0joHpPlR69h3qBBixtOt2
3GvBrCNTdTWyCLycE49rw3EBXJXSi4+31UM3JHO9KasnbxjKpyyxLzliwqfck8onR+uMeTsMDU9Y
iratuGtSFOHCrd2TkeXdsc0H95RiL48+Z/jqJWG5DWQ/h7jhRa9mRGySOGSwEa0RPGow8qTKRKsr
YVyVRtKjbOvyA++PjajurTY9xH4GsomFJgDJ0Ue8gQymoVXxAj6E+WzEEQLeKtrhMKrM56Qi9g3Q
TF7YU9EYZGWdZ7zepcgynhNYSkBClXgpjlWd1luj8N0sb8c2IId522so/NKZGV61ykbXQyeNoaK2
DxBth/8liiomlUuU+eWV6Jx2YNJ1ZEdvrbIXpYRu/Hx9O7bv3QWCP/JadNYgUyxK33ZvrbFZNQsL
mv1GdJaDDtBTO6VhxXlHX5rrdR2twY1uDMtpz603WKskGPODHe0zInRPuH21itw9TUyap6TsX8jP
OccMZYENCg+o62t9d27qeAul3dlbmoQai6irlfdihJl1q2q1LjrpIBVcOVcDpEtTfU92ZGd3+GuL
/mkZxAvWzwGG7bibWGnHFC8gTyyHMbZ15C4Spf+e5kb7nue+io+vZpzhpYebAN2omnTYpTGi50bG
Ksx0UnVHTL2dh07vvZaEjlcaOgcr0apU2H7URYy7yNSa6UD6qqy9eIGtvTTvVZF4G9XPEC3vCNuF
iVkuKqko1yCXeW/Z3jjsHGwqjGVoWH/txtOuriSFOv+jwx+7eqLkq2hie3nGA+a23ovJx4O0PCwk
ZIBeNP5tVzfGiGgqSUann0NveBClcEyzUwE6T5TAWBkHDYeeWTDJq48lIk9236N3Po2KQae2mtS1
FqEpaefBlX9tdGlrSZ13vlcz4c93sQuYcup0r491NBf9ITDnnxoyL5RnhZsM63tn0YV4BGsdE635
36dzWxaMRqkozxgTrOB3D2/2aLqLsXa6w6Ck8lFWCXc1KsDBkDWyPyA2EUyOQmJTTLZCYi/WjEkH
A2PY0cJRSNQpv/fibEoyt9jTfmoQnUUrqr2Yfkwji8Pw/PXQUUDIYjkCor6NWhFbBvZEUqqZgWRe
RMOY7rIq+LWBG5juiHynO7F3b7j3uzd86vcfdLkPD9wMwXsx/v04Ubz3uZ/pP+jyaaj7sX97lX97
tvsV3Lt8Gr7ypL8u/2/PdB/m3uXTMPcu/9338bfD/OszicPE96G0A/6OfvAgqu6XcS/+7Sn+tsu9
4dNX/t8Pdf8Yn4b6Z1f6qcs/O9unuv/DK/3bof71ldqeXzI71DJMewemdsF0G4rNvyj/0RRVPkel
5AhvR93KjR5lf5ZvB/xx2D89g6gUQ91G+Xf972e9X7Xc4UKzvLf8OdK/G+/fnZ/FDEvvTg+Znd/P
eBv18/fwZ+3/9ry3M/75ScTZ62G8GEXXru6f9n5Vn+ruxc8X+reHiIY/Lv0+hGiJp5/8U51o+A/q
/oMu//1QtlMinVtq74NkBPtGaieFRMBm+/j3RrREw1DsVO0iqkWN2KvEAfe+pluGe9FckkDaOjG2
bFrnPWRao8+9yoBbVRvSNQtiBNTq/olVMEK2UynOYRK24FumdnHMGOjmjuz7T9Eu6l1ko1ZjiSKW
qBObqkctw9QBgdWI7R+Qiz4j6hGfC1uKt53tYPjcwfO1zei2QaEyPuYpCqRTLy2KcJITrYElAWfz
5MOtTjSrkf7RAqAictYgLSOGyv0ennOuystbRxdVyUVlBDY6yQb8kmzEYoeVPThMzFRXfoSXq43e
jQF/vivOOkED8vYh7J6pOARWcS6UuDgrSqOtPb0Aui6ObrVq2LgFyIY/jrZ6B2By2rwhLsiI4sDK
zLElMurrfSwxtN9pFUFNb38bL0iK5hCmMbK8f51SdEv/h7Tzao4bVrb1L2IVc3idHBUsyemFZXvb
zDnz158PGFmUfb3vqVvXDyigu4EZj2ZIorF6rXEYrzoPFrcwc2aL5ugHT61HipjRCwqEuv1NrB56
ZErU3wnXdyr1V/M07C3+bmdAucElbISWvW8xSRrl9MVdgRPxFM88ZUMHqsItK4pOc5g+CudYVk54
G3ha5IGGEfYSOC4EVySvbjOkcZmmOHOy5tCj3b6bc4tspno7pFl+/nvirE3hsYuVx7/WkkOrsK9k
uq2j1lho1acIrc3qENxFXRbcyR5grwDd1jrY+0BmOdfGuzhk3ODNyXWmslSELjNvCxn9B9dNUvKm
kXmSzUzq7IQysnmSPQTTpmOmZCvpzN7C5NA3zSCn4IQZBcXRiM0qq95TgZehNhZCPNZV+l2vKNqd
tPaIyW3B1Bpr6bh5RbjsDbNKylsPLjJ2ieDEyd4pJZQe4DVeYxdvooVPiAzpJGz/cBpzYR5M3f22
2G3whDp8WnnBKY+v7qVneTEPDUNQdQMUJuJdv72v2zCnVI9SQ3cr34TlBDqfSJ3BsOX6J9lYRYFi
/a1drENiYy2oCSFbKGIzkC0IX08o383poLxbwKxKEgbpkCq3BW+T3i1Yj3C9KjA0bHSY0c+maOK4
7M5yKHtL85eNOj1oY9mIrRfH/9MCy7Tba+ijtyugtsvZ+NTjJWOLiAKynj2Eapg/xFbO7ipGUEI6
yLclaFAjUlvAkQ4vrXuiFGDOV3IM9vTV6FjhM0IL6k7aQY95p2XGEltLYUu5jJy7xPw1LIORagyv
Pc5q8kXpck4ySgsmNzNOniIAakfXIWmg8g37VPXGQUZQwOWx5/bCB0fA2POC6rrSTmsgVQ4U/gJO
0gs4STcB6inn0uboUXSlsRUe2Vti5JRm3Dkj8k1LqDT/axhJiMqyUqrOd37fTo+zZz2YbTY8V2y4
T6Wp19upTvNvgWlxpATAitTZBMmbOIJSE/9zZQFcTSro1+K29VdKOx0l2FiikGXTNq6/tiwv2y42
CVvOqarbZuC31tJxgyf7nh/vDZev/jvQc9D2yRHmxe+3wI4q7iaCMReBK//kVZ53Yudq5ivZlQ1c
7BYQggZN+5u1pgp6rHRrZyyRkJ36yHCKGM6NkIkVjZzuVm0EwJK0QGk3I4yhOYTq6hy0yOZEzV1d
wvsse7Ipp4xq29wE1eE3r47krZcGgBxgcjb3Mlg1DOSgkxBO1NZp7sc8/Rj7ngP5cArkVElRw3qz
xRxl3UtHKHr/zZ6N+cf0bY2kfyZtWV5ar0yucP8n1652No1H6hNSr1eTdM7VMIMnabTyCAntRZ3d
aVjJmGYAQc25J8rwuZdQHyjWyvq2ifaym3bWTzfSi/07m3yp+FcJL/hF9hVSpuNoZBDdmd4pE81o
azBSLmPZQycYXRK7OfxtV3rv9C/baIX+SUH0CU13EXNbVVrlWM6RTT9RerKWnqqa1AOnyr1law+m
GZYfW/LNoQqQ3U5D84WsR2t35ccgyFUU1Adw/WrxUUNC/t4a7Cc5Iy7d9FqXPDSWJtlau+NCY1Jy
fQ7z0D/LXjaUX6fAtXdyNEyVfw4aIMnc3H+HxG+9xTYAM0UNx0d9QngXx22yXEeu+NfLtVTrbPI2
E5z4f8xbgl/nRioqFE60U8Oo2FezGTwqag0LfeWln8nefbFGU/uFuLZnmRz9ukH8lDpJ+8XrE450
4j78EMYu10wrVs52a6fnv9bpIP06h0MN3w1f4oumNs5xUEryT9AOrFrEcy4R8hLTtYMVcNfHQC/B
Itj1pzhRvG0KW9fKIVHOgWmWbOEd6y6daDise98sNhmiqdo2qV3luNjlhGUow6QtLw37MCceWm1/
LGmV8/tXWOYbMccRbZY9+JZFIVSKuIMDK/leDlO1zO68LL0DYJuU6y5HzSIIUdsKjRaerxEFLs2I
xhWkWgMH5380BXq96L1acHuvpCseNHisZbcMMlRgK9Jq74x+VdhbY4hBuXlNt4u0RBMlB+GTbDoT
Agm07h/lKKggwFkiBhE2EBE58+8InprAP2rIe2tV3mw4dgyutSRJqtqUx3a/GLfSCHVmeJ0kIVIq
gqTxv8csc5aYRtAuSUccG8FBBasHg1BpvMAVkvha+dI3KNH9Hvz2VEql7HKqoyiGEdc9Iyi2MVQO
a3kZXK6KxQQzbigci+12HRUOc/JJpIvLqmyWpRbHMm1ZagkuEGwiX5vlXNfb+Yla/3HlcuJ+mhP0
YvTMCThrpaQodfyuWjdwlYSd/mEUTogx3HWngcyWsaNiW+eoEXq3hdFXHKtEZ7fWo3vpjUr+InkG
jbkcOpzM35nBKISE1Kd62vbUxzQg6YAsCLlztzA2fmeHxxyhi0vmwMLFnqhMNrILsfjUrNwCZCdl
qPWunfKxWVWG+hp68y9TZW+IBAfDxF5FDsmyU800AsJLlOKDS7Xxnd8a2vPEoefaSBzzCGpKew5r
x4XtPvBRnC6hClPNYW2L01cLydejZVQ/qll12a4KG5jGABBYVx9ncQ4rGzPQzGPUtj/kqBNntjI2
onTnn7FizWW67Ml1tUKpj7B0pecxGSrq13me0vgc7s0awIy09RrVmq3ne/u5KpS7kjrd7dT2qM2N
Qbkem0w7zbJJGwBOhZATXEnDO5fwF3B9nIKsf+3JkHfRRhJ9zgu1PoDeqU+6CrHkm9qglByUwyIq
zhyLhGdpaqUqYZNxdGaruaDg/61PKINrm8o5ZdSBHiNZ+G7GqJVny3aC820B6VlWmXPorjdvb2Pq
Gw7K5yBdW1H5k6PU8okTqOpJUdKvnPX3F1OMNNUaD0AmkbISEWWlV09F1G2gPp8fZLxWzQgRj5RI
Sadi2c2j3pK6F9PlJN9PNQBHaH3fXsBNs2uWW9T2G2W5HkiVrOzEK84yGBTBfNQnKoXk66MQoR4n
l2NJiKud3vjUNbVxdRTgsXLoBJAqzy1VOXJYeU6zUs3EueaBon56ndP3mnFVMnjG/cozPi1zeIiN
H3Qdtb8QTsvISb9nYHDuC9FwhKndh3pmbUehXrrYpCMzC3QSElR+5FA2MiQ0o6cRdOJpMckeNaOj
TXJmWYezQ/fk51D+vr3cLVKn1twfPbCu4i3IZnRMGNTzcD/4Snu22HuWsA3o7Vkf64M9BNPB1doW
elpMqW4bVK3IsexK622OnG43HCICxa2abTiDf+7a4h8TCpWazyRSDlrHFkI2aR/4oK7EuFEV/Wak
3OXVvQT+ZZvFjM7uvNfJ0m0aqb7XwOX/vbSVem6Gtucfy5aUvhyMCf5GeEHSTYLizGet8wbutCYi
nXZQfNbcF0iRnY8QndXXJkYy0BnT/HPuT+XWDSgvZ4sN0XOtrpxC1TaeQOYjBZ2fLYHclD1pmwGi
AysWHtkUbz05hCYNt2el0PIM4sZbDEeVZ+YLvNTdgxZm/YOuWf5mGFC8WWy2WgXXpvT30jRQdAnL
rKB0NSZ3PEqjbGKIIfY2gA7Bc909LI39FLd+8QA602GraFHEWTS1B+CeF6xiW71mFmg2Skw3MfSa
h5LT6o9dwyfUxBaSw0KJmfpfqqv9rj2bYji0IFipEPYv0mu74bdh8qY7ORUE7H1W69WD9Llmue9M
O/0gfZHSrkDgpM+ap3kvA/LDMLx4tvIcwZT3AGCzORc+iFQxyqA2uPU6L0WEQOubo3SMVlA/eLXb
HWDS4nlEBC+OLlSOqmZ2CF4QJmPBsQW7LgCYssTK1RGRq5IwvM2++cIaOIZiaFslCPydN4TwEKRB
cS8b1UIaam4R0JVDBI1fHU3ZQE2jqsFuCc6FF8mJYRMmJdRzb6sko1bcB6HubYeuRCDozSFnWANZ
u1hxIGMylZ0NvfaR17GPuYZqjOClVIXUHrJcaAVLWstlvLgRLoTwUo6ntq0OjUnxcpjM+4Lzf1ie
gv7BN3S+b6JnJNcYDcB7zpRfLbFfDCLrwx9IBghHX7Y1FQyASckWb30lpU4/9uAJhID2OHit8zCJ
hqpcVIBrsmOpFjkPYWY5D5bmO/t2TJzVYjM1RbtQ4XSWJjlVxkJjs2pzPQSjyGrSqQVBdHuZxba8
jNdTcdzDTXP2Qqc/UphNcXpazp9sHrk3mdmRjxRDFzYqyvbNx7FXmqfEdPaBqs9gTfrgnIIwXUdy
aDrJNu2C5iC9UTV+i31xVA8656Xi2yuj4FaB+J4NIaIVLF01Wr6DliPay+EcV6AotdC7yqFWg/hU
8k+5EXZ33KnS2yT0WWAehqlhK6NKw1JWdQ2eXw5zB8JOHcFts+Jra5cFSgvQAR2b0sn3XHSNJw4b
uJJDJPCfyIZ+G0L873AEjmsHqe/7v2JNeALQYiE2T1F55/FxQ/Gut2nV2Tj3opE92URIUZ2dKvQr
ONDxKMCtVr2RtBBuMkzq5oPhtfGnIWm9+LnMu/ZTqXY/tS7auU5VPZaDqj9Tlg48sm54UoxC43kE
7bEJrMHfS29kst+fwDsDwCB4Qvn7nPjApBIRXJNDfKAE/CSdcn5c/UhddkPSEpbxl6BWYLgW0UoJ
sf8MdbxqWeom5af2QTYUX6lW+GGw+vIDxZwzuSQVssvZT9K1m7JdzU0TYtS3+LYv9kZoWXe6o//0
MwTJxkFL74eCKyWPk7Djg0a870QjHWOe28dgzF5au/ptEhPy3C2vtR2vb/GdHZzicL52kqJUkM/L
3tK0/7BNmfW/xS3T4pjvf6G048ZMgwSstA/jzmRSMSxqTvUm1GEMopG9vuScZCXHf7nBgkaHMPIv
0n5bQU75K26xvYsp4erY8Xv4qamVzkMGL/zulZYpsvf3u8lNckMjj3Wr/xooV1zWlnFGqFjbiqsK
TN1oBKwHF1ZpvrVJubMEt7QcQ20SAR4G0LjYhtFAw+jdWEzspFHOWZradeJTWQ7KI8BB66lv8h9K
YQ0XOSLlqu/Ym1mbnu/NE8IhhygpxkveuRoqOVRqTHaso2+a6/fSJps+tyC5dPViK4elMoPdrfr5
SM6W739Xhx9BQ0dUqGkdWoFFvjO9qbsmSeNRpxIFJ0Uwv7IoiWsAQuFcB2DQg/Be9iydu02hdbAj
/+lAZYzssW99knZ7zmJoKESIlv5qBg6S5BpZ4YaQQ4w6lznFRkGW2tDbwjK2njgw8H+kCJOcszYt
zs4YP0amle3jN5O0V3Ydlqu/uyMV7Vj5oG+zpf9d0Ntq0vbflyx97/fqbRnsATm5W23w8muTRj1E
C1QalNSYrCK7D3/mwDwpIvrFX+azATfWp1kr2o2vuel9UcAkCLmffpjsSru3eUbb2H1Xrind9zh8
aOdLaALP3tUhpURO44ybd0bZlY0RAFDvW8MHrgVmG2y3Pl8W9wTFfbfqfD4mdJO/LY4IeliU2NC8
VLPiA3dbLsfQkcoRlRLmuSnmL3Ikm6E0xZdmqLd6MxUfpE2NIIKpZ5cfNyYf0WyOaqOt9JnCBP2J
vp8Vo1svtixr3dXUA1ZfFhqT776GdvltVcrBTpTJxSu5hrTlHtyyfjrGO2nj4ShaV3rUHuAZuS/K
CYkPZJY+9J49XuHNvMZiRJl89WGChX8Hadq8kUPZkMP/CVA+JjtJWNpY3r3PibecJE0t1dZ7mA36
dQ0xNHXC4wSSzEeacSz1+xR0vFnO0V0rRtKuh7Z55tnhJEeuOpugFPWp2jtIbq2k8dY0qn7v60iF
GR1Mc9IWDqpxZ07xqsnqeGt7SnUXlRans1DzHlJHM+74f7sAnh3tpbc5QFF7M/zPVGrrDDIUirl7
85SbUfEtrChcdWGlguxIUbbJXDkXE4aSk9eo5t4hKfLQUw+5gYJF/WQV0XdOuOpfTrxHUSPYcZ2p
9w7Vcw+dp9vrogqw2V3nrQqezS9d652k11YSGO/Tia84WqP2QQULeUyRuNkYem1fKJv/CaVCSAGF
hqS3MC3NYrPhaD8Uake9ORHSroxT2cNl/XsatZv/P8v961WlTbxD9l36NgApX4vjy1Y0nTh5lQ3F
RpsYwO9lMcmIQJ+0Xaer/EFFrLTJ+XJIIegH8O7WUY6WdamSyeEC2ReUS506YOVCZjl7rvqUYlHn
K1T23n3DCdvU5NWh0NXoLh9aqn8tw34kG4TylOdDroQO6QpZDOvraHVPQ8I3WBmbtTVwxsku/3zj
V31HtSq7k5fp27oyKZURzKq6YdHInmhkyCzYWTuRtY7m7Nesl9M9VzRorsew/06xyqmirPJTALnR
nvry/lBFfoyMjfrd4jt2yF0H+p3CKT6OFCDtPXeetnLYjG2/Ragp38uhPw/xRrWM+CiHni7IrxC6
OE9cKj8GMFlRbgT1VqWqyhX9Z3DNOfRrlerqL6OWvw5rkW+VQy/xfKjI+levHGYPpbmdAvVnP88e
zK+2iupQaoL1bfMEdPTADsbWUCzhP7PJlF69ypFssjATRBb6z3gw8mw7OkfdJtFP2sCgHEY1bj3x
sE5hTDVwCEShmXSYem7evPzUTEqURHRaW/q21Ae4Z9/cXmUZ5UaueFuWytrVlPvKtkUqZt2nfXGy
kgydQORiNzP48++qBQmD7n1V5sHazloYnbrazZ+MxPiOiGe2L4MAnE4XFFfZuP7YXgb3Xg6mpqq6
zeI0lEBbWzUSS2NXDQcIDT/6eUUxoVfrK093lLtWCIZwGhDc5ylsS5ZmvLOXVR6Yq8GFfDJqO/IG
hMlZMND2x7lH6ZLji/hLp8NRaVvut3YIuNElJTzxPXUZ3dD2cEYU3jdogr5pZV8/mcaUnHhU0rZQ
PA/fEh6PU8P7ZpKp46S2VMHC6toHc3Z/ynnsA7h9U3byOFLxyHlEZ3LfjawbJZk6PpmarX2lohTt
TiAiR7l1lE3GVih0Sm5TYjcpm6ii7FNtKwTCc8eFabicnWvp2Ru5CXVjIdeWB2vNb9X7JonV+6Lx
v9RRoB3lSDbSGSf+aqA27rrYDV03L11pzBVSlWrjfbRnY77afjStehVRwRmSua2nj+5eDjPFeun1
Yo0aK5oYgrbG1OKQT00PL7KXzGHWrGQ3CNykWS0u1W3ZtNQayHCmvAt87SL7tzJb24PNcR4vsWgC
sjD5pjaGz05hd3vpQH3LR/okKj7ZZk7FYVmHDX/rAfSQ7IaCdicWohbihnO5NYLJ5za+BXUcuWlo
fUGIJTDTEhXdwOemsf0MHTRG4aVWSBWj5zrrh1Zo9zTA5bmrx8ahzXT9Re39Vy/Ud/FpGlCG4znB
XVFLF3yfnWRfx6b5C4b9YxN3JPkgaWD76B/txikeZCI/1at5pQZ5eJbDQAvDbaVCTeYmzkszzugj
JfNX23fLXdqOJB89p/4s7EWlT18pmYWWla8wxzvrCoTUqVDH6LPpJpAZe81zN8ECmUX9T2l2syHc
l8a4srKDzR7tBHM3TM2iZ/45nJRxEPKFuG/dW3gI3ArpcMhz3+b8tc4tWkNeIF8tawae8+hQB7Gv
c2e4KEExIHiPlJU1aPcdWuYmYr7YpDdRx+Eim6LOn5UxcPZJE9v+VdqgBgFDo5f1Ss4AZBKRnhar
VvmcHDTOf0rEX9H6piapTIdd8lbMxR/QmVfSa0Xxl6JRu8PcajpVDWJGFLacBJV2RJXeW6CsAoPS
xwZg9o1tbJJAbdnzQFPyEFK3HGLslTqxdyV8ZrBd65q6CYL2V1mSylfSCp1A6l6orPgt9s7/Fdn3
bnh1SAH4m00wZPzlcHOH4tdlGRktVeJvwvF/rv+vZRbbTT7+bUZuwazCb5d3E4l3Ewl5aBm9vFcr
1D8EZm6sNKWpNuQYigcUxvIHR/TAF1DAZN9Li2zmEBW5erCdd6Fe2k7shw63KW8rjNWUcRnzu62c
KZc2XbW/m8hlSZOZ9SGKF5ZJGjkK490cW4G30rivXkt32GpyKOdlZVpwnKmaOzWgbJwyv767RCBC
l3cmX516X4cL/tzvF4fXdv25Iel4exumKkTAlA1Czs5jRtqp80iU6lblPqaNZ17BvZykTxWmYnAg
6jAmno7EUDrashu2teZ5Gz3mOXzNDs5fNfiFGrRzi+GPem9D3nORq3BV6B5Rs1n8YP/aI6wuV8dN
Dm7UWXetVaTcXzOOQLVGBaIDs8FdPJvWney5QW0cg7Z9usXJKcGQ/if38/mQ8c8g8c0Mh5/EoW2M
aGWLVWXcspTAhU5OWZxuL6nBlRFRlbUZxGnj0HcBJXhleZBDtM4RArYoRZJDN4Pqo+6eEAxwz+hL
OLfmr6F0SFvvxdGunMIY5kGwf0Y8pCv0bepHNObqxyjmzMssdSq+hqnmY6ahzuS9TQZzF2w36QBb
hxzKODm3jXn2MEkw3+b+tV7ThO2+bKjF1lA9P5tF/9p4nXMeeGigBB6mJYqpfjuEZHmFEAJ0nFbc
FPUO7nI4J6AZrLQq2MgV3nXlsjJaenwYRPihIY00q4hHIb6JJGaZoQnfxt6FkmmSbIOFWno5ZOrm
NqYK1b3coiYvgMHCDr+/81hyUiHmw3rO9ps6QR7DU55XzNpXzjNVhTxf0VhJqSDDzKkfhD66dkrG
MrpE1LnCPm+c4izdBeQ4D7FDWdVcVtaJM1v7EJjDB8UYqLKGFXllzH27YwM1fU3IIlB/On3WAzgR
+Ia0uzrtb/bcruebfcj0d3YZPwMnucWbaadcUVWEkmWEPmmoqrtaqOumCdvjtpyi0yy0dwcHaQEN
Ab1dI8R2DTYuB35R4UZ6A6hZL76dcIMSc6t8sh9UJTp0IhbpA/fkBv5HKEznx8bujVVTw9oDF9wK
xm7jm6F1yGMEfQSduUmJq97oqzT2krs+KtMnFJfuK9jEvwCzynd20CgQrHnlF49KZvJHJcV+aLRz
4I9qYnalRLO+Ql2NgFCFCNDg1jdTYIcQFHGSX1+1WiGXlgHPlsEyRjrkUDalQx27H6DIE4SC82UJ
lD1FUDoXw49leWmWiyy2IYy+ds6XdCzmXW00gbarZpuiRYXt2gYh0mrNdbThMUq4rDipLmNncBXP
vDjdkUDKVv/HLLBU8cnwjM1tEbneLchM+k+aYtSH2Iiju6WxC1DUw7ReLNAjRXfwWKKVMEfWMynJ
4ChtS4jsNaU7r31NUzaLQ5tcppE1DfZWn1F3KF7sZpTdogbZAXvTxkjN9+/CcEjFdWX3za2T4RT4
U3/yVOe1kTY5lI5l+C4krpR09W78towy++baR1ZrLb3L5P+6liNeWGnL8IBm8xFqj3kfjU64qgWF
VguzP1QAbrkpFc8456EH9Zak2kogjbomnO+sJysi2evXk4rKJXPUgj/KNOtnGQL9QASzEgJMQVBa
hzF1HJ4ea+XLMGhHKudg41bDkcMvwV0u7NVc/TQSmDqiONTvytY8NWG3G5T+FDdW8T3M3Ia7pKG8
RLFZbcZGGR5s1Yr2DtwaZxfpiXWXTiXSdjrk9237LWuc+MUoFeehoJA4h+7txec85rkITtIlG6gf
gDSrDbqBRPNc8dg05grN3R8VWsHPiaFz/zSUtRxZiBk9OyM/MjfpNhPP2hvHWNlKlDwFYdc/JWMW
b9zMb/dpZvdPalHEV66AH6VTNmPgf3V5WrzIEXQczr4xqd2MVdJCaxZzxWKeE74uNjdptycRfJ26
lgO/ueAZRpD49DBkgzkRQ5hPtk6r76sUNqAoUgZuwr+VeKQwjpY2EDtb4EsXR9WU35B5caBYJgug
ZCGnTGPyIJFWoAzvqzZLHiQIS/gaMZK+II7vGzVVV1PLU4djtSXHhYm6AqtffnAKs/jAszTFEvmc
7+VQOoyCOuE4du6kqbH6+qK3zvMtXkwKFCGXGrDpSac+TteD2X6PvaA7yxBOMtz7drbXywRNbdcq
F8lLo5mrxOEhOCmj3oIqOPWPXqbcx3WgsFkC+HmHZFl/lw0N5/9qStGKD5Xn3nCoWUCjqN77vmbw
IfrNurJCjsjEzTTVE7iNY2R/xEg20lmIiCXs/26belT4xobi3kTZFrYLOyF7ahe6ke0UZ+55HMPq
Ho2Sao1Ka/bjf4/IWGP8c41Oq9AkMYrgUCVp+9RMymef93gpxKjOu/AwD6O2VhSzeTKKsX1K0s+6
mSYfpMVCYwQlQ2vYSV80ec6dOcKTFDTtYxrrwJor8469KcrcWd9/H7hlh5YSf24dz9g1nhEdi0S1
7zouBvbg+uea21xNuS7dcfaUrVsCgET13YUOc0ZsaW71lwnqpdtQ7239pet9591w8crgf83Nyf0d
4LzNZr29yMZTYT7gpltA5fjbJntqB+MFqWCfU5BcADynDFldFWbJzc3YCTRp3DmHzDbm01zCji1J
2TsUkLgnOc+9NiuHqe+A6ud69EWtjDWkn+F3gJPAwSL3RXdiJBJLMDhJD7GrEd1Zg6LfJTDIUNzE
z+SSBeX25rTj1jnagfoppKSBox7/Y9FwifDsudv3CNhsCm82nqvQbM4cf/QrOdQhB3+ImgSRnlrp
1obxSdPL7kn6aggWEqUK7+RIK6dy7d7NEZfyBzhw3POUKMkaAADyIpM9XftqNtbILYXfHcPZ8aRk
ferbElYRHYYse1LCj6UQBBMBcmYihEnqEUYnOZNH6+j7XFm7fHKsT8MwlPs+2YYB1N8ziOH6P1GF
zuHUaspHux++11ad3MuRqn9sulZ9AVLXPXK4dk3TAuXvzuckU0+DtRzq+ZDtgQLbW3B6nzPq449V
beczKHtlPpSgrvWU1JAqGisc4Zx6640ZTBlsBoaddMhGK1P7FudA+HGGNGy9zE8bDlGQP+oaGCD8
cOfkqGiNbsfOuJ6SO69Tda6YqfYBpuZhnZSNy4c+B6vGqU3ouIxxXbpBcba7qnJv3cwvi7PmWqSg
nRJGRuVHZ8DOTcKtQGpoBAY+cZcqjAFZnK4dnnRfaIZnZvwj9f01qcfuVxb3DyZkVF/miR+MaVTl
Q+sl5aEfbHKEWqbfGXGlbkKNA3s4u7/JSZN7LGEh+ulYQ7YK1bx+yXuE1mvH71d1gAI454M9jKL8
5prJrA9tYnfP5CSE1hjYdumtizDgkMf8IZ1OEXhPfDDSJRvkzj+i3+1d5ciwG3dtuAOIM7E01MX/
XEs6K2V2/1wrQvDENDTvaorJcq1Yfw7SzNzItFtvdSnqRlH7mq97N+5HxV1nHYxDjXi2bnW4P2b4
YA5wRVjPqRY7u6rPk20rnrX7uIb6VuEK3IuhOhrzHVlrzn0ZKVqpP43Jo5woF3Os8oiCx8A9Dz8C
QRXVWpl3lmupxvjvVwpeyiDi1mME/q0J9NYCOhom0a7rm24lPV5fvbrl8BajZo12BOdxXCbHJTuL
AP6glTYZXEZrMG5n3UbbDBgrZ4Ep11dh8gXtuRpqU4QsE91bdBYBrlW0+DRDkae62hdLDYEZt52/
G4Ji+mrMcE/9NncVTLvSrDr/NP8RLRfJRU7vj2hpDuP4P14Bt/Gouv2BnZO1T2Cjfzan4Edv19MP
SEI+KBAQfTT12KK4ylKp3KzZ/nTzvJIR0Czuht6jmtMPSwDt3Scj1sa1wQn8ladJmFdVpS2uctyB
Gx8EL5Q3/ODRGtmuwvyVB+UdujLul0GvUTuqyGo75FP3NTw7J6fplEvfe/p2LobmGWLzAV65ZvxR
1Ia48Ji/SAztYR1edbk3P/cAW+AnUcF4iU/NqoF7/MOOhtq1NUv1OXDhgh0s6zU+QihqiV/sIr4X
8b5DvFxffqB/xi+vG7DOX/Hy/fwZ/4/15fuvxft3pmI7coDybHjWz9Dohh8dLNBzkqIP466opIsg
/LfyAykD/Qf66f8ZY9M5QXLb88BpWQfYg+Kd7/rTV/jaoGKrlU+ODudxJeyIF09fYeRZm2/2nEK7
m13Ez67ZH8ietKsMwZVzYyZ1vUozxT5Xg+Eg4NHrG+mRjXQsQ9mrG4Mpf7mLuDt14TgeFvukDRaZ
slB9QtYZXqYs0b+UffPicqr6C77dTHHgG+vm4TCiUbMeoWHZpaVXQ+1Hg55WfZFD2ZONMnBcHpht
AxMKtySFEq1ybq+ySUqvvUaikUPfGq01FC/tZrHVZkceW44DZY53hhnMKzlPTpGOqYRVlprOGnp/
R/3SzwZSb3XwUrhWdOkHR7vZpxiKkzG1kdNUUSRhb2De9QP0L0manSqnQ0U9Bc2193KEu+FuVy4k
eqmbcyhFng3Bf5fPT2PE9sYr2G450xPqIPOTi3YBJaU94ovCRtnNhLArDxyRTZmfrT9Q3DY9taMH
BS6wDJiPvbpaB6NLRUGq30mvHYk6K1BiW80I56cOIi6xG+Zhsl0bquF9jsPpkwYv4a80eXBgMgxW
tg0+YhZ1gtDqb7uU5xa9AHbQq91XnQq3YY/yXHgHBZTYYhoDUr4wcY0H1QlBBmgQu6lVeZKjkdTI
vexV901fjbe+wj12Y+kpn9kIEIgafqqGsoDS84rKxGudl2Oxr/uJR2YI9dYcTo5Xi7KtHC4omH6M
/rvfFOuxnEz4bktlG6hZdEq0Yf7QWDGUsxDLHUbV8rZuGzY7d0QxVlOC8WObCMLHNg+PetyNHyc3
1lZsAHN0GPDOVcIdBQE8M4tGVEoq7hhvDSKQr0P2R/FJ8Sr46OECuqMMqn9pnG7NswinJrHGZSMJ
0MQRQ+rsIb3r8008GvyXDEewaxZgiUnBb+2y0T+XitAQbxLvngO3+myCLkEbSumplwzDHYu3q6ql
OiJ3Xf1RNjzc3xuqBpVhAHfZzQ7tgKmUDw3I7ccipTAl0mdot39PMaNqIG8Yfl5MMySdB9Ugob0s
wzkpwjbcGW9TG4gp1+nc5RvNRwi5BoxzTWbd+B/Czqs5biRr03/li7lexAIJv7GzF+WrWCxDJ5I3
CKnFhvcev34fZPWIkmai5wZCnsxEiWWAzHNe8wUp/tJXmy+5KfyTg5jnQobVWOCgYVivGqqW1Pud
DRbs4KZiEoorRcxwZTXbV3HlKqs2qtgj5ZmxmTotPTuxn90OKVYnGEMjgW0BRTnlICu3qo4Pm1m3
4zn1Owv2jWa/I9G8KQw//8j75jWvtOHFsNV+rYioPuLw1h/zJi9XvWibp65MvRUl8nBXa+H0Qn4B
GI1fQb7otfElcNp3BawJNEFaqm+yvkn7RyNrjCcV7BQf7/SS4cxzCSb3QQ4q568MnAdtYYcoLYus
3SrqEG9KA/0+uC/Ds965R4Xn7lfLQQdTHwDnhCGuk1Ay0aUb+uZrOUKhy+3EuQ4oi931GjiAEaT2
15Lkm+7axReU95Odb/vhtm7M5m0uGckBuPSigTtm3aHqhHgUYfnSknfd+uQCdtUs/Nq4mvY0I442
cWWHB2x8IUEiZrXE7Et8G5Q/S6GM3wGUcveDL/4QuHa404tQ3zm1p14bH21vhMem7+CHENBS/qh8
JwF3U4uLb2NbXXc2lrNAHbK8ju7cWUFaHrxxUo9gf9LNOEMrPmO3MweRaafhC3XrMeeBgcZbbOsG
QfvHdXhvLIxQsVcri2w4+JNNavH3U9mWB2EYw0GFRvLvg9RGUSk7+/1wMKOSqwBgDMAIIZWgAjLT
Q607+VVoXotq6C6R+zUydGzVkzTIjv7oPcg+223Ma1B06q7KwKT2UAqiZWwGxrrLLY0a1tz2UZld
cmvOkX1juGug8Vg427RE5W8shLabKkrSkNlt1sEaFZ96Av+NgWXXXuo6BPav9ifZQvC2vRSWQ4Y5
i8VaxuRh1lPAq0A7YWTCpWSs8cRrqinN4TbCfBWpfyBDMaEl2sHdysFa4B0z4x9LYV+p3kfnRHUx
mQmca6qX9jVLzeaAp3a4kE3fHsQZN0VSeJ0zfa21/jAIkC6KG0+7RjGMDYsO9Q0AIvKnyr4elCuZ
p+462GV8cEzhLnzP/9Mo4nnJN3tYm49WydqkoW62GFBQfhZxlKxqr6x5/QQjAFCC93bNgsW2oayr
aeXctYFaU7HNu7M32xUgETs+ti0owdFQ0lffx7bZthGqsyzUBeB5Xwuvjr/h4ucvutTA2KNHUi12
aoEZRAQ0w+7SJ+Ri8cJqI/vakvhbjwPwQ2jj2qYpa9gYAA92Vib0u45F797veBsddb5HqFazM6Y+
vof+za3IGuIzVos8FtkFXMfZzKT0i+kRezOV9AiGbIPtmGivDNor/gkxjEN+1DZCtk1gl98NddwX
2SzC75kwhtsJi4M0GBdWp9nPk4U9bthWbKr9Coa0iFdu7VevIJBwhtBzxId1u3otkgV7If91VK38
iJRIspSjEhvOt5442I7Mk5B8WTlJhiyqqLuTWXsVv2mrwgq1VF6cwIUU6ZKdyEX3aPrKUh2PgXnq
kiLEs2bIDgILpT/0Ivtuqmb0pmrAF8PIwVdWs6i7JskEUNZC6iL1q5O06xGI9tuWUxb6Qu3r7uzM
NDLJpJWMW7CYHXL43YMz03FlqI991FmSThxcJykeJ7iLB0ymu0VZxd1uABO3wR5JPcdNGKJfoZ1k
C6QswJT5gHJhs43RJ+YJ6RvRutR7sVCK1HpAjkUsxsHy3ru2POMC4fgLHrXWLGjLq96HWQxzpMzC
TabnPCl7PVYARyV4uorIhpjR2PekqfRp5UO4Yp3YHm/NsvPEpjERZHIoS/MxRNHGiTVVPahxjc8W
MqOLRHjlvTykc/Gm4p0fbsE426FeYxxlp5oaqI+QI1uXJmYeiQMqpDH86JTo6cZSkL4fwYHxM86N
S9S5+iXIu/IEwRBV13+F6vmsQWHSG0b77jM+xIqxtOqu2Ghh7KMTjWHn7nY57ohgd0bzdil5YSxH
22Nd9X9q9YS2/hDkH+mp7p3mQ4nNdmE45fjoVJPLX2r0B3a27qpv8m+sACxcNCghd2oWUAmDYieb
nx23JsWr2K2z+9/ig9Gqqwhd7ZUc9nnIc1IYRnaREcNJC2c1jFq7FIabrQfvoAq/e5CHwOGt9USn
7mUTpXINxV+UeIa6e1D4Fj4gc5ltfcfBXX6eJWOoacJe1yL3IMf1DcSXePI2twnzsFwE2aaevHEl
Z/WV0T1UlfqCJWl+lKHBwWu2q6OTnAR2L8dtJNgVVChOWk8ibtRwrtSrnmQssvzcPcWb4qf+xrB0
/0BaWXvQJuRd5YjBrr+R3VIfa9Wp9pVZ9xuvwStYzaN9nRemjsmL8E5lA9+/dc0jqiRIuOIlsDKN
WaQKa8IVMrDVnryl82rxcAkL23gJQi069mDQloVnOa96UHMrVKuIXXZuvpge9iepEyybHMS8pjnx
vk517Qg+LdxGUdSf86Yp1qiNqg9k662lUdfRS1mGGvoyKbr01viuYAjxR91F+yLWdZ5tzrgNvcmD
V8KhDbg5u9ko2N2Qjbc8hPWT8c0zE2fZTO50V8ad/Rwm1jooJuLor2y1Cd1UM9OHt0yQle6QdfXI
ROBCrlMCmaePObCwoBiKc1tM1dUL+q9yeuEIa5WayLILqtdxmN6TbNb3rgvUvC2G7qTbdrYOcNt9
MkvNhMKahV9rC/doueWp+n3Y9dafiBw8m1acv4V5Xi7VWhMP2TD6G3nFnq3H7Yo2uq0nJe0xnxqs
/KkcBhNovxZ+NYPuXsSCTRRXzEBVfNeoeI1/zN4zugicNyvU+Tx6Sz/qaWA8Bj0wjD6x33odKIuC
+sDeQEX6UfUTdpEIFEyFmmHold1QdH5mtHfcOdqlRNGBam2XY/bNc8oQAyrPWVZaJXa+S7PvEsSS
+h7XZPI1YKgbYxsqWITL3iFmhxYAyV7KXr2E1G5DLcTbz7xTXOGs0Cz2vyXBmoe/9q1stQbTrlQ9
mmGdnEfFyGaq2vA0I8yKXOyr2hqf2esXB19EwVoCy36Nh3NcAtF+jResF/5TXI5XhqKiIpmaOzWJ
/E3qagEW9Hr0HHS6sm1j9A9sL4qfe6EUB0tgfil7cy1R2HeMPJHmXtcVuKkPyf2kzUWcpv4m4R6G
0iWHvkem4BP9IWPUOynH/0B/KIORHGRMAkRkR21SF6gBh9o6QscuDm33zqRTRlYi8VY63NlrYWF5
Urw1OF6/VLOAPklAFM7mocmHGW/aHFSjzBQYY2uc5JmYzxD0Pw/KlBxk6DOeZ1az7X/Mkh0UxP+a
6jXmT7NEMH2vptrYCU2Lzm0a26scus/KLFBZlzF58KE27ETh4moFiedcV13LAhfuHzwvY9lNccdf
+GMK7mBbt2ydu9s4eS3PgzTZzMSVn4KK6lkrewLv0Jp1qKw6I692FUK3i8StAww351eIeQV5bXmd
2+z5FYyis1epp5F30lv3ak0aTDttqL67+keRR8M3s8j0JW9Deqa0bB4CDMI2Arvdc6DFJh5ptb1W
UpedpdZlL5bawc4pRbsb5mZmVkgvx051kL2IOXRAmYL+OKph9mK26bsb9dYJTnf2YkRs5flVHZqA
r42a8Kr1pBZvYPiQNwqM6BQpbvoIc+gs46aT5yA0IA1POCq92X2xGl0re8H23bgr+vCv6V6KxFiI
ivpJt5L/ON0H1PJmTfltOiLsxp1vu2JppzpoDD30lrFLtifWR/YCTht9qdtXF1Gj56aqlYufUEhP
nehLqwfOgRRPg6dNEX8Z2LVuVLsGLcVnsnAVq96K0cNhTq+C09Dgzj6gD72rRyySFH/sVk1QmC9T
aP1ZJLhTlMkVajJL7JmEAV9jEVn5ydGN4SiddqUf7xzi+44dh/kvi94foarEs7BPIw8Ia9Xuq6R8
iFCnVrdwApqfmnjHtHusoh7KVs1PQVzBMPTcdKUbBgqI8yFN2/cEuZT92JUYB45NlJ41FMeXkW23
G9mU49S5Ix0FRcRKz24XqIZq5eoJKLxOH58GjyxCpNevOBCWVMhHcwUaaU4oILiNJndyP/BQezGb
ZBGbcfNq6JZ68AZHWcpZvi/aZWpiEy171dcReb9XEi3hMU1wUoPj3bB6j9LVWHvFoQ5Va0VaM9h0
CU9wNAY6Cx4jOzDbuJ3mCHXXAHKP4IfIknRU/+OgTvf6LJOzYu3tLJq+4vmORtmS7GP07DQxyCy8
Uj/SGqSeZ32PgCGQNranRz3DhnYYDP/OMOGzIRURrhUbzr1Z5fgVTaSbqaajj2h+67kLUxr0kbbE
NmE7eIW9h7ttnerQLVfumIjXSphn+UJGGOxiuJBYw/EgLdQJqEHuRWd5ZtXld0UJbAqBv8TLqnEx
sMddPCX1uRsUNpydanbHzqr7ozxrs+ivM7s3lTs1BCrOgM/wb0NxR+9vvW0366pYBYnJmLJZ3Abp
zsXK6lY26/mA7ksRvcrOYoaL5OFiTJzkSRa/bMX4ylIpu5dd+AdkK4G/xVZ2sgRJbtcqQ1c5pAPl
5CAW/gUTO3OFURPQphA2u4x58xl597WiCsrFuBTe4qUn6l1H9XYhR3xOSEKkpVx7KEFp/usiYcp/
xQkR+ZlfRsblrLhzjJUbY0cuO366Oi9onMNILa5sJdrnOnPuw7EDCTK3HC19VtTQPcmWXeffvXTW
5BjT7tnG0R2vyWI6mnOzAM+8KA2nBzrBTBXRmqXw3e7Q1lP3HHfBuEzxydvLuWS8sZaMjGkn5w4q
N+yxD4zt7f+goTDidbgmyLkORa5Nq6vJRvb2sWcCfZz99UosOKvUwkKx64sXz4p2kyrsd8tQrFUC
+AHyUFA8wR+83OKocqxi9vNHdciaB8cQX2VcXicca9Q53Wa6WBnc666ZnPehNTTutk11DsLYPVnC
tEhDaGgINumwqgdsJUsn6C+wMPuLMtPzKx6Tk+oCOfsRN4UZrChcmqzQGCE7fFPDrCJDgWUO+YWq
uAi7jucMs5I7GUuNOFpwxzRX5b6JAH9rrOLXpSvGfUxh86nPp2tT9fgENeQCR7vuniwbMiIOAcd+
bt1CAWomFZqzshXBV8PLPOnvZHP0omztJ8G48WIwiE7bWptMMnfUwGsXxXyKefzGqLpgXsIQa2d2
jwaut1g1UQAIZ8bhalO8Td3pkBW28tZwSzVTVuRsrXeIjPLtAhH51qTuDhO1/JmHRH2HQuzssEsc
jaA/RlxvVO3R7LM8WI2XoCy1u5Bl9p0OT8ZpyZALbtoLsx+qh0zJ3F0wRsN2iJLxKRXDH6T+rT8i
i/sIeglf8sJINg7IiwPJ9PCCBC5yMlZs/eFkD5Y6tN8agcWv7VnJydUABdQ1qFfFTo07tBHqhce6
h9scTXnw4t64mxMzwP3n4E+nrozqbZluqA+j+Tj3N6YWL915q8nyfokhgXckf204q95Ww1WoKPaq
TRv7hIN3y54n4tcSFOWu03UbfA0dvlkDGO3MAZIiN+udDFLRcm7dZhBANnGtbjGg1LVqNfROVN2a
HvDONbezsRQWXmOTcjcePjB3qbBpiKYH32XDicjKSbbkBKqH6mqYt6qqUrQpC9t2WSZ1dZFDPJ5h
+ynXrIWOGvCDOR98gfiGn8XuXjb1zk9OgbqD8XyBck9av3oxUV/wFxDnH1T+y2+BH8fYJYX5owp3
Za2mWAwUqLLsbW8K9uyW/FPihvghkXt5DPxSWfDDb967MvnrioIayL+uWKObtXWnTF1jFSp2hhaj
aVFV3itCzB+VpVeXACYBdo/uiwyPukp6JZ3crTOPKmx9a4pQe2K3PWH6Lkw+a+Id+rirASz3AWeq
+jVLV/LfMDn2g6Wz5YVOZ+cFXOxk+LmJu6WyoAhlLdNxwmipN6pjpEA43YzzaTdbAclDrZU23iGM
KRBAaRYy+DlGR7l3axapugwz0o7SGVgT4y5rKFRF/CYXJhjN59FOBHWgCR6wn/vrvmqcl8aav0H5
F4zF3JPfh3/eWoA2dzWrvVVgtPmXsUwbbq1etvc9JVw5ntdtlBLctXBx6ko7nlRe3235yuavGaIn
7Zy4NaDArOIixv4TIdqr6dvxAmuz6WsLkpQnWJpcRRwnlE992Io/pBrlmRRcvKky3nrYaLPK9Taf
47qoT5ehlerLDG++vs36yzgfktIhj+4XH22KBohsybjuh7BIy5G1KPrLt2FuUpXnwnyVoz7DzcgC
xxR5uvvsKAsSWJENgFFeTb5erXYaeFc9i78Wvb82uDWcknrA56odw4cMLM9SWKBQxwoAQx/k5bum
NS+YXoYfmU41VLTcdV1tm7VawRbQ8A/CqTGVUswPfQz0V7ccAzI46fAk+nhYZUVpXDokYDaijur7
VsAoEb0xEzr7bvWJl++CoV06hQtFj4IZFZY+qO9ldw0fFGeY/qNmg7gtSQcjxZPH2MTl16m18NHR
gHFlSkHuPRaYv2E0yacdNocWPN4rzDw5PCLPso+7OlhWdZ/vuEshu1hHxiqYb7jy0DRREdzasVll
1UKvYZL/43/+9//7v38M/8f/yC+kUvw8+5+sTS95mDX1P/9hOf/4n+IW3n//5z8MW2O1SX3Y1VVX
2KZmqPT/8fUhBHT4z39o/8thZdx7ONp+SzRWN0PG/UkeTAdpRaHUez+vhnvF1I1+peXacK/l0al2
s2b/OVbG1UI880Uld+94fC5mqUI8G+wnPFGSHQXkZCWbrWaKuwrzHd5yekEmeGfdi46y1dee/QTt
HbzRrVdnZYnk5Vl25GKAWlXm6Jo5CHUZXbJuG7149Z3Q2TtT0qxkE63BbFk5aXQcjKJ4bVcgqtPX
WKcYlExaspSD1LjrVi6p0L2Rhc+Zk52mZqgumuEVO9fPu4Wm59DHZTArHehqgXeULVKq1aXSlHGd
1W68csq0uuR29/XvPxf5vv/+uTjIfDqOoQnHtsWvn8tYoIZCarb51qCcA6YuvxZj1V17JX+WpvB6
BqYom0xrIy3mo059kaPYTSRsptkR+Fr2UcycGXkwO63F0yf+AJpXXfnIiUdxe/gxypwzJT9Cqm8Z
qPKq7bLwo+ElQbdi8igXyBbYYMgo4UvQJO1DNjmQeRnjK159ikyDrMjl798My/63L6mtOUK4uqMJ
zdHV+Uv805dUAHqcOraK36aqbjaa0aYbg7XhnjRm8hz1+dkxIvVr5qQUWFozJJ8dROfATZSF7Cgc
4xltXe8RunF06FJ3XMdDic1e1TxiPopl5ZQED10TJftbM5hLB7J+oJKQ3bZKhPFMkLRwMH/0yBrD
iJ573GNV9llxkGdC0e37z7ly1udFfxrMfPm6csRn3BuAsyIdyPcdKMddkY3+nQ3TPL+1Ax0bS96t
rey15iGf4xDIC24zXDnjszuJ0sxaYjrv/5e7iBDzbeLXr6ur25puCnvePDu69esnVKtajZ455O5O
CctNn6ou7kHo/zguhErSDOxLsUY7RV7VHYvGhaTf5c2rXYvwTk+67BqaUXbVEtw/k9419jJ2O3Qw
P/ygwJB0HidjiNum5C66diub7Whl174QDknUpNmM8sU9r6Com5fdGkqIhwwGNOXY0LNmMVQKusx6
zGkJop4UqVMvY1srjm5SwIP56bRBcHgXTd7FU2vQ7lHGO94n5o7fpnWchjLeDr0envMoEWtgo/01
4hexwogxfvI7UlTs0r0XpeihmA2T8pYEwTdFBXyuCOeI3vT0BBfroTK0ZjcBjCLN2cYXQa7zIs/g
ynznAigz/gjlDSKHUZO+GO40OLcJRenDzEzBhX7ObzpohR5puFDh15jPgm+TlZfxV9IqEJNtRJZ8
tbSXhtnj8ytMaL/zWWxPSLXL03oK3VtQNgGaG4fmTzOm9usvwWrHczowWbtNAIRZHvx4Zzijsqe4
GaNgrdT6UnMCLAAg0R+RwPeOidJ0d+SbIcDTknHLr1hD/3QKqHmNGvt0+ByTuyzaVrJtCetbZPj1
1subfagWwXOgtsXKJPd+zCfDObnUh5f6nOxu09lQMjFfecTkG6qHxh5DbuqjXku9srLGG0xfIvMH
z8eiz4HKOQP5x84lz1oDN5KdgG+jc1/B9ze9qVgaVTouRjXC/moerDcuZdYsfAfj3Rwnt1dPoCX/
OmQZBjTsde0t+9RJLOouVU+RBiwP2faNHGdpH+rYBGe7iZ37McOaffCs4N3tYX3Eo8l2o6vNiz2g
4+bmevhedTnEI89JwMcYyiNlppPRed4zOZlu4UYHakTjSfEq1V93eEdS1gRG5pbFWVfgDSBJi3V2
OpV3MpaB5UTrUivOZCqe+wLtiIodqL9mi0diB2znbkSk2F8XJos2JQMXIefJKfLMDSKINAl/zee1
JgdB+IQfyzoJEt7YCGzZ2pi8YGWzXF5rjeDJjWr8CZZDfmd6lXWubWGdxwg03d8/OQz99/uSrgtV
M1xN1Q0NBrfx631pqLy08Xvb/Dp43lqffRS0+UDmrWXbz5mJuJ0HNu1fwdIZglVFefynmBzdgg67
i3PFQG1kni3b8iwYkJVXp5Ti06QjLdi0G7LfCVtIKz5VAbc9eeiGLMIvQ54jq6CqCPEwSrb9yoVV
5Hd3co6M34YAIXpGz8pHUafW1EVuZvDZdIyu//59ksuJX+7fumXrrmNajqsJw5HLxJ+esGYZ4W6s
WMVXxYiypU1WaJuXBd6iAJneOhMFO3TtXnLHae/IJ6NfMMedCKVEtTCnczIp3sU3je99YY341LJ/
YTlRH0wxqF+isljIeODp4Y5saLGRTS3DIhQExxNZO/1oBEN1u2ypFSzIGzU9TWaQbhKh9RgvJOFG
OL7DvTe2v/TIG8UzKPa3eOovjaLN3/0xdtY9xkD7BN3FL6Ga3wDGEVqltzhu5u2XhHyyBPr+Nj4j
LgHDbqhE6DjchZWTP851yVWRhcZGNpWxyc+wUncx+a4C4WUBwzvo8n3U5sUjBtlUWJr6YxwVbf33
n5bzb+shnrU2hTCTz8sUlDF+/VZXZa07VDGDr13Q4gSt5V8mq/auUVrapz6v+kVjtv3b0AbgB3zX
gq3saM9o5GywxO7fzG5Itk4rwq1ppM26DkC66OBL7rT54FBZu5NNeSZjgSmo1dj2IRJxdmG9g6SL
ys+mxAv5glggdrEDN5e+VIujp439scAs47kZzXNQRdMZUaL82RXmB/WO5l62gjlJ2RRBfSebaRv2
y8q1+301zyx9tmr+pNtb2RuCG1/raVVvfFekh2CGnIGBbI/dzCeyZu34dtnUfX0EtQfUUkZk3+eo
shfIiDvsFrIapak26r9z07fm+l4qLOpj5DYfeI4VuziqSaYkKimMWGWoHnfz0Lrxd7YHObN2R/ve
RsptWphGbt/nlXGqcnPcl3OH7JVxrbHs//LByw/255+pIEdpaqqtqwabNe33hXCPFHXXu77+Pgq/
WuVWAaLWVPrbIeYLjxqJ+5JXkbVhSxHdW6VjXdMJ4V0bgUXZog6enM3OAA7KFng2lerWuWeEi6wG
VzP2SJnJA1pR2cmxuff7jaGwGMVz3EF1ilTLcOpYEu///kv9b7dqYeoqX2ddhQmr67r22xIyNszS
0bVIe7c170sNqfm+4S7z02HoUeeD76ixkJvsRYq49D2okX5lZJ57KVORb2K29xgpoUFqZrl3KJ3Q
OqhAaHZdMk33XjdUmwJr5gv0s37R62NzV4QauXijqHeArkEJJdPa8VJvb4DfO8izQo2621n24+w/
9X7GPsdRWIv/yyPt3378wnQt4WiGo5vuvHn/7ZHGAm5izz5W71GafmTZmfS8dz9EkXUKZyyPxOeY
Io1XKB6Zq8+YPItbRxw1DLZuE0o0ahbyNJpmELFejht5ATlYdqBkM2c/vLuRovX4F9S7Q2GgDMYA
rRWnv7/Bv+WpOtSzVNOYrHtyoOAOIIwKAD1ww0R9tqWOyRyzw1a7vw0B9XVr6vMQH82VBVqzIzKw
dXap6vRJOKZxkGZDOBFnF181m52JiC4ELJryIMfmaXwbm4L3dxZmGbQ7Xxk2fSRq6L5Oqy3aobwH
Ke+8B2qCPb0DGI8Mic0m1nw1Gt99t3q7WcJcQF1E651LlSDGKuYOxIZIB+dBdgZZ45+LyUN0c+7I
RtZ4jTdiBm4G+X07qHN6iI5oKr4YACL//mdiy9/BL/cAizWNC7DVth1AiPrvmQEkKxMNLdt3awA5
XtYhyS/cBdaR0tsvpeH1K7OurV0wN5UeDLeqN9m97OXRjXsvWeGxMM2njCWmDI8W2Ckebt9QA7Vf
Wg38h5Mb6lJ2ugIbFo+fCoe518mvQd8/4U5UnszStO9NPxTLFmXlb8DcYVTp4+tUF6D+cE3ZZ6Ff
PFVK9UUO6JSsXljt2FyRe4zvAn9K1ok3KF+bcCEH5CJzV4UbjHdekbn4xHs8+udL46f3xD7AemIV
o+8GXcGNTBIvndQi7ef3fL7IHG1VLaqv43yA/vNXrMqM6ioPSKX8HJODP+cqUVffxn3GRIRSEmuK
X671+/VLG1QQ20lB9fzRttVTACfkLdGxF4rLIdvntWK/9hG68bX91jVw6JJOrVBr8qw3u8QOHMoi
C/gOXAkGI4icEYdeCTWhzqxLlw1oXidQQ1233HcFhT+EQhJ+JrqPXTR0/wj6XDX2dyw8+uDFzZtH
R4B9EXn94kIQuJ+MxnkEzqavexdxtxA34sfRrzps7vA9ipCuWLJwAWE+tGc5dphw8EoqxYO1ylhf
oxhW5VOykL23Q94sDTeargkbx6M5aPpW/BBKkXonv8mffIqsYKQ9bbFivnyG5ITf5v/W/O1yLYy+
VWkKayHnSpmVz+ulWI4d1AJLo9xu1l2f6xez0BoKHLysPp8Nc0z2qoUrbmd/Py5HM3zjqtTYvBnj
bkm4uzz1c+9Zby3j1kFuWju6EiEve515tDwrBh9wCuNiakSTDgliYi0GilqNrvKQew1iBl6YLmc0
zS3WmMa0t7MZLjyPa+eD2rTwW2Jx/pwa2a1yElO77KNRrFE3ejYcd7za6lQvtb6rt7IpD0OmtYu+
c9J91xTTVca0FHiwAulJtmS8GN197hTj/WeoNSP089vokulmczGzD0+jVFwnOBqRah1fsfX6oN7o
X1xFMx4GLTg1oz28mqWlg6ZBvQmHlJ9H9TF3GqiVpzEtwOXDGFxGo56Wy8Q/eUibPbiqMjzWfkS2
gZLh1u+m4VGUo36c+YeO22Ul+Uk8oMC5gBRkbJcrDmQUHk5a/Ch4RqDLP17ZLheP6pC2a0vrxVo2
RzcOr9lYLmXrNmIstaXhC2ULY5kUo08uAWEvu9ronqHfhaJj9ddnO2wi7Z1pWH29lx3ykPTAPjeu
qc9aVn21kKNlT2Or90FSlA+ai3h22Zj9fWw72slrASQBIi2/JQiQpcg6fsnTNNtm6CnuTDUvnrH+
usoB76Hw7UNg10qIGh28Drcx7gfHGcg9jcMZCmx6ggywuI3QWMncKbFx/Bwhh/lFhoua1YBMNlSH
xXLlkEUIsCYfzGF+z5LqTvMRkQ9SmonVePss6/U1ag0lypokdOzBS7/pCOiUsTV8x6gIYDGWmg/d
5COPkzbWzovUkXuvY9+GJPzmXMv+w6KoLNkVlyxLxz3P4xTFii8tTC9M+gYEAOv8r4M7Nz9jRWrw
Mc5Eyw0IN3cRUMt9xapvKZUD0spGd08FiBmVuX0OVB7LUjFgGpMHOy3Fseh5l6eiR/EZ1cb3yZkp
S5oynFKVlJ6BmYgw2KSC/F4WjVa+wxsCfRS4OVyatn2DmmslWfk+AfLfevVUbGUzEYdi8ICHDWO5
m0aj3sjJSEIuc3huX3pFQd7Ji8e1jAd1uGsizXwuJrU7JL1hruRltMo+qQnpQi/rkQ5o0Z1MTMuA
LegNbwY2xovSlgZF03jFyP1dxjUf7Db4bmlsMLzGw10wDxeNou5cDPvWclShmmejtij5goC+161C
QbGzH95Gs0ECoFzE+K0t+9gxny21tRdDU0+vjV/HuD2F41cz8uGtV+K7HmU7yiQ+IEzlzxxuZERC
51yyYw8WlLk3fZ5WH7GfXpWh06+TH2Ywps3hkgGbX0KY8DZxLGZtX6X1dqNoctZ6Q1CvvShZVOgn
nl1TybyFrsEQrHhLN3Hmo5IfvYlAddlhlZVy7/Wacj/Y6IDForyToc+4PFN7r+ePYsH5W4cR6Mp6
4sW21WDh0DXFZycJke0xFO95zPQERLOrXNy88K/scJyFDoWDSiwxy++zkymCKyXKY6Tq/Z0+aMZZ
bXzz/3N2XrtxY1safpWDvucZ5gDMmQtWzsqyfENYtrSZc376+Ui5W225YQ/GMAjuQFapirXDWn+4
4BcSTbJsq7lqPiQAbbBp6Zs9qUgi2A1LBkdW/PsuAnAL9CUCRdIE9yh1WJeoLRivaDS9qL8V2ktW
BMF9Lqvl0h4SPI+cvj710yFXQ+Qd0nIre2l9km2Lw3Q2N87dCl3LFwYkvtVc96FfEffYXpp3kHaU
Y6nK46FzkgIDnSq8G3vS4ALwxUuAb0atey+t4Qeuh/QU+VYxrgSIsbeLIPAV6zBWXAOo9MFSEY5V
YKS1CFZq7VbS66u3Iqry+nGoUIdxrZUO3+6+TjEwKHN+JqGRlPcFRMEVxmD+xhZmcZ9qyFkyqlu4
xVBUCx0jUTtD9HIqBpZlbX20pBdz0W7aYs8CM3wroqjoHOAlgj+aOiejKZ/UXHyL1TsvGuUvQMG/
hkA0n/qq8FxRGtZdXKrVMrNN/xr2X7YOu14+9VLRE+Qf5H088CXFZo7ECn4+C1NWmysYttFW5t/O
VIb6DCnPWIpyUNhkt98Uxe9e+WlIZRy/hqzs3AhrhIciGPxVmQMRfrVTNVlGZswvQA5N59gV6hab
RX4AuW4+pEWq7XNvGK6mUlHnfFLCT+9BAceupGgjIqZycm8JHUi0kMr93OooKZqL6NoDiadVbfsO
lTtnXM9FssbhpiOgtxqHNLlHj0p3k0aKjk5W+RdVVV4ZDNvHwE+ybQ7PZmUiTPkoMkch7JfLqLLQ
6rT+UfXr7KZOGUEMgbDNVG0VenmAzTwPqO1jjd7tKu8reTO38rCgch+XMfgsbtl1yxKY0oOOjN7F
6vS/vS6kwGQ1X6M1/VrFntGU2+oGx7EMaHKBZVdkBmeB1OLSLpPqEbn0R5hJPJ9htyDj7TzbowdQ
a7rIgHuy6X0Dq/DpIt8GqaVha/w4+vHbRabdLewyt59FlyBQYYXVjZheKVH9v78SILjqMS3FoykJ
6SUp2r+9Eqze7SiZLmOpAUp0SsbPKfr5UCb1+jebvCnWkc3J+resPGk0VZdNAmcAkH6O8zSpl/uS
DJ/CCn0N4c8mOqhlqj4kavg0irC6IPynPvhaBIK1Ku/6gqVPN3jLuRNcbGyNgVq/XeLXwz7UQRXN
xQkwuUGFTuOL4xZ2L3VLtEm07XxHJCJBWeQRSbqpdQjCS4QFzZXCrnxP9Cc4Z5mXbv0YnwVWawh/
GGNwFE6cuX7IljILetilSY8zVmzezT1E/4jmW3s7t/vYjvDa9XkuBQpTUTLI8X5w/Ae7ckwEUzR2
47K58UpNmoCE9hFuKfSgqVhJabiNojAEb0TRiYseeU3H2s5FvTZhhua1evDt4ZaB+EG1zfTGitr0
JmLLARKTTEab81tYiJAfb5Amh7kVxEhz+vU3qGgfMw9TJtRxZINYjQlLyPgQzgotRpOisjt2eP2w
IUA4amRvRwZGL0Ecq8ZMOzw1hqwfzDLloeJvhWjnkWg2B+PKS59V2Q5v8jKLbgpMrHd2ZNSkEUOI
5Q5aojLCxJtKDqTVkOXtJ7llYm4Srb6IykZtJR93saS2n8a2G7ejAYzTRxzuU6GhvDESAjubOg45
4MPfLoceUu/sip9ON90tb2DIOrZZnDrsSR4G4Nnz5VU+ZvucLDoGXHQrJjhFqiflMQF9+mh/f03H
qaKD7aT6Yu4lDAT9FEbHw3wPNJFIag5LyQ77RU8k8EpFYe4qx3xBMLyd36scA0yM1iPaNtfNBw8r
nrWOuu7bpcg5K0e9MB9lTHSPAn/FbaYl6L1NZ+91/3T2635W6Hy/n/PX2Ye7RIFjbIBOk2uVr6tW
8jahHwQLNmjjtEsbr5XEj9dG02bL9zqhNOOybRRtNV82N7S6Wiz0xGo373WWYSOYNqjF2ujGb+DA
kcesFINfnpB3hkYYazQ6lKqrwL5B/z1bmKnfPKmtcQd+zAeEI62ogMAk28VZK9rq86+f758S/prG
HoG0mgkLnbDt3P63hFFqsskJ1Np/QqgmiPamta209A6CV/1i2s3GGCrlsyxsY+GrlnYp0NTflf5o
biD7Z8cM9Xs3AzjogrDiIZ8OErL+SzMCCToX1ao+//otax+zJprlGJZGcNPUbN3WjQ+BM1ORReCT
lfo8Dv0ydMYKiAgHPc7xfLasess2OXI72fteJ/cWFt/42blqordPVlodoPYBN1egWJFGgDyVJN2T
AK/vJkYinzo0w26lIbmYidw95SVfkIqlzDbxl9Cmc5Gqp6EuCW32Ov7aWcwkbzq2gm0iLfPZfJg7
glTo8K0Kst9ANTT7w8DEH25bJiLKpqWTFSXP+GPyCBY9SIx0sh8wGTCNuMiO5GfEZOTNqTUdElVk
Ry+Hc04Ae/ehfi7OPd77znWxkaHVGut4/U03+dDvvfh+beZA3IHVFKIJq3c3GuLmB99wniAOEAOp
9AGDBksYa1uvaJ26wARd9DDnr+Yq0Fr9jpF0RJuWxvkmnYyNU2UH+hY5uv5GzosOMY0rI8y4pdTy
bIqyQbVlumC+ieQVvgt8Qhzmm8AwG84R1nFzo1E10crLO31OlBxiYoQsOYExRNNhPqsrPXORWW5W
HxrSBK12d+5o8lNZqApCsmWTW8jpRePC14L2zorN4cwHctMkLepe06Hon2BMRbdv7SahURbJ1XFu
A8Sipml9zGI8b8yiRstV+AqeDZp8jJXi+9lcNx+iqfVD57lubq1q3doZAnWabhT5QXYagg9DfG0o
eU5c/M/D3DjaCN6vM33ID3P5vVkOkTQmadCTpHXw25VGaa1NM68yHWTwK6HSJGd7moeB0USnsU4v
3ds0DEh+jVlrA05hap3cfJDgTMkkgqqYb9IWiXxtNOu5be4VJGO5Q3V1YKEyzeX/9KpKO+wCT//+
qmHSywu7N4BsJOOIgi4GjTGSe08ViB9YablzgbhpX+Zipw7Sk9oRxdcQYDi2vZpekrT+gr+wdkZV
Xj/PZ6answPEJcMscp1t4ggIZ24I2edjI1EVq7n4fpivKNF1fa+SST64jRIhk1J30gkgEGJsamqv
fdmUTnPd+8E3hb8QeRDviR5HBzS8cACczuZDJXlD5s6nZK3iNdqol7Dx42MoUhSw7Dxd2XwNyzLM
y1WCzAaqEuhBE+TqIb41r6LI0M/o2vS2qolbd4Mqr96KVdNcO9gGqZruZQsjLQm9FHmLHx2dfadr
zmk4Hgn+xCdBDg/ZU8N2vVrXHvteNVeNUY2buZhhDujq4xBdCr8SDyUrFsWJ9cd4HFoIyz9cZbZX
CSQZlpt1SFxArZ75Ne8HwH2PnpmVm6xj+5Nlfo6iZXAzd0DpbXAt3zOv+sBpD0aeISHcO/kzaNDp
BnYu2csU4NQBYSH1qhn00Z0bgIpdEymp71tP5KjLICgbpaDXA1vdzx2MAk1qiaBLa+Onmi+ixNPb
u85h0+qh0cbOuVxPJJwv/RLhREBWEQQ2lsza1gtU/UGvgGZNzaEdgeY22a8kXWmubN/o9xO4GN4X
0nOSLx2KWXGul5ephXjWTMwQebTzqzyBl+vUhz4T3wkbat9+I5+QX+OBNpzLoiA9BQTzqdLHlRLU
0gW9heFmcIgr5WBIt1Gq9jcqKovXjX6c2+aaUrFy0Em+uZiLxC6udV0393gq+rsq0LR1JCvZpyGt
1vNnYfZNu/DrsToncUEKbzCMt48XIeZlmmbpk6Lxo8aVR971fl/cGhg+zVemSoQEWm7ASagAKkm6
cFZOP/if4Wq8fRGqh8heZ6PRqeHVcZHjIl2YJcIIUovkZaqjbVoV8OQgtxbO28kwn+Ak9HbyV9Mg
/3/6/PwS3CetmnJaFry/hCRU4zfTsvrzrIwzlSYDctUtzXQ+zsqGIWonMZv+XtdH+xLFzQX7juJJ
afDHbNFo2czFFNkOs1QJmJVkBhddQwhy6JZeJqQ24uOx8kWKIB4kQSkEEv/nmaRbDquMIdzMZ2+t
hfmb1CQyJT9uW6eVFWlJ08IgFwiR9nHPw96hKnIw1Hd62SG8iequXGrK1tIR45zP3uucf6ib+znZ
BddQd5ASslJoxsS7gOD0vh0LIo+x4+1bNd8N6RhqG6X3rPXQMPO8lXGnWaNnjCZKHz+1TR0vtaq0
9oWDoKhR3YaWFLMqM9Nd4AcJwzPFcGi/4b6oXEFl0iD9Bd/mXkQAkpVm42Q2F0vvzgLS8pgDq1y3
lV2a57hPC7TmgvxRbVh/VH6N/+NUDPJsKTSvvBPJqF/z+2PNNwF0BgvnpczBcdNnp2dHXrzxUXK6
dGR5j5bXr+fSEDXOZT4rG1tGZQw/vchCftqdKyUzeUJBy9u9d56vJ0q1lqdL3/rO18YNs/Fc2fa4
jgdCgyWrKd5GBHLBWqXLHwkBWyAB8ng//yWh49yQudQJ3gbtfVunRHj5i0z8ChZwynsUt1LLeMqT
4IsfjsnXYAyf9DLTWfb3Hg+oDQIUc8i7qUPAPHEfGAVDXecAmZuWS2+n8xpKHSK+WWVoqoWu8Sbe
F1al0uTe4n0phUIpnguw4zZjoydrOxiLHetx+4408bWmBdqX3PAiFBOFdtY0Pz+LomISmhoafzzn
/LDuHTkVOyso23XRMeBU4de5ndSzvxpjLOn1Wp68GbxupbH8P8cx64pOcfIvqhM+wvJqkfVTjT2J
XGk51/OpL0LsgT9NWqqbrrGqjZU70icf8Zq5Q4x/1ErttHKPvnp4lwYEaKYbykIvF/Yw2ifYw9ql
yltSMlND45HwRclKula9yjuMSVIszcRwrsIOhgu6pA9VmVXIl+Xi3mBvkAtleGwtKz8OpY5+0pAO
j9A8gnUdaCmIfFqDHGFVCeun89xawnmy9PQRlaX+XGKbwJaEXlEwjptBSIghNcH4WIdNtJCxvznM
F1mOWDVIt91JVSddWSlOsvMLw3vZWY7fLueLMF2Ml7VnmzskzapTGaLNMg4jwI5q2jUFoXb/XsQn
6nuxyL3yQGjp78W5NSgJOczX1pO7UlAIQroJuUdHJ/Fv+N4+EK3x/ZSpr538qQtvr0DjllY/tc1X
SJ6x0iJTBhOyi1LPMz4VfVUi2YHgHEBVQvYRCZpWNXdxNknTebmMr5QVHvLBM26j0b55q48dk6gb
SGK77r1rVtMvc33FkmSRVAgCQFqKr5I6r11/gppIA3YtiW/rF3MsujM4WfwgQmR12wZgDeK8Kyut
rf3bKX411n4ueyRjNthuopHDJIsYjn5KB2QsqwKrnre6ojBPgTxK+7+Ba6Y6oVwPQNo9BguWr6Dc
2jB4LjtxY4Ve8NJ2xQan4sx38+Q5wSA8dPPmws7Y8N0sClG0EONLNXgXs7S7Z9x3vo1lpjypo96j
CobAXU/Y20UlHpldz7KQFIzZQUBgc5iHZA89zdYmyDWdzp3ms0qr8Yqy7WQx10kllBlX8rlHMt+D
DEKwQb/zdW5+v87usB7z/TFbtV7Suw4y53BNI7GSzEI/s8eVYbMqyi51wuYEbguZOMOvbiWftbI9
lu1nlOIungCt6EpLkbbtG7spmEhNM7NpZjEJkSgHfwT5M/Gf6gFrClNLMrctewsAGgeCfdBEcjzr
HBGyEIHMqnL7KxTU2r3wq0/K5M82H5yJSdyI5IRBvHSYq+aupo8opIfO6fK9r+XjPKgY/jYOS2Op
qoO4qEk94l5lDjjTxfqpDuV2pTpZeocvlgr3VhPPWg8EpmIN7bZRvoyQ9fma9dGkwKfo906A+OF8
p1Io3++UTQatmimpG1MqjROhrcwI/JM9FWKWoaekG2OE3boiWFeWNPki0GLFeggPEX/OBUhIoiZh
veUkOfbTWagUyVHkZb3NcCB8O/P/qvvQmomqW8lQ+UEHyHuH2Cjsm+nUN2V5Lxkc5uJ8MDQ7NVdv
nVA2NFSMNuhqR6ayyJQ8uGqR3oxtLX4E8qPubb2plqoJ1Rm9DJTBfKID0NWSKzvW8GGdGtBDy5ed
09j7QvjOQxk3i9jUezxSoEikXTus5yK4rx1OcsYd3j4h6WIIYDHq2w1+rnzUrL6zoPI+Y9oeLJJs
EiiTtHKdxkF6RJYXLDOyu5tiFO214ozDwvdhr8sxyQdtijCJKdZUd4G+s9Py8b1qPrOLTl8Gk5uh
jOGPEiX2EUdym00/vDmU5oyFOhXnuvkw5qxcXDiHWETaiPOhGHRdEgBbKOTDENLNkVKYy+NU7isB
imkuM4v/WRZJ+ajLKZpfqfxJBj+clHL6ygYR0c7UYL8E0MCPdPMGrLC59u08OJhWIk6NPSWcpLq8
b7IU9QuUfV+a5ziOstdUBUNalqp9LzHsARyI65PoSnWfWUm0iYumuGHXicRHUsTPLYab81VKm1/E
wGgFcM9bMLRufh35U40f6UlkCXXHUmXCwo5haDKP048xL2KUfmvLuffVyCb5g1ETh4RYHxyYV7US
1XMSjatPRoPMdYjB+iIKToOKNZ5SQSuWDCW4NGq/wwkJy7/C01iRZecgLKtd4yw1Kw82SZ75N356
E0f1JdOEvpclQ9sTLcDQJcvjRdA2IGB0SBnsmvRlJg+ofvWxzNDB7WDQovG5bh4VXdKX9YB+G3G7
egP9hHCyVkKpqX1sLZS9OYFvLBn2FILSn1QFca1U+xS+gJzVrsbsHjM6B6QPCsYq+U2co+z0KCue
sknK5l5yRoyKBAlMuPbGlmxqsoBYKR2s8JagB6realddjAEnLq+FjhSgIn2QZIuUOwqpbopP6zoB
mbrsPPypbD9eeIaSraG6yevOi7X1aHxtdDXdtYRaVhbx8YWBkOmaCHi/sMqctbfR7LwxiLdwccHK
jOCGIiNzkeiF0ImHmhTwlquMHE9koOGcFG4vB+Nth2h0KOHeOPjM+dB70RRRI2sFjklaAbzL14Nm
q27kd6Tuo7pYygiy4fyAlozUqV+iDMm+1kyLVSq81JWkIlkmQs1vQtCAQArUEyLW6qmGCxYpQYMj
g79A4abfAzh2DjgYInxeQSQjZ+jfRpAmF3GvEnLE1w0QYlHu0OFboodJMj+sdyM69og15K7ZEzEI
x+ZrIhfaEfjMs/C1jeWzZjKLLExdrx2KPdFwUYvkmGj6Qx+a2l7UsrWMDOR7WbWIRag4Nd6RZkWO
5Y5dXXKEzJ8cCwbpwUf0tYGRUYZefuvr+Z1h1MneCEhVe/qB8PUFWSzzE2Pvzrcxd8d33PbTU6aZ
4WMpxRvF6jpMrYJqkZGOvNYB07Wl7sa+Bfoh9zGAw0EPpmzotm1bnxpzPwKDWE1qnmtMfU9NbI8n
PwOgIllkxaGwHXMPl1kZ5tra6nVjnxfhQ5Z43ckbCMpGaGbYSultm0G9ttmPugzJ9g7ZUkSh1f5W
CcvmPB9UC+XEvkix4PNLQFeFrB20oQIqp1nHnGzspQOJshxMH/l+CxtawLaLzhvdWj6JwjYeoGm6
tu8fCqLYeymR+t3gtE8J/PGTrvZgozW+Rg2A60LVMBZmRw+4Efzksi0RSPBGW930rGSXiWotAkn7
KnfFSg1Uppeh709ymlzVcBdxpwdfC0keeYxBq5dR2mCEnvgrAhbOJhZWtkREeWn24oupau1vhjXl
x5gBoxpUAM1QDMDgUBR+Il0SWXOyCD7atwR5rT0KgOYB/MgSV/MQi6AYdSasQzw3haXqEjz08OGO
MdhWbfiChr349SDrKD9s/ud3g0s4gq2Oo5D6/Mgk74Gcqy2P9zeHNTEqHE2JnXT20tr+RKEZ6uWo
O5FrhuiG2L39qknR16au+2PTOeMu0+1NIVusoAlibVmp9HtP8oE/1YG1VvwClfMRbcOm9T+BSJLP
1eifo8pSgBq0wSlp1HjT4AthrObNOMaJj1IWeK6ah3dBU9wypjorkXcJ/lqxsSll7TGIsR0MdTTE
dDNCw2wKd4eN0/BxIYnTFKa8UkS7S5JKXfiG3C4GoZQ4R1mQWqZiaZrxquqsg4CIhAtB4iY93oTI
Rr46deBvjKB+UtMRob88u8ls3dmrQtl3gXSLUlX4EPEMuYrtPCcZ0nXa0MgHUCL6NhUMZ5kUhxvD
U8tDKFblhLJtmldj0C88nXCyyng1dKiZll7UHFW5rkF4OlgIyPmhLpr6FCeYA5siaxao50ZuJNsB
UQvlCil/iWxCgG9mNYyvv/7+lZ/mWJ7E6XkEna6rlmV/mGMzdDutwhDpt9SS+6u2dHLMnjy9W5Bl
uK18lUV6ToxXnZ7OvMj8a8MOf8OPUX4MQM3PoGEZEMWJo2GK9BEbjzZfajmlk34DiKc+ZgMIQ9yU
rFaColZbEmEIaPyoqq1yj09Wb438FScZa+OzxsM5KDoqchTtI3AnTdAO8OiZ7X79Mak//UymZCmg
Dn4rGjnIj4lTRbKqHp7s+E3J4q/YoNVH4A4xcmyJANaJtMqczVWj8gQyYsOWRez8QelXxIDBC3eZ
vQ4M9Rkl/+bU4y6LlsogHWJI+OGQysuua9Xj2OGj+eu3rXyI7fHRItUtw6S0VcWZkocf8AxKxP4L
IJD1LSj5fciR8cVpOnWJUx+qGp4odqllgikZ6wfDXxHt3qE2rn3O7H7HXAcLFuM+Zu28O0tt7hKu
dPaVNcRuaCPmj/r/QuGxYu1oK3dBocirwc+2CCrJy7oSB8VGrMHD88+skiWGI+auF2O1JNRobzqb
4FhXxwiTJBhs4mY06WLHj57Up2urQ77YJ7l7KMBbrgrPQ7pEBO3RMgcSIORd4fji4dlkYeUW4fCc
6iQDfSiEi0gamtUgemudGbbPxi1rl1XYFtAHB2ctGm3tZ0Z5rXV1Aik/tlY9RldrT9dDpnCH5Z0h
OsJhYw1BTCuWpS7qhZez0nPCLzDp/Kp4lnTdOBUxCzJJwu9WsXHaLOC/u1YYDASPvDu4Zc6u04PX
hoUSNJ95sdkPOzRr821e1cBvCVNsmGKVPaKzASq7X2UNH1wUNbSyxYgqq/2dOSWndPan2EUGWDL6
+q7qRL/q0PxaOKaR3jrImG+dtnkx0B5MWAWoylaBQXaVVyztLiB22BDJAE333nB01Dza+kWnuEOr
ByPhhXRhFPFiwCv8SrMkfFgLxB872fFTl1C/dB2kn1KdjD/WDUpywKCSxVSqLEX3ijp3cltlurnV
22pc1MRsZUO5QhF+8gWCfpeNdfWbmeoDg+btUdbRk7CIVzvo1H1gUDWy5/C7tLxvZhn4LD/a1I0s
yVlHQHbWihw0ZGnb9myaRnvWhYIhZigOWQxnnrFl3evtbTs59EH1u0v4Un79S1N/xH7N744AOgwf
RSV5b+kfyJ2KrMZlUuThS4+ZIi4Y2PR2cnbNc5Jh8z50W9XCeCwndbLICbeuY6VytQ5w8qy8n48I
WYUDPhxavNYUs1qDUSDSF9TJdSanzkoefXU9TtuTNOoCvv5YW+mJgW1e5j/WDDm/+XN+Gu8skguG
A+BAMVXrJ4EZTe3GMeq76KULmguwYeVWcYC7lyCMFx4z5XJoyviqRg0NnES7UNQBRppiK4vaYMCW
NFy9q0rJPvd2A4I2sjRAkGF7a3V3TmY/D2LI7wQ5/9+BRZyPqxk+eE0lE6NptqMzkPy4YzSVoEoq
LAteJIHwzYikYpdZ93UcslRAvnRt9mrv+pKX7eDskB4CFnuL2vCVFTv7VDGN3byZamXtJFU9eL10
p3a4ZWUN+x0FfwpXgK606q46aUq+CwkcbhRbTIIlEGtQTHP2ZTfKruZVG6yBvg4gxZ60yAa4Upen
MPHKDbHh6C5pS8JmDKZ10z/++pv7gGCbH0RbZ/Nmy4YK1tX5gJcZkwblhD4KX+xErVZOZApmcA/a
d2Vfa0EeHcxeMVdwpV4GCaOopt9LQ2Uckr5cwV5CgLjzT1ovl0cj8XP0rZVPFsb1V5ot7XAsbKVa
f4DsixskZI0l6MXALaq4XRBUQfskFMV5TL3PjdwwRntsquC53nvweg5lgxb5r/9Wnp+fvm/wPyxa
VJuH1FTMD2NC2SVGZYs0fYkNQ16CpO3OsIEdjLZbYe0ClpmXJIiW4GTSkzOKW732X71iVBeRrBrr
WHfEaT5kDqFdlHsQezBAVkK3Cpsmumbk9Xa5XT1hwdwfJcK9dp2sAqk8Y6jcI1RBeBR241nnvV3p
CA4FPFtbRxd42seSftWT7jtH6VNg7ZinY9ws8XFA1SB1NNfIbeiusnZfmM3KI0evRbpywJQcLH/d
yijt4hLWgJtJocfnFlMjca+tJ0J/0WAa4lYinZIfbLHGGyNJ3UE3JUxNEqRSIOhckH1Ij/WkeiQS
p8DCHkFwsDS8MaORHqQhLpakKC7gF7Oz2t/V9Rhs2XIK4vQmpO4kzXEZbuMFQHB1MWr3LAmBeFbd
S2M2B6co8fJh8kEM3CWpGF1iltHuCKB1FeJ44iaTDr9plFgVF+mZNbtzsM0sOJDEytw60o2t4nv9
frCH1z5oVLIOqbL3JkdXT01f/KZA6oI4potpQH/McenwCnwpa7T9ekb2tcGqC4ocAQ8ZcZ8pFKob
UwSubS0X65lD35aIioXxg6mXeFpODryqTcwNzBDcGOVQ+UN10ttXEvT1JWYx5CIjskPrrdvoXhk9
APTfeyUx4mx4tmNJHBnBi3UvUPUugda54YB2BLFx+WBMBxjSLg6t+VF4+TMaRS8lPPCtkhlnhJ31
G71p+q2FmmqHLu1FDYBU9kbyNW3Kk26iSl/b4qrDZ+sKsdRFpSQ3OEdkr5ZgajfPxPatx1QZTXcg
9XBIZfXcG4p6Oyj+ZrDz6Kpjj4nm2VBvGZaIb3d+h4WQD5MWvN7WDAj9I0/K2iJPnFXIyuQA4n04
iYZQ1Wg71ZXA/+w3K3rrp12FZSqGZjAZWo4C3vDDONziTMlTpzcvJvYxi8gfWMUl8LJsp2EMZQV0
se2CB7Jaq3i5524oEDwxFbH0MWbcmMH4NekDYxNHCM6HBsLjn4l6WC4yWc4uCqcIFTsnpvMjDpGQ
QZDCY4gTJ7gZbmSmHe4vnumqGjRp0Q32UhED8v1JNxzl6nMUp1sN0OcNEgEZBoJpc0KDxFiHmfI6
q+bAGtngXaLtjJ4cEPJl0VNStfES6hizSOOzDeG1uiQw1nBi1A3kAbihIsgOHaJa0eT3mVZlc9uE
qrIY27uEzBe6a324klMklPwxfeltkEZm39Yb4ZFQiqZH2CuDcxu2wykwjat6zMu3Pcx//aAaV80q
cl8zZMUAg9Ufiv9zlyX8/+/pmr/6/HjF/5yCr2Qks9f6l702L9n5S/JSfez0w5159e/vbvml/vJD
YZXWQT1cNy/lcPNSNXH9p/rd1PP/2vivl/kud0P+8p8/vmZNWk9344NO//jeNOHysSD627Qy3f97
4/QH/OeP+zSoX77967b+Ur9UP1338qWq//OHZJr/diwZ6yfER9UJF/7Hv5AKpAUhjX/rgD9gw7GB
BUHBiiTNytr/zx+W8m/NmGAh2F/z/PzxrwrTUuoV+9/sdA2FgAuTFhFu648///jv0n9v39o/SwGy
Bf1hDtRJv6GQ45jstCzWPfZHWRGkcctU6SLjpdCy0zyj9AVqlzmWWRulNdX7DsLHEvidg7sD841s
S8pbK9QC7a2VgP731n+6dr7V3PmfrlWcL4FAela0eXGYD2ysEGV4L7PoLQ4T5+6teW6Y60IxokXz
1lGqjiZCGdt3i8H57IPtYKAn0iGLtk7haI8ij5Mji0GxkKYi1lVgLzoQ9ippxkfVqr8hF9ZdRD+6
sFmYrstwPevPGHmxSGvFeWxFvzYcIAFA860Rn+fJPGMYoLbMZ2bueAe2ySa2jFPLXI7wwt63hFej
gcyADirerWE3iaXdjcqhB/VRIHZnK4e57JvNRco8+TmPgnA7hHp6DEc/Q9SQA3MgIAo5B3P/Y8Nc
nA9mUGb4dkcSFPzpdBI67KLj3Bb3Pf57JCOhkw/tGvtW+wyxpF2L3LPP/nQ29iDVSsfI2HZv4ILC
LZcLCePjLNpEkp+5fd5m53Y6eFLEwSoQAM1TxGjqTjS5qyeAlxArc5jv6rMi6vEsckm/VciqrVSw
d+uyLw3kZ/PuJPLqvgBXvZR9xMNv4HxU+95fWKZR3TRyXN/wd7SYzIO3n+vmw/RbcZ0gBOox9TNH
YLW/umi+UWy0wHGzbNf1WlZgrtQMDL7R3w9zHcmw/m8Nc12r5/ffv3NbOw9hixhuF19KLfBvPU8y
NpVOyrLEOOUWBI7ituwSluwL6k0R1dqBuaLZ51bXwpYpMLIm/L9KEfe4UXtbWxhS5D9GsQUYtgfO
mCMIvUQBEyfJjvDhfBb/dQY2I3irez+zCJJtw9g3wWSXwUKxUmPjoH7mL+ZyhyjyhhWd2KK82yzb
ccKKVJ1/a/WkS8htF1uBy+xNXk1LICkJv/mk/erCTz6jdqEgaisFJ6NWgcKz3lx6NQqyWaOzYiMH
oLjgzlGVd7xsnccqBgDEc86yVWbnYToUVme4PW4H67mhtIf/pey8luNGljD9RIiAN7ftLZtsihTF
G8RQ0sB7j6ffD9UaguLMHu3eIJBZBZASu4GqzN/4Ct8bRiS/RqWsyL9bTX8u3Pj1psCQO4V0mMKU
Hr6PFhGoBw2hJ76e/IPeQ6HyUI17qHPJEdqLViz0aTEcpnHkreooq3G8pbUlkrfxsFLezDzxdxbY
kTV7LXPZtFJobw3pu4S6OFxtgL9JDwcRTs/43KJzuJCLACtaeIdYCihGPmBnGQ33zkR8FYdUX3FF
8DGDn+ciK0qwsHCO73tcqnodc060G4OHzM3UhTqUQKo6b9eH7OVwXriz0mIrTHjEgaeeC6qV54gI
cRfjYTLH/AEv7ghUyCoxDKqhWZ59Vo8rXjfji+ciWDBpHfm00/QRFC1oUjryBnWibCzxNXTQvBNT
23Q8hXqS/WE3qXzqVuhgGh1VR3EfHRxWtupn3RpLSYLGN337JzQ9QH0OBnIL1Qnyg8QuELdNlVic
fo4/T/0Q/+v087XUuaOlBCl1rWuj/NQU3rUwYMwnQRA+Zd0SLlaydLPB/YDWFiBvFzPTE3KStzza
QvDwBHAbkdFk2WN1vZ7B4GLg/Yo5f4OFiyv+/DOKtDxDqkkfBxu8adVm3UOgluUJOUB8/8waC/II
rEmvec+JIwV7HZz3xivt/K/2WAde9FeVsAqGMWLvzDiqniUp2SfsAbuxfqRcmt5LZm1cE785s4Zt
XgDuwuo0TX2tWHXzkgK0XyCx5V/YCHu70sMUVympfTkliLnWBUGYyHJ/alPIdUlU3FtTvkItDznx
0UWK1Ui/jg3ueVO+cbAHR2tS3bpJ5L8q9YW+mfUCOEzatQ2u7iLttTqS+nnw5Dl2faz1kfZ65wWv
mhreVqy/LVg/yhyjFvtpbeNYCDBSQqakxgqHjyLjH/hKwEXtypRN8J3A7SfrUOle2BjpMmq2oN1Z
M+Sudm1Gm1d5hvf2BPOSvLo6jdWgXX1P+jrwhd0oXUbfEXTfCc5FdEry8teZyKH9cR+lo7f7lBdz
+8bsKxwruHYeDs3ivtRK/sf/43YiJ1fhNvebBwtVsXXfNN1JrhPjhJdIuE6y0XupkdxHSdX8YbjG
fQFt66uYqvr6r6ntqH6Yiiim9SOTtPswT5SvJrSBtZIriB76KDHRuNOlMU/v7abb85VEPEkH/DKd
ybEeeQuv8X+d/T76eZ7UB5uezvvt2nk0syvloJaNvhS6KNJkNjofnFzZh5pZ7ueUOJvnRtS7TyI0
jexU94m7wyJqgAM+lT//6zIjSy9qF/fo9HHpfLvPlyWOfJUitVv1WYTLE6YGvDxDNEyVEjc2aDhB
DR7Oy+vzSIMTW4CoXgQBlP5FElA/MZwSx0JAy5KRPikhVrSqL6tP79GIbNtTEMBxb6FmKFM0jYlI
5U01z/x/um6cfsL7Xeaf5/ETRPQ+Nv+8aWyO3n8zI42tfZRTaA2VCRWWA3joDTVbJZbunUVOnM2H
SAx4OMKbSv9r3n9N9lHd/API3Pq9xaezd9I0ECyOZk6ynmx6fv8i936ACTH03x/UIh7rsbQfbCsM
z1XktnRno3FaEnxvoEw9sPQJzsV73iZfvefbEcVBHKUGMb+3AufDfJHHVfl77P4VlM71puYjhH1E
lV18iG5nk9gPGjvFOgxQEXR8JLPhbfKhFsPiID6Z4kxM5O2oL8xZPeh2cxszj2Ux6S5JaIw+FjF4
vrR10mMxLYqTTJO3vozHuAjZ/ccPeAveIvDrxqMGdwUf4CQ7BsbriJsoVvLGMS7q6tKpqGPVQZR8
LwygV67ZvyYskyGv/DPDNH64xqGC3rKHkIucmWKyyJrjXPvDakAwAbIPBHf+itNmVwWqpTp0OT79
FfNmyCyeQfYPyaP/JS0MBSkBsTHMlG3cqNIXEUTRrjNy6UseIEOALEmbWEe3Cr2zaZYg2t7D3JX5
hcPOvY06gVU+OB7Gj7xvjBEVGE2PvV2Vyyogfc60KSfORG4ezXJX2s7zxFkXQC1M4bl3AJ6XFviR
TT2BcKPR+3UQA+jF92wK/8mJKSMv2aUYQFkad8Fyuk6ZkuI2YraY6ESDs/hQfPi1v//4zvuXaro8
NY/YH0IpMaZu16eOrWe0gQRNXPthpPDsqyBQTs37wcTGChuZKa5rndVh7q21OqgOc6pI+cPEAXiY
2Z8uqmjZ4kF5Fm53wuhOONgFoY4Y9KDoy08DYrR3Yna2iJXVDY7f+2wMrPhOztpwFagJMOxA2RuZ
UV0qPN4vOORWOJ8nL3QFh91tbhTq0UVHBaGFOfw0qpmDQ2hwLLtce9Kiwb6fxoRFyPsYVF0VMk33
JeNzuc5UqaDpmYdHcRZ2w6+z+P1sHp3PPKrox0ityu3//tsoQhD99y8A4n2mbhq2jJbfv9AyPkS1
OBzk8kdUpzj8ra3c2ZT+gKugXdzniOlAlya6pVDEhKuWNgPMEttZYm4yxe/jYRQMh84CiJba0hlH
SqPdDk724TZiQFxAJwOIIXbrC5rRIUJDo/TNUNNrlpcKzjH4ZdewxktPuwcWWrx2bu4t4zqVH2V/
7LEKl9xzgSLmXg3SYo+QinaOeGmulQ7qs5akaBhUvvc63dGPACpyR931oqut+eUWc3ttUXdF8l2X
5W3Rd8NLQIF3PUpWd0Awwr0XM+LS7O5izEsX0NT4zE4fzx6b2ZMlPrNdMeQLQ/PizTwyT8xUIFia
R0sa5arqwekhRRa9/6gXjv+odo26AvtebUTufUaNlPsKNtFV2N8ZqExuVNcNsO5GOVDkgthKNoXD
2g8NFHac3nucTh55YqLISQ64tHESIBQD870SsXFNVQBr1eT0jc55AUzirvF69sPTmaUmGXwVxCCU
AtLF73kxQwxOV4qp80XIfWZ35XTl+23FDJEX09Sgv91WpD5d/vttAZX94Z1t/97S5p1NA1HHEto2
jUm1+DMspzYD7BfgXHyPhnSF3qaZLZqxYIeOavYR9YzkKMLCcBEYQjF4lY3sCRdi+NNEejSWtbxN
F5P66R5i5jxd3FKE4pZ2blxiFUPmIKyHuwC9JDTO3Li5Q9h5yoydBuVbpK0cxSr6yXg981LH4fF9
nKot7vZWHG1HJRjubsO/7qJQRQL2nKBQhV4uavu/3IWUMANr+sGCSIrdY4IIyWRKJHfYE32YPE8b
phFftp2jBJktz7mdSN1O3SbgBWRp7sat4uxcpemwyVmzLyxqb2eREweDygLCKdMcgCWnXB7KvenX
/q/cPBGvtV93EDknN5zDHx53/xL3lQ1H1tl+sf/nCaV9BocBfg8NBx7qW1RF65raBao2pV2slKzp
0fSN9Lv5XWLTEb2zX0UiSPF0XIh3ypAAo4nG8dd8kRNXjsGIIvF3niTTXed7/X7/2w8NQutviz95
1CfVQzIdWuvqy3pxf1szTAsHtuBzxrOBeuThSUczoOfv8hCheveI+YS3gvev03VxjMd0NMOjWeAM
KEZ7pTcepwuQeahuF1Bx5YIO8ndVpVuxtsFNekIJ2dlOhF5SNIgrK9lOnorpPti+26iovM+jovIu
RuVp8qdrFXCFT1nSJfsx7/92BzW5CeTe5HO99seYR8peRGKwseMWqEL5dzKp7cYyNuo9kkT8SxLa
WZsQi7Z2WjkijRphq46idzHIzdGqjHxtVK73Cl1kWboYLY2ju/JgkW/dvvFXvFz8R3w9/Ucl6te4
xUgXkeqDPmMhi69RR1N4XwIhw0OiSTGlCtolcHLnUoBBu1jTGdw9b0E1Jd7PAz3gvHMhjUsxbc6L
mzR12n4YoFYITFuWWGwgBjAeW5yqEiNiNRfm2b0smd+FPCWuziDFFGPYCnlKt8kuZmN318j3//Ag
tH5HlUxuSyh367JuKGB32cJMHZgPVYimc+1SLsb+rS+p9MMt7hGyhYlinFmnPWRG4uKmUOt/a9Cu
jiPUH9w502oXWUm3FKE4tPkXMx2LqwjUgM+NblnuRoS+khpnLzQeRNS4KWClwP07gntxVFtA/tRW
f0kYoEy/zroO9OBU4fwlYWA7/sZv4wjjun/maULcwGkm10OgargoT4swkE/SNspjeSXWXdnvoTPg
9VpbWNdbqnEGkfYoivvikEfJPfYo+Z2IXBRC17EGePDWDQhLc56fKYOGCkqtH/Sw11biLDF7+0sx
lCeh3C/y+hDpBwf+4ReEDj7ntU5mORQGJYxOROv/tJIzpg70x5WcMlFioW6jzQJVlfrm739Tu0Cq
ZkBo8a0aOgQGXLfc10lzF/bDJJc9EcpmohlMhGpvltUd+7nKOIjJU5h0bggaXrvGcmydHeAVu9xx
/EMtdcnZCkcTjmDSP/JmcRZlECR/WUl/jJocClgZ4wPTRuoPaxjCRSobdyo1wTNF/JQKlz3QV2JF
UoyybS/MeEjvUytaONa4bRIXS2aIFMFP/EvqVTr4CQBTXj3zYeKsnezpMOfg+yxkBXtBUGzK2mF5
V1+zFjFK1OcTtde+0hKfIJ26gXKMpH2tTfvkqk5+beKhu4a1e+QRGD3n1sXCZ/fErxKdxJk4QNob
6NSjFpVVMdTxaRQJADpEqidvb9tmGk9foFS523mjLfbmc+hOxSCx736fK1Jihinla9do632Ve8Nx
Poyg1I9JnCDFWqs7TfPyYjGP3mLLp2FlomlihJ1+GXFYAfldnLUpEqmat84RMZSziHjG/MpjYxRs
hhBZkTknptDDeVWaodp21HjLt1CT03VX9+ZeS4HhxPngfUs0TKupXQ6Y5yTpVwUspshngH32g48e
GpU5/5uW4cabmIpz0fF5elD0+smc8ugB0a10oGinElqMmTr4qN+7Ra8MR7QDzcdUy4KnGvvtqWCF
WoUIRP1I921/GhFBPE3z2g/TvGBThI7/B8wHhKx/faV4NmL5YgHGQkHtsxtJj/xD7qSj9pb4fF8s
HbFacZDsMdwUQ1wv5pyOvh3iJBTCb3PSOJZPfPOM96vE3E+hmG/IQ7qIE/5JVlE/+tKIUF7rUBid
DoMhL3WdlcicMoNqUoFQ012hZvptmq+Z0caUoQmKHFhAZWUgSrGRHXBCiCMme6UvnC+FKclrU8vp
6E5hPurlLqptn20HIdht+oEZlGERNrahXFpZP4sogv76BeEBEYhDYrYI7YbWvecE30PsPI8wQLxd
o/cIQ0x7FqFQ/iknT5uS6Pd5c04y6Fzfem2frms0ezganRotRsn71kRJ9Iy5tYT1os8rZfDcMwIB
Lbq1kfxNHr29rDTmj9+nQgxojvo01Sjw3Qv6vsMM1LfovLT+nT0dCplyrozQgA8x4840kP2BQ8yA
iDu7v2MbqO+lUkW1XuQcxErv4F1CDZlQQR+uKyQVxyUbHAAu3biNj/XraDnyc2iyTMPyJF6KsMw7
fWtFfroWYaVirK3hhri9TY5df6nGbXkUIVrQL5bhNxccq5RnH7Vg9C8w08NMSge/9AgHLDjnpvIi
3mIiRW/uyP42uFiZY528Cb81ZPQ5xYZMSUB35gq1pHmnNm/LxKhaUFD6tF+TXDnb90pgHzBW4+lT
N0N4KCCV+r0MP14FrJUP+LdMBy/JKxqGnI1ZlPG0c1ZzSpyJaWKGCMVBrq3q6LpKtaXrjmCL19hb
1bW0dZYFwYuZZfiWw+U/R5iNP+Nz7Ftt8ILsMpIFbpouRag6ib6yTDnZizCr02OLXyFO8eE3tzL/
ipTBWnkmuD3Hz5CI9WMsIdvhVeSDKY865n/mLR5RBwhZkJWndmhvOhEoSkLRExXdUDEwt03nHP6b
u3yU91IFKteV/WzDyw9bqymcD8576MoG+miFHmzFqEftY7jNLvEhP4/B3s0L7Rw6YbH2ej1dIy5v
n+E+AkzruuIbhYNxGfgmWFcqk0954/JlR9NFjyR9G6pY1VWjnCOgp58xFGoebd13bpeP07RPlycN
1vFTnqWSvjaC8BQUONjP8ActyyE0JQCkRY6VgHKpsH4R0ZDia2GMrBLtxosuVvMUIJ6Cie20TPBp
Nq56wKjrNqSBJXKGqdDBsJ6cJvttWmq8RN2keObnkvOgD9eR4l62VBy4epGK/AQC6P6j7BTuNFhM
2Ae3NS9/2E8Krb6Piy6VLTwQKVPGc9A02FX+vuiyEgmH7rTNX3OkmNAQrcyj3KI5stAChePt3HQN
AwG/XF6qPqLahhi6TRBDt0Np5NuwC5Cjrvxi2yZpfCtE51No89lciy2Xi9vONpOqeC02ZNBrf42G
bZI9OHxVBX5B4BnEWVM1T6XVBPs5P0Mhun8GxXyBiZinOXL3FI7VNUNPd0yj4CkK+7XVJuOLqsR8
p4JEosRVDi9ON6KJQI33LnK62zRptNpz0kuQ5qc1EKsLeQNNN7j1x0RuXgl96mjMkz8tpz6F8515
T6EXPf2g+aYIU2GvGNoX5KvvRF8yCboHRYq6r3ppFGvQtPXJkSIH1iU6yROn9aXSyrugosDfiAIx
JDjv6k64eiWviwsiC6inqDIMOv7RWgUzG7Nm+gVTKKapQJlOuQKRI3OHgrJ2n9zPn2VvSJ5aBG0P
tw8zWuj9TkvY44op4oCrDjtlrKeaLpMPc36eK+55+9JIRna7X5jBp4GKWC7ZpEbAQMHF9JXhrIWE
5U3HMglex0QfjiJCydy+d6MXEYhrfMtV91qN4/mc+3SfPo3+BKs1JtTgb7sWFTAhYgKod8IyoSz3
adcS9VGVuH6Wv9Y+llrU5fwbfr2v4ARFbD5WRmVAgBWg9v8aFgN1bnyrKj0/io1m7Vwa02uvIojK
ElkG1/a3IpT6RjnLbn+9bXKjSP6JYL93ahGy2g0KeGW370HMh07jrTScolddOZi7IsS9ja3POkO0
fVWPo3Mx9A7GVzNqX+0UspXImVO5IMRp7SS7xVZEiPI3E9YObFPX5tUVc/tKX+AUpT/Y/rgWv1Si
UnmQIxMVoGmv7QLJfaBVvTQzr3sUM0o9poGTxtlehIVl2gc0vPmITTtrRYt1fA6CbhvrY3rK9X5V
s1q6M/OBqiJ63pC6fORlPOy6l77dpOZKDFWS/OrgSrsbHG9ceh762tmQtiuv75Wrb1VwvynuXL1o
aFeodSrXcMplrq2eEStn2W5FCnxSPaCVHvv3Qv5Fm9yThDiMyLPpuxfRGMjI2wjYfGTdj1L7TTw6
KlReNm0uJVsFZZhjU4cmolLuQx336PdMj+1aTVGec0qXZiWPdHGQEhRvIqs6i2ieISBv4qr3e4gZ
gdcPiEiB7Jmfi+JhpyqVf67dH5/SIrRa1T9TqhLB/MgUz0cx5jY/5oelOCv0cytkuaaXVW6H0Qkt
DP/AvhEwTIjhBhp2gGWwjqfe5wf8pxrhM/Z4qI/icPgX1uz3KBG6f5v1W5vCKkd8PV9nIAh/VLXy
ihhg+s2D/7JMaXgckOQPV8LhdzbsDYwq26Nw92BHqTaiWlr/MhBO7UfTZw3Y4q7CBrz3wiXaq952
Ls31abzJnPbMp+DB9nz9+/tJ7IW3TPjPyTRUK9ZF8lvoN4iLnCW/woiugyy0aAypZCtC0lFAcK6K
2s03aWcFDwHa3IccBbmF39RyjLKq4a0kOXI2YnHA06d8CIdLLEHCBr92mp9/Fv8bG9Z72MSL9QKC
67VvS2vw896+C6L4C/NfkBto3poAOdkWFvDV0J3qYMm5ti5KekgW0HsxI2uUYFWXZQRhu7HuEMRE
S7Gw1D3GM7x0scM+5uxcj3BGzKMI50NZyNtOi/39nGrMqNtqwNfHZ6Ws0BzGrI7im38nBKWFXLQt
hSZbKiSkUb6SYBPaYbvx4XYvxbBO2/IeO4qQnYd3h3NxuLWD2FloreZsw7gcEZRKsQ2PatilSsmH
B23EZWW41tfCMr73IxY4eaQtLAcY32L0hp1UlP1bJIGlUJvKXQ0UxRd2m5WPmeQvYB2aD3FlF49Z
2ARrFC2jjRjUgtq6uDAQxaBIeUoqLWoKknsRSnLcHQ3PYIPfRXVOnSZ+ikMtPo9QJVe5AR53U1Qy
lKKEdogf01yRdZMeijgVSXGIpuHbGbylbJFjmn2bLpIi5HFrbm29lw6oMaMB0+tlcPCD8AUSg3Nx
i8S5wAujUKsGEgJz+bAWAx1iNCixw2Fj92IhPxXwWLH74UVV6Zz11te8Vd2j1+fVMqXEUySoCz2P
KT6ojaGGV3HwpCckDd17iaLztTbS/qhgdDePa6WOr2feqyuRU+XqLzvrQxYKSLH223gI6JR4+V+1
kZgrx1SzU9DJ1p2CJyW6pOAr/2NG7snKpsv1F43t2dWj/qlNdRARhYb3IZrGWGnQcp5mZgriI+/R
NDaYZvQTJWgw3xk6LQ2Yudv3rcCSfttTCb0t1wXwOK3aI2paG76kePfUivRs4ENdltA8XKlqr7KS
7uM4k5711OhPCDihEzfNCnNUTsLCz9HOYTQO/WoFNxx0MYZNC3FrNYtjJPubD5sDRLmybemGv36D
0NPQEfCiEFEOW8OdWUWA2BpRcx+CeN2atHqxv6uu4kC/9K7PM2Ndo4xtCOBKWdEh84Oa4v20+Lsl
48HIoHjTSoVbxivMlNibTYah+WQT6oxSdwn9vcjM6XmqrxjJvRiIE6WfpsqQcrdtDjdiF2SyuqZG
Xi1Al8Y/K8BlSub+tBI7oENQ109G7ADZR1391OeKcrSkRd8sWSRKqxuYJw4OjokrluxZ5aH17A95
vdfCczZmb4mXaFdePliVa84XUWnJbHfpIKd0FVHoWgh9ue6tLqNSBF22TZEdxGAL7Rt5iRFdlamk
E2hmvQ0DS12Ju5lDORwsFUavYbvVplWykJKmQ6/YLY2TrNNZKSEmLjq39t/47j20SuQ96RovsFxN
tI0cIF0yTB0udtPbqpSCH1asJSgaxM0jLCJp2/jDsAOF1F5RA4A0O00JI6otoEBe407iL9L6gNfU
5E9CJPp/LCYt2bIU1MB5YcAq/n03hiFU6qFhGL8GAQofbdHcIwJbXaNajQ55FRULUEv1VeRyC4PI
qIibrQjFwKjBc/79ql5SdkPm1NKjgT94OiLf7CTRQm/mE7AVyYMme+qaahSQAEurq6M4uIlRwNqX
/xolqTqmntXnC9VSq6M8HcQUEeppzXXidL74wzXiPv1QfvvD7lVIoWQf0E+qxXsI9g84aHDR//r/
qkq58rtE6xDsT5NN4inhQkNG6YygmHUWZznyLeMCF85riQThXuSCaVHRFQYD9AEQnJTQNxPJJgrs
c6KijRPBWwRN7rEZNZXLp7NWjdVbDq7br7P//3mdWm5qwxu3ok9pAAhGKo3CmtgWi9DTQ+FXoj2J
MNJ7vA+npuY8Ok+er62z1sZA57fJc+hVJT8oltyl3CvWyc6y7GIP0S6Z0B3iQL1eWyYQurcUYP3H
eHTSi2lpS12Vi7cyGpD/AAmFoVqr7vKITSSajBH7Ak1b4Cph/oiQKOKv/cOMGmmRxH14yBUeyWZe
5Qu7j9MXb+CRL/m9shVh2ltfkNxNH1KVZhzovDu8KZOXIM4q3DcbqAYiDEckEhCNOHdQ8p619GeY
jOlLF6fpUdOxxhD3gmmAo4otVwcxOujSEvWEEsCo3LOd4DcQN5OTwNuI3+AW6s6XDAmwh8ZJi2vV
GneJ5xtrwwiDfQOwboV0IYTsOHfvg3DCyEZF8MaX41tgZ9qjhnL73gzgROLCVr7a1ptUW/7bpwvd
RvkD+A/y+KfNJyUqtADAghhIofxbuAjrw6aQHDN5NnuWHTgE2fqm8kMT89l41bSNe5RMzT36bfHg
exBkRSTydNascjHHsGmovAMD23WdnuwHE3HG1NezZGmpjbKw3LHaa63RX4vCzO8zs1l6ZTxcRSrN
8BLBkrReiVAM6KqDmF4DYHC6yIKcc6r88UlE4tC7Sg65i6pKC+R3HarwlqyxsrZZ445rtHS1rywy
EduT6/hkAEb42gegEuxkeAJJ5+2L0AqXftsa9QSHGpeqbtkr8SW+feXFVzmos62O1RLUWiQfeS1t
hV2FcKoQhzzS1YWOgcSHAWFmIa5ApC/ZinnIuL4pmotgqZPDj2u9huaUExXH+v0MnR5GREyj14YB
bFvf+9wB8D1NlHr5rpbN+091ABHOOUQ6cRTTTyKTTaTWuWRQqx4cbOp0C99O/QMMEOnZC91XnWf/
RUQN1Gk9s5/geicPsuVfaDtJzypyRUdZRn1SEM0hKQVbk1Jr1YFOvULASa88q8OHij+IH8nGoxRy
KPwuWzhYoh5FLsmdbVYnw9YN8/YouVJzlLKhPTqxijfDHIuzeQ7O9qzOpgPbvjufIrPaKv3utonz
KV4cfDd/mq2HxZkO23zRZw5I82EyIPYoJc/zjAwGWCWFI8sDbOSUAOF0s2QFpU2hOAhruVTPHyZE
72EojQASehu5Z5RcFp+mhQVq9zd2HKZU+jGqSv8iDmlfRnf2cC8CqoGUnaksP2eNOu7TsUv0hRix
gqn5pCuUbadLHT5MR7sOzzxxwivC8os46+J7EeUminMedUgRiUMS0+Ia4VexvGC+OOi5z1o+t5dJ
1PrntBx+VC7SvpGZ2yLKJ93fUEL6eBoTET23W1QlyPxGkfthrIUUtaL0mqy83BzRuA2RS5zO6q4f
b2ciBw9TW8hdDEAfqegDzjn5QcsUl3ab1aBPeTtXdHiKSRinWAS06t4uhmGPIWh8Um30/gtpcO+a
LhnXEq3Oa5bkAa7ifv2UGoW1cDv6Fn0b/AzZT343Jtp/3tcwAAL0RduATUdVlgsLF0QPekdzSgrJ
fsPj7W+c9OyX1MmchZ4ryVMGS2zl2pCR/veC4l/MXdQdbaTjp4cqKnAMf9LewlPAT7uisp6QIZcX
4l3b5Q0+ql0YH0T5updgquYyXlvi1StGk6D6NSoreLqJ0flaMaoa/b5Rs/zhv66fL/BVEMYGwp/D
MS16cC010j+fGAFmA+SezTDWP7cilj05K+kq8oPsl7unvHRLFHbM7kln094AdkUV6QIlPv86ovp9
6K1s6sgSUimU8QvUBh6ShKZnNbSzazyRapTWDSNbFkOBIJxRI/qGtcEO7k+xNZB2fmpG4yo2gkM9
+gsbwPNj2BnGrkIKdOvVofUktdo1gCq18wxf3+G0dJCrLP2GHYK8CljmnnUtxWLMUY21k5ntc1KZ
z6LK/T41qRDiElOt1kVXeJpqO9igdTl6hrVq4agLI3mlxHCnwqw51o7Pmq4ZPPus0oI9a6htvKnJ
eDX5Ur4hvv0TnWDzm5YjuuEk7vgV1pq/zE2zfeoR6WXNozaPcZgOq6KhSCFLdbu2C1+/pKmEQ6dV
+nduiUxU3+j1yex0a6dKvXNAGik5YNbQ79GBlI92UWS7wYQM6ARZsG363LrLQ0Nam6iV3avAgmkB
ds01DbN4FaJf8qUqVfbyato9156hLZqkV14CS8KpOO+kV2scX/iXlN9ZAJytsbB+Gh2muk3mH5CR
bndFxz+nRTj8MmRD8ZDmxVsfaso3xdPlVeUpxSGqIEIqcbcQ+aSvrW0Jtg35DEv+5nuTG5btf+ma
S8+Xez86Q7jLoUrDlKqCJU2t6LteNBj1Rc3PobCx0zab/ClwY2+jGpKGVl7qnW3PwApALryvUWc+
I0XY/JQmEezG0DdmFqq7gT0NXrNRc00yV9tojdwimDpEPBC9fNOUfv5YJSGPS19L3oxi3ChoIh+j
LIiXVpTbCI9Jk/oYBxEiKlWxBjH8lcgploJXsDiVk5BTMel26kyXIzudHqPgw23EZDtAAt6Ss3iv
Sg6S3J1c3rlyoB4aE00zD9QiDu2InVaSnv7U/G/d6I/fU17My75M5Qe1GNOdhPrhTkf68l7ybb56
hVW8VR6uC9M1qW3/3agykrKJHm0aPnpHQ4OZLSmpBYTX7ylHlzKvxTA58DR8DCZ5Y6FxrE1qxyJf
NuPjnJrzdCUfRdS5KqQIBEhv9/i/5sRNxE/o2/gl0YAJmIFtrCALeV8wBa3u6sS+V6XQ/yJSplEf
KprJF3lK2U6ZQKAM5K0YDA07AU5GM0CEjjpQj8OYzJLDaln17Rp63Z0Wj/XFxDflsfYRm4kjylhK
G+8KxErW7VTVgjqNLqrqVJdC05pHtfE+TGuwlUAI9qsWWcMup0yXOB0oXrWwy1NvgF0TBxEmEbqm
vWGkqJma2r2rZN59GByg5lKvFCmpM1412al/5UaTLzowgGItRlll5Mf//T6hzvD7At2GMGKD8qS1
ypcTg7cJ8/YBp1hoaTIi26c+0f+kGbPhWZsfOkQGTepuDzcBf8fZQtv8FU1jczQyJmbW02u9/23m
NDbPfL+n8Ah4j96vCyKp3HZlOqKW69JOcZuO9oqD+koLZtI2B1y0yYjDAChqK4V4UX4aqMyYXYAo
FKNAL6+cMj34kQGTYTKe4wue3Rmo0opIHHScELc8KMqlYvjI+re13Sxbxx6w7ECIBdwSHEDcNqwh
wIlACxG4w8lDpMSZFNCuabxR4jXwzwDVLcTCE2+4C50KxbVRvUdMHeBIUiC4HUkFsJPUePSVUD6y
fogWQ6K+ldR5vwSK/XOsVf+pVNpuM6Ro/SluZNzpuuaDGPaqfY6l1ZpqFOyt2rhaeZI/Rnm6jRIz
+4qITXgyMMlaiLAHr8hTy6g3ZZ/mX4cRMfNJWDrLmzspTpMVNSkV/H1m8jXvjOzOK9ejUgEZxfti
z1KiXrcJJNjtMI5/GWrWLYaorddUpu2nJlevGs3W70lLC6XPoIQADTJ3sUYn/T9mUL/McI1Q1C1E
HmUz5jVNDTVJ0Dcb8zWW8Mkz77IfEEXcn6r6ramb6j6GWazvXKv02DrlBtWb2LjvcGA4hFRK1pAu
jBc5lzZCGElB7PU2g99ePkykszX2NdW5yvVq6ScRS/AcR3pK6og6l+yV1RyQC5jTQLK74w0i5/qN
dwqG/tTLXuFRIggWtVTBB61CRKqHTv3bU/Q7yszRWwm3d4H0r/vVzvEuYlEafRn+D2nnsdw4kq3h
J0IEvNnSkyIlypVKtUGUhfcmATz9/ZBUFzXq6Z7uuBsE0oKiCCDznN/0kbby+WPOaeS1mxzo+MkK
s3E3tEBZxqgPb/zBKnaFW7gnwo3pJq6RBOA/hiiDQUJ5DDJU/FiDTyejGuFG6IWxD1RlxPmbd0A5
eMTM/fo0wD9A0Zx602+mlREOdJsfXEOF/PbvbmpS4Vk5P8EUXHNWRWu9dUsSKN6J94tXe/Ji8hUi
olC/BsgdrFPbDY9tXNW3KTqgkF86/ZuG8kig2t8jFUmoqU08kFGo8TdtHfFh9eolKbLbzE7s71ma
/swVUT85VVX+r6Wv9Z8iyLOPo6cZpq4RTlMt809Cfe2QaE7aFeMzaB3voTY/ubjnvRjIZRys3oMx
kCbVaxYhDWUrqEX1ojLuB11DWoP6ZErWPQZKITyMpVEOyV5uRGQxwqvuXVG22kV7U0XlvTe56dHX
IrEJ66F8wMG9Xg5EO16NbLqPJC7Xc/el5VS/Grv8auC6+6JA8VxmQsNTqIt+tW2jIq7ekLzpyvFL
6OQPDYpBj/VcHwLGR08bu/r+iPlrcXc1pSySCbX1qUD9aX7jyrgACa7hFOmltbdTx2y3FkKPi8oy
4q2T9qwsIY47pxHbgbdguiO0FWjp/ujEecACSR3EUZZ9PCaOwYDdXusPOCD8Z4PsYpc2Q2TH1quH
deYOz61pnyWSUGIPYbmnx7kKr8TmPkRwDokJV6wgX6on12mrtaPOmyFVLZEAiYYfbQRzVQ+sX45b
PcS+q3xGUMBaJnGtnVFgdHj+a8Tifg+PfDBjcjjf3GW4bQXmrzrqHyYDC43O9MUOm/n8roFWgMyr
nX+u66jdYIyZbZW6yT+Hjv3aoUR3jqopevSgzcrq0cvdHeIJSPzMg/KR3Z+p1/7RDNX2JSp2puFn
n70CdxyyxDXeRRQHZXyEf3MXT2L8ktf+rRNbFaKUbXojNKNHA576AEMzQHXVk9GOq9ybNKwhShTb
EGw3WMkfAY+/P1zrVKcVaxMN2YXscm2QRZCiYg1nyVnlohkRp8vSe69C5pPlhsqLMuq3EWYLx6Ca
vS1YFh4ykAs3Bjco0mVdh0ZIpm3UoHeBL0+zM3s8PKTYbC1LN2+ekxbjcvxeus9qiJJ0Fo/GV+yJ
yAGXxc8acdgx8f0Qpb+ta4FFRcfaX3RJEOE7W5CE8Z32exdEj0Y/5fEvtOVZrs4Zs6EhL+Aji6jO
pcKNDj7Pt3vZRkbn0mbMpPjfbTIn9+dxXlKHq17k+oU94JmRDajUC1HeBZQJN9Y4FGUIOWvmSLeB
o2xMkZZAXflFdo+eGuxZxge/YCruQ7+IXomFaDwohuQ29VLjoCJts8li3Xl08SGHXx13P2NkmF0k
FGqtUheTnisPrjYV25bFwGEIkEsKKtablZ5iSFIFN5GHB0ajJkj/z2KDBD6DX0BOs9w0fill+1qQ
XH5xOoxcKreb7gynHHeTgceZ4XfmJlHS8AalFGRew0a7MWotOqltla4BfSUvhkg/oQPQ/QTlsukS
M5ytBzV2hmN4hhjBk6bKw11Q98a9E2K7UY269c0RX1gyQzdIc0OcIklTsIdS3Mz5STHzFWQDiKC3
M1MbB/QNimmhjpZ97kX7WiM/+7l3x3Hj5CaxxhmI1WrmSu0U72lMRXWE1xQt1daMPqOtDFyNn8dO
Fr2pPnX4kTzUftveiyJ51OdeXmEgANuOiNLMRYJ3RD6V8HtuYTBJPoGvooSMdAVJTdHokGmOiOX/
9hAeu36lIDl1J6uc3Il2NcZh5AqMmzQZIFwEjrc1y4Yng5oqq0bruqfEHjB2r3vxpQ3K+5hfR7Ao
lTUeFFgk5XF5Mxp98K2dNIj9QWQ+qxNijDMIBwF7HtSfpLdl2eK102U5QtGtaWDE1XdLReFOu7Ty
Z+FoaP8PkVr7T+8+/PYIEOsg+BHN/RPDWxMTFGm7Up6El2tgmwxjOVZTf6eKLDk0ovY30CWLJ79g
WWLqmfOjBBcYtNzE174jvMb9mNyyLKB7VOZPZRWmixKXiGv3TEWRSk6dQnA9XPrOU1szm6TxW315
IWojeA+kPk1vWiK+P+tWOwxdkXxpm95cRm2cn/EU0XcF+45dUGjxGYdo1mBKEXzJYGQHLMrloF44
CVFQcBoTuAl9fhKUVhY9OQHOJnN2PkTw6gn94oVkJsi236UxmT62zeNAuTj/Q1YGyNzHjRKMEwMN
AxU4nYq0ygcYHeEb3wRO6DwZpHZXSTcmuOphzw7ELNkCFGtuXGzDy4U8Rbi2uWnnw6UlN0dvKStF
2pCJnEZ3GWQWSFJ7Okmci4TDyLMPmJgPRSGsEfWI1jZ3kKXQBkK/mgV47z46ms6i00XwU1Mq59gm
dr9ukNZ4RqoE6dP5C8/KI2IM1g85KFMiBjkxjrsGe345qEmC2b3JNZ6dtGSpn97pehn+6IRYu3rD
XVIFGJCPgGFg9311Wnv67GnIdsNlsR7UMYEWm0Q2VlamsoN/qO4TNQlPFnCBjTkJ5eCF5qfQJ0qW
ArI5EqLzbsCHxhslm8QTLsqzjZIYf/rAm1uTH8jsOkRmJn4WiWetI69+G0QgPLoMYtta/R40SqRA
jVRXnerRZVA8X2neNl2u5OuKeFJ9mxQJAKBtb3oZyptTGH2a2uDr7MBxxDEkPmC75LHYJcqIjmy5
boYh2JlzDLIykKO1qtG7xCCRl1rM+83nMrUQQge/qSia/blEKHbGubddO2xq4ik714qduboy4uIc
mMnnzMl85NHg6jaN/oKMoX8rq+RBFj1cLgm8x8cP9Waj60s08Ot1Pj4knTHehCaOLGRAIBPPZ9eD
rEuCvtwl+ZEnlNuzb1Mf82QGHKe+ddTmbK2DsPtCd3P7qPe2/ixb8amwjrX3GNRDs8fxw3hJJm9D
ks5+VAcnvK9D8ZjOJLDCbLydliU2ssa6sVY69ICKss53gvj7St61mjvmO290Mc2Qy4C5NbPLva+N
W6tsf1nz1mwAqL8hjGNTRVGJtRPK886DX/wwRkc5IsLunOQCN9Q2kaNW2JbNa17dtTFsM3u9XxGc
ZjmToO4m1Bj1tCYEXc2SjF1msEKuIDyWcZg9WlP8vn5i1zfkVvY497e6zHs19WM6gvDPWji2Ceqt
pvxEiO7vWfq7K2H06s6eLP4BWTiBLGzdU5uExbPSBmu5zxzzrpwdRfKlSPTucRzQxS5dI97IRCEO
h8YiS0zvmPCVveTxuVS18RPos6cLCAasl7GaDEXdsDZ2DpnfKSe3b9lexjhRWm1yDuZYJ95QBzvL
rVeRDDFAcS+6q/zI33tK02yjwDORBU71hQtW5Uerb8yk+ZXDdXjNiweCwQUkwj9OFOVjzfumHPRC
jJ3StU9etc6rCrlPphzAvsw5Iodw6/xzyhtSRnqkBRvZ2kOTrGZVZAfHFUSMff6dS6gE7W0aOckR
nfQI7bXGee2yet2krfY9Kzp14WnJdJ+ySAIIaLubNBLec9b2T7JHnUVsWKP0uS3Tatu5ebTX0q56
6Obgm+zhIDxRWkjjljzTVu2sN1LPB6FCplHDTFu5WojdYmLHVDo25lxYGT+jIXxr6Gl1li+fghID
yrP83c5t11JrBO9Kv8f5Pj/Ev4/Searz5/f/DLch86ORqPuzFhIezY0SqMP4NCEXr2iiwwECTJLn
mf2qn+2AJDFCngWdzwbIhOO0ivH8AkvW+5suR/YHcgo8fGITN5U5uGTP1afESby1zaNqO5ptvLH9
nKhwhXSNBBnHs8ZNW6BPVEFYw4CyubF5sn5yTO9T7iY6xpGU1AAXszx+wt29OWt27h94btd4MOIg
C+P6hwNQ7r70GuU2mXoMMmGY3Y4eys5ZMtyHbY8pW9j9sFCqfa2JrIFd6MeX2OiiZYRfQDIG4raI
YaFHrlvc1p7j40gomn3N7jRjD7keu6p/HHR1OqZR90Wb9P5xrHId19Y+2NgeWYWSd90Pz8Y9ge9u
l2ixsqv89ttYowOXmVnJ9xEYK6F59VeNuz3XS+fFHE1/Cx043+L73t2HdnlKgfK+ppmxknkltUWX
aBRFeHbi6l4oIbZmQ2Tf+DlcFHng9QlCsaiQW5t5QjOvqv8ldN63ZGiiyvscFvjQtoZa37jO2BJU
t3mVdjiCGNZQberEN+9qnk74XVXuxhUgChawtlFt6hLnAUfyOwMY3FcNwMyiKAt8xpyyZMMzbgrV
fcFBrf/muhGua6Ju1viTxVu7VrUlTwDx4tl2tKjNsP8eQIevg0qEi8546rFN/2VhTcumeNeSnV+N
DoyFMdGXbau1C4G96TYxW++mGJphZ2NT6k9FvtZGWOxpgyMY6OqXKe+GTQ8ublP4HTvwvL3TS/B7
DaDDb10izi7J1p+knIjZ4GQY+KG7QS6oPaTAYiTbjw5/0ALzceqhLaTHIQjje3moKlVjUQ6Eb65K
FKVeRpgjrkurwKjcGeEfiPLz4Jbnys7LJ1C5T1rtpXeIKKnPhaJ9KgLNudXjsjmNVn2GCACkP4tj
tnA/Y7XDSS8KHjx43fvAySITInZhHhViz94aT+fsVdhEjctOrTeyqIz2nVuyPcQ7QNx2NjbVgZLn
r6YSR6ta7cIb3UMwvO1c8M+oiEkGTehxVqHZlJRhsM1G8VYvGxOCmIRr5i6yjNrYF8Up8lXvj89k
RvK7Ko2fWZ00t+MQcydNAscp0fSfVJcnNdDwbEuQ5AfvXXGfub1xGgZnZ6UmZmsIahHQM4Ggz43q
6Iv7fsCnppySb+QY6SFQSNh70ewzKssRirhIyWOc5g95j/WPW31iGdOtgd7zWpuLtmF7S9XTun2O
PvMm8spxKdpGQf7FNvKby6ljdmyTWHG5SzHXJgEvKFdXlqG4LUWInUYznqsxtu7crN2y+1ybnvGj
EBorvLj9JkyrP09tVi71wq03dfQ61QB9Y3Y6GHk1v4T5KFxHPDdJ6B0rf4I7XKXQKpIOEknMIx0J
P3+niihblNzO50zpynM+nzmmds546N/IKtnYF022FXiwLmURcFN2q2j1t4SUcNE41lOdqP0eg6J6
KYtOFExE3pKv2BfaOJGN4iHDWyidS2UBYxOr4g7noEE5TvMBNNnbWZrgF9eH9tdr1bXbta8Ho5jU
Blf/PdKxmxtQvL+wvnMPQ9XEe7fzPSihQ7aLTA29+ShqtmFtJLekEscN2vbV3eTWztrLkPYQIjh7
vJl3BR6nN+gRt4eQ23/XISx6NFBK3eijOt0NVVusfXAfSGYmSE+bQn0q0/u6tkAduFN2j651vOvN
ut7HgdfejVEXEfdK61fdz09qxZ2epGALtLz5EtedsQSpl50N0q47gFTqri+xoa4KHbodUdS9ht0f
UnDK/MoQqP87hvbVZmOhq7X90y2zR401xLIhKngWhoKzUVz+MiGVhTwLX4OeTyjCpDhbeYT1zNje
utxK20R3xXawwMqojktswQ71F9Vqvul2Fv/K7RMoTQQWuJnPNrnnVyc0ymXVa80Dci8dTk1tcXSH
+saLyQn6gdKcYRh1eEWSCaiwvAyLOv2phmyzvJw1iY1J9gZ6YXEzTYZ10sGRrEJPaJ9NMZ6Igbgk
Kj2NR/amUe3qaxRa01q4Kv4RfxhmwK3gQUnWnh1xY99nTRffGFGAkl/Wj7eZN29fLOtbrJUBtIx2
xBqj7bZ2wBIJyaL7bsyD7x4wuYWWZ+PDmJkChHmtbuq8714IT5AgoUc0L5zdqsjuddEU4ACaneoE
6d6ZPHuvTXFx5H+ZbEe1te88s/JWkZjlqobY2416NB7zEjj+EHn+k2Wazdmph0MCM1UYYmFUpHuD
oU1PuLjrWzLI7VqCuwK+y5UtomovoV8dwuYgRdwWUSs8RprOXXRomj6pap8/qH5ByLS1bqwaVxHD
7MW+67RgjVdb/goR4ydZl+FceVA7CiP8Ec3PXCvxFmWvlMtIJw47eqq97zF42w59kj8EOpZbatE1
322vRsyz034qpCwqNXKeK9Wc1pqWvLpjXa6K3PDO2XyAYC8WeswP1bcVXVkQCNJWU+2U69CvvbPs
6Hm2uXVjzNmvdSi7wW+xeLDMs8huqTXYZ/cy92Wy1Na2AaiGXkwvoxKEa7co85MSEACEM8j6uTfS
oxd7X5zE8E6Rwf46bB4nPO0xpcb+rfFgudf+wfFc7VRCUFlO6GsDPUEU30sbfZ/36XhXzodol49Z
vmFzHO1KdgpYU3T6C3KnX416GH6Rn5tAKrNQYbeNZWi2aFqvWAti3zwu02A6KCkPalOx7geeIzt1
VOJVWtnasx0Hzs5PlByRxpz7VUs/A4RJV5PbsOBSy/E4+aBHMsNyNrFtDOgBJcXGVUfnWFRd16Ok
1D1ahZPtZN31oDXuH10aVyeu5gD/YjWCImHTvLiNaBa5Y0afekTdV31mGefEC9migoUAz72NjQmK
AIQE8D0IQQq9Epi4tidRG2wBiVA9ZuSZFpCyh72s0zIDW9SphVSsuOfYiJyf5KJwQVi2fuA+YLNF
iF1Xv6o4Hh9Ank4HU4FpsvDRTo7GOTSBby4LweSz0kTpq1BDAOvAgWbgsksAPDyASu8RQDPsZTK4
9doGQ2+FEQnJIIuOajnk+wj3GvZrqrKqnEkntef5D6MjHgI7OMGNxut8ihUCLEm39bW6uCeeBiVZ
qTC71Vpo4zarJii19bNdjPFpIK5BKKStn5OycG+9xHzi92M/4VmtznTwPxjiuHTnFxat5INV7OJW
VU8CWBLEZV1cNf5tW36XBTsM1XXhYJLsOPV0TpDGWhhaO8BMwBjuUofax1ZPXbAXcxfZwG4BjRQF
DRhqShEnS9XKWQDPGmmD51THrkvfzlKjxEKrJ++qRKJpycPS53LKk4jfVar2GyTz0U20kJxUVKjd
mYZFmzzwM/D2HUwrA22Rk1XbvACy+L6tlITbn8ciK1jnXpsGxFH4ZvZWbTn3sq51i4OeNNOuiF0d
gSmYXV1qk4UfUINTczRVqvGWrJNxVsfRWhp+GNyHfOrtiMXhTmFrWenBdHaVcQ4h3IFgXfWWavKa
BrnplTpcnNh87SH1ncL+Bz7DJFq7sdx4LoHbMkqcQ+M3rMXmMy1BPudSKcvy0Dq3ZHnHTd9F7Zqw
KSmKEiakUNJXPwmTL5gJzIooSvuJ5z3WarEfPIJFidZmXPt3tsqPIkq+srkiAd/VgPc7i1fLXJQH
4emgai2P6AC8Npr0wbEPuVgpItXPRvOANxDERnwsIYLzBSOJgHKy6tXp3rd1AX9DU6JlOREPMBMr
XUWTYtzLA9ZfLAuwtthogfpWV7cd5lKDXu2HtDYv/YSm3ZLQs/FRtrxNGc84cUczDzitTgsPDesn
LbSbB9GIhYoI7pPp9DiWqcr9vFD3u0Z7MUCsHgkQ+JeiVWbZMh5FjKV1GePt1OOAgYu3skWCKSUX
W3x3/bjAOUCIA/caJnytOdxbKGksRy+dttgxujdJrXwK4yJ5EDAkza5unoJxrDHOcSE9tdptGSj1
EwZx1hIDsI4nLEVcWPyt1hOa8Vv/1ioAVUHd8m/z2P6hTVP8EmQxVo5qSEbIC5IXG7bM2hRNtJOt
MCLQ7sTtGfQKrdhMoHKbKI+qa6oPvD+AsVA9OJh2pWFhL2w2mjcO3mLLsreMnWXgKI+KiA1jKmkQ
bAI9Bg/cfs4IJeBf4aor4vq0jqq2LQte70riWIRYQvQ7gYmu5Vjd64NtqZX4jcmxHaAz3vbE+ebO
rPCaTTGBjJetSU/szxyn6lIEpsULaxzUjeyci5T85mAiZzhPpQZJvq47AmOXscPgrxwS2lvZ2ehb
fVWHrn9pTe2mQ98iq3aXsREGv1VPSkj+CckUKksyrMkWM56d5Xj9XY/0/SbDnfvoJjegT6InpVn2
miqeFM3BX6kePsGi8k6FmQ+7qoe8qRiDuOtaJOii3oM7pET2pa7VvlYTemqXqh6xgluTZLOvlujc
xuyYAZpjoS1ccSfnyOsoRfMkj7ZujoGYkwuWeJGzAj6d3gQBxG9Yb9+xyO2/lmWoL0B5WHeZb8W7
aHAPuKpl585Knjs1CV7gI+sHfC1QvPaG4KVO2nZDrH3cyFbAAw02bRgRytbCrB+zpujPQeQan7qv
TZUFOz0s1FUprBrFELteNfBWt01MkhNPC2SQvBJ3kHVsOX+cpvOpqWWVvnzX4d2pmWnlJhkJHwTW
gw8J85PNn/fomcB4By/4ZPBru/fT4iBLiiXMuzgYH2QpnnIkUHPxXZZq/mjo21FFurUKP0012kHu
QI5Ozhq3Ey6rIFNWsa0Yd6Ovvh1MZe8oIri7VrPgLw+pHzzLTtf61Oy0dTiSKf7QUASxuqh82ALX
zrIL8Qj2OuiYid+X83s2jFatac/w4TeRaMdXd7L91dQCah61XD2pOuEusNMrF60X+O91uIxmFxR5
wFfp7Sw1LJfbO+cd7uB/Ilu132dpgdfa0EMo+dAgO8tW0SnBu1bIPtiv2KIhKkHs9TJr07iLtJkA
7nWQigmwjFN+QC7s7RCzVDik80GeXRuu/a4NH/r9gy7X6ScA8clCzn8dJ4vXPtcr/YMuH6a6jv3L
T/mXV7t+gmuXD9M3wQzM+9D84UrXaa4f5sM01y7/7vv4y2n+/kpymPyUWo/5YIdh3fVPkPXX4l9e
4i+7XBs+fBH/fqrrn/FhqusX9q+u9uET/Kuxf/+9/OVUf/9JkXeoWR0axRKBEJZ20XwbysPflN81
kYpiVJ66b6Mu5c5Misssl/JlwLth//UKslJO9X7UX3+i61WvfVTyztP62vJ+pv/v9dnMsPUWZszq
/HrFy6yX61yv+772/3vdyxXf/yXy6i0cCKsS/eZ61eun+lB3LX78oH85RDa8++jXKWRLOv/LP9TJ
hn9Q9w+6/PupwNR3qxGHn4UZj81tN4TOugYRv5TFsJ8lA8y8AblDKxgta6lWrr9S3KbQt2mDqV9T
e6wo52bZcRgDMHGAV46Q1OuDXuDZtJLNQb/G8dY7gfmFQSer+slLbyqPVWCpl/oWy2hnZZJUWsL7
W5JmAHo527VdzNykr5u0dIOzh6SnPLWGKVGWV6M33XkbeK26WsH5vhGjctykX/2oUfYmks/LPMuS
LTkp4lFqVjyAytyZVd7eIraUPyhEX46W155lm+xVceduPLseVtDC8wfZTU+wEgsJthxkF91XWSLl
LE2ZVXZIywIMlxkDFpwvIhv+4dV1tz87lu4TRP0vV/ZGlJd0/1uQG0TgclecJpBY48JG++Mky5hN
hssh9d6arw3m7y62qdClGOhSiLdhcqw8yH7e71msKgk3hQl5VythtBh1TBZAnsoDUUJESq/ld50S
1z2Bvhy378aAPP2j+7taxBVTdzkYqkCmDw1/XN7s216LnFt5luJd0feYtH6oZ0EUrVif8hv6MGBo
w2OfBKg1/DGH7CEPJdtbVKDsfnutk2dh6vQ7aJA/P9TLScrGvanLyT7IRlnlpGKTqaPYS9NsZ9as
w8jJ4itylrlde5d62Sjr5dn1ALzOvpHFSQrgyVOXZIpfx29j5bDGjPxVZNQtnmfZsAEC0C+jeNK9
Bfp6zXlRaQRJMDVS+NUCoSZsZw+b2CvaswjU9lxrpXNwevdJVl3rkd96srLWZa9BV3nIgCNvbDPo
l+M8UtZdriFnulbK67hOMF6uIxvUcvqcFXWzlTRdeYYO1P0bX/cDdRcRPq9cXNou55KzK9m7yMKC
dmhXHrqcITncg9oaRoqueZU1B6VSbM59Ra3/47zVjFpdyu5+W/fDTavpNjbDfbZqYuONO50onecS
3YAdfT0YZYNYJ9F8WfWuy0fmtWwPYhfS9buuhuILOVwSsZEvWETo/GOcRszaNCBKN6lr34QzKAKH
SPVLVqAONDtpXHuEtqYhGixwbt5/AP0kGeDzjax0ZrdQ+K8WAZBV8RsbhKbRTW4HZI7mCCB3ykNE
FhXhSmTx5AFB9gxfuba/iOaVUk967teSDbv0A2oh1qieNEjHlc39rFCwido6XoVIvYdLkII5cJAs
Xgnfq+9LMdb3sk6b6zpI3VgOEaPdyLJs/jDPoMZ3TecH+95uxLFXrf7oCTLEC1mOUaG/cfXboiuG
fHVpIPgEHmBwum8h5jYk7vUe/eWgXF1n6PL4ba4PdeE8n6/ffqi21UjZKvpw3/12CX33XnlzEa39
aUkMQXv3hrm8dkgB3lz6yPK7kZeXjPAjdRkAelrC8EMfVyFjmqXRi4AXts1nszl5SH+fjdJU7lqW
zb1ILiM+1MsiO+h+C/L/cyM6d1oQ+IQ15UFizsxIOV0Pud+8Fc2gXXTARI6yUdZfxvawcZbBVE/r
6zCi6v6qLytteVG7NSEcQoMSiAGaRhQBAtaqteI0r8bYZcEBV3hxzOOcjWnUVPt4Sqt9YqSu+iAs
Ygfq4Oazc7w41vMhkYyE0QMZ3ZF1Iw55K6vcUC+WLEYF8iCNpmZLT7fRKx6cacdrTruDzKrfybMM
H1B9irrTtV7Huu2Y6RbaRXT1VEC1C20ora3Dx4biR+X1QFiPvwTU9ypSELG+NEemh1Tl76vJ3s18
yaFQSMlwtesHCOu8OfaNebnau/o8rUDH4IsnJn0/pVG1JU6tPnpdhlCl4ts/dOw8wi4T39w2F8sa
Uv/Z/903MpzpQ1/hfK65TFqhpxxopAC6BnG01GsIJ+XBzkCvSVyaKzsiIgnS4a2ugFhVDBUOO/OI
y2A5jwjnoF4VuotmbqnRMdNWckZ7CHeyy8ch89xQayNU3xkhWwurWqW64wz2HZj1fO02CA3zr7N/
2FjOl1pSfQ3tGF0Pq0nvqjrB+xczw40Fz+VJ9pVyLf/ZV+0nizQN0AdFr5WFo/FKkpyBBtcDyDAJ
xRlGrBroqslWyTaQrY4L0EG2yrFFRx5S9QzTq5c+8yxN8uSLevaTIl5PBL4CP3UtytZqdqKSrVmB
q0xtAmhqNFR+vW5h+ilEHZKpd/Ls2nCtC+dWEBza1o5hK8h+8iBQY740wN34MZHhm4QgiXodIC/x
YSZ5iRG1ExShmVh2vl47nT8U6KvmVAFrMhyzXNsjcLzIHuJXeFDYwaivAV8AycIIqWHRaa+VpQGy
KsfHsRDw85QkJRMeaK9OrjokP1X/FKSTigEiP9h5uJw1b/N6PxDv/Wez+oOONoai4O/D4nFvCdfa
an4PMxt81gL9sP4Y6VHwEpbTPqiI9rduPD0VVbEcZmE0+HPFrd5hGxXMvSAtsna28ZiRrV6iV/wp
TClb5ZSw8sRRtkam+m7KfMxJFDOH2xY/SCmkZBi8AgS90z2oCI7vOze0N5hd2Z+UKbqV7+FrjxTg
576MHGsTNhaiyybqVGJRT1a1levkKY6MG9PJlx/WypAqWYFPqmrcWPFb61udbIma+l3LOPD6WVyW
6iR8dkbRPCazfaORpqjomM2hVYUibn8XSYoGJ3mYcmcPObo82Qp+dkxU7BrNjR7kwQPgUSZg8WQJ
bQv9VJntjdGbGMBkYzZss070PGQZMHH/PzhZ2i5n/61tgRQdJjGteijbzjnJLqPui1vbnbbXAbo9
JTueoLDq5QCozNayRT790udy3Sm5K4sivExiIO94F44kPuWncIDhY9vuWwvZVx5ATacrsE1iY87T
T4pbLgdcER6VdKXGaLsWXSMex6DWl5HA+FbWDSBuj6Cifniz3qusqgoTqaBMPTlzlQCdvklqm1Xk
XCzZ9D0Y1mfZJrubMTxSL4Oy06q+eRgz/xXtEHHjBYG4Gf0BFLo8lQce74qCr8XvDh97Vb9bZB9Z
9Is2qBayjNRZtNatqb/Mee2TFfHoL6+j5bxWPb59jssUslxmzpMq6mD7oYvdqLxRA+85tGqcVDrP
PLi9EoEdnFRO5eFalu2yp2x2kMp66ynL9rXnpUl2JSExLrUAnRHZSc4hz66XxJtAMZb/9WqyJ3vU
ENVBkImq3gx3DgKDq3jQkrUs9l5IXW8Md707OQuBBsXmQ4Mv0h8h+Zb9x/piOIRlpt3UeZ3a2Kkw
yeA+6mMpbgM9aAEnZc7GY2d5j6h9vfDrSexlUR6Szn1QzT4+ylIVx9p9Zw2rHAOhu2IueWYQ3EPM
vA6pUOE4dZ2188dmipZe16Iy4GVfNejf0RKNl4lbREfsTw6fLzyYodg0UQZOqaqXwHvEfe2o4SNE
AHCV/qM8GLHdgiCy/EM617kNQNVpUjB3mYtk67u7PNAPlem9DdB7IAwWRoOyCipatnamHtnYuT/Y
2/zYF86va3+ogcC7bNzt5g5VX43LoA/HnSxObdkBRrOjpSwqbmo85OWnLEnfroYqUkX40nb2Rtom
oG4Kg6CNO/uWoSUa85fFwQqJdRzL5rqosAARX8vm3oAoh1Y/Hfy5g+wli/JgRHYMjqYIVh8arkW8
W8xNaNlgBD8ZmotPzmgEWKW4JJsGdOwtgI+rVjTThiw80vVuFN6rkbuIxzL7U6sca2LJI/umhhs8
yvGQ+z+Olz1CxGkvPa5X+H192XidA1AwWr6A0D2k/jdWiIZXUmOht7Ah75xcpV3DzAgQErDE97qN
g0M8Y6wXsndnR85yDI3hLA8tqqmn0m+QtW//j7YvW26bZ7Z9IlaRAMdbiZSsybJsx058w8r0cZ7B
AXz6vdB0LMfJ9//nVO19wyK6G6DiSCTRvXoteVfaaPIo0rDY0mcCxTQkGaz2uIxclNE6zZpWGf05
3rz06Yq/eHOkxN7N7dXcUf3pSj2zblCrjtDhlKP1JqvbPeCC4JYCAPZ+itd5ogr+ylLpqbe3p/If
ci1BbdgHeeMmwXVONFb5Sg7R6zrkAJnx/+E612tP//3z9MOsr7kFhrImt/ix6th2SJm1EyHH+1Y+
DPwoGyyDV6+cH3Obp/sJLcCQheRHMo3kXWIovEFTTmAID70kagpF0to01CaoR/hNBMInkTUyICO5
lytS+IQmpADNV+0qcZPs9S5dS+B8VrXJ5Q00MQKo3yXmGkkNc580hQXoNu75IsIjDxITGHt0fyc/
cjnSDepGiJvX95pwSnbI8mm3+IFEZ7fP3c1UCQ6u4182XTmgf4fOnJYt9hLMOxBLViFQMP88MKve
0Xwy0QQDXx8f3xTQoqj55BiHwj3aTGqbtJjQzzHWR2AlmuNsWPXxb0NyUIgEq7Xdzmit/e+xtFKe
RF8dG4xorf1Qa1xb05kJ0MpyVipbnWsQ/3vz/uc46MFqQAUjmenmwQduLBoywHi1MgFgVr3HkYkO
bTxE72S4c0AL8pCDtq2IToYTofkM9WXTLIBxnkwOAHP6wJU5LPpsL7GXXtPQatB6D44kDQDmuXpm
BpLwyAKBcFQF441+WWPGO81d6sQPEZqVnnHI8LM18R4DhQu7gN7btqqd+y60oSZ5HaI5ZDdEIDTZ
ap23eCOQlV1S27SOoAif7mbQpFiS9weQoMm70MShSzSwYDcJ852hxs1rSu3sOLuvE2gWHVyeL1Np
RPMnK0sDB1Aav3abHLnOXm4rI+GXGo1WQV8jT2ZaFiT1lC3UTLGuK7tbQsghscAKzGzlvmbyZx9Z
xh6pYX7R23Kvp7F+MnrhJuvqWaJX7CKUS/ZCOxn2dCO44yUQ0i7kPtPYP0ukiWYtoNPNak3XvH6Y
PALXdwpYTA0M+4HsufDEuoHEx3ZZ6vphyE0fMHXy5YNcl6ueDS9zdmXKIhAmYGPH1c7STbThBlB/
9G1p2NKvrkZDzsDd0n6RwoH5RiRI65eY6xJXx9V2XQZqP+lqxu8UWvfTE1Joz2io1B5FJa1t1Zv1
jSja/FGbwVkG4OP33wOmBIIXbYS0DFEBSR19MhxEXkT/p8c29+2meD801ZCCyUvB1yF5P8ytbMDT
BTDW67G3+KnIgAeaQvcz8K1GuI8M0KWjiQcsX22tSaRpUvOE3C4/UXQ3CT9r+XioxD95ZZn7GBRP
B3SS4r+q0aBTic7QqgWJGKzQMZ8OSAmRV6oQOqND26FJavF8HNuJ4Ht7+A5JMxt90SqOlqMxkkg9
WqGbfSoj0LVH2VCgDRoHPhuxdjM1SNjPeI6sB6sp3X/y3CwOQAPXSH0mRXHogIhaZ05orGlS5+Ze
kPR9gner0tHME7Sa0bU+SnQAKoV0NQRrlDx7cQgVY4hiLV5LH9rLDGmAExrwnrHrrD73RTqvjCoJ
n/secCRjqORz2CTWyhNd+Rw6kB2sqsiDikKnrTQLPbs9R0cTygbe3oA67dKnbaZpuAyNpccTvHPk
peHVS311/69z8zxK1s6ILblQ3Z+8BzyGt4mBdwXPOdmK7QTlM6DYJWqGhzFqArJNgFzO/uJWU4qh
MoJWrWCioSvwDNYGbqvVN6BPcYMMbbtfWJY+dWgxuOhDw85j0eQrspfFYPqFDhi5p0C9aH/Gq5nx
OZwbsccfoINSSZF9QXdbt+oiL7wFFnC+rzVxIXvEimaTh6aFxBguknRi05uAEwnwbD4nLzxOpx/j
HEGuALe1y1CL+QbqJ82NbhbRPbaDwNDbpf0jeWEC/CcUCXozebFT0MK8vlmDbxKdT9B09EFhkaMH
6k1+noxoNcgDKZ38BDSecy4bTVtrkYWn2dtZVCJVSrbk7ezqXc7SqTr1Jcixksi+xHh73eG7yG/p
gCZ289ZKQ6g2Qjlw9cFBQ5mGl7ou3B3FXiPA845MmAXM6ZBH9yD3Kx+MNk+DUAfsv+rQOJZqdb22
Bif/LqZ0PZtyeomgLhbMbfY+olMlkv8YQTxReZqsiySWL2akoeGjBNXmFuw2BX5Fmh6fQ7Xh6GLP
8S0dnGCLiHJMmxNHbUPIH0bob9AS6+CBM7T3PeUgr5e7+NHk7UlqdYumELWneTdNrY0a8HTo2pNQ
UrtsQMKXN159LwFM3I2uxjbTXGtPyGAtERxNP6tCgnjITtESVaI+bCi+daiAf0Xp2TiAWVfcg0dR
3oL7/IaX+NhrvZLVxpJs9CmWDlzPv4LCzjjQqOmTGT2Vww343Ls7bC7Xw9yiLBlCzI2EckWHPFzF
kR2ZOyE/Oaz0qQUa9KjYDkNOxacuZ5c5xsq1bf2EBsV1HhuD9pCEUgZg3a9sdMqAFpcOsa3re81S
B2DNC9xFcApsrcnQUtB/K3BvRKVAeShc9bT/22kZQQSyRTss+l4bOV0Sdb8G2ZeFGk5uYVuPxoXy
5xyKcnOV9JyBu4W6XwOtQOnckP2j6ieFlCmfDrmMzdUMFg6fAslxXYrOoqzbpm9LfQjL3LPmGUWX
bEG5wlJfFJYvhF3eWXWOjaaZpduWidzvWIKdpp6jcb7XoTNqtt/GuvA2bNBnSBFAn5q0q8kmvGFe
T9rUXcjxrzZdzUWHH1pTrzE0JW+7cd3LyfCp8HgliF7Klu/qmDHUizbhOH6iquXiXrij/zxfypsm
hyTdwjndV729Gar+k5v4IL9cWWzKT6MchjjINLR6OuUfw0x1GZcjMnT5ILY0egsVqhe5VYc3O61I
I7JTxFs82U0lkPQWT5ekUO/FbkDAVCvWajpUdWgH3dDOq6uNzhR/5olVHmhsKcZywUuIfv3XecId
0RREkWPWRKdpzJygarL3MdcVBYjXtqhG/YDygb1vGut2+XvQEKxXaIvGH+D6L0KVbQkjk1s6qAK8
TV2G5PlgQ8b3axi1zcpgox50Anc2YheoO/4DgPrhHAFaDAyrsSIOgi5qiqNpgieUomiSEw1gX1BU
5n9OEl12ei2VGIkBpW+zRLtbnUloSEWQisxqezrROII8zmaQKCWSTVMx7wPRdR3gbuUss8mNnLCB
yiLyb8BecxAPpT9NVN52Win5HR1mMTi+M3ZRcLW1aK9DCVGPVkWpm9gWQ6p9VMJhdEC2GnyrLXLe
5RSCwVEJh8V2xiFG/UIB78z9YGxAZ1usyXZdAzk54J46x1nWIIddGt6JRXjVVJfq364HFFC+mWdz
/OjAO8d3lF6H3XXxxsPPoDZ7fPk8dgMGJVDCKNFWkBq2F84q9Fk75rkrIfAKccj2ogLIRAF0SJ33
JgpVEwFWtpaJv691Xf73tWQlPntJauxdFq8c2+ru6ZAaFRTvjbB/1bURFUiR2OyZu17Pxf0wFN7d
UMQqRwUtmTGCvmqoI3oZI3GFWnxpvEY7aMe5q7CV+Rh9vR7N0NX6ZJPm5N1NWJ9GfW08J0X8PGWJ
c5lGvO41GY93NKTWHW92DuhC607Uw1OkXnRJjQMNKCgGMz16Gc3HRPX9kB3R4TYbgJpqLTSDrXtI
5/lGh18OzaAYdCC/Xuq6lLqUgyQuZLfxYQxRxZewRZ+fWkNH59VxxGUKT1W29LDcRHoMkAVw+ndx
Mdy2cy4PZKJDDVanLWSvGcgcEYbMI7jkU8TpFsADmeY0+2YyUwdKwpDdvqGtREaPODqlAzgcQ18Y
hrGibQrZaFtCZ1fbdcYHGy1gouq30t2qD2I0gAIyBL6wd6RhaBZ1dq2eHxY6MbS7vhKGVbINLIuB
InOAuOBGQ//kBgyf/NOc1cUGbQbZplHV1KtXRuz7ZABBg5JeskafkhN8gMnTkLw1So6L9wqTJzg9
qrTxMveDY1lKebMZ32RoGyK7hS4iaBo9zTWYukIDjP7uYFhPYc9eIMhUnsnZC7YCSR57bIrWu5cs
3pI5LiDEx0f04U4ssZ+mSu92pV5nPnmtqNOCyEtRR1MXCKF9vFxgWXJyPlwAxcR3F0jczt2AyhSo
V7S5iKMVZ2sMkXahYWEB0CcNts6zYQ8CT/fYhzLxOytJvjVo5JgZ+E8hBGduRlbZILWosk+T1l4o
AABKB2QXET9fZ0IeMP7WGNgEe6H5OZ8LawNxF3ytLLDW51MBfhiFWRkU2OV6IFsJ4RXQ25bbq91L
2nHTACiJPBfEwT5MpaFGYEo1F3260It6W1jepwm+TFYftfWqV/oUdLCrHokqOm1TQLCEOlzdZJNz
FPvziEQQOT4usaxTtygUIwvtc9bax+th7IduP9SALr3ZI6CRjnwC0Z7/6xQth8PcvYupRDJtM+F9
G6KpugVXMju12oYGoIaGzLON1/HF3hRbspOFzoSaM2YdO+Hd5mqOICgJTjsUWX9b9N16V/tvi0YQ
xBrKLnGdNUPnlNpT0AbECl17O03Zy7JFocKJOnzYf6BR+DNEv4CnVU7gy9gmSSdki3+PddRqTZy8
LDsg8i77maEZfQCa3EPKiwYpnbJ96HI08OnajGaUonHAI9w4j9JGZzoIa/6BhJ37ycD9Ezk8IzzO
adseGAcQEvpF/AF/83EVa0L/oYkz6XypOVbDXueEhhYeuyiBNHdWycAY5VoWFXbFyGi/CNyfVwNI
XM5tN4DOQ4+w+4qL+aVzwP0Avki5zjtwOTqjrHxUVNIzoMfTznaltmVOV11cw2uw80EfFvdAt6zI
w2Qy3k1Dxz5/mGSIVgPbqlldRAveA1cyZ2eOniygOoEXSPQHtc4ms0r+lLXTbS7d/HvGM3RS4u3t
HvyaLXpMERFrOn9qx+GW8md/i3hb418j0MTmrkt0Aftun30CL0VxR0CHPtBR3XqyZNeiASx+JEBF
Fev2fgLH1gJzKGoOqCfUMDZ8AntVD77dbc3LYV1VJtS2FRIiLZNlUZovfFpUAi1JixKGAo2dzrJo
b8g+SCFaAmgxXlN0Z7yL9KY8QtsAOxCIky1DEqkn3lgDJuROwLCiXnfIrkxtqpfAfWGJt3XIBEHP
tZNqBv7MoO+3AXpE4xVIPqLjbLPs3CkhvT6Oy+99DMSU8LwXOeuhn2OjtURYQh9WMUA6HpB2G7tL
0UD1lk8FHUB3rurcgAMycpLyp1ejBR5syFxq2LrQbBRtmhUD54N6IEe2X00z0muyKM5FDS5R0jXv
m3QCoOpPR2tr2EsoR4SM2jIjGzx8i5UjSmvzyDh4iE8TUlVF1endw2t+Z+ROsZlQoCa9Oz8cpP5V
ZM9QCi2+I9OnrxNPzrcG8E1HNLCDIuw1oBySoM014Pm01N1K0W8sXTgHW4aW4yNdkm1KECkCZQSN
eXInGnMOCf49oB+CXmWO1rtdztDETv8ywKwDDvT/cz+B6eNqBzdOYOZZ/PyXeFvZWeJVQDZ24CKr
QO+RZy1+pSonSWPdjdoVysYWBO2Qu/BqY1qZdiEgGdvw5w6Vl1YgCYnkwG3c9vWKWDbBswJKKw18
hzQ0bfM/T2oME+C8Up6QpKpAf6sOGngqAS+EfoaYf9mUI4VMGRRhRsCedDuQYDeuDbc5pp2Ul1gd
yskKuroCu7sa0QGAfzPp8NKpLF7R6+cetWIagdIRfBxA9kESOTpcTenUFodx0L+QiQ5271U7V2di
mdklbbwrW+snJHr6A7g/IWPUT9kAcdCqX4MI3UKNaayRb1dG8lAknS3hNDaj4meZ6zrwMtl0xJbJ
CJp5GFeEtTRGdN/gvRweGlMMndEBLGngLciOVzPoewHgrPv+dULbQWK7mfVzxhxIGWnCc3BP1hj+
cn0bBrKJXD/NuHzshhh5VMu7MB1YrniqwR5qG9qBnPOo62iohNA6eV3QP91AtDpck9fFo+ZkS+cr
OovlowUu6AfIAVRt2/brqtXOzQhuMYqsLHRnN7LUd7QOa/HT6axRBuRlXT/uDfS7gg0Tnwg4jvQu
ZfWelqUIICFB2Kc19zRKShBRYsvZHGk15Kx6kNg3EjRaNvRGTejhWcaAbdgcs08hmllR8EhAEwUl
0psRX+QdB43uCV3ZuDW3Uf3YgBxjpY9QZqvwRwuR8IkgF9T5epRON31UAnChcqrYThvrJIkbsOJh
WLAq5iugGbITHkrga6lNNNtopuOnIjXWeVj8Fhg7EAEIm2Kjlw1UgFUJTlMluFCV5nLkgLxhErdk
IqfdgcBG98xxQxHksHsQOdF8sl0XMaweGN2ivyW73mkjJGmgmYV+fePY9k15U8fhJZw1E9RfRGkV
FQxEVgY4Uucw/V7gWQ5yFeWJOw+n0ILJNja0g1dkBHczwul0CQV1ZRn0PcpSkKf2Pe85roQ8X1MA
UjPRFhAm2g0lDsiRdOYEIeyu9XGD5XfkyFmHmndlPIMgI987VVXixuexrVn03m0toGtQWAkEFcJ5
Xuutkz6L0a1WzlyEXxu3uR1HJORX0/xSY8OHv2ol0EEyND8zs3iyxqx86TX816J/WX7CfqDw4zLv
Lv1QISFgWsbJjaf5RkZOv290b4QqL/vjytVkvr+ypa6sxfVtLSvkWar8BUX791ce+uwprQt9nZbm
cJ6TcgMSM7Bxz6a2NSupfeUjvudenzGQYbduAIp/74ie/2GPOrqx5WOq32UgNFs7XVN/trr+WYG2
Mf8fUBuh0jlnXzVD05+jwcl8hh/9XZSH2hb92+k+ydLuNIl0Dixvrh6dOARhdGwa3yCk8foxDHwM
LYyibz1HEvDDx5Cz98fHSEy3+u1jtHixOXG8J6/7Cb/nZoR8BYoQxSOoYKsLF7itqJHp6TgAy1c6
srwlE962Ot/reL+lIU2PZ2CVaCj4tExHX7fTrdVUNAagxxykyM5sJv7AYwsC8UZxwVYLwARhPUBP
wHoYIpWEgQjSgWxtFCnUr+K6AsnxAxBGxcUOX6dDEgz1xMRCNsHs9WMvzNdDp84ywN9tbQC6VI3s
ZJiRW8k5EqfKA3IeqPYY+k4HS6VPug6mgewCSiDzEWyw0NTTv5MZ6qKQilFRpFNDUeUs5bFu9Ave
W8J1Utfgw5Sj2R4HxaBCByaGAe/HIINOQP+4uzrq1kW0/hYtpzaoRHgDuc5+zZE/21HxLs/AfQWG
CRdkqMBZkxec196OKn0FmyHH64Je1g7DYAEOzGMcr8JwdLdVYrTcJ713QxmhqeBuSdidxOLpjLwM
LG4robyNAHamHwVU10ESdp5j/siIpVaNpK0/EoUt+dTo6lOR+lvk7/MgMLxE1rzlaCQDLCwcLRlk
AhxK9Aq4vA2ScUpq6ISol0UqldNhiTYFR5cvSvPXgyc1Gcgab79jbN+kpsYBUkjkC4Bdfp172bNM
2hqtfrATN22WeGCyaPLF7krFMOaG8kXZr/EGM3/i9W3EPQy5l0kxttNBZAzdImOfIN0G29UbqbjC
ETPADrRbLPMivo0MPLiEGNFpIZ3ps+eFkT/xgu2puuNUd/Msu+cPUaOTqtriPscO/qLhP63nNgoX
buKYvlvGKHAqYdaRd9OlkfgvpbLGwLBno/LaxDXnkps6fwDLTqDheQPNFKs/ajn2a6RUw3IDr3Ms
RhOR0rGB7EsJaHrcHcgrcmsvQVtxH0WxSWuQeYC06DEusAYtyZEHAx4pK1ZFXGVQsOrjh1o2Deh3
AFRqeBI/VCDuB1mLu54nsM+uGz5A0zAMnU1j2q/eDNtqmkqmv81XEeR00GAXWNCkQe9A64ha/VO6
hcDcqczmiH9Kt3CW61bcHsk7q8o4eesJrJr0a7p66ddEw9hh7+f+LZh+a7irZcfxUCbOtC5tT3vU
IvnHmZzYq218O/sQp6XQcp+6dtp2ZcYP8eSCdEd9aYGDuJf1JB+sQfBD3cscqob4crag++bYvbyz
05c5/BU/puACnYdqtPWgth0kiEBicpi7mB0kE7YPSXi+ItvV8bchcgmsWdG8q5uXs+2LGArZHxyG
Wj/HE9cXLofEl2bEZzoUVf6I/lUHiMdfJjoDr5u3Bqd8HlSkl0nGOu1Am2K7oED7PTqJAXbP7W9X
M5dRcr1C4VSvV3AsYLcUa5y3ZlGcBzTjGmxrxUM0FjtNA8smupfSVVNM6UZA5RNaci7biVlvbnVV
6dXiwjvoPSAGqtKLJ2133yHnBJmFBrqtKoIcRWfuDPSQLZPQXtz7HcTNpDGHt5AjFSst9+ovokY5
0mJFfCjCoX6GHtlibyVUiiBIZAZN1jZfaryrGkZV3fMyBFtRIYE0VvZBTUcHVHSd3kBy9SGy+yeI
XFQ+tPeyh1FHuoXOyDYqm1Q2OvvfidMqpBdKHVzT0xQba4/PoNtXdzRrOw9SfDZZLA9SB2aZrFle
GOtpxB2ljjn0K4J+Bgm2BxEeDQR5m7ZLjS0JXcwOv7WMSr/Piim7Szr2g8wU5Sauvi1NU35WUbrn
bHkBPEylmQ941ywPhoWbAOrx1gPZqjj2JzQ5XrgFfZIUQs2+A9T1liJogimR7lQCsA9kUxMGG+yt
Sx7AZVECEF8WgLU7fgZcut2FQ8uCWKW+HNgtYb23V9gWvaj4v9nHOYf6bBOu4inub7NydDcZG6qg
KuPiE2gM+Q10Kb11HIri0xi3aFp2ImeleRimc4ikRA16TAo2OPh8hmK8JWdWp/N9BhKyCK9OI3S2
/CKq2CPrx+QyOmK8GTLb1ZGGs8W+xsMyX41GFO5MvjWsrht+kEOrQHd1KNgk9ks4ZPugNwMRKqCn
GrCwzPV0ayZV/yx8ezLHZ13rBASnpnxFw6juFcOkBhlY5YUqaQ1xBbSy0LCYoGAWWeMDKtPexe3t
E5nx1wVDUQSQe521WNKFCloBIZgb8jqGfAlNKTZZjv3d9XGL7EguVwkyJNACePcYpqft9eEbToFq
6n0XQL6YFFjgnCHzsjyraSJDDjoBGdLRBLs79pDGuBlUla3oJ3GfzOFG9HF0JlOvu9A7jtsf5CPT
ddLV9vskMc3NwejHHxT//zsp6YEWA9sDPlrfuciTOtPZSyNAPepu5M032UYHLcXb5kMZiuqxzMJ/
DPXW1ThtsnLxMnkCnSBfhvbvQ/Jeg5Gx6k7X4Zih48zIo8b3tF1oqs7iibvzHUYR9RkPfx1xpyxX
Y24394CEsLVVxOziMkNuICvdHkEEN+zHDmI5nuN2Z+SXua8BMPFpbiCkIaum/eY28a4zgLddVYBz
g58AQqEF/wblnfizzRy2zlBuW5YcNEX76JSvS44zAEv9aL0uiZbyY4TvbiK68bNWsQHUjDiT6MFb
Qedg/Fx2uCadjcr217iKz6CJ9UBYup5EEW9I7TtEWuVkO6C4aECcHNCw7VsIhUORk5TCSDOsLphz
erOTtJiNBAYexlmKd8GTW0I2eIUTM8TzZwWpjuXkves/xOgA/OyHOeGbqOe9H89OuEs8T352IGfd
j1X91BlVesrBEL2aoOvxmcKSJNN24AiGzqbprGo2eDdpxsJtjGZFH43JZpCMNf6v63zufV7l0P2g
sRRmD1oR0wwmiApBF9SeA647W2CZfoSWjHbEWw/QlTjT2Zv9aiL7bBlLPFHck8lSgJEJdjxVox3Z
yUTO/2r/sD6+4+8+z+/r0+f0CNHxtvbIrI2HrraNodkmvpC/DgOIbCXrz32Zgfe9GV2ULsr0W8ud
MAuAbUf+p+1BMqImLDF8TiH0kjpQhUlxl/5zqavlbbllegpKX3sqoBCu1BDMylLfoq5ee4abb8hG
2gk9mE9vx1xf8YGBFxuPUm5Gxg6lUX3BjY1ubq6szu1PDljmPyUNf30Ap/Vr2AIjU2GeqPoTWEPs
T9mvsFlMf6z2exhNr8II/8U2vv18xsYYCkxnUVvQpOeNc0m6xLwA7Tmifxhf9Eo/5gLMFhTZmVzc
2DZ3wZXIsClR8e2cgOowbsF1SzFSs+xV2wFNx1BjWWLUFcC+bL27gu4v4fkYzkfQRtxRNC07ebhv
8aU4pHfTfnKAWjFDrbjJoYP5pNcoSYROGJ1oCKq/bVuI5EGDIt1DIbkvVY9rlnOGrqeuWtFwng1+
AzJmffHmUwwgzFSWN+SlJWMIbpxoqJaUOTj5aMkS9Dp5H4mTFYWgRdE8JCviNaO8iTp0bQGYOOTg
jpRL6aN6hiZeEm1oaGTxeGA6NIuGJi4fI9SNHsx8SaVQQNuA8vk6vesafe05fWAIDpXCKPUuU4NW
NabUQutxAO2EIwA07gewP/wZMbri0E541H+IAHIKaXFV8vjLGg727/6UcOjD452lYAGQOEip2NzE
cVa0+0OqbYhIf7EtfpDqg2S/acECa5WasbUaE1UJBlZT1MGao0NDlEyWISFsCFMTj9ZiumJq3iYR
Woei3kw0otC3iQztCMc4Qit1yqpzn2cHyA86D4AGOw8OY09o42pPIIl1IFneuAHy21NATuFo3kki
ZSWUk0xlmd9WTs7ASovZWWKlAVrq2w1Nd/XOwE60/bbMVpMgpbEFvD+5I5PuDnipAvHzlj7BNLj9
IYYe8Iq8tAZDDa7U2XAh01hr6CAaneyGPgLUtZu9xWwdAJBfnwikP1D90u7JIvQCqk/ztzBNhh0l
4DoQ5G7npq+XBN6YcHGLB+2FnPQlQzUWou9pfKEvWJwJtH38Pr0r6tqPbQb65jJzdwmeA8Duujvh
NcWjxdLyscB7Ep+y6Rw1HN9xi5lri8XdDTmBkJ5vOIgS1jThbTruVwVIXKUTuHaV3nL+QKAJhoeQ
D0jvDPYd8N1nDYrK7Tgl30CD+9Xuoe8DohFvV8RQY3Ty3HjBRPLTRFlrrm+lAM2UvqanbGcpCL6h
NfIGZXFDQS+6C+rC1iqs23zjgrVghAzS5z5LONhOc1QwcqUkpaRclB3IWvbO/ns8aoYn5rVxv0Pr
8gQIawakgsr8fcgB1k5Sr3mCgsbV8S5Z2FIm0BnBqlkmuIcPQwUujTG8QMUrvNgGqix4Pfa2A2Rs
L+AIQM7fRuvX6HpHimBhatxN/ddZWla6zr3YVvThP0NntNO1pdiBW7UkxdIatKTVtNDsU1doBobk
bQ/17nBA05va2eG+ZEPGLxI7GrZM92Owwn5KsPPAa8ufYfSoGCwoaHuF+GtYo1YjIPNbmNrHLKuR
nS6q9WZ3vSit1g9gVB6yEcAJCJNtxZxlB+iC5YfC0MytBArhHI8VYOyV4T70IVLXDbOqLyyJvyTx
WP9sUujdZc4Ur/gECHQbVz97r/kitbj8UjRlCmmczHmQDD/mWovzMwQqXq/SGNP7q9hmkgaog7Wg
P35puP7KGgOl6fEAzBZxxLwzQxtyoZX5m40mKQoONzIgseG5QY7c2wNEYqq9hZINhHks84FsUfdZ
jOZwPxp4HHgWZIfbGVxY13hIXwHS2Ol4S22N9rIcngcxQ7S0Mu8sOdl7rl5WbWA3NkYmU5Sx5+6M
YvsEtOvvxkU8noxcRaaBuZ861/1RZfpRB8vJ9cSxjcXi/Tr5LaZKPfmUiOaF3pHpbZlelOUAsfku
1HdkHz33HHMX2Id8/tJHkB24pncpDazsJoO8uWlHG+o8kONTHUGpAlIRhp+gzgjJuXS+5WGnrynA
8p4y0ZjruESzettF+bqb9WgzJ5Z5qwFxuxwMj8VHrzODoQiR3iIHhYyQW1qX+JFtyDag/8/XrSSC
MF3fnYcRdCHCyqZNVXb4+zWVhgRkJ/d4aZSfwZ7rQKLS0va9GjK2abzJea5BXnOwXKj3xUo72ihm
Z913oPCfHa0EE1b9s5Zce1Enbla/nhjgx806CIJYBqqLpZEbT40rhB/3nXkeDWgLZG1S7FEwAKND
OHtBzaCKkBphuc5rkO9ESp6uVGe9C7Q3gDwY6waKfumkG8G/x1AgHdIUbCexir4uRmdx8bUshYft
Fj/SlnOo4vmOafORZMiylMk75aMdJvlahm+L2py++f7TPPChgOV+Ml9ayDKsQHwUP8Q8dDfSBcZm
BI3hiaVeEvRNZzxVWv+1qCaomSfgwcNb3XfQPfPVpCZp7NckgG+nExp6UjBravrTPE3LJMiqLpPa
CgktwE20cMgOSWNp63we0zVyTtkhCieQtJNHhKl8PSXXnOlIoFjFvOcTCmilaqusNDSCJwaE16EF
lhy9EAwaWtG195qZ1uuq7uIXWYxnx0Kv12oYvw6dK36iZeqf2LXcJyfn4GF2J/OcOXoG3acu3uMv
W58yyVnQma7zwNLuOQmj7azqR3QYK+kBWxOjb5zGOUe5OLOmvUEVqHcxb+7YjeWeRkKH4ryQ3rwl
SFA1Qad8aJHRWxBCCj4ESpa/2zobDBQkSk3BFDe9zSXUEa1Hcf+6ntXiHd3NxBH8G2hP0R3Nv2ZY
BlN/BEs6MDcqSVOaAAVWlg2qMoWOVgeaFELbKbja5tS7NbSXBtvufeJ6NXbJujbhbxj5y3AaC/ss
xyJF527iIV0A4qREHcgBJrtwxa0y3r6Lxtuy38p8OF2DLUcRe2f1w7swCLknwWQVLbjAn0EQ4526
qrb4SiAfsPN4+FwzFt7KDvsWH/D7jc3BQLaEoOdqXqVJqOHuIgsfeCKIGlzvTxPLa5BZB3RjEmQ3
ZW/elrko/FEFkyfMUYFb6R0Agmm3BH+4+dHqBeMGyBbRlq7YDm1FjxixEn2ZdKoT8eHVRcbRSE2g
+oDNUFNIA+9dXDwYVexToJUYaA/itcN3zBwX27ICl/VNC5k2M14VdQG5CcMw75Jsbm6sROS7klvy
PEMIEhpxafNlgtyjo0XaT3dsbuyKOS/CKaY1TSrstLkZcwPMI14vzxxLLpMK3T7RHcEsxQ1yRPYy
KQSu7c5LZcCg0LcqVKeCrToV6FBPzRpJK+/EzdEArkZt7cG1EYP+Cq0HIGR8jcOuCcwlXd0Ab46U
z+ptsl4l/8Paly1HyjPbPhERzILbmmdXeWz3DdFudzOLUQh4+rOU+DP++u//7NgR+4ZAqZSosguQ
MleuJbfQR4O8MdI5d8AM93d5Kquz6UKhvjFzF+I7oEDR43o4FL5+o5arTHQG3pJsJ1xVnqCG0iTU
wbUw3egl4HcsqPnHLH6WtStTIJIaG14Qr7mNjWafmiAknC+F3BI+DRA0O5qtH5JdkCTNpQGpwtrz
ZLymO6pQt5Ue8wcouZknatWB3555JcD7hz46+JUu1y4QF+uk8D9sqFy9BYXmTfciqmr5uRytO/Kn
WxHk8c06jGS1nieSQXO1IFt8pnkQHAb9xsASBJlAqVIq/isjjX83MmFXB6Kjd00A1nqyN67DlkZt
mMc65P2TmUTbdvCM10waULLm9bAltxQp9MzAxr4eO/Pw36YdTa1cuBI0XDRtHkh+sAgWWGvC2qFq
MFjnzthuiIWMmgli61+akWoSZZleV8F67g0kghI6/x3itfDUQVPo0KT4ltS0I0TLC9dDIYLqTRzF
ERmVwCWqpp4Ae9gomn5qImUQn9OyTadmOEj9HJbar2kmZDwuSch/UCtsHOfStfozG8fxqeVNe6dB
R4z6IsOKrnXmX6ivB3LxWg8WOANwRTBqVDcssHYBCFaeYm3UgCkaNtSXd6Zx74IwkMYJR9QPQxsv
qa8cw/jRzX+X+OVtZQKsuwh49yBznoKWK+uOriJ3AmzY2iWmXUJLB3xRkwuqaSrLcW7USnhmAgMY
GxtqdgYw3Dz1L9SiQRwL9AUCBN2RmjQl88SNpcnjoGhPsq5O7zUVteVlZG+xwOggdxOV+x61+xdy
QVImukCDYj8PaPNG36IQAAgKNQkdRB430yRhXnV7C9DlBRgmfKSyS3eRVD7QzKVtawtTcyKIbDX+
yhZjcC2zIriiWjLbxZA3WujkU5kos+OluFAvHch5OHA/dK+TU1rj4VLjNzDNm/pgStKdNNzNg+Zr
cXUZIwGFrZ9yZ4WCK2BI/FA3jw7+OJ9rgVzGQGtT+8vbv4+HbC0YguBlq28TkXU7F9VCD2HkvEfJ
mP/kuo/MASuectCl/c0hrdmTPxTl5IAXb7crB2y61AwZNkv3DDwyi9iFpj03wvLMMs16MZvNGOTx
S1n11aWPQ+C0lVlwGW1TAMc3SEZZL/OgjyZW6wkiWeNYHKc3Y2/6uEfiqEB5H+SRvhxEAMBb1A1Q
+UVHrd6tdAaZd3bBhie2en9FFt80sc5Ji2IbZBxqeI7tQ9Y1a9ZOYyZPTY6lYNyG7XuBWJVm2vbv
Bmmskg3Jq9MiqJEBn42dtsD2EMvvg1HWKLZTwwOI3UzDR0+vn5Dy6NZJhtV+rbAQrsJHNLWN1yUT
F2oxHWwKY5s2S2MwgO9QvcKTH71hiHL5yimAmFJDP8f7Xs83ug8G0xgU1ogFoBC+UzUqmQVaFdwg
D8jbe+CKwl6gY6b+XchH6g/A7bYyLX880sBMDWypuGXsH6ssHg5MlVVUrccvjjqjZugGuE+D7mSM
0NoGCwf4GatCnsiNPEYtLLatAFnsHuAjsfScvELGc9Cm2oAgS4pFbOjyanReeQH2RQOaFalTV5YF
fp+lEif9Z4QVpv4NhIDgMM/sn6zxmiO9nEQd+xfIoG3bCG/6ZW2G3QZMevVqXuqpAa7M2iOZJGj6
NrpnASSN8GiTuP33ICv3IN7RfhmOcYJw6fjagFlgyVDvfwfeLG3nCL3bobwUqE01iDmoW0z0aj/2
UXE3BjZfpAOPzpmqSk1jwKMlJIGm1qfdaRzerHKZH7gFLsWZZAawUOj6aIKBXVXnB+rI8PNaF5mN
HL8ZQMlV6MO5AkPai/hdSkO8hGYfgiMXrGh+5VsvDfi/Nokh+w05gbX1Y4zpVvaL8dMOs52seHwT
lRU9mLkFYHymg76qTuKHrCnqE544r9Q5RlF5BkX1mfdudrKGNFtBGRcCi6rpC7wBF3RKh0BL8AhT
PUOfoodBuFMJ9bhrMnbOGyBx2c0eWHXJgB9dtJ2vf4vqXlsVlcn31EyRsYA6pnxKDbUFA852EYEZ
5luQVD2wFbq3Z5GXHFF16i6xHFqItGmexzyMzro2+CDQBQwAQrLtSiu88FCopnJrlJseVtEZ8Upo
ooU1kmFAYa1AZRMdqPnpZqjZABYDNxqBCsb6DZUdYNgqix++i5i6ipgnei2BtBLepfd5cUJFnLv6
9EBKAiUAiZRLV3kELSjlyQOaRMWPsPqYgzw0KM6BiwgcyXgg6fctkmnrsUINSF9Uxj1K6Y37rPE3
NaKUd+SRx4kFxIHfLxCdAs8uS9xxgafNsCdn20JNdjPUwFxhKI2o1ZwIR9Zru5BjvixdbdN3zqsJ
Ta19CjqmRauYYZwxKI/UhEiN9eSI5qMZ9kO8iVGqvOqrxt2VHIJhtFd38a13TSHjFW3kqZeatFuf
ne1WBkcEdZIFZbVauwVVcMK7TVx7GkDKuTg0tuUddaC2puxYGoCSq0eGlQaQnVJn9dDH2wEYoGmm
ecCfcyJSBFXCVRph2WNmALpFeZde/RRvtH5ktyrgMAFDcOxN7/ts6hIXkgh2Lpdhm4lkyaK8WSVa
m26mdhmOirM8tvZT2wjw8q0KfqEpitxNr0MvsD9Ug4G3m+bPUGILkrr+kMXHPJTpCaudj8PoJQD7
/NmOirI75vWR7DSiDXwLNKo6Uc1YF6bA5mMXQDCYoZbSCjRzQTZHdeDfXyw5QFHrmQaEzhBGRxoV
SLsozh9GZ3Ae+wYwmSG+E43mPJLF0sY96CPEtVGmztKrRVIKdiQPjozEqm6ghFZrtYsVFUolmwoc
UjQ0gpTsAcVY/oKaKIk1Lv/DlZhViWsMiEuNLLwvMgeV0mOVH1t1iHsLbTFEOTBDY36kM+oubNGD
nNjqwdv4OSYkd+onz3Iswefz5yn1a3VXrSGlFW/tLExXpBu+z1V1WInfycqsdXkWAOCfnSxLV5lu
WsfeLX41QSpOhhQfhzCxxYlsrgd+PcfOjtQ5Kg8BtgbE0T5dqKdHBR0oncGrlmu3OU01diw66kP1
2nxWlttIM5CJ0lR00FpQVCovapErDRyjdho4ZbT+mWue/t9zkf3zivNc5j9XpJlNzq0jarHx+MTD
qEpReUsIXu+zie2O+ZS0eKzMvVhOfG1SLxLiUWbWZ9vR5Lk3m2CPV9uhNRMgdsg2nXoAqOwTwziQ
jQ7cLVHPrA4oMwBJ6UvUYgcB3q6GDU8a4Pdeor2UbVW8cct78fBDeAMV9HQCPOl08q8uPejZM6Qy
Dqqbq5H/wxT/5z6QAEOVF/i7145wnFPVu/aCiB7yKIs2NXRqJ3YIi0HZpSx159LiKz+b3mM8mtbL
3wYFnllP7BD/OahPSusltOz4JDmKL0Wu9Vc6tDHLoJW5nC0jAnFXN1YL8jRSoq+6YrPkpbE1YuxR
XWkMX4ZmYqkFVRFMU3YGuDr0XgUl1BVUTO9aBZGxTQMQwZLNRoZyUbeMgxqUl+sONfX7gDXZ86CN
W16ZALUqu26l/myXYfFhZ2Bs21fA1z07BfaQn/bZ/9/2okL9GmWvpsSXyl6B8hKazMOULKtAW3sS
fv0458+yzqy2neP1yzl/JpHCRBQ29jZzUkzY4WsW2v2RTJM9WhYBKsoo5zZqQXqKrPJxvrTAA2db
VdGwnKepg+7r1NQxGNk0NU2kg8r5KlxzORqoEGzcEYHBDJCUS1a67lKrmxx1AH1wmXrwhBr2qGt5
ypWN/GozgIIiECRbmmEaSxN8ziLB7oOCJjXp5wHL02mm2TTPWcXpFu8bdqRO4MDuEycTpw5l/Ks+
Z1hxq4XMtPLAi68cbKRmlckDz/SuyAZQdakmLVccHiLXJoP0SDbXA8EBQOF31Dm5qXldpMI3s42b
v+dptcH7Oi0N8jUEsxLZpNhHYRlE03ZgtKZOOrSf0wYNtgpDiVVV32rOvmyxsqP1jBcCB0FNWs9Q
0/U6iUIkpCbmJvWilg33S3ryQux6OlQQb4N+/OG32BKFTO9OIBTHGo/aTBnpjA5xwCERm9ZbGhqA
ZR2vDTWE2vMMQQGCf6ur7/+wTzN/uciQ+fGCeVxuEOLo9j0LH0y7078zCLH6gRP/zEXSLes+8S4Q
/G1PoPFAOeFQ+D+M6kwODlSJlwUDp3zVl+WZQ0dkRR3u1oLG1BuUnauVW8n47EdhfolGYA+Q2op/
uuZjVxrjDwtF6Svo2HK1bA62SBEj9tBAuBPv3OF7rtvNIk6t8Mq5a1+oA1sA1FaoDg0ldlNHqYF/
OTBRR9FXB2ZEoFZ0FASqb+Q92WTrAGU3dMN9hcjgxgo1eRdkkXln1PqtUYvaBKkkaslWizYaGPOh
CAyRx5Ax84Coyp6KWuZCF2pC3dk5gPx86iR/stNhQGrp4MTu7k+7mhbs0NqhMNrdF39lpwukoxYd
UZAzdf4xHNW7yB/rcvp4c70NuQESyY9jmW3naU1g6s+JJ5eV1vRn10VCpwcm/64L8LpGoVl836Q+
YL8FFBv62udLwzbKF9bUKOOTdfbd84ACkJL/9FOQJ3FX/BY2X6VpzqAfeo9kUIJdStYsS98KfiN1
Bhh3lr718Ttq9KonW4hhHeHReKp0XhwNZFc3o2djUQnygUWYe+1PywyX2pjlv8HB/SycwX7xtR7B
fUTeL66m6/vCRuk+w57slnCvW8pWN74PdreXrpH91tl4EINffQdoEwJdYD9kollEshsfdJMn28Cu
0kPFmvTO9qJwZfid/A4k/XYo0+yXPkTfRJYMz53sB+w+DX7yDWGfcGcXa9ax4oUJhAOVq9WO+5h5
0bGqY2dZhokABbbTHGPPGB/axngAT4fzHRrNUHMK7PYE/bDyHjRtb2THl0FUpqvkmYO27lY3EYDU
sbfSfBTXgQAzvGg5j8+VEWGzb1ndW+2s3STmPwGugUyWcjAbd9iihjJaJ2bKryh+4dciQIEXAg4l
4vVOfjWgveYtyhyfeMzuyIQaLg2Zaelb0aLXil2otclGKtAH/tXazfSyeIGwsTxY6r03dQSoFhiD
4kqtyA2Kc25G53lQVuCtP0QxSDw/J+JIGK9wMyUbjSAiWFB/TEw+LDKaRe7VP4nsbVR8nGUqhmOb
L7ijKN8m4rfpSD50+NIu+3A8NsC6CsM7QMJm4bhg8Sgy6zJhFkZIYyA4kGwI4xByszmjQOOZOsnk
RsbZtLoP/wYId6TJQueo1Z6zJDoKu6i/FbFt3JsImp3+Yu8q/tWemO03J2s+/CsAgJbEXoHfzTc/
SMz7PkQ11RTJ4kHXfPC7IglyYi64QQmTQKVqOfgX2roF90RgX/GHKZ46SDLtWpRwb9rBMr6NePCG
gkVveIWBPqVJtdMgnPEOKtUeiDJQkKxGIqdbPPVqZFMgMBS65TSSHJwARWA00gKi4k4kEB1n/4yk
a+oMEEUa6USe/q0B+IgcsNJD7UW4zsPavgdCPNngn+GfZBqDbxji1TursUrkBSILauFChx61BXpV
y0x/QrpoM5RsDFGTGK3B0WX8TGxUFgIxmzw7oy5XvinNu0KG2rYbu/bgVu1wQp4d4uOsqO4rPOZR
ntfxVywjHoMU4N5FdD+KGoxhJSuVqoj92mg6X/7ts43C+o/PFpb6l88WaxpEdlXtF5VuRX2TLxsr
ag9TcZZqAjXfHqjsqzG1e9SRNPtSpqlcILIKCjkK13k1q9ZWDMaAyegibbv2+khbII3NsWtt2aaH
mNky6gP81cnYFDHe0aFzGpWKV68OXOhs04QQO2dlv7V6xg8aICFn6Yr+TGd0EEkBhrLAdVdzR1UF
b3GjB4u8Zv3GSkJr77EyuvcGVdI2gOoXyJMTSjzLF/IYbMtEftN6QvWPXEKPPTz0eJRYc1r/S4x/
OiWnEU6UAmBJ7GxkH2HbDza6AcFdh3moQQmydaVgxY3VtAujBTKwAyzo0XUAkbbT8Ru5BTpoTp2y
RASuw14jjtv20iq3LkQtnxr+N7ced/6WA4oIGSsmnuo836KUG3k93Hkb04nGba6aMiuXCXRDXlJe
6YfUdCE7ro36q+70v4bE965INPd3YNNGxbrytwzfXTaCIXOlps0F35L/kLCPaQvEjXdjjsp2UGuD
YXfjATO2RHYx3tPWlpqlniT7aeOrelGxEX9pIpYZ75NKRya6QnWpR8DVMHa6hWF0ztrnvn5yCO2K
l0TnblCecf24ItRpjmGLOE02mu0JRSagl8hBVH2CQGdgbsISReUF6+WG+umgsfhH4pbmtuemQA0L
DjEPu3PRVAVK+TMHDDKe2y/IGBfNh4/lCrEsmwbZX+VNHYKFPfgvobSQlkjeQmtdnIUMACaEvtSy
LSDRKFOg+ZG6xylWXu0GjG/twkNosl+QsVY9dOYBKbMvKnY320vDBPXH1CuslVECaNhjZeDgNX5s
6EbDLRSd29TGPUenkfdQWlkChTPEzemAHFUmEdL9p92CX4iD158sX0ZSe0xjA5rlS5prHgMhIYTi
1cHMmbW2+8zNLqAHazc6uMAvpRFYZ108GQruRQcy09kYSWvpJgNfx1ipMOxBAu80hvmSXFKyDT6v
od8T2et5hjrWn7A7iUDT5wm+0KBKdvDVgc7C1Gk5mBRcGLGf89dkbcfaBnxXeTnMhtJ5M+zIh0y2
U/wzmqac2+RDzaLIHXs597gGK1aGC0HJWiJhJHn8cUgQjaxRL4921nsVCIfCX5Mtox5yd2pWbLpc
+00RyC9ByjSOofITgTy9BZr9hL3j12jmH8FNGuw54ZMWa89AQVtnUwM/oLSiAUrxQ3KuhoyDe0lo
NxShmcuqjUzEeLJwAcZI/t6H6RogRQ7sRwzhGieIfomkeitCt/1WD8jba26k32PB44F7stHxfyzS
PV5aHVhwalTzs3Tt4uWK+8Hh+FskcjhNp5oltINRY03F0wqVRKqHDq4EMmsALV6P3WAbmyjaAx3G
K4CXN4h11g/eWPonFAvWS7JrAuSLRR1Vd2lgjVff6bF+UQMicAUgY1Q4Rxv1xY9eATldqfOnsBjr
RQ9GvhMdBqnlJ10dZhs1hRTN0snMTTECEC55c27csHjygYK9b7xgqZt1BFzLqnZ59uT0bfGEyCvg
jaW4J8ewyC5ASXl31KqT+r3n1TBNAr060KpmEe5DNWehNrR4EMk9NbPRGVfAAtlbarZeifQgAtwb
ag5x0GA3VnsrS10UXKHxHtkNa0m9yMRrh6oAvQX1em4Xn9sWK1Tq1XuzvkPI4EadWLrGi9IZ9F2u
adYItuW0RkFGfWixOEAoKU+DM35bwZnONFl+A1+23JlG4YwLswo6BOAHMMEbOTaGOZSZ1RkdQqgC
HIIYh7n5N795GI0gFxo2N//3U82X/GOqPz7BfI0//KiDNVLsO+MhiCCyrEElpFjQ6XwA8YezKqyy
X0AoITvOHSwGJX1V5P8Mofbc7akZ5yad/XmBrEVG0mBgOfz/TxNVnx+MrkKfZDLOVyWjW1d2sXBt
4zaKGHs39SHmIdScXOiUhpRl8gLlzWqvWXFxbSEN6SAVdOKKsZMO5eAABaIF5XIwrQ+bpLMk3WgQ
NToP6g4ANlo0m1qkqJX4HEsjigRouZ6Z59k+6qjdHjM8ieiqc8cAeh3pyvTCvQgrcxF17jotY385
XfFzYkSpULgNDm9J184Exy65MpLVNBUNjsRrxmR0N02VCaNcR7FWTS6+5l8skBBtwTAhDq7QxWE6
Y1n3cfYXG7n0ns0y3NgYRwf+eTbbXDXNPCt1zLYKLKHLxMYdD3o3/77sGLipIjCpUzNwUv9emJDQ
lql5FymPCvJqu6h1uiV1Vrbn3xeIt+SV1M/TICmgFIgiHkS+ABHlouF3nmVdQJNSvZejc9FcvXy3
BbtEDCccFi9ImhOLM3Az+XqwZ3X/RIB0gqGHCouOSMBkn03kQfa8Gu9QZb7QB2wIMie5gkDPviVx
wi54IK2pRQdtBJtzZrXv3RCmyPS1QOSVftUsPTcAiwHLw2Od2Wo/X7mv7edZmhgfNjrrMtt9jaIh
W+hFzl6n3nCrG/5DKkR6cxwnvYH32j017XgkE8Qh0lsLIP5dgGcZVPP6cEluXXeLQMZ0JS86tHWz
S61CnqnVx0kKHr7ipWAcTBpqZjL1DTgrXM0M97OtK6x66SV6uiUX6shEjqKLAkU8ZKM5owpyomFr
p6v5qiET1jbtwUA9zxdamblnRg+8luHhAyfF6B1tt73RMPpKwEVUUCotv8xuVKDhTaaPMH+FFDtK
Cfavy2ziQX3tfRad5k8mWBAvDNAkoiYVfzDybdw6WGiay758q8oMACM1QVdFLnTwR3CANEZjTN+K
JmWdD9G9PBfL+bJ6y72dVgG3Pn/Tru60g+7Jb/MfDgFS8P6LbD9/up47/l0RvtJc0//Q70sVdR3u
puZY2gcwbEhVTCP3zIRIglbk/Y+kaR/NLE8fE0g2HpiuA6Gr7NCzs7SivYxYhwP86TWbFlRGey8v
7ScBojty0l3TWLauXp9jy9FWmlPkCwEBvoeuN55lO/CzVC239McNsCJgTq5846F2+/rqgfSq9VLj
gUydAWqvMA/jI9n6Lix3eVzoy2mAY4YPvbEJhDDAxAmIHtbVXbKnycGJmx4QFTEW1KQBPn4smmv0
NzJ1I0KJWd/VW5oc1Sb5KbH4L+qkj6vFxhEp3PBuunprSaDNYndNk3kslRfdLi/kTwc/SX4UKTNO
1OqxPNwGzOxAJ4IvNGp9eANSZUWdZCogkbmw66A/UDMdS2vHYgTryIU+gkRlnD4+kEFj0Hjxq1Hf
0QcArYd+CEWPrST2VDJ+0WOru402E9dylO+B9P1vkHYf1lAEHHZhj2YktBVIt4DRTHz/VNY5FPhQ
Qf0NPIU2KHHz9lh2MaBr5m0yd1DgE1UFvhDEaJYfO25QqO0mnN6MzU+R+jh2vFx8AepZSQMxccO6
1/CxyzB4ofx1qPM30YjisUSSbScaSPwgSus/KgdKbWMN+GY33zUEOd8SBwDIVNq/Uyu7a7PBfBVJ
O0AP1OQ314q7rVeZ/SGo3BRxilQHa6DdP6YDlHE5BDp/quHQKLV/xxjOcgSD8RMNNoGV4aeR6ShJ
UHXksaeB2cJIUXyWRf0zNCrA5Qz77CZV9XnmM6QREVCb3FzU3pMbqiM+ZhuU2zxbnPwMiOgAkscD
aL5R3qEt8uE9ZxHQpb75AtnhCqBEI981fZs+V519YqURvaGeJ1uWgEdfBDP1c2EMSK1ZQ/z2OVJm
EKOgkYUbArZtWfpKSxIkiEKePdMZD910OpN/sf3NL9QNHc/NMvuSZ9NcaziCGWz3Jas35dic4UFz
RndP6bWplyFLtna0CmUmnzk6cqZZsqrZkb1PsgUfkdi9lF1Zbl3QD7yYeTnxWbmZZ6xTy6v3QCFB
nDcrJj4rrKVhT1oQaJu+9qz8PcTJUKUGmIIzFOBRNktprhV2fhm5Pniwqyj9L225TMQiiEVw9FPI
jgAqkxaXfHSQcDHkijqQJywuMTQErVUy9itgqILj7BYMTrQZwowtexvVnBJAjaPIu+4xkiZfg6Ws
30zNEURstlvjI5msexTSGEHgmp2okw6SgTAMRV03atFsfWp8zGYb8mO20NLCTSd4i4iXZ6YL4syC
/NBJekZ9oVajZ80u8fN6SU06IMgLYs6wudiVD8Cm8mhAILa0lZQI2f4yx+ShBvx7jr9dxaqg/Vp2
4J6MBrt80FLjSNwMAdRJdylqrda9uimg0RerWLS8qyDa/WDL8ahD/HWNhyM7Rk0YLVtvtE9NWljP
OujSJ9o6wYsDWCjLVQjU3DdyC7LKPhl6uPXMokNRvftGd0zTQLiiQszi1up6e2zDzlvpYRq/ifxc
VJb/vUtBuzq2Y3zQ84w/qIHUX6cFNHRMwIWsOHX3aYZ53MZ030MEfKKolW/IlsplZ/vRNfUMA2Ku
I1hGrWKEiHL64etAkUVAjpGvDCRPOzD0gvvD1lc9nVnYqkouPIQLcDb1qjMr+uG0PVTcPZQJqQNI
MUW4bQDo3TqtjaSswJOoxTIC/P5s3Pp4ztwqhtS64kub/hlRO6waF0FX+l9mUZfcoCynNLiujq87
3zNw7UJMUX43x15fijSR0NIL5a51O22nI9N5J1ESvkRebnyt+v5EHNo+B3tnXMjvepVBDhL1F5pM
8keO0nuUbuMsrEvIhuKR/Kgl4sM299IZ1/VmLXkNZiAbD0qUaOQH+siBm2Unt6p/TJ9YfRW3BNkX
eeSR2EGxIHny8/JUFJr/mIDw6YAniroL5fBd2TMdbwsziuyDy0CV8m/7iETGojCaaofHX3/Ggr8/
j44roQ9tF9vULONFpffJsKAeFsXjoq2caFvIAbpmGnQQPF8FtVRztrE0G3bAttW3Th0aEOsjewEb
NaljthUNazZVYHZLQrkR3g174Buz3WBP+LbZrrFk3OrADi8yommdla18q74ht9asucDTI9QM846n
jraO1VnoDh9nZPtbL4CloM8BVnKb4Ndz8JA62DQjK5/qmr9biDK+x1WzQSBOfjfyIF0BPzVchOch
smcUzYZnzF2afNQWgZcbJ48YEShQTG0HETmsc8IDmejAVBSZzpCmgJZrOUKIFuDVTcIEqpVVwR2B
uMgGAgDo31juGYGc4uKrxy8X5qs5tvousR08kkutT/e2ruEtUaXQQO+a0IaYjpG8B7grPNN1fpR+
lKwMx8kvfqp7x2gsmnUvuECtN+rFoeb5bjf576Ho2kcvitttEBT5PswdKKWpychjtKC4HjfOD4T2
k1XARr5iujfsQCFIGHU6+JxX64A55pqaEsV79+6Hg205WzfPARcf2oeRByjtT+N8j5wGCgyh8HCD
MsiHrWJnLUj2PHLXf9OsCCy8alXnqFLxjEf6CpBFqT0guoa/gozDckW1/ylSVzvkek28wqDyBCLF
+hYhGDPZqEkdQLe3O2upMRAgdHZnPqEMvDvYZqm4qT2ED2tIQ8xNFwSK+Lta58QKgZD2XH+ZKoZx
SLU+u00dPjCnzU7dkAZLYvR2/7GLwspOhaXkmRCBX4PLN4MoYbnAbWu8gW9DAPNvZlcm3AFcL/hH
ZE7cPeheDcIh9agdog/fLgKjsWWK6D4yQF4tAiSysDccv9s6lHl6MbxALubDTkAMcGROdvIfeRKs
Q21EjUHbpjtbxtEGSQ7k9bwRz0XkysFug6KQNMt2Rpq338gjamN7m0Ccb4HFVr6cqOdbTe+3f20T
8TzyZaiScTx/Z7qghovcBupn9CcV9dcm9SLiL/f0969i+R+9f4ydnTs1VeVpYjuG40EOSLpCCr06
9ogAbHhtWA8ckDDIHPPxvQjuyl4Gv6yx+m05nvckMgM7y7APTkCB19MYkZfamg+oVKL7TR/septo
UYHYk1oDCbXgkeqQ+aO11PUfc830XFddgkxin1cQ97FReS3dvIFA8SA+KrFnP2gyYG3e5U+23uj4
ncoa3DS5tckcgIvjtCrPKILna8CequeaGT+ptFFzf+Kxlb7PY/R4jFZa4LwKF/9MqloDwrjazE2/
6asN5JGjTcbC8OQMKL1y+hdCvxdFB2m6KBgunu3JkymwkYmrwPjRpJOD1T/ovbFAtqACQgS3RIEV
JsLCdnkiGZpcNR3VpF6rQ20n9WKvaD5R79/Gpm6EzEXOQaCq8QuWCVhXQoDWrHrvWAkdS01ll7UL
woChfa2EV1i/Rcq8e+jRrsBwG+a3KFQFDCI+ganbsX9y1BCvQKth32klVP8GjaVPYVbUayhJjWeU
fGUHt0zd7VgW1tVKSmfZOW702pn8Ps8K+zcK+4Fv9MV7VP0znEUC8I0uNUHkj3cF+BF8hGL8/OS0
XQD0QP9Mtz/ZTZu7W1bWk/qQP5j5FbXdR84hjDQLEuVl1G4dEYEMd4Qg0dxhlDYEP7QrGGzARFUC
tY/gyqJyYnmkZjsUH00qPcTb4Wvv8O8m9SY6ysP+69hiBEan4vkK1LYnp2F876sFFtCIUGTzqjw6
U5sOyiUoRr5PUhafDCw+ic8gEfJX4BTR1ZW9fa+P6YXIECwurS1go8mGvIZ8/IUqvfCKte3kRWZz
sODVZ/BSK9fPucBfMXnxpnQ3wmusNSKUAAj3tf4SW+CGw30d3HjUgI8bD/8zamSQgwq6CEEXaZ1H
QMUhjthY923RtMvC4P23xLd+dD5Lf5lVi+EqD+VkFbZKevru+hBa7UNHhyBbiHs6bMCNIgekSToj
PgeG9iPTAntaUHapkZ+KJPpByzTaIHiocl14VpceaLHm2/gNohi+XBObF/F6iT7IzlqNV4Vi/iJ7
2wuUdii7Lb3l7Ep2yHRmeDH41QKEveMWRTP5C4O8ODe86C0PUAbNwMV2SbJIXjwUUANq0EZvCaQB
HB3cGyaLg+2/R6ZGPF55br1wrGzOoGDiZ6x6+fn/MfZlS3LjypK/cu08D20AcAPG5s5DJnNfalep
9EKT1C3u+86vH0ew+mRJ3aMzbW00AgiAFItJABHh7tiBxHt7ND5JM4pOZhxtA5FVT2ka9/dO4iKh
ZYAy6Aify7r2GdtTq9Hb7TkI5JellU3OHw3AHycsjrBrcSwDkpfwkJEtHUBct7WH3LijUlQpx/vX
f/3P//O/v4//K/izuEcaaVDk/5V32X0R5W3z3/9y2L/+q1yqD3/8978sJU1p2xY4LGwF9hHHkWj/
/vURQXBY8/8RtuAbgxqReLKaonlqhQcBguyPOPcDYNOCCq5bZe1NpVkVgKR/bJMJMNyuc/9A6Bzh
8/x7b3jLPjYYwuQExMouoRXWYNv9Hqlmdnp15jDbSeKVg1yqtQqnKtotKoNJ1P5UBo74GiIR5rbM
iBM79hCNySAQAmYiOgSJ/7GOjKss9Rje8SPkiZE9qw92no0XUx/GuK23BT56YGT6qzWtu88g08/2
ds+wYrczp0Y+kuwXE+pLxjQA1BTY6veP3hJ/f/SOYzl4s2wbMWjH+vnRgx6vMIbGdZ7aIZr2CAIH
yJri8yazjOqtThA00cuJYQYOupJWfU8WDjBPgGozpIn9s1Wd+8YxC+WHcQamaTbMsYNYsXG07SZ8
S6NaeLGZDBcXkpinqgRPxoTY1KeZiRc8XucPbQr+aeR4a1PmQ2kkSKcz/cx4Pd11YWweLUvgmwtI
g/sf3ktl/vpwLAavL56OhdQQx3bsnx/OIJNKInU+f1oW6U5pA5dfWJ8QoSgeoCjbPwCq/0Kfw6jJ
jS198qiorZCulT9MJbSKRai+wgfcbRw7y8Gahg9TmDcQa7Dt9rPo6our14iYFB/zmBWvtlFCMqgc
YDoV1qlx70OjqO+RaL9FwN5+KjSbfgVuW9AdJP6J6kAZluzaEvyP1Eod6mjc2pqXH14zqNbWkQXc
npmt4ZyKD7Obg7XfzwF5HH1wZphDUq8bHyjCsH2Cdr399Iutxe8bRxwklDt+WdqTwpzobHXUjSQ/
N/cB0EkDnB5Y/rIzt6I/60Flz60+wFNY1nYMAjAUssjpVz2gh8dMlfmz6Hi9NfhcbKiVeg9DuvQu
QN57t/gbrVKwjbDa5AO5fN+6+qvM2y01VIKF/+GNsNRPb4TNmOT434ZitgsYsmvqn9OHLxW+LGIC
lUzwZGOKgnwcG68DB70y4Qyj6hNXjfhKizDL6MdzYPvj1QgVlmhGDSnIOLmQquyiEkvisYs8LJ3W
qizLVavV3iIkAUJ7p4ohLpNUJ+pEDVT8f9YtgwUs8XdNI5FlM5ky3bvDzE/MkvxEZ9aYmNUqjyZk
WyFQxPaWjA+35r/ZLBVW3e3+w7fn58++fpgggHIs5kglQESnnJ8fZhLWjKcZ8x/dsZkQis3UigO/
cC8iQyHpO+ObPlX5W8HsDa11yaKuQ6D0BmsAwy2IZxFGLCWwx325bxBn0N/ZWn9dPxwAMrr0HbTc
YEDV0PiA04mHcKcFc76uEw56V8GyB66SaEXOFmpgmfHegOhMBC8BaN0Nq8vXcVmCy8ZX6YODPJff
PxXl/u0VMy2X2S4XoNxllvnLU8GKygryNnUeGeRyL6YWzAC1SYIUNq1yS5yogRPH3lg+RM6ceh+o
lwsIGhBdMtWBPw/AWAkqeaJW9t0JeXCj03pNHRvg4s6aNaUCFjboOSCFHJxsnTEYBzu3K93Xm1Xj
IDvNZZBuHLRrqPRjkGJERrCnYqfrBgmEUjiZf6sju1K7mhZjbUd1UyOx1LaMt1rTe6/cYLae8BmG
rogIYjB1OdWBWqIKGlt+DRkuav1graymgUCupc5hJ/QrMH3B61RuY9HM+9xGooquZ8Xo4BsBpyJY
U7DjB2G/RDK+LVd9o8YnoQEkJYDICN1ip6RLum2YoKCUtnDLQSIsDHLQOw/cP0Dcu7x2bQSa+bn1
TzJzP6d51z5SVYGpy0sRw9hSkRp4CggV419//44I+28/HQW9DcUhLqBsC7tw3f7hOzQphuluMqvH
MOTa65y/xk0dfcsHJB36o8PuEfmJkJ6HBGDw64XfSjBiIL7vv5UIK22hmwqWDNeJnn/uqeqeYQMz
nVVmRMC4govFGeIaPinQ1VJRRvMmLLv5qQ9dsIoE+TbSinhlYRQX0MQi1VQXscNo99LVLDe6mNUg
H62kPe6pCKDR+5BUhBTyJkKq2UaaeMsJERT5otlEs9N+gF4DLY6VUV0vwCE4quZDagHqtkCv7QxE
ElAC4wv0GmpzxZ1v2h+g12UwNptuyLrlEnSdCcAc5H2LxH0Twu0eHKGCu6QH/nUEiOfN7ASUwhnL
zshQcJ95UB38sORvYBVpt/im+jsyi2Pwn5eIdQ2tRL5Tjx0E1TtW+/U2rBnM8ADr7jRs2RUBXPHl
uemsGXmjkG6cqj58Bue6hfwceOtqtzlMDSICgBW4a7BfRH9g+ZSvsrnyX5J+Fp5vjOldjtzQfVf0
4kAj2S0igLeRBpYFj6ocAU6GTlbvj2sB0Tg4p4FNlvpA9XbdTpvGNrs1d+b3OmoguxG9TMbMZQwZ
7SBi1dzJAB6U3OqyLyCAP5IyZBu3J3uc1RuSGJ117E4h8BOQT3Xbmu/HCA57LkwTdyCzLzJqjo2f
vwDMkNwxfA4fJmyMoHkBgWu76J8R5wogZxcUz0U2N5AJKPsdFZ0q7Q5Nj8RxKkKE2bxvGraNO7N4
gIedewVL3UdRFekdq9wdn0b3karGyG89X/jz1tR1wqoaKHcs5v6Q5ldR5gdy1kI0COyGqXMgh1FI
ETJd144ucqN7BkA4FksS1G1vRs4fotqGU69oDqZfVz96kXw141kC89r4a2zTrfuKm83OShsD+UAz
6BqA4tyWUVc8/tM4aXIYs7LawWHRb6oeknh5VD6WGo2CNEioJGsgSm4UEG1s0hw/KdTRwYZwANk6
M75SMqoQkx+nz7IovHkqppc4AUBDVg5HrAU7dqxuLQA0CkykmtzQTksPwKLxONRtjQjc0A/JpYmL
at1wph7ATxruTFlGUJwppnMi4J1HSqL75AgECpwilN+AqdqkWWD9CDp16ltEZKg70gHUgxWE0Q4J
TfP2919C89fZEqsGi5kME4PDOcc35ecPIdxQVStGo4dgPIeLdfARXiLIAOim7lXY8T2owuARoboe
2lFh2z/PrVNB8AYs+Y5b8oe4z7EeGKrse4G3Esll1uvNAjn8AQLVfrR3NcUK8ax0IFnF/qdXGyJV
6bSALZ1BwhHCuOugabJlHWEi+3jdWVNy7cJW3FMDQwTk/vePgf+6LtWPwWZYN+j/HId22B/mA3cc
kectWXd9z2l3lUaS4ifPoHwMEi+4AUwxgy/z9qNPA9OzRrP69WNAPcoUSf706w9L8NkhUhavf3/L
Fv9lneNyyaXEX07i42H9becJpCmH0GAUX5cF/ey7NZjQg+gLfMKpdsqDbSfZVcpnu7+qaY6vOVKp
/l4dgLdxqWZmF32B1MbNuolb17OjKgdH04bcnJmrohdhg8ulSDdT2IA4GCEPL094+GgE1fsZhBAs
b+gA88gDbnmTPrvZ5ZDI+w/bcdo/3DwhNuZ0bIMtbCxMR1kM5Z9f52Gax6ie7WQ/+YB62WsToiz9
DKltFwtNOJDcx2EeIKirASdDl9wj6a3+dLPwDWtGfEiMqyHwodooAGWIxhFSTiEIplPMOUCBFuGT
zbLqOOhWKtIhQCB4csbgHFoMWlX/7p8PdgKcMOff2HD6/TsgtHfh538ufrzSBUuIJVwXmKyf/7mA
WmQTIlnBfsFwmeV68cjAt68uIsgRuASHSq0PyRw04AFHfT/lwLSBoHqVOGBxDLoexHzMhds6EOZu
ApdziP0CoLsfyrd2woTJ+j+8zfgjmdob8OEfYzOBf4lSpoCHx5LyVy8Wg6pv4UZhs0u7xDp2kAtf
I1MIGWyDHXyOMgUKPCSeS7cGUtIaoxXVIwPI3YKLEQHoKA8/K1akEDuynStHzOElQ1yUzPLCzk9B
CLcLFQsbtNRNPDCQOkZYLY9teUTE7BuSreIfWXnFohEzUh6YiEj58k1TDa/hGeweLT9ttxmrqnOb
9u4RQeRh19bWfA9sduDhUy5e9Th960c/5vl9HGGA6dFBMLEsrzwIMYGAQbK/ItH+IoOkOAr8url2
D3VgoAq6y2y81ODduJIVVVNx6qp5D/TzV6qnKmqkw9RXvsex7F8vV6DKRg/Z8LFfdXke7Kjuw8Wk
2+66KW5OH+qyPs/OLas8e6igN0ld6FI2wF87kdbZxzqyMey60BpoPRwWf79rSFFjTyiZ2mGlVR0C
BhbEFMgxqDhy4DNlmntA+wn7HJcC7vqE+6DJ64z+ROVCFsG6DXiE1e20Sf3GgaranExrEChjRnHa
7MntQvcyW/6dY4Uo6aou9fmqaZkNrRA7Q/wmsE6Glf24WQw2+wESbBefdivBehE9EYhzD60LmWUa
Q+mBQJwO0oLOvpCFlVbJHr5xOKB1I9WZibWB6yq8X66UqWmbTdPsLWNEWPHGc3zn1ruoScAUp/uJ
RuYbrri7WUYo/OrBhL7lbVCXz5EHoGe5o1GtufSvURocpc3sYg04IBQpSn/ap2y5Thv41hnSLa9k
TuOMCOuvWhBpHqnoh9LSqB3kdepboEMVgE8jdcSZegUyMPZ1ib8J3RXVmQJwBMS6r2QfWRHIOXwe
evRsptH/YhZNdJbghsM3pt+K0LIeQfRoPZozqLCgJ6E2rWOH+Xo0khUUW7IHMkGOgQkIG9RIIyGK
jYitdqd6sAk36dd0SNPtOFvRwTJE+SmdfSxA3PQrMiAbz2kLcYLq6Pho9P03XvnJV+RFYSmRt/wq
A5XcYXXqrKghd8YffeUaD5FfJOe5aVOPLgDP+EnqdMain66g6gON/Yg/BV0k9Z+LUplgXx3TXVoO
atdYRvkZ0tvridX+VqQNoKUKYRyjPQ1xhdhDB2fgGl+X+MATlwFjjUcGzyNblWPEqrWPj5jPg/yB
WrkT9Z6Dnf+OiqGhkM8E4dVlqBrvcAUfzVWqjj1BECPa+gKOPCpWec3uAGncL7btCHw2pAKKrd+Y
32k0t3SNHUR27TV24fxJGKP1mJknaltqciAhMmS8LbcqjTY/Ys8CqRV952aK/RVIRAAbajBpwh/7
fs/aJxojWLej++gKZp1NK3+/58GRd0gnzpd71q/DFtwGxYaumtrIYJ9dF5F0fQF9oPuGv3lY7ut3
90ydxsb42z0HSQ3CfsTd7tp83A5GYu+6Wh1KxOaAQetKJHYYPZYWdDqlXY20VcREysi194papFEA
rZinkHVbLFuAOmJbBlBt03kheowBGdVbP5KviRlCSJrqGOhFwzOdLrVlL9gKqXZ+biReGGECMJOn
uKmA56jB8oYlSPoE3GX6VGVQpBzUAxkgacDcMECpNlQsWSIe0ZkMqQsUwKQ3hEO+pbpGIljcRWtI
oU6Hok/X790wbhO2yMvpKvBuiz59YoHd3k3c2d0ssmrq8M/sij2N1c2tuuCJ5P26KssT2VHXOhgh
x8bG5kB1+ciG82TFb3M1dwdpVqkHz268s9rRPrIkzy7BWGOlPnp+Xh5kUkDeiuXZKg3L6c9w3qa5
2/yY0vk7dtDikywQXIhrP0dOOIjv5sbCxlK0wcPog0cm70X2RXCJWDE6IWEWO51WfI1tE0T87Zw9
0pXHqbCPcTw6B1AD7krpgF5IzO6pjcM/zUFUCJMaILd0pH2JMGtsrTLgQNNBMntKKrVmPnIejGZT
WSDmSJFl8VUG7AoKbR3+hNdGjnjIMRIFwkgUfxhd8L2CsutnZ2TJ2hom/6kBP6UHGQYG2Mf8fm2g
+MvjL9eNukA+AA8B2FwYDp+QJQyAM0dGwU/Xg0Q38HxFU27VVILBHOzn2xocIJ6fQkIn7zkW3FPP
vwKYt/J70bypBlD7EKxxewZfxidlOccq06PWiq/lDKEjc+z5XR4liOVQT/gi/bCannzFy6MLMekN
dcjy3Sxi+QXQkhQCOUNzQJq+fJ6Vc0/tsxPDp8ur4RqWcM8D3Qi9c32lTAUg+rLcZ/zs2sPIwmRb
idr/4tfbpaMp+43o5uLIGTxcEPn7vNwIsmZXRo4Hl2BDcBGI36wLPSASl45F1OWfZhlOewEo+DZr
u+4tKacVGRgm8HnQ7stOIF+qHpWE+BRdqrEB3m6wargPkANxdsCA6VGDYTdbha/maydNaydBVboL
k9F4LSz85fU1QXFXeXMoU4RwkfEDjeRqeVwFhNVXyHcJHh0DCjW+FhGmHnWMjB84kt7a2Ql241zW
e6iQTJ/mAjor+kEnGXgVQICZXZzZUEjBi8VqxpT0gmDVSzVBwSNCPsG+CBLIhi2Bb0S/bXAnwJ/l
IHSpiWCogQfukzFCnFPPprUR24+lPsgUa7vKjI0NTZ+R6tEgv4fO2CwTaplF864A78+aOpFVj+zd
CcvJC5WcsVNQ3RgwDReF2GGZy49AUK1cZMW8pJZhPCRBeeJ+H7yOboGHA7Dn4ousa440J5aNG2p1
siD1DITuDuR8RCbpj7SU7EolPaJAFsVLrkcEPR2I1eG/tCtc9y+weBpCbxKgkDNyT+W5s3usTvtq
FPvB7e6EbgDWDSCyD83GWO7x0XcOcxlDww55WfLs2+Kv0yl0oLIzj38E/MtgBSD77voMTjBlJuvQ
Ddu1xBy5q0xmJWvIMe5EL81rA7zJ41yz8GJm7O7dODcQ8Bu7zFvKAv5CIDSrFko3erAmhw4pix/S
SKWPCI3D4R+qPzsnRZvoZLYRbYPXjC7UWMX3rmz5BpnobIN8ZxNMXE78mgaGs8kMVUDYBsVqACW7
HyblmYqjKfbIQcMqqvDtp3wuN8WUJ69BWCOSoUW9sJBOXqGWIHc1899b43RMPDA2TQdq7Zn71SrC
+o66GsFmNhkQC2lV3sP58kLXyXKrOtJNZXp8QMb/+aaoNYP3kW7KAMMnFgtJtfOnmZ0py3PJ99TF
HAHwlY+dzEIWQCYLjcCHzNDA8OFg10YukQncBlqMaMxIG9lZNntVG2ywpV8jLSl+Qh7I/GIi2z1p
gQ6mEhsKLNHAxk4lyc2DObNkKaXldDaDYrinNr9Vd+DrkndUEgF7qkAtuZSQVfnajS6/UlseZN94
aEcLaziDwjxiI9ZwWS7B6nSF34Z/Jm5wEKzWq1xNSAjRN+d3BTgLeCpP1Jpjnl/xzEKchlqh/47f
VIpM2y5gL46r0nXGLq1TJweExorn2XHjXWIw7lExSFl7kbX/2WVOhLcYOqXBBLYxamQtLlWYjTrm
jVE8j0lfbPMYLnpqHXwzOzcTvmhL3xY8KTJ9JtMsB1U5HPVYuOuLht3Qb6D4kCL6joEUGBiOyP5P
66G5piakBdIk4x7i683VrqDzi6QcnMYhciwmKDZsl8oqVGiqGn4fZ711gOthgiScHoMhESQzs8/1
EB7GGTnqIEfMn7gasmsVhVdmcKNAsuiMDRs3ISekW+2oaU/+hIwzP6uKJ6qD0NUXOxNIxNJVkRog
Gq83QhMNMHGgFkTR4OuL/iNH6pQfQtyRitRDlNsw6dkj1fAQa73JTpMttYVTMtzDDbKYk8UwQvC6
K+FJoqKE2xPE/f3j7I5fQJXTnqm6NZDWiBe0P1IxaCoLSCPABahIh6EWz2abphe6kpoBr4gwewGy
hBulA7M9aG94eFHS+8Ea2cZkXb/Bl6ba5m3hetSxL7jxOPy5/GubSs3eBLA50vIwyhyb4i5J450I
p/yJzO0cgVnBZvF++zKwsAeyX1UCvak18KLA4wdrKDuB2ds1zfvE1ZnZhjzequgsGd0tMvnGC5WW
KghuIGw4jjsAat+7g+ffROr41K/BdHAIy9HdpBZwDhOyYO/7WGbLwW+kFlzwj6orQDOTNaC7G8f8
3c5U3bDtXAj7qbCMvCEJ+AXx7PaCTMDMS8Y0/O4fyM18a2dW/9t26o+pOcPmLy22iHK5XoUQ0alr
gc0ndfRbkUh0bkVAh0A/o40BU4Qxlt8vt1bq2yAt06sVGw8SEay7xuQ/KCTsyBAUbXXt7CgkjFXb
ZYIQwWOLVShZ+bH7Mg3gKw6yQW0XDSXBX/ouah+UpaqH1Ew/USZMGQdy65al2naYOhGSXU0OYJUA
GRe7G89WatTZOcS2JUmisEQW0F8mxLGVjGHlgQpn3ExDkUwrV+X34D2MD5QgtdRRmpQzto23iLtB
8xsJIuUIBnSHSTw0ECmHs4WU3RzAGfD+mS/UCokxCBxD1yFNhmA7BvDTlcYANk0uCnYJE7XhiI7d
m/owgf3iPsjKb5OokyOVqF524r0r1dGBOcboTdi03dkmuI4jkFOfJrfpn+2kazZtFTbbQRctg7sH
Jw6iNbUWVqzuqto6UiNVlX3vKZPxBypBLwf0vFNWnKDB/nE0xrdRUDsPUMpuH43k0ol8eOBa/nzI
EEJXfstW1EZ1TmBAxioa4BDS9lSnkktbd+Lcx9n11tGZRrai4i8dzdxGWBydgAcb4KaY369EHeIs
9/eFkDK95lgngHSBw4UVuHvDyMUp9wfnb2dY4W+56yP7q4X3CJ40eCk0CgHpAUPV22cqdaNhnyCM
8ZVKdEDK/7SOoXS+M7MBRN29DB57+FN1ZxrGj1pD/7ojr28SsG7rEdvQts/DYISPTogkqTSHBuT8
SdA/KQattWeFjgQFKh4fHeK6PqWmaVyoNA3A0Y4D/0Sl2h36c13IeZcicnaOghCKkvqQ/PvMjlS3
a5PqjSxSXr1bUHFK07VtlTFkCa0WFLQAAc2QrF0psGVfhypVd0w3ZLqhsJDMCkJYwPSLQd0BbPze
A2jXH3MpANex00OvUxRMPlsPFtgvZ9E8ZjpNwcWnfd+UcKOQAdUNmgzIQC7s0qkpDOvBVdvcvTj2
uHYSESFZOreudBjUCBk2aOhuewgqYUOPhlDqROdJt1jAL44mXGpkR61ILnzuocq2J2atXDmQRHHk
iYi1FAfH/ooaqKxbDT/4jpxP4O9DaAnlahBPt7PAmEKv1HVGgFYrUR9bb3ZjYZ8hdvMtHIbqDc5Z
hEPw578i7ioeK0Qjqb6GBj3cZk25Z2NUvYXYJmVj6XzqOyx4QMGJLbeuv3XPoVJzqpGafd8KMNbM
0HF6xUYCBOj6rNZ1dEZ11Ep2Q1+Hv7ZKNbz3LWq/XqshFDtjNgGSa0OQJIGJ/4gElA1V3erprHDa
4NJJq9kpO5mfrdS/GBDp+EOfIGVyoBOIwi81bg0l30WK3Mdfoou78GjU/D71sYeI6C9Hp42aIdYj
pwEOEvxNHX2gBnMW4VH91UPiX3pdoEAuhFuQ42HOnijGdjfIij/jT2nshjTIPSqmDTKNbbhtVlRs
xgTbNKwUgjoS3do0xHYY4hi5Q+iqkOG4qvDLOxmtyZ9p4Dqu4FjVxdDBwCqHr92Hhxc8wZO8B8HY
pgzFeFUaHJSMkAhlduD1QD0hlO23lvkKxjBQGiZZueYqtV4NJ4e31sgr4Nwq87Uum7fJNtP7AP7P
53/oZPCJeXkhnEsOWW3DiBOslbwgQNYlfjFeRCfD7GHGcvaO6djbzBD5bkKON/zjmHypaDYWdlZ6
8qViCz3V9ZyF1cM0pdZRpMpYgwZq+sxAmrTuOzs7w+XSvyInLbegmUBWYWkZgJup8bOSIO0F4VN2
NnuDrKjzP1mZBrAgOXdCeEOS/tUyLjRC2Xbvl6XiL5eFVZMOxbYyBu4hfphdb4fYBB9cyS63moxj
Hl8hJ2td13Z5pgaoi+RXgN+7MwOx7+c8w28Z88wLVMKcfTZV9jZB5PNzXzdeqnOWYhciBkHZynMM
Jti7sYfk+ZLMhJ5+HScvadW+9+R+tvQkg/TfPSuRmUtPynaCxOTDVLT7CFoVX5t8N4Kw6kcNJcpV
VfbOiw2Wjk3RD9GlrozkVBuj2CrbKZ7gaUFsy+2t793crahXUkxvXThHry2c8R6yysJraCG0ym34
7wCCTR7jxg/XQZZW36JBguUBkbPEx4xqlM3nOVIVOFua8A50kf1B1sUbFv2ZV40WfFEQXgLf0yS/
YMGJnNou+qGFThKg3t7yjLtrv7Cje976Yi9l4uwLkyNIhPx7yPQO45vlFJCxwdzKDf+tw4TQcVtd
/YoXzz0gBOsSGiF7rorimSFUBbinmtelFZbPwzSwuxZqifjdFc9kYY9yH8xTek9VTq2adSxleCD7
OejtXZXx1KNWOPHbK+jRHuhSVCXD0YPUTvdApTY0FfBG0DGhsaOoNrYONJVBDYubcQKzQBJs+YVs
xyKrr1lkA/EdGSbEdKLsGa6ra5/mxRczQo60BUqfYy0lcmtngDoaXnyZ/Alsnp2FlwJaHp9L9o3M
DY7cpFFiYU9F8DK4RTu8FWZX7aGs12ypGjqmXmvFGbAUmTgUIqw2NGhv2McCP8ZnJ28ByTOtA3LI
kseksKDbYyG5u3F76FMVvY+psMJcDW/yY9kiyyiceoC88iFZO0Hd7cHiZSBAqsv/n52XofTV/nEA
HkAFNG4LsK9oxoYWyH7wWbzEHGRkHS/tFdXnfJy9MhjMxazOxw9mrUw/mjlYLB0Y1smXKSJJcAQR
/4iSVq0al0MvoZ2tVwbl3Rx80J8YU+Gd41ThatYfUawP+p0CNmNDRaeyEYeHo+BMRd986QOn/RSa
tXUdsyBBGBOD9Y4NMHEHisO4XzmI+X8Hmt1jIodzAolNp5gr9cUyoSYH6UT2CLKWfjsmrXHyVdWd
AO6WWzMqjYd4AuFbCIz3F7vvroL6zwlooIao/qPMIVExuu0AhlZoD5e+yq9uOXUH0FhP+9hv2rts
MsAqDCmSTwgQ/ZnFffgjYHtbmLiPiosXmcoRajT47RkaZBbHFd8BGdAd23CGWmuf25sI3J/PTH8o
sHsfvxlOAy5r+MSgF9nvE5P5+8moA69thPmSR63clxWcEFSckFK2T4wkXooQOTX3QjXJUhwC/Eoz
SJ95rIitl5SNiJabeY75FcXWjkcUnWIxdhGu3lcQUlxanTpo9y48QkvfsHCxzktDSA3qvqWD6Ekz
ccg/6rsCvCeDbJzRL62ZDSBpJxlYKHWrUmW0D7gxLa2p8o1d0HO2tM5p7O8QYgcYQ49cuwiEQBLc
XFptDqVnW4BwnIYKI2buWAseVSpibuO7uWtAW6D75uMw74TtQzRFX5f3YtxBvg1Qrak5NLJs9/6U
v0B7aBxXQFk2Fzrgz/t+Fpt3bjOP518tyCwE5HWFQF66o2JTQmQ4D22IJmn5yMwS8qLmFnlGpX+H
ydd0QY7iRNsqAPkpVZIdHYIi/uZGyCylEjU6Bvgnu2zYxrr/zTRO4YtKY8TCbnV01gr2LHJImt7G
bqDMepKhfWwiHzMemfkxMLcVuHI8Gphn+PisIqDHM6CsT7eL+QXkRyqjuE+wIf9wfUA4GpAc5fGG
bG8Xc0VysGVTnm/1XWBkR3BXf6Ir38aOciHXcIzxZQz3yXc5oKJaboUORgSllVBBJXvSqLK/qtM0
tNsVlQWkMv59aiOUBv4WUA6YRuYxJFicl1MybcvUWIUt9Pio5TfDtWm0E36A0IK+5KTHcYIOuyIq
W5MhQTGixIbHEmsz8OCqgatDFeAtp6JjJy72TWFxYbYKPtXQcKN6PkrzUNUMy1gkX33mDaBgToN0
Z2Q5Wy8ZvAFUn2RqPMzhCHAgDQ5ZHsRIkFcIHwgWtByhADqUbazOtT5QsW3tast8AMWpbqgqBKkR
4y9XTDALnqnYvcRu616StPE6Zc4nTMIWfGO6wfHdfgPHF+aVJMc6mwyphUeQbdTWoe57q6cz5fP3
blRc+taBfbQKcK5+q9JmN03COCOlIZVWdqHDZEUgrNIHOqO6CAEjD3nQ9fqXBlCNA4Co+5JxbPS7
iZXF8Zd6sqCuCJP72xrL5eWK/3Qx6str9Q0ORO2Zg+s3Hfxpy7Q84qQPyOt6P5QkoJgCVnJwArap
qXizGcyArZkyhp1o3HhlczuCoHQdHNwyS3dDGKSfIj95IEjJ3PgxXov2o4VCMvrvLXyjar1pbkEP
q8AgqroWzqs2yM+CuRvLhNburcpNY5Aj3Mq3HrVIur1ZVBfAY7Iz1S/G7sRcr8+gaGd3XXsPrnkg
WywodozwnSiE+2p3D1mqYlVNdnu/VJZ5s0NCnyZyRV2hD02dRhvssZlHwywN3IV+TAI27ZlpGSet
7TQaE1unqd+tb3WxDF13KRek3XRr4hx0qivqSZUf2qncNODC+GW4fzQc9R1QCx1oRIfL97pbEb86
TOxkI/MKijDbBAA0TyHiMq7KYCovI9QYEdkpKnaqgE1hZogitXR+IzovaGtgK/FX3lKlUztaFGQy
Yy+pwX1qDs1jFTF8S0TkHqRK4C4Z6uRByM/URjXIOI33LjyP61udY0PHI8qBpuOJXT+GyBV4LB7J
nA6pqbBsZ9JdrkF1VshikIaEzV4UctjzjCEHJsvSC5xx6aWB72MfggWi8gs+4N2VOFIL2SCXs/2/
lJ3Hcuu41raviFXMYUplyZbkuL17wtqpCQYwR1z9/5Duc3yq65v8ExYBULQsicDCWm8Ajz2g47xc
vQ7AnTT25WAhGSZz81w62dC+RhLDX6fGCi/w4xfpJNN3Q4JZbxzZUYeuMaXLYwASRTuf5xpSPYFj
fEdIE4NGDQZmxtY5HKU9/4Zov4GEMsZh3o9gjawAzJKNoECe9K9aRBFvsBqkOzykt/U8S0/aEnfB
XSp31jRPr1ULmDxxUdY3/Oz0eSeMTkmuRAg+9jx+uSyukZKIqHbVxXJM6rjenFdUh/7TXs/WQ5u0
5dFuLcSe4vjR/e+B1Brc94lpTSa+edD99vs6+NX/r2vVVIsF2/Z/3uPrpSLzhzOefLv13l/969lX
n6r85CFBNnt5B//6S19965vJFNLLPi6E/73UL+zkULsFQlux0z4iDItRvRdb+8mX7a5JFfh9+RR4
EDm1svNfq8K8V9gv3XQKqa9tb6hQeV1+GUYZvKqob7fkXTw+A0btdnT3FuH/zlyaweKlqzQgOOud
0qEx8I0RP9ZBB6mg54jHhZj7ocmcChu2mEcd73WO0SJnSwUKLMPaXk+RSR/PIFoX3scUvMkIn+98
Gq9rCyrniyz08fbZEjaJLX+6f7Zc7yhVqT+trSAjQ+KiG1BY3jfw59CGx07d1oMJEHZXRJYORIG+
orb/GWhAVGK54vu7Tnd6F4b/MoKoShgzQx2/7lCjE3BLY3Eo8gQz+v/eGXJ8sCss0JcBJpzQnaS9
Q3vMvXeAbu526aXH2fZglg0V0JLlYJEVeZRYz5sRuxGiUvp6Kz5YjZoIT2mt16aJbYaNm0BXx97n
3mOalGrTg57M41aS2fqJCk9tuD8blPa2eibNB0urvOs8UFZbB2rY5vh26t+H0YHDqbo/ELL8w9x2
5Vli1oAI4NdpCjz7TFm3VZs0NstzZ7h4d01adMLSgZwzhErXaapXMQADZ4VvTiT3qldJgHNosMLe
rqMScuFjM8p3ktF5t+lHFfp90j5XS1EVlRkVOh4ujkMcYAoAQwpbkb7Qz60Rqc9DVoz/2/ypKVci
9KvFF7JC8FKWs0iV4n+a68C/+vLlusovsKBdX2Kobsfc4hwb4ECTEFQ8Zil2ntAbWLFJ+mQ4DUyY
uq1/toP7Gky69Zr1k33MPDva59UQfdOgEUxAaX7WCsnRYpi7a6pL63Gi2rmpm6m4TYnQ20Mcw0Qr
QHmhhzFGJ6PN8IpszehuLgd2TfV1XIhsKen+HRhYgvR2xDWGwfUylug/pK/T83qP9SDcBBB4vIeW
Ci5N2Apvc6QMbWv+y6oqlDYppOMK1aeHZAARHg2OuKboOFzLWqD52kYumQiaXwNiaUq7A/pkYcL0
NaC5Tv2oAdz06gLl3KL1Pqw4QmtZNN7FhVj8bex/ukt3hAfUqV+Sg1QJ6hAEc3w04LqigDVquKO6
2gPkYXs3xpLCzzKw9q2jjsE2F7F2rgEOW2/QIAw1qbxb0IEQ9z07+anP+XNb19prBbTr2Crb3Od1
oX0UjrZZL5hx2N72dWY/rK+MCqA6q/UKNiPP0tCp7/5jBdE5OatdZt1S1zFvZCTHfSw1HET+27ee
NamoN0s6Yz8H8wCHkJ3RME8+P0xeux6cJjevQfm6NqySCSKUgP5OU+n99pq5z3bE3fnOhsG3/XpV
vbw+tqohbOfIO6wD61uJwD5g4RMjMr+4YntQ8bW+Fe8znu+3oTLikII+CedGzQevbr3depkfUSJw
7YB1dxn9/36VMyT1W4/5kmaZwx1xouEOGwGpDwufZCpJD1/9fVJQKFbKZzvIZetAluv6AynW0/qi
tZ//F9GHblxSXJ51o9pNhn303W+6o3+sojppcEB3wPujxS3y/YZfvXut5m6HAHydFYvu1OIYdQSZ
Zd2cqv3n1XyiH6CH/7bi/g+3ix8/df5WBUBvkaYRDi5OSYSh55c04DrQDdOtyDN9a+YGYODWf5wN
VNVWRap0MA+xnviPa2vtX7rWqwIlosNn4dcsSgB/titeqtmMnjT5DEgYystyUFgybdN6SvZrE7jo
YqNcz4c6VQhb+v1Da3TzzVESIUuq7hsoVeq0DibeNO9xYS526yh+t9NFFvjwrKONRNFrBse1Dq5d
MC2A2trzbW05ETmGqH2I2N4U5nbxm84XO40BQOk2B5C+WZtfftWfRjdre1quaWut26ye1rrnT3Cj
jfnF95HtNDWMTAl51YsGq4fNxPQ2L621SzfNd2Ri88f1+paf7AGbeFad5QofGNHTIGwS+NwsgEyB
yAZIMRMbHTO5Yo9FCDgx+1T506y7RI928khdSt/yhsYnZO1MAtuQefNpaoYKcKWZbWY547enDbgE
9B9x5wT37Owy2Tx5cLvzeabamkvvYJNd3/te4O7tMv+o0koDpO9qG0F58kg59oQQcPIUREzuBhzF
v3wS3XaHQrNh2hYaF/Z0Xc80B7hRXSHgaLp8rak2Suzbq0X0ONiQf2KVJhVL5owledQj3I7byN76
pUkWN1uQ5EdvepqDJSIKkPaN+ftIYMzl2TIbtXkzE1jeyGecef6nEBjbrxKJvedKt+JT7MvvwRD/
EGkcHKLECI5ZpJHbYjvMKpnwK1JvTjLnB3dBM/jtdEqbiv8V/Rw/wabYdsIZOal7BRNxL5A9yCLQ
57Xx2lvGX4Fh+qEOImxr9xHZTs0LG4sCkT4D/BnjfjOMPD1kCQo8pzpsu9AM0e9BoCN/Tp0wNJWA
AEQhYgfo2YN4Wk3tlkrHbhx71mU9Ty8TsMVQlN1jTzo+JmP/O3MKJGZrq9vFpVHvq06T4WgDMDXz
YYOuJECn5Lvh9upHV/cH/AtPrXJuVtXol6AF28riNOyCpClCI5n/jvofTYH6MnvfP0hh81m031EZ
PKRB8W2QgEnMqoeKWz6boNXCscFc3tS+xUW2cZqaZaXusB8T9o+8+ED3a2/xyRQBpnmT1/7RCRO2
jv0OG6A+Azlmd4LZS2inAykDTRs3pipyAFbOX2ZiKgDfxJRBUooNF3yHTLqrChbYWWI2VVfZNXFB
VquYup2T4VEwlf0BtOgPbSyK1z76u0ZC9wAJ7U0jO0qcoK7VRAJJJovg1JSzeChvqxvmFTwm/4mq
UWUivQBEcvyTp3FzNWYLM7T8tR8G483yzgMIyo0WiVcDXsi2RNlgOzEHkPG0T9iLX201nUuh48SV
yevY4flkQJHZqYwvg0LvcEjAk56T+BTU3c4zMU+MygaLHHt86o2kIfjs6kPiIjo4DP0d6MfWbuYR
FLJ9NkpfC/UkkSDt+hdPlRQs51Jt+6hoziIdT00PNhepJUqzwNe1Xj+OIxyz0i4AvoLrQraean/i
YaFSUSbqetziBlwZksi9+h4wZ1xzRF+7h65P0M5M9I0LAlIgvXBUCh6DjQVQaESFcWZb7m/GXiN0
j5oTOezQrrsZFId+TgMBP7yuE3NXz3V77jOE02/raQ3vLQ//Z0yZOh1F6Q6HVu9PZUWiC3Qkr1rv
YqzDnzeI8QhKIzOUkxoPkD0K2M52E2L1PqGjodqzCBJz7/T6TTer+gyQXPGEJT52KeyPt+0MyKQ3
5z+sVS40GRU8tWJRkycyCFn94rNrIq5QxJuo8vCgyv3fz/g5fU99NnCzVydhYf40Xe9FRH1oUtM7
xXBVd146/Kpavh4RqHtluwj4Vmg3U4Evi0UkewhuTZ4l6AdjvOqK1yJR9S7vASI3/R/poVkCUNdD
NrWqdkpL/NvQRCepfO0lQuA3mpOLYfVvhdOVe5RLvndFru28qOXLQ9gR9Z/hUXfFQAmfQrXRli9t
MvwVN3aHkmHiHjKXgko19vtoaIoN7ze7SDkdgoQPRFZotpjSGR7rkg/LyMWrHKnrmzVbl0gcslTu
FQnloyvaBylLpH2y8m2s9I1YvGHwqcQmCs80KprZviujh6ZCVSLjYdSN4V5FxkdieqRq2uais9/Y
9GoYdjAXnbNmaoKcfWafcoHIRdPVfwujLEM8qS29+RuVnjSc7BRr8jbHMDV+6grLOKLQ28S9s0UB
ufTaFz0X77WtJ2FgTWx9fXlNPDfeN9aIvnAMNrUJ5Mk0CBIyP/vomkCFfebPG699qLo89N3ZDUVQ
YPguK39fUu659kAWm7jtroXTk81FjgQxNXhYndDRpGz7N3L6aSgG58MqYxhZpJxuQg+OY47mid+e
S23+E3joXznBd2eU2H9a46mg8hQmgnIxi/O0mR3gfKUZ+BvS0NORnVdOdQ01m1zWl3TsmIP9yd5j
nmGG/eL0aeXGO4TuCexq82DPfrBNqwHvjAxyqhjTy3oYhJNeqI5ectm4UIddCYx3ePEzCBZklkLp
amHfNX+nlvPujPOvxuyogSX2A2DsSwUL0ZvJI9quX2/RQfjWYja684r8FVlx5zqx3IddkzfHKm7l
Xc7g8LSkfxK9Cu1e5jtJULc1IWYhipXi8GWMYGmlu+kNnJVrU1gIAvnZsZF+/IAtTYTaj5VcVCCd
U0SkdhZJZpzT0YKhmRTqUqbZeCwQQX4AGm4dDCHmxyGRMcEstFbgMfV+GDFGpNZk7Ko08+6yi5Nd
3DzWPbQeW7gUUzGARDuDkLio8TlMEP/dLCjITZfp1M1tIPGOEM6rawXYBSpRv7XtcdBc/AaK1H/r
KNpvGs/pUdtP0BjugQFZM5ZMSOTr31TNzsmoh/JDq6mJBlk3nSrHdrZQXtuwY7r8mByYPgm8lg9o
xR3gZLAP4FRx/euF9cEChrMiVK2Pye17PHyFjremg38GeZGPGEGUkGl9/CCfzoYtq4cPI4iGUIKS
+ggcpJAc5TcfcckUgY5h/QGFbEJUG4m3WLPOGA6aV/QnAxISXrRdm6lQ5rXQYBFNyYfqsmoDL8kG
0x13+9qeWGRt+5y47Imj2B6uHSKu15b/9TL5zR7AGXtlFqBtFUiolrnnPBJrk1EK7ppqtNcu4yMb
7c3g8i6RGMqQ8p5GNJIRhelja8mCouYDNArYb4yDnjvZxsYFMr7Xda3FOKX94Q85JWa0QeD4ly/U
dOb9gJ7IFqSQu8ENywoHw8pvtTN64Swya5eRAg4tZziYZRbgSZ6Oe1Vdh6yej32bRlfF/6Kl7gOY
xbc8icSdRGofoknFktVo+g0pdBT9CnV37ZkFu2zmDYkE0HUod1OYYierD2m/gczQ7a3FBLUv0g2M
+Ozmjn15ChROq0g74sFSqb/KvsRnpFSHGle+3VwF74CDt30zphBfeP4jBeJ3rn3Bv+KCDcFwuFOg
tT13F2VJHEY5ida2QQdHcLpPUyhDIkLjyxjzu6tlV3OZuuOcxJUr+2bbox2qocPGwi0gPpAQQIs1
cjZ9IL1QlyWFSJaHLo3c57EKSKo7ct/2VhWOJUmNMoj9bYYBXNhSWd61SeVuZ78Zzgh1uI+pMFJ+
dArcQku6zLCZUAtC6JtXpg+FVQPStR5mpOl2gzOnF7gd9YHA3+Gd3dBNq48GihlCa6NLx6OKOFT1
y/ZUjxGbcI4DUjRJkpJCnj1j13VReShjkW/s9K11jfoez5MZklH7i9mbCvMo5nPhhMM8VGHSxtrN
rdr+OrmTFhaU6x9bMYoNms3843pwTrDeKErSPFnX3Ml2A27oAf6UDQqUhYOBtmcYKNOjeRkiSuvr
RnaF3rjnJzFdu5ZqIzaKwTmOfBxTpf+IkPthiLU8HHz9ZpPQ2VnuPIdGp527oHwTwvUeik7700x8
UZNjWI92VRe7ds5+txb4nQZRcZxz7mXfpA/5ME6hls5eOOEy0LHuowrBsqK78oyRd7SbI9yDxABT
uo8iTNeQ7hCe9see7PFiR8C3pirZJP3kbFrB76SvTHnWxAAF1CIxOk/lyZ8HnEH8sn5Ac+yqN2yp
LKAiFpaIJpYbgGWJyIR0L80U4OgyETwZzdAeINnukkmDslYLdZRO3gKtrF67tnzSdABvCGy3B69t
vxsiNzdWY9g8YTkPX2DfVD/BklPxyY9xLVpyov2QZDvkoIngY2Pe6uw+qiARZzhKOtUr9VfbWmDl
CAu2PBRwKPBZ36hpwn2oD77nUWGHnTeQ60CmacrRhm7dG6XS6ToBMkSzqN3nfvzuIVazmwITN1OR
79QUu2yGBz6gYRB7N470nfDydwyBpm1NymyH5Kq+yxPQhKUWI7RiVg/FhB5WG7FESde2Qg9JuL2W
Dt6mk2m3EVFyIAeXnzOkd13ddC/E+A+YXXbImKd3yzC0Q8WDFEbzPQfAMcpUPLXsZ2OHQrPlUzcR
8Eq6umXHqjcmkT47u8qKp4OsXGObArAJhY+cbHqLxeQQ3rTDRoKQ3Dpe9pQE4uI6frPrkMilbi31
/QAd76g8PYDxi8gJczhUmiGT+x7hd9W7JXJeKV4M6Knvo1nftZ7fhNCV830UOMwkkYh3qDx9N9Dd
2dV9O74YkrSQhH1TmyZWX0GAZ6mF8FcdpdMW88cXviqfHIv/g/RnvhcaTheztfVyMDIxSTnQ+l6D
o0mDoJ0ZSWA+k3hPyM/Ac91oYAMBtXfNZiCk2NcOCuY1ShCgw8vuuc6hcFkUAgNq/s0Egj6f7DnU
iaTtHmsw5p+fyCyMF5HmT1pUq82gG9GjaK3vrk0dXg3VOe0zcSpmpmtbA85VUs2ovIvHLhPq6QXv
3a2BC92mrg0UkcoI6lwETilrz51ZAPKacjQd4zqMEFg96Bp7lqF2ms+Do0BB2KXEGsl1nqIgU3s4
mphhZBBSe6WxU59kChAgqE9YXvbnaRTDeT37OsSu3Z9lCnQKTg0rtUe6HXz7YS5y/8CXW52tXK/O
LvmufafK64zY7xlJJHVOJZu2AF7SZr2b31EM6PPpUFNgRIbmQvbCD0n1X4URNOesLt4bX5JAKeyx
OapEskUOYDX7+YwscT+fR6tHy9xr8cJ1DSlDx0GdxSzs06AthnjVYZpVcWYVKdgETdHO6ct3NwEV
0A1xyf1JtbT47Eq73GhJmbCX8qPzeiB8JQ5NsqtD2n0faXpzVn2DXtboHBqmw3OjZ2AXE8LSsG7K
1zTrfrVd0X9+VuvZ+jElykH7fI6Uj/JLLw7R4ka57jPWM39pLtZ8fN/bpiom3jQHd4rGsxu/QWqq
mOh2BlL/7C6oygZe+m4VcWFsWr3OTl2nKLirrTFmT4YWpLjZ849RfHOQoUQJggi+baNowyS1vIH6
NpTtNdOYLpDQ3STZHMkw0aPooPL6OLY1wgoFrohpcho7eIkawRow2Mk6r+8AMQ/qwp56o2xX4Vdh
+WqznrZGUrH9jaww6QBRIhUC/fu1LAK2VqNNvgZDqjNAB/Ms4JhvKg8eW/3TV/lP8i4+n2yEhtxg
Oj67Y9p4YGGDmojT+l1V5lSem+WwNteDjZgHP/Plq/y/hiOM6P/n6tEL2v08CpKLxcGoxg1my9/Z
nPSb1kYVbudqNgIjRXYcahlQ1OGCuML/u/RTxNLnsAka8JnCq4HccRhA/O3n3wJPCSqAk6F1D1He
J6dck8i533psAvd9MjwVUfWQMQ+cUcnGIa2SP5CTi0mUt9C0ejxmlXlr0YYnHa75Oy9rtBBgNOWE
OFXPUS0L5m4l98YYP3lUxSL5gu/6W6P71mFY0gS648jzFCMT2TTmZTawtjlARPBe+oZnOBh88JKy
fA1WGiT2A0UMkXIYT1rpZjw6/nwVM4Jsjqe1RE3kGQPEG+ohP0e6QJe70wirIGNd+GhOaMFoTqio
OofaBEjLt8wwC2L7BcWjoqqyc1Cq33zZ+NMAWj3ZY4G3ppl224QSmTl2wXUUyjqQVK5gjW1SthBb
p2nLmy4hNQ5sozYir9Kwz+Py5qRUnBGyQrS/OEC0V1uqMAFXIfhsTSjb4nFj+ir7APXfXKIitTdY
IhfbVlP1Q4ZwhmWU2nvFNLv3psY/5fgSPeGdSU3aUd2vKRMHT3V4z3f2i+eJ8sAjUBwj8ujvZRGh
mJBqP/rIrjbI0w4gRkV+1XT2PW0w7Ko8ET/iKnkjk7TBgdv+PsTiCUFU748U5NNYF8xCc295RPhS
xGkdNjq2bXbr/iQz75MLYI7y9K4/kix5pjQIx6WvIVqRLdmWcZudTBTnt5601REVU3VQlA62oDSt
rdK6dkf4uC2rMT3o9ZLvCMhIFWRaO9G7V4D+2BWK4bmAT2KlZfI90ioXJjjFBPMlq/RyIa8kO91y
1XM76t+71vgoxq5GnRzCJNV+6jB4taR+GqADNBZbNJezJ5FmEnJrNjNJ7bpZ5pdaVuPFWbJ3M1Df
0WrqYzA02hvW1zsRWKRUYextoz7fTXEav4EU/Ckwmnq0G1N7tXRHwz5DH3d+L0E2OmWyz5vJ/96Q
v24CH2x9G80XEp/xNreRUxqoIB9R5N/6KLn/aIPR2niZZ9zYAVinpkraQwv37CWxO1jvVML/NMgH
O0H6u8GQmHjasJ6CMq8W7xH7GFiDeLLqiNSGJopfefUHWYGEGmlShapxgxfQxtE+TjwIw7XCY0tl
6kaK4fdsdic1i+5lbDv/qUfYIinAM2M03RxQAmc6WuvfOW/2vNa8M2ppefjV/hxer1w71/Z6WC//
evVX3/95i3XYVdE6zyNWpp1iMp+wPxZT48/TcsTueG2vZ+t6MyQ6F63t/zn9Gv+6fO1bD//qW++z
9s1GV2wtvZpC9nY52m9FUbGoLqe6RwhDOvU/vdZgExAs47kGZHeHH9s/7c+Xfh7FTBlQc7R9nIn6
vB6qZZkd7RLxsbVtt/N/2qhXE0UO6UM5m/GzY+g8Dr60NoCI4ue1r5Ius3tqj4e1bz3ocNP1ZIwe
Prukm91jprGvF3U4N55s1Pw/+9aBolUN9Z1F63i5+WdfqrWhYQz66auPHecGMXvrVtq5sUv8Kj44
FVLjpVY7V72y9Wskg4Slb+p+NL7xLgEiv5i6Np1VJOTOxYDoqZwV26d4DpF4K78nIC4OKQaQRwoj
sJZhJ2KytzXMYNgOTU4uJSoe3XJoH+w0P/issRecPAmRVJafYI4dMrb8lwLJ1gPiLm9Fk3tX6If6
TmPbxbQSu49jN6VE+PpjNnVnxFDkBfdegaUOQG5QVGpnBYaL6YlEP65UP4SH7CQfdPBCQv+x6Br9
O3prxVaMbrHTlXGn3NyzxeyRaSyzadOibniwm5JKj44gk2FClCP03mbDoL/V3ghgtMsWNgWZpBx/
KCyoYusjrX5bbd+yUwbQ2MfOuxrtaivhzj3nCSIF1VT+JJc/X9auJjb7a5DL09paDxCF430L9Xu7
Xr/2db35FjhD87C2hqRUVJimx66bA3BqndiWMhufCxEV0GCTcafF4/i89iUlwS7gqOvaCnDlvCS1
/IMMzT8XqAmparKSYFCWe6wHaf6djI54Wm8TVCo56VgXhl8XDD12D7bW5Ke1r+a5fei06Bq01PDn
coteYnw3lNQx8czmvefHS3qCaXvti53kSRZUUNcupxxA3eblr3VeX7uSUc0bvTLMw9pM57Z8nsmK
f96hwALbBKi0Yl5XkCtw0Htapd4xbZlfkWz5D+j285JWEZ8b0bev/n9fR4q/AA5pmfv1fl8XDkby
MlGNY2cjxw0KTuUjkoH2yZoW/Zw6mcK1bz0MpV4+dsshTjXgnOasFs0nqDn/Hfi62MiUd6xM/f7V
tZ7NeVQ+fvX5qfyjBw3RT5MEod+06WNpUjIWmPV+nn31uVoHiKAJzusVGhWmz8uKuM6PmgkYpjNR
HU8rGzMUXXZvMYmgXUTMsF+bhiglbgg9vGvPad9EFC0gnyVXuFycjEIeUyEAVS/NUfQVjsHgTJBq
Yu8l3DcryMG3lTYZ5qVpU1Q/mi3I/W7s3bepaMaj0IjY1tF8arNj11TzNrbhyg+d652jhqDEzcjO
6ZohEEnL3VdvKNiCBeJ9bTnSyF6WOsHaSvzIfbVsB5WkTj6tXWUfE03ISj2sTRBT9gYPx+81Og9b
c6qDVycZNCTBEm3nBIH/ahAaHfWCoG5tlki9oL9GkLNebDFd3GEwXNbBCETH6zeTn/WwGWeL56qq
7vpy06wj3O2CoHhYL8SWmJhu7nFGwrgwXPtGVp6daFGhCtjfB0k1QKJhyZvWhW1dm3zTi0h3LmWc
boAusrFcUx29vN0Lb8jBfsbJoUAt5DUen6qqkftAwxg6Hxfdy9F9IUngUPw1+l0JKutNywayU7n+
rY8zVve5kG+OMc3E+cxymMbkxOKWd1EJdGd0RPO3QZsotgTRO3LQWHBMiD8HvX1YW3U1Nq+edWJ2
THYuXpYeqKCzZ5oB9K0MKeoiEm/tRCYrrylJQaMxj0YRextBTWDJ8nmbAaTLLsntfk8aa8mN+YTz
8mXurWJjmzI+BuYW8VH/7i5+MOvBzI+Wrd2sovnWmxpWPH4933jTyHCUE/nqnL2LZkGLTCkeb2K3
gmpooiGIalb5oyuGexTV+itOhiviJmzsIHqR5LWymlhd12o+n9kAXbQc1jOxxBhuaT/GRZx/dhlT
lJw1a3hO2/xX5frWscXG4ioc9OFmQtyLrOUHsXf7y7fFdZik8QebjX0WtA6bpVs7q5CAvKCG3XXA
JZwsDBBX/hYv+GtRNGGMN8abnbanBCDvL0MiDKfdc2xMnk23vKDMW+xLgzxtoaXFzh/TiqJ38o2g
rz4MPkQG0QUCffqsu9tD2ZAIcJNfjfihx8o9BK2xoPMLfzvr5AiLVJQYZ/skbXWQsa4yn1Q6Fq9j
ny7swlyc12ZeozcKaOIB5r17j/qZOlQ/1nA1rOmeNPbCL0vbPajg9NjWaIQ4WnHE7gkTh9xtjiT9
mp290MrZmVvPhP78eUUNkgLFFhDULtUo9FPUysPU7BKSN25om0+4Dj7HihnIYqrdx5FZ4vZdgPrS
jOrN9Do0a2Xx5LBbexuUbzx1rblfx5A+DS49Htrh5P7umZzfbOEFL7JCnh+LjLfBsWZctDFhXsYm
hODINeNqurR09Baf64HM/dIaKBY/Fzjxri30gKvnNsj2Iqqct66sMdst5GEd6wNHf/Ki5vjZquz6
qRvVydYzHVkL85jVubrK5dDp40WlnUm6hlbVt8N+8DUXLSPTvU6m4bHnnWVIRgfNgLXTWkZShzVm
nuVFmo171UeD0Wju1M5OkgHB2qW9Dq0HCpjYPA3XtfF5K1m3DkXVkjSqHMVxHCRpyVZgmOY7jYAw
hHLY2iyXP0ARwOXVC+yZqgVwIppTZ3K18nV16sX8+tlcR4ymGs6Jk11lPnzYZVqeJBmv6zDU/xxQ
wPR2+MrVm38NjHowPZq8la9rO8szrLCdjDoEQI60yHKXpCMZNJkpggF2FN+szJ/2YoBMaeR6fONJ
giTgDmp+WDyM1r71Oh9roNva9Gv7DuOOLMPy+q9+VbfIFzWuhi5j3BDKRcZWzJGAccqhSLsCgDEU
yzGvKCIvfYnN7IkQUAycw+1epVO8VVEtrmsrCOZogVbiSL4Mjl2qHbTRTdlIF/2r7hbmo4vvB4iR
DtALV9TAUtkcv6wN0VBjQq9ePaxNowPKARkvP6zNai7SUzQGIIeXVyLjKW9qTD7/8NrlOvMmafL4
eW05ciTFOqKJsjYTvN93rr0kopeXC9epznAx3HBt5qbn3BsouGtrfX9dbB5zVzb39b3LBec1OamG
n+byvhdg0Wwa1W5tVpjL89MscLtZ35srkUFKEYJaWuvdkmi45xUpXgrLlNYco9A3Wt02Z5diAYnk
uWautsv2qLtUhmLMP9+8qZzDNI69HwCILw1neNLxPLWO+pu8xftMJvR71UMXoSgvXvD5ZqknNAzx
6KyuIDjyY1W60bmzlLhEkZYcqUMWxxIRz5sp0/ccebbf3ew92zN+7Z5f/S5k6WK5nE1no8LU2E9B
35D7SX6fKMS3ZPDZGBixn17zqUhB4sTxhRLpIZ3Uq6sKK0SOE/hGlbuPnepLFcra4OfNkzrk8rYe
NNfNb2RDkciOfngoPG6GDAa6P9bU0+J6AHAF9BwOnY7GZg+LJeimC2B5dWra+ie2mdrJMeT86vQ1
P7vpbuAH/47v2q9C+RsK9Ch3V9FeuOJP3cvslqQJurW5p+2h6evvlZMaBK3d3vBN9024B0pi+TdL
qXFvaUm687X8/zF2XsuR48q6fiJG0Jvb8lUqeandDaOnDb33fPr9MWvWYm+dmRP7BkGAIEuiAYHM
39wFiveD6bp6MevolxkVf3VjaJLeqZyTBmKULJuLcRZCY2MdpygwQX7wQiP5NpAkSifLBYpUkax0
eLGTavR2ekh6qQII8FIURyLyMSk/TM/bPMb8BXVisgTa52oOvJPlkfkE+J7uqxB5TNMBrDSAhW+a
3r9a31xY3w9Drr0YanOBiF5tyEIFB7UgImYhd0ngZSTeqzI3rx3jcRy/6TieGM9Fa7unKeuQPxwB
KNdb4ozKSVPIq8Fpqg5w53XkQXzj8gOoh/qQEgHboa9k73I7X3xk5zOfRyQ27eBrlbn166zz0aZJ
f3RI3APudkIiphSKOYbX0Yt/TDmmi+OAdi5Wi79naDBlq3u4AQbN1urD9pnkrXa0Kiu8BFZOVD4q
3V2Qq8YnkJ9/DVZc/jZRwSQX9Cvqugryd0iwvigRhxjabqMiUnfGuW94UQsteqpAqUhNispqtQPE
eYJjSw8p/FIH6TJ6dz5klRdkVDRgf/EJbMQ+xovhsddM9XUitbr3dHLdUrUQUnzIYrTgl5096MLX
wYCMPdr9VZoM2AdHJ7KrXeMm2qvXGy0oTwBES02aNMNC8K1Nk4scsHx9zgZfZuYu0anQ/EXts+xe
Jx9IqxmVz1LDkyrYp66Phc6yc2RlQ766vUjN07XuNVJSEAIOkvTSpuMRcu693IZFwwFSMCk58Gpg
L7ocELjKtE+qRAWNQA9m1fFTp5N9WHYqSzEOBP4USANn6UGoe7j4BSpQ6ykDN70gvprc/uYsGopt
5E2vU0y4Y7I0/bXxsUbL6/CSZiFfuqKNf9utja40c6cXJ7Rf0uFniSfuGzHN7WRYI9YkufFWjuWP
MEFoQvYRolW3iFN6JxCj5put4Weo9N6wl765oQeXCpuarewdVDI92K9bR9984ntfAoapp+zihcwg
oKJFL1IgjlLsq8Qv9sl/2/QpyjZB5SHebevRyxSMoLx8D+1v85iGkfHqFp3xmswKgz6YlrNUY8Xr
ztoMPES6aINtvPIBm5wsuvXPG9LIIyqtJ3s5vArqA3B3H0F0uG2V0jkvUiRxw2jXDOPZCWLnpUUb
/WGMFWjmOgC0wgxgR+NIc5TORATDZ7TkWNP4bb4F9dvsuUDjHmDz3+eru99Fpvh7mP0Ao7BNeYFL
p2Nx13S3qrS1Zr2rNb5nUsPEtDjOFQC7W1X3OWrOjj7AjUdpGo2ZdF4Xq9h6VMGrtE2zf9FyXgyp
1a3Sn1qrLujBj0rR29NjCTjk/tYECxJHq8HbGE4ePTkur3mLdpY96eaG3C6ZYmMIXqTw1PCoFsb8
ILXRd5uHqHaPhZ5GyXZulihwXTkb2VtEfOVTSyd01iTxYW0zvOSXp6p89PqyedYiWGW/HLxFx0Z9
kYLnCAWPnmz12uabw3sdqeMVRR/1pQ/8+Fpr9pe1Q8I6BeWNpjmubS52Ze14O2nTDwhWICO0tUZ7
uupR/NSOXvbANzB7IIV+6SFBXKSGUaatbmTTS8MXrTXb8x9tcpjVFH/VrR/stLLKAPnkzrMUbk2U
0IEQAEOdtlJVAOmSi6mHXQJH9bWO/fLVT0rCa14cHaUti3JilTEQ8zAvyu1U+eqGZ98/S2fTwKO1
QKXYMIH/lCp2WCnD7D7oovq1nsuXlkDhPXqv9WuRIHJrhoq/VaGD4vUw3Dmd2XMB2BkCn9qRSAUp
pdn1qzrV8WMTu2fZKU34jGkE7xvvrE1D+TCZ451dhz33czDeG3MoL95Yd6CCpiC7r4Nyn5d7RR3K
XdM49U6zghngkd8cTMVw7vsEikbc+8liP7bHx+1zY/gFfPj+6pf9vdUHKLaH5KTgJfzld/HBChE8
SCxWOgUzAK/UqtMY2T9nNwfBVp/VPoA5oYRgutVe37XMQbYNs4/cw19IzzYzKOHtGCkQSX2+5pLt
Ax8Du94Eg64qwwXExLtWO9Ex4INAgFsFkg5Iue/1O3VGa67VFIPkAuwkVzmmo/6JdReDDeiFXWmo
D1mXnjGjVq5VV0KP7Qf3nPUQ4AzjPW6GmOWfyzoZtGfWh+7rnFnaZSKjTbyjJZhoFJssn1o4Uxt1
xEkXdWLStxNuAF7ZJ5t25hvJYvhe7Z+1sPGeFhG+CRKDPVUmvMfAuJpNrB4UjFE2RfRpnuc3MkK7
qNXKQ2G37l2f4QZDIIDNtZgGFOBto7pDtOwzCIsRF7q2P5ROiI+rrvsPff6T04QX5FaMDbrPw9Yx
DTK3haJdM+aqmTWqz0bKmYcqm+8sBGeDEJBIpmC5mOhw8qbk1GhDfak7v95jHznsGscJrqlbzzu1
1T8HI/4BIKa6fTBD0VDn8tkC/vFc6ea7EkfVKUOt8YpMIrgSvin7tHHaa1kUREn0Af7W7G+Dauqv
AAlOXY0gY1sn27wuj142eufcmKpdyryBpZUZbgzctLZ1352sakEEBp22Nwc7OQAQ/guppu+LmejJ
JEu+5Wr1W+Bw3RZ1NiJ4PDd2owDXS9r2TqNEJwG4FloSrNg7g6+9YcO2Uf+qEn2CV2fWdwNAg7Oy
BDyM5llm1NoyrWaKwmPUkQdJQ4RZ8gTJiGho1Xc9+97bykOawvNFHGWbxs+gl3/PrlFdyL+pfAmT
Gs019TIVlfZiwvAweexJ99r1kIC/caqtkYfRtcur4BKMzDAyjfd3CvHlSbsSub1heXrLjJCV06NJ
4UTvGPUywUyIodpVXR9De/rLNVX3OrpJuyUU2IaEQm9gB7zVyC3ZzjnoQxwhAsg0Wo5pWVEvkZLP
EAHy7RBHP5usxCU7Mk98y/sExAryVvWBC/q7TrGIGQnDk33AlKOtrCcCI/omBl228+Pm1XMbOGZu
g/ubahTnsGYcjBVzOw99sy07YgJ1/oSmqXrto0i7tkvhmBhWOpAw03wT6oG/NzuQeqGms0JRnI6x
12r2QZK4W0BZh6gIfipkHlBiiFAUIpTxo7eG8lOLrDkf7VOXY2PnuHCa9IAciDpCT/WYHt8HDUCe
+ZkVSbsl71mV5gO25tkGN4D3NFZDft6xFgj1boJc/Dh6BNhrvZvICgcvCKvw+WwrEEq+2oHDN+Pr
CPJyg20WswoWhV2iwuExW4LXcxocbG9Rn636n4HrZwiUGcAbXT0FxGDmAA/9Yzhj1ahDmN90GlSm
9tcAaTAC9rtvPOB8te0QdXY2Zt6qW4Smi71adCCUOwUDFk1VkI9ELyYIfBILpfs6VdPLGNrNlVBj
tp27CVG0rH2EvfxCpLnZWOjJn71JBwWq+9bZsd2L4vfeRUl892ItOJ0q7r43rnctI4ZZs1EYxtKq
Os0oLGGh+m0AiHqsuu4b3gcGnGA72CtlMt0PeBVdHYLHxUIgDlL9NXXcO/APE7Ps0ecKDt9GVu1E
NwLgS3G8143O3zQFJIosrghUtIFJ1q20TpVbFRsrsdsj0PUCUJxnAbrhY3CAzHxxcpJSeoHmFtKx
r6XVuUR5Cm2XxPGxnFrz2NeV9yX13uAydWrr/5jtegfnnW+pt0BklB+R0W9zKwsu+hjgj1ipzY6V
unfqAZ4dLXCg4E5ISSk+i7cOwr1jFQQ9VHPHnPHeG63hKR3QKHKoISaT7FszeMszxb5bi2oonFvV
ZuZ/tmsoYth8PVg+c0dvsMAxuhlAz8rzDn7ge9vQQ31NY+jbsmTe6GrAq+ibxt1cx6RNmX38THN9
nwfJdFFn5JsQinrW4uCXtThEQdW5olssDyOrMz7ES7GI55j5qF1Vs26fh76dHtp4GbmpeWXQPtcR
U92qTo9l4KjhNnW4jWDCzkrL+qPrU2YeVvQpSXV0Ds3iyTJG+zDmEevvpfDd+9nr4KG1WrxvuufU
aZJLyPLgkvpOtDMKCACwsaM7yzaf9cCAveGNPFHYPQ4grojvxftBqZ9nDCoJ7LE46xaBMy07CQbM
XjLSUIWBJZrW4nUFAvO/hdKRL+rRNi087DKMEEktvwSpMWZeS5gFvwYH2fMlEaDM+l73sXXFcAuO
BGagHhzroAeNNQXDxIrT51hCI1cEpc88qMVdY05PajiPUDt8ezeiSrOdlioyBdO2N7lZZuoCNHPC
FF5Jh/TkrIEu8sziDkTGaZhgpABXeujM7llp8X/KzTjZ6ZhozlvBzIULgd8Cf7Z3himHUzC7D2Oq
aUwFu+zRIzV3iZvq0wzc6B2vDdCGxfdwiNJ3Ncclxmt/uoXPwy1RAmcJFdSzzkon5YFyPFe7l2Li
EwbAylN2vvRGAxx7tVJKBbCnD1JgqnPzIqfBtfItqoP8nMUlQ/bYOTsMu4GHkFIABFfM2wLFtMgp
bN4Le2sy5N0PGpTeGqAA/mvDIWn4PSRH/PuYAOspmcNPIVJwiI8eJqzldo4zQnBf8EYAtHeJxt1F
/zdVtmlf/2Zd0961Q3asx5rPJKjAxMHSWk0gCbXwOOv67IRfi7w0PiMhjyLn+KIngXVKB+VlJgiw
0FvVY2UuxgPxN7UzTrE3hmTrd148e+cwsh5iUmnbVEdWqVVzhP8MEOP2nWvq01VL47dRZZUaVgEy
iiGU4cWkqfLRtUkafg8o0KebAkSQ1d3BJuENlqu0b8IR6fS7GxztFdiuizS2MrEQMBmntQVXn6d9
sytS23uCBeA8qtPbDILvyQCMYOdBc6ji5HPJxAD5yghoZUkyVapzqmfM+coMgKaiHJPODZk/GSnw
F2uXB52xrcqiP8GOKN46s25OI2yRrVT1xGnAG9cWfqFKc890mf+n7eydXgY/J1uZjkWczncIfzz1
M2Bv07WTxwApl8eg0Woyw0hhOr2T7q3aro4lNHAjgJ2hJEjMZfx5C1PDHZAKdkKSjEWwceYx27OK
fjSIczCK77LssQsBi33P7TdMy9pztmBmygVXF4KwOJvOY7TgRmtjUs8AI8IFSSrFpEefFMXw9/F/
m6RdumfLa1dfyoDr6rXQ6TZZkVIK0LPRQU5rdRXs/MOEI+TJCt/iBqSA/zo2QXoIoPParQG3aBhf
ESpH3RDPu5uuhmCEBDeUmSwY3NhByXsR3JAdnZ9Ckhz/mtwmuIDLsuY9k1X+EtmUN9qq4JKdZDOZ
iSDBwuLfG+oCtK/b6igIlcpxWiCFzGWzS9EDtw4avB78TaJoSxyB1gAs1p6syldHyXeJGuCQ+9Ps
B1DMy4VrljPK1opPtLVEnfcCVZTGcc6m7CQ9I6flyiCLGPx9fLucRHppoTptbCdLd/JXJmhNk4BF
+Gxx9TsGjXoUhRHH20JyH85gOH90y/0bzcg55ahRSw5YikSuv2zGLJFJaWF8J9Usq45hqej4zyx/
Uw7uM8A74yQ/KX8GzsthVA2Ik/TV3ivLn3JcOgZwzJfbeLvD0ih4qdwn62ItpNG1bSz17ojUCp5M
gD5u2F95GqDdkqEep3Tcq3r9XfDAUgzAqLsafh3xVCRHsmqwMSOqnJQx3m32kvS+4bxCNfjWw1zc
e03IHbWRED20SfMq995O3MeBuM9hrg2GdWuI0Ntj6k56q7ikDsu/NkSzbb1pYId1INRNsJPbJXdD
tko8PpONbMpTYIW6T16523hFn1/wdfRAn8nmUkBE4NlQjhVe74wtQzIDRADmjNUwRqB/bMrRDo4U
IJFdI7/cNue0Bw1lRyf5vbFpiFE3u7hNPs+jfpErd7tKUEs3hZVOO7nWclWStmD932qIrywYALkn
coRsSdvtcZC6FEaKY0jThUA0EX0cuhe58bdHUy7N+jTInprI56YCw76TSyF/pN7XXJ82KPQtEXRm
uVb1V7vYhiB3ebu+Zu70M8Ar45AxG+Cpe9WqvIVpGx7yGaJzq08v+jJ0yGc7i23nOAczSGDs+DYq
dE6UcBv0hKwkL/6fH/7jb5BNbK8gu+uhfut5u3uoyeBQ2hv6ToYA+b53yI2fbABZ40sKl/d2cW9w
ij/emj9AFR+voEEar4hgTc7NwQhzbd7HbvhN6TJ1v15hBsGL7rhQutfBRe2fMkwsD/K39H71mNqz
ekCjsZ+3TRZe20FXgHks49DyWsuRsvWvbV5XzggHhMlOnoQ+Tg9MYVi6LA+CPiLtZMKxXh+fpYNd
zXQw9e2ABNtJnuCxs4bTlFssS6p97gwYH7kLuPJff9cu0rMfghX2cgO4wgJIWZ+9Ob539QXAaBR2
vcjbMLwtw7I8SVJd2wqiP8uIZOmzs/edagCzkj45gcIYKf2lWN/WPx7R26bsnytvOHmNuZUn4XYI
tgJH5VPbkCCQsZAFe3NEofu8vuHrsyxtUg2Wp1Dt+0MDSO8YOtFB9pnysEuP9fiPj6DU5a7J1u0Y
qd82P+yX6oe222NbVrb999CDrRwJ/tQ8B3DlNinwmCIF5NbbIJyXD4fuQTQNdBaqk37Ah4I8PfMC
ueODrWMM6jzmc/vsMDdgfXjViVjMaoHHdvKcA0oZ6u7OWrCq81g+54PbHUxzZirR6OpODQpiNz0C
MxsSvAfhHUz5YhdpzkO9C6Ly0cG8eL3x8qtSvb1Oa10a18fkwyHFkLanHvtBeRilqJfhWrb0BPqS
GcN5kqsvJynAM05gVnjseh9a/VbeEljttMrmH62Da3zJLUSUZN0y4Rq8h1T31RYuRcgF62IlPRMH
hxoSL/iGMdHfox64OzIme7nGUshtj5fpCUK5rJGn9K980i9ebGQHdR7vErNEoMzrTjLIaIzaLZzd
EvXcXVgEty+A0f6ElJ+d5YRy52WLkb5d2DB2NPycB+8Jszj3hln2E/vVx/PskMsTsQ4GqqY6Z45b
/z69HbVdP0G8X69imTmMpMnymcnczNr5FnQhIZXAC/gCLtlgJu4hPypdyK1BOTHQRRk1a3/TMZPJ
Fnjd6ji5znkCmEM+9wg9Eo3iyN5mOIbdZle3VVSkBQU5N127DcJwqR9qIzEOcn75u3w7Gs+t/jgb
eXtQTeNZ7up6a2Ur77ofsTFFm7EoUPqHQv73Am0dOBT59kv9NrFjeVriSMPyAYz/XsvsHHZ+mw/3
CLKbJ6Bp1UVYO0PUVReehd9lmGW3+yt3Yh1j1hvDB/pXCj3TnLx6Z0GQRhbDMXA4KXgJXEbwHQqB
+5JLJndGHutAJfZoAQ/2C3xD/juYS4d1RF/v5O2BXsb79SKse2VLuvz/T8VcbYS9dL8O9fLHSPU2
F1/rsnVrnCNsP5jQIswgE12ls08qHovSRX72NuWSTRw2edVum+S1/4bV3z6U8nf+Mcu4HVvm7hZY
wJWEIPYYfOhl/kpyhNC1vCZzgRzMNpjMb2itEE8O++RUNGGo7qX7bdNfvqARYJAuSG/zOHlSZUa3
FmvbNGekHDSUIjVgYsskTP6dtbihJKX+x1z29teX8wgT534s0HXr2W6Apx9sslTzFr3egiTUX678
IWZ90V1dPcu0TCZ1siXF7dTLtFCqJILQvA4ggKydpctala21WG/j2rb+xodjo/y9Q6iDMYwxUwbO
DiBAfpK6vHlc8YRl/LL/9sfPpVZsImVQ/5hGyi28PXnz9wCi/Vke1wglXUDTyz0Iuw7JDXlS/nlT
jr4NVYBympNbpruPVJAApsi6hPvACRGCh+xdd6xrQNkhxdpPqoP/Y9Dq/Hz765cn+Ub2WN+Z23zm
9jBLq6fnHfmT/753snXrJZsf63LQ7ax/9Pr4Ax+PUjQSG639ps1Izcq4ss4e5Nh/alu7yN7bPFs2
10Lux1qVLTnuX8/6x3JGekvHDz/1T20fzvrhl4JlwMdoru5CGH3LK46HM7mKar6tVeWFl4JQCuRM
aEQs3pcw21qsbXOGJyj0O/pUrcHmrZMMt3Lytesfe2TTNwMQQqTgb0+0vCzynqwvy/pS/Wvbepi8
d9Lvn9r+r6fy53wh9xcxaL9x5+LQxrR2mQvLh2stbivZtf5HrOKfun9ou60nltPefkHO86HP7ReG
xLtqyvBb7bxwK0ODrEFla/1GyxiyVmVrnZCtnT+0fahKP79HMKD/odVIIiSFDZGPl5PcO9NbeYRv
m9Iq9ZlQNsvqrMoOule8rsM7YCpo42tdmRcaudRl5GcuFBBRsjLLvYWO/MBq560MD0T/kWRtUAb+
m652GzRslRiCjC5FOUPCRPxt90/D7fooOLLoX/usj8Ha9uFxkarsHYMmJWThwvQa1NncdY6ezltZ
/yYADAgXJeNb0A7R4fbGy0VZi9uwutblcv1rVXasr65UAwIpfw/fUv9wBmmbswTshJbwGq2D/W1i
fdsv92c9ssGrhMVbdrYIjBhLhOSPlePaTY6VQiYGa1W2PvSTQXRt++Mflz0fDhm8StnPxj2owKca
KgWuAdKDSLmhgeRYPlwljnjtqwxdfpZk2UmuTJn0eXaaVWfTZI51kpd9vaO3d/+PYOYfU4W1q2zJ
7Y2KnojerdMtyJU7iJ4YcYRMio5W9jB7JekY1Fy06UFe0VucUp6Acdbj5ou8yH9HtWo12GOdTeqk
ITmY59k5QSIYljikNSnqhmzlZq37VqCgfxZam3LRHXZmCwMyBuQ18mHpWnA0df9OONsWCYBIRbtG
rqrclzqDyqRXxVsZwzMRPrm+3OC5RXSnvcUzP1x+uah/3KLb0vV21WXNIpu31zwiOTl75rSXqyw/
uxbyB6xVubAf2m6rOtnzkcy59pTd67+kh6G+tbHW22BjiFVckPufuiIejwZCgHsdxixVqGcIkBZn
fCbZa+nkzgwHmZ5lr+cB89STBO+mOniNtOyoLedQkzq7L4O63UivucvGkzKX5k7tM0B6w1BsmohX
XQovc82t7QHw1MAUXdPEPahRaOV7JIMwXGZlvycqCWp4cs6NHjSPcLLINSMaC/E8c3AvitVr6o9v
C6L9JUAG9gX+Tb1DNW5ElYOqtGUIHmUJ6Yl6RAUitqv0JfYclAXN7n6K0UJwgC0cdHL7R8/y56e0
an7Adzz1plZ+GnMTV63U/5aXTMlrfOAvfqCCFM+at96bre8e0Xoyu35AwkFrUccZhk3Q1PXnegbT
y5K8fNfV1N6iqAO8KkK2Sy0WWwCTUPKcWxX6Taq6q5AIRhmqBMeNEWP1MC57CCVhJjDgKBAm2rEp
7PJhnpLqQbakyIrCQfcszxEWJghvFXGwKyvkh/xp+GqSPDu26iLll6mVgR0JShy7JQC8cX1WbnER
o3qtQvg0fIxEVRQMd21WgAny2oH1cFO4F5AapNc8gu0tql9TP0VPw1JAdImefDX5hqymcpamMsOk
G91FVLkKhM8Mi2yNEzw1qGE/qWRCn1JF07bTOAasINgR2x7QqtTmWuZYiuIhu5mGoXvQks57nJei
zoDt2TxbsKvpse4I9SzdaqWDK9pAdsacMJsbRx1dGP/XlETzw60GmgPlX4dnbj2+iizvEZWZaFuF
7QbdU2PvaJa5m6YmR+MNMH1haObFdoA6A2vVdrqtJ+0GK3hkMHAAL72wvFZQ7a7NUqxVns9jUhBD
HZA2suGmlfoln83U2GqmoV2kKKbgP41FXynbyYPl7oUpwWZEDd56H8Coa4/912TIvxik0sGFQ/fn
3TLhM4NMBK1QVKjE9PMv0p2fwzzRv05NAloBQZy3YMyAXaOD9Thr5JKtKbHuKjfvL3oft6c0jYsH
boEG5b9VX5pR4eHKUvNeNfq3GtWgezdKHge7aqC+KvVL3JM4chB73EtVdpAKfUd+Pd/X46bHuGMz
Ld1jLcWULwbLtRxHBpsmR4F2y5ix++NgK//mpLN5J6eqG1N7cLzwBDkMp84MWbQDH5xqt/4FbZD8
DsM5uZ23Nub2senafa4ia7P1sVjug+wVo8KZoH3RsFa2zTuIFs0L3PP+gdDxWWoY7bYvmNZBhspG
xJqWHtLmGOXHgxL3TXXR48I1EKA2tB8iFsumAoPuin5af60HwsplitqJ7HBQsjgjg5mAZuNS6KbS
HhHb1LZSlcuTperyqXLAhC3Xxx5HgC7VMtGLj/b4+/bvpEnuH+2ihnO2XD9Up0HkZZOHPz3PzDiY
KKfIphRVMMNwX+vytI0tEpJ/NMpu2dNB7tgNjwBnQOAFwwZcF5YKZcWgpNdf6joIT709BGi8h9W3
sjzI/ngI60Oqo9pUzYpDwFpxcQsnHnhugii4dksxJOieuIZ//GNH36fYyXwKfDveQ2GI78oxw8Nw
KWRL2kxW2Vg22CiqxVrU4Df4Lx3lkFvv9ehuxBzw/3JI6g7gK1Tt+PE0bVcgcvs8PpQq0cDth79O
esuPTEWpN9e0XXgUpB1Nq4UBiyLlfbQUOQIT91KdfB/FwsgfIK+rMcH1ZXepoly+WTvJFg56d3z4
OvLIHBy7RFXCsvLwxJgU5eJ8soDioywlez8cKlX54RbV0ZODEPjtUPm1P47IdHPflQA0Pu5Y/qqp
jCE7Ps+F/SXFnhTk0uymd+1UpXfuGAE40VDe7DLyjCrZin1ShNqrWobD1dXrv/JQU18Hu1Bf9bB+
6BhgH8hNw3RBdJCvX2+g/+XUrX5nAy355GacimROeZ+iZvApqpTP8JGDR9lplsG9X8T2k+wDKbxP
IdS95EvPsf6UDJr5pvlR8a4lZ+nCNyd7VZsG+uVDWKfTtQ+09H5cCsT99GFjJjWbdjNvGLNB4y1V
6QPRlESO7/5SkwH3UpfYJcyl9FPm1ehoa0a7larRN8PJwDV1V5oWivgb2+r6F2yskC6yRn0fQaj8
1PTYIqjw9Y4Lv/ITULByZ2e+eRqxzHwq7fENCE331Sq/z27jfrYUt71kZYR0kq13X5sZIIXqWPkT
Ijpo6Yb978Cx269AtvTdHOMibjf+mwb4DA3bdgDvyVYctvsZa1j4wv9pghb5984PbbrlgIrN5ms5
ePUev7YShTmneMsUy740aTehud0XbzqM6Res3zeyUwHG9gYC4zNMXvVemmy/Ib/gDuVRqiNqEmfN
m5KtVOvYNZ9msnRSkzN2g3qvovWmw4i+C6YZXEJhhcZdjVYMtOjaR4XNzu8JusfdDiwesp5Iy+4r
f3AusqdvfW9vaoPFc4fbyewz8iAYE33q1arfwvGJLlJ1ItUGphD1d1K1MSLCB1L3r1Kdlem7yzf/
QWpTnz0xXudPRgy+xx+DUxgNynOatep95EMjDn3sqoa8egLos0d2on8uvfY9iVv1DrDC8KzrLa9K
jKp8lbhX6SDt6CIeSqXOHqRJChOVo8iGwFB3OoarBe6xmR08S/cYOtpTbj43TXFwO7fCsLDeI2Ne
3tmTU9xFHWS5RSy4vFNUiqarXGRm1WkXez2i43bUPIaagxX4ZL2hEJZ+Va3K26ObWZ6kCkcHSL1e
fCrNEUlKowdLsHTT+snfoOkHqiYfcVdWW4DiVfoVFHV2hI7vHHRyH19ty7jLXcV6NcPMuS8TC4DF
0q2d1F8TaMkznzbtnmmdhhsRW+5SzFrqb4ngNeB3/9O2dpEtS2l/Vb2uHf/peL0FANPZ8WM9zs3D
qFTApQsX6TtQXSZfol+56r+b42B/apwRfaBcL65ZaNgoG1cpiLhh/txX7rN0HY30WkeG96VucnXn
1rF1n5YeBix1jVoKurDv0JF+KIhf7eNi6wIbuqolL5U7xt87DYCYZbjNo2d2wUWxneQYpaH6iqpK
vZHTO/MXtfSaHx15I2BEZowO42SciNmWqO6W1rNnoznO6+4gbKnlmySrC5Rx0ai6loypV7sMd72v
x5cacfK/d9z6yO5ybYVHAvgZGf+dOgdqvJP9IbjHq5wtdlwa7Qo6YeWY51tVduuelowHXu3o1jPQ
9GfLTKyjag9wt9dTWI55ZwMvvzihpexTrdCxpRqckwXe94zXTXPVDNM52Ek2PU34uOz6Vm3eeRtV
oD+u84258zPaPMrvxntzh4Qp6VhYh+dXuy3MH3ASEYs0Ged5+nhps8SBpBLM+7qq6odYb+uTaVTD
JXJbC3dfv8SWoHPQxwKsysAHM1MvkcXye/9rHIzvSWQqvxSQlrcfynINqbjC+jmlw/dQUZwvmt1k
qB1r82toow3OFCV4hELtHrNFVFxV/PSuT2PrSDggfXShAoFxbiziZwxktj+HXxmAv0E+VH7qAT7I
oJOYYTMJTwLX/JWhjKx3/VuANUfTvvQdmGV0ips3r2VN2PWV9ghuowOeg8MSvCtnR3DN90+6buBB
NTqLpIGa4handdmdbDlOTQoQCYT7LkHWBf+aF80ZvLc89b5oU6zcm73ncQ2Q763DtL5ItTNQnsud
uDvrcY8wlca87NyVQN2KxvXeAwjpm2oI1fu+Kv33qJ6/6lagP0htXhDgjm49SldPc+4izfKfpBb2
wbFNy/TFLHT/3Z/JJRZW81oajvPuH0c/c77GfCqP7ai2R6cdgm+FfqyH2v5WgsjCMqeqT0MwFF+w
udv2VuS+sI68YvJQPNS+gnh+AHmj60Ntc2tbdkQFGWecdRcmy3hE7GjiJUJ4zYiMX2J3aCGmFjpB
9752aIza2FV2Zx0GLAUfuqXgwZh2Dd7IO6nKDhK2xUMz47aFZfUdYCd+Oegq0A0Yjm6I3RUPxlLY
SPHeuYpxnzvV/EIU4EtXRtO3KVqAHi18DnSgkNxL9S/xPEzfxjqytuPSHi3t/7u/i+TS2t93fc4D
PG3bBC6Cb/85/9r+b+f/3/3ld/VqgLntmXszt+LtwIL9uRym+ll3TP1oL23IZdTPsiNn8Xtrky4I
RTbP5dL24Vi+nMhZKd4x1vkmSmEtbEuvatQDT0b2d5uKfbSXm4e1m+wcY8/b1DV8g6B8VLLWgjAJ
52vU6iHYO7zrux4dm102asWjFKPJ/Sr6T/pGa6q9HibqNagg4jFISQWFdvXaLoVUbUOBdH+rZ9Wu
Z7mG1uN/9kr7WpUjpA1tu7s8AtC2Nt3OtNZTBr15dB9LLtf3HvsPFMm8rwl8Jh6qMj97PlxSfXRe
Jrv3vhsI0BEt9IZHy3UxHE3QWylSNSL7CpsY4vG5KZWDoXvzZxQZhuP/MHYey7FC25b9IiIwG9cF
0htJR14dQuYI7z1fXwN06+rUi9eoTkYmkEYIs/dac47Z8akr8PQJW9Zh/Y4wQ87XV61+IQnbvvqd
QqNr+WzCK25U9tojuhGd1AFN26pNOx7VOoTZvQTurIk6P+E6elhgzmXyta5YH3pY3RsLkRVO9N48
iFSUwHVa/y4zE+kOQHTnqXubGLFknmG6aLBjgJCbwmEIgi8mHuudVGX9jskfWHztuxLtG4iR4TmK
SYJPura/iZpe2ctxmx38MRXXMFDJxJDK+SkN029Eh9k3bw6Jgz9KQkDHIvr3jjyZnTZ2wbUqmuau
WB40meFhWIBLXDbQ1MWK1CDZ0NvyqqT44kEmy5vBLrrruv26GQFPG0IjJwLQgNMkSyY7knmyZPvk
LgDWQa5ak94CHSIgQicYTevkcUsOWn3Vgy7ZVVhrLkmGqUIbxXw2LZTFuOONk5kN0aEAZXyyRaQf
KHsUR3uah2NWjeNBkqPylGkFwT5+H52TxgfxNJjWOSknsl5riiRRl/jbuG1lEhjkemvZxYjRFegy
AKj+lv5EuUljs7vzoT3BDUY7yBUHNVDV9/dzR9QP4c7jQ6SDR+6E03chRamgkB8betBuOMra02hZ
sLzhnj6TPdM7VTSNF58cKhDUeepVUxhBwoIfx70Jw4efzh9JY2188she6F43cG2ixWs/R/doSb8j
Q54/pET7oPCLvVwPKJQHlrrNWm7O/iB2/fIJVkx+BzqwkoiHkQmVMQHpRGLyUaBLVDvxbqM1YAqY
DSfYqONtTZD6QuOfga7VF1ufOlDInAHMjMp91iiAZID3jdcYWguD8nGfCyl68CXbvJoKbto1CD4U
PZY73R/2fTpML8Jg7qQowYNVcKYoU16ADZDHlwgB4CYoh36/vkuNk0OtDcoxN5XBo5ZYHHEExUxV
F2WwbhPI4bfOzyIxAURcN1mf/bPQWNasC//nmt/Nx2zlE/IFv5+zLqsqCx8aDTw3IzHwqpctUY6t
1D11BFgeR1/OwFewSzJ429QtB5wey0uIdvZmagtyLpeXqpgwLQm9OKwv/bRWHNyJsUPIAyY5w2RS
sDyoeUjeUymm8jTaSUWCBc/Wh99t1mfrMpLG2bpRkSgNOWqs/4/3zQCjSgzq/89nry//+WqTHIED
IyHnn2W/b1m/f4zK+ZilL80Uhg9cc32niE39oPp4K/pcu5dt099pQyi5c86/2bSL+Naoiv36an2T
0Oz7tsvsi65Le9BF89XuGiyFbd4+96NZOdpgBu9tID1gKLK/hKJsc4vLARxwN1ByNWIDoLxdFn9T
zLiBDhJ/VFEdc9tp2pcl7t5N9K68UOc+yUDcLxgFqkuuVOEWnOnsJEKuLr8r1rUMsP6znSCSp2hN
V+6ekMiQ3Lx8wvqWdcPfl70xmo451PQs//sl/+OjpTHBL6T6TykaVYCZy5f8fsD6Mh3kPc2v+OhZ
g2SeuzEggIjoUBJfpD7EQqKatwKS421qLFdfpUBhIELrZxlOXyKVUmtvUiq4mDLBJbEM6v/n5bKM
pO7hEi0P6zIkmMqGXDS6IMva3xXrduuyqpazrRhIBVhftoaWbyKwMF4XT5T3q/ojwrhgF3L9qgQT
9re+nJ7Mkkl7PTX+fT7nvYdUrL9TuxgapjlmN5YGVCUG4naZ9H7YF6hqIThGaPaJrTroqQ0TZLmK
D6YcXfNUrrYZc91bGdYuFQOq16leSxTWi+yRXxe61Lyt58SAgKLPQryRKfriN6nxWer+UaaQGUDC
wdeU1AlD6ceibA3wfRQZaGh03+Nkn/08Lz61Jn6XBFVqrpYI6FEN6XpPGpYAtaCD9MzmbHj066GB
ac4EYl07mmF5CjOsgOvanAjPs9/PjbOujdMwI/MSpty6dmqN9FpL4i1ZPomOR36T1tX9ui4WFjUn
QEuMyaObspWla0ySEM8DfY5u1mfrg5wFr7MqV4ffResz0lBDLybH5+ddv2tlMzN3MY0oZ11mNiG4
SavBdwoc1P3d7vd75CG7NKIwjv6ssu0ck0qFE+l+TOySFpFP80RJlZNtdcpJxkeFZz1SdukMKmZd
sT6MFtQgV1q2qSVpqra/71F86bOcS8h2//2YfzbRzRgP2frhv5/WE9Ph9uZUej+fu67205iv+GfL
2ZAklzgs4WmGjRFs+XhpqLEI4mD9543rip+vXH9gmMn+1hbi6WeZtv6C3y+f7IRD0Dc7+dCErfe/
/k2/W//nc5WvLIDb8PMblr2wPvvnxy4/7uc3rWt+vrQrs5sYsCtW8Z3eWvKpWDZbN/BFTZlnfbqu
WR+mdfevT4XVgW4YPmw6QhepG7aMNohTG5tLk0SVWxNgEURYzYImf9eLZoKhh6axlw9G6M870+7+
IsudvBSwohx99mpCdKQwyKOw4YPZQ3cI0/arznx7y5jpZIEwjSo18hRjWlC29qchEZEdd45UcyEH
NCvA4Vs2NcaGdCurTp6YZ+4x4T2KpredntMOrsf0UPsV4uLuUQlGPgybH0Ts5NrLzdmM8V9WqJ4o
6GxSqluFUN/DYjhLdD2ngkjECQRDuTT8CommQ4Lfd4+PmGmqnZwiSbmr20S6lWOmvCV5RreVfxKM
RYiXWxYNY49NKk0uP8sUQlycuRiyw++7Aip5XlaDXCI3VbpdV+BBe29nHFdV22PlnO+b6r5JxXA7
MBBqzRoWes6UfJiRjAAvi/khwaNUErJCQg6xB1VnQnZoR2fEaips9IZ6eu2VkQSw5WFK/bt6wMef
FSczGHRU/zwUVItdPGbjVi1gja3LcggMu5mUNQqm/3dZNzOQAGmq7ipS9ApL92+y5QEchV2a1W1r
gGtKW7g4I2OY23l5iFKt3FuTOTnrS64g2m0MjQLDUPOz6Hd5Y4jnSG+147rIkioVLtk4ExfaFJt1
2fqgqb5Kmwhm47rJPysg5mlT8/PF62JdLejvTkV+WL94XeaHg2PYrea1U03HevmR68ookfOTbgAg
XBbplNWvpil5QxDGd0W5KTAE37aKEt3RM/8eo8o/DIp2AUSenkfCqm7XB2uG9Q/WSt/+LkunPifE
DTJ/IkuxhKXR18i87o6Jnui3FPv1n/d2kbGZC5/0o7BtSNGymLT5KRlDs15au5/XJCRV27pIhYvO
l/VhqaunZfAcN9bNbDM66OeKXlHViVvbTqQbPToFywstiv/zMOr1a0fV8jiJdJkW4vch/Q9hxu92
YwLlKJ259K4fZMqFQXZFdEvgXXcti8n7OaLmMgrQGrcOVOTmpqiz4E5QJLtT4+K+9IPxtG62PjAk
Ux1igcr9+nLdVoGy7ukVyvH1XesyHBUploTkwhxudG05sG/TXLNv4XLPR03r3gK/hhKyLFfNrCdJ
Knb82ML5v24GAfNA5z68rFsw8ruVI0U7RTPHXzFF7V4KbOMWs6h5S4JYtVFCiyyDcTZv1xVKC9xT
LmnOrC/XFQBTxLVKGTCSvCFBjg1bWsma5vYR19+k18+/24bUTgkza8xdqlbx1ppQTICzDO9K3BAe
8SzJRjMho7lmW/lbzdYgh8NvuQP1HN2JtsEbqiXUD0bqoZaWEiq0ZJmsD4xdZtKySPNU55HRRhkQ
hycRFuIvpD4f8PB/ni0v4es95y1ZfmRr2OjvlmgVn3Do4/qMuOaM/vWxXVxC3SJhXJ+tD8MqlFwe
mNQinFwXgq7tdrZKx3uMAb4U00P4I7xadN4yw+76RVZnyiwts9jF+PD7wBgZq8P6OltdD73InsVi
POoWJ029/ASyiXAeGav/SK8Au0GDpCgAd/e4PqhVO84EHNULf+O/T9XU/owSFQZGk4N9XFf3/YxD
dH0ag50B+Z/EtDkA59O0g7L3s8esiQiSBM5IbBm0ENe9+LMa2MtpqcrsYJ8Qd4DDDPuC2EiTJmGx
6/5OnfjyoUWkRbUbif/ydOU+INfxWHT9i8luPUXEgW1bRbyFk7A346KqTfiYwj5xxck269/7u7fX
Z+t/gB5WuBEB+0oiJe0kd6pXJ4HYtwS1HQ2tKA8Gk4SkimtHkrvdIIzHlL9a10cc+pg6ZP7DHAJK
zZjcAkg/S7oX15iYF1NaviiuzeWftT7LgDZsKrAg3Hd75dhAtggqg0aXVkLiS9Lx/M+OwaLMfjPs
BoSiqbiSlPnU+ym4VaH+KbJQ2mj6uRjq8diExvDzoIloPPrqsuey6S1T1OqI5bc62nkFdHx9mlt2
r2zWp2v06vpsfUhMv0LtZEPDWLTzxRLHUmoVBh0GHf/rgVXaZn6IMkAAi0d0+TPXh/UP/n3ZZRpk
GYXcTH/xMM2LRnHdHcXqOV2ftjMFrzwzJ+/3P7Mep78v12e2MhBvhYGXi3cBJ5AHbZH9/T7onQh3
ndBPyaK9X4+D9SFaXg60OLZz1JzXRaWvE+4QWIxG1liDfk00MKSe/29fFH9SpalJH9VyPGCLa+zn
qdmpwyEB8oVJnn268CEqQYzB+rC+jCMoxEokfdcMKYcTwZCtMzdmTyqKFI8n0yo8jZiuthgnJ8iI
1g3Jp/Zkq2IWo8r+jtrPl52OD0q5gHUZj5AbWxA4h5V+onW+UbMe32hyyYoqdGCU0Sidy/BsoIW5
BH7n0m9vnGHKrpnCLSK3K92zoaye5Kp1uWSUtNCpLJZVdwA3sExtZ/kO9726nwcShAyLTFrzua3b
fCtowqBi73qyWJpgG7UEUYrckfqM/ggyQY8bLheN+EaoiuFOyiRtfKklFqZXt7D/wdPNj5pID3lZ
Ur8jkihqxGs1VGQWTukW/FK00TH6FW13DoNadrg54kwOi8JrMGSE3RnwK3qSmJauJNN6DWKKKnip
XKBs0XaolozoVkOFS4mC5rQ7l+pAvrHVeCWIisai1tiP343JjrF6m6gU3j/39jmYktiNCNjy81iG
a0pEaaRQru5lwLdaDB2f0Myq/459HNkySip3nHVr58O6kcp236ohOwEOXSQM9rQI8Yo3g0AXMzzZ
1lK6JAiS8VjzZXLrXq4tigI7xjQOebLTpAkjsITevxukHSOK2aX/+MbgOdxYE/79UjIS2ETIdKyZ
safAm2OBR0O+yR8e5Pa0T6y7EQTSno6nfEZMS3qGRQKDnPOPLnHp4pnvAoDBVmDJZG11AuYUrqdQ
+m59smXq8bIcQWpstJc0nP/qrHTzhhtlxSRbMv1roXafVQYdSeUUdZWhJ6xpGug3hiaJOXIsPAqi
5yJpSMA18Inh4PZSygmawBQ+J3LqGu2CFIG17Ixq++xzv/CgvDrkMpMPmtHCsfguo7IjmBBz76LK
mSB66ZeukrZZ0Ph3E8T1ubI+ypRUvUAO3qde2rYWE8FB6b1lANgbWnhCK7fV7fBLgsPqFCPZxMo4
v9gVBQsKkIr01yQiEa6RFh00hUqeHct3EBcsV5tSzw/7h0mxtgThIh8JkWJJQqbbygxJSj6TSum2
czV23hSm5VaynkIpzx09zvxNnebUZ/p8qxtScZ5DPnBoqQxGinITjHELmnI6dPI7M//QtSez33T1
fZMQ1VqT10U9f2PY5avS9uBZACRZGqHHbf+EIlcDdhSHLimemcNoUHFn+KuOTWCq005j5sRmuNeF
JDs9yC4jFk+AxCqBSBLMV8r4qJK9PCZ9xYIYKivdXtECnXXTc2D3735Q1UCdiq94fpnVBPhaGn4i
zs28Rn0kQvGxRy9J1wVa6nCyQaYuvY127CyPWts4dSYlM0TAhq9+U74BYWK8xoN+LUaa9ql9Fiqb
Zcpw0WRG/1zT401P6nBbNmd/7giQzacd8bwG6bJ5uJ8+SM6mXv2Q5N2b0hEoL7fTrYgZ+Xfzgust
KAQSjU6jT3CFzoFMdmiGARsGHBNuXXQAweL3np3k1CWhwJImHcqRQVYolMptd+x72UtNCv5ECpy0
cltnun9HtmG7obUTu2NlPhpj5ml5x4VAAkObpi9k3KeeYtPwbuo2cpome0YvismxZQ49JhF5Sag3
jZog4SUnFmX0uGmk9AmY/x3oNMtpnnsDAl0VJfjuh4MVqV+FlHxlkfrZVBphgTVkfpk5FBXuXT50
09bKaBZEClp2K0VHFE7Bi0IVdMyA/Q1TcS/H1bVaClX5tDRi/2qNSfTCwA8Okco2vXDg3tWbUTIW
u3N504exExUG1ZJFqFsF46FQuClkaIQM4H2wXrhqGoEbK4c6i25MhBhOmRbXLCm+M808VJXx3kRM
vEZxG1pp5gk53SNUoR7kt+S1DD6+ems4tqSZBaCqvQoF+qbTYog8Q594hkQavSq1kyPp+ej5mvRp
QTYK/R4heqRtBKFSamsau2msH4h5ow2diR1VgJ0+U8kM88d8lLeCVO+tFRroh9GsRDqHmVS82HIR
H3s3CK2FIfan10Jo4+nTNLepB3/mIaznz2I0ntViuusNV82MamsE42UGzZkYkOca8icVw7gUYKyt
ooEzWKh01ERzSHwfmbaxGyLJsyKy7l+nqHyzg/TBKLvzaKBplIensE33DRqcZOSYiNtmC5INNE1/
DgEHImgDjFanupeUzMCl2tNqzk+o8nq6r5pioIg7wYyDDw00gOyKQH+b2vGNbOrMMVPpsbEA2bSR
+tpkyecATk+rxlf8ZX+R7aKL1XZzHx06kT1M2MjdVC7+lB3w8ggOU5+gqGZ/3AtCxHYFbQA0fxq1
o2be0YAEptYcgq67I9OIDEGL+vjQmn8b0YCm4A5LxjZR77kA+QtA2ZHEQOSlnINtSs9qm98loHkc
ZR70jbDt3WjYh9esAdAHbehQjHoLbz9BLD8hjwjJ0SSN/UQoRnHFN4yEzwSbrnJGlj6VHarCrf4p
Z+05kYeXjh/F1O85QoQB6TN9smvpxJXvHnFZ6XSdya4PrgrJ9IWu7tp42I+Fv232zZBvG3YLFwlm
/vQOR4feXsT4fwAFbJbXiCrVviVPTW4IFhvtc1LA+uy0hH5Kvh0izt7B8v+mKRHKCfq0fKyfja49
q3Z721mpS57DXdkGb3rGvBELGdENQ/pq4qmHT1r0Lq0ZUh4E0Z8zxwYdAbDxOcOGWhkY0YwbS5MR
GHc7wTzjYDNbLrIr0aM144BIplbF6dI9Gy1F5Tm1RgcOz00aj41TmRABZYHgSMuCh8JI/5btWDtZ
mw5eZXckRmI6rEP50Mv2H1NjEDmFkLPzoD9pDaPssvPfupbzbu7UrQHM22z6i0b1DnJK4oG4M6SU
bmjlgxJFOwVy9xkGIUKngBKaRu2w7jV2ssluJPJk5oKuZF6nmjaGf8ty+njIvOy+yWBE9Ykkb1UN
ZkNTR38IgG992Pbc4BhJ3tlf8th1ZwUQGbMxfW/57YMkJrCbdvcmWkjjkxShe+ne6sbeBj1I0SYi
o9hObC+lRFDT4EgRxnu5LHHyMAirROxWARWBTpYzKtbJPpt760DI5LMZAe/hDt715ZfSMjaeBk7P
Ar5OHJ2FVJAwN8BQjDlcquiPwuXHw52Eqon8njmqzkFUfBMyGjpC6WgraY9+YxFUkn8okOusucYl
oZAI5kcW+Zz5pQuqk8FgMWjza2/TNCRfBNTVBQPRE2PtJ4umhasHS1aEOn5OOjOAxOrHq2VzqzEm
L7G6JWGQu7lBgFTcwFGtnhO14uwYXKOe5Ru9z0YG42niCIsxmJGi2wii7556dnvSi4WQpY/w3sbh
US+GjaLqIwMrQjMiE7aD0d1Kw1geIim51QIG5GTS5qqe7zQqU1U1Dwxow36HSVtrjMyjIPRohMEH
fCvYqQmavVCpOAM4aKRvin7vUZEcfEMbSQZu6VZesxKMGYh74aSobfezHtReAxHTHmI3nvVL3dlo
U7u/unQkavkcEcyaU4QG+Ij2Lik3WBlv416IrZxXr0AWjl0+Q3wuFkTzWyUIrh5tBbN+ET6WwmQk
hAbKokjgVHLAuLOIwEwiQc+tHaIlnWhIc3BjA3OPMeEK0d/jDgRkP0xkthvqVmjTgyob5yrmDAzZ
w4kgVIKu5F/d9HsvbSEOZ5tQMXaRMb7N4xHlzGOKItUhF6TaZAr7iSjxK04MZCMz83UDr1I7LSV4
/VmCzLdo21zoIS9qc5KUrUHgkWPr0r0oxLYHcLtcpAoHDipWqAkB9W6hy5H+kXBhk7QT6MDXPtQ+
VEOatr7aA0vGQgrRkOlpmoK3Y0So2xz9hYR3gIEJsYkh/hXG+G0UwkhKtG/NaHPHGCn361CTuG5S
QtTBC6ryXWTJKlQ500tIOXUkm6PE1NV3Ci5/yVAuT31C11qlcT8RVZSoyh+AfZmHVAYDpaZ4clLo
yxs2ETViT1Vp7FvJTuhwaZVx3JtKbzEOiEsX1FwDPaV9iZUKHHV7kiKOtqIWTpOWj3GaY0cyjoAx
vblg/Dy0Nqm+FCkcIw13A4njUDvnq4GEvRRfk2J/ltkcewjZSg7T7s7Mh1ezGT4hie7naXINVXkr
xkiHljyA6MV84Y+1Dp9kyF36IHIp7vvEvOsaC1tGnF16q6OBUsk0su3XWG9JtM+0B7/90wkZVDcM
URLESNyRTd8bw/yS6uIsFINTN2jJc6KPUcvmTcmsoy/ywQsj+ZbAkUe1JxXT7vJtEE5/Ql/v0QKa
dzRUCHCJfZjN84tl/7EMCZGIurD4snZ02zZmgM0AE3xd4MVq4U1QbIk5d/q6o98Q7qQyv+TpI9g8
m2anv+eYdOsy1DZjrDAT6xU2VaN8I6mG5lrHJgDYSdEP7QLZ4HaH5iQ3N0Mlv0hpSqulU3f+CHNv
9AnDS8GgVWbnBn37GVZI73XtwPiiyVMGGIPp6IwqmX0NN3JyYCStQx1OSamKbFcpeoOvIQ8htSXX
R5ubV5riWlb8NZnhS0ifcpq6zJV62ICxrU4Hc3ouRJRufHWXChrSOT5UPKjBxiAHphDdS5IHS4Wa
mb8f81+zjdrlhkCvpFaotJJXJ+1iTKSTkTyOI3dvnVTvbTkw5OiNljZhQ3s4JCTaNm0Yyl+lT0ZG
EpbXNgi3GkEiW3saT2WifqQSht0whvy+8Iaq9hNF0iMN8WIroVFxKs74jS2ZzA1tTqVhaK75tLWh
AE8T5Xb0XJXnJwF0tgJbYIUTIaWrFTd4/1KfWkgUfRV+epZNCah5XJIs5Ou0nqJmHwLYcBAtmU5d
qF+DBnYqfVQMM98FhfJmKtLenEfqJzZqHq38KgpQp/C6v+DNvDOiHraVGl5nkMOQfZPEJQ0WCsF8
U4dEuN6O3E05FTEc5u9IYpB+99/kW159m4jliGuUQtB51ptPtjKephoYCZw5suS1+qavxXvOPwsk
yl2U2OpOWiKXw3I6p7oM9T3Ku20UMU+TGfuX5fDEOYoMBFH9cjk0NnUw7XgfXfAuAHwbHogVekwU
VfJIwNo9YST1naHyUQ992eNzZWnP1LYfzKxjtIkwVZ9RnBFdjXXilCY201QuUb7GgJdzE5Ettd6q
Rl7zKhvqW6WgpcrQTFCw/VOw85x80O6kNKFkKLSXnr6lEgy9R/rPwlOxg3Ooi4dgNvZKygBdBITy
cXViBABpjzmspcJurToNoTEkYQpWt3YY3JV/ufD6dH4GnJVj2N+lgpmaUeOniQdiUYT8EtYENUxq
QR7U8ACANN2i4bqNzf5MWwGjn5ReRRq0HpPA87CQWyftXnkPcuvd7JqnRubATPQnsi/uVSP3REBO
IRHAUMAJkp2OTc3Zgq0Lhfi+0eSXrtU/JLOnrozSrdHIrotlijEx939zjjQcE/2h6q5JBQecCwAy
uAXerLz6y+TVkoLzDKkQpPY5UY2Zwl3zWVbjtjKlp5RIYscMtcEdCgbeso6awedoYRTT5YWNVVzI
ji7SY+G3H7nAQhF2M1BK5E91d2+m4qRlRuOqUseYKkd+LwOoHmNJ8sSSz9vZygYrOFH0cfEZZuEe
cMWxjsKtnOhfoVVTp6rpApKkSpRitFOn8poYBIrWVXooeyJTO7ncoAp/T5QGuahKQrcebeKExnPc
on/zc8DB+oafcOrCGzPKEQkP51xS4DsZSuhgevQH7Y/fYqHw/e85lx5UooRGowgfpOQNZmKuz6or
BTJqrEG9TrDHPK1VPs2uPah2dF8MdNZxAH61/rKzw/RtUvrnJMdXTdoC9KuCvzkarlMyXIoYeZ4f
vDOEeCdYNXTMot/q5fTWlYsvT+ZGLmU2isC5gD2uorZjbL5UKscdXbzQ0yZKs3KkEgCvUk0I32yd
RIqkyc9ZSpxSof/JrEHQQZde52A4yxUIaTu/qFzChWnt2qKw3GwAcpe3m2iIXqK0Fu53pZefupZ+
+GWJ1lIt7jJoja2ZcXExatKW9BY83mnOh41PfjwqJ7zaSnnCZ3SvSj3idJy/uCz20wCWMCQbNI5l
inpd3nM0ojmfhebJ9FRhcAV4QfLBld12HmOSEqNkOwfmCQfluyGqt3Seb3o4X7TVjAtnyLORQGuT
Os/OCzSYVrBT69g1hw7BsURaVDxfMS8dodbOu0rXNjp4A+4/CnmUqWupnF39LPd7Mh2g6CMDH60O
yDp/VKnZf0aT4o1JPcXRGNFxFOcXLX3qROIRoHpbh+1L2NMCXw7BeSJiCmGJvA0MDhT8E9c59XdU
xF98s71Sub3xAeUzS8CHllbKhhSiUyqy+zZUX7PREEz0Qoa1+KksG8qTaLkx5tH9KhUIZIoyFI/L
PbOxe0K1X8o2/mT2+4ALtD2AzSdTefY9fC8venmuS/+V4QF6jJAhik+h/izRyKkVwla6SU82Vqbu
URlR1osnjSFDFZAPKZ0Ls5SuzDWfx4za7tyZW/Kyc6/QjYE5/WhvsxkUzSzSZJ/Xl7yQaBDwARsr
kT6Z9zoTXggR+dZ+nCV8kxnISkKygtEKjn00MGmEnEBvX3LLWCe2eNJ3U5MpRymlg1XhRKATYTJR
s0IZe4aymya7OmCPi5x6IoNpVLTsjzQ1QOPNpNmtL3+WgaGPOS+b1PdMLByA+EuVe1VL2LiZFWQZ
LOlP44slImDcBFgY5ji5lT0dChNLOianN4M6siLQn5paJ+35e7azwkC1Ez6VPiD2TG2e5rRudj0j
9HrgHtbXFCCj9p584feuTRdnF3efWRoOQuntnel/m2R2ulOqvKMj417TIHeLZRGQc5y+Sh1A1UJj
aG8Myl8/tzhpGGFnvv+hxaJzKRFZHtgAYWtAnOWcv8ngsmRVx2hYhmyhdApNNHy++Rna6mffIN+e
uAj7nX+AxAwgnYpVa6vPdgL0W9+Wk3Splq+Llg6MZiCfGiDf29YT/DywhznJEnPu9lN8nmXjT1be
lLHonTgd7vOA7nNqWYe6FJQ0zZtExU1uWl/1qAPxD6rbSU/v4qV1YEsZZcOxPgk5GNym1jgjbFLg
cZUdycfIvSqoRnr4rcfgeuC01g55LwjU0Zm97bUgFMAmUHbIBkQCxSxhoiaaCaExqDexXt7Ucf8y
ZkvQ4hj3O1/Lvodobi4tpI2A8rasM1PWApsb7KTRH9C0jR3KL9FkXuzgW200erI1eWgWE84ysnIu
j/F9Njz5WgRdyGKOFgZa4GCxdsYWlsNYjK5lx8ydTX1w6Knu4khWnhObqzXsWGa3lFjGjHwoJTqJ
juqL0Ysrc+wHQ86em8xKN1ItIoQWwQuMESzslrrDzSS7CD24DC6iQ5PYISqHFKk6dyl7bnoVs7rK
/1hduq2zRDCkniQ7gkx5l3rS6IVtZct4n3HyZwOlSr+nuQJCBYs7HfehHZnDSeQuWXlquYlhKDia
+gclBQgoayBf+qJEVkXBSi+/kriC/ZIP+3Sizqykun1QxaHN2s6ZAhpTzUzxyTST944iH3ebQnJy
RA9NWoSHIO6XAbT6qmNxcahWBuBOxvpWzjIaK6r+USytJ/+tosLiKonE2LU9N9QskcnWxwBrYMdg
5M43OCrzgmJnJ+M76a89/joXjUq5sXMdSvpE28NYEmu6iopfNHcD/TIOGMgIya4OoVQwvHPGOunu
KjLTvYZ4owXIf6Iufwn0yk076jYjRA1loKzJWKo8xH0F8YM7QlgJ3626SL60g7zNGFM6k4lzOppJ
LBfyjV0KbSfkrtpCiDzMVWw6RpJvQpXAljng5hAEojkN1NsTC4F7nIxPRo7IVG4f6Zrx/89npD9U
ZP2oiY9pQVmdeSuc2tggeqXfwmKAIlHl0bk16Z9WNUX7UhslTLHwIFM728ytxs14aF5A9GxyfRl/
Fljj5v6gJ1xJ06h4yo1Z25tqgZpZFNNRNEtPqEZOQ/wGGj4zqRnXpuSJ493YiJDDQhoEBuyGQiAn
GtMsQ3/K0jpzTSX3XZArOVpOXK9l7BLZlgOAWk7Jm3TkK5KJU1hLa90VQix5CtVZF/Fza7BvfaU1
9nGUIGDitMfm81Qb/MX/h7Ez7W0bWff8V2nk9fBcksX14vYBRrssyZL3JG8IJ3a47zs//fxYTsdJ
uufMAAbBWliSJapY9Tz/pTR5SfhERGJ8i2mNlIzldE+mawIsjtMjUp/Dwc9vVEIo3FHZwuNbWQdx
jdx3XbHd47W1YtxgNNKRdWaVZZPrWVtOkS8jv9sZbNyxF06xWG2NbEuyWKARs3G7Ux5g3gJX9lm1
jOY21b11F41Pood12dndQ+3B9QQGVG0zjGiYopvzEE50Ur4ZuAQR1vG/FMJqV7bTXvnkUAkcujrC
KP5I2NwqXtBv5iMao0untgrm0w4MmM7BdiODmFAW4Gl1InQ6ZiMtDpsZd7LpIbfGDwnWf3Eyxobp
Zsj0PUIl+cSywuSeMwrtZfDNZ1X/1g3TC9IzmFsgFG6Wl6m2VJRxPOLQ3jPiW1xt6NZGTWBQkDJE
vaaGZELcQ+m7654cs4WLTxR06zpQPrmV4axbrcJwLYzzE5k/e51MDu54Bjkd0l5LVWOlwz4Hci8r
Vva1W4R9jCWaGPGKx/Y+Et54ZXkquQ22PkYGJMf282GjoAUPDvmuURJ1UzkXNC5YGKrjYzdou6lW
iQoP1UPTkRGx+map+1m9HHpXY6GYTLx7/xTUzafEIkUmvuldeHHY7bMJ5qnYdQNQI7YD7UACOnAV
1uy7Ct742cePRMkxs8bcadXXykuVd5+Ej69X4p3iFmyl0b70DgH9IiIED7ryviEogN+bi+5vZhH8
EA+dx/YwQr1hDUHnWZnZa4E9HgYb64I0im4Uo0A93xy55aYiX+RAUVZax57PnjXx6yJ7VUX/pelU
VixWv9OYe7az6HafJ1/AbuBeifop+V52xrpd3fIfRdxVQUT4xUy2ARK4gA1XsRLtUhVD58oTl7J2
o6u85t4W5crnQ16MhQs8kCS4VrrmOmj6/rpw1gL07MoZDNw22udxzM88YSNWwWJhFNDnqjwDB1Js
xmgm7DbsOzBtAyA/FS8RJCu2CtGdrrreMigJvQa5GXJG4CTx8/acWTBzla/E2vvPir8j+6oi7WRc
dzVptmnIvtr2rM1isDWqaoB1Hd+Kpk5b353qczgfTKJvKUjaK1llJSVWRkQeitjiv61nCxpv2KXA
H8Hk6sylGKs7iouKf9WNq6JkHvYK7T5qw4j7QH2qkZdYabpuL32xcyzLXBmT++SHgQHLjZh2Xqf9
uvLYyKQ9PIhoUQ15uS+H+r6zi2mrRyJcd1VyPQAZI3dMdk5USbnlx4OxsdPG6AgP5GrJxLGEY46F
pY9MBdHhtajq9rornNsk4wPNpmSRFlp13bhNgYf3xuGh7xRosjSkN1AdO1feSJCfMGMTDF/6VkNF
3CYtH7Xao7BAFhb156JEyQVGF0uhdO1W9jklI7YqJqNesmhde1AHO1KsaObMRhv9a1SNK8/qGuwL
r+KqHTYIf4Nc9K7dyT/5FnsVtmWbWC+CZa/ExGO0/krDf4BFzvDKlIt4lO1cNFHdlG1MGMbyH5OR
/KfBc8lHQbpSxm8D/sGRJ7Tr0BTdqslSf6MkOCOUmvPNNsFops3j0HTewkAGeWmP6tKuR+ZnMb0Y
g7OrBDbZ0Tfb4gad0uRrOcCtVe2GtZ+CiVE2+odeFA9VDJii4ebS63t4HAe3AuHje8HaCytUPFp9
YbvG15lxwkIcdZLa1cXS0+2jDvI6If+y7nxr7wL5uYKo+KDNNuN+oZBtz/kAbOOlTiBbwiPKCb5u
Bs9B1CZK7l2LPLVu41GEFsiVlY/nTpA9MA3vU3ABgcKssvT6ad3qQPe76jS2cbIFlrEfO++MXQjU
F2IRsTYA1bEZ0x/HpzQzX6tpOBlGe2aVimxxcIg9enB3KgCC6k1stNzd8+qMPMrZigKD5WydEjkR
u9Js9tqAD3o63CnjpJ1asEA6OOBNHu7SiiVu44pXPRbtIrPqJyVvJuJcMQ8DPjcdZmYJ6KlygkND
Lo2Y27NuNM1Rwyw2CpxxozSNu6qnfOkaAXdLeJOgzLD0mevzaous0h7MJI/yWNXh9xefEws7MW8Q
OE4rr77ZPsdG/KWpgom7X9/2Jd+LEWJeiN/6xprqz74gCBlFM50+IoMm8HjSc8dfGkiUEWEgY2vy
MXdVtwH4xAx7FTXRA9//rf2lKip35RMvIExL0L921YXSs60y/dehHm5r3X4tkubJGes7shDeUo8U
dPJtjLNcFKVKj+2Aoc3oHfKoCq7BlgEkG8sDZ9GmU8mWXyXrbHvigFDaF83rnWWZgRObs1lZAz2f
nVqywnZn3w0W4g9Xoxi3Nr+gzM+3KRO3ZykfRRt+Q9wsI/JcDttcBdYG/T2oXjO7fsJnimh0lp9L
Y6N5PDmZ01FXdnep0aF+nH3RYwds+rBunRBInWoU+DLAOy1m+xllBGDnaS+2/kpC01kHk3sagKSt
Mg1pBKDXYamC6XWDq8GctEUUBqciV3CtFOnRgq0WZ2W6bUZTXQObM1ld9Ms2s7ZaP/iojRUlFizl
rc7AKKzx84+Nq4pNqQ+jE3fHAOK1WzbM8NuxiF6DvJxFp5q9yBT+b1w5DYsoDstbNmGzB9rYP2pT
4B6IbCyHGu9xxwy19WBn90FRXUSLEQQy1byNcNWnYF0douXwvc2TFbMVKkmXL8NRxbhKxEc09W6A
fyP6NxRkrAaSGAPmTiCntmWjFOu+ODeTqh2ytNv0meKvyphFWVHv8kxj3UpMOMxCvr0hWzvBdApT
JiAvKLO1WjRXvoNxu69iuwDiSHOVeu0mCnTl7mMyVOuqq1kCNP5F0Vj091n+4pPQKyPMKF1fCVfK
qD9bTXk21GaXusm4bjTWu0kTW8SDBGShBEUWr780vvhSGAdfMGviE2iTDvvmgnHIDROae+e+4pHy
TPDLKJ1HMijbARs4OC0HwaY08FlGDL5+hrByDnr1HPYtaA9tX/hJutEID1ipdRl0d4bysBwtSowU
R7CuRaU/1UN4D8KS5Sg6VGbTQdTIrOtsEneeiG4N5pSNY7fbuJq2bqFdeTzJIYsu25wEGdaU6ygi
GoljZxRWC70cxAoYJSXHZ7FTgIupU6LmcLnDPNiOnbaxm4ZVCcFGF8+CRaEkR2OoXryoe4lrchXR
tNDK26RsW340UP68/KMeWC/hYL62XY5ev74SalJsEb8nXzYirFCya7eCL4RkSdgXWUXwTDmLfLoP
TPsxsoedqot9GbBUVRr9iPwOdA8DjE7LA9GsnXZx/KYZyrpUCx4YSEN0rrExS56wav+lypANjL8Y
wsCHLd4T1L2xbCJxSZM/TZ67qsbJ2AaN9uDiw1qW7qegnRHxYXBUeoAUAO1wgUiHo5nie5rrBLhT
50FFxa318jOCRx3Iq+6u7IjFND5k2Ny2ThDHMLTzitsUIsPCncZj1rqrcDJxUaILGZOjQCeFNKuz
MZ3qVpjpc1XjVaaoNlr7ANLU7t41CC8LF1qB6dz1jcaCzVwx5ZKBRiMBGK7xEGPQCd0EeTFTVM+Z
2q4UUKolrqFDqJ8tzcYzFN3AiJh7W3i7+ZFHXuBpymJzYQQZ3HSoPl5p3pSivjarwVmSa2TbjWnd
QinFJWmtep2B6ekdkI9Dc9BbssE+6ZRK+YqSA1aPxFYXfYWCJLhU3ear7cmXJ4nGvtTeE4Jnbgy1
gufatG219jFVCYGhijQz0rcKxO7atViUsFDsYavMaUD0pEJkJ1R/JDjA6terP5eOtmkr49jaNnoo
Bc6QMXM2ghZ2TkCzbU59YTQnLQ/bEwGIibRer+yAj/SLWimGfVobxW1kKPEt2+r5XFbkNfxHdIp4
bFoeWpBe4GvLylTr7fdmOipDt8bWsDzLKuAA5CFM49P7IFHvR8zjzrA2p7q4JQ5T3gIXuytUxDtk
lcDe9bp01d1bh7lXgoHphncbrN4HIpAOS7/Xlb3sB9h6uBlK7OvnUeUBbskugFBJ2pp3Jutqq26W
IOxMZFz+qktCZ6kh6nOWPdDuGkG7RAS0zbg/G0P3/cDe7sYxsv7qt3qDtQFSOj0Jrb/6a6WFioVx
JE+qX79XJ1irXfsgjOSgsj7JR6ynAvPCXmRT6KV3ifD0vC89gFN50TdXsmi5eTx7wE3rcIjae7fy
k4NeEkvM/L7lydE4N3ggLBPoN80ys4dTrzL5ykvHyq2XPmC9vSxGiRttITYYq7eBfa8/4lVI0Gx+
2SpBdS7W3rrKl3Lc4omsi3GSr9SHWDZOnuMTkKB735bpju20spTFEObpqXf1h7RUeB+qehalVt/J
cTSuJJRRlUc5kJkB6isz19vI1iYylyOYXlg1SX4jD2ZSVpu44qeFVFYQLFsrR+uiT+ulbAbRnN/w
guGuwoOZWXzuk4ZTAOqKpNb7OHE9DuwHsi1BCn3TNCI8E2IPNnk/JBdS8DNyoChukKizV7kfdrcx
kpqrGlWFu7EqraUH++aetVe19HsreWyIvvG7M/unYELPzk5M+2M2mNkiUdr8s1EVr5jKQpessien
i9KvQ5FBG4zESzYBZE+c/FszsKJIyamQ4ciXnVowcUzqxRtY0SyqI9EqILkpKjSGFQE/wJqY5U5H
7ynfBuRCXklEHEQzlS9JZd/YIPy/hH30ycmC6lllT8DqrXY/6eRuF3GUjJuw8LFGcbXyBjN5dDUT
myloNlyWdX5cQKmcFBY/XVneyAbN12wmCa9Yy6JsqEKCQ5GfKCx3GOqtX+EPawuI2UoWm3mA3Nad
dTc4KOr9eA28nnPg0+TRzL7Mg+VU2epGERoqxHMfOb5LTnA7lGb39lZlQ1Z77TaryWnJLnL8QVHB
+XcB+f68BM8GI303dTF2kaRAz7gFpbu2NCMsQYvgxM9MWTfKEN0hYhAuK81sPqeJcq2bRe+TI76Z
HC/4VqbmMwBv96m3dAcL5AbabG8nRFXc8qBkuTjYeu9s2Lx2/P5Tnby46D72XvfRzJFyCcw17AG+
oCmebjK7sD4Nlp4vfb+fbl0tzDeulSK3k9bdFeh+Z4trs3fG1rReiTJWH0EURggmBZdSjW+zSdev
RZEitCCsntQEucA2DsprbhwSRX4eX8dsnbYCrYVTHBvJti1RSUkyElxp3I+n2BTNVmSgCjKD5H9r
aOlJa0d9i7KNf9Jc3dryQ7GPcQwRIGfC5Vd2lQE62RZQ+3fCjIIbViMs6TTb+uonV+hKWC8N+/BF
3fjjrewampNCVOavrkNX/9ZVQHO+VfH43naNyezbxnegp6Ij3mfb3kPbFLVlwhmyjoDntiuLPlj3
2IWuikol6+f1N6le46wcedNaD6f+Rh6wl7WXAjmJjSxqcz+tg4nri8LcFkxtGHdHxLJR9fH3elgO
b9cFEUFlR/eqK5LgLxNufghVEekH639pChfZG3hK7AadXY6LChjLHjIwvIQbgarwCtDOsJZ1fe54
N6zuweijuElOiH6yzu7Fqh+RZ5KlPvDSayTKdrIkB4Kf5u4i3POAMzOGPJiG6WHczG/ovQ48Z0Uq
19L37Y9+5D9WOtJ2Z1lVuE6GpFu1yyss1IckaVaq3oOuIIDSbJTI4LvDDjJYw0aEj6lMMbEsvT7b
PBYAAsyVxCbj5Vu5LisE+IjjvvWURYTzCTXNh/chZENu+s3ZIqWO5rSDDExfnzVvVHcycJ8pCW+C
G/P/UumblrpTNEL88kLZUR5kAzxU0sHzxdNUAB+PXWvvzxvQMqjEdUf85+ynJbAWVAM/EzWsSfKY
+UUvEKowJ/g4eUvCUdjZa6bn7k3oQ7xxS+Lpsj613TvkPtQ7d17uliW0GCVo6Z/lh7xAFcoccZv2
xqxcy/o2YEfUt8UTWRwbcaIBe9WI1GVqYjmrBb1yqG3upoU8bUacS7OhQ8rcVA6yqopiWmX57VTW
vrd3LsS1JFW+/VYvi7/Vmbqj7dMyXvcOMVR8r8ZDoI/fD6pa34Qt/+tkgBdPA9v8qEWQD9QiLj6T
tHsxjcJ6VuzssdG0Zm9Ywtg6WhSs3VSg+oEG/KORa6TPYHhkusN86mvoMlVJ+ITjJabGTJigMpR1
LcaDg8qWN0ZiBSqc+S8brseyTF/HAlHPttY/+matgiDNHXbsvXLVP+10rUNWVCV1v1B74e+8NGNr
3UDtcvT0uXC1T/iTK7cIZueHTEdmMLQnAAlDuynTInnqVJJoo5JoGwUK12fLWzJAum6fusovrrSy
SjYqBLF93vrpozOOe4KR2bPWixzWk+cd0qCLbj3D/yZfbtIdvsFyyM92nnbXnk+WYZgvmN8HCEpy
WhHYwMzyjS1ykl8iJElP8iCyoT2VRgu81nSQOFDYpZcAJE9CD41hIfvA5ZxPgWnDgTMO34s/hpDd
06J4StMk370PnQhgwYbSNeu2hBowDNMe3Rb3WpayGAKa3SF7L4tRBYoFeOq+d+prm4Rgs6+JgIAO
U8NlXirV09iRV40yo/xkT+StwyGpn/MkfQLm0X/FovnUsh59rTsLSlbm42CfT4vcgSawUNjIz+Fo
14ffkg4gZBzfmOn2KTzxBp7yLC6X2yUKc7pWLEKspbey+N4QJ0qKDzI4y45w9zl8VDpsxAWC1EfH
Ckp3UxdAfPvBqveBaK9kSR5kF3PuJ4vlzC4yep94WWPfhIOq7DMHXlcKS51deoeIgg75ahXOzbJP
pXjqMkmIiVamSR8eq1/Z0itXb5foWrKsdN88v3Xme7rWcJYwK9O+gTDEID9e4+363ksr7ixeowZS
cBiKpt8sG3DYt36cZrfevOUI1Qqszo86p26bVUwIDOgOknAwV/RLpTrOsdSj6giX5Yk9sXmvQqtC
b8y6FLWNpGwEntzmRjzKRhNV+xU4kGKnFuAEm04U28wG75o0wn8IvdxeFx3iCHo0wKOC3ol5TgfV
bUit+ykBZePmvvK6Ib/mvWYdS1JRNeZ9ylhrALLxcTBFsCqiBAIRSIE7opnrgbEuwhTm3VR5BE5t
nR0mJDv25oi6C6OJFrLVFmQ6x8b2jqTnERgNw+S6qK3q2gaxRgq9Cr+UdnpVZZH5WInChlPhIwcy
peFToRBAmDvYv15JLrUmqO4EX8CLvF1pMWMti7HWL+SWiLjbZXLfJzCUEPAMbyLPQzdKa3JSJIm9
7UdLP0Q8I4DDpC0Z7Sg/Mr812zFV7WuDz2dtx7G4yRPs70JVse+HWbIIPd5FWRrOtm69aVykswdD
a4/aiVRnQuAS1a25KgPBfyrmw1u/pjJyvC2U71fIlmYccUjuDQ8LQsjt5LjXIBLbW0u0wV1hoVkR
IvS2lkV5oINhW+0tK/uZBYTw0HsHWUcHzSAcSASk33tua+BM2/kHK0uqUx/06TpOk+ZRD6Ov8qvW
xLfQ7IOXiHuVYPqI0cV8jYNU0cGYr0lsYgpVZNSPk5jTB733amRv12Ruoi10J/1+TWmBS4mT7ACl
yj1ozegeSHmS3+p1EhJllPmbmGdDhRs2TZls+v2URbBYKW24SYYybTEpMODx4aq7qPnvUXnGR330
EWFYmKrDMZsr3g9NEmIADOr1foJIu24HHNfrcBDHPNPjdWhGyhMk+XPPXfhiht3FqHvxBG8hIy1e
/62rl7ZnuXQ1guFSuOH3rr+NakwqHut5GRNGfNarTDyoXlXc+91PhbB71jpLf2vR3J9afr+mcIt+
W1ceIJSp7HAWr9WBZyyMfxKiqrGWp7GGIEA4Hwo3QmHSOavodh2qeN6vydMMDVoFT9Vfa2UZZfjq
ahKErN1RucpM/wBlxNgmpIqvyMorV7Ie4jvBU1mppYODLvLcm6Sfmy1kr9bSWnMnO9SyVp7KQ+mY
5MrsNloUKGd87y9bRs3/3LpVcBiZ5y8+P41dMhCY09Iyu3iZll3kGavQx4Zk6tV7/eD52s4RJO7l
pb/2BW36vW+Ddu8CjYMW2WHHP8mDidAn91FqrO0yRbukaeF+y9P3PvVIuuP3PrLZUk3EWjqMZUJg
hv69gvj7Icsalfj0fKorIL7kmTzUPs8u4EnB4r2u052xPL2XY2uKN1GKjpm8GIojSk2/jUO4kiRN
XVtMVw45sp/GYOFkL7NxUMHXFHC1kOvr3PCCkEF28dUgu5TJaMMR98TKHfX054Zd0yHg915bCGGv
yLSKlbxQHpBWzi71rpp7yoq6Bx9mseTYwtNIcZp5mkg3njBDKBeyCJUp39YCpSVZ1A0oowpczaMs
hla44gGp3xeurl/i1LiX1X2Idmtj4CEXjdn4VGuketlC2HvZqpjqGSfN6QajbOOuzqa3od3EaA99
1BboKXERGY9xja4Q+9H5bWkJaoK5qYjrHl+lJ93DmeTv79aY3y3LsGBDJml4en+3csiYd5vWCDSX
sPS3Ugk95XGxaXIfXPQslv6mjj7rqb8XyzqAieYCoZGtsmEaEmZ2WU7U7FOiJdlOlsa0PDBVQvFJ
tLUbsdaFFhiGF7TdhlVNPHs91PYIlClIlx5CBdc5SyGskzyT9EOFfJbs/XahLQKw06Uz+3qEF1Op
wwt4M5+tRX8T439xRED+0CqD86TqvPzoDrCOXPdSdvFDPVdnLjybKiad3rSx8zQ0IloSiA+PsrWx
IjwxxvjR10BPNwYWO0OvOE8VpLFNVkXDRl6l6z3hyDaKrl0lcR+n6Chf0lE69YjSKxnA+aW8KCKR
W2XKVhbHePw04TuLhlVd3Ne+t5Yv6TbkxrQJ5+u2S/RHA9ZYHDqnJhFkPFQVcjFGViecsu1TX5rk
XiLN8sCFGnfjmBjIDf1oHhQwDO+XTNM0MokisW/yaBUmrJOgu/ODtrvDaInQYQI41PMpInmDgUw/
Pr/30FrvoY9EcpL9cT2pt6KDaCmL1TzgnMWdx5LX9FVqLtEUcbeuMLdNO1bnIYNvzwIAqH2l8GtV
EclsheW/BDdt0OUveDil4AT92WvAgG07NQ5E/z56MK36iyuU7CX2dOAvVvlR6Ga5blAmPBKNtE7F
pJV4ILn250gpV7Jr6ZDn03vVuZ0SvOFGNeRJYlb97VS43UK+ngVJMems8tkrgCoq5cBiTInNQw2p
cp2HlvMEcOAkuzaR/qlzVDiIuqXxpojoyP8h9/pyabOP+ut/iNlDvf0PecqaSv4PFayhhzArvwDf
7TZeGRubRI2nHeCAdKUj7PEgi10VZys9UPUHo6m/t06uL34qqrFe7kgapRvYzuRJhBI9qvikr9RR
ra4Bw/f7UovrHbLJ6IgqYbKy0c37OI7dExBo45tTH+pEmV6bkmkCEfIIQjlXT65XXdfEM/MWwYVe
ZM99WgZb9LJS5O+SvjgSmcMyaj77rdgi8ozNsNEs2QfQuyz7EXYENtBek1rXiSbW3qCER9JGzjIh
7rqW9aWjgwWC6JwdhZmv86bHMsJvuUK4IcYv7uC8DdDvhW3gqqXN9nq2rR4NAyzoXCojHxRPXo1v
jV0VaOuq6lAkmBtkF9nqdnp+IIGAin5EggolsE1S+ebJIL55suaDLAZJbx0mzCVlSdbLHlpK/oik
j40ydRZBfZ+v7XM8jgIz3QS43iylADtM14cCof+70AcwWWvgLKQQuj3VD5brxHek04O3+iKxl62m
159R24Bt3r2gNs4zDPjLjV8Y3s5HOmjrBEl2F/ckORpF7V5Ery4RgG6fVVSbVsg4atdIp+KA1ibh
ZiiV+rFStQe/inskdTDKGjP3yYzwUIk0Oz62RdnjASJGVPtH/8IeAzJ25t9AK++PQm+sG3M+GDq4
RTO/GaPQmhXF2hMQzAP8P7CWlRFXe31iWfHev63rcKM2bNlknbysC0Dhj2GbbmVRNqhh9YpsvXn1
3s0GSWXXeXqGvGndJKVXn51OWb53QFmGpVk0fn0fphZ2uW0mSH3yItnQtuGwipPAg3LBQLJOa7IB
s+sw3ctil3vWJgsL0BAq3jiubz45bOkOvQsIQBbrcQzWKNWoO1m04/yhId11gUzl3cFQ39RNaz4V
ow+Bzb3Vhsg4kbpAgt9XvwHDUrdRVbClkXXyEIZZfYRzBW2ZvuqUi403VcW+6bJPYIGhnruevtJU
J7rtx8y8GPqXltgCxBnsKvbImEF5nRvzKo9vVSNUVyrZobWse2vwik9i1LWDLCGlaF7c7IvsLmtC
U1P3LFp/HidKchVURKOsK7vrIJI29ScfDtXbGGwugGuX0yfIL86ycslMR6T+tXkCCtF7vXsved5b
Sc5VAyoX723dL6Uf18lJ7kdPeR05p/5O78lVzxPgj55vrze3zYI7/3CdO/igH/1+7/djfILZGJ/M
2Ltt07HbIccSn97r5dlbXTmQMOtBNtD9vTqrmOkXslxP3dfEB5iPP8PJS838JM/koS5HNFX0pMVA
7K8GT1PD4aeyYYe7XPXTq6jHh/JtmPcRuloZ11o0a/fN48uDHItFQbf48Md//ft/vg7/7b/mlzwZ
/Tz7A7biJUdPq/7zg6V9+KN4q96//PnBBt3oWq7h6EJVIZGamkX71+fbMPPprf2vTG0CLxoK96sa
6ab1efAG+Arz1qtbVWWjPpjguh9GCGicy80acTF3OOtWDFMc6MUnb14yB/MyOp0X1NDM7l1Cf1ex
XGtnetfxgAFeK7vIg5OWzjKrwPuWCyXsXRYqmAQkGz+KjetqMsXbIZ20a4Op9YrcMJ81aknGNaj8
Yqtofrt47ycbyLlhoJmHSCYXIUFRM9uVmdOfzCwdTvJM/Dibe6CckrGMA3casDU5ebq2b8I2vylC
oLSeMf5UcjN1bwbuuPnPn7zp/v7J24awLMNxTeHYunCcXz/50BzB8fmh/VJh43qy9DS/7ls1ucbd
Yj6HvV2T35hryrU54kwGbGNAOmQ+fK+OKhfZwLL2TgrJzVVqqCaCN0N944Z2hYQCdYNnmcBJ1S6A
1fdXuWirr2VStbjPBI8lcP1zSDb8UdUfk7hpHwSkqdsYLLesddomOmkeFENZTDSSKoNQEM+frzHh
Hqz9pK4g77fmI1iLZDnZWXKQrVke/zT+UPw0viLUfd9WEC09DddTz2sQ66i7E9Hn//xBu+JvH7Sl
qdzntuFoUL4M49cPunUyhwWrn70SEenRi+Hzk5+wn7p8qCZSFhD7UMuTn/F7c58ji1pn2dVbv6Bu
YQqjI3oVGFN1JKwDHzbmhkutscU0c67snBk/LE89z5hPbf17r8K0XruSdVfpF+4ezSqx7pxmem6a
xVgTD58wiNmoqd7u29Rw7k1Pu8j2lF0OEXO9gMnpWdcV8sbLunOmZ6+O7wdizPfMAb8NmAA/uFVd
AdBwOSTolk7mcOlsOzi2fXGSJUQCx8v3+u6CzzMKfF2ReYtOoPwIzEWsPOO9C5c2RvZ2qa4Y1Wpi
fbLLI1AeAdIhSNiHw63qlffjoGkYvHXEkpxm/l985aNtr8fWVD+pqP/vAAtZb0VrDK8zOKx3wsEk
KMzNFMNUrv6nUefLK4EWgrw1/uuX6a+W0+HXvBir0A+a34r/vs9T/v5nvuZHn1+v+Pcp/FrlNSCB
/9hr+5pfP6ev9e+dfhmZV//+7lbPzfMvhXXWhM14075W4+1r3SbNX9P43PP/t/GPVznK/Vi8/vnh
Gf0swqyYs4Zfmw/fm+ZpX1NVfiQ/nhPzC3xvnf+DPz/87+T5y3P6/PdLXp/r5s8PMCz/5bgO2j2u
g8K05tjmhz/617cm518G6Clhaw6bG45MaxnyZ8GfH4T5LxW7P9t1VGFYuMraH/6oYerMTeq/dB39
W9e0QLyrwtU+/PXff3+IvX1t//xQ0359qJkGwzgYd2k6cDtd/dvUGmmFbtTCUHbwv9yNjvPZEmND
hDf6fFf4Gy0tsh0SYCrmxTMEEomD5dR58dvd9cvN9fOz9R/fhu0KmziGUB1d/22Gn1DKHLupQ6en
QJB+THTnwBL5i12jZInWsF9GOizGQlkTSbCXDWrMq0AfxP9j/tP4Mn56xMtPw9U0IQxduLZlmPP8
+NMj3jG0qHY74e3UyihWHop4s/Covle8pcBWB5/qj7HlXazQ/cjMgYhz3iwLLYWOnRF7qEUHAYcN
6fqnO+ofVh6aYcxri/e1x/zGbAHExFQ1ZmZhq/PX+NMbAzZvlugweDvW96Sa1DbfGlF51vLAOWLH
7i6GwRhWMnpaTTrRduaH1RDpqKKWdUuMr7PytWkZ1tbDzK4rcveoDUl1tO1tDGL+iKLVtDNdbBFz
3TiOPw5JYYPcNHu8bUdnXGd9brKoCYYz+bvxKlTGJ49U6GHwwGmLUMlP/ghKysrVV6V0rCvjxvRv
Szx4lu7Qb8dZYUaZemWPO8c313MGmGYwewF0rOum3pFPOXlaUq8tVQRLtu3NSU3rl27AjHHqiyX/
dnZSo+nOAVuwUcavnt9A0o3yzdCsbRLkXd9sHTvJV/GIDWS81xzCDV33f9g7j+1IsXVbPxE1cAvT
De8khaS06jBSmSk8LDyspz8fqHZFVm5zz27dzulQ+KCUEcD6/zm/uW6d3NpVWnXvJj8Iq4QROEQQ
IzJqKGCaVxZVTfq7wwdsWrCfu87ZNv6Zhss6MRlIZ7rt7Aw/6VbCxYbiDZcyTpNjHVG67MHippNn
75CLAe84ehFl54TLSvO3qdJJGJAkXlqR/7Od/0GKCOlb/DkXzrQf2y7fqLDHSwJsOgVEvx4a++Qj
9dnErbeH8Bvsqyn+SQ8iXFGd2SLkfnMLdSWv6FrBsU7swFyNffWYPBdZ9YrtueaBRyhDUqKB5Xby
gLhsBet7YC+sAaGY1sLC8uUidQUcu4cUgAi5o8+kgVKyasjvQX1wixS7jC+eDV7K9qaRHMklSuZs
ymElcauLfPjomaCpSG/ottpIzUaO1StvFmQhXA3lvoSu0nZS4ATWouAzytMMGBDsa15kHtuxvXfT
7KdhT/aqzWkW1Lly19R4sQAPfbQp3K+GpOYFvgo/YfyQ6K9hLy2iWnDkIQSN8pQfwKiDohp+jvhN
BVUmTGQ+CDNam6tEZkhivQ5fdTHedZOBUjrsrKudF4BWaiAj3oSUqwY/RqH8+xQaFOjo263LaXjL
HJMkX4Q7q6wj2BjQX7DBSkjUNkiOHSGw7iaxpbgrgppW4xBs4grbhjTQu/iZBU3aEpvIscnAEkww
281E8nmWuJFfJ3kbiU2VkNu3bNBE9TrFmdrCTG35a0YPTtiIHTICUmLnVX3IOGm1LC+Ttis+opbC
DvLXLstcOu+8HHHbsKy7LS5ztRjVPtHEYYEkM/SIFRGu9mdsOc474HuBWy9bF+i3PWWfodYaCr0a
5O8htkvAGTMJfNnRwHGDh9p13vnLyz745iKFGpLd+cogwOZPWq8hbCCymA98X/k+XfaK/ZRa9ICq
e1n8DbmtnM6zQBLMh/5yJZOuR4dgMrZto2OdrwziUeaPvF2bh0IS0/JyCcvaabn45fR4f7mwZbZa
LpdbCJw+/BO2k4EvSfyfHcp5RMd8PbXQeB1SPGImHZ99KFoGe3Dc2ij0dpCarpAe9sOgQ96CZlaP
NUrcsf8Q280Pun090pRPjmNeitwBX130j+QAfrKtDsHlcAKfCVtWwC0LJLG+DNHyg6WILOZ3oR81
buzQaUKPUmR9CPTwydYccytiQJ29mzxh0VwljvUQpLp/mKr20Qw9XNWIZnATb90uslZOU9ubaIYR
iVBiHvFIcCum4FIULxQ27kbpYYdLcKpw/8aG58ufbe8S1uXUh8LCBhSYNZYmkYBx0gkOK/R4X/by
XhuD6KSi7Gj3k/pgWuU+0Jrv9BiIa6PqVRfDuGZsn3J7rh4LCs/EhMH6lZHdoVHDk44/UWx0d9JW
8STDzaQorTLCDNo44XagN5hYiYNDJAKQagRgFU/e1o1zk9uvesBx9LPi9/u16h6cqCs3sWapXfsj
dUPnQoNborMpEmq/Y7ft2vmhhYu/c2yCRz2cvU2HkAcrrt7uchi71BBiyHrl+HFyDB5nhVnvel7w
8P6dmxEJtKvCA/3mYGPi/tjF3Y96yH/aSr32ev1RaHXxpPVudTA1/+CnPOpCGlEPcG7hdITNHBSV
lGf7jfc9fxUANy1BRKxIjM0QhPTfmpGGiFt3xtpy43KLnwzrfm2eo5Qqg6+fkGFyAwAI0Ldhueox
CmkKfkWO2XdFmG4PBWJDBp6nY6U2DUT1UkZvcdmf8so4i7r6YXhy2EEr38rqAafelxib3cZ0oS65
VXcCHLKF2GhBsPxW9LF5NjyBIyOrxgOCi2ejw6DS2yicjRhTleG8mnn1k8x6E79hVW2pneOcItVl
U8qz4Yx3mWerNXiJe6VRtFAC15GpAcWiKrGGRrbydb4BZmXtGtc6Gok4TMK8pNkE0bY86LCDNnyx
HxwzmnZ6yPum7YTyYJY7w4QL2vXjNpwiEIwt8SslbzPHfvypSCNYpUGodqgyd1h7X+JSVxCSsmkV
Ro9ZnH/nJ37sKWfGqZtvXSmgG+Ub8CMfg7ZIeJurPzhYUPonj6Bvb8Q8HtBp1mrzW93LgxUh7tIk
nZ/Yi75YsVw7ugdJpFAIuOVDoqANVD2gYJMH1BisU5/iTU/E0CWuw6seoXsT6ql3rKcpR58WWN7a
9YjMoaq00/rQXZvOlTe/Y0owIlEI5UGLI8LGw/GpNuhMOLMbSFPWG0Vvvls0bEpMm4Wb+9tewo/J
9ZexwmkY+fK7XQD3A1jSrhYhdxXzFEvjZ7TvRAf0yCDQLbt3jiUfxgSKCI+fCK+1v6VcpK3GIxCX
k5l7V8+tro0DKG7UiPqZ0q9jMNzptvupTrk1+TnfQ+1E+h2UsmG6jnHIH3ryHoO62Qqj/4B+N+Tr
gV0XPwBUDQ3caICDI4gizAsh6lAXwFlCHBi9TfMg3f4zcCqx9qDyJBZAjj7KMFNWu7aACgv7+OJA
UXBxqzh9DBRtujjtCIdR0y9FhjFN9d25Vk+misytZ6KgDgP5Ii2wsOiMPyVYeVDDWB9cdfbimfAU
RHc6LvopcX56o/5tGtepFnzUIueU2iRH8kobkYdChmUNQn662L73oxjyz6W0YPzFB/88kWJK+9oF
wAQv5d4Foa2vaJ+T/1051jYuJkZT85Zl3ftmI3N4l3JoLpfyQ8VDBgWA+WXZK5B5vZUdUc8Tj/97
XKfd3tT52rQmBecwwAJJLl1xr2C4X8yRBK4on+4xkG5bU8u3GVknsKv8meIDKj2uJb9GE3e3W/mA
vmgFgM6s14Gnv7mHvqymiwXEbxvFBYofOINovu6s1qT5afCmV8IN37lUI2OZmWtH8UgL8ALcGdqH
2HX5P5yvxNZbtSWhOeeu6vLn6/V064PYI+yOjkAnIDTEb2GriofRKplA6iQKof9GVnEPHMInobEk
uyv1xmBWOcFk599b8d+SXnRrkkXmS/On6Q+U5LTxRZPWJgNEwxApuCTt6B1zmrxNDGKgKLCACPC0
puruvTyNt4CT3jTNeUhB3J5UGz4MpmXx0GutewMcgxtk2d2rjoWBQ8qjXjpHs+y70yDqOxvcDrBO
/VFkpn6kqZNf5JRvIk9rONYFxTP/I8o8J1OFFgkQNVheU2NMW6+C4ylFf5xqd0vwTrnSsJx2duUf
20rCWYM6fI+CYyiC9B5Oe3Uwpuo1LsOTZcO79JMhPfmjego6wk7xWNOvdivKaulb5HCNPvj/pudj
cr5ZqRKUN0V6R5z7/AouPlcF931kPQfDrDZkE371BP8qAMMlYz88S2YN9DfVDzyXplPkETOXGgHa
4Lpek28XUKqqBM9+XHcGgRJ5U1Znf4qOResN99k88c3hJ+pOe5frfNEdsl/9KV+JA54pBkMtby62
m05rnRIlSKn41Q/H4QAbKr24dbnJMx2FrqnI+xivwn9FD8HXYjgtk36e00qkbnS3mW06QxnrZZMV
dh4PKUZ0UXWSwBlOy1wSOWW2ui0vK+0lVWOZBRTPdgbyf+7/L1c2tr9JLZCsRVcO6zbir+3MkRzL
XIw48t8vLrtAjvhz59uxy2G3xd9O5dnQt0YCy3kn44OWE3D/FuReHIM5F0hbIoGWhKC/Jv92nVfM
yol/dVyFgyd2ypTqpJLveyy7ubRr8dH+deq8ypvTsvh+rttHxUuCzLLJjs550NvHCmCs7mJfmQ//
ZXtoz7y+ZW26ZPMss8tkOV/XQWn2JhOkX93ScZ0/M60Q8W+X2axvjllofiS5ireCIHkgKSHjxdOC
9CYwP5eh8QCv3l+16QQykCHeMQkxyhUpyRJoUINNRZUQGSn9lQRD9QjCs1Z8qzuaSyDgEVzbJezd
zkVMgtVlV+HfvkNZXO+0qEFxOS/2oZHdxRoQaC0SIwnQg30xGutTogt7r0hmWWUiMGFDAlHagLg5
xEVtHD3Psy4u7WSl18+EVQ2RnRw6lN6XJIqzi4zqOYeSZ5gROWs1NP3Rq/WHxPUpZysx1ZeJyyOg
wox2EzjOVpUX4p4+MhBXl77Q1GWZ82qTl4TS50k7bzDmSWFBbeXlAZV1/OduoTLUxXImnGmGAY3W
woLOlSjxNc6d4i4Bw7xSE2OChuTClbSCDYV1Y6u3eLgtxzz1WRBe2nliULtoklAck6oyVhG0zg1c
Sk27MxmpnEKgrWcTEy4PNv5GnJDhPI8XVY4X7qY4a8P8Q2UKl/sye9ShNlxSbYCzRKoO4iSiojT4
dQzTMyoMY/zJNWsJYx8zKzJaPN128T3yASMEHem1flMdvAjRutLFGS36IagY4KkMCmvpJ/neGeNv
AcL5XZvEX2rfiffEmegXPfMIFp/nlok1THguhK7WZkb1PgHsSu1Hs/gn6FUKQHfZS05+gfIoh1VP
O+pc5YVzFpYB+s5zN5PhfvcZzl+gSmBLguqrzUvd/E1hfEGd0nZ6nlT/WBe5lFYQ9Db98CQROawS
lduX5Yu1zHn9EO4SARwU2cLEi2NL26FzDiJX1sUfWmufJsln5cPC2ZCfkQrj4s6blu3OIK2Lh8Iq
ynjpM/lfiQei4PRSHbGPneRUwk/WAb+7AubPyI/kYuq5dlnmshB1H6EmUG9zibP+4rZwZuNOIPOx
hFZss6z6DGPyVDsgMgidR26W9unFMbP0YrktLYa9b4/GblmL7rjeOFZOhaf0kov7157L7svE9c6J
032g0JnuuiltT1af+xt74kmMWF+/RLPUxZv/hu38pV8mRheXxJcYkmerZCAokrOKhj8nWhz20Jvm
5fdZsBTTPGqHDaupT8uGbj6kTLrubzsum5azLduXRSwK+HtSy3j/mNuG26cu626LfltZG2TkyIf/
fmHLftJq8tPUfbYSry2xe8XpL5eO4ZEhgO3vll3fr+/2ibfLq5Yrz3oqZwG9gPWyZeDLBclb39/2
W+Z+u7zfFpddfruM25+gb+Pv4FzvajLH9qGd6Tx3AXAImT6n5Cd4Q0THtCa6w6aLci0pOB8saX0h
zJA02tos1iGVH2RjdrwmM03c+eCPBqKn7wPi0yx9/K7XmlwrdL4rlP3dphCZcSoz07xQfESrC2SX
t/poahWxZ58bV99n1Cy2Zp1+N3nP3XqO73OTYqRr4zoj1oBArZB6rNQtfR5bkvZW7OMyczGhEn4+
DKM62bEJnqmVfINNY293tN+LSUeYlH2JGNfsqW4wHLWIEmXRPHIR8J0aXgeFn3g7zUDsOIV3Kihe
cn3yPvfRN9lGO1mPBrDYVV739UGr+8cCzt+qpSFOehVlbuX19TYt0q+RxmOZTDvcyxWFpKGzvkM2
+J52mX2cKx0wyQDstmOC9LH/2gTeNRe6s9NspH4wchLjM+M0cc6mbEuWp9hyPwcsXBqUVD0wd5UH
/bWL/OdA6Oa6TCbuRLlHA2CEMQ13h/d+IDmktaigYejk26+4NzCW68Ox4Cf4ZJapoIKODLRF27T3
dTgEEr/cWLOqQDZGNXhcGzbKZNVhXzMb/XWompdWF8YOgtkGcJmFdfeLSkT4nDfpHnqXs+NLcjcM
RPOVdnLtEcPt3Hp8wAVy308UdPgp26fsoEY7ZQgGqq516kfdb7d1SlxM12vFAePocBaKcJH4AbxS
s8c8cCp927mM3qQ2oK1x6cIJvG9fksDxLkM/yQ+tH59aypfHsk9sQjSCZk3xS+wiTENrQ5bOg90x
XCpzu1jZjdr1vRRPRhKiMyV/rC+du0EbjLuA7LRE5tYJ6hN5VEHknat4+GlCvNgzoQ09ZdNhbIdu
S+0sBVuk1D7ITY0oW4Cw4Gy0Iy8k4DAI10sZEm/1XG/XCUDvXWT34EMnpT3KKbrvcO8dnSKnytE5
MxJXmodySt4I7E4fdLskTINvFJU20LXxsKdv3e18DZA30nux7bLhlVEfpidHbVNPmEf4FcfUcNr/
a/r+75q+IFx+adH9c9O3jgkY+HvTdznkz6avoft/6Da9OgHmi8bqrKP4s+lrGDSEDRtpPz1Xz4c8
fmv6ujR9Pd3xdPCrAMh/bfoaf1im5+m+S+6W8A3vv+r5OtZvfU7dZ+BnGeAyTOh+EBt/kzLllYtn
OHWGi2f9X1bp/4+s0qY4EVE15IU8iSkgtsTp5em2mGURtJ5Ci5JTRRhB2banQqVCXy+zOPdpBi2z
y0QjCOLkjZXNsK7o9LUqkTCVc5/kNuHmQBMkRKAA33xOiQWezztuLt1NR2vuFEmC7d0+kTp5qdjn
aBM4RnFYVi873PYaavOTGAhWVbQYd1NVPaEQhwdeMKZb5oy/5sgVhzz522YEfgEJolaS77TR+BB4
JLamreSpsey4LJv9Mki9bbqd/ZdzAiGYj2qrCvR9jh1/vo7bp8v3zX+tXM7x/knL7G3P5cBc7qny
FKdUS+eRkGe8z2l2a54skeXWepldNi+TSmUvSD+wL85H3Cb5X4ui0qZDUSbve9zW3/YVDQmvJXQE
zSBttPD4yzdhzfR9fll9mwCgLE/v25eV/3L5l1MtszGEwh3ghQ+3Q5a59/P8fopfPvefZhP/h5UP
5fH3T/jlTJkzke/Rw2z85ehftv+Hi//lgF9mbxf9y6H/cvuy5++X9vuesZOQo5NZO5fs17XpEVV8
+3ovc/923fvv4vfNcWYVh99WaiU/puWnM7lZpxCl8wu7TWRT1vpWU3NYhl2PjICJX74dc9vxt9Mu
Gxz1GMVSEFrFV4GaSXla5oyCW8lt8bd15MTTPXLmQ/5pdtl12bTMLZPlRMspb4tiybVdlvPldMus
GFrO/J8/fdlxmSwfI2wSFLqBVNL5ekyiJ/ovy2wPtFbfJo0y9vrg7i3KhSdHePI0KZ9X/qTLiCOe
Vy4TLyPYcf2+adlrWdvGgyAQVYG5a6pk2NitlpBrNh+ldBKenpdZ4hPz8uGX05hOqK9GaaS40EKq
hu/n0oCkJucatswuRXW3mTLjztdqaM3O+EpEyddASVos2E6LCO7KWHevaUbKUt2OIwE3PybMBTm9
222uNUj2ZAHU2YvPNHvh1Y6E0tLy6/ITMYvfLdUDhm5HXnxT0PNBTWX+l6t8/9+YbJpPU4zssJtb
3LxOMpnv88viv13XLP3wvybLEcux70fMJ/ht0aeuhGjo76f+X5zG8kS3x2N0WM4MaY9nznLq99ll
7XIab+m7/+crgSt2Immg3P96NWCVwFBNT3J5kulzFrSfj/lpmWvnC76t+32f2+bbPrd1WCUpKN2W
/9Vpzb7m+bkcfTvFf/cxy2lvn3I7zbLOT9KvwEuKE6bR+jTOjy5zfpouc8u6ZZEn+BUewrS7re+j
ZuBZOB/2PrtsSpbn6nLMb2dcFvPlCblsft9zOUjNH7vMvW+/Lb+fM7K1zaSJbKNIygOYq90LhiPY
HV6iUcvPkcrJFSdlBhA5wqVuGPcNeA2wsYZPXRK8rZfqULosXGK2g98ykq9pTwqSN/kUEFoJ8ioi
UhThrb/HKnVpfL889K0B6VDv12nqvVh2iCItPqXNi6N5RyOVOdSJipFwYEZEmjxNhUUvUifNUGuq
74kCUdPzhrGNrXvPCak5VMG+kaMHWhefeRZXH3RXgxlYNl+yGA5ezsB3Mjp/WypxH+J2Qwqm1jhc
Gn923sXUIwQ0SJFGlBbQFGT6HM1Z9CsH+m1TRd/TgMDdaXAOVgNnVgQD4R7pLpdjA30qG3aFa5M+
W10xk72R9hGsGHHoiDicC0MEks4HHzB2mn6bMo+Majq+xKWM5cZz3FNm6p9zKx3v81he9KlB4wbg
c3Lc5x6PxFFUOx8ozboqKx/JmDZu7XZCNjDETw7s3I0Tkgn4rS9KGlpdGfEvqTOkL+MECKOiphN/
owhtbY3hq948d6G8VrYg7etQ5nq+le58nxPRXtVQauVEGkAa6yDMPdIgu4B4RFdBCn6kDrd4GU6m
WZtrqy3R/HjlC1CzYeUBu+K2GFjkTlqPpvUDd6R1yglTJjOPEk4aTU9561yKuPoqRDBuOmo+3fQY
5uEpMeU5keMbCKripFU16HgomfxbyHZntA2yrWhSq6CI4mM7sTWdiCyZ0tPQclOtiP7ekTW9zjuf
lAkU5Gtao98TVJQrszG9y2TlG9+pwo3wy/iIIp1QPbrZMPJlzHi8smtvA39rbyD0sUPhbi1yFWHe
U0uWhKjyv+Wo4TgO3tciMpOHvpPqsfviPYN97fdujCdGNNpPDb1SBYkji/RPpY9jGLTFKiN5gURQ
62qRKl6SBSekS4ah9ElPA/dtkBTRywjAUFEXa1pxxCdQgImKrDlWCV3yGGzspvJqdxORUqTFMUlY
QbgdRF4diCP7GqbdG0TmEagXOQ8EtPTQP4laa8SDMM4RoLfUD+6l1TpnLwyIEsvi9Sh/aE4Y7AY/
gwaEP74q9W7ddsbJb+RbUdlX0QXGDqHJnuyammQzW8Vy76fXKkF1KZCsrZ1mTgumRL22culv8iAm
rKHkEQ0dHLnWHMHihT0/HmU8SdojEJTgU9pB3K2S4WurxkeHItG2iRWPShNJ3XzEJKNoE+kTaTTN
tQhCSaMzO8SGgozs7nJ+H02a06+2obXDc+9421/JJvPOQNyGTeDlq1THCOSb9qkqJ+NsJhgQ+f8J
t3ZofB/FHD8w2BkBnJO8joWDCYHU9DrzAXZ71nocs+4RPCX+njjvedrDjBNGnF+R8JHUQGDlOp+8
j2roeYbXOhqILmh3rhUa+4pMMbPDNFUl7XNtRd5BqVOuYspWUy3JQywFAzJeoSuC4u507wQNTexH
K7uOA8O/PrWnbVmKj5QXi12tpkM/kL042mpFJJExF/OarfTanUr6bzZKfTzVhMyi4VBEP9Yl6V+r
vCVWSGjBvhPhuCOhARFSJz9qHfFyWMbsS1DNtNnpxeJlxMHWwf1UZmvNI/DDqTlB3NdiG1K4b+xq
Z3hn0Mck9tRAN8ETTYJbgiBBCKt39rmEDQSjDDESVwaCtrmrBh/4et9WCDnR6ynADCvdGL+0bZ+v
BeG8kn/cldlHP5GZ/yzK6C7u1cFJxuegQIwSwFHzWuAfWuXupEG3osWsuyIf70MJ5gAgd1mTCkEc
ZGtZz71l2BsV+0ewhHQ6tHG6DgkSGZTK+x71JmksWbprc1K3ZTknjrhy1wZmtytzsPY0FKtqvA8s
5wsqNWNtz7GhuU/Ke6m+bqbCfCIH7xO/voSqNn2qwSfuOGOpBRtZDjbj0TSmNq7Cc2JWKE4bk3xi
wq/GHFwOP1NQAd+MEpkF+S2Ybyua9xSensfATzduH3nrqUWulLTuCqrYJQ2ND3jFeUXx+4suXvws
KPbSjA5+S3ZQHpBGZNT5sxVA2qKmS5ZykVbUEAEF+q14BljT9555RilHJOR54AfGL40GYRJPK893
15jxulWTkzow9SZSZ8/bhs5jr9Atx5Lf5BDQKC0q1PCjuOJ0uq9GMkYql+/ekHYQ3Zv0mLafCf+A
8IbaLeB217bpCwMExBHInP3W93dlgBpdOPjb7RRJWQszasub9LHWEyLGpuaaevF2SuyEwGh4/4AA
aFhO9hlOMaGa4Pq70NXXuJqHtR0nd5Yiqbr1MfQT4NW5Nizj4JNypnJtj/4nsksV/Vr4KVmXrdsp
+FZ34tybQP2HlG4VeeY/8xpmJNFQMZTokPozI4FVKM3nYpz90iDqt5l7Nh2gt3YV0IAmV3bXRvDO
EiPGlOeYXysP0Z5f54SGeayqAcUeJleTDOHLr+OY5kfV80bUOfFOE87HsZ925KZ8RDaGAJoQJpTF
Lq2HbEC6pS6VB+wuFc2HorMJwLDImMP2d0/SzED9WQC7MeJg3XigD9QQbq2C9IEnvTXJBoYlAWq6
PZX8Ntw0GGi0URJu+299F8PswSBAXNXVmuPNGOAJvtD6qUKoSPndPGHQmmgA2umeJsinIE+yk0q0
e9KwXm3C7iJDhSfdgwiMa2Vlm3oNBtG5L2st29sxmC5nugTzX1oa/X1ZuAyWJHc+gj8M8FTkhdfe
yvLiH9KICaW1eVEgEQtCFcVupOpEfaAOI2mvl/suKT54FIg67scnJ/R3UWMMd8QAIHEUZre1UdB0
5OlsgSoST6uXzw1vDhWgk03btlffqupV2FvrrDXlg3DMT6hezuDARgeivWMRgukmstkAAIJa99yl
xoWd+GezHkcBiUvl4SU2+1dJld/WaQUVOooWvDqnmijyi2FGT/aY9XxH292QRD/m8B9EO5M5vmWD
RsKYqxGAFRrHZta+WnbqrhI77+agQSxmbxYhnWixshKysv3R8yOAkXp0H/SeRiNKM1YVDo9VUSQ+
fQyYoHFaBMeKV2i9Li9SKnhNug0hvV9nrkdymWYduwiRQ4fEhk9cq44gvBgTxcausA1W7rgjM9A6
cI/b5oYPW6VIkDf23zucPHYKjjr2+MNFuN0T5Nm8+XTnKnKcU1A550oeimyKj76lb8IGYeJgnFtf
FbzPzzS6kTzaVFv7COL2DB+ICngBrGw9NMZ868yKlM78uMm7/nuh05kGCs1fHJVR6H1gxCYZ1gE5
lvuJrjkDl/xptAtvoxGRE1r6kzlgwbT04ll03Q/cjggtpU72e/QlS5BBeGNkXiBjb0k97A4g4Ugl
Hbk1R0l0xll1n/anCWv3CkvPF5DV/oqboUP8o7zwHOR1y/H4c2O/7+bk1pgXBWnjHsSOYu8Bhq/J
dEF4ACcaes1L304vmuh3oYV70bDKp9z34j35MQGdzPDQZWqCcTkLWwPlrgAZqa3emw+JU1/ps8Oz
hNrVpW5yJ5P+XsQ/as+8rwfT+WwVMJHjk0TVuR3TkLCt5OdEivW67UndpFcebT2h+I7S6dagiu28
zF7xiqatCJ6P1lFpdJtqMPjxkeWrkYE3jo+GORCQFJj3muQcZVujFQ0wHyaaY5G9HmxbI6PSMCRk
POvpOW67cA/MYjuE011QR/quCLPPJHWG+6JWKfkT4h7Jh/zYol024XLy8+LtAEDTJhsod4ytQloa
feum+IMels6mCIY3E7K56/fG0Zj6Nyf8iHCYhnAzvQ35aH0SEfE8qSbnF8vR2kJyhbRSNt2ds0kM
0z+EoI+0JrzIFr+s3+nh3tPucn949acmJYB52BFXgjBunOOz42oNieMYUhU+AFf5JkC7roZWiVWv
H50oUHvXJ9LaIzw8I15Kj7/3ZlqDq4CLVPgxslY6cVHW/qgJXN5VyHE9MKExrcuNge1yLV3/uwNO
hC49QmD/TrjN3q4dnpi4fJsAFG+dfirN4DAY3ke76QltZpC8stzpQx1U/Kt2H42Q5GcjQCXr6ul9
rzcX7tLxumop3dXJNjPLTxi8v0XlcEH/tpqIV15PYLFkGqv7UsuaVYp46NDjL9zX4B1jzXisZ+Gz
nojgKjEOXavgbJO7A8ZyXjWM/bEes/TufZ3hhsiGyiE/3o4KzSCipQ+pSM5nWjb0yvrWKhfccttv
rEg9N9Vzk9nDdTCGfesSWbrEUg4q7VeDkyRcSPhRk2QsrQLeYpOqc7d9344EJZyFza+KEsF9b4zh
YztPpgxoLanMRV6e3XBATj9PKEeqdTIp3kRL9891YBcq2s5wc/W/1nUKrL1JU39feRpQSBE85POk
48sokSnzozC55QNfHHNYUGqeUJqVB29ClLUsNm1kXZPajR8GurXLqtv6xrE/k05unZZVnlaZ10yO
irS9piTc5h+ntAizB4hEpu+yyy8brJVHyuX7By+rkfUgoJ/K4rh88LIuiEgJ8Vtrw+BUbpZVy8YY
0tQZiebz+5G5jO9dV9sMYZQ8UissEVVeIaTGj0M1vo1xFRwHw7rTpyS7jKOwr8uEUKluDW5b7G7r
sqkv9kFDXEqKZ1JbkbaKVRtIYypScY3nybJzBw1QlUE6IzWbdUFEE/+oGTnGSkgPEde8XJeq2tWI
PtZyWY6kMHkzGq8EGz4on3tID+uf305nX30/1R5EfA7nBYvhzfuEodVXMgHUabIzzpiFqsEUZ/Fw
+Gs/QhGBoinkacuJXIS5Z4S015x0wHtZTpv3bxSuNhRRUbvys7x5gKgTPkKgCR9NFNs4z8fzstsy
capyzgcv5GFZXPY1PFylohqIep6PWtaZkwmtCNJF1o04wfXQR99m+Vd0o+pkWd0L2EP/uqw33bx/
cAaCFhKPyL1lt6CbjtI1ocDNRzIKhExqWJRt+P6VsEEPWug7V/yt7lUWUbU1Ig+k1Kjc67LBaJPm
qBMQhs2I/ZYNYarbBG1VBNqmMGqJiIGDTHQdOVATb269uNz2jaqZgpE27j4zK1yME6ZCkpKimTfj
bWCEpFvLDYpw7UJO3xE13a2bqoofu3kCGKkFLImvIBpH/R2c8X/W8f+XddwX2HT/g3W8Tr8Vzbfm
b97x5Zh/eMf9P/Ag265r+rb/d++4b//hGI6PX8x2hfCEj8LgH95x5w8AlbNP2Lcsgaea5v8/vOPW
H/T72dubrdZ0//8rHYFpmL+5xw2D06GxQstgCHDgDlfxqy254jlpS7Ozj4Q9EnuPpm0T5g1kI/Ep
g9xy7MyYGpRj097Yuc3asQzn6Pj1V3esdPQ+TXzACfHsOfnXxs+ijaO8mtE1ImODR4vPLa7MiS23
VDduTSt2TihqN7AXO53MhMTM+00SUE7oO/dzOCXj3tcSyqzNRobwv4nuWU3CVXfo9qHJkRRJwI8x
iZ1pWgA7A2stU+MVD3KQ8EjWC7LMInylBFwzOMkNq6fc5b6lveU8NxjgBhPKOfeuB0TAh6xpeffr
GFNLf6JHNOpizzMCY4I94gpy9K07RVe78M1j9j/sncly3Mi2Zb8I1xydwzENRB8M9qIoTmASJaLv
Gwfw9bUQyvey3qTKal6DhAWTFBkN4Dh+zt5rC7ZXxcepreNv1O+01xo1b4eGVte4OPeFqhYiNVJz
i6VGbLunWOqe4GYCd4THlrKqMv8I2W1eLccJOeGPi0vSmPbhz1rkCrnVA3KRVfo6pDtfFCZVOP4y
pwinIBqqP6Xr/QnB4x6alvA3ADSbQpflRS+XeSF2Jq5KEYDKCjf35thpUNXU5cDgCKm/diiWJCF6
By+d33RhvQBEtbdlEX/3yUTdTdD09nNB3DZUW3aD+ivMp4e+DR9z8OJb4gJoko6s8slYy4A+/jEb
EueCnnTjNsJ/IPQNmxNlth6sejM65vewwrbRlwKPShbuwyjZ00xo9iGlN4kd1d7xR3GotHt1TbVX
TXRIfXUeK8TV9aqBnXIUtsjWooOZ0eITZUNU4hzPtO3919ot3U3Ttu0BsgEGojo9Lrr8qAg1qLr2
5HU1+vQBM0jhI1s06EN3PeYxbmvJafa7eytqzgxniISQMYMPUX405NE0dfStSw+YsrfkW36mTR8M
8fSMtLtkASb/E69y6k4fMRLXIJdmoAuHHpJAzT5EJ8JEzWMv1btAFAk8bcx2vW/+NprkG/1pPJjk
nShUGXnB6zK9n+QP/HAURakc+HQbt/rprYlukYZvFypS8RLD8I5FZF2Lio4/w9bwQlslq7mvW+Aq
WfppvqAT+SHq5M9i4X2z8Mdv7NohvY1oJfqWeV5v06WHtjsbKU83+jmCpj5l4aORkgTgF/N7altH
q5CHmeA8OImoGLsIZ1cBJ8r44y6xeO4m93NMcodUTJJYyu43ji8NTWyGH+1bT51WL0Sm2ru3KiWs
suRZbwYY3BsBgmwa5GOb2QG7GLMj2dfwGtI+s/QyOjQT7LQitozxitmB5GHQyCeJrNGyP2gppLuR
tm1Q+dj1SWf0zIzegouXl1Ibx81zJfV4kMsoDzRE3uIhBaZOlsnEBR1b+VstiAECIRfDMIsSjHI1
Hk5B+IG+8poqjdEmUc8pV1yv1J2bWPdh61GUgnAJSpI0MNmzY811eyDCb2so4zTmTEIMn66yJj5m
SI+T0wwIwiEbL0yRY1F8WiNVxFwUsON6tZvz5DUyiK+NLH2NfKQKRUn+UtH4BBmP2UCPSn/hcZ02
Rs5wZAAYjXzfNtr0rAzno8vj+N5p21P4o5GTjjcTXjYnHRjAQGlMSHTdmL37RQtObax8Ci/Rs6oJ
ssvCxnhxrLNneb8JXFR7UlCdXUKCEibnIqgiJ96JiCA1X4wnOo3MJNt+N/nRe6Zs3NhOzWlOBPam
ojUcUPH80OX8PE2oc7ko9akmBivF8HhNlVHyalqyRThB7XG6RlaP/R4CcoBvALwFe9pNsayj8RHt
JgX/tCmS6UNjS94KGvPsg3+R6N667W/aERFJDDgavJq8+o5QtTZG68unNvlLvi+G9AHzX76fs7TE
R9m1jB/SNegdvAFxyae0bM8xlwr9S7Dy7YpT7Jc5kKw+xyzHnJv/riZg6ZEmBDZSjxZ2ms2SC7H1
M5JYmtwbae2POwP4y2XQ0bNF2D27YWCUbMBJJmfmaFyBcFPnIakKEnZ9UW3Ks1cgG5hllx8mlzMD
v0QRdtdY4Y1YBIl9Km+BD9qpQewffDMfOINZE3BpxlUS5DqO9n1TvIUAx7iZTbiWumRnh5rJxCgl
HtHU2laEO84xCQQW+tSfE/zaI+1IbrGMF3d+Xz6MU/2DKZFafQb3E8NC0LDTO6plcZqGd6MnrRf/
REVsIo0pPK4BMxfFmCOT5L8+tFHkXFgMWJRx6RDtqQ8ug7Kgk6x4PiSAKTuksJV2Y4uknxSBN1VF
b43EidCMrcHErIi2pgurMg1J8cTVLTfZcA9+gQSWHBKjlka+saLsJ/SKb2nVouhXR8xaajtAYcA7
uBttfSxRgSO+4f3p6cRwzrDdGwgsmJqHclzIXvTPkd019JFxu1YGd0SZnENlH9uSQ1YnWOE0LjTT
fxtl/C0huy1ybWxTPkBmmy1dPd7RoeapDhGfLIa7jWUTIhqz7JI3mR9GN+Sv0kvlDjTudPNGY7ra
ytAPiXblB+vF8JjaMLMKrXOZzS+wwh5kz3M0WEjID0+MY7IOp42+vUr8unkWzk9zIT+YUC+ck/q0
JKZ/cSNNyOaKKmCiErZcyBWNfbMe4muYyrtkLohZJ5yoF2B7ypBwxqT5iWWxSK1LGXpo1Gvny7dr
zvx5jyKl+xYTrFNHFWsuFlpymavtkDDfGoz4wVrG/GpeujLi4nMn+xou9tFMBnlSVE2q4g1NBh+X
dvjH778XqYvBd42eFDo7xj3ZrVNeMJPX4c7w5kf3YQAXts3M5kMKvLiG5gZNp3TjsZhtITwumx7W
RwaLF7crKcrh0LK2OL/IyMi2uRjeR6PqYOjWB8T7cru8e6L/mCunuBPI5iuqt0tezN0eAXh0QTPw
ARCw3jcW1kduja+pYfiBt961hyhsTgq43zld1dtgx8ASdOHWLrp3bOriEDv11QMtyU++sr1aKWN/
rCYjzGUmjw2PWqjznw6Tg21XcyeFk0KQqcdi1SVdevTEclKO/2RZ/kQ4LZVg4szf54REZ6+jLVLS
qaH12xmbUqAP4gpDotBbp7Sl7RsOJvEhyL+hFZhR4DfTadFuskv7WOF6CE/KW0jRWBZqJp+1iypw
2IzqNNl86hnxMFvTRhw0FpC5x2S4q+HYbnuX5Oo2zizCV/3j4Pt+UNg1wgzQznkGVzqryHlZ1D33
pWnnVXBMI0/2nJGcoJikvlvM6pbhdQQfE4SdFhD7Eben3n4s0wpnvfXuek29K6W7Uaqb/tZcGfma
M2qMk0oJspnCc2cQRkmQtunmw7FQ8q62vfSkJbfAWTQmvhYqC3A6+AOAAqSunWzFkDnEk+7YwD74
Ghu53c88pUZAHa6Pfdg+x4kdkXQF4BXBGFFtLODsYQfT/k7UxQxSgHTktCQUTNgEKpqkpxHs6kEJ
9Mdj3rsHgugtqOCQkYtJ+jtyN/OTdAS6/fec2uUwpmm/taZ2vHoQbcyi+TWEUbNty+hXsgw7a8RO
bab4TqZ1gprmEO8G4iFmthxBYY1fZhd5GzLPq50HRgcpCA4Zp4nXss2h3KTUZCDzY6w0SPEvbdc/
51juyRe4FhaqsCSn3RUP9nvDgGjIemfrpIBh8oQBOQhfSkTF6BpxgLXp2rTed7r2TpYJK3scBrHV
8fLs0czc5kWb7m2vOrvd9JqNNZTDmiGN2xNhQDYkWTkd3e5WIKOVXvbcVSzvrpG+LN7obtMeSoXf
U4IXVvozEeKBtjHlJnbFzPOJO/aRKEjMpOXJ+628aOeKwaQRXXKdtJi6NR3YfLxUxW8SZY2NOyJp
kEpd2LmK11mfUE3QVCrbfVJ1n9RKH1R6JdFsbHqcYXdDnmfC27Xz0O36Cae9FdHrttZAX1kx2mSa
trFksxvliCiM8VBBj1WwbdmitbiLZnFKzUFeCfWUgdbh5yJ1tUcZRNxqae9K6D9B1xH8pgzas0xk
7H0Wj94edzlivTim+Mr7B4f0TXcZQbe6GHayyrhkXICn1rYeYgzuQZQSXAxPfZON6UfRgf9PjZq5
JJqOopHjBnrmCEJIX9BB+E/DnF6N2B9Ok8fQL1KIbAadBHa7HNva/srt/GVsWEolCPiYzu/oj3LF
Oe3yTDxE3V5AJz84YXdXypptTGvjdrLkacTEGCbhycjgsqjGfou8Va4x6Oogc+xH3EMXdmEbb7xI
62GMqCVwnCLZnmQQtYKJK238yDU+AbiInlK27EYHk2hB75ETee+E4bY1ukOWGL9SbWLidxmThhV3
ONemJmGzw8DOi+O9JaKzs+vZzPdzfFZ55TBGaUYstZxilglFMqYQCzL0W6prik1TZja7VaJruZ1+
KeXdx51HjErsHyqi/wL8mD8gyXw3RdgDQDeeRQlzIa2PuYPMIo2+AdDkPpow7YzYspcze5Pm2anZ
zfvLiBJUhnIb1fPGEvVPM0MdJpPM38uOKitdSmhOgxPkVfbqe+Mdui5yywbn1fBj7LHtvCcV3hnE
a5ram24i57sZEFHEJjOmIYHyUSyQzVTzRmzvql7v612UuL+Mzv1Wpykfu/XuuyQexyl5BmsZZZtb
N4bhqXWabDEmzXtSl7djDnEiQyBBcq69iV1QXJmpg7H60XeQ56pEEN6lP3QSEwfGUpCUSh3S2HqB
HhJAJ6tfAbOMwmKSLhnytOJRdLhVR3IStkQfTG4PlSHq8ASkn8QqfU9V496Bn7suxqw23C8n8wtZ
60c0hGf4n3tiDBp4IpoQiU7vrMK2gtAc8M7KOTBcrmHswNxDMhNFDiZzGGaYZblFRYhx1nn/nN+R
vYbhT6f3ntDkl39Z2ve3FXa4jRiGIMQ1GrharwhWYqalUyIH1ON26b19KSdzV0Qp8hKSdCQJdqHB
ZNyb2nNm2UxuTBIgBnXFRbBj92agrWV66yr1nIfw8QA8BUXPrlI1gu3pPJDQRZRelfdgOQmGjQd6
VF1cYj0Wr5ZuvJOyl++Ft6+MjFCHlMWlCs1rhkrm2FPxyBSU5kg68baNkKG1qr4P17okCtk32Xl5
NV10g70CQNVO4q0e/W+tzZUm+zcJKn+Pq/pTVzTSZcq57DR3WlE5DHT9sSISMWtFVzrbr6NgiUrW
0fA4cG0W6csU00svY9oyQZpHL+QnndmLzde+oTXU17PmdBIWiYzJe2aJ7tmM4TOmpf65uAfdpfXJ
s+13aU/Btff7F4JHXxdbga7qWMASp2bEGGElQGMAomt9eDukxW+kHNXJIMrq2BgLUdRYT24HU6qD
5Jo73L66CcQbs4S354SPFi63ufDEKYxL/2zl0N/CQTyMiUAtS/hRV5A+H5p4K9xZQRq7PdS5OvT0
3g6xmbCSZcPxtplULcbYPJogxMhufIpRus2N/ipt5CUED7a7yIofO896G7o2Qo41lkeb7Z05Mjbv
WZE/tfEoY3f4pfP61OTIKMfOLcHz+xICk2xpceiVVRgqntnEwtTkvJ9R+ym96SQNEE+pO7Cime6O
d7rcrZz6jWllD+vlikIjw2r5IrzY2QihH+3QuxoaSBz72WGbRPVpxbYj+E/Y0gnEn/38HBrVRHEC
+iDvn0HtfLIUMZS15dVRxRkU/YfU+p5sLL2tDBEg3bm3vEubON+0rbLDkiBVQP0ChopTu1bFLvbR
ogrxwZgfEcMwCs4Q1W1mZT3nYEi3vVf/4PaAILc/N2nabYoUo6Jy3buwLqnojMw5tLXpb71c3We9
/AFk5b1mAN/UBBdSIH4ORO+RBInqphCBQxzPIW1WpzOxGZz0LCtLjd5TblH6JOKR2J0rk170L5Vn
0p+FPV4SwlY3xMDNwj66EPdXynpKlqprZAfsTAwzvPG9APPo2WG00UWBRpNJbJ6kpHHb+7aMg8xD
N0gwyhKixcoutBPuHdu6m2ej2bujg1/Kt3v0xZiTBUTes/XfB3s1Q9jrj9z+nxtjCDXsqQxuNgM9
FePOUsZnXeTWGbLNQ8epBM6Fr6BZfusK9SsZ6Zo0HTKKJS+Hze3ikEldnR3opSwyXaAI0j4DgrTP
/RmXfX0ufQhxuVbMdMjRWA0H+mZboIassROhEegcWJC3Z25Miz4kpJTSK0Gad3uqPe7SnE1RrA5J
ZINbzD4qZ3lqU0p+tbogboe/9oR/vzb5oPA1xCDw/+sinklwz/8+5dQ6OrTTTxU7o95O/T3a1tbC
jJL6ZO8yqpbeHvXpNeqsdCH1kGYOu83m1Kvvt4vRJp3BRvR+dNbXfvsTYOj+67evf9uG63yCKlYg
G+GP5EZZHG6v2PWG8h8fxe3rMvbbvWfNz649/CI74jLEtE80qOaDO7SHMG6SgnstLLxpcSin2I9h
m+YZsRmL9Nnx+5NOsp74NwDUt2d6W0VuX1atvQSgN6FYrO/C7am3dv7ecLfiFoO/zEfrO8jROTJv
6Y9lWO2Ux/IbD5qy0RqekA47+4kQL/qjBSkkm2n1Vhg+MAhSoJ//MSo4+OGq8UANxppQ+H59jNOF
thQmhLmYjIONxocQhVRcRBI6F7Md2JFNsSbfOdNnEfXFpm9hJBYkyGbc6El1vf0d4ErsZXJ4N4MJ
GsEzvO5M1hCSzc46SgM3aUBzca6Pa4VxW3+z2OrPftnd9+i++Qgh6cEYohpdETkhXKG/iJzbl7cz
TiTG1yImJL/lai20EOsCgsqPfy+V2/WyHqzVvkWd7oFcQJ8w1KshLV1dRj7/GKlu520Bvw+c+TaS
2a5EWDLYFHrJDnnkqZ6bmB2G+6eIYEcUuXuv6BTsxTyM59vBhgO0c3suec/Lx7NdN4pz3p68gEwN
+kZhF9HvZrXpl3PSUaqzuVrl9SGY2jS5AMGrt2bPrud2Md4O9Xo+3x7FidEe+6jfguLLcDD6mLui
BivW7bCsp8bnIAfusuZQ2eeonuzzIL+JkoDU2+dg5Tgv/n4idHOUZXwao8tWUBIfqGFusdVb7jqG
pbgj0/YQieXbZCHYdZPiYTYUE/n10CTxfjCsmYit+E24bOkmBdLq9j2zNQ5uKsEZTZV7l4dw+xYD
y2XNhqmgI3EnFZ2uHKDV7QeQkHWM2PEYrd8zC33XyfBLO8Sp2I2BEEXPB5FBT4d2NjqbCCzBweZC
Q4RYFvcjuq8x97tjRzfUHNuKBSp042uDCh2YO+4GDZLhbqpqUrfHF3oLdHBbiiRrfdKiZcaFNInE
awqNa7zyCQ0YzbggF6Q4A7dHe7jrPecyduUxW4rr4Oe0L1D0XsP5qxrMGFxIRw+Jhhugjjk7JW16
VJEU+7Rn96z17ECe7SzzypJpXcd2IDFMMVBwsvwuzpqFqGwD9sCY73u2WMgrjR8NBNZuSOlyVsVF
hSUauAGhzRb8FSSBDsbAVHxgsYcsJvL3oVn0DowFDjWtPpO2eCxWEe/cjSnJ1NTY4i5RNeJ1mdyZ
mFgusI15M+fa3UqzS9mewPYMQMQkATbv4vLvwZssiaBxMRE83VmjJ/ex8p9o3AqgeHOTk7A6B9Ww
9NQg0RgMCbc6BJpbogyss+oMi1KIR05q7QzTkkdAdMXFXlT+94CSlCYQompErX+mmVR7UnF2iY+i
u5oj62w6NgSN9VGzHm6P/v1G3NXWmehBK8iYmAK25UdE7FD91S5Spv/+Bbffcvthx0zeOvrr+0YY
8jw6ljxbVdohDV8f+p5pHGcn3kIf0Gccvbf/+++h1ZX39x+V7QrlcYsMx4JNiTZ557LvBVyO9U5C
n/wchajaJ2EhCCvEkeDkbU5FOHecnLpBET62/S+aK6vlwcyCQh98HcaXeuaK8Wt7x62Az4XlMbKN
s+DGeapZVYkfAXtrINlviBsKvCjTF3PGXZlqcs8QnQVmqE+OxbrWG1m1d1kFNrZrfrqx4PLuvid9
/ofuSlDJ/p3ARS4vdHtD1b0mGXvcTBG+nilCiuyazAL7SLt1uC/D+HdOrtBm8vI4sHXN6K3dWV0h
bz3Ms53lHyhX01lv3YxO2iixj4CD/JwExEybtyxvu0/fY+at+p0/2a+p/+7MNMYTFxNh78zfuGVb
YCZ6dK6aTlcFYQpq6UZJ1Httzz678NA8IlmMk1eU3oQs9coFDKJ2U0WsbpfuQ9ui82gP3GRZ8dwY
3W1HJm/v0m4r00fVxeeQ+CgmbPHrWHzgZ1Csaw/2bFSBEsUDqnpMD0UIIXO92KudgInOOlifzHKi
O9RQLCxxQKozqDWvrO/JOUKHLrnqw/GsrLy/rG3Zteq3AfIhi2b45R1lkz7as+NuLY9b6ZL3v7gz
6L2yHnJjOjPHfyTo8IC+9r2ZmbH5+WvP4JQTiytGblpdvrZeiE0qQee+VJwBrJQH358kmiK09DYI
sYVfNtJdBG/He9Qn+L0qOsY4NNqd6JyLx6IYuWBJSaJd6vm+yFDx5a9dn7Tb0UZCxgLIFUyALRvc
wGqATItFXJsw/NGbtCmTZmWXnSYFzrZIftZMArwi3ldlc59XTHOILLbqc8icRPo5ofXbfsBq1ofl
vTT9jZl4p3jyf49eeQ//nJHCmPxEuLFbUbW1PXJHewoVeFGiTXZ+hW6nRkxkEFNhYKorMOxotJ8D
PQM1HkxaflVqoBgF9OdYdzQCsRIocdUhJgNN+WmLHVOIO9rnDkrx/MuwxmPS8am67edUL1dV5ttM
E+5nRW+tNF9MeRd67m+yzbMCUh39v5dJ01xjgEw6r59eZkNOW1dikF1wWVy42s3L7dHtMNjwSWfF
WlrE6QcpciXpsxSXmbOAObOK75YbVrjd8pJOfxwzWY834Ab1hplDwzU+iIPqMO40R39FANxsh2L1
QcrWx+V4+7rrvGWbVFTd2ur9TTbhAEjpMA7aadjDsfLqKLN/xNQeJBTPrJTUava6z6RXwYfZ0y09
t+vBitHQxvWccnV27Q7I9/1AwEBiW815iIg0NX32sYlEnazXsvB2IC/oqSuWFgElreMNUrrqPCub
kK5u+iXxGgd5wSbGWz3O8GaOKvTmQ1yHq5yg2uQ3B/Xtm9MDlhTE9uvuxVwPUOKp0Aox9kFBqxnR
dIr0BCdJmnKt4Cybka/CL/VKruFbXqshBR88A7oNKgfQNwtMxiLzgxFyP/aBJUkA74qSia7UwCQ5
FGx5zuLDXuvtfjFeVMkrKY31lnf7oVUNe4xB0+Bja6HMATlkswbs/vZwSuvwNLU7M0NT26nou3Vz
gRfJCi5w11c8/a0eGQaR3RiyL/Ls4TJFFHvWUNCKXytUiHoNd40Ku/W/X5emexI66g9+r5n2/vvn
0/WJMNhj0s3asiISi8xRgWwIl/ENXK+3/3d7dDsYVnVXcelTH/nTmVLFO05evAvz5YftwA1mlP7m
jiZSVTmYtOBoMmFbYEhXAdMuh+FddNA77XEdFlL+ykFgPlsPkWcvmLBdhkDS5G60HqKFCzYypkNJ
bxhUBwc39nYqNNIjiWe8wg6gDIppPdMJSC2MWgZtLDNN9klNTKHBsribcsyRkJvbbd0K1umB3LZi
rbXZe7HdSGS06zpWVB7yP/NO9mfd+y83Cdr/F+v9X8R6Hnq4/5NYD89l+ecTDtrQ/+96vb//7B+9
nmf+xwPpA7rHsqVtKRO2zz/YH8/+j8dOQAjbw3Hg+ZKIq3/0eo71H3aIpu2xWFKA3GBB/+j1HPEf
pHrAC2z3Ly7o/ynrRa3Kv/+RIqLo+fkkvaAN9FyKdvE/5XquNSMpRPGDlVEwqQ2jYIiaOyfBChID
FQ7cvn/vja+stZ+VGMlYxlu1K2kGBVkqMX+t9oPE6KBaq/I7jrkH0atXNaoMIGQdXsbmaxpyop2c
DmOKvIfIRr83QQIH+dtLmSHOg0OqQ0RwszeGzPMoXUo6gkEpGZeUCwN4eNuzScxkDCjLx//CqBA0
evbNQzdE6KXYiEija+eW7j2KHb5qhnTrVBujC3QbnuRqGNeausf8mZol6EAIqGL6FqoFOUniPPnz
M3ui11a7hCxTRizxV9zKe+mmvwbtP5CKfNVteDf13K3IoMpMdjyUmLgbB7bh9di+L3H9is/wGTvQ
jy5vD7OYdh13RtQl3ptjx4+Dl30hckCn5dbveZV8VVFv41Hkbfak9STxyregHK2S9ymLeM6R1747
1Q5U9t4urEMYdrsUl1NPzKQwHTp3zv3op8wl6YSZrOjZ0mHIKX/byPDaVp0S0PIbQG/pxl6TKUMX
PZ0f7ug32BsvR/gr5ytOnWkjJZ+qkx1RTGyyuGgC0fAccuI1aCLlR0EjHuXRKhsCEy/UyZnkR+j1
n2HLv8OIWW/y1AiwElySkhjaOLRIL7mdKdjsGRV/mNj4U6etmaTRm8ym6CQbmay+1afFoz6t0Y6t
v5joEviT66cddsZvp0a/yftQ5zbGIfJ8U6yAWHcnskur/KlDe+c2ExtRrE2rfjBD03xydbPV44QL
FUdn0un7oVz7UbRsh5vAqJZ88Ev0LesQTxEZrraUUV8d6Ua7PC2PVRLdJx6nDv/Rv+9cpoKrg7by
vre9Gi9+Hn2GOZP5vvVfU68lPSrCmFSR24qQjsbRphMpgcb0VvcOgjBW7vnRGM1Pq/00mZM9WygL
zNyPN9FQC/wU28aXISSAM6nu2b71CDbkxqRVCxmh47lq1zuNIVUhcrLbxRJSzwYiHnE2mU6wiC8A
6WJrzvYTRXrC0NZ/baboe7Lk91nC58ukoBDu05jguLfM6Knpy2SfzWG+dYglTZuSl0kwaorRdQ7r
6bTuRFZadc2AUuJmhUiLc+5ZaBrYkMju8S9g10CzMOT+n7AHFF481xZkgHI+ADr/YrI2bRZkFhuk
Yac8RkdSuO49KrOvyWeqR8qT2nDv/O7qY8yQDjs2V4L4btKR4RydNqOJGsxp7xzNKeKNjD2Lgs8q
IvBw9Ta+m1Wntn0FUhXVBFPqrn3XqST4gJxKxdY05xIzuOjYqByaurgLEZQBNX31fFyjRCgfI3M5
L9mvrIn2KEKp4XmvcTh+CTP6clpzi5UIx/orZIW9mZmP9BjqQHlcNO1YA3+H+55VxalxJpKeCtKd
bS/b5THflyr9hSKzW6H5in1r+F628Xwc+Ag9x3u1WtsIFDNsvoOPh7EiZoYJMYtkPbWR5wB5ZK7h
6nzne927l/F3pYfsmbX2EHfznWL1zKSHALN+LOu1BdMpc98UzPfrrPhlsJAFad/AbGdhWSMAAizo
udW5uzpqBLNOe1ML9ATALZ4HhfsjxWBxLOieBVbNDF+TthX41nrNDjUDlsS7J1sYSXHb/rQq/8vC
PRQYXc6krJlIL8XBgIr0UDnGhd7FdEBb/bi6ItrYtnZ2wwvy47cO4M4u86p1s2oDk2AqA1S72zYd
bVBMynuUVCU3g+xq80ZQoaprhEA1YazuJ/YLcC00xQAw1eJsnFW7KdLsy66KMIAGXe0pZu+1wSc4
Oi4WlUiifylLbxNjtReDe6yUyT4Uke9VFC3FHGkbG1EM3dZH2MIjDZuCzIEIMdtBh2hdcZrsRrMU
2xFzbaAd/9G0rb1jPxgFH4URlndWHX5moKwiEzBQXKdMMvMXW/NpZe677nWB9DBb9lXd+iQ11b9q
bDyMzl3GeVA5pU0XyskVPS4LAYvD6bKuJfTan+Y2S7eR3z/TOXgR7fCbzcu3VjJdUXRLaJREj172
+3aWT/6xz6js03ZE9nDQDiz8opthEHnVAwTfPYNaltvSaYFzUxrfblhMPMhpM3iitJDDYOwQM4a+
zSjRTX7ZI7EPc/+TBv1XzOQ4XYYfVcNpYJr5b9o/TJlsLNWRVRwKx3J36NNOYQd5RcE+JrM9vjSp
39CLpXM/uQjL6/0cDicjwkiOffp+0UQIQD5itscKHI5W0BAjPCQuBhRULeEi/gjGo2pBdBnn89Ni
Fzi0yuZHMmCfrCNuRoaJUMyeTILM5OoAH4m9ofFwDwKc11Uy7PLS4id6s++4rc/mUm6Sifsk/pVa
iD8AptJAhdMHXn7oeU4eBTL66TjOGIz1nat/xH2Vb9vW7Tah2awqO5DkWrLY+Jk8+YRdoZTuyz0h
rUesR2LbauZHecQiFZk923MWH+0Zr924sFQofAbhYD2NQxs0OIf27HZnnK/omZk8sme2RR4gg2mm
cNNEDG/DkRehB5M1OUYLNzsevoR72+NzzdcoGi+3idHgdsjFQ5Y3FUe+Vl9rWNRkmIcxWRnTkfG6
zP37lC3ZeUKyEACoJh7GeRIIZRNTxHt/4E4Z21e3RyeUpZQNAH1fgHB3Qexf7c6EjlLlAl6IKMnP
3kWVAZiU0iWpravX0SImiOd+XsT77czxbTIOFP0HZZAdUBpy503GCq7OfTSgMkM4hV8dkciDHsPv
SVqg0HCbTXQP0zLjRCIfxp28fjvFzIsXjT4khaMbC6DYaFtJKmdnlJR/lDabc+JCrm1E+LMfXBdP
YcygJkRxucHZ/lZUlEqZQZkls73r03Wp+nQja6LbetN55i2HxyZlf+mt6Z9Ds7KwWz3St59bhE/t
TqJoO9tmd1A9Gnwq8B9xI7lLMDzoOvqSFMc0OluY9rrKv+di2sZGt/62Z/Z1PyPPxWFV17gpALGb
5whk2fnv14Je+7YcaVJZeO3OcZU/oKWGYWOLF7X2MurZ7s438mDl0daO0l0ymBgqnXY4u+v+8jZe
uX15OzChH84hwT3dcJbOL/3fAyLUolUgZ02LmADZS1aoB0dib8nWjaGvmKa0qSmZe3YX32rRjPV7
qbR1XLwEqa9zbxYxnLUE6V6cYQZF5wTjIs0G/1BYOLydHklLue40S97H81Tk39wWEExz+0aTccrR
KSPIuon689KbEbjrXUL8BZ9nFHElhcspgdivhja7xOU9HVqxK62I0Q2k5DtkhneoV4egzUPM9wV+
X5oyGGChNtuxLZEOMV/1HZvevDMxBOs3bVmCO/4jpzJ8gZRDAeaPn1VFll3sifFuecpjeV83xI/Y
uXLP/JVvMv6oGTic7RBPbzTmpxxa3a5pOWFUJyYmmqFhBreHmWdR4kg0SOs3CD1BpTHgTDaX9AWl
mD6nZvu/2DuPJcmRLMv+y6wHJaCqwIj0xjhzc+4R4RuIB0lwzvH1cxSelR4ZmVUl3etOkUQYgTE4
iOp7955LHUHdgjPt5DI4S3gh57iIut1oyi9gy6nIsbOuISajURXNrjAN6zSE9IhJNKTt9HHfHNF6
izz8nqnKFFoW6rjvN208JhP0BiVJk1iOqeQbmi8yyEbeGTdqtGGYQzVqdEFfZOalKnrtXMf0ugOH
Mq66Zw4R0ykvoHxDDHa56d1UOy+LRj39fncoXxBB+DtRtHLLRIXqatYO2PtbY2sOsEF1KfozVSjm
hkgJN0keDRfhh3JlmY6i1QTXhcf/gclfbvk2CCIbKAtOGtD5yypd5Z/yZj4ZAlfB8oil2PoiB8Mv
a0ReXaPfGJZz4w9xTxleO5ejXn9Jaj/fuFCxr4OP2qD3uv48VIO4mTTtEivM1GwPjxEaqSsIl3M+
UOmurCE9V7IznrQm97C3iGC/3MWXcrWysCTkirFZOejmE1oD49LMI2ksfQqiBBjqDv1EsGkja6Bo
iS8e9f994pgJoozxS9bJ7KXsPGebEn9AZ9JheA7UwOrY2qEUTz/VF+7+mjduqNn4z5mfzNZtgSZH
CHYWHHtUE34216WeZs52UXdEszb53lSFaBK9SJvcWLn7hBCNiQPEmagntc2OuHr9Tz7fNlzdBEks
abf/+fMxtpmT15bdoZHjszNX11oymGQiaEXJdwb7ZkO7rRM0EIx5/+8/W8W9/uWnSxyOpo0WlBTc
P380g38NqEjeHdKJeaKaMDad9zSmk7EK7Gk92/pBD5tgvXzq/9a+/kPtyxCLs/NfO1XPf/Wpvr/k
98IXblQHRBA1JUoRyqpKdeufvGtdlbfgwQiXqpO9ROr+s/Clw7vmP2oeHkwsUjQ+jKriH56HiZV9
zxKuIez/VuGLzGZlRP1phyLBG0aJdPGXOpbL1f+XHaryW5dY1lGcDd8/WnGqXwaKuaReDGRDuZD9
uBBSiir3xtRV/TlSqFEb1iTiBCW96STqEiINmf2LKD0uj4Hyr07LLfT21enjbmFm676tncPyZO6/
ogUpj0vTwFACg+UWl6j8VHeddezJgPrj4Y/nlsdQDSEU+Xi6LSDtk2h2riUqOwgmFTAMsGVOlaKD
jL70WWFwDltRmtKwCNAuS/QE15wAYUerj/dCH5lzRVd5n3ERbmcB46X2dCIfMv0Jw8d4MKA7DqFG
QK6pJJZC/Na3XbWXRh/aFy7UB67oULWIK4CVwKLxSSib3PSTkelcF6yRDjBiXRfXFzYRtY38nMGH
q+0NpYQylTKKz6PZ8ee7Y2m9zk2gbzkl38IoisHGteEqnbubpdZtNP6ppCvPVD8fT8sidQD6526G
Q8JuUVNIpnie48FqpFewLLTZoNWz3HT0DtUwv7nIgmbj9xgfP77G8l1m9YWWW8uC74HdXh/uPcXG
rpTM5GOxPNYW1WYcUgRFceUfVJQwknaKG85EBHKKAYIKYBqCGKBNRvT2jMheSXuWhW4NG6OIe/IE
5hoHDJEQ6HW13dyHj6MXjadidCKYtbtIjTtERAfGAf46hP3Jh0pFdmJJAWO26Maq/o4Nd23vehiZ
VdBsRN7xIK3iMN4GGiNdrwKfRyh8TzXX4gpe+Myulb830dHZ4EowskhSgKVvgZ87Zpzt5VvqFPZp
MJxuXVbGV69wL7ESiPlKgLUsaOVwHnb79XIvKgpcuV14ExcpfaqALJHTskCY/vutAjrc0Ugf/Nn+
JNHxbQRHFdJU2kIV+tKjJY6p1+1cZq+HXLJnejE+AL9g8iPSCVIl4+ehpH2WgDTaaDojabzd9bY1
vd+8CkA3Vq10nc2Mxsv3tcssQAawrGk3P8bmC1XnqEGTSFCEz9bt7u0O5Zchpb6FWv1Na6yJXbQm
S9uQNHnjdjhVqsPTodmC/ZgjpizRIGU+JYZQbQ6xKForJS5aNoOTGOVOL8uHX357PgD6DnwJmc6v
mTipfv4vMbfLsel85NT6DkCXLncOHZYSq/eOdqR9r/sqxMx+ESjnVmbremjoEPxUIQLrphrJApvo
9M0+4hZ6Wsz1elxlggiRjd+VT2KMJ3YxiQexBrepiWnHiD8EJFntkyQ61MXIYNbPDk076KdB+vNJ
pPtGr0jHU/qwpUspFhK0GVDpcacGxiMxeSo9mACfnGaxP/n11u8sAyhlCCGup/4ndQTUqtdq26a2
TnPOFEv/tcxQeyN5ePvILDbVLINU6a/BxA5a9N68TVsRHfrIPSRMfjeNExEfxdx636bjHkUVrUS1
WPq1y63lMWaS/TYR8bfl6HcrGp4VtDNSWYogwzOCJy4syZsmQQVLY9Mj7reMpeCO9KuuACWqeU+d
pOOh6vEwqmnV8hA59u3K1gxkAumboTqoSxs1cRG0gUO142xe5zC+D7JyNg59ld8PhvebdiVRFeBU
9JQemjLXq5dH1jax/PaUeHcT4hywCTNtvtEbbCxcFN1JSmTqEfTXkMExFotuOkEDpEHt3nlGaYJ0
UltWoZZtE7LfHAA+YPJj3s+ZtiXzC2V0FnobPa3xQfxx6s1DHW0GQYbL2Q7CS7v2M/gjknn4QTdK
bZ8Ew72GLJMpDMEpJUFRuEFgoTL3A+SJHVhK+I616rDMmCTrUVYbJ64vmimGvYDhSZYds9fllhUj
iJJaewC+WuJo48/B0A8Drq76uuouOszvlV4QrhKWqm/DR7VRyGlPWj8mFc1U4Eg+DyHUqnJX0JhH
BMSFd4wJvkSQx81lQZHvn7fMJt76gtNmHZBbPwpkAuHE1A5Gp78OUrs4WkrVNSvt1WR0GSZegeNF
I0I3a52BCVpLiJqasI+4t49+pppX6oTSYoI7YXyidOWddJ0zbMBetMNN9pA3zAJbq9hWrnufD/Wh
nlNzn6F5PllxUxzRPa48U10LlsdgAJgbLwV3Q3F3POHbmPaG7hwlHkGaHr1HS4Ijfg8NgCjhQR4j
QVLdqI+HQaUcdRqlg4lgJBRT/iZuFPzWcoKtmxhHl8rl7NtMgFgLaq5JU6PyVjj9Es/cGCMALkHR
R8fwzF8qq6k9LLeWRchAaG/JEeEtfgrUyk3QPYxkvMXCvrZRD/asUjLdljIBONgNQcFMjNUid0ss
Z2X+QqW9OEVKMJGq8c2yyNUtt8zAFOOakz7VqtX7E8jzU8i2WfoD0+ttJssBGUvE+YtsusQ0c3xu
xkNcDCTey/7NDLHCdliEy7T/FAXF29QweLOGmr6+1lHunfT9aBtb6E+PcGcNHKcw7JpJniJchf44
vKQYcVa+gB+VDJ+mJCWytvMv5FT1KzL7tq7HT6Fltjegtx1qp/qU9eIp8Ud0u1qDmj6cvjopqWQl
hwcHI5TK6Kb1UYuaqF46F1ZXWkb12om8lww3QDsAaxWWtaP+81tDlbSYZufYkSc49m6xwXM1v9Re
QMyr3e+sOfY5QVcv5Nzip09fZEumbMYYD10WRRlqE04cWhjl5ZUkv4seFf0uCsJXSmHVao69rcX4
CRxTQuMhzw6xJI5VoABRI8ZDWlnZLqXCuSnGdFM0hboOvJUF8ymtrJxjWzDhbQEUHcakNe+qUDxn
+XTik2WYlbd+NFBHa9XVx+PSAk5hlfujTr8D7gLDVXKkk77ZyEHxB+zsiZRIxeoe5t0IS/Sl4Zrk
9nSPbHqqXqp9azFo7voUa2VN1cyfBcVgn9HfKL4bPf9GXvtEZRpWZNcHe0S7q5bQLSAVDDKIShVU
FCKYuC2K+YaDzgjOIymjMR1i+FUUhvXsdWyszxMKuvs+zMJ1adK2cUvYJmlwnsZXHJnh2XTqozfB
eaEhQ4aqlLdmY+VHe5jYvJ7/5hbOyW6RKUmJka/IANFYdwLEwEMS0V0zrRQCdCaPlkue9+jo9DIE
VUmH2esY34wio/DNwAECKCXhqQ2ezYqIAnaCdN3kFQwNNyaaNd3lNvXyIhfWLh0JbKdYt4/CHJ+o
touimEteHG5zWRuI7QCwZ4j+NrbWv8JjtcF+6y+D40HTEw+DU2Zo/90vyUR0uqSDjAAfE9uNMEFJ
21YSU7+FbNGJCpBNv5Elc2tdqR6N2fuSusON5qk28lMX3CciOoeCaiNnOocwO0hw1hQ+2y6QzbLR
D3NOCyeKirvWQrIJsGZaweoooBEiXHKi5lXyP8BBTEKQh8uQrmEsn8GT4Aqe40vrUOiymjJEbRyj
o7TmQ2H29xPws42c8NbWpgOkw/tOAAgnQnuI1zZEtL3owXCTcIi7aziMvrjtlVHS6WjNphnSIAxd
uEyqaF92I8V0L8F35JClBe1bR4y1CQP/TplZY5Kih6x/LDLnO0KcfWmoqn3j7qw03gZe8SkY869B
iCV6xry1rmYNNid/GHSM4ddCwsuSfffFoD/x1WjFW18BAmC6jI+0+0wFmTkU5eI1AeMUcRGLG5CO
Jnj1RsFA21PZBWWlkgcmNV3rxzimnD7UTLGckvLcssLHYlnp4y6IG6W3VUPL5cFfnv4fPoaOi5iL
El5IuG4tRkeBmtVY6oprjD7i2OX+sojUMx93B3gbvz8tGDPuTE/eUMXDujcrsZ261QpCgAOEvnUi
brSMOcPy8LLI1Fofq348ttwSomH09i+f/nibGF/q+4fBW+jZNh9vpGsO3J1QXy0Pfaz40wd8vE+f
KJ3gbIuE2fEfP6Bg5Lz30/YIY9vbzmX1CXwhlpQlX8OnPpvUpICny2x7eXBZfKzz8Vgxqdn9x/1f
1kEigxFXa78QNl38tNov75csE4ZfXhuqr/TxWN6V+Hve1/zbb9Z5VkR2Y06G98fbwf8ARTzEsM4x
2GyLQd4ZbkB2AfHS5I4wtf9YCDXqWu5W04R3zMdQHC1jLVrplFE+nn+///fP2X+8y7J+UquAQhI/
BgkNgDE5307gZu71wqDJzFQYWk0y3C43Z1syqRgrbb2IDz9kiMvdZREpI8vHXR1SfsrJ9PDx0HIr
1wLoSc0IH+HPL1he/3ePvSsfP97+Yx3d8+5LdFQ7XUOxH2Y9izr/oYlsopGoue+F0/8tYf6HEqbj
eNQc/3UFc/2WIrOq8+hPoX3vr/q9iAlc4h+GpZRxnrAR3Nnyo4hp2v+wdQfRiycMWt6SevU/i5iU
Nw3X9DxDR6puoaz4KGKa/3Asiyw/Av1cWtvef6uIafJ7/lTC5GtRphUkfFg6SkGVUPhzO4BMjoKo
i2685oNF3nKhozwe7UuvlyOjorB/LuwxP3Z25G6qCOSjBiMJ3FNU7iO/e+z9InvK9PQbwUeXHtE1
Crn8GglkSSE0HjO/zXRPO/n29BppbrkP67Q/QmE5NF75PLjueJvH03jrta7Y/fSHuPtrn8P5tTar
trfuIX2Utm5TnFWQwW9vD1EeNP/1f4z/a1N2Tbyw668Bk7H94KHTa+1vdJMd2rBBfimkDDcGQy2I
xNjhu65xL/UwGtcytH+04VyevbG/LUQ53phGih24o9Xpmr24qZNyqw91dyej0F57NnwaSLQ9PXvi
vn3X/04IQHTQR9BgqmUks6JeG2bTb/24pAgMI3Qv9Pw38h2Gcy1cczWhUdHyajgGAFDOVkf4cNI2
3XqUjdxPhFvTWDb8sxUOBLto7qbxe+t50Qh5kgj1cOtwbjkiedQexVxah9xGhxME0J7+/TYV7Ku/
7iy2kHSNTM+RWFJ/qXcj6Qxd4U3tNUAlsOu7MNp5PYKkoJXBUx/oa6ecp5M2g1q2Ii3a52X82hbD
d9cOmn3kVea5aemG+VAn+h60clu0HZiX3lxV8b4mxPeRilzyYAQUInthPntQELimOp9JTehxuwoS
Pco+Pwejvg1sF4HGgPIhj/ThCeYMlReBoQDfCX4N2Fv7NMQWIs2suNqjEe4rWFIbDjqkXoWb3gJZ
2uhd38abCpbxajIH48mSbEtvRrMlshfGVZteZgPVkjK8SYziduq7kywpUTD/bKG7OQzT3fkQh232
YhJd4HTVxQK2sYjdPxYoM0YyDOPovbP0bfx/wY/ib/Zx1QD55e8hbRoQ7OWCY9gy1THw0z4uAfRA
2Euba+58BfRdnF1Etmw6cGQ12gYoWGZ0RtgkbsbejvZc+LbCz7cVjf0W4DbANefKEB+7Grh+K9SQ
x2/w3ugv/2G/+eVrSgqdBn1Hz+Qcw0LtVj99TUcfA7tsgvyqm1pzihPnJheZs3VCIFkd4uH/8HHw
Rv+8WdTneeiQpe1iepHuL4c+bvRpruqwuG4azQhvNeNH1VKt0jRkR0Zt2NepTbAtoNl8rDigVqDv
N8LrirOnM1PubP1BPkDUD14YpmZHQqY4ncmvMZC9tI20lwJbIwoNv9wXPkXRxpvkTTFneDZMOvuN
7oub/7D91Bf+uc/E1kNf7Zg2rVuhriZ/3oDIu6MwyLPo6tjWK+Ku8CxRVq9G16g5XQXVOmAwuaWT
1m8b4HAXizPRuZ47cxeL6iGKzGDT6yEFPV5kTZwNm9K4WxaJ7f2At8AMM+IQRCONYhR563lk9rVu
wnpn0hG+MNrFZZ3Pw27o4JL6FeVrl+YPvi7jNKshiB5V9q6pZXrVJcoLn6nYJ4+QujU2nMnwAU7E
nUT1mroImtt14M0Np4Cy2QXl4JLAkIwAD9K10XrIOQxzxLNSkozZdL+1DUEGWg0LwjeApXZRZFxc
khyIiUrmQyDS5uwX+QCJrM2v/367O3/dkVzaxcgpBKE9XEjU8ffTjquLDueL40Pbc9etP5oAZJ3h
3nVQjKpWVtjjuRhqd4CuNX1PDDf+YZEXCix6eKsSadDft8VtqMX6MRm0ft+a0n+AgEmzQK3bNwSi
a9P3rkuuxJYcR1PEr3GBsi8DMHpLYNV0V6WQ72on5UwEVfLNNnxwzOWDXbmQ8usGwlQ/SySo011c
4uOdE9Qiju1pxyA3HgdTsVTNCoM5CeLrGUnWQXP0inLAaB+iXBDvnTPJnTGd2SJPr4HTUvKrv/TJ
WN7iSqxfbHlfm834CSVze6Mb23+/gZmY/WXXtmyqoZKodc8gekAy0Pl5E4vajfQavNtNS+13XRmp
ccacZZz1ZqR6GUTGPp2Fe1ieWBaj6/sauUGsU2vaVO0+XmP40BfmErvpH2/z0yqOjI1qtbz5x7v1
DervXk7l5v19l6d9kK8EUKiPeF9zFpq2Ju3HVmZTNCjq7bWhzo74Lnc/vXB54v0jly8I+Ze5tm2/
vD8Gn4xv8PHhk5fwx0BErh+bEH/53/2mj7V/f19DCTjhdC/f4Y+v+NOXVU+8f6dlnfcP7crsFhqw
Ufd4NluX6BK12rIC2hpSQpabyzPLYlo2/3LT5pBNqmvINX6Pe3be4qa/aJZ/jlSsgoNZjpCFXsUt
9LhNt3Cq/F0LL2w9MI596Z35N4yYyW5qnydt+K0vgLZ0iXWJ7fk3fWzhFE3RE1rUt1SFPoTJ+LVE
b76JO+KiBmyc1HvwT+vls9/Ja9yYVHYb5DdznX8yI4arpH7dEE9M3I8R7EHjnrngE0Kh4ijiXNuC
1gd+pKIqyiW0omKYkJBjYapAi2m8H1TARYAaNEIm2w6iw2UboQZtfW2VMPULXAIyTB/tuKuPj0PO
abRTMRqRK6lcEayhAjZg2ljbLDoBhFw3KoIDQ9VVRN8rkjl6FdERWYu6nHmvqO/oCN4CdZu2yCcl
5kcU0plop43stH3GYbDJVRCIaRUPoYoGCUS/4/B9tYkFzmrl9QbCFYEOc5ZYERUwEqsuzRI5QpWc
N3PXpYojSRJySVRASaOiSjzb+Dwv4SXWKbHkNQia8Ky1OhXNYiIRxOsOtcpEy2vz4lQB4cdF8jnx
9VWoYlKMdPweo/Q0EQ5uCmE+xAHlnKp1Ye9mD3NA2EpJ6kql4lfoWGm5/0Rzwd+QUrEuyGmhGvhN
go6rVYALYSFUMgtCXSz7lWhGWr2EvbRTCc3KGhHRkWmjiXyPyM44F6BDTQPWEpExdXnQSJCpQ6Jk
uGKfk45wGZJqiJkhb4YmKdsBP8wcj9+iKn3IZK7dkJe+nVRYTUlqTWBo+nGSVbPRRnYwAoSGtd9e
sq7oVnnvHMeQVAsCYKM6aA9G7HB5D4lVc5DekgF17ADfcFbPKYDDdIUKEJsIlkKY+F3M6CbjVJzI
Z0MF8cygm1dUMLN0xF1rNhSwZ3I4XEsf4YmYx1ol+mQq22cm5EcS9pOOL7YTfxcFSWEQArfYtR9y
jKIXl5ggkNI4/0mo2lVECMVm/xVp7wXnPBlq0UPLdX7VEzqUEz7UY4xXWUSRnaPyGCaTZOIDisRz
mzovIx7J26EkbSHskP03/V29ZBwx05sJPQpV+lFXCHKQ6vKqqWQk6OA9nUw855LYpB4ey8kjSKmP
8yc033sdpsCmQaxO8AupS63KX5pGsNitzak1ntPvs90DBlZ5TWO7nlV+U6mSnCoinbqsTajq6pcA
92NZk/qkE//kqBwokuzhf4Um6QNugGBg2uWx/NprwS0nrBTYQfIydWB/YJYThm1ap8mf8q1D+BSo
alKoVB4V5sZ7KJcjhxYId/8tQ/C5sRhs7AJwh8zWgexMQL1EMF37Jxmnt8jw8aIjep6G3F/PqhvQ
uN2wdcb42jW2ScgjeuTYaZ6qnvmgMRsXTeIwHiWH8kgYxMz4kjCO4pnB1i6OvedBBPEOmtzF0Jvs
2JrVF/YhZOjQ1g5WkuHXQKSxqgYwLXPlfNFctt+I7GJblgm+gSIC0QQ+dzUmF1cU9RZut4ENwX5E
RqeiDvP8oCBta1OrAOB67o+hqYjqcZqcvEZ5ZjpERwnastrSKKBJLnO1Fy0iDmgSwaeecDOmYhDx
ZsT59rx3iD8bK3LQ+oBEtIlWDoIeJkoqLc1RuWkps6I5tuP7FDpLr7LVGmjgMWFrHU4M/gDkrwmV
xFaqTDZfpbPNSKRHldfWEdyW9P2wYkM21JgBC3wKIXCRZ4PMXGW+QfitNx4xcBMhLksqnN/QHSxV
UpzKjAvFfTub7tZSaXItsXL1RL6cR9DcpKcTXGjd2tv46KVKo+sRjZNNl5VrYAfOYwTbNuB8uA5V
jp2tEu1Mou2geTICbUm7Y1508FX+neG8AvS8mCoXL8mtJ8d0L9LnLzwTnecuGXoqTY/4yEdT5euN
FAjXpsrc6603DrB+n3bRc8KJk94E+XyJWe1DRtWzSu4rBzL8yGXaZyriT6X7TSrnr1aJf7Uk+i/R
H5RH8kuOthf/N9VaDw21ZonPNcGBIafOkiBBmnzdThItWKmMwU6lDUYqd3BQCYRIOvajyiT0VTph
oXIK9cg7Diq5sLOsR0NlGUZ+wRlA5RsiZH/qVOJhpbIPM5WCSKzeuVW5iBQm7kgWeowJTCwITtQJ
UOzy5IfRNeHK6MeDM8/Z2iBsUVepi4bKX4xsfEhRCRYiHrubCg7axlZ5jQGp5a2TfxIqyXFmJ1/1
hDsKQh6b0KmOoQrlrXecYLAv298g1x2oZRufTUfrt55uD+c+8LQr9FN9vayxLJa7yZwHt8hmx7MP
VpMEUl6mXk/73fnmEllALMKsPbQ4Yg4k9sp9kATxU9Tq+BL4qGaYbmA+dZ8q2s87O9NJrgMLCX6H
7vGs3iN373vAnV9FnESbwjHC64hs7pJ2FpQ2r9YQyeHxV+8lZ4wnkmv4vamNBXDjNNt35Nuf4zDX
sfakb+Aq6u9mZpxF1LSfNRt0I1Sg4kLZhQaZHo4bT++yV1JSd8uqbHrsciQXPhJlPjF7G4DWzXN9
X+MDWr2/Ww8RpEm/mVJDoYM88lbP3faE/KLfGZRanmE5fXbU58LAvcEQGH6eOr3ZjnoQXrDmOTdB
wiWjtEnonIN0Oxii+o7wolhNXdU9MuQ5Y+4hyAebyaHvDeNeR+GE3IjVdPuTZZf216mh629FeX07
BaNxcpq22g16Hb1I031Z1nSIpoiz0PzUBe64jeRon8kwD65wnDVMoobXa68EOW2KChC7G6BH04UV
P3o1fCNzAsIpW6Hd25VpgJPlt+DIWdV63nwFYg0tenbD204WHuopP9n1kDaYwbtPywai1XvH5ar6
lDqgLzgOhnOVVPXVkUO8KXSzfisKtN/qXUtBiiX2euehTPz0IAq7P+RdVD3gI+Uvq1bxGO26oeu/
aXTiofpp9tWzRHLWtFSjW1w4L74XPi6rBl3wAJeTskGlu9u6dIpzxn53ra0MI77o7LcWaeX7hnTB
BeRz3j8Y/owiMgjLgzG0+gMSsP79gwfyTMvOpVUY8B5OAxWmM6bygpYKAcU0TutQz4pvg/1JQyDy
1vuhjlSq1i9FWrRXk+rg+wo56n6L1mJMUttG07Am9xpGnYnvuPYnK/8GuTutB+NrJiDH2/ZQ3Ez2
YN30haEycvmIDCw8O5wuIFmmbjvf+EI2N0Mnsk0VT/Kri5Jt+Sp1R3W1ld6N29bRDXDxZkN/jmsy
+VEXvz8sazHkc9Ytn3UtRs26LCvoXuy+TdrD8n0EXrF1PkX6NUlRZXqNY20G2FJvPYTA9y8U4mgs
CvKGp9KIL3olvU3eOu6r5I+1rEEdAqORm1W3nDydcziZ8bYtpva1GZv3X+14Q0Yf0jBuU6bT2BZk
Sbpb738B6P/+s2H6RWs2UHgXuE52ztSpSU3uv4ioYFU2zIx6DhGD39wlgeWeIPubWxVM9SWfut3y
W3wC7VeYCA5RrEXMDar51Ee5t2VnIgcDy9nyPq3mqNxGkdxjL4K8xjV3J4QWf+4DUMjqb0QuOn7S
uB7vG1PDKUNU1w4Fh/mJ4cFpWQPnUbeKOCTu56q0jyZJNLsYbnFnSuLhINs5qCfeIjfxAFtN0RnR
Al6kSgd3mYxvHDw69QDh37oho309pKQh1Qt0M71Ql3SeU9PyD4i0250fwpI1mvPyQtOJIZFT1zhx
PU+3Fqp6XEL58/JkWbghBdQSA4bjEhIAPOr9XeNkfsDh1z3FdSMIHE/tLdEt05sYGNxgtWvhbuwI
pyiOStn0bFLgW74+tr8BmlZm3eSBP94aaYRgV33Nvses58jksWss6xQVrlIn8Hge4jhHivilnApG
J4DaDsPomC8z6enLVwRZTlZAMBmXGNfGnRMgvlleKUDrM9ZL3fsoFua5nzhXvz/hYwtJu/CzO5Io
n2v1vNc9kXzWI3uzvCXAvmnjQt0/I17z79sJtLgnmKRpbuPdlbnRrqqmMu7KJrIuczvgh1e/fSzD
I2We+aXIHeZnxgjFePTmL6XO0L6b5jvaHN1K2GSxjGVtnqLYzh47iGbv3wruGTSjYrjVgT/d4LHr
3zd1E87XJJD5cz+L8th6SETMsUveYGot37aDEr+tmsghxLAgLsj0qRGbxcP71mm6fF0HZcO53JdX
J4QBvHxcbXTPA4XRR2kM6WkktOT9D4j1xuRC/+piF95ZOJVpjhTi2a0jpqf8SM1Qdim1i3XB4N8u
ux3QG/vVjPe6GeIn59IdGAkIJ9usyaQwPre+i2+vTIFodhBZ0fi8wj2BlWU51U0RBgxNcotYFiQd
N2VCeB0KOHjufc9VtXvw4OcdY4ngciCl6GTYxn7QbQR9HoG+jPzc27idH6a2tm8KMnN0t/RIq+sI
5Z6/iolkQ5zS89YaBFicBjklhCh0xK72Kt2S9owRkTYyuMVz4XrHCFjYKvMr64Qki4QI5oCQHuWN
xG+1DuwOkk5E4202+0cttV8pYxzS2HVeOjMkkMLs+0MnWnMXSo5RXIjQJSHaYY1LqrNf4RRbFgEo
pZWknqT+aPkJzhtooeXmqPQfHWDMekTv5yrR9Mfjv663rLwsLCUjfb/b2eE+yOfz8rLlDZbHcc/y
GcvNjwc5jWMaRxeEIV5RLxsl1kt6SEY2eLAeyMdmdpvphvdCyEMYx7ZP8pdckpcTRcyAUIviP3Pb
lyj8DEcXs6HM8NQK+EVAhctTpRZJpzPWLXvG/DkATIMIgdPQouOtdW3juIR0umyiXSreZKtPR80z
CC+uCdbE91Ru+y7tuAiM8dbtb6UNjHlZoVest0TpKRcB5XIrOesUpw7WaD4mZAg5TdicWv1HoWn8
oFBpVJbFBCBidkAy0I0xd96A4a+jD49r8XPUBMRSAng3fWA9Eu417lVkiNZFBnWDHZLNw1HWEKSE
f77Am4aWnwlDXPXPy4+jOlqeQDBneqlKjsV8au2vScu7asxUdrmMno0e6WnTtE96HI5rhHvlCcgR
2wpDC3YMQlMjA53X8tjybN4wRBcWeMZuSjZgXbHiQRLH9b5hoBCU4JWWLxbCidsUKpKiSBW8lOBm
whHFnuHYU0OwBuoq7Q6CQb9FWHW1YY9nHVNLhMzAHKBqfRhTi4ALL5lgaPoJmTr5SZhsqF5BI1Ib
4P3dnRoy6HI/Axa7jkenA4rXHg0/PjS0DA+z0eUIp6AuNmANmSx33UY4lBziKAU8OUttDYekUSaZ
+87Ou70e0kiNO9TcZiMvQpsQ70WJJJ+9TmmIAILZzfXwEtnRThaVeygCzzsxWbRbLBKLgHiREtf9
SBESifjacUdjtXg1S8VOMmJz2iLkFCdt9L8NTfM9lj6OGGVNbSvravd5ua8LcZvOAHJN1KEL8HUB
uzZK17PcqumcUeLXhpwAcLJD2kTMh7y2XkiYFzd+Cruzk3daUYVn5NuMD+PSPXa89KYZevKaGw8E
QqUxTycxZRvLCMQYqSp7HwVK0wlUaLjn12afTHvHQFpk9UZ31aI5PoKXemmdbj63sZWe88YuH+ap
wuc9BeLGEYW1iy2N0FhU/muakHLnF7516jvDOvkjEZnTyNhi9Jkac2lYe5Nm7VET5Ldu5+ywMpID
lTCyLpEh6tNTYA/+XVJ4MSLSFFgrWMEHDSwblharxLJEzTYJ4+hkTHQ4Ygf/fDoYxmHBJ4e2dwOj
Vu4Q93E6WQDOXVXgIMCzFCtE2rIAyHjnNbrBdNa8uOoEFiq3yMci0Yx8PRS4zXWpfQuS6BmTYLtm
AOaftKJ7EaFGOsFIs4GCiIQOctI1DnnZvzoon3fTaN6FFiIlqYgYhAscQouJzrZi5M9x3YNDU6bc
3jTq/WAVl8V5+7HANAqWFU7yCn3aVz/MSI8uJsSzwn3//oOim409Pv1OOQgWx/ayWMzakXzxin4k
JrZsT20b30Z56uxSEzfB8tDip15uAfVBhyGdl1k5W9JxRFoeGMjNCQ5tTuZkaVtdjp+DhJ441Zo7
hMQ6R2JQblL88JSDG5V7t+znxIjXnBI1b+oXdHAbzPpxcJPp7GTjJUEZudJNn8GR5DJa4bJ5Xyx3
dTQsiNLVM6SM83ce/j9757XcuBZt119x+R1VyKHK9gNBEmAWJSq+oKRWN3LO+HoPQH2O2u17r3/A
D41CENUkhbD3WnOOme/62Xa+LFJFwDuSZXOxK8AzMy8KvNSblADElSQGip1N+TnvxNuCOQ483sKy
wFX6e837d41fBrGkpJcfR3hrmtlbs6ypA477781lTSwMEoz0wv2m+CoWUN8YSrevytE2kODALYu0
5D7mMWL72lz2mTGZeFHgq7Ywuz/wTfMwAB66CkwDjqeiP7Y+IBLSjUbifHlpPPvGAmXKbS0tB0C3
IOEnuPKGVBQHyTITCAypn67pulEaNbm3y7DqCtA/hUwAYv6kdhOFGlW8eg3s4tQDwt5LECebkfuF
P/dghQYSZVLNjVKeiMtCZ7ROnFOYfn0l7Uzug6pAlXI+K5ZPEhO763hM10XBzRQTw3kYvwM9iQ5a
56/LUerddr5PLbct+BUUPqgZ0gjx7iivkVw9+8RgzmApUNVhj9CFGHarz1b5bPmKotTfxTDNmSJx
004NLjU5E9Pf2zOlyffaZCeDdFnj9wpsFa9VWloYI8EpJLN1hVoBJ3uLDnqVGH62Dbz2toQELBzp
5XawrP21D4rLvrSako4r50ULqmJToDY4RVNKMnZQQYHP4+xIr9AibgfYrxAAFZpEf3CMVGzo7jIZ
k3P1FpPvvhWHyLwMurxtmea+04MhAAvjKYVprHmpBwK2L4VjSU/61A4k4k2Vz37Fd3Vjio8KKh4A
8PU2JHvhzUrlU0iL9ZZq1XAwOwVA5kOgWQMOj8k6Z2gMckXoIKnTEFQCeksqLXF0jjgUx9AfL31Z
kCXXgDjyTB1SBDKoclPLPW2apCPCABkBzOHcSWM9uEt7+A2M3tNmHaQ+JeVonq6QY4/ipb/KVHg3
g1mCqgEheCURlmkUiSgQGsetPAnZXVplVIl15c4zCdGRLVo3pN6j+xaKF/Lj4HCW8906GmSb7I34
KKETIwpMybeo4OMjDKyJ7gzZAV3qW7ekiz4r0StOyxa1eIaAOTzyJEJEXVua+jxkUAoEQ3prVUgg
iiqhvpDT8Jkgqc2y3yg6ughkWe10Ja6eqrRy8jzS7q0+f61GH89LrFBTKhvdlUcEMPKk3QoAxM8q
ff5dEUpzXFdWP+fSpK0HP6MpNB81keKWWkKAQwGavcbdpwJPCYSdiCIcHfZYPZP4smc4b32UKvwY
HeEqgV2xI4pNQClnG6Y9AZ3QlaL6sixQnoeIJwbyAEvSoBgsSu+NUCEeSLUbkSgtEwMGHrWWjHct
7XbmHk9lI5hPxH1jU+zjE42UdiPkgXznz2tjOJHREA65W6kZlw7xK/s6VsdrkFSCLWukqIzTSHzW
2DV81TUJKEk0rrpIROY2Q0OMiTtQ0o7VTgw02a2z5GdateKqzYriyepiehthTbFNnYQ1Wba4fUxM
I4wbGuh4cfjR+Q9W3LmAdMSnwQz38PMCO9L98mYAdtplQ1fZKLioJ4tnOC8abwL8BLAQUq/VekL2
NzQnGKQo1wF8gnyLeRRaTX2tSjD/g5R7P5W4SWcapcEIsm53fVUWT/A5XDTiyUWd0M2rxDXoVkbg
hSzfwkBpbnrIrSHCkTE2Efn0bX3J+BS6MaZuozTZcbnSQ90kM5t4lrEiQYjX8FfjUZfdJ1nSnhS5
Iu+OLclAtCeIJZ0bg2gdxQfD4E3BxRWGBG/pkDjVlKcfvUWdzesi/9wlw2s5FOORtii1b02B1GVq
8pVsZWxy3XTUIuroOJhjZiwG97+Sk8yKkuYO7ZPdIq2Aalz169DTx6uCKW/XBXTbPCVeezlikWyk
oS17jD29LlNeZIqVZGmLtlFIwYdZM5QAEkFfu31Fd6Wvh7rW9p7l5zfLomyhl+abP5cSKFUWRxpE
rQ3US98WsQbNqxrHH2aib8wpmF4tq0MRBYVs7ZtKuy7EvN4K6tg8NDO1CuB5+GPww7VZGPpPIYI6
thU6KEMMz8x9XjTEJlLgQgDpb1MzSPegdq05lYp50fAsWb7yWGpiSAORB4EciPKj5pW/N5ejdDhp
kmoMFfPaKx+AsRyLYVRfVAVTVElC2jabN8tqeOkqCcWd3P+qNXE6d4G/8jsruYyIAQ5mZDHAVakA
ayRGXqhaprZe+fRKw5G6CeVdUf9hpbTvkXgENxUWikOXZHR90TTuJ0mc2zB5uVKVqb9ljqb56i+x
6T5ymsnPWTZ22H+H9IILipmElQmrtArp45AESrOh2qJNjB7VcHgVY6CJXB/mu1yb19KUy5+9jt48
9qBLT7lL8QcRfh1DfCk0bst5QolUw1gSA+TZj4au3zxoFZuIEYEjGBNJe4ZAIuvQ9ZcwkV6T0J92
6lQ3J3XC+gG3+6ngzp5G6mOn6/1DyjWfKWpzCQU/A+1sSjtOIqDKmplvKjFOyYRqm/2o6tqh6JqH
vExuUgklMVKmt0TOMYGZMvOaugnva6GW1hXUWNefiu6Z17xgRcAuVXJhVLSK7RLgsD021LdGq2CK
pqrm85QP2OdrG860/qLQ4U+z3VCSUKyUtZNAS9uWqocnUwxchVLSTPILbU3vVTfrYKfxfM03QhNr
m0CmLqN4SX2hK8yEsSOZVMVBsckz2XioRtUi0SnT90lMcJ+qgT9vYkKQqR5NjpJopygWg9fAx101
JcJHIAn06CLsdoqPUXzkjvyjHj5VKNS4dZTipAhqDvSqk8511D4NguytTBw8x6it36pKqh4SvwC/
Pdc3dbPS3s1Xcg58p2406dZLcnKwmlQiPgk0KXfThJFvpjxOk/Ee4asXghzTtK6TxwpCbAegP7Pr
KIqceqIwZ+Zls+sATWBNspidwZZwaIvwEBP98YhUZmYl5oZD9ys/qS2GLE0VThEi7Q394uK+qJRq
a2Kzs3//BRsZN5kv3/S0HtamFRMaH0Zb1MiERfRBsjPz+VsRlYcyDpWdGCfFofDo40oSQbqdNtwH
0yCcpaZzli0NZ9QcvFuf6gyTnz5lwYrm1lozQuUznvJP6KPqFiSXufHrEAxrbbz3SGIBazIUs+FK
l+emoZFRltNjPSC8kMxQfbW6xyyIxqPemyOCylo4KaKKcXaEVioU4gEa9j+LKncMof1JJ+OujzyE
hYLC0ALO4kHIx2MSSNFjKIzGQUA+twqyyLoQn2RduCpHxN8Shn80Wz8HDSxFFKiTS5sqeiBUtKpq
c1+NurH3ReGhVnzOwrqmQqrL0znP4lOmAayqIWjjfG0CvO3JtJWDEsPaPJmu07Y5eIm8A4JmPSSS
gAAmDO9aeJrYDUn55hZl5OY56ZlWFfMnRP8kgHxngFX2MFkfU1JMThQvzHPdGCnzik57qoLASS2c
t4MnFTuaxsV6Ksl9DDNe22iltefXPcZi/xwyqXoC/QQwrod87pXF69x5fA+DEhBm1OsbbKyM0FIa
CHya5KQW5NM01Bf2Qj82DmizH1R4L00SyldcpyZYS9JKi5oUrdYkAFfrMR02er3P1LJ+Ajq1D30c
j8SCSGdSOvKVDIfyGo/ah1ik+jyF769I7NMDprqM+NE5iSuvnaajwIsj/dEnmIOHdhL88OYRpQCI
CwEsRmxSts2ropQGqMyu+zB5sBCpEGyoFyXIgyRi6ru5f+8Ja1Ge2kfBizYA3kMedYSnaVjwgZLo
PdyBODpqtfKgGnRZ9FCYLrKAt7JHhO361uBtE3oftPDr97SnCdRW6S9qNHTVJAPOL3lOe1kP70uz
CNeJGuWuZna9nSncsCewBAd1jneGRm/sBDHJ3dqUMP32LXKxSeinVSgPiqsG6hqYYvKsZSIlFur1
WRPzzMcu/iHysBADP30ojOhSGWB31U63LqGsNE5hBN1hhCNL1oevO1JOP1Vu6WXp3Wualz7NW/zq
gyE5tdXwDAv9F803et6wh+pbgDBR1KcwUjaJiOME+kCX3cmEj9m8BfpPElMhPjZvSnn0m6lB3+Bf
iyiGQ4MAd0MBS7oHDS/ecwFXcB8bOqOqysQPouoiFQc/X22EsI7X+oRh1rQCDwC92Dk8P5BFtXJ1
UMqmOhQhT/m8Gnc+AnyHEYe3kiyZ4NQsIaiRI4fKHKoDc+UzoPnd6DX941AlJxhwyo6xSbbOVJky
H47kA8Msnm71a9AQ8DC0WnkQY+GUBHJ8NuOk4QmnBicqX8RlApI8xkniqGlTHyTCKyUxFe48f5LI
OuJSJhxHf65iepRZ+9T42zAJ03MDzPQslJO0I8HibtmVxhJy2hTmbZGM50KOb34oGreOHEvkpdYz
PFz9GpbP3YAj3C/uoxADqKCXstMNeb0p1Hhjgkg4GJLbBBjW/WIi/6HKHF9gqJNqjky74k3R6fji
F3zT9La8j+bYjzpN9Y85v1bJff8hHg2ZlFpsNH74FrUdWVuanrnEEQ3PDbqkKAOjnaZqshMEtX6I
NU5Y2h+uafm1TrKFT+kvVUrULtkD3wZFqaoJDihhYEF+NO083VXeBh9qRTR4nku2GJS6MD6OHeOc
vDINm7FM9d4gK+7EOENiZ8hkbA0Txg++iWhsh2eMJ5iD0VPQYDKGZ8YsCCnJ0m2hqUDRjq/MIbJ1
n5Hbred65WoUMObagX9aFuFAGpeWSd0ao7pdqY1xWxYxpd1RrlZ9mA7PPTka2zLyI2eOvPF9snXF
XhD3XtAmp9rjcaxmKGCkoYndpAnEfez1JNyndfFGpequUbwXQRNg9dcdQytuBVHL9NVszeScvckj
t7uo9eHd6Ga+heysI0iBiZElXeKMqUVEEW2fWwPkGZ+t+tyVwoqnlHT2CoHAOkFlrh6m5HvG+UGk
Whv5SLcbJjRWDNYybGuIx0VVHGQB4kXoA/8xe1XZNYj2skaSTmPNNDNPjJKxiRA5iGw1zknmbWCA
rq2uNidMoUdfH0hCbXNEZikNZwFRi2GgzW6KMt2LFL6tmgst7hSgHSGja5Me1Yw4vjfrxgY8/VYr
hvXU5kaxTxiOoBHNvadp0LLtE5P8DHdLkl0QmGw6Q+6PAcCI3L/4QRk/akG47iSxP5Xy3A1Ma+lS
+aqxI0b4RaoC6YKO5YBdu9wprZ4RnirtMzIVaMiU/iYch4JiRRR+DOO+iZzelL1b2Y/9TZ5ipiHx
Jy2s5oSFtgYuLaT098g5HzzYjGma55h9ovJk9DRexbpX0Ga1tCDExiAnDNh1nI/ViptH4jaAzRlg
sNDrmOKYMhxwBqVHLSYfijEQqmjC/lZprtEe7kXtFjTNxc/U9B1whoL4C0FK5T8UCub5ro3z16zw
aeAY2k+FNrueWQUDUY1RvGY5ZWZG+1TLpRNlKvGU0mo5Icdr9n0lHJus3GSUpV6BT4+bsgnCQ+57
zw01YZcOHuU+pu/UnO/CChsT2ISb18jtVRHMlZZmdOkZh6ZiJb63AmBbcNTSoZVExG10TXeaaVAy
gkr0JJpgesNRoPwPTPBJ1pELkOmUPPSpRKnerD9heD8aBTKdrg0npq91saWpDZeop5Mse+BZO/MB
JsYpiNMNRSsN5uucLFSNbqhxpwOTS1p8LPrKVqaqcxk6Ynjrpn7Wayj9yy4y380N2bmFqxU5NUOe
mkkoehseq9Aeip6qJjLL4yhrP1RKWnbeCs9pOQ17ry37OyBjwx2+eH9rYQGkc9MiIqKbHGkmuv9B
TJ6Y8Z2xKoFxCNvYpR9jrBqEly7dd4XKh68fI7m8GEggGpPQ0x671n1DPQNHo/BotM12qgm+xZoG
PERQjJPehgcEzsW9rnExZUK+lgVVo7SV0BQZKU5mFFVdmM+Wg7dRXgtJ/ihPCRfflN6VOFM2kOq4
x5rSox6Gpev75N/0Uo6WgSA9umKIEavQ2+Te5J8IE/69IAHY2hPzlqbcp4r3NBX0w7IA/4oYAl8g
JRcrWSPHpoyQlw+I/aWr0eaxK4bEthR+AquzYh6KAIKI4Gkw1esIJ16vmms0L+bQY0FFgWSU+rqh
q7qWpEPQi/GrlCFtHEewRfo4SfuG0QqlbiVCxQkYodFbf6WkoOvpRUubxCw1uxoK+RJWAL5x+zVu
J1A2HHsBWss4EJxNJRUDT2buM1Ilt1JYPrS6YZLTM5oHa8Yr1NFUbgQ9B2Qd1/kxFLLpoY5uQNGT
tS+FptOlfXVDGsJEviaFSmjqz1RHZqKOwbQu+qHYaySVM8OqUxeV+h4sGiqY7L32Uv80dosYdGwv
fciF6YmPStc2Jy9GehWXsrATJP9+nATg4xCRbmPD9R5iFPuaV3d42G060tSo0cA11ZtVdtProDMH
1Twl2i6bCESOej6hEadEsBLzLNjLg6ReCmUskZdOcJG14kWpG+Wu7z/7XmrvYMxhZchRA7WUYE/M
JbcxqSvYqUZymBOrXJuoS2BIe8+ROnQY4EVxJ4ftHRcanXxZ7CBpoRfVK89wpPlUDXIQTXgi9n1X
EqvYzQ3sOf9xWBbDmapPuW9orearADmPi952r8eyeCZiuVkTZvWUyj2hVZmpvOqk3qWTol9LHeNA
nu/yXNE/Vd9HV9xGw31vlEdGB5ZL8Cpy2zyOHmkHWudwlpObSrXXKsbWJkG995lnodSmphcrwR7+
SFCRxGN4EVpIpWihHRKvMMnZZ1j6THnC+pxEvQrgKIDRRkFlbxCcpKiydY9uOrKlOFDdZROxF7wQ
rLl3kykdhyJDs9ZVCvgArhVFEE+omSE0D4VuE2kqnnKxE09JL3NHj3gkSopfPwztawrF/l426vqB
1FhH8OXXTBfFRwIecMkJ2e+1ZZ/QkZE2pYpjNALySUxXD0pinSijdK/TSImrGDuETVJlE/ZF4q+f
c8uQ0CBhRm1pIfrjG4VRyO3V8BCWdU8ZPcYAoCNYbvu0umi1HK6iZFLsqe60R9VErDnOUXB8JBpj
YZS/t435WPn+NeRSdwJtor4oNnfthP2ENgvT9sbTJ1sLBvNjdsnKkYFCO/AhDotonkTi2ndU47yb
WqOdlgP4a0EynBURs1kQ1rNzIE92mGyrvSxK3j7eJoraH6OkA4HbtJCwNWAobaG/dJFGWHWjf/YG
lV+pTVC+yAiwSlJW7ikhF7Y4ZfErwsVnn+bkIZv4FT2z8Z3eIE/ILcG/cv9Ebk/yMAJUAEMYZeEs
lkPwsCyEEf6VP1nGXu7Tcj0Z1rTuCyM8Lgto1SAYA+V9qeAG6CwlAd5z0bY/ZW6Ru9K/a7h7ubEw
tG5E/ZV+emeC4aLNrAjCJqfThrxawgUZAnQgGyx1UGLhtvKAldVd09HPigUmeHAtzcZoHDESqD+p
gubo9L5cjbKvHQOinJl3TIHoTLrmBx4069pQ4LLrxCT0KTfqDbc0MlRJ1zlIykGby8OlCj9qccb9
f+LC/4O4gH9Oxh78nyMXnkcoSJn/Z1rS79f8A1wQVdCwimSqkBWw/yuYov+hxkoSh4hkIq/IVJU5
yOgf3oIGb0FRySmydHFmzUJFrvO2Cf7nf5/TkvAPMILDmgPslfil//U//g+Ldv3X9n/L2hRNfdYA
GvjbUWrCe5BUxdLwqvL/KH/hFpB51XFllf1ZKV8YDhmIXErmGQO1vDucWH98M3f/NwNB0f/yDf/9
v83H//Cvlr4CxgG49dk7jb+GbqU/5SAogTnyMAV8vtKe8/jgnxQnvxEDoL4Um/Cn74Q7yngtow3b
tBGHP3E3Xhs7nhTEWVC+FtDMbvLDf/1WJV3828xuSqbJ301WFHyg/PH+gguMUi0lWqJKpASgTyrK
iXrTvLB6Bf6kOiNOOz8wiE2STewzNwOS6k5ImbXQnwDN08y4wmUtIgNj5Q/AjrDoS+tSzbg5tmF8
WBbMrgiwVMW3BfaKZmsA2T/1dhoVub3sy7xeX0k6plAiKax1HNah7ZXlbMNDprLgNZfFF/uWW2G0
UbmvrJQZQxeK+MO/gvuW7W5WdSw5fhRJ7rKZrbtwXHQNWC7FmhCJxT+syWWNZlfFWCXStzj6zwsA
eFmklSc5hea737sqacYOTga2N74ki/kiuq8FP9saBcPGti3iTTNANwhn5Axad9nNSuwws44GwBfd
GH1ZLjvEBcWpzmj2BKoiGUIeld9um6sF2OIO5d0SqLesITEpvzZ5yuSNJO+0OXfvjzS/OoAtW84L
aRAKXOWUhJcIvSVRz2BQyjNwlkcs27maEKA0eM9lUrpNKVJGmSMJqFYQA6CJJ/JcvO2yi1xBqhdz
e4Ko6fDVnGU6fhP/Mruo3Ojz1rJrWXxvSmX0ovWEkwvkG6yWj7ugfKLGH0i9nz/58lcxK0IE6jR0
vj/lsgZxg9zxZVU042Kbwu///oSkYAGLXLYNdHYMGZX2s4Dot6HxXxEtiOXkjw+7fGxJTcjJZkKx
8GcFEWnOshYC23c6ddqZAwFDFjKe5VgSev6uJsSkk2sMZkINkChkABhkM6fSkillmW3+9LUJ/j3b
j84C5dRm0vQ3nlPWRNnt6cws+5cThr849naLcx51HV9RuTCJvQSzjhQ0AnZMpJYDdat9Y5UaTOAm
ppUxB6svhNK+N1j1s7EEupv5WJqgXYQS2MleNRBaZNMXsno5bb+h1t3UXlPNa7Z/nK9FZHDWLm+q
nrm/tVdRcoCQnC9v6d+FNmsvF1byctTDSbAK80lzFxUn0uD6S8W5bC4L4qOa/ffmXz+SqAUSvJqO
kDojQ8UR/Y+fzlRXLG+Go1u5s0gBl6NoW35DRr83Mw+XpWWB6VKjTlvXiQJoQfFkabP8jC5Nxgax
MnFs//z6Za1BrOu2hIIvWxUZTQBvmdZVKn+zfkZh4ekpv9aWfeNCvcoqKuVxF3irZSfCSGr0pZVs
vg7/8ZOoVYVOSHfRLOOJF3rXvDaoUVG9LDtHQAETnRb2LgvAAu8Bj4xN7QuYH78PLK8uv3d+/7bl
ZwQTW2JCWQRzB9fsop9dvm9dRatEVtF9G0C4+RKlLlpUn1IIf2wEP5QdsRItH23BrC6ffFnIiKQd
yxcPX0dV8DaIrRYA2NfxAC8gM9XnHMvpRo+UozeCcJl5X18/u/zUsp3PeLHvzWVt2ff16/54TSa0
qTP2yUGqZMNhML39Awb716/5/tVyT263LVfNJ6jHAk9YYy/qYLMH+SolxvuyFc1nrjifr0kw6etl
Xy9xhi9r34u/96UDDxUo9CFTGhHT1KxAXn4mI71hnD/8f/ja5WXfR/5WLi9H/v6v5nf4vQ8cSgDB
ylFGGfm7KP/CuoOIen7gKoG0MYYicZlWvageSUzfWsx+fuqVU78yEkEeCqeTRU5RQKQ0CmfLc0ju
lNiM9fpbEUgmx70SARpR5rvx9wKR35+by4EsLH/WYVHQ2eL/EQtmkqg+SOqdH3NZ36Tipunlli7v
nGU8n9zLQp4f0N+bf+ybn3pVjDqP8KL5tIchu8lUvuSsp/3djiWGVY1yRV+m4AfVHTky+Taumje+
jo6Kg3iM9CBxQt0gF5snrZjigRe7B/WixnH89X8uMjpjuYJKlcrAEKf4wQeLnh697VVVYa/TSsPN
wrDZyE2JSmF+PnZp3TNkm1cX1d6yoIpPwo6Ovsoc8+3Qjx62xh/Ld6Mp5Jq5OQFvu1o+/6WMi436
EllT5PhIRajSab/aSCkPLQm7TNzfS7zsYPF8l9bY6FoZ5rLc36v+YxBx8eIBr/bDPDyxjDYlr73w
7mHElttl33w6gChK3GqIeMO1MGE4lSmO8QipS6NeExRwhdeD5lidgdTxPuwPeSXF6AtT3cFksys1
XyaXBp7MspjU9mJpeux2zeiiFDfPc0ZWIE+3EtU5zQfIln1xH874plwyAADQTQG0aFwjtSKTrsEw
vGisl8V8s/3iWX7vE0Ma7zFIAvsPlfByBizboR4zCI77zg5xADHbEM5GQEOGOKZqXRFc0Hu9ZRty
PLdT611n9v6lGajDan3MeBlZFIx046JPaNARmnU8UFPpF2iNdCPPQ7VlIc3obG0WoC6b2FYkZ9JN
J8vVz2KQ7rKE3G5KBt1+WSujdMBlCwI9mIGUKZ/gN77yj23oSOU++qJaQkFD7zn/rMmto9MqZAX/
7lq4l1+/I22xRpBEQRcP14KGB4CHUDkvQCkrQC7mVWwdLY4iyOVYJxgRib2V8qL5EDF1v39+WRvm
J9ey9n1g+bmvl0xD+JlEcr1Z9hllaTlmpW71Imv35ryg3qDy9c2rnOwSiUlZSosXUeiyzxBUDhfV
sRslbbfsWg4GxHzvl7VcwOXdlby9pEXxA09vU/Weucta7Q6uK2XzGRyqysEuqbzewaePCvBrX1P9
9E2/2sgFI/Nll5ZK9JwVOkFErVNN+ffA92Z/ASJsqSsJUwsplP3GFNacABJCX0cyuzPmc7LEqBpA
kzU3/TOpZFJ66hF68XR0IFDdkjPTjnth41lysEIzeT+mqL2cJoJlv5K9Q6nvJxW3+H3dH6vwPM+S
6Fv5+7HDLfTedRQCYycxN7G8CeInNbpIkZPWdioc8uhiRKhhuWaI3EB3WqMc4/o+ZtG5HI7tcCTJ
AQvbHEcp7KD/69qV2mBvrf1wF6e7eMypCm+JOei2+j47mjb1pr6wmx8TRf9N+ouwh6pxWoxgwhti
b43P/9AYOw1chjheaNGk8TO9PIXOxzp4RERcfkgky8PekW8tQWzpSpXsdjWQJ0GMtbCFP6tSmBO3
erpri41P5CgGOfVioih8rCJ0rh/JCVbh6qjti3ckM+cBwMvKsvGV75W9Zkdv47FeR7/GrfIOehmP
ylq4I/mgBpv1ZjmDbe7kT+mabfodLr01tvu1uR5cVDXBRXE7t1nRqbsjw0pY6XdMOrEi78x1esKS
8IGnL2jO9EybYhOjFA23nrCr+5V+VDpKVluJETYKGWHlrT/qlXLJdtp2ulHIUzfxVTj7P8fP4Kn4
lR/L48DM36426QvADJ1p9mNDL/Qs3+oXdf2zcafDrn3zdryr0Jmc0OYNMybd53d7ZXANpxhhB25E
H1A1j6w1zifFydKNXr40kRsG90jI5JmAvdVLFxAR2RB40dOBFC/D1h+IlCNcQfxU82tAeOurn28F
caMrazIphpQ+ht23Ls1cJbIHVL4UB4g2o1Fc25O0KTAsitVbdTgaV4uPle10O3vQh72JVX8T7qR+
LXjPM3QZVg+oG6wPnByP7XbyjoFrXeV1dvK3+DMtu/6UjxC503odWy4iQ6Rs40OCvsDaNoPbWJve
20VQrfV7NV9l70pxEKfta5OuI/maxW5B82Ur/iiETTFt0IuhhOYfYQ7jh/FJiAzKjVw7IN0wxIPH
UBiR80WyVvFTOdoH7daRmH6QtsWaRNnPgOdgHdk1Z9LRu/fFtfFKbu7o2ckbaDzixzioHlTV7d7G
m4WmUnXFI2Ova/Im/QRRRmVC/LAyO9l37yJnZXmUcpvRj5PBw7Atf0fKb6Tb+LRGBKESU8aV/EyC
brdG72886R/dNb0zX8rdQAdwVUA1y45c/kIHRmDdPwBFT71V++nb1U+Ly0cCngg7Zz0Qz5NvVdXh
HfLr8V02gy2dlL1yzUYAShsrdVGOhj/FU/8u/EjucNbaTNJu8ov/Gd+QXWL0h9ikr6CsnePn8pk+
9pXqgL8Fd3TQoJqfczcJV9NLslPPT+O99iC4yl30E/+GgegGiskalEK21vfDlpCCZsWNpnpsnO4q
u+oB/lm4qp7kYN29MzuOd/V6WKkb4UXMbWxFa9D26/YW9ivuhZLNrGAWLicQYtZ0x2Ju2Uwgrt3b
rNTCWc1HBHCxwqq25p76rNLOWvkPeA/46PmGSLduJTP77VcUzLemm12t13htPaHYW09u/JY62kYo
7NC8KDUt5Q0xlg59KbLk7H6tq7a3yo9cbtGWIp3rw8R/5jw8QvKBG7mhJNGvuPJxpk7nKLDNYas5
w/WH5/rHZu+5mTtxoRJza941LlYZ7jwALSx8PzgCyD9eyevyge901xwQ18REydkkFoy+S1PPhxss
riMu6zvrhRiIcVjRdCmVraeTrbPKoGSeDdfTbJPzEFb0qnX8TWyXTvTan/LqkbkXMdo+v9Haas/k
NhOtWaS2ciTvelcevW26159ghZgO+YpQ+O0LWjPjUBbbwlV4pmA1WJNKSzkSNWq0+Tle4qP1rt7F
j/7Jd4KPTLK185AQ3/z9+COapU6+sNcKt42ULpVL8WgvqkblBIp3RuOHH3Ge4cDgoug0z43avlcg
CukkO8rmix6ZjK1dVaeIrhRFu16Q4N38kmVt4YAvawDFmhnECjG8t8RQ3NDIOMRqjShknrQky6zo
P3/1QhEv8UqsjLnvQXPQjpu8PpjGryDPDCZUAQam9t9FNGdXCAr+pWVtOVAjKBFy4OVCCZrU6it1
70/TNohjeVdTuTJ7rMzThBvma5V0BOAmWlGuDZ0mDTQpBpzkN+e2b3bDPigMNIFIqmh2KtQgomXb
MzhkYA0Z45h4h8piOC3Ojkoob3jS5rUmmCcF39sVRUeQ/uJB79RkXSyRLLMDTpwXxuz6Xdbkf/fB
2ugd9P93Hp3HUOLk10f+wExPKCfR6CbpKELJ6KEAoX+2R3XAGETPpB3hO7XTzmPpZYFG91yOgrTt
5+rC98KfbXnfm3If8C114uWbYb2sVYXJLfd7p6rX4coIAZUuwUC6TKNNnVR3KQc3c0lwWdPnanBI
s9MlgcaWdOkB8I+3NS1KU8WAsXoseEwQTVQeKlGStqrC/Rg9bzli1gl78hIGy/kuIIlmRos81ueL
MWzRdpe0XYlmIjegqbirY/BFbMbIs+3CNcZU5WtT7ENkuwyVrM67GX4tQuIeesZsk3QrKrPc0gMY
yCZiAbBfcRQ8yj4AGDr5qvac/m/2zqw5TqXr0r+ILyAZEm4LatZoDZZ1Q0iWzTwlM7++H8pvtH3U
bx9H33fEiYqjwSWqCside6/1rLl2tyjbKky6a78OBCSQj9CtA7ciC8tbP6rfD7+/NwyYmlFvXKKf
jIsL2+orxNdW86i37Y1k12PK0DlcsLOXFt06BfFteJv+HxF0v5rHv5vJeM1fbcS8G12rrI1WTeap
nLsze19Qzk7zDv7F4xphaLIjQfjrsOoILg86U+CSfPdtqxxje2mr/kaf//4SaTKEPDzhmk5Nfvl4
jXVrj2LXYGPUeLZfz8BA59mlydOsTedfD2sP2UY+xXJEPFHhIflHYRj62iWF7dJhTQUWu19fg+kr
fmEq//8w7i/DOPSYLjzO//sw7qrqmX28lW9/juP+86/+M45z3f9xDQeSubUyyx3bYbL2n3Ec+Y4r
mZv/wJwb/OT3PM40/0cXrgCRgYkNvrHHTPA/8zjBE3qWS89JCE9ny/X/xD+Hp/7PGZlhMPcTWMls
aRuWtD8zlJNZjX1Fu/pY2uTLJHG7bkTnx2bJdoSiJr4jHG1bxpm3n1E92FMx7mgj1T6Ufz1uFrRT
YjdLNqjgPnAdQwosm+uJiOl7FRZPRpoHHldqUIFd23p51wZd57r7sMZWg/X+WBiUWVa3b/oK+YZQ
33KLFlOr6LYlbDIDpMmkGX91b+EQZnup2gGFaAcf7CV3kgUmHvHrZc9tedA8n1vTyMZOXuHCxM2J
ToVQJMrqpncDt9f3bolh11McRFO8wVfpD46lHlVDvasiXmulU44PbOYpLQXJN8BDGuUGBh3RH50c
9GOPTCaPk2gr13tgreGqKWSH1j5/wxBNC62eCbWai93ceCtes5nOBiILFv7ac8dbNbdEgEHvmjxM
yMkwouOaPlr3W2yoOgC4hYUjdfArVcLcZRUq8QLOij8i7giiIWZ37ahdYTCOKBNAoLTSlkPvhFs3
kqhWXOt1zmzz8McZ/V+GqMx3/wFf5gSxLAcwPmcJ55xpfxqiprOrBgRuaPBN71HvqKsuD7nbkj3u
tDVK2t7zl7y/1XsOyoLVtyRAKC9v5r8fy6cR6eVQSBw1LQumDiPpdbr8xzxX0GecIqiex1GD853U
5TfT8C11qLT+Dpn1k+aVPxI6cP/+V41PKP31z0pTGMy+XdtjQPvpHSB42lhaQqyPrZbAVQKlzYmN
wI2mGSmJKMT3s4Y5OB2JiKsVGXdaO5b7cISuyPV9bKrl+d+PSHyiBl+OyPKkbjhcsK6ufxqjp7po
x6Js2YzEvBFwXi0MpB0k/bHbT2ibNloPqtCxsLcBbDuPJYYNLc9gASxg9U1H+NHo/Rimmk6Hsxh7
r0Ixvj4VPoLtZAq6vWH68O8HfZnt/0Hxvhy0bZG1YCFOQBH36dOLuAKIzUo5aE8tu4QGa5e68xY9
I36H1KFXKZFvm2PzzTFAZaCfgvMaUmtano5tS3w0lGh7BgvIWLTq3mErGCfNUx6a22YS86YidZBM
Pz9v0veuqpGOIjY4EdrKbkub372+hVC/vhEi+Zg0UkhDG3KlHYsvwm26bZ97j395xeuJ8ekVM6Dk
lRIuAV7W+vSKgRziKMz05Fh24xGWhLVRjA330fgUu4u4QqWx9UrYL7qwUig8i+4je8QaumDqrGlD
72posFhBip10GvKVlL1LejNIJmp4MXmPA3pTPw1v4DSibqy5CXh1XwdlHr55tdFv4PFnJ6iw+g56
0ltTTQsOCTagFdh2nMt+Ellbawj/dr2sPPt/vmzUCy688JWKIVn1/nmZ5kaL+7Q302OnvMfK66k3
xXKrwvxdw/i7b36W+HRLYWjbqWUEQrNVbQF7thGqevhiAYHCHXJCvzBs6y9Ic/O/HZth4I51bfy7
JCj/89gUY0JqWic9NvNBV5mET1a9VK5iSWidx1qTJgoPGzUwd3Mx4LhzamtTRg59rBwA0jhgy1sv
8168tjJ+t5YZhUHk3HNatkE/NKgL2Vz5xqJ+2hYtkFI8Lt58sssz6o+7JjLUQcOtDlUWG72bF3dt
OliBBlStNuoCflXymlh/Jej/l1uYrWPxNjzDcTyJxuefLxtzwphETp0eF4d+iZ2nd1iSPR90GM60
JbmHVxJYBHOMNGg9YE30wBQ7/ib+khZWwUgGWsG/Xxyf1xVELhzGmvBCKWOT4/XpkEB0EiUae8kx
Dmkr5/pyq8eOtVc4JctcWse4c7NDNOhn4QF776S6SSRe3pY561+OZL0M/zhfL0eCIInTwZW6ZRuf
zte0gKqoNC7TLgl92/poAcsdizzqd8Cr2O1zH8rmODotAutFrQdgQOsD2cLTiSmpwx5JPuWI+sEe
Lc7OJmQBPvRfjtFcz8v/4xhJ7fYcVj7uJusq/cfS1zs5u4tq4lbS2jdeZ3gnpWWB5VXPmnDbVxNF
YaQD/06ITK7jdzksNVMY1LA2/h4Kyo8sZWfp1h+Z7RESYji+rkgTSd3iTmjggEJCEnwokqA4l4Jc
S6E99Uys/WoW7XU+Ue25Kg00jNd/eWXGulZ9emVAPljTDUcKh9iKf74y5hdZ0thdctQtwhAbAhQB
yM7kxLhR0OHS35gdM0WBGAE9I2VFTm8mBHd3sltazALr11geZJZqf0mdsD9VG+tpIcg8cBzkItTi
7qcTdAA8Xi2hTI5j6qGRxc3dphUhEdr8aOvE5U2EZPkJ0D43NI31DcR0yePOUrtJ9AVFaMTCJkv0
ELg5joy4gqrGIW+J2TgseQt5z/AdOea3+lA0Ozk4UJkS14Ca4hwwYfWP5qQbhOKl2ltV1EfbJDEh
n7uPKbPqrYXswQ+tnsh1sRkru7gHCRTvcM6Nm67KINoTyuB71aiuYrf7CIdiARfe35QiM27Lgc8R
q1Bj192bu4A8Fife6m3VxfnBW5VTXuTttWxJgw6nKxMvOiiEWmj3/37pyfW0/fThrzJFBIbskDz9
c4I85Wo4Qq7SDhblx2FkCp03BSK7hRee97ZzZxbDfeg5oe9CANg1jZvvloKWncP4BIAjgyMFMMjL
JsJd8VvZcZHeza4ezEMFFq8qf1Sm1ewcK/oa5l7LAHt0Ee8rOxCUmQx4xuTodhZmyCzEW6bXuGWV
9a2mnxEGLTunq8rO851avJc0ih04z2iaIfiFx3kwq9PSWpQdtNtzhvrUTuv9YToz/PTrfvw5trIL
7NFGjGcRtYYkkJESOSGCa/kNscvtko+zr1z2CyYU5aj1okOX0UxONLSRUagwhzdg2N0KODhCtWDM
vVc70mj7V/MtR8xISFW7RavSk4WnxK1t728RO5/WSy4CV+f819m5Uas6nz8g3StpEea8SxqkVOIW
wXuEpX6op97bzMa8T22s6GARN43bUchM5SMJRjBDXIYqtoELU4rrTKty36RRucFW3P1qTvxDYfqn
ovRyd/7nKeTqrOPUG8Ll8fOmICHVxgy1FtXmWsA24/BQhBEjIZ213QXgOXKZQdebd2NIYFyuqH+i
pnqdE8pkOdMDx8B+gCPAnHJhA/bvJ7hBv+DTCQ6PSbqCrYPtuZ776e42u63dWlPKWaaERZ9W9/yo
H1/zVGa7EHegj0B1PuOgm88E3Ji+nWJUWKn6l0UvBpz27wdk/trRf3rDTFOXumezleLQPlWluao1
MTQiPECoFCuHLvvCTCwKDAYNQ6m98CNQbEl5FSUJHuz6h5eL+s2svhkpmJ3KNNX33l1L1ZipCszh
s1X9oJzpz6EcyxXlke9iqKHwxaftGEPsh23FdT1wVaA9Nf0hfwYAU52GGG4Gbsk7JRO2VFzVRz7K
63RqPyoULdfkM9aHtlvuQlFxnUcDDBfeyV0cRa6/eIO5d1TyrtI4vppszOgYNZm9pVTBQIGIhZZ3
PRXGKfY4zkEFM5P279jIBJnkyCNOForRQ1NGZwRo5j71IH7YFtiTVI++eM7iHsknQxUbMWYnuj05
1WnI6Kxapn08tD/5uFuffAusYbP7YSrAD3mueFFA/ztXB1oOjvegmzr+U9fGAJcYuDus9FGATFBR
fG2W45dQt8KdpDUcoOAkHJENNIsc9g+n7uxtmEfjcyjzXd+21tErVZDsHRg/rqjVmQX1VZPjcm9O
SBIlLQl7ISO3GGP7lK+di2hOE9zT+TcJ8+GcwGZdnaTUs0VYnpbB+obVzqbWI1nTk0Gdac41rqrp
XLioIBpW34PXO6xY8AM3eJzjfaVC52UR+4wQZoVN8tgV4ue8ZCjb8vRNLvNIH2jW9m5r4dVz1jUE
FYczmlaA9NS+QUHgXRMpwaS4C2/yNVqAyGGav9PIJ+kO6IpScTDDokZaAuCilt6amABZHiJPfFcL
XBOmVR5CAa6U3Y1gns9VvZS9dlwQ9AWmFuqIQuRzZOhOMNflTTtOBPyC0PYbHcSxbjvfQFjlyKTQ
KM2JB0BxdL/HFinDJQkUVxT9BUVvzrAqndQj2+Zi5/SYWnSbxFyD2LRdSHyoH5dVd3QU1idJnkyk
OeBb6dBSQcPNZcJzS/Pi2rLbKEhkezYROh28eXyylqbZUFRFWMfxEzdGt2nZNW8HQRxEXjtny2tp
C42tEyiS72DqXOtpTvSaQ9i9SLMd5lINX1sHONV22BfXBeiAxLpHJtiRTwVFKesngp5xGQbpBAY4
D4voNBXN3dKvf8KRVzKv9Hvs1YQ3sW3sxPZX0a3KcJd6PYhYoxAb15ESYzwWexmLYwULmpxQYxtp
+OVrRSiIK3uxVdKEFxZm7o6ey9fQKCXsojBDmekld3ne2ZulZfky3Wc0Usm9MuDG9Vm+mjP14doz
ZuMZ8+jMuPoJfPP0LFpBKxDexUZQMCGxJfxiGiKxq5x2n4VReNVrCfsxshJzk5Z4Nj0M5ezAArmq
IfEePA0DkTNZtx605Gu9+D7oaHoJ4wN1leFElOtBJ60HIVmi7K+QZbbSoARjl7zLTObz0HSawIut
mrvyvgE/diPm7w6RVnPTGNfZsKySDZg6ymJkrKWlfaWXuPzqnuidZBkerUIc4ipNiYI00SVoLOUe
hBcsh6SwOzo5YhOYcACpooz1e6w8AS6f6blSxUi0kKu2qIumZ7cGNB+my1NmiCvqR+0QF0AQ8Hc2
AbF+4de4W561hWGqBN16vbhwjYB0H3uR2PtiXMxnsAqxDzprOA8mu1xWwwSChM9ltatbu7xyYM74
Msmsr6XAtmeaaXmeRYStR2v1b02INTzNnDu4y4zUsX9uWuy+dMlaxrSYDw1DAC+Z3O/ViOCjjCwk
BGmn+zR9vqjI8B5whNPqmFNxNuz0tc47Esa5XCklb2aZ4GukpTw1y4uluPU05GTnOVAjFf4oBroG
7Bo/RAUxrrHN/mi22nCbLIq3sPCw0rcQm+QUb9hms8Mpo0PvMfApmf5wWR5sGT+CIlO3OtnlgZWY
Jftxs95n47UMb/koc5QZ6l16k02DErBI3nMfGrTBvKFN8mJQyBR2157GOImvizI/wwTZL3lzb8dc
g5UyNZSt9sS9Hq+iSlv4kuPUM1bam2p8Q7L23I16eZ2lNWQWhaG9thoGdemmpjN+c3nWqZWIghI3
xMw3qi22GxIXjFdrUtyrRhsgZq5D+1ftBhJQfb204miahRV0pkAo5RBsLbzTxVqrDyRwuwbk1Bo4
apqq+2YG5ue25mkxMEt0/fCgCifd5dit/cJTJMkbeFkXpCT1rIzbmHa47EnfZkqRn8YFnl9iKv1o
eJWOtXdVSRFdBBeD8tvxUIE4+Rnxsd/bNF3DyvL8vmzm65Hhey5JMWKC95L3b11B84Ydi0kkaHYz
xWW/SRUfcIJmcixsx6cHpXbcL1Ar5qRCdmUKa8G+Kh0nvRrjQlGuQRIOMSxBAY9Z1VgEm6IyH+Kf
lJGAgAmP8vRGoeuutmNZuFctEQWGKQ9WU63UOwyCsXjBbGdcxRKRRRafdNk1W6OgBDQ91ujaqzq2
kX2HCiw71+6jF7N7INvzRCKDgb6C5VbXHRI8UhcdLSaSLXgrWBRFr8464CInUSjVYqIYQJCbB6PV
IChl0th5i/uUTd6H7OPy2rPiE3kYtIbSuvd76AFRFs7nZWzVXsM3o2dxzy7cdtjH9H7lRNNtbpXM
Zkd0a8PPttPTuwz6d24xEm4LZihzFjdBThhSLQf48q1NitK0pL5MQWLlKPVJZcWAWfXxzoXQB0p0
rI9eqp7dZHwdta9T4aBpSpjg97MPtNF+yNaBB/fxI1cBqhyPytBW4VM9+gpmUynloTX5XRFZxpUo
wOIlDwnOmnXgCiiJW3I1Q+9krANxaqz3Tta96QkkV1biaS5uNfrfG3Z+tJ3UrtLyZje7yHamNYGn
dZ6jcUEw0yLrMJbwXsL1yQo73oB41PxwIoBmnqJd39U3JnZ28nFUtFOGReSX/UBJHQicrVc9KLIo
KdwdaYCYGvv8fd6GZf9eRwrqNs2YuTW/RZJssIlAC9fKHhWtEQa9/Us/ok4ZWAaOY+5Gm6GDGWTj
dfHb2Wl9LaRsExlDdEg4xSL3WbKsVtCUWNaZFCyCe8ItUwH7QIZx4ktjq09LvBnQFNRfx4EUoIbu
BnoElmYsSI/j8iJ6GH9Z1GOVMKthY2SWibys6LZjM3/U2Jho3zofhlU/pyOgTntqw22opTs4+XRp
cPTPWYVNXf+WxOauyUBqk4O4TxOCsOiw1og4Kj8W05XuTZq/jNqLheEnceY39vYGOx93H7dst/Pp
6JZiQDGZwYQs0SaGZvsUs4GjrJBgGdzdMIAHIIPj3XDMs4QgsYHBiKqGimQgkgcZ0j4Fsua3TQw+
IfVOpUc0WcXgbgEAmk7aLSmj3lJLX4PCLGVBFrpseNv7zPanIrwbsVJ3Q0dKVpePQbYYMbhEHRFA
igYx2iO6C2cFY52NUx/Lq3xtBnm1eEv6+hrNRe53WXWlNFJfyhnn/dXsWCVXIywRQydegMrthuid
lamidKBJ75mbf3Ek1CEgLCDVnzr6DZuFtkbA8L3bWOUN0cZI3gv9gOdi3Hq0ZSDlcbmMTfodFFBQ
AHddAC/FzPLR0xFkZIYZWxPNOzoZw/nXtirK+8L1DjG3ggD5NLe+tRuoD2LYqzp+qBVsrjm01TUj
QC6JZgLDtqhXiiOW7MFG9hd7sBV0lk6j3F8k+u0q4L+o512MNqSOAuK6fHn5weVXLl/+elh1KLAW
12Xt8r8jgPIOV8vl95xLDv3lF72LEv/yO5ev50ZP1rvQ+fLVr1/E9ePtvEm/+vXlH3/qonYhmQxd
dAw4x9AG7jljuq+bgo9itc78fmbR1WLZ/vm0cwuqdDUJXb75+zd//ctff+yPZ4k88VAuab4DtI5r
8HIYup2AMYtSNM7rsVye6NPxXb73x9P8/p1Pb9znt+bX86xPG/Xl08rURqJ2jWGH+SyBgXj92uGW
qfBhSFEHjHJ683KkokPU7ycNMHLtxstJU7LfzwOdfYLlZkalyHrT1sr9yBjGO9OlwE+L8aWIe+RT
yRvIiutc0QZta1v3i26nEMQESL+fx25yONV7d6t3qIABC3RbYxq+RnG5uvXRCeooRHGJlyxt5BAm
UJs3ZVbD1jSHO33JFKUVJigFMq5FW35F8ODGkSAe3KK4M73j5LjZFhP4gFKvjbduTLqsI/SfbexF
mN/f1WizBybqGS47EtTQs6ade4R/R0EyLW8qye+zKd5G+AQMHRE4UTB+Q7cvMMHmBmk+Xed2Oh5z
A2qYGvVzqsx7Na9ziLBqkRBedXG8qZNcP1QDaa7NnLOVwp+/dyQiOgsYJOfKtT4DsLTTCsX8QJKD
dteLvkEgCShrRVBjo2dAjmLR1gjLgNIBWjyqrJBwSimZdvGmtaHGdLOfqVTzu1x/ILu6CNQiv7sD
MRSd6fkmOaQbZzw6nCokZ3+AvoKwwLvRxeMOUEsDYD6PGLl11wgnTKwPpHxPZa+uaUxQ9wxhUBXa
TTE13q3mHptivKav8aYbw77S+yACLIfOl31QDC8FGd5TasKPj71ilyjePdObv9WGd2czTdqr1KCT
W2i7YSSjiFJRbcOehLmqy+5rE6WojDx5mML5zsq5oVp5dI5FtRscdTOWNkDakAwTrGFigLaALC4+
NTKrOFra6Sa4CsWO+tatxl2ErFIPkytrNm3k+muwcuU2+7BAtxXBOZsQgvFvvaPgBrpL6ikkbUZ/
ykQx++6iJeCYKpBzDZMcx+pPGTl0Br2H0BgxceBDWZxZHd2elkfMJHPGVSNLJKxFzxqI5XOA9KAR
/rDWi47mDBsNK3QAwzHE7hAlh9pIPrKpLHeFbn6Ecxrvp3k0DkbnuDexSTLnwBGjM1kCgdCPvK76
jpfWXhdMEwjsA6+W6jQ05I8WKjCibHSDcEcMIDskykD13iIXLmtPBKHW8840zdFIQCd5nFhuE6UP
cvqw9PYCK4GqNBUZMQ8ViZrO6zA0JNiTjL08qGXJD83i0sA32zUuuQaQtl2ijuVULG82pFFy2sfb
nFzQLMLYAvJOgVWI5XzMbA2OF9EzeDXCwyBJo40tVIF15DLQDe2VBO/VWxa7l6kvOfXR0VEzO4SL
ds2tmaIRpHO0YdKcXYUGKUyKiQAcABZiRdj73KizsCpjmy7vrk7rrMSnVCBiUCIrcZ/Kr6JtSbPK
aSQxpntsW4hljAfmnuAWKZ1kZybtY0borQ3g0MR1SZfnjrAxxZ+EECzNkjihubQ2OpDObRINtyrH
yZmLouSjrY1D09ivZU/6qAtxBUpwVGxkgmYEEEa/NevuBQrKuZPGtO/N5UNPJ6gk84Oox33ysw8j
AwW3Q+4CSTSONH5yAo7+OOXUEKn1DMh7F1Ln70kwLLa9JuedZ+J865b5EJqCExApCtRl6IU0+Nkm
xxvA7rTnRF5s83dqjKmLAFTl1mlxcs1POg+MMPuXSKgvXpkSbtjPz7ltFrssefZ0c1ML7HmknKO6
TY3rSk77YREnYXl0Ua3haM/Jo5ZoymemGAWSgHXmOVaxVx92MgKAcylCgYIGZYr2WStMuQWU+ZjS
tjCb9Gehufdup3Oihda0Cmm3yZe2aJpd3rRcI3N+X2TF9YxfbsuwwJTGR2eaYtt2ZLhGzVdvLnBC
RKgBILA81ose7tMidQPSNRBohZ2znRYgWFLLifwAq1tgxFQWzQQD0qTBn8nmtrpDsQabTr9J9PS5
rlumE+b4FiKb2IjcQFvaz4yul+g5zawfopnDXbu2npbFOaUlC3+bC/nFRCYpUXyDX9hi6jOvWq6A
WGnvbcr9YZQvmirZsChRXQ9dh37efpYGrqfmddZ1qD0ixFNWQE8kY0VvkmbvGvppycA9U4Y3fghj
jZJO9eQzus8xKbvnRi++ORR6TacLMHGSEj6kXTZOzuOyjAcjNKHacYVmS4PqBfRTlVSWH3vYeDDz
3dhVOh30lDjGvMvZ0IdvMc7PTWZ2JBDl1XXS2689DdwdGltGH3JPU/RlMLrknHniB2g6SOKg+ZaK
TWIS4uqo04b6m74wlFfI5Z5NyLDAL4Agrz4UYueU7DfcZNZ3Y9+WuwF7eQhlfgnjKqDMB75JOy/J
Zkx2C5r7sYpw03dfhENPo7Hyx7bfaQ6GBwy6KVvVpKfFro54yggGj9ctXtsK+EjdY+2xr3f7bPL7
2h62pjPo+8Si4mepwovrTZs0mdkPqgRcDyE4+Dbzg91FP0O5HBGqyD2lCLflkcn20io2ER1ELZ1u
4mbtUI0kie68ioVTj+fzlBZYXoZjXQ4bCxcNN04n752gzBDi2USOhDQyfcI6XF8k052w5sdyDR5u
TWTJCMuBs96p0Rl8ILAZcmzzpIEi3ACVPChgXFsorvYG73cwrBep7oX5lr84gy/fM28lUwyKiOUC
iUjjgjcW/mpvaNQ08LG3uhHh+YRdHNCsUIxhNiVjuqsm+lEmuRUsSrokC9fJlp7Ql7Qv3X1v1ORS
Tw9LZZYf9MXzJtZ9ZBb1CZZX8jXKoq+91Tk0CVqKI6M5axNj9LI+hotNDYTV0A695RYi46ZBs33m
Ivqwq8hlLkJSylzqE4BScaONRbyF8s2tYcCSYiQ7F1l9YR3Y7dCoQ3MPwnjaiqq+STwby5p0jiol
ToVqfty1Usd9hE+CRJYO2O8pYOPmBG6hy7Mn0uuZqJXDrM9fppDYzwwckFJ7J1UD25mYReJVJESm
Ftuknnl7jL7eYB38UnTeECizr/28tp4bb/wyV+1zEzPObmLna19PYgdXtrdCE/1SRzoeJQnU0Wuw
L2eQeXcaKdaNGuVm7OJbh8vfZ+B+k9oDoQ12Ewbu2u9s269h72D0mGVgTXjguJOQ2LiKoREITX43
LVu7RbQmjZKgsuiqmrpH5gSp72peEdD3B1t+1ym4JJaB4qnp1lDgOQyGlMPpa3lYNAAdWm9th2mg
5PKWtRRvbkK9jq9taHm9AW5WVPQjmbwb2u3UeQ8FLtBTmaT9SoujKV0mDjDyNfPo1zehgfPSEAfB
HWOwlE/jBkt6zRJbQ5UVzKj6SMNr16aECozjzGpU4SUmU5MNLJv5A+Ek20tIyOUB08GE/I7SaQ1v
uTwAHiRwUZIKbfe4MOT60OLtlotuEl0AXrvq+xeUfiEWKSlgIWP97Tog293YJufReeqSmDmBli/f
UOduM7OXByODblqTIriPzOrq4qi+PGg6vIfL/7FcOWwdLNe/fC9DHjc16emS4NKtOvRkFZqDqmWI
aoxRt68wn1or+SSiLQXwYn2Fv782+0IGc+QycSXzCyNVDyttqAnYuvjWL/klZcL+YWOOHeSNzo2+
CsIRtrSE5rQOj5e/WZoxHpvffz5ZseFF6B0uET20rOHeeuWidv2iPVj9NJ7abwyasYsXzni6/NKE
D4XcDA1lgRlyg+5azfWRb6yWDtt3avYfkdTrbb5iO9wyhg5k0Y1QwzyTjWKDSye4uGxSKygTTkaS
vDrC1ygrOAOQ8OvrQ9YW+Wm5AZ5cnQor5OUsHp2XOkyOXijxYw314dcP1/07HySDwul9cc2aGdjq
Fmk6M+J1FrwSht3307r/vDykLBXBRNtqI1ZUzrxyT4o0xR5j36QOubtdTfIPVZyxGSLc6Rc7egZa
MadH4XYHlS7BJYcpmam2R80V3zJ76Y5ukh3QctsnmGdvjdNoWxNae9R1xEyuvJDLA/3swOglpfLY
kDiXh9j6VsLF5YeX/4NH3p2UC1EV73SMGpuhZ6zNLOJrbw0vz3Ob14xyGlKY1g6OiGuKy6fKMWda
ad031rhv3AG/l+MGARQimiGHUCoFcgFci9qg/4wqvr0MI5nb5yzUn60cKD59Dbq8+vPCvhbXrLgT
k/nVEMazPSSt34WD7xXOF7zau3mZYBOL/khN/AMUaRC9Rnb/0hSMQ2EUxYwRylupjfcoMJ9b4rmR
6zxNDhWIxDYzePxto8H+2LxLy3pDfHk/KYfNZk2UPZqlY+GWZ40mv++OtMyFMIuz2SFgpzRbuBoY
9RWUjNyVALnI+SqLFzZ167d+P7T0oxg69PERz8nm8n1wuM0e4tDp8rNPv5rk68l3ecrLj/W+k1s1
geb938/7658RbMLquX7z8jU4UHenN9DtsoKpUFnAvZwBXTJq+NnY4zVQHlrtXvJCznESKLpNRT1D
EqUC2MjCgyGj9MDVzkUaumfVg3t0YBFOYeGQfVLeE3B4GyoHlkMugB6sAZMRHwhExg2pP1+Is2CM
Y2u7KPPYw+rc3Ux+1LqMNoakYWzc1fKBS87Qf/ZD1eEo95NyGrfgsq8Nbh5XjjxZIxhNNyO12xvS
L2ZB1ARou8kvoTaenCk9T20xkcrJZaXW3l2Ul8wx6u69Qea5r5B8NqI40EgQB1LlHtn2r2nfDWkX
Fre7Tt8JNMoBELZl6/TGg5E208Hq4W7aIWsxqcyorIt4bzo3pvIOhBq1d9OS75tW7wjoEkf4oDKw
XU/tU3ciS4i9iRejuI4Rme/pRLLX74yfUk4kY1lz0GZMklIzfYH/QosGZrFkzZ/Hrzqm+RMEzTcj
ybudcJzvbe5eS6cFyJffOV30YUExP+uxFkTRVc1S/jRmYq9nrX3EUOWPpEGOM9h54O1HtrNPhXIF
s2EGdUYxf1St+9wIM9o16yCgreQNV8dT4sXoDQxAJYXpkqYQv6ft+MLdnpdYHS1TsJeI40fLm+4k
fqWeef+SQ5AqMq6zbqx3Q9XATpZLv0fy9UP7YJ8FcNF1Hg0nGreIUGWAd+IRx0lHahYsUq3LY9+J
5M+6GsN9S44yXjyPSduJOWbhaeiCVbizs+XBYrNS2MLYG8VX0yFovIS2ZNMXBMuWABpGC90xjZ0k
x2OGyaqlgi7WM0Tqh7DeJ6q4o9VLlcvm3Iy3oyYOfdtfldNS7WyNNAfNGnxLT+4AcLxKM74bo+Eu
RQxg52woRyv2gjCMAHJ7Da1rePu4xTVr3Wlum8w5z7Vzu5gMrzKUJMImfUmK6TEyGAKXKv7QzAV/
Z6OdcYwiTOqvp2L6ZmWUq7E5kgwo75VDr6Kzv+jj8JUwq5cyBupuT4eUnr2d1vh+5+LVlejPlqHe
mBqXBQkvV1VZvvHpZ7hDonuHUAFqLZiZZXwUc3bFjV5nrvQBsviKNMQfYFx/9IzkuUG/TTmCttYe
mZ0AcC0L5RsdqGzsAVeymN+L1v2JBZuCmKwvpQB6dMad2X6ggXkfDOdVPHY9fnAUxZjbm+r7rDu8
+/GPycXtLEPStEBX38TF/2LvPLbjVrYz/ES4C6GQpp0Dm0GkSFETLFHSQc4ZT++vqnVPy/KxvTz3
gFiF0GA3QtWuvf9gvaeLTAWY1Cza4XX2zYk5UQJYwIPIjazrXFvuCoD7O89lvE10SOsE3PdzqL92
ngP7DpwweXg8U+R5wIs0BPUw5tEoPVte82x4sB5aqomkTrBXwyl7BVZHwgBdYj197etwhymyg6w3
lzvLtSjS88XTVq82uhhfkrqr9viOU+qvz1HfvXeZXlD6f8MYOt32DKu5AXvZHQIfG1kTmUypgmc/
RJNV743CJA2K29QEhtwokIxAPOjeGhyyYJLI3af7oanvnInCBpPrhyg0GdUfKkkbEvXnhiSvE9p3
3UzuypV9lmm3GMNFuFShc0ZNitSa+D7qwHDMpMZlFwNyM+yJffX+xWuTTyPKCzWZ1wl97qRHZLTQ
SP3C5KG34gFMcGUB9FMftMY78JZKnDAiAO1Tb2nfAt/7xBWeiUQY24fHOaTryautNuOrjiOh1ncP
fYrzV2gfSpPM14hNRT6+kmCyXP0vwM9F71MhcNNPZTk/D93yVo0V4ZiBAkCc3zUZBRCN2zPY4B8N
ElhG/B1gSJpZTxa65KRA/Q/DRrw9HhDPiEZr18Y6iBp7WFdF3O4LqwTl2gIl+RaCpVvBNP26jPqw
NfgeuB+PEaoWQY1IN/YCNfXK3vogNXFebHhKIqi+dxgFCPI6SdXiBzD/xM4VlRMnoHbl2nuta1+j
2PlM1YIkWk8GOc7Gnx1+QKvB8J503I36+j3QA4xlXf0eK4VLYizfvdh/nUJKoVQKAcRtg86WPiXF
K86DsCv86ruUgR6I/Rh4GlTt8cbbQZ2217PP9FS0XygmifWYeKgumyY0r2EA12bqRA8T5FZz+BF0
zF/SfnlsHITIccvUEUrRSZYXf+mkRRlch6ewCXgpQRPMSb1jmvyytN+1GNpRn2JdYXbd2RhQP6dy
T/4of84bA+JYDagNsnQPlYEQOB++zaEbXxDofkMJrV05re4/hGRTV9SSPwyKAgfYT/E2zsv8GNGX
CI1CBMCEHHXoet4sGtczCYwFNCgp0MW07sqFPKvuzvVmwArNlzB6vQpOoWffe5Mjnmt0hocUpF4J
vMIAjYcKXkKdwkEGRQf3I9NLvet8DwhqzvWCYkk5whXpEalZ+rA+WEzEtm4q1XWtEOORCvh66TC/
1HXdoPzc/oV3xSHzgT3FKeK8kWlWGxcsIyoEQKtQL+1OceeJ3eRV9do2/JcAD8rnLklJoYh22BNu
xlu/70lAY1lyLuz5qaaed4fjHz66cW3u4JbgsF3b5Z2R+xWi3uYFb4+PcHCXuwAexVGZSfioSvdy
4ZUoWk0GtxfunnNC8989zVN2LidS5Hq1FOcY49gNSllklqQTaJP1/k7SMOcsNw7kzx6cBPScWng4
CmkmHow1Qvyp7c6nGDoyYv7TKnRGm9CaQdQQ0LjHtCU/xlByrxbGDHJP80Gai+XRo3DvQOCXrERA
nyujQ/EjC8CKOBPMwiSPDgOoX7Muxd3EYLhGXrtZiRLnt6lv9Wdi1eHZPVaRvjx7NrYO2K2YZ6cv
zRUWQQuh7di8dMaU72BFECUmibn3Eh65sLO1J6v8HPal+6hWnNCYd5gbA+jW0IsQNnrZ2PnkG2GC
6E6lE1G0RIyrDtFMpVuMdB2XxzELcRcNxc9WYP6Jh51zly0wq4wmPjhU6NZO3SJtGQH+cQPr3ndR
fAB3qmG/By0iIxO8Fu4otstodnvTZLrXJYuzGgd0U2dfo7ied5xtoDC8lFT5Z52cS+ffT94edfP5
mbNszKQ7zAzqD2mCWIcYjBIY3jCtndHhnPsgjo27cGaIazG4lhPQips8IamDeNRZi5bjMvf6AXFN
TLihGEWEE1liJOcesdqycVB6rj91ixWRCDR2keRZQqKjiLFol6mx+40XEbs7Pcg74DHdhtdM0KUG
+PUlCw9pPQMY3eIfALG35cOWHu4cLtm+ckjEaxV5xbbtvM04gL4APACJUpyCGEBla+HCvWAIlYnH
ckiOBok/Iiithb306unMPRSht69EvNZDlEMWZn6j1cPPYwDdCtTrUYSdj9APLuFUu5combL90jUP
1SLuljYvdpPbvKeD9sMXowBLmq/6UMJbSmRW2pwLAV6HqWuQnpEn8ylMBzlicfQwS/8h5vkeAe7n
shhSap4TkiVt6G0iYjirZNgsILXErra1mzDeevkcrrJB/IUlSnPoyOYBcZru3SQ4y7/FZvRN3BGF
W79+iwCJUdaMGuQPvcB8qeZ4fkDUgtkn/b9V4Wg1R++4InwqW201GWEAkAUlt3RGxSEmTBHUzjZx
TFctSmFuAEDhzlNIG9NebAYv/MBADECtNZMamMvlksTfs8L2j0z2SaBK7fSlmau9KIBhxgi8rjXH
vqQFuqNuAyU79EmCNemJxGsLVivBvTmgxmMHOjUy5w2WTPLYheOXOiD8iPr+UIRM2JYxufOTNt8O
uThjWy0p0/4E4RjNJqMrUXmxQqKZLjpYEzPrBA9YqhLhzqzH4GQ5GW+lnnWfUGs9JOJHgHwaMTiI
64nS6jlIosfeHrRjQE26C416jTgGPKXIOLcJYvilhyRLmg35Fls+Kp+a0Le9RWp48dP6POOiUxcM
GMjvHaO+wp0T8hVW3hR7huUpM7LHqM6dQ+G3yB64RnyH9YC2Sif3gfHwsz5V77xC+jHSwHp6S+Mf
XeRpAHdqD6ZZvppUofZO330USTKeejv+BKpYsk2muzkRF+ww0M+EUoUu1vjapOjhO6jwzNQ8Jofk
LLYInKvDliChQrIsX+uh6Ukr2netDn1AVMyozJ73mypyAJUyOfF8IZ4bVY92s6ynuof841awz/E1
6RegNOFTUQ0C/rh99iptbQNapiphv2UgIix78GCYDBC6C/FhLAZSNKlHDp2KBOJTuMj43Yeixqsr
lhfdsE3jhwhiUtBCC10+V/ZB18naVZ57brm0m6Ip200pCBEzA4u/lMgKhDnsTxAi5IFJUngiuWt9
+2noUWZRFApF9tPHzj47PODrwMbn3LVRf7RB9N9X4pM6qukaEJo+nFZkCgB7F8QgQ9SCgIpqn5uO
waPdAUQwvb07Ov4eGgZRARZvhtWWG78WSFwUycXVqZvUDsCR1DMwVQjmS+m3Fp9FXqCrd4qaqYfa
RzjnL8z1qZkt6GdFwTk1UoJN2DRl+hGNoX7AB/LT0qLNhQvURyEAsQJpia5ce2MQu3EEA1/kQJgC
3oAKkZW1s3TFPtrSO2DnJqUEIIBD0gSmpwkbzsJXqxqheQMb3ZZzuiIO7Lg3kOdC9z0jGbdmhvmS
CE6J+cOwDuvgmFlccXBRpxyi1aqFAds7YGbj7EXUE/86hWpMzuQgquGxt4i4spaPRwHV76Cptq0f
9Ct1pJsyoVVdamrX+ToUwXuCzkrYzfR01JCkTgmd5oytm6/9hVA1Rlh1ka+HhQpNCoG6gRoCzmqN
iyG5K/MH/amksKWPRkUuzhzx0jY8/kdaJ5soAgoxmuUmToa72La+uQb9Uao395hhUjauoOma9PMR
9WPgjLwL9oM2IpiE2cenmocE1ZKN12ovUwanvErm965nLuZUVH20mJstKn0bzQmBkQbKrG038spQ
jESk0SO4ayctXk8gPEhw7l3AhRbOqqhvRh9qPFlq95iFxXFOHgesdKKKqUPl8xGVvmtQZ5SHYnC2
morhS7Rw7wzEXmFqFtChAaHE3L57M3kQhlXsnWrKz4mfGIcGAkHbd9Muj5jkIqrNNDUbtc9O1E2n
0RCHWtfvl9ZpL03dd5eSmntOzfTopsV0lDGwk431I6YSTBxm8d6Ho3gcCCP1yWwg/GVbHBqHx7ST
FZ5lQ60N04hxSg5F77y3YZOd1UIb+q9RpIUIYFf2FifQOy3s9WBNZm7YGExCsJtw36JRAz5rz+Zl
nvT4ECwwwelHP1FsH/aLqX+q7M7Z0ZfYZ6tHxzAfiIemdlMxxT+g1vTVzwxzXbfGU9TziHazth0d
Bkn5UOlS1iHqxRfNpZiYdPL6kV472TPMNIE9PeZFuJZAtPFxpO78vZzzz1PnrgA46cfOO7h15u9J
8jsrsAgU7nDVzka9Oc4pjCcFuzX6wVobJuoIPXePwGBY+YQJo5ypmY0ZbhHUgblI6Y8XMTxi3f4l
GUCCpi5sBuLHJzut7t0phFK2bBrYPS3WTZICxLM0avclkQwQB4KmzEmfRWcXwHB+wrDzNo4FANtg
tr5ywQ7x3bAQL5t6W4/Oa1d5DdMgwqUQdE/R1q8NkfG6nuiDVEdEeqVEXMHC9aVlOA4yzeZl/1gK
ORvtXeb+cfzQ1bz9LnUJavcEt9huTDGTW6s45i5VfzJrw9bNcbFDsmQM5vqgoxJBpAheBH/XPVVg
4j2f3rhvhzdDg3AdEJYJdGEI9SkZYyDbZc0J1gto24FBVV0nx/mijWDThAFn3oQxpL5wtUwL6v/Z
Xh/DzwuB4IbQlbEeDRQD4aGYIvou4hEAmGL8nOdokl5jGzSPYGP1gCW8MSBonUhkwqojo8C7Gus2
9MQiIWdAh2UadDUpcJ8OHxiiHooOUUXN1D1i+Odu4io6NW70Icn/XZt95AVPE0BawN5oiJqzpJ17
w3NodK+41xJJlCip/HoE9YaidwLnGzOmF2MzpPRYCG0Tr+yaor5P/Znx0TvGRvQFFn27KUaIaKhC
EJZwUNm5uNXZTH2DxsclV/+pQ2AnW+Zt9IYuP7hH04o+2RkvpK5nLFlLBDNBftoIK63BB7QrmfZe
e1BdjPwT8/h7LYQg6BoA5mR/NbS7AVAEmH168nZmwpdyuGgI+SCIkKo0kw+/nS8qpQ6NBG8eZvHA
JEpScMm80YRzhz8VXa7UrgkwRFhjjv5Yuf0FOTiy1PlHZ/Q1NGJ+TYVKLhqw1PrxLgraaGOTPl9p
8j5e+8R+PGlGOu78MflA2Dla17jd4uy5ic3BOmcJAAp79NcobLWoJD8wJ4nua6pQq5y87dswRDVs
kTLcZTj5vOVwDvUReeHS6n/GJHQO9WTrj16p/5ym59Avza8kKkA8F8tyFwsnOdjW0qDi5lobjQRV
qevZqazLI1rO/cWahmM+MPnzDWFeBmKcPFvAWZdzsMeDhPcEq9Z9AXwTbD+PM8aPzqp2ccYMx2wT
N21Nfbf4wBURAQ8c4KhBBy+N0X/v/PmzaRYXNAXuxxI5kKAZEHZk3NVx7iX3zSSnNyjrkWce5dNj
6zWdFFGiLnuCCdemVUCnYmWaxSvFGydC7+vSzyc3g+fsiPRN9oe8J6AO0KyP4o/IDV7KtH4qFvGl
m6MfWeYcorGgV0twLyGrsQY0g4qy4z7XhNfWSIbQimVmPyPcFfIlqif+UVuS2FtsSYXMqwdsi9dQ
fXm8K8IOeLe4W80k33R6ZD9rsFhzD2rADpjb6uYZ0hzasaGNcyMFjz45D2ez8T4q3TumwocdaB7x
mYWe1VXfg9bjmeXh0nv7ZfKokwuEDoNN4efzqqjpomfILEvB4OsNPNqCQgqDX/LhQKaWHkUH+e6a
Sbvscr7OpHkvU0d31+gYJmtad9/rxIq9DCcmVOdEDVvZKx+CipcBe9Nd05Lqxjv8vgSHt1LfvBlg
aSfO/FB72nM/CI1yPPQ3oohq8e9NyQ3G3ggEpAt9s/Pp5CK4VpN7X6c8/kqISr0uYeKvIEhcNLDT
5Ba5vyEkhL5HZ9eu6JYCwPEQNl4duZn3AcHextpALKF3gF+7yRH+KA0fPziB4WnGVUCokQ5MD/6K
xVLs5XZ9BmpF6OptsgGoEJChJqi5k4KK6XwRY9Bv1P+Sx7Z0cMgjIVRZoZkjpzuVq2OaavEm9fEF
RpTM0jPoREWbrjwLGU2TdEihUS1x6GyrnofCg9OUYWK3IlqSE6/sw8ytU5N60MekTlaCS0LmklEM
Qgmwc/jZi5/MqCKfbQ99qkjO7XNtuaSl/d2umKkE6IMjjw7eIar8fabpzpbI53Xwg63WMLnj6V9l
uM1grcXz6OG2xQMkM4UI6Qcp6sQtU/E8I0RwPX/jIn5EcQdChjZaz7VpI2bKI8so3sh0BTbYGlMB
OWzycJRw0vHxMrjFSw37LIW1UdRfS+4cfu7+5xZijRFrT3GLgFKMtygzkJ4pI8pbmG/re6OO+aH4
l4kRg1o5y8oa99wN1gyDgmHa0ymXR+NjArd7ky3xx2jy0jfC2ff+wowtJaytYXFAQGoOIRB/MJYL
kJLFJ2Usn8dR6SOVg+Db/qX6brh0JBoMEOxTidZ6MRM3cssmy3r26iq5d2fxM8s/kDGbvlAG1Wf3
DhYdQPwMTC9M5qOVxvOpNrDVxZvO39hugtJgE6cPCbmHNWajJGEcPAT83KcGXnrPlHPWxRiZG06x
gygMPAj2ncEbdBRJth396XPaz9HGb1JAOHNLiV/v4jXJw3EDpGerj0aAeyw9lunOL54FJoqXH7bG
QGml9pfD0LYYS0KLQMn/WzTbzVHEY71r5oeWjNcCbslLgle/MJpjBS0HHI6zH0JYg0uFngaaEQYu
uFBN/WbXWT1jbEgABLkBOfioWHZT3T0iewSpZU6zT4YF8qak+4ZIMwDqM/vkgu1ku7ZI4hWaXjxO
zBY/LQA4e/AkV0mf/1cn/F/UCV3HQqjmvxcnhIiDM/GP8ndtwutn/nYKMxEgtDwfIQDHoHSLytgv
aUJD9/8FJUt3LQ+9GgthjptVmCGtwhiQhIVeBUU7FA9+SRNaDlZhBsoEDukAcjFYXP1hDfY/WYXx
Nf6zdoLuSeUsaT7GxMvGW/EPoQI9jyo9INd5zpqIASwE9vKHgcl1m3JOSSAmShbABAJJHfVf9k1B
x8Rhnuvf90uVfnW4Wih3E9MLAcWP/iOcC8rxCM0+RYPb4YaMe0baYuNA1rSdkAZgPqA2xhKqoxbV
PLP7elBTJOmyVpvVUdgI/Drqtu165G1dtW6LSQPP2/TjO9Uxwpy//80f/3UUCcTV227V+uOY6zdr
NVdf5f4Ub27HUPZ5A/jqb7WsO1ZuM+wBzjanYsHtQhcO9Z0RqREiIrlVLQAh/Kd1xp1fexZgsAZW
xkf1aXVwNhj5yXhR7duBt5PdjrweLv/tb//gn3b/sQ02P15JqXOJsAToHb063s6kWkA8SDTVDroU
6CSTsK1B3sumWihPmtuqOQXsBvHxazdwJljkfotcmrz+t7v4x01Vq4W6/15oLpsZis2qcyqK8Y30
h1BWRomgcFROkKCTKORJVQ8p1AfsA4yKwqQ8UG1Trevn1CNt2lQkjM64V8/pb0ZHOT63UNVTQLp8
Nhsdb93HQFJ/+6xqmqQmnB60vFq7vhzy4Ver15PKVWoNk6HdK1saEZvIONwcauLRgGWefVMgyDls
KCwrpCScbOCS5gR3VraE64GO0+B3xuT6gLBkSPuoZge2qQzr8GjAaN90Hr5/qZT+VYu+Jc+oc/c3
RtDHBxdpQLU9/vsIPQ32ZtHo+8aUetoVspqJcuy6rVsN5djMKd6Vl4haODbXRbUs6TSi7EbUarbM
b4sUIUYqrjp5zEUqvxCHyZYvE3BIll4cDXu/cQ/KMkXxx0JXUevIcZ+uTSt+mmzS/5gDw8+/mafk
qonHBbLQZP6Odv7ohL4Nq12/qB8Gq4N/oZqe3QP9y3K0xUs/wMzHdCHnaEjLu0lCGUjMvr69fX3X
wO3ArEm7OvIpruTl6ID+ndSqWgi5Q7XSvL54LU7FymOlU8Z45iIoVOsTMih5LnCJntsndRWSnmdA
tdR/05kmHyZszBIJjJyls1kiPc4i6XY2jS5yGQpwGcbSDs2WzmhVipVDlpruySNrR5qVbP2cIOMC
Y5qvhHswcM8o4QktSW+s1ZdS90TAmeiD1jzcvGBu9yrYLRWi0Fmw0MmnWf5atQUzV7Waye88J6UG
ARbl5laHES3d4kL59AUYyPkTTnIjlnKJ9JZbtB7HPLlPtQQWdLDfs8MfUFhfmdZpNTjSOsLJzsDS
zlPAV4VEtVIpFN5ITOwVpIohniGd8exBGgUquzzVpDyCVoXc6ElfPR+DPeVJZCjPPWW/p3CwChoK
W7WEfwZ21PbDL7oWteQEWajWbdWTfCCB85Xa1PfhuzdMlM/LnkfCldrgKAsGOytcLr3UDFeborAz
MWgqUb733iqo4lvtb9wv9QbQ7bd1EoxkUaRv4e0XXn+mwuI6EvFbdbge6vmdQv7efqVaVb+3khLW
AgPFycNJMUYWHy3zgcyi/OXq57rKfNFWS7WhxJyRKRNlJmlk1Uvnxh6+wPa351U9HSUT/Y3lkJK3
WjngX99g+Rr7vbbPI8vY3zYJkd9jamvvFHo2saQ10N+LcMngbUsvSnVXIL6NyICB+1L67dJdS8hh
W60mytpSraOlLC20YfDDmGTEV4xRtdClR6Ym3TIxf47XzmD5mwoG7MaVz7wzBeMph4cnoRcQ7Kti
OqltQTF/dcsugbliJxh1skBIayEhqhsbNBHExlrIVPWoV1zxvaoFHBHqYwHc49i4z8aIq4ZbeKgm
AJs4VXmO/w7jHsL5cjFMoCF9KQ8e6gbjt0J1qwf8ui6kqDhAQV5vqMxOJRXH1e1v5I1Ui+WqTS5l
ykkG2WvU3NEuVxho5b3VKW1zEhS+FDunTkAfJPHQqnVb7aRQeqkjme5BxXKZ+Z/UgjTcG+jdQbJo
fmn33wT8b9uUnn+5FCQxbtL+avdtVX3OQrMNKQ3nrNYEIzQTfnnqa1Nt/e081yaCGmu4uvPBmQeN
XEZ9Z0rHgUmaIiJMYx/19qk0nYGsA6JuwgDANeDVjMmKlHcr4AeaCFefSLbTNaiQyShIqwi5sVVN
tZ9O5QGJLDTTMgCzhRxPRtvOT40iT6um2qgWldytWhpRM4OGZITfPqNWhyeL+ub1JGqX2qpONDty
zErJPJDEdlBuUOuxPMntTFGQUBWKbWDYBCjwh+TuUsUzqolxPOGr3JjIllpNFZ38tv6Pu6nk8H/U
kepDmXpjbudUH7+tXnf/8d+S22fQryyRNqmu30B97rdveT3weg63bgKgdJ6JtR0jfznJQa8dGfTU
OkJS+M4EnUxRsU0t+r9banXxcO9QB6vW7bNqtV/q6ARWXa2IUHp3qqZuOwuO2fJUmpAmj6p53Xo7
z+1fMSLq6zADB6v2qv93+/eqdTv4tzPezvXHV/zjI7fjppiewosPN/cBQ1IXFrlQrT9WkdlE42UC
VaR2mHIYq2W0cVsIGwJCYM8/1Ca9jxneb84SauMfq//zNsRVSaOA0lup47Am5oSqefvc9b/84/5+
sKF8O1Qcr99YjjW3765aVwMG1bwdo35aYyVkfv84XK3aUMeOQw0ha7QOY1yv1RVUC3XxRlSBF0hK
Y77TUue5qsCcDwgGbyD4EOSB77tEcGB2rYzSbBkIuSrkU+u3xXVjUyAC7dd4Lv55kCU/eT2lOola
Vx+/blTrOoSkrYHvyui52irytHFdAQZnItv4py4DeaJrqDbWTYxWEDSyrbCpoG7rynXXwgIgMKhh
bxLL+GxQQATJ1x4GoSfUY0EBK79a4fNi9CqWXGQUaVJAXtZeg2jwbKDWHfS+OPmLDpxItoBw2NeW
iAeok8I7RJJJpCyDfRVVJYWDQxQwLjgmIdIOmFJBID7lKsT7zeo3lkN3KBdqo3ICHkypw+kan8yI
hFWmh5OOY6F30qdu3g89DJdJLiBgVUeMlBH7r7pTIucqqpUP7TFJiBkavdBPnVyMbrCc2saiElTa
H0LSrwbR/L5Q25yx7TaWQW5y9FAM0BaMY8vW0hgokBPLwO5g7JF8WRrP2+ZqOPbkSKwWVGqHY1m+
6XTBdBEykrRlXKUujGqphdqRVSF0kiEoyJjCabouzCw6tAuSdKpv7FTPvMj0wyj750Q11VbEUO5n
kfi7GZLAyXcMn7lGzO8Nm/nw58GG7K3Vx9Qe1aJgUlncDGxUut8Wyp36n7bFNUU9DY2tTVHUwynw
5+HkJKLg/kYjHjNsu+1QrUleKn/y8SWT0by6vzdrFtVS1snqnt9WO2UAflu/tpb+KQJYt0uvswV5
QrVDfVidBhrCfecIY0e1PD8pIx+AB+gi/r2qqSEyUpO9Vo6+tSEH3tuhCGSKFfJ1PvllObqqgzIr
RuOz20YDU1Uf2GB7mOBcSfsgLrzpwoTD8pxZr0PVmgkGmDnXLTeDVfV3atHX49rteurpCBYyKJCA
Za7ColcuqEJQMdb76tqB18PM4HLrw3JDn7bVQI0Y7up8QiRvM1rliI0UnDhDLm6r/SIiEKJ/71Yt
dYw6Wq1WgZ5dteH/P1n7vyRr8c9wSK/+99naByw1y+L3XO2vj/w7WWs4/xJot+tQ4BwbwxbUqP+d
rDXFv2zHth0XPwhHOsnckrXOv0yHfT4iAKZLIpfv8CtZKwyStb5wSfE6whXO/y1Za/iOlMP+TVZW
p/zMVyBdrJOt9f6LjjdY4yUde6Qfi+Cr6uAKOQlxwKAQCs0HenWEH/vXyKrBk/ikiESTfvawQQ31
CBWYWHYP/+D5FGBqPTm2sckm6zGWszK1aKz03NXYViSuDT/8arMEe2xnTNoF6XYTFVQWpSuLZRS3
QUw0CDo19RH6drntIN2sksxx9s60eCt0LBibU0xLqzZPD701nFGf+55kWvBYg++jCOK/Yu5NgGcT
XQTuo+NvmnCcH/saaUtAekf0J+7RRPTuzDa/2CDwEdO1PmInOlUBKexQgE+s0WHYXTsS1dP80ec4
5vRajQOOoqXzYA1Ftbcz+z4d9BSsMEx2ijo/kET7rkcWPoMZCTJ0csn7yiFBeJMBdjmGhxf0u8IY
7XMlFz5SlCcr+zbmYXNGBUffNKJBGYdfoyXXSOQWRKiYQoUTzNFfprRDo1hOl/A/0A4gG1dDHYbn
dGHQo2RerYoBhOFIelf9GpTUncO8wIhSulDqx1GVb1AWqPCEHbuYwTR7Ga3kLol0lARns9/MpYRQ
SkA8CjH2ptfNh1iQAtTELpU5J0PDWV4PTRh5VOQxN9ShWBqDg3O2hja6pLuS7TwS5UMWwa2e/rDD
Ys/uEd0iQdWcg8UyN25aE4SFHty+0N3r7mAcLf/37v6PO3G7OyUqmdRM+7+QngWqj880vTFoIg8X
8KZT5rwspkk0W6+0f+ouGh2rfiTDBMMe8giJcUcO+ap1W0wyq2NmZbAXs72z+PcntVA/6I9VFfE0
SyDgBhk+AFqZUlYD2rW5TObjmKHvGRvmuwrMVEimWrdVQ4Zpi9uIg5dT91WBpIzkVeu2UA+DWl1k
PtOwMVxSr6UnHwRXTbojmZFVG9XTMSb2Fwvt6q0aAtWluy1u2yyUGI9QNFVYoezxSMASrQDhK8jK
slB7wPCjDVBJu06ZA1LWeDd/PPWe54oy3qYREFM3irf/GLtfY/ks3Tlz90R9c1wgnaFiH5GwXLZN
9g2MJPz+oRSbWJOyTCmed5ZnLCdbLtSqWiBL3K5ESBozt98TIz8YRrAnGYk5RdVZGw+/HTjN3gJH
UpKmiYFp1gXYlGLqzlguv3nltIUYoUNC6bWTZ1kvM8pTu7EziRvUlxLbjnnTSZfXWG0wZE+oFtbf
LbXqtyV8UnLgBuiy0yw/YJI03edJfGGA2GR4Fx7TLizPiJ0ShOlaCAixXPjdLHRNm09+Pca7RUxf
4pwJAVrz0Uksn7myqQHKlEAlkJ6PQ4QZ5MwLvwsi+0vVdiFSR+LFS1DCUV+xllERjJ1pNTnQUSYZ
OqkdQ5zk9Rf0x+vjPNaOcW+Mycs8dwtvtI4b1/LU+gCDyxEXg35o75NlAiyGhRGUxhGlvLs4bPDM
YqRbm2bwI4ZMdlzqCpx43m2Adj2jfhiDWe9fdcGMzBstZmP+txyJVZDu+ZO/6/0mI0jW78Y8znZQ
nqx1HXd4D5YL5ptASMBuXcBIF3tvmt6ncdkYU/oeitI/WlNibRDahM9VLahQyUdhmh6sJi3WRq+/
B7MRbEtEktcTZgqxCX6qTLz0ZALphOMMZS3k1626sBLbZsbRAZHFhzQq7rJqgTBWDuhsFWDfXZ6m
ML/0JbQls1rOsY1bdiri49yZF6Oenj2w1MA9A9L0ueuvxgTx4rlnfLNhFUPVRvB17E+VR7KtmaL2
7Kfz69REuPUmWgMxpPiRWsJaTV7/XdND1I0qw91aXgaDAUYN9m1PgYcwiulD+l2wVgOz+6AlXncM
53HYxROCQVU2kwrTEGO0EuvstnZ+BI+ONrAFqZr5TZHnztaWAog2UKLEFN1pnsuz1vhgJwny14hX
1vu2TzFhbVH0tuPe3ITjA1gQE1RMDdVUpOupwXXFkxKmg42Dbm/1GpAJz6APLy0qYpaF/lBvrb08
/QnHDHagP7/02fxA3mx8yeAkbxdL23UlUkoTYr87fYaM5iDBSa26P5hJUO3qipNSgHvsFhuIL1LZ
Z7NItXvIHHw4/BHNmXPvZRpaekHV7wuc66aqm7apmxg7oxRfSzAcu3HRToW1gM+Dff04Z9XZQup9
tyCmrGEgc987ZC1CZoIICqHAjpjj9DwmwORt0c+bkFSK6/XGBZuGapMb8BkM4qSPzAGYvwDWgM/R
ZzszGs2151lvIxrV/bn0daSVQHeh5ixVfn6kIYqxI9PiVeRqlx4xC2OuZwj8HkP0xAs0FNF7mw9Q
W5fR3QxVbRy1Ag0Si4y/mToaetnzD1dgZzKYYBYNa92K5YdRWI9uHsBOcC+wM80tgq2YU7fvJMRX
weQj8ptT2eO9Tc0aaY0kvB+tyEM/AtFd+apGKW9nFEUuZJT+rsW76TOcCA1DEgR5Ma04OkX1OQUB
3iN31jdYNjtQCXH8JeWdQGwdmRmWvYheS8f/npkJw4lOGtrTbe1+kagorFfc2eGdNHKqtxBitzY+
0no/94/+YgIoQ16GyGD8HhZC1oiCBJMVO113yNIZbyNloU2liffJYaDBcpFUPBopqMZNGtSgxrWf
CqwA5+iu8sNp6yLIf2xgnG2IS81TUeL7LpIAJVwrBkCY5tvKOzSaOT2aqf/MF32M4xAYkzbWlwS2
XDyHxzZ3fiaz9WWpQhMymn5n6YG3FfoAytGqsFoU971BbDk4eDp3ea+tmlzXLnkwAgnL4rNu1ZDi
GSKaQcdzNMOKPTFQfrGo0S65WW8btOcmO3iAGljvJr2+xGiZboHOoa6bGnddDw95pgbRF+mTCUW3
0TFmbofuRWAy3EbIEsXNOYK03bi5uwrtcjqO6WCg6tQuPCoxzuzeCIGlgywWeLVBiqghApvatzFF
wL56iAH8AgSDdjULPG2cNttbaa9dPAgEtv3VgtN8BjsHwzMaGYp46wFmxQy16ePoEsroIuzWBpF3
0X4MSMPv3EX7Bk8EzmDxJQqRJ2GaChQyAhvl+m+RJ22641bi0YNNFWHP3lc6mkupu8Fdxt2SSflB
VbU7ciGytZY8AIknGak1jws0GljAkZvYF4wjIX5UDEdaDL46rScwYdO8sTLYVcMEQs+C52UyYp9n
Y9zSPfWYF2BFXfWPuNr24LRigMyFyYVFwGD8D/bOY8ltbM26r9Jxx40bOPAY3Am9ZzK9NEFkpiQA
58B74Ol7gVVdVX9Fx/2j5z1hMaUSkwYEPrP32o4ASgbxeOfGkjYHc7Ia8s19Ixb1JsSTv+0B/1yY
9bjQ61GjJJuXJPcbatPfl2P3H7kkZpu+zl4Hi7EBHA+Jh4sFK/lDkDXnbujPRdXffsxbdhXhwGKe
eo+1nUADh/MW8xvA6QLCzQwKclsXySJ8NQJvKSWKLkzokrBz1k47szfDlyFLXsxcHzcaymZAB/M0
VhTAdiAN3Leo983+fZV6v5HDQAUM3KnaZXxKsEiRAFjkTRt1zGJ2jhEGxdcwneBG2J0itjk+3bdL
2dh94FAa16aR7uO+g5h73zyJGL+N0e1ShBiI68eDE04jC3tuUKYTsWMSSn5fXnqe8WNMpno2ULHQ
ZDrE1FY/3Hdlf940c1VuzONY2rrzfS19v7nv0dMi85ZolEnQKBEYmPOgs7HsUYeJzM9+EowblbrX
+34xVbOI4373vi//c30u5JyYtLHmyh4hMgPN+/aRc1ekYw8hV7jfztnHl7HWj0FsiSfbzF+DROG3
Vmj6u0GHONuV58lKrWcLn6E0vQfkQBzcs7lNuvGPFvzltuxz9zjWbb7xCj3DfCuHizffgJTE/kAY
S2LjEcaAoq/FHH4zRa3fI20l3ToK9O9xRvkknK84HNkpj2QkpzFoDxSKGfGKebkd+9S5ig6cYka9
kEXOR5tb9qkkjmWOQr1kfkFrmoJwUVqSUbf19QZn2cdAy+X2df544tJQPIEBR6NavYlGhs+OR+Zj
A1gCKABBToBM7JcucBQJsKTOWd0vOEP5uRFEWsIOIuV97hd10yCu0MaQC++xukZtWF17B7n/oOct
uFT7yJGH+TLilOkQ6c23Mp+cVezY4crSouFs+ONtSOozwpELH4S/y+HSPljip1lX6mKVe5lNJkiB
gkiETAL64BK/KCcn3aS1m29qH+lYWWAIldOMgyWUqlOiJfBjGG7kHepszMtz16f0/xwwC5ulwLIo
jXIJ+3Kt61N61MK02g9IdoPMqi7+GNeXNh/qTRF3XM/xjJxrB6WG3lc/7ZGhgR8GW3fZlFNzbmpz
YphoPdSxlx/NBHaVhL67Tmueug3swfI5BSPUPzjU98ui1qcjc/x93Xn68+iyaARjYuydvGZTMyUb
aah8p/XBRusia52XETBWGC4kSowPve++u571ELWD2ENPgv1n2zc5RNHGU8NH5YfftWw0H5qx7C4Z
cRmZm2lnmwjyrd9aP2IyVra5pVsL3D/tzQSTFI/2gHUqmLaUD5cODhS2+o56Dhyp3kD7wjzDNLLH
kqY4U0lW+UvMJuUV4xs66WsTNyd7bK2LNLQjBqNxB1zwC8CSsx79RLLlkPJieLB5szYZbqoMsx2O
U6YpoMkNMZ5cEs6guIbrLmvq5VQJsa+S99GTtCc5n2tiD7jgWouAlj4wkFRLLFK8ooUniWKpZNFt
o8jzF2nJs4GbtCBStQZXM8K4VLiux8rP14qG1WDosGtL+ZY7NLKTak7OotBUcLNC/bFkSrPjYTFg
ombkKp9xZFbuFnZRCQGlXws1qKsR1+soDoKTFwwmKm/r4Ir6pmBpnipCE073e7QokEhg265QYmfb
hI56kVGm0vcgOe5Hf0fXd9aiMAFQ99hJScBToOMb8JkBaTncbC5LggUv1Oc8bs++LEEaIL7YoCwP
JEGXeuk3C8PxD1ZaOk9KtdGjQFD/Vip7y37/K/EIqlBzj6OF8tr6oPN6/ayL7iUaAv1Rz761Dd8v
FnqbsoOw2TnY6Dm7gn+sPoU+1UsL0fsm83U3IiVp2vc1+mijA4469CK51kkIoLiI1CWpP3s9TJZD
Y1b7qHFD0KbhgSgBEMsVD5HI/EcvTkmH9CHMInfJZgL9RVjlF92yt5KMQSzdZXOEVPbhJsI8+a2c
ln6L1V8Km081CYo1s452Z+faD7CB46a1IIjqmfOqQNrvbEs+tY1fXURk5/vWEs/3E2091Y+hzVxD
C+3+IiRATW9UkOvZHjVZtdTzdDxYesKB0JLy1HjiAR12eG5tY4NPNH2ITJ1Q2upbHQgUl95wQ28v
znHOEdhgBMVpDJ2sSfs1+xsMGK5CTEWYwMZ1/RdONKSZjMaeFvgLFXdyHkNc3SjNh02Q4IXaT342
E6vxH+c9iFoP1DixzRiAEBHwycZkV+TvyqLZrTqI1rUhrrHyxVaqDiqN5aLRSjUBZlSlKz9CmVcY
1XWY+vZxnqYOO6IY3a/G6bcNDga+U+TDOOyy+jyej+F8G2afVq/rfB26XZhH4jCIT0qMfqdIgJ01
dYtURhmZpF4MlqMusTsD0tHigQzxnBxC96ekbH+xqO7J6EmXkUZKlbAPUQHPZszGD2jc9jIgwAfA
NeZRqy5jLitG8KLOqQ8GK3aSS4fo9EZ5TXhrpSTxSqhcNH1AyW74v+pJhovMaQgJ8CKEQI7tLkMN
xl2QU2C3InvGRII1ZSSUO+oVHa3hbZrUsdZDDGWuNihgJ4dq/q4yLPvK3PSVAeWSykxv3GmR2Q2q
nbx+bRLPWUVVLg7IsV+IBz+ABCBrIm9BEBchDJ82hLWt5yeQ8bCW++GIq4BhDMV60zC3tgMvJzjK
Pk+GLRj6aCvCKEA5tsnXUI3+Kh27R7cxXhPHaI6mZh192UIkS2a8zFQB1EuKvWfL4Jll5rCK+g+r
n6Jjn+AHKkasN7qK02s3FSsR+tZ5tgrBC/GoOSOSUISaDq5/zPQZxFZfii53KXyDbgNcbHwKTZIx
atnvGEXNfnC3Yws652SBqbskNrU3yBG18Wlfy1jHBxhpsGjTXxiKwDh5fv9hV8VjrIp0bZegZmOH
aENvCJ5J1zUZa4IHV5aMzqQNM3Dw9VMbT8Eaq1S0nyh/ljGGtbMynuikfnWTPpzcGqMNHWO9zHPj
l98YjE0Mc48Hfa2PWgyIPbW4ZgDFNhsGHS0a+DUoi+HYttoG1hWoAeFlLxVE62trwoSwPhop2zer
lVzZJphg+KG+PJVEYsFZEmxXxCQqw3qb1Vhmkbnd4IOOS82G3CiFFWxtVWkrq6gYctbiMeNCF5ap
fyLV/W1MfGrEEldNr3HjBnl5BJWwqLFJAapOJv1Mc8T1cEiAexvoswhl006hDVFK+nW1S8HdFMJi
0jUfsCapKMoa1uzTh/OcKLZVWfGul151IqAhOuKym8EN+bJ1UkKKGJvtkin4SMOieBn5IsYEUe0j
2x8etRLiTqGFTzLIdn1tc4xl7D/EbPmZai/fQhghLwY6fZ/21iqhtYXxENrAFzFJQmceWFmgk1N9
h2jCz7pjVKl56dhrq6AxjXM8/xa27HKRzcGAek4x77FMV6nsmK7b4tmMw2jlDHW/9FjW0D6ULRnJ
j7mT+euMX7r0OhSjIJyuQpX5xQsvQ1LZR0gOARauJNk3KrkJoEi4JPkAXL+xV32o0QK1PhcAWuyl
N2rtPsYqH4VRcmYwse0tn2iH0qgx82UN5hg0dl00SFZBrtg3Tv5l2BRFJHY120Czg4vjM5JIShHu
qIo2Zh/yjkw10KQJ15xldGS35h79Wl5VhC9N3crtNRNciQZ8YH4LRKSWphAjlrRg4RCKdnQL6mDa
s44r0ZTFGwsI3K5x0lMQu9VNYDHri4LT7cz7cb5rll8uMy9/1hMJpiFEgCBD7JajgWc9xT2QTIKz
LOjCYLCYKKbtZGyolRmQ1uod2sC0he1gnoI09bfliAs1VdWC3ba78yF/MI/M2JyY2Sl2KC5QdJDP
MFTymPf5RmiFxuibjeVeuYW+t3WWTrm8ck0OjzjLkrOTWmtEMPkFDxN28iLeFvgPwBeFBCCm7jnT
eaf6d6Ah/clTTUEIvVmuCYBwDokLnLHJtUdbSvd4v/EwfPJwFRlappVe7aJQG6ufjUkhJSSuPTg1
LNXPBpjYMy/ba2PtaknnG7h/f4+yXLs2rvw2cDwcaerJNR44F/Sm84bXMbuUrZ5fkIc+FuFQHWUM
+2OkZ4U3xWrdGPvHbL4ZsDIlWfvod3Sq2SCra2mRuua3R8vOyxXNg3HSXDjicPFm2pksj1Ms5D73
VU++j3gwIm140qeIY30EShgPk7kVljDw04UoCurC3Wut9Jaxbm0Km4VlN1VICzxqV59z17JsA7C8
6XQdar6/eT58WmTs7Qw+1EsWloDlx/gMessD6SGI0pXtVz/Y1k1yGPpckp8gIi4IGsPgnIsLPe9+
0l2aOkctrW6iOE/2Fn7Vqy+IfKgKTCNZ3V4ZEJbHPiStswktdXQyykabwW0y+u3Zq1alZnIxoDXF
0a1AfmM7K1JOwmmiNWd/oGNh4vTgkQ+2NLtqDrk7tfi6CTFpVjFp1YQgms+9bRyLCuahJsN4H3pw
f4yyYXlS+uqqxu46uWF3SBgH1srvMa/m8T5NM+Y0HTIcK4dfg1Cjhna1YIEJUIuTJxgMVjwNZOa1
yDNzbTs5JszU53vdOb9iWf3UpVNu/cz7jEYXQ1CXXvImwSkk63ZZBmW7hudyqaALkTxq9suI4fSi
YD+8HYeh2VowCRaStmnTp+Y8cCOhONaKrVeSAhSB63tN7Yr4Qsfcmy775mkEXTCmiF+xJUdHG7iO
7oHahnnKcx0o0wuvfS7A850Y4AKR5FqSBBm73lj4a2wce5RdeV0We2e0zT09NwdHS/c22u02tZnt
iqmsuK6lGt2jd2sGxlO9rWBcahp4q9qm6gHhzSin/olLNodKSegTNv9dLLO1qXORqdv6LXPyb/qY
N/A9+o8WlCEJoZKUBV5H65X21pzctz7KOIDjMNn1gmQkslQQooMtGpvrFLySxxhuOq2cOAU6DIjB
XLEGS6tD3ljPhToKSx/eLZvrTl9ZiOfs9vDbLn/WoP1t7zf88Wdh0D5HJZkgTHMZ9qbzLKmYt7Ft
nQOKQ/ADBmo5eQhsWD5lK81vE84EcmHdteYi09MlIZBoEO4/k+O3ZGk1u5Z8HZsDKU+m0wQr0UeU
78CCDrIB5hEjXiPRIryFxGMDpJbx6q4HumukqKEIGaiiFeJEpAl6+gFBtWUsq+386iorpAp3IU8/
2w/0BLJDEIJKqR3RH0IUxqvSJHZHSgjg95sokZeggWymMao51KPVrWFLRWyxp/wYqIpO2TZufFmw
Lzvlqw3GjJ4lhq1ML5MfZQK6h6V/utJ96HZwnoriOPINcSM1AqlpB4bQEzL0WYbnanqFWo8rrzH5
kP9C/0VIrZgxcEAu5nSdYPZBxBHZRrQgiGr/0CX58z8ls3u2VPy3VgnoiSRJIoc+wc75zz10YFIl
KboRe1bB31/5/V4+q+D//PF+zy1GCX6eTRLtIVVwpXpU7Nzz/rh3/xEnSX/IDeN5asoLMkNzmRao
3jmxJ+s7Sq+feXo+IjNogZq96v5Q8dlcvfZThQZyFmdNHv0eqUjcLRI2n/eb+4+TQTEqJVGJVjqc
Ok+NUFsmnTqAN2N+RtM802SeP8sw8PMhUiAVDiZ5xdKYbQUFrzQr+j4v2taF/i5GU1sD8KkPms6N
us9LqUFQ6eNVaX0ZbX5TJc6Gqvs9Nd+LssTe1I283v+IReKwj9zXZn45+Uyqv980SMpW/ey1v2s4
70qZ0PEOKagEpm8wZCen/Ow8hmaZQ35A0owIZf646cDCt4aott0cT2AixaevmifCLAfF2jel2mmd
wxiRoWY8WA+Wp8Tmrnr6P4HY/0cgxkbv3+rDVj/R6HxUP/+qEPvt3/wuEHNtzLzovJCAMZbCsWv8
IRDjr1yP1pWMTk6njoHPNkOWGf3rH6b/Tw+cr+36WMRd3RT8o/8283r/tIhMsHUezwDAjc/3f2Hm
RVf2/8rDiPuymeV6li5IQefp/S0IXckuAp3qlzv6ccIpZtW56MqNx9F5/4qSTV2vQ2sEb8w1naH7
fKShtM527PSYHZYAc8MaYIYtKB8kVA0AbjZyyjYHhO+WVIdM/DfMkoiOntUK7EEBteRYHlRnrPqc
rrgGcZyo6MRVQtto4XfPgWvVgE3iNOy0x9jDxmFq1BqijD70Ob66dp1Lb4+sIwpiXRwSsxUE0YjR
pj15ANTH/KfK02lr1bbccLmBKoyRtsvqd2uw4V8wjRPEoLbJd+Z8jH0tEuIwz6/GEZ+mzxd4NJlJ
qii4eKh+2N1linml7q6DKiI5K9AZ6tlEcdn2Uy4ZgYcVm47WbpZdEE1HZwzhFlvbwo3LcyXsYD0y
ovRSNP6tPu1cHYCaVasHIwy/O0EinryYskV5J05P1WGG4Sx1dul5wITXTQBgMiRbmPj2lpZEDD6U
KJ3ABX+bIJd6MyyH0cNT3xvFGiuFegpC91tcbBg8mZVT7PuG8LiKcfrEkHLJ2Oki0E8sfSSyiGDr
lZGO9P51/J34rDjUDHAQpDvmKTEfY9xARevXEOaLDUJpncS1DcfQLwWtYWkWnK9gbz4VIUgdR/DZ
b6BQvaYGw00QV1xQQP5GjrMEsPjD1ihz2OAzzYyMW9UZgKNaymYfZDwEOKYL8Do210gZxD32/UoP
1S+mawBXiEXXmfaIHF0G+KbUInkuYLnp1g5Qw2o82gXYHgalP0TO7MouoR0pB9m6LZnk8Yscc9AX
kPXOEIRNqi/jlpEKO5ruKejaswh8VipD9tTFsBziQPeW6KmXQ494IlHk5YxhvUc6dzO89JSP6ckm
eq8AD1Sqw4A6GStLoNZS8qGoMfzuO8Ee5vgFiuCUKy7p5k2N6ntpA3Nx8/wJ2cXa9bLkVXVAKtkY
N8OyMKNoFYB1W9Hs7NoZ4xKTbFEEV8bRV2Au68Almk0FvPJunqrZDViTtoVMIsQm7QwUReVULFqd
ZfeY7MxQK9YpwJuqzalekR0xa0L+UnTDLu+B8zmly44WGpOv9QOrOIUMghpaDGDYWI0WwLiqbFHo
4z6e10LI6hbZHAcV6ekv6T36TQT5xishW4lrYGmHJiRPq61ch4y1p7aq+6tTpScWg1t3Kp4cbWwe
tSDZ+B3QdYqxVxPl4dDHvwTxbjQJ+6S3d4FHBe4BJ7zWDiEi49M4mrRz8GjWlvKeCaqDBVStExUs
c8Qp2yaBgq77BRiwVJ6cQFEpmyg9wGRmPH9ohw5Tr1pxqlFVF++Lzyqxgwf7YiZRc/BN7eJy0tkU
87lNiycK9yAEcSLexp49cah3j2zcWCgjDu9c6oZ2ZOzWHGoWc8JlYhA4CBotra/htZU30hGHkznN
a+qG+XzZjOE6MrNqncWFtU3zkDA8dk9TlzxCArF2KatHHULRhnRmCOktMixyra5+N/kEp5Fs2ubL
II6e8qic1kmUPREkWdKopb8SsM7bZgqzzRiJLzc+aClGvf4pqOWuG0n9QQDP8i70xYNbimRFxP2l
G2+GKY8M1e46BWdZpKj5Av1Loo1apYb9OhnZE1IJqGEGvmK7DZwjsa3uUQ6IMjNnXHce5NGwwAzO
frQ9Eh2KVI4nYJZNdURBVB2NHktoo00/OsUgk32sOQ6vzPE9zg0Qijrb25qkmOzGNr65Qz1sfZHj
xAnAzUu3co4GepR90YYrN32t5hO/IYYWjyCSznwOi0h1vdlNeXwkhU8sVSD9JUeLOtnEyIlwjPaJ
R56j6u1t6/XMuDzOo3ijp5WfM/PPAmJ1U7P+Zbg12fCz+Bdbh3aMk9rehp3xoN3nhB052krL0CRQ
PR8BcutLRdFO4+TCB+ynSyNFBrQ9B6Y16kd85PaKt4Lp1UBECr3wyc3MN7+d5Na0GM0i1St2pu+c
c0kwkcxGJnBQcVZxYzHgnZ9FNd/c75XTL5QQ7m/K5LTphx0H2m/PMosUg+eWvgN9UjoVxqEbSzv9
/W4ZO3uvebV9tIShYz7n7GQBdke7UTgGZAHjNsw+kQQV0lxBOm5tIiTkHmFO5sHSRuBO0tZxRXW/
UhttIas3TIfyvUv408BJtknZzgx8C7wlu06kPIoF33S+16ghHtO9YMeH83LY9gCPyoEN3f8VoBnr
UVjhxc9//ePjB8kl0J6bCtD+X4tJwzJMarJ/41Bg2/8//IPfy09P/yeeZ19H9++CTLfnavZ3f4Jn
/dMTrsHfUoJSR85F5u/152xCcG12iKZwHf5j/wUm4/0TLAfVIgI+R7jC8/5X9ScP9Fd3At8ARlWG
bbsg64VhebN74evjMc7C+l//EP8Z9Bqjdr54cImTFbvt8Rr4Ax498FtpGtqfc8K59D69TjwSDa8v
E99Sq6723kvfyxDwwYNq+jCgvun2ZTguChJxVnREqIi87iHJU+bi/UBSgutOu8wrV7Zf3QrhMCXq
YIFhDDQo54hQMNNyHcaRv58kIyaDOMUEpqKtf1NKj9a4t71F/Zzl22SEc5sKsmAmcvxEjfzzL5/e
w2/OjP8AZv+Qx6y0//UP4394Swyd95x3xTAdZ/5Y/vqW+C22fNH71n7SXH8XGrGJCVW7JCgctsBT
t86cbMEoMiA00rzoYbQzJvVdE469kqBPK0QF5M35atn6jA9leCIQCcwd8lqkBQ7VMHPh0Hfe2e0X
+3//3FF3+X/7QJFJI8QmN9XRXRws5t/gQEFkJAX45nIfhMF7WgYmxU16SwcHvk3j51tM5desf8so
x5ZjUfqL0i17Aie9t1xq/VZUIeLYkASLnhXY0s1RPOJSaRu1JkOIQYzL6baOJxb+n11RuCvT0MoF
LOtlHkbDorYTNBjIACCHboUx3WJRklelVT9TW9Wcb0kuSOJkXeQDZ+bwjRDYs+otoGyD92504Ytb
NBYJlGKvT+R2dM5eKBkfHe8hjJgY10VLaoKvXiaW2sFE123sUy3wV0QWO0toFJ2FaBTyOTvAaKlP
1mcV3XWp3deY4TXwrCVZxGjToquniWpNQnnFcr/zqat/4NVEITBLz2VAwGYSojYgESmxnLeyH/j/
6hKcF8hUR3stSpqjztC+mpbVM043Uk+IunbBji31zk/JKY3SBbTaU9lztOAvJMpTd/cjtXNmAP2o
hhR2KQ+iAX4hVtO6WWn2Rb6JXBh9t3VlltAhiA81Pg+dYmQ7WB9etBceIkfiLnH8eEdLLyyw6CTq
ECJ5VKm3CRP5jbzRNfGP4HQqi/ILJjxOmPoMLhMJcGSCI5mMLRlBHxP4wKVjpzp5quWq7ap3luV8
lj1X4LIlV7HMyffBWddU0TH18bGmTcZmVjpYKhLPvBpBWy6pIBnQQfMv25vSnjzTU7ukMoixwD40
zZP7boDs0HwGgPxs3LAEA1kAh7IPzUmBRTWIcQO9yzYsgG6hxyx3LMZvafdScYFleZS9FqP1vWrq
TzdhaW+1KHAG1q9N9qOW8c2ICJ0BynatFAFOzHrfnLL4xjZOs0C9N+7IrkGb1qEHnNAKjkS/wkLW
rXdyL1BFG+dSh9aZSwggY5BRp9KXFCLcuoVIOX6YkOe5N4LkHsmdKTcT81/VdFdm51umW6cor7YN
kane0O9rVX25xs30u0Prpy81wQFMjocPTdjrsiXE0JRoAfhYvJ6biVAvTIpDCBTXG93vjNeTlRaR
xUYm2QJtCIlL1pun3OdExVQI00mSKbFm25auEBnriAjJb0rHaxfnj9KpP3Kj/kakxdYKk43NN2mR
Re33xtuZWc2vA5C3yLxdPWdBKp+Bqg7P2AV76GbOM35MJGnJZ+15vwKeS5WMh8wyP4hOKZZGwwnd
nQWZg/8QdzbwYdxHMrqqgIjXUm7Zwb8M+HPLLiT7yv4KbF5AZn1YY19tXaHQdAWPnizO0tfypR4S
HazZjwnGoMZKGcgbIJTDwGGBkHbbNBQ/M755Cy8aWNRZyQuapo2jg1SSjhvwHYpJ+5vyamGSbhBD
m18gQWO/n2yEUjwGoH/OGiMFZmJe88xZ5eiHeeTb6HoP8aBuwDYv9B47tlIrUdBbsBoI18w3OV37
67yvL2MMDNUhI31p5gbIrHYvqwgeefBp2OmJQKwnf2wAPY7DS4GoYDUFdrUIev3ht9+LX2ZuTTaA
h3BWyI8EFe78/R7r2ZLAV6lK4z2RImtTojwcQetb4beuzEeyFAZ4iiFiuoBWXDPJthYPQSFu819I
tGeqB8U6+J9GEzyGTgLfmXF3HAAU9Lzv3mCeQo8R+N6tfdwpZfc+7Yk3DVhmzK1nsM3xHK5jnxTC
soX3iPB4oRfONkedsHDpF/GG2+WmdaLnAPr0TsYtkTucMqPGYSAvwo2w+itsnH3WiDfTXluySlbK
dS+Om7+FfoUww34ntgzpwmSVK+dDd7N4VcbDaYozdtk+zVgLNl5GHlHn6G2K1rMWbeM+1xX4XVtg
+2Xrt+8h6c0jZG9p53ggCvPVjKNdkiA6HjKj3+DfuCZF9RpEw4PDKhhtk/sq5nQrVf+IYhc8aGv+
MOeAnAaZccadKohRaKdddf+rkfiQwvJPme9xDcS5ARnnO9Eqi6lAeSbJp478WShNc8mGjP51nJBO
KlpUhwJ9MNubEzO8CdNPwhD0AyvfHoWPc/KJ4CM0bKg2udkVG2O0r2QCI8VL032etM+DlhMqpjOd
crn2jILXrMRXWoL8JrgeN14Hp8a0vyko2ysZGB+FFrxVEdxgdssLMp9Y7IQ6fY3Dxlo/w9DOiVW0
NWCuCHHaMVv4/midC0NtQd48SbSFmue+p97oL9rUj1bfZRF/jOm0bp1Zik4hIsmjRq9PlJI1tFCp
mmyN6P9ieQZmHCYdZdE4qMR5gYyAnKWPTIn8HJQFzTy6dxhINHNqedAvvMJsrpFB7++R/XN2slg/
NnX4Y0JnCedrWvAaEAdwwGuEkMKEQGug5yvd9iH1O/lPwpDApopcZzBUr9NRznuhfROWfDwNExjP
fiaRPDx1wd4dkg5TgPugWz0fttX/mGIyFUtjhGpjvERVnW0tWPGcXGaRqfvcO1xBQ+9gNN2FURQ5
FAcnt0EeazxbzlvB1Hygo2DdzyFx3tiJPIOzfZuXH5yLU0KgyXNurCey4Fduo5pv81vXBGik5s8D
Eeh7WLY/Jo0vcRrp771LYiLmErjJ7hvI7KfUJRezbcQal9q7WxkI1SwUWVbyo8s6fVVQbTcxLPHB
L49+oj30bfeddJ1pOWFV6oPsxcmQcXUJW5myzF+ReONgTy6RU+7b0XmE+X2VRTUtYoVVwz1o7fAc
zOR+DDacmiZ/j6mAVLmJqaX9cn91XB6XFsgLYLbJfv61pkNkBJ4NTzo/a4YOwKFdVvfxDQjw1iF2
pFfo8dF0jOVV8yueuNWvogR+cuIvmsqLN1AKkoe2+5zQzpC00Nbbqt4y8TbXTtEz0qj7fZOO7r4Z
HHOJHBggPMJxTvVo9dYlLpi+Gb9Npcu2shc77CcDMQa4XA17zKHCxgh+q/iANpwxbExYsOZQ+fhV
vikci2hYwrisIkXL6PcPiWsYa8ScMYZDA9S/YR6YesXrKk2wT3XFSVnJs2i8DrkvHYyyzC+04eLY
pwPhGBPynjh9MbSWWkEjVTOyvGepInBEU83H2LL3VfqTIPA2iwED23Lb5iFff9HvqUtaFE/+T8x6
wTqb9HDpSd54JqrxaTTIllc1s2q+hyyeggqnVas/ZkglFiKMb2WqkCX5mkZ6MZLbLmVAWwjGoPV+
CJnnagnaugByc+E5Ara9mNY6U9KUSIF96QIEtVAKjZ2Gvi4kWC4JUjQE5RPuI7XCftmQPBYd28TQ
sKbx9dDKtOOU5uQs0aNk15BiTOTwGKervEao3cyknm6+0Wfez58/3u8J+FE4zeLt/S97jXgVjXUi
Qct//APzIammgcoIytCfD3G/N+pTt3E7De0Q7Jy81/0VqSRc281tFE4OKo+ZoNXFQOKiIpdLzQiR
jc0HzP3GmJ/Q/YHuPxZYfUmy6TZ38+XQIQiF1YwPU+kB/UVQAGT3vt2tmFlkQvOy+2LtopneF4bY
pxUByBC2yy32PmvvVj5ebexO7OKzJxehVivH4NnCnZbPj3l/mPu9+68I7wCM+x8mMyvDs8SwqgNO
TCEeGjLYHQgoIgVXNhABGtehu++gX5cYz1FKiGyPaxWrg9+SxkSq/EX6c8dk2sXWJFYK//905JCJ
rpUmouvgRehOR9flPFBn6wQXGzCMmjjJgH3k0BtoUUMfQ10wPfUDFwXgrsajG7IQqGQbbahgqOaS
sluH/WivrHmEiqfcvtmGiA9GqsQqtADsjNhtli47mnVssFvPR+3MnLCkbu8JmVZSx7tJYliXf6ce
IQA19ONTHFWvTaoNVInouBOUVIQhnfXGnPBnUDx4iFHgj/gbTRQ2nld+f20P4anvbDh94msiyAnF
ClUqoVYHBIcJHoc9+y8yzLXCeoyEPPgjQ3cyd+ITs2WybQsuFU1aUAVGdvJ94oKEEddDZtPh6p/P
s5bXmesyrG6pZTEhFZW7BhX3hKRoOPcTzZSeMgNGcSqODqOOyKnCqxhievXM3tPjWxgFAnljpOyA
mYdrj6T/s2tOk9L8A1r+fFVraXZkqA6PvAzrl5CdDV50n+rSxecQRF3y7rrhLQ8I8zSUHDZ53IXP
SC5/mfCYEHcXjP2rZu/3gYmxuP+GonfYur07nTlESI8xmoxmPAx3DpkpneN6xJhr7rFDYWnLx7FB
UkTL/c4Uhnav8Mer5ZCtoiQpeG34+V/snUd269iWbbvyO4AY8OYXCYBWJEV5qYIhC8J72/qcgOIF
FcrIl5n1LFxegKARSZhz9l5rLi2rh02eqW9xb5xJiSZhsNerwsnrIDzUXh0cBPKoEV30pdPI+nYY
i+FO0AXJofXC2TKWbzTLMu98oUo3JLIkdibTCyoq/bofSuynUQ4+rQ0ZsaahKV/l000rqtdDp8EY
t6TIJVNbvg8M/TrKu2QdNP0ec1d+bVneoQuleA3+vdr5fXcfGzEAKOJkx9G4NoHkNOFNKSnWVTBl
C0yZU0xNboaBAntYIvbtcvUp0MHEiUnULjtNISqrJ6O3033ZTS2uqmLx5E1JhFzElA29SGsTt5mr
JmV+yAsN+lziqxs9xoihKdd+F4lroWrIVrHiek30FLF3dxIBBYzR9b2enX3CswDx+7GcrfrW32KC
TJfnxPuo2yi/kXrRCVM4TsOZWOgR6+pGkMbntuyjdVCvBETMGzyHO6UVs53GnltW+hKxw30StNvz
GcGS0WF6Mc7pozdK0Y2RNngTymrX5UxBRTD9ucEO0WLrZTjn73yqMgYUgggJV+p1B62nXmLq/SkY
JGuZaTgJCjXS1uLIPF7Scs2pK1lZyMJZ2HnqrqZA7zZl7hP/13yGcX0+Nr357CUTEJ+RTD+Wq7wb
ylPJnnsufGjFfoZgf1Tg1OLNac8NmUcjgyPVIxSvDF6UIGtJPcJZX0fbMkn9UzjkB09JWsLESJTK
YrTqY4yLiIK7OfDplCQE2PkwIvyhgZikqyCMAQ3IlF7galBQWPjZUO/ULmp2Cwp65UkLkmtsjBbB
JKbar8g+RKraKPmKDqK4I773yHg6XGZlam48UpgjDBiiSAxNmsaC6xvDwYtGeVvGasJuI1uroLb0
g6Z3nGXKdFiJordVGz2914TuqW4lcV8+FqUQ3DV940RUOa4xkOFoYsCYiIQS+wrpFcQBuqmKEVSG
YWQwOq9LjACN3hENq1Syixs1care/PCTZFhhFCh2PRZbQxuXco70llrpMicyw5F19Z4s1HrdajTo
ITTZfRxa61xEpl/W6RVomFImHaz1fNevSaGjiWzW+S7JQFGOcbWTs0o8UbMkPIGdEwU7TkuYaZa1
RSdobeelILjKCy7JQiEQKVxOi315xRTY25KtLGz9NgR/1SbELOZ4XkRqSULZg7WMhZT25qSRQjMj
YHMrvlJBGnAkC/I2pF68kESrcUn9Q5yIAEGZAgBZDHJgKwxo4m1SbMy0E72jHMeKM5pDzfiDY62B
8Nn1iOnVybVUJ2Hizva8c6U654lVwwxjikjHsTffDJX10MMGXkZ1huMLIvO4bfFC/rkYZcTwiG1k
i4mGcG26mZdkrR+ZB+LH+V6vhzggfC1OnGgCbahgZrfzUso8nBG+il1B732CkRmuzRuawDdpf9IM
LqeBS6Ej2JBDqDdiRtN+vs+bhy6XzTrXftevohdO87qtRUjcLhvnF5hvft13WRXFib7XlSHtZJ85
6OUphcF41k/Ji788et6KgZ6n/FiU6NBTfUP2dnn2jwfNd5qCjqi3KmKUzNPg69dr/lq1TClnCnwu
vx93LkiqqWXiki9v8OsZ84Zf911WJcKfk4CY+XwaLXIi9BcIDGPXywJizMCgIfzPzqE7by4mprfc
WXzIsLyBWiZi4ANbN98YJHVuKZ4iDpvXzWlLX3mU7jycAgDfmbzpSdI6ettwFR2E2zg17xCrZ5hR
2QM4rt4tSj6ulg2Z6LKLZ2Be2RVqv2SCj34fU6kc31qQURKvL1aCkpyHXUwUkt3PDtmJIhOq4gup
QJuy7T7OSdZBMLB139s3cr5NE0R1DCy4QA4aBlED9zx7ESnLjNO19l6NErJEovw2CIyvc5YfLa1w
iJq4ziT/Vc+iDJF9dKAS+1Xis2yD66JviDxuAsPJ9WDDtPuJPmqyoFVgE9H9plcCZm6BMB2xFF5x
13PUAdEOx3wtFP07acAKtY+errHQoN4D4L8o62GvZMKXpzMAtqTbtFPvw6hDXooftpHN67mDkHqY
l+O4e1cwxPsZMyNdzh9L9dPsqeRigiHbq10jBm9FKkBi2U2RevWnOvV3lX6H6HKXCP5KlvwXefrM
pA/l1WS8NXcGnhwGiFOEVufUjP/Cpl/2ExjE99NbIUp3XW/ZNQGpEVFGqaYeZa15wHyknCmmx8VD
O2g3Wka8TKaqqzoQPipUWI5VYcKaOCLSeI80gRavipQFl+IVwY1rPPHbmLFbFHkRylnPXyfWgOZd
bw+t9wXEiGERXm84C0yQvQpEqq7sySghnAkwHt+EQkCrV6JxHM+LTmI2YMX3vWISHdOR0bIrGWzZ
RDpajkUdwipwdxBlD1Y/ZPjvC8VNXdwP0dB9yUxNaaRBQX8ZBNDLvbeRGg9PXIf1wNrXKYovbJ4M
zw+iGd6pEpBdI7Nujd4Jh32hqXZat/vC1NZ6MDhW/dJ2JJxknfDeWcUVNINolflo88OHXA4fe48c
YcTDysrMwx2ay8S1ui5k9BrcmMBmHBRhb5mC/siqkHFxIlmBPiEavVGCJSwbbcne0y06uSBjEawh
mdyhMLW8sDPRhEjQhy/UXOvXCiGkkWlKeCsZyPvTREbPMs8pko8SJQxCqhY5yVqJ1QnoRD5sElXe
Ygz5AvMupf40MBdkpr41CTUabog6FO18ND+MJj6qhlrbpBRERNYm7IzeSS5R8ydphOKXESyKv8E1
NO8+yHCWitUDk7INcwnsMy2/nSpahLmp2jVcKSgK4O450sdddo4/s2AZnaPbLLa+zE4s3BYBmxUR
yKuMkHM9S36pRBL+1KrH2JqHtkpF1Zbj1B4NHc2IqPaOQf1efsxiVD1ZYlAIigM6EtAEoM0XOaia
LEICjEaW/lOvNuYiH7EUGHxvlh89gbnfND3uZY2q6chXkKdodvv0BapCtJSnYy3XEyYtW0wRh+mf
R+6HHTN0pcCpuFHN9VXQyjt2eM40OihZq6zR5RCaVmaU7IqYKkM5cnHMAFGokHNsJATwOkKg2Wdy
1ZOYDMwub+je6KRRyv4hoVXA1cxAkyf6V2hoBgLMHGxkshv7Awa7LqVQ/FxR7tlVGUKfcbIwwdbv
nQlTTvsWhoQZPUFaHV0lKTVbKYtbLzZS4DbxMapGyk3CU9IbNKg6jivdoGCnv8gkAfD38kVKYUv/
S0sOzFboanm3rTq8YMd6L6mH8GtILyYoz16eYp8W0JQ+a/qQZRTdBHiSjQ6egaf791NDmm5XsUDg
U69MtBZlVwSungDVMCKUYB3uZNvzGNLj9usXhpaQLN+FGwVnpAPrR4XqPX382ggcs2CkXioalTxj
FWOQWJ5V5oM9fmyD+YldaeJ1LQidizb9XS7O1SqUESoV4qaikVbGxJr4skrPT/1CUb3BDLTTWuHY
TwX7ejoi02aTxpnvyA1Iu9RD8mIJ7/I5vIri7L2c6ukynma6H2W225vW5Ga2PCilQrAy9LXV1/nG
k4f3giOopOwsSNJDG1C6qYfg2eu/emFAfpOCesrKQyfR3hUofUfsdCKlU1H/iigZLPOc1gEVGZLi
0vVZG3HBoZ2zsSngH92a2WCP5wT7ETVYuCTacyDRNQ6jdyWWodPEIxXBMDdsy+9OIGDfI86huaDd
G5G0S0aOBlmSjwI5eRhNMRhWiKI4vku7rvibiAElOwkziZfqxzBKGltPK8SdfU0c2TRPwjRrM4II
i/mnUPH4I6fzrBK1VDGwQ3hiuUws4cbksCTyr5bsuiVlMvWsVa9YkVML61j4LOMipm5AZwcuT89F
FNZL0hcPUXyMM4sUE3wFCwBHipLL+6aBldLngFaagyjiLc6bwU0VXEDiwIkvZJBUEMHMKcH/P27o
5/9IlQM8GF3Gf63KOXx2/2//2Qfvf9fmfD/tT22OJCp/iCT1aNglRF1HAv6XNod5yh+iRoarJZqq
asj6hR2qGNOTRNXgWYYFOQWFxb+04dIfimxJOpp1JDooe/5X2hzzt5ZDtCxRRZ4HFUOTGDeqv7Th
RahC/fPT8Ar/NiHKOqGZEHFhRSB1DE0d/8lsMznLVkEUmVUpKBFQygmc7s5BVbjFWXtXEwp1iobH
FWokgXUYTKYbBVfv1qO752KJe0FPA2gxx76AM76iBjwtpqbVYgSeFpuJ1z8vzTeR4WGlo4/MGBZu
dyZz1OdKcV0kDZgEU4GyPN1IVQXje17MLSOllPeB7vxPRKI18fuMv4NNm0Tx3UGiGutNSMKZljhz
NLO5xjovoh6gvZwYAwcq1dZmYjpf3Ebz6ryBYryNBnJcf5s9JuO5Ms3xLjcaVK1VM0nXJ6DibKKa
b2a+IpZjYTkG1dV8V07Ytz0wLIYPN7GF0dBzq88mqTbLbpAqlUtvDjdRkaBsvxeNRu42UX+j5SWR
EcoEsS4mcM98M6+Gk6tMCoSvUjCbbudTJcFBbLTOoAkhw2Oc7YRlmqDDICXk7Qf9k2uhUTr87iks
IivZ1+fmWIaivyRrc2VCdSfnBExRSdYRHJ2WNlC4ooZECriZIOHFoZyfpzM7rIrBKKbugX/NvGTS
kI7kZeygz5U7ikvZqpWkVy+KXINrh1ui0VkqEfUYIYLXl3XEg0C2CRlhbPwJ6TP/NngF72MMR964
JzbxYf79/HFk9FSpZllfq1mnOxIDZVjcTejRcxwQ+4j6Z52l5NpP8zZsU812XrL+WrrcpxBsPuWx
/O0xl9XL8+b7RAti46KI8UwPsKEvj/tvXub35vllfZkKMxZc/sbv7dGuHPGIXd5Tm/+4y/rl/f73
95U55ZYoHbE9T+843yQlYM7L6uW+FnfzStAo+RnL+d75q/vxFVzWf22eV/s0RMfdAK+dV8+dlNO5
g2I0HS5zttclE21e+g5nIzXk5+YynVLd5ufMW34nuKnBuGKIdLbRzeCOn0MzpptfL3N5q8vbf0e0
/dNTLo+5vExa0zGGQId19q/X/6fHXV6PTrG1LCPKzH/9VZenXu67fLbLfVElH0tdB301w+Zl3bin
8ugvYSX92anKGUmJDGQ4RZZ0FKdE9r8vzq0sYfCPYYOXQNaLSnRFieBlfUpPmdtbl1f7tTq/VmQg
kIZTNlG4ONhIkZrefPBCdY3N/Pv9/ul5833fT55fZ/5Dvl/hsj4vzY/8dV+GvWETlZS0u4men3sv
qtuhXdrWU0kssOJe/F6nds8Ed970Y1EbILsR7cFp9PemvFkn8OLrqdeGSpGTxZCS14whg/7GdM6f
88bK+ZLw40E/AsggqCTby0Pn1UYHaz9E2mFmkc3ZWJcopGrm5UvwjP8p8kubs5Tm581PmZ98Wb28
TBcQxTivnpE1TNmxGlMXvp1kQvvPS/ONllkkXJsjLeDLhrrSHMqlkPymaCrO0D9v/um+OuK8C5Kj
mb6Tftp15yV5Oi7npWjmCM9bfKlf52orrXqs34Sd62qzHUzTXEpkIPx+8Pfz5nuRgKENq0lTCKdY
hXDycs43zRS6kMzxC1NCw5x8Nd/QQ+akOF3r5mAsaU5xyIlzKPt2I/4V2iUbYoc0J5RNd4r0QtfD
/G8Kh6D8QwVahPnUT9ERqsSkEVwaNDv4LNtL6N68NN+HMPRNTHvJnavAM2OonUBDgLSkVUqGReUT
azGH8c1LIUkX7RR5MUzhF910I02BGHqjb/HXdKLttXK59NXxZg5OmyPU5t98/n2H6Uf+kbDWzPsO
xapkG+/GOaPDU4jriKbgDo9uOHXk6SuavxhPNdeqlBorbxTVrTVlgMxLZ638c2nQsYFFTQanJZkw
ijNoTx6niB5GgNBzJu+wfEYm003RI+ZQVGuZNBJtziXhiwJdjaF3AZyA6fmcYAKYG0teAiITXlxN
bjVmt2oMrG0MXNMNpiCUfopEkclGMXsmp+U0qoMN/a8YvnkdPdu/7pzX54C+H4F9uRwT8J0hy8Mt
/q9n/n7Q/CLznTEpIEtZrvff7zMyMnSI+KOZIigU5wiM6efsGJzE+RaDw583PRkz3hQ2A3Bal3xt
M4dsfSdtTSOveama82qUaX1+5uUx9RzE9evhl8eUU0COPIredyifPtVxxzm6Z15kL4OpP+MQ5/Xf
22F+ieiFzBDFCSf5y2Pmpf/BffNDvt9lfooXdB/A7kr310vNH23+FG0P6kSd4ojm1fnbunzcX6vz
B0Vhoo2neroKXW6kWeDx133+dAXxpiuKVHtLpex1dtjp0pLNV7PL8+al3oi5rl2ec9n8/bJBrKTr
X3ca1RSI9Ott58f8l/fpjOFRBClLXcRPN1fq55vvqvzvxXl9Lt3/4yMrbYpH+K+3/3jR3w/9sf69
+OOt+6kDogkwr+eX/k/b54eOQQZ/UPr48R7/vPjP73T5o6NBuhswoS9//AXz4uUhP15i3vJ7fb7z
x9O/t//4c5QYEy9RBoR/0uP76yb+aynJaOEW5MLNGy/3Xx5rqCKAuzF+udzlqTXgNS2GSzAvzlua
2JS+3wKXJxFHwYq6Z0mLk5s5Zg7xSLmN0IBD65wW5zvnzTEOf6S8fz1yXjqDoQLyB+IgvGzWm2my
PG//8XKAJioaShS2YKazOG//fqd5PSzHuzG34iWmTwLTL0+fl3685uVPml993szPfSNIEJOkpIfH
XMoP87FyOSLmVdXXMbZ9Hxc6JFrAqtNROD9KTHBaeAFMVS6ncJpngdN5HgEhPky+w+3mJTOtz7aV
4poz+kLlUmZJRDrB9/u+EdpxklJP68kYaaI9L1qf5RSR10O4JQFpanep0/Csn4Zzl9WkX4ZEY5hm
upqxDJV5fmGwQwVhgNxgVs3nAOTS40Ieg0ftI6qUmnSLrxWoSdM+GeiIdgGq12UtqejdVcud59YR
L5NZO2qoICmnTzdP3y8385R+DMqzqyKowuWdhpAuKZZGPgPc2U6ncDHXa8NGjo66VGxWnarfk/yA
UqjfVeS4iuIU8FQiAkxi19QbPAEUJMvoeJm7zqWIeRab9BryrLnt1YEYmatQ/8dx+O9sdKSigz74
9wW7NWEE1Tn4O80B+930zH/hHMQ/dHAJ0lStm4ANf3rpDPkPDY6DgmuL+PfZFfeXl077g+oetErL
UCQV5OuPrB/5D8pqoCMVUtlnD97/xks3mfL+5qUzoUtCVjVVUxRNU9R/Wa9UAalAYeL+svxqFQX6
nrYw4RqucF9cxWtDp7u1LAyqbmBlneauflXf/bv6QUU5lTqDtcKxy0zJEB4RdDTeSgLbnq5g4Wik
x4lrK3QSAXjU4nwfoXVON7l3E68SR16mr5Di6AXSwsFVfL6XPlARO8bGwqvz7QJ97/+//5n9gzlO
mkqOP9KM1Pkzor+3piR7/vtljitpHkgyjFVERcYDE9abM/XIwlSuw059b8iDAaTUgZYInrVAuvmx
Q/zDm6vW9A3+fvepImpQCzWoz/5692zqtofwedbmvdXtxK/spjyqGL1e6mXydWbk6S2aL+NWvaGl
qO7Olh3dCktzj6rZsMdjAcj5JAFqvCq28mtyGDfRKaJ/fghgGp/ATFUugXCv9FAQqWu3RrgCQUYu
8Hv2cL5SrsVVbn76mq67gjU+RJ9R5+rX6jOJO9mCaRssSW2PGJ4Ii8XU93gp7pP7trIFBU/PIjFc
hG3KuEA1IeH5KGwIj9VVctUtxQ8I5sq6NhbYI1PD4SRHV+62OEiRLe2qlblVnOQlu5fExfk9vOPj
LPvH9IuSzw2ltWDvrekiRvKiffXNdXfVHEP4Hsvwc1gnTuOMgxtgEMsXX/KuqOwaQlMobAiEr97G
bgFkU3CStwrWpuoIm/KlNXGju+W9CReeoTAZ0Lhz7qYol3uvWsXhabgeMVzs8QKU5l12ij59ddEn
C/Shd9pqvMHTmT4m3Z1IWmro8HX4V8NT+qovgYR65NJ8hZgK97q+4cwa+W4a0s1ft+ay6/hCHEQf
aM2wu+nDE1oeRdmPaBViyU3Fkyouh2ZhnMqXbqe/Zdfesc4O8m0HihisD4AunCW1bd1AhjpwRTz4
23Zc+9f6jo7ygBbaRleQv8bbwlyg8DufMkf5Cl1/KTfLBKgf/MW3OnTREZ6pWesO/NQnZGh5dh3c
1ec9brvBAd9BDzp0azfdwTZZckkCoAE7FZL/s/Th4bxY6PvxCYs4TMijZ8cv5728VyABoyV1MBuM
EvkmKPIXhDZckUyVhqthZz5auGPAj1Ht/SxPMb2kAwou9Sg+y62r3fhIkqnsL2h6ZQAOQYfctXwT
4C5q2zCuKHcRDP3abOjAHeUbXCXmvf+mH5pqVwuL4NG7N09jsGDXnlAUTqMtIKMdkmO3YTKYKFfG
CWWAgCdznb51yzS3w3Wxjp8QsJJXvEbkF+6ta+sBHyU4cQPRj1vbCUfHIv5sMYos4ASEd2FmF8ds
o0MnXo5w+BuyxmmfbrsntIcGQUMOUhuMkJ4Tu/Wrvia9oFjATsKy5VaCnS2tk7ZFX3veo4clekHr
NtOEfqG/E3w5fUB9mboop8MF3gdmslK3Cvew1/M1Fg00SIcksZvNeR+FtoRk7F5BBy/abUtzGqAn
+k+8eAvpI74/u+A5nsE4xit5QYj7NcMEHcWmDRb3vn4ZnPWwPt8zchJoMyCNPBq1g6RUu/Neqy+h
2mKokPdtuxkeUc25yBSsEzaEHlLMaig3YrDoV71vV/LCPCrNvXVq9/XzeYu2x3gebsRH0cG/py7E
G+mIDeDfnx+5/P397IiDW1NNKO/wiZQ57+6ncVmOR1PrdLlYV37tpNa4khPj0SRR8d+/zX86CU9v
o1myMYfuyb+JRWUp4FnwpGKtSd3d9BZIrTaD33+C9kwWQ1JjnCw+//17ypBl//OnU2WRZhimGZO+
HJfxn59O8QsVrXlVrSUheZwiNFytT8N13qOjT3VFeIFTvYgZonv5A7BI1ZHM1wxQKWa8ym4NQd+o
+XCXeV67Hk2ZQy3OxmVDvEwdKOJV1PTHHjcwZTmCaSg6aTAmA9U1e8DGpSzly3HEvBUV1aHuOWXE
yFitTAW+H4dH8PjFlYrlylGgR0Q65ruqepDzRiO1PcDHITaWHacZjThzvEGy5C3Zyw3BH9aygpDI
zO5rzWhufa2S91ac7gq46k4SUZOZYGkbq6YPhZduRQvKsD0xf7Za+i7aERK4sYy198bv7ALC+7LU
cWODCBGyZJkVNSrHSFop4rgxmnRc6lGIyjUtV4LuNXZXlnaOgmZyenNspO11kPIR+NlrTgcmfr1q
WZSSsM3EBI3t2XqUc1ixpTWxkMvgqynr6CB3ZbUIMvE20j11H7TUT9IRHSHoOWysRNpE5rDWivKk
xwFyzIGyTgBQnWQDhT/S/JLvzpLHOTU99w67HAi9uM4cjQSNhSyAcFIhlwILTJeCDL4Iy6QB8d/Y
h+qYOpQQufAZ6hEdOuU7QX3rrF49WPBqYuxrqBjjdYtJeyHWGgShSsIgEV4janu3MM1RHxzvNPnV
5+/FlIsAKVO9tYaZCOWzfAwhf58FLbHrDHkT1NQHlAwj0nEuFB5d/VhnkNBWjNHQeoGP02+BLd3i
YbPDSEKTdV4DnbyW+o+i127GXFBw5g6PvZ4/wOF7RWotnhO36qubHrZM6Pl3clB9hCY6lJEdeFSx
HmvV47Ssgr/vAtMdMT0ttURx/H4kBUoU+Ih4skg66lJUtwiZEM6psqPKSeMmBPfa1P0O51y7Rx27
F5gX2ahrxYVJ/GOYCQAUVWE96ZRDtGE25B5A6k33kOY4n80us6Fvm0uh/xzY1UUhvutz+cNDgNsN
UHVUcKsLMVoJUTNglm1KLhT6NZ5NuE5cGeoDBFgUcnha+HbicS8NuZOTFdV0tznBCDXmfhPqAxJn
Rx3OyLGIPOIZIslIffxpEYppqA1SPrDEqeHiXbJrs1ir1zrxGwm19dYY7TQr0NIVjokIRCMauusN
5KCbpgzshKgHT3pBO2MbBLtEDLxS7TM8v4797dhqjtK392bVXVnKeWMa4lLNgZxHI2XRYVExREMm
pe8SAyiO4vvqKkiS43DWsC77niG7JN5y0SgbyMBCY6JjMw4jhs1s6DZaPYGEc40WbioVGxnjHlXz
Zl0RhjBZXAHqpEV5g+ufiMPM9wk3CzGga0Dg/QqMELZUEbmOWTlmK/vroW23UlPhXiTg0s7z1DUl
MSDfLlgaFaLr+UYfZGiFQcmYTYYMtSpq89qr29RGJFY5Ib1pKoS4ibsziZk9Wvqtob+Gkcegdb4r
MB/TloJLFiTxbr5HO1vR91Irv3NEhDvywTSEoZJoJwXITb+ks3quY06fPdEv23Mjfxa+LFDRbQP3
GukZUq/jeAOgmuEiQ4B8bTrVPjtZqMFXWHYZMnrP8v24lp/D3K2cch/v+72EW3pR7aoINYNjXY8Y
bis7eh5uOfaLq0mU9lWuJLdlhHClHMznRXY6mwvxGXWrejy/Vlfqst+jhPUO2VuyY8guLmjayk/8
RvqTuatuz2tiDZFoIlM2j7BmMXNwpk8kJ5kSD2yxdgB2l5VtHMRrC8EXw1MUufqW4SzGVyqGprGR
Thjx/AWsu/JZqrBKXUmcE1QHSYJh64D43sxr84MIhs+gfSbdIAodhIlqwxPbrwLI7kN3JeMdHIiC
ttOIUY8d1U58sFbGQ3bHQN6/JozuwVgZK/GIbAuvLBcxVPwn5QuPU7jCs/o2voTjwlgVlZvJjLQX
A9cmLnm6U+/qtVQwVVm2O7nfZv42bjmBYhMID0Qql9pKx+cYuT7+rG7dm0uMs3LnKhXI2Y2Gso2j
rd4hscP4QMQl6XSUtGm84SAv3KBfEAHF+FxwO/1ak+yej3cqODftErejlbA8C3RrOCFwPbHJUyUq
E3SAn7v+Y1yvyB9lcHogVwEpn7LBuVg+yfjcpGVKyNmAl4i8ERv5h3aUyUzccIOQgKLzAraqZi5N
yGtO98R3HHF8Dasabp5C5rNt6ld9s5Sh61Fkat1BWJAuAD37BA0ZqXH2qXm2Uu7KN2gL/Dxo/Qie
QWjJafxo6VtCRiZ7VXrTtXhhn4UDpzDroGlb/RmOW7tmt0gEQhsXBiIw/xZ79AdpO2LkMiWr823Z
ggiU7JExo3lnHAjYwZBnQi350FzhND54R+ZP1XOZMGu/qe8wWvHe/gtD36f0Kt+0H8zJUlI/PpVl
cND3ySvoMfhN9WN3H+BMQvV64LAB7ZWtTYIHUzu7hy54e2aqRRzAM0eA8oYKUQ6dVrLxbFs4ptnB
7wsi7B2Ccu81hqqjI2NxAxGeu55TPrYEm0HH5+/f8veKzV4Op2kcQyjB7euFIS7uysgGQoUrsrhH
NkJwGx+Tl25bVOhP4AdTaHEmuH26liALKb4tDCaSh6i0tSupcI2dtzWZgZrMa/illrxGETn8QIhE
vYcmevDHVaLberSKm53wpqZucONLJJvZGrB1BmIH6zgkLuaGpN/DyLuCH0OqJHsubjVcECt0KtGy
39La2xPiwsgm/sANEz6J1lV8BZmfuS1RRDSNxXSTvUE2oQidLc6MTfyF8cR+RXcNNWzb2NiqhbXM
OaN5o5a9BnVWXZ3XKVpP04me4hWYFgYDTMBoSj4E+SI6ArhPbKFzIEUQBCuQ0yIvBNPu8O8zZwDQ
eVUwIU+dcW+x1zBFpS7gxi+lwMTF7jX7fGJGjj01uoP1IiysOxOp9CNqX6VfmTZWNVt6Qgywooy5
opjzjPJ65PKxiffBUrlPqSu4xtWOnAZsnonbXxfioriOT8xnnutluAkCW91HnMZ8J3dQkhhgERZo
2Q8qr9s+qSvzhc9wYqZrIuDctivs+X7Op8YJM7rWJsuc/ogEYSCqxVim2VI8eEjTF7U9aTFzu3OY
ltc31VF4BjB6Sz2+fjJP6Kdfzptq51FIYZhw8nrXIquFs3Z7Gw5Lc4W82Ntg9HqT3QQl5aK+Rnov
XWGJPPiH8p2QqQGP5B59vXXECaAy3LrP39BJ7znDqnfKIbiPdv5albc+1DSsScNCJo5DXMfRVV5v
cvFaP6l74zZ7gM/MABPiV+rDdXRCbV1+MDWAsLgrN1jwq+14ZEp34ApDKYQ5YvBWY2OXUVtD6V5U
hmM0dgwtKHFyb8v3njjqU7FDGz3llz5Jiqso7AbmAeRoKS0NYdV667OwJr6R38lD7EzUZ3QiciNT
NzKKcAOkFr6aZbqnrNJlDBaumFVKH1XxxqjCKpysvlJP5zsBzuhCWponeWXdSmeH2JgM5yltiQiX
k40Sq1kQQwF0p1n0V8Ea/7lpHYoDYBlRPRS6LXFUfrWlg5mQLI3H8T05zKc51fW3yQvVlQ6r+Uvi
rxkWWe5wnaywPJ38YKtIb8SPhObJ7/bBC3aOjnZ2SRef7snORPkd63tO/s2w9aOd1901gLR94WvR
FivTcLPwmvOPBWwotu6ibXs7uOd36VGwHGYE3T5+pgKhPElHCiAtiO4j0bXL4iRBkGY8d/JfuC5x
MlCUV6tdNvv2mN0E0L/e66UPJv9RFG0sE7poW5MUDer0gQ9X+0wFfdiGLhaL/N4HH6/bUwYT15Zs
yUVF4mz3HL5MjYEjntXh1D953i3ZIRED0I3CHhvKjobt1R2bhfeCwjcCKyu5+Vtxn71k3hX+iOAm
vDbznaWttXX4PA08hWXw2mcLdGiQG0tSIbfhcVTWIxeKR2mN43iFRy5ZwHov1uKK3FgkxPsgIuNm
VYAi/8TlV8MsxS5TLJBRN8/mrTgevFt6P6733HzWcFEYBdxhqMXepJRY0xb+QXSTe4Tw3nV2Um3/
Jr8iWSN61bG5fynL5oUsOP9r2CavsnJKAptwS1Ax3b7ddR279CK+5ZoXnLBMXLfiSsMhtA3c4UVt
nOKes7qScJoEcrYtDqjabmm4cxVR1uYDfFc/WVhHCkqv0KM+WZG0VedveurMlFj7lUfAbeHCZ/Tu
ZKqXO+0mnzBPy3N8Sj6VkVGsm3xq+HOi02jtwGLTKUpJuzhg6JjczBuPy+IgvuDwZqrwRkoNkxPE
+/7TqMNSAydaY1uplpMtIWBii+gBKw0JX03pIHtbFEHJRN01QJFWKAoRO8oLdT8wQX9KU9vbl8pX
Vb6Dny+JpIftsDBa29v4n4xh0iNEquCEP9KD+8UoYWvUZIe6kNvy57BhjLtQPz1+xnQ7xaWy6993
2HqDxfmuvWo/jPfuBc8b5pLxrfhk1mhVTlba3hem3p4LTcecGRjAQnskHIxrFi4LaQVLdz84kFlX
CaNLp8NgfCDd77nM8Y9Cl1tKrZPjzF0Uh8AdQaHglPkQNwwRgxWAHn+n7os1BT9OL+DyDvFzuglx
vtr/wd6ZLTeOLNn2i9AWCMyvnEVSc4pK5QuMOQjzPAXw9b2CVXZPnTx1q63v830omqRKCSQQk7tv
X7v7PgA0IK35pTlVHT5nK3aKR3/fPPj+SezVr/GX/8CoNKJ18WW5j+/LH8GX6LG/h8Bkfw/ukkt7
HhkFwIIuat7N5ae5PM0OLjtrQi/cactqlbQ79cPz9zVlioBQZkUn5FwY3UYllHFHHzdXWyM5F2lz
nxU+JmgnMiwhPIE5Rm6e1O1/mKK/H4ve2ItuhgGlwaI0cpqn28vt392+uv2aN4GCKrOMduBqME+B
Aif3x7+u4Noew/kpj/rDhFvWcwdgIXKUtbF8WMMx60zf0DzqC1hknuR+1fg57IsabkaqCs7yPp1X
6SPQOiZ20Y2Imcxk43jZcxLEJ4iNvLegJ3NrF2I3GuwgiyeCVVg29qbPakgVY1aQP8JleaAlAnUP
Jyq8TXYhlpid57fAxATJKDr3VmYYR9s+7T/MzI2BgXXTqwmHOSnKfNdIMuwowcN1T2ELn+VUEQm3
r11nYU8W+lcZ42CEo/0mmi3QDcCJojaXG9yk2u2UtyTNZVjsrETFlyTZOY1t4/DqmbskAlI1WmG7
axykFrhCRJuqqfqXhtMRGLlNoBFtrYoI1pRNuNZNJ1u3BtbZQiLFn05xmj8bYQOGQ5jhfdxZH65N
r//C+pAOWXxX0ucOmiF9qavp6NfeyWNzCuPmNFqgwmnr5fzICXmiEytP0AdaWXfsZUmyXhE+p6x/
3eLssKKfImrE0qvusuhEfP3U1yLfSHshJQ6SYguQhEhk5lBR9PZdNAVvcYGQFD7VLh79Y+dF57BW
X90MO+hxAmxW9O5TCHlraNsjBfBfdk1TsTP6ajvOaboXYcL+a+zTwc4/bJ9gJYROji1GjZf90rdb
I1QvS/RclKXztRi+dgbgSyX6jxKqLDjLTYJbWON8mgbEIivKL2Ocs682mSKnFnw2UHvNDmCgAXJ5
I1DOhwU2AY1CICl9kBzF8m70/njoFW2fjYg/IYiRRiIa8uF00FoYH0JyeRBf3xoPwdgA1X3dGD65
b5euEzea3md9MSmJTs15LQN6rJXKEX0tuKDEWDOZgUHvlhRwMeRB1KSnEyugGd6u0KXRv97K07C8
T43xjpT9AQgmNtFQBdqxeu97grHb7xap8yn8u8yEqVhPxO/k0xJPEfLn/mPuimbVzuJLL+yvJYSD
odlSWDdsjvcNu868BBdW5Xg1+BHvwPthht175UzHuCAgrkuOqFbVv5WNkbP5WJy1p+A7vWFmEn63
XY7GyTicvIoDc11QQbBXVWB/BLn5tQVvTQhKAatPpnU2zedqHAAjEzLImBJK2iTeNslzUJY4l7zE
IEZW1UxEl8XNvjITgpkOS9LGew5m72KktKSOXst5GtRoPX1PFTuNX4ZoT8gHFf2dk2A3IYeSQg/m
5Xb6hgoPCYXFkpILouW4ozUuTpZtX1gYAeMtBbQF87igTNzjaLIB4Ms4KHoNPGs/Epem/SjWpiGe
Yf/sui7o19AF0OlfHZSBZJ+8bOv3/Z3McbG1upp9UUJ0sUbyFgao37uuIaOHN71eWbfWDMKzDYeN
sKi3RUP96AflczK1b2YD9QufLH+Fs9oqNvuXYKJhtRHTW2H3dNRLl0gG6/CV7ChbhP06xct8I4UX
HeqZFKxr7Gqzera4tYxOWR5amyMtQkXwsNnwnlY55xGQACvW8OIcNBfQjx1xf/rh9QHlKyiaD3ZZ
rNPI/zJO6XnB4iaUdrbzS7GvKmJpNcYY3hvGTHPYLB8hwtJBpi3FA0AuuWets4DWQztTr6nfkFLI
gytqfpBcMT70iBgBzXCqDKwWWBVMTTtrHmrSDH0f/opde2ONwzvsIO0lbUPtzFO6x2cKazR+Hbvx
6HfyW6w4yNb9h3BPkVk/UNc41B5miRhK/QoUhfui2wgMGLHAuq9mOh6iIrpfv1S+Q29e84qHzIOq
8QWZXCptvZhgCbU/6xxOjbhGEX04ZOWNlZ9gM2t0OckmL//IjF2XUf1tnfg+r0b6pxdAJBEhzvxx
dedgXjtYViVdjHfZSJ7UAj7WD2RFWvArVF2nl8QvOXhAvxR0oDm5UxyshrIvWHCQ98Fr1KbFLh+A
SmOPB01nuUOTfQzTVpyqFgZjKvIXNfYfY50CeCvoaYxkRLDMmagox2cYt1eFW9EcW4/RWJ6QTjzS
ah3xNAbkmSmhpAm1y8BOM6eXaG07fOsWsj1AxdqDmrIonAFPpUPW21SgMCs18aOatFo7jac8jt4E
bcpdBXirc8x9M+WghycwDmKU+47VbOX6NJ70o/VgLvKSj7O7T+xsWC2wQZxyuS5OcjJBIdylwnwu
fM6g6L/eJpUTRLv9q7LI4IaT9zwwTtcgVyPyolDzumzjDzlxE7XWyCasGj1n34X1Lmss1FVgwi1j
n9Qk+qwcvghWyXdWXp9GP3k1+PyXhOR5VmVf0czH7MQYarRsZGZp4emFedidPYqTAHIJxAq465ha
rFOtndAMQGDvQQcAGQcHLkF/e4ddwWYAi6iBmMkuLMfxEXf045j63sadsKCJZLCJl8ncWdR10Kvd
yBaEhu58tbMgXU8K+/KqzjAoMw9F5d/ZaT9sodqCox0yvGRxE3EXtcG1d97g17SGegI8TPD83XDZ
WTFxGQQIdx2mxtNs98WdU+P20PolIXtR7ZrKK/fpJD+nZiSNC3hs+jIawkE+5a6bOSV06Ib7TtID
O4zxdrHLw+z3rx2wwZXRtzjK+Yfcox3fa53nqWDLrRf8BFXwAN+swubBO9cuZp3gZ5KUolWeJ6/N
TLN30znvUtUOdP7iIwvF29TG895xHQp1wbuHw8JOjmrnWFO4ToIOtEDkfsWrlaxDaqA4szKKNKW3
Mm1vx+OedpUpAblEzsp1yQn4OmftyPxlMYxTXC+vbUYFgoXdsbdmzTQu7OkLph5gBnzz51AM7T0W
s0CfZ/BDdG/txrB/wZCiyr3vrkzEpivdY1TMn/j6YQPtgnAMuUMwB7aDIr9GU0FEyjmWa0Tx60Yx
q73mh9c07GwuQyLuQMP0qnM3GfrArFnLsTTXcOHfQjFAOxwIFGzUEVUIAiZPk1dMIIcdBZphFfio
ghpK2XAj4TfskhwSsqKiMU/kNaLeu5cWJwMWtntPqHk1BM9h2FXrfl6WfVKOj6O1M3xJXT6m839p
S/vY4R15vH3127d4bM53cUXg2mTfEypDW9NqUM/78V9fbj/z2znYJiL6dhPX3V6akRnAgmVui5pT
W2jKD6HxMJ1b/nAq0e2CLMBzUxgCYlPUH514JMOnbbUik0BWtxBu1GhsEVWR08yJ3LSkf4wi0GNk
nZwc6X7W5H++DHP9bBSWt0OH7h67dKZXXDqVh2zecv94KUv0J/1HYCrvaPyflwR5gb04GJ53IENy
/VLQSHR0mqHfeY54KSafrJjllE8inOR+HJzsnDeZvb9Vu/+/SPB/EgkKx6bs/38XCd5fu+76Ix66
X33f/Rt0/4/f/FMk6Ab/FUjXh42PF7Pj/lUnaP2XQ6uv5TmeRS2Uf/Ev5r78LxpePERtvgv43dbk
9D/7esHxS8sPME7zrT+8ov43OsHfHZ/AWxApwnE1EWvQaPybiC2wZtfIaqM+gEN5ACG3CVsqUnGt
J2MF1Nin2PSXm/Q3wrm/u6IUwraE51o4Svx2xby0S3tRZn2Ytl2I4IBI5026Z3o6YXaEKHz++XL0
Rv+uQ/G4EE3VdE7btq91Kn/xFIh6I1zamqOHme/svCrXhjdf6oV0VbNc/teXgigubeFwQcHV/v1S
I6blQdWCsZm77DPLs8/QSD4Ta+tn0fd/vtLfiGu4EnJm02MM/MdT6914gTGo6kNoTME28CmNcPjJ
15lK/qf7Z/6N1AV+Z4DYUqtTTVPf4L/ewFoU+HXyqayslcTw4uI3gB1996TEAIm4EQAL/DsTAQah
DafT0XtAH7PFQ+b+nz/1f7gJMIlcKQPJ00Rz6/92f72x8I0+mOpDEBg7kYX3QBJf0PpcTGO+qBqX
Ytv7FSK9++fL3j7hvwk99XUxX4BmKN0gcH67AzDTKyS7FUPIyDjlEQ15mDpX00vTq5d2IIdbRue0
XC4EBuGqMpJrCwMW2hnzxwbFqHz3S+pmX/5f3pZtAQzwPNv9D/Wr21YDbXBlfehtCqJRDl3H42rg
P7KV8Pufg7gf2oYfpDReCrdHPEJRJisong7jqw9TdV6GHXjC6z+/sb99TI6HH53rCcHy8u8DZhnS
YU6qgh7noWkPNX5Um3bQJVIC8clmRmD24Mn+o5YUQP/50qbWXf3Ho/rLtX/TZfl+YI/GkNcH5ViP
kwA+gmE7pQdFQ1mrLpSeuRWpOkyu+z1J3sqWSPOf38LfrDcs2f/69L8tb1NWxGAFeAdLTJVEegp3
1fS6VGQWUpaEf76YFOZ/3u0AjTfi58ALbICPvw3OCts5H+BecagEIOfGO0Hk+pwEoJRZjCRsm2Lf
lJsxT96GnszOHMMBzQnbaMY79PRYYBOG6JPfmfOZSjtjxwImqqZgV3fiUpOQC7LxIRLDi20NL1W6
U071rljggiS9uiaYh25UlwU7r7I619F+AGZG4Mff0f9+cGe8npACTdWekBUXL4QjlVzWHcXacjkB
HaV0hSXayumRSljDQ7lQHPVQ860mh3PmSJ2VCaXG6cW2EepKdw034IBjJ1UNayQTFpT3XpxQALXN
atPM16kD+tqQd6QsF1YKO2feY0lssWTlExxH2ssx9aaYNgDWjzXWBmVLaO26dLn0jTjY3c9sIF9H
ojizInLJwY54ryfpNG5lkGKJlH9WMv3U40kGDGGz5DMk5bPl4Davl2J9Z0RGXSCWkCknKAhK/jDA
JBJTxp9unOyl5913HfHFxOcylXuYoCPkhEwOGpmW+3lbPHpXYcZOpdNo8Y9Tc3E1uabdcoMkK94U
4J8+zfOLmZBWEcN1Mvhw/jJsZNqvhpFiWegxDiZSx+vKVBmFeB5LpUpylxUYDRYwfftBRn9OhLiy
Mr44fcSdrIrPtuAc3MafvRdxcCeZT1sfBbkYOPBY/wjI2tmKj4rhGSKGRcDtGYEF/1J+bSGOmC7x
xD4hF1g+yNPTOjg2sflYV8Ok2e7ZCns3XKh8BuxyCfzxJQiWQ1E4pzijIOdortdzBqdp5dbRNXC4
BWVIQSf52YzqZIv8qi9RLtNLPOmBpnOvXC+Zm28dGPTAyK/WIk6OvlMcfsiKuA9eJi7GhK2FbXwS
N1/NtLgSclPUUhfoPNoMa+VXERxwSb6wNV9SHwN1gf4P8A7o3Gh4zjBuw2m3K4iAGZ82wdI2r85j
ifFD4Mcn282bDaI0BHNsw2Q2d02dQB5rUgROlDPZHR8xdP3lJ1xOWjys1g3mfZM9VL8Kc2s+OV5P
5p0Qjnl1vr17L+PzKXN80ftu2nSkma6SwufSNNepYI7M9jnovXytTAhfuEeBbRYXPZQnvTlbwn0w
Bi3xDwFomjybhL0OHWO0luF4sdq03nVthR4xnd9MiKZniiYI8fOYuJv+LhYsN2zrXSMon8tKp5ys
9PE2HKmofJIoowZF7olsUP7VktGz15dyHXpc+raU+En+ObnqQgP+RVYHllvsQaeLFbNPmQZrMVAq
9EvLvIOQRlYsiK/9yDkCviGTM8j28/xKHzZ5E71sjXqrR9xFuoEhVBOQkWd2SWHOF+o41QYthfiB
nH1MvGexkA0ZvOFlTXEAVh5pw1zwN/oWf406e/Pa7Go09qFJ+m90m5GK/6SRjckcZVffoGwoBDzX
QVcsJ47AyteyKqzT97d/EAz7qJmYZN548fWa2Ru8LeXy1mEw6QxltEWNB+fasB46vzHW/nxSc3+u
F+xPllXr2fZuadVJtImxgV1zLwbuTbAYtIuJgxOMW9V6clNSSdlNOeu2EUTUU1p172NqvpmVvLjg
eFY9zGz+EFKkHmC0UzPTVRsXyADoK697fMgTLLKrhtx/eL84kXPODG5M7VMKpbDnV/Z0rGVH5icG
w2M1d17PKtrRXLgWunvaEFzWFcYX5layT8nCzgbSEtl396AqSbzF5FSj2n6NR0CzhqqDbV6nbyqi
YcIpbch9OTcuN8U2xReAwcm9cqf5gqO6j8aNAXk7vLhD+qm3A0Chn+R6oaNwa1jiSP9TJ+3FzyYU
r2lc6uLP8xRipDeku3waK/TUGIT/8Yjm/h2vmz31tONt8A8F0gb6VQbDx9KRAVWm5dU0s3lr5iTN
uznbzQ0EcYdhHStIzNU8/BpCrGFxQX9tymC+m8IUtwKr3CUF9c8cJ0/0zGG3s6L2rRm4I1GXIAQr
zn1geJu2Mb+7A+SEcKFUbAYI6boe0wc3beRGTIx5KzL2ZOwTHiAJFEdSf/agXSb1Ite1Ih3XWhG4
UaaPYzAP7RBIfoRR9JAu1aYGjy5hCKWLqRie3bxpTJ/qa0nFtCSZFPcNFrzUopjI0Fnd6r6scbLx
6fFk+P1q/P5BDqxbM3vmKhx/uQIGetFwk8hMAmmDsDf4qt5ZDhcbWcyb1MIPKKHrI6PKe3t2Va7n
4dJ/lvala4dHpRgufdHCZgvkNYuRbGciwQMEEyfZ+jnGiTx2z0NLaXB5u0v2+M4ebLonQQdyJrKl
+hGkDkFSkELdNyhVZFa/rnOS1AhRI8r3xBfxZG1syrRrQD2aCIuF7/BLCSybJgC4JR8qtauXsncv
pWIKxOHwupTTs9RrueM+LMJJEDAzRaPJ+uphXrq6LUHOQF9IahbbuKZXy8M8mL2t7pyL8vxfuWLa
Ur99g34uNkuZ0qqy0JJbJfAy8omveCr5pvfVuSE82Nk1AIyaZ27ZFJ+zaNr1w4AJjkRiEZVferdO
tl7YDxsXX9+tzb5IO5RbHZbo3GHMxwznYDAwlzclKu3zUCao014ltbnXEimNLavuXi7+j7mYnk3P
pzhEyTvOyPdFs/st2g6Io7remOh+sc/jaNUHgm9qi1Py1e9IBhdBOp0NH8IUqbk9BZqTbMZ9E9bJ
fYRF4yagrX/dS6wa7JwMrRVXP5KA2vnSpBm6xa1IzEtApcCdE/r7Vf6WsJVuBNpftTR3c4NuLRD5
XjQL0swaZUJP8WpPChabkNYQGzdpZkqo87bK3Ls2tu5FJwG5uqBCv91iclTmqwlr5X7w9n4Xmruo
UFhBW2dqVyyZjnxyVFtuzKp6zFy8Lx3DP9QxkrIZxD/t1QVOz/7FxO75jpr4psH7CMHI8CTMkX/s
NatCdmgWiubU2IO2FqK87PbzCJwdoXja9D+NiUalMh3WSva7xEqA8NXFyQnshkmRvQQ5o6i4+BPK
k1ofGVrFAoZU3cCcF4xvXLnbIqRpzeSY53g/esX2IfAP2fUgw2lEfmwt8xx6drlO8Axdm+lG+Jy3
RmV/tQ18MuaIldyIMg5aEYFJY/VMfZf5P+MROxYZStxKV+64YNAg/1lqBy1GxhYwygGmLqUYzFMZ
lzMck7ZjfAX+3psRCQoAnxECls0AopqYjyZAQF3OIcYeaPLm5hyb3bGaIxxWW7WjWgO/K2gfswls
tVNRgSt7BL0Q3lETkJ8W4/jRJcy0ZYE9m49gRSw/35R+ku0DinOeX4uN58XtYRrTbScQb3ZTDWMR
p95pcA6VEYbrlh1m04NF27g1+mUDbmYScfIzjfD7iFMvRwi9QOiruz2FNApRW8eNP63WA+kz5vvb
TocREUEmarTe7RD+KBD62rthH5EnYDmjkbUsX2RjSwR/8RH3cOswBNYmZlfYKwP9gpLxfUDTohVG
bzmw1t08dt/zxgh3c1TENCBm36q8D7ZW/rVxSyR60HAzs+NQ1CeRdvahPud+QYWf7IjeaLdJxntA
8G+BTxvaXOC1Fycxfkqh2gjJ2WChFuErRDRlyTHdHKx1aTIIgMhzeDcl8schODmEDys/MC+lzEI8
2TimGxyTnUSzPev8qjfMP7JLPWJJ6ugJ55+0Yvgw15H32O+jI1HmozRz9aEg89BKmFjLVkbD/i45
Z7nofrXrpZgyFkHMLve3Y2sWW/T6z7yzDpU0JeyQaIb+E0S+xfSkAjTwwgv25Kl5pxYPaDJWGWe8
9e2eLBZ9mGX1xJr0jg8jwmOmSZ8SZvqyx5ExSS/S5/CWRf2LuWor+auf+dytaK5Bvdcn5SqUl5La
li0pxrilGPeJIGWeGB8OaweLIP1tYVRuFwsRDP8Fkg+dtennor0HMXcvt1EePhrYl1D15kf1VPk4
01Oo4WgHGOwzwv0R83g/ORjoc9r2HPtbjAnDXY18K7UR9o82KjyL04U/EN8VobHFQJGJi3eXgZg4
N3iMqQ62oN8RQOu7EPuYIYC8pjE1/b5U4uKkrbHGgvoqbe7/hP1BURCnGW6QHhueWJ8iA8mJSPay
5OZW+ZM3qofFc14L332gE+qT1hSWpR6v5eahCvUUc5aLwz6NMxYSzbRG7j80r44OQyaVfamBfULQ
znGf87sFv+sKc4fybHh2saMVXG3DpPyY7QdHEl96iDxANt2yoZFPaGrpO2towPEfR6q+fNY+1zUE
M5RqAjPVLlwHCxuqDkvdPviGtsCgKRK0v/nHCI0G+NZ0ZJ1AxG/8GsP6tuBZ67c9wGxewQtfjybR
wihyes3EoztZ1cb1CV/gQiODcL3XJA9AD7NTm8X4YhXBhIeVeYis6cWa5lMCO9AZPN0qPOgAbVck
ySf2JmqbDuNLhr/SusgjKmAVBhlI7JxuRAEmL7dnMCQFPnflQnOQfg96XS0rHVvo+FjE87tNOZMa
G26wbTJvfcQ6qKVprLpFyVa+HJRnPAjdLOYKktX4s13NMWdw6Tchu2oT6NC2dIt7fZjiPnEQ18Fq
nS6nwXnz0gAZToWdoZRnt2FO4Gv03Bjl2fMAtmc9HpYWPjXL0Zj5TRxPiNj50zr/4UTj96l6s126
5IY53wDcfCit+CkgpYc176Ea/G/16KAINtXZXDjszl5ytXSIPkUcycL3W/rt9uZNvefUNuNVFiQq
UjYpM5GfvVvSPM5vGhk2uGMw3JF51vEu3eQdA55y10NYkEsx1ckvzGdloouILXVvpeyYhvNojICu
i+pNLxhDWX9FkZEJVhtPmcDkLQRiOmwzGgIdP+/OHDQ4BBPrwbxaWc3rLZvcRKx0rfPN8F2SZ5Lw
MrPnk96XZR+B/ip/tSNzWgf1Y8WRfUDS4nlVcIa1wA4AbqQPcQtpKAlyxAjQuS0XRjC/EVnJtoj2
plDr26xddHasEfnPuu8RQ+swwrcarLdvE23nq2M5dN8yRQCiF9r6vUzGn22DDzxLiX6q8TIc8G27
qjy+puaPtMzWUedmUAdLlhnjEYHGPRTvebPg9LjSKYixY/ZECgan9yUb4h8N+uySrErrSkz4LKrU
LBmLvidj+KwW9VV/THooySmzKNY9ziA+yUy6R2nr4HwwdLSjcGplI3mTzA7Q56w0Nm7cqmDnutUG
rB4efdgrPkVowUk1l0tjdJ+qzl+aoNotE52OMdMflhTBfVzeqaYyMF7IPlNzjlYttsapIOk1ll9n
N0XWkhN36ISPE8Wfs01Ww51413Fn3FHq2ZscEj09tG8vSauTU0gLqwGpT4IDzhwf3Nx9UIoh2DUU
mChYbN1JPXluPm9viYX4S+5Q3gYHi85sYuBFCQF4HxQdxHHUHvOukoD69ElggPnAyYw8OyyxS5Fj
eqEzHlZQXMt2eBixfRrJnbiOjq0ZlVIV+85Av9GRnFO39Fm6TwILjIUf3k99zQdnVQ+4OSlCBf0R
VTt9J3m4bdppmw8UsAeTHa0wC6r45v1tPvShzSPE8I6WNVJrhr9xC7ptlp5YqJm5coZwXKEH9d8t
Vx78HrEWBQKmX+d9scC7YddBqB3Sm6us/GiSYxwrYrZZYWUvGdA6vGe/H5vo041YuIFWY0NAWIQy
5a6dhpd8Uvu5lhZWN/p8YNrQB0a6o/SJ2iELe4u0Ip0qyxUrQwkAtu8L3Jz0/kjBBTkb87qg4G0n
JN1K5zwZRKtpzGoARQz9RmCvxzoiORXzQBxY4qtmkSykZO5wm+CEUx8ITw3aHOFPsIXum4FW0Dag
j6GZk9fObYI9XppWXMK2zI2NSYCMSOw5djlNYg5grMLuQaIAchqW15Hm94hGK9iKSK+c/GfZjubD
LfakP3abpH68weCCe+MVb3hDnKd0YpcKB2Od94WJlta7gtDhxPAQWfaDrYrPW5YGGDEwC1xWmtrl
7C98H/m5WDvIHmCZQwrRmx1HxWzbILtKHELjwJHBNk05ns7eTy/2Ox4n97HQBPY49X/5+BZv2oL2
1zpGIqYTYnVNNrq1uHfQDUk7cUamffmpSmmP1kvJrOPeOqCGFJvlu63cTwR5JBDRDlRkERIr/kzr
p2JmC0kXMkpL9bVb+sfaIPQOq4wgKndYULUqPqK5jCDvdIuZS4tRfdvbMpdjdO+5v5oO/olOVi86
NSUdJiYCIbTB1SNZhhXF6oKmxmHTRhihdRxIpJOyZw3FtR0TkgZIff3h/jaXafAkRq2Xx9tp7vZB
OXrNm9qxWZsJ8sjMFoF+6FbPH7VpQolk8hyZzUvn198DCoww6Gm9FR+hw3G7pgiATdw3L6npVMcH
j5SD+UdOwLU5XU/NXVVG+VqPepW9NBkgYcPPmZVNue/K+cMIOavgCfmwBM8TzaA8AAy9LW1L2bsS
6iTGXibJwLCVNKbADOOjHW11J/yaoKCdf+KB9o5CtN4Rnu9xIGRxw9Ft3QTFVxy1j1GNbo2uauUz
tBzE0cjRMKv9UWtWYOw8Yot7ZwjsnXUb/Kwb4kM64zvdIl/qZnmWy3HjzDSxykTeKzEOr7Mo3jAH
WxkF7hNZTr7OCABUqJc6gIvtkb6jfYDeAzQjznqojPbSLbtFOccqxG+x0o39pm7xD+n1L8g9DLr5
X4zNA6gsDA9zbF4ziW7RHXxrW0eDg+Y573a5ybEhhSnQabiABNYcj/GCbIfKXK0RBFE6faGB2L0r
kEhNHLcJj64lNgeb0H9zEEk6Baa8XW1866tA50ijlBYTP9jWInsvtORk0uITU8tQaKZ/Km/KFB+N
iqvFKqWWrRRawHLjXjo3UYuGZ8CnO95eQq16GT4qLYRhLLh/vmiZTH9TzKBkI9FRIqMZ0dOAw3eP
txdXi20cZg6WdGDstBDHQZGTa2kO1pNbTXfcxFq202oBj6ulPKYW9Uxa3hNqoY+rJT9dnv9AjiaP
QyE+Si0LQt2EQCimJ6yaIM7dXpIs/Ai0oEhquRH2h399uf0s1WKkWKuSUCfNWqbE3bSPvVYy3b76
7VtLi50A+x+TqilPtj2orRvUZFLLVBz/9VLTikBCsU63YxOSwmlU0t2l9EpWYY1mdRwOlpGBY4mb
qcEBl1XASs5ZZL0WUwzOJhh2ylJ0mcbJuehneby9DHFmHdtOzysS/tt//Y805EJ5RkbDNCzzeHsh
3S//+Ao9H77tgDFNMpU6NymkzWxNmif47xT3avHSZaZ4qYAj7bKS1GAcundxWXrnTCZvltuCp+hp
B5iMpDgYuYjAMlgvVU83iBL1q3DbM/9bPbgm3XpWlqd3QQ5ixk/KZO0iKF77ZWs9O6Yhn5NY1Ng3
YKYaBGCreqgbO5sTAYvOHHQUf/2eAaW/JdHePE1c4/YdnEpzS4bf2ExB6e+HgbcTTXP9siCWfJmB
8JMaJ09x+5lHGNYHA3glvC8yUT0vzQNJsXnnLckHpov5Y7JRhIau7kIHBbCCj2qzEXGfuwFfefSg
fOmU8U9TYQXoeh3+Y+TmjrevRv0U/vIz4Xa7MbK/+hP8WdxCh80kvQ9D0Myhgqw52aUXncD2qABm
/qhfbl+hXn4lcQY0oGYH9zqhjpGbf6YU2rcZZcPj7Ue3F5EFf35bt0ivcaTAXAL3qjtJnUGSk0Tx
9o03+JyNjHJZ0QPm5PbD/Bz04Ui1iRd/nn+wHWkbFJxOZrkH6P/qGBg3t9V88G0LUhOz2NOzswc7
CNk+PSNfjhh+mCcb4AfJuJ+d2eQnMpKc/x2x7dWDN7QZboSkw602oJmKpWYTN/p82m7n3oxADDPF
u4TeVRcbpvWUCPPOTmgzS4fjmLk+SAC92tzkclVY7RMs91DbNvTTR1kYw0KNtUNjbAKklw+xn24p
JcpD2O9qL/N3Ia3n/Ft4Uu4YwLHiT7kQm3dp4T8OaY9nZY4ZWbKoiiy4IThElD+ahmvPe1sjgUe7
HUAX8INIZpwxbl/i6jCucDxOt6Qi8AkNE/voaeTu7avbS2i3f36bOLXEEsRn5xzuZq+e9zAjcWS8
QZI1vvn21e1nTvSGzyY4FYmj8hgq0uNI/1Ht1wmy39Dvt9Jw6JY3u2+zyW2lXeJUzONTHSdfscsD
s0H3d1y388GM+jeJV+DRUat4pmcIF5ScxMNEM0uCU/VgqbXbh/UZEjxJOjdC4Gv+KHNcoZJafMf8
cJ96py4Vh7hS34IGZojTv2eKE6M5W4eJcymRr0yPs+QIT+/Qm5NCXB4S+kwWI34UJTmMzjDIe9jf
hERIPo7dz4ZDed/mwz6PZL39xO1hlZgOc3ZC8R7P0t2aHjIyEyW16+GHm+F1FXjd19QBIub63wlM
6AyDquBgPaqa8Drb7Vp53UsZYeBWLQ71ELWLjPhOfwAhpz3nMqyXCYZQoGac9dKZw+2ADRWnZA/y
1rQhybJGlE1DU04GFY+ysAnWJi2EKMl3Wet+gy/70S78kXb5b/bOZMltJcu2v/LszZGGxh0ODN6E
PYPRt5ImsFAT6HvA0Xx9LVBplVchVchq/gYZyaB0RZAEHH7O2Xvt6M0buc0NPVbZiFajJfOXsAIX
KyPv0fbDr47qvjqFRd/rLk7dcZWF7OBAaNrrOW8+DUZ6OTsXc20zjLOZ97p5syPfhmJ26uzLvIw/
sQpdpWbUEO3JeErV1d7u+1u7hprijf10wPa0IlBYbB0dtPSHucHNZbxmFkdk+d1I8vCW3WyDG4IO
OKOot8TW488ujzD6TVGa5ApEb9FSCGTJI9YUlN9UWGThned1gd/ZUDsPhEffWaY+9ory6dzRS/zw
bWkFjeeCyqTDQuLuurODC3IqsGHI4bnxTcTPZrVKkFuYHZlijrOWFDqQ6WkLJDUNEtXcptC3HTd9
jX3zwWGzSO+QmtnLu3VMYKSn6QvA6KOFhJSgpy2UxdmrXXvG6iBq/ycw838kDopFYvaLvsg3qQqQ
NflMBSE4vtMXtfMcir6lfeWU8lBM1CqVZUZbC97eyIxEVflXdnrwIeqM21lOf2JpNfkM1Hob72qU
yG3LrpsGRQx8bakMzh9lSJtReJvMGY6hTTmLSHhpC7fXZDsyZZYUl31AvV1JFCPTm+ssbMGEPaGp
DnEJx2Kg21MmrrVr68+uZ7+OksgzY1haByDQWK7Z8mNF641LFxnLxyIk6zcM4/KhLEBLBdAS/eN7
XR6GjcmjJXJocuu5R07UpJSsyyHFo3dlqdM8HEK/2Ywj/IWPX9v+w2tbwDd5UVJuEMUufLB/qBNb
oWVOqz87VMvEmxgwOpCb0YqeJW0Gw5bXpT3du6hFptF69pRNsvFwsVRhjEXvAz+cKMUXi6bJSLm7
ajL/OApaPh8f5RLQ8/60sUwlCegxfcdhaPjrURYNoWjCTTltPI4y6igQvbYdVizDFJPT0l4rACxW
bu+vQh9dFZKxekjfFjFHHPMt5kCUUWR45DUTcdvbr85Sy3kZ6k9VFq9Jk79mtAo5J3YCr9YqTODY
tjGb29uzBDE0l7p9aQd2Nc78T8kSdkc68b91GpQJbwyC3cVIgpeUQt5Os2qfcMMN5/GULkeJS9Ne
t5pR3NiAxyHQgdDubJ1LfT/l0Y+4GG4++252vxRs9Hle3Wa4zxq8rGJ8sZcmY+zWR1mwv41ey5nR
Y+NMD9kYHT7+rC3nN3EsODZp2Y50lTLhs75TxFVjXBoerY9D7KZyTarRFo0q1e+iN2mWlUy0iyoq
r470aIidK6Z8k2SufW1psXOXXOTAo6PsKUiKRla1JzKihkOrjX223LmngX7OnGcqv4hC+ieNr+9F
wAAYf9rlTAzOTpvzWz4bmsWtK3duPe3OzWbiSdnWhNE6j17D1kAIZ9GvjvnqloFiEdMkSwbW/oYa
xUSjsnJydl02DVEnsXGC0X2jzVCCvCO6c3K2SXc7RAymUoBcpKKT7D1TETPTfs1tLN/x3K+riZWn
CdSXrFPsCpc/jzJ+nOetvfEjS4ZqR8/BsLpqmxTdN2L7lnZ9ntvsFJxtNsT7yCxee5t2Y+6Ye49U
OgG2fluE+AZJXVxGI3G4GwrziY0e/So6PoLWXGo3lwZNLjQMvGvpd/fnXntllNdCpceoMn6UNqcP
RmALZzHESs12LxAzg5GUAstEV9aCW2gY98KjGfZGbrurOqmrHeMSDGxJdaxebSeB7YFsijxc+Sz5
QyYEF2E5fBUDIZJusQtEf+VU6lgtIgE35j7R+O7BaYwvIXEX50Otj2EZ/SDw8b4ng/NmcsHNWT0U
Dt2Pz04gEWsQA5cOHWmcZfv0l9P1D3cUS9quZeIEkD7A6l+XhrBHYyKMNj04y1te7gaK59jD+d+N
7lSohKI1orvE8HkVYJne0NWgp7Mo6cQio6q77C/63d8V377jc5OQXEc2HcklU+yfa2o3uQNiBSs+
ZDL8XOXJLdvn49L6zgbsVM10DBbFWTno50V6lXvZa2DWL+jV//LZ/GFxd3z01jYWCYEk8v2V3McE
e7hFGUPWHiuUN1xVRFQm4ApRthCv6dvfGko1PctvbsP8JURy3i79DXfRj6GnwGwJmi8PvEezjx9t
EU1bOmFYtarxL0pc/zeZvC9M1hwU8r5lOeK9DpcNtmAMPkQHGGrBhohq0I/EOWuIU15gL8Nsyvo5
c9VW8rWdCuLB7WC4UKZotjb/IQ3qyymNh20fezmA+hhS2dKNAoPG0iviDX1WB188wryy959XLSPJ
rTnkFI+wHOFX+O1xSMennISQjTmjirVz8liA8m18Q/rPPrWQbd5j5jfSjAyHpSceGjF3nwbuWeps
6PSRpjrQWMteKtmlhwy7KOGBcbTjsiDvMAmfMFbuiPa8dqMJmBCcnnhibkGMLBbGyr1IGi4bp64K
MnMtLGC+8dJULXG0yHc5g81P8O+vlOEclp7jWSqK9QmYivEYMcA1uUdEdgSHgwWZSLEHP0IbFTo5
jArHOPqmvC368A2LVr93nUOQZM2hbDGbTURg72q3ITpsri9rv6ruswnUkpuyWuVTNx6aOP7RDXH5
c/fx/61Rf7FGWYQVomv/n61Ru6xs4u+sOz/zE4/f/9///fd/829TlGf+y3RwVZi0W+Q/PVGe+heu
IFZC37KxI+GN+m9PlGORdYjzCQ+ISdEtXKTw//ZE2eJfkqVq2V+5yrUBgv9vPFFno84/d/m+6+D9
EhZYcR6yCv66AIbDaOJKKvuDTLNuU+dNfGMkCKbYp910o7YAOEcRHEYKtDgwwZzZdbkuF6BYdSuq
OTpRhV0bHQZ0r2oGxhFNcSmplCgKoJb1RXvsLH3VytoDfFTUeyZwf9sYv7MFSJpuhEEycjM9xQf8
fg2v63Dm+hy7vclXtW57Yu+4g4KuQ9bL/FmvKStXvc9Mg2nEXzbl7wuCny/u09810bHylby7gTRO
oi0rl92+qXGh6nJfZzAvmwncsc3Nqw/Cm8qlmmdgvw4ctNL/ONduf35R/6fo89uSCMKWU+tdUXB+
fb42HwMK55hw3u0A0UemFU08Ln6vvXVgTG6sAdQZ5lgk8CED1/RYxwPatbzdehLb/l9e/909/efr
8+4Fpzf3hPf39FF3PfsRPnwpmUgnjb4PGxrJcHwtpDkLIs8B5qK8+Fuj0Uii4cfsDgeNePfcaQm8
ZIv38SH9+YiW2xIXl/WbhakbI8a/TLr3RimgxCZjtC0sUV9+/CrWu603b1xiUbEVXkfXdrz3N8E2
9JyWDnW/H2d0oaCEky1xPcR6B8Ax3C68MMMCzhm2X5y+4PUGY7hVTTOu6V3Yl5UDlyIbXfeUxEyL
Pj625Zz7xzV9PjQcltyjLZtT8n2RKmttO3Anepot31UQMtg0om/C8Vcofx5jAdTLDcD2ffyiv3/s
0l4Ma4u3UlCnvqv7gihNBs+BVI7WTtL4Y4NcoQnYfvwqf/rU8Y/6Po0JnxJ8+fN/1MAm7IjESlPe
Wjh6m9njbTSlC3/aseq/nEd/+hT/+VLvriyCMELsELTkPFSgFKQaykfyvUoACLKHa1cMLTdxNP3F
+Oe884yevzwPMyztBdfnBH63IE/IXL1h4IImqQ0su9EVBz83T12s8t1c2YIWy02UTP1VVQ2PnRLJ
dqr1gaXBX1WGSrE/oTAeEjDDIMmZvKmA40YcgEEejRebk2lML2s5mgAY0d4v/YGGZIe9EdhXwTTq
ddGEb63lzocpvW2WTOkwJc7CAuBx6dG26+6s3vgiYBsdPv5qz0vVu9PWwblqWkCeSP59f9p6bejS
gefCzewOT/4Y3zndovUOeVdGpO86E33SwKRLaf+xzQDBJWK6HQqtaLdIvXWLh6xlqm0aqJl6xZTU
K4eNMyXtJowRQGlOFltr2DwNEJdMltdLZkgFpa+uF26S7VxKWyRXY/sNdQOKNg9/QoAWhOmKnfSX
hp28fPyWrfeWtuXbdkzuXctiJfnfclX943xO/MxNZwk7pawVLbR+Pg118mMsJ1iIw9OclCkqGc9Y
kzE0/mzCGfKNec+12cW7ak6My7D8XqT8v2l+BpZNCVxZn6NgtraxQ/vTlxYjUkl+V+fuQidTj34f
HHzza2J40VM+0hQYyPhGqoQOzWY163Q+rUUAwNfscqbcLT25xfAhkvxu1Atrsnrq+ksrxbFfIJn2
HGgHHZMJMMViPCVzCDInUvYqHmoy/vRdWA1Pnj6laFDWZd7Hm1I8mKZ88mT20CQSVaNrkDzA/rvT
XoDC/SKDlLRuhAFHQFXOBmE791ERP8cwWJaQhW6kzRc+OUl82ytNDCiknoUg4E3DN6QhFQkCBcaH
sEZpCj2RMATbu1Wbyc2Ng676R0zNaIeM7iYc4lPaIhkcqyfgRYiSBf2kUmcXwsQFcFYkTLIBFKON
e6tUi3jkW9TIbyW9Wike3bKVK6Liv9iW+wg165PKUfEb/njMLdfFkea4q86j8YSQ68lFeggPE1Uw
flH6HBayi6LpbhCg/+Ws+n3h8qRk18pSLHwaQ+9WkLENZS8HrqOeBKYqB2yqkVlb8fgYjEhxwmjB
B1E5fnwu//FVJXddaUq13Ah+PZP9hrPDn1Nuu5iynOGuLzNI9eifZuOpEelL6rufPn7FP+x9PEkS
uKIM9X2XkIJfX7INfV0YWc/eS4AFLgCjT2Py0Bhdu21epdIQVQHDdAx3Kznffvziv2868aTby/ac
TqzjuO8uXAQHOsGUw9tV5aeqsXfJZBtHMQMZqjr7wuwOykBkr/K/fMzvOxasGLywoGdhe7RX+ah/
fdM5pPYcjT29qV5d+1xhWyfPcWmEhEGkRfyaUzOspcb3kUXzdcviuXIKVNR0MGRv/e1ofr/rczQ4
5WmhKEuxJfr1aNLYmC1U1+3+7I4xl2UjrNItQUz06Ty0bdnQWtetQsEF+ecmJU+bON8EtcHwWCJd
2cvM3Hz8zdh/+mrYD1vSW9I4LPHutKjrUsyxVu3edmwPjaKxhaRu7bBt4vGd3nQL/fEsyLMWMSKs
uJfcKe8nFZiXbWZ9TkcrXB1a0V1EnjGt0rPu0qUPx/e66czw0Ursqy42FSIuS++ZAgVdkF/Vy/BI
4B0kLTH4y8f8vs97/tKxvi8VoeNTq73bi4RYJowgctq9ErO/Z/of9teWYpBY6J6bskVAo05I6NSO
yAkHhwo3twI9llwufFQrm9Z0X+2ZrYurIV6nZCdVFbnTi/t0JtkAdUO2QzFrbtIwcI69oItkl2ob
Ql/YjGKZNPiX/qi6gwQqxVd5xBwJgDLLDiGfURkj4v34WzyPl37dDXhLZcwgTDmC5ezd+CmwGj+f
vKHda3jKXRQdIpVB6yDvcK6tS91BSJWROEYDCrO+gBldoiXDYSgjNvy6J2KB7Tk9vGB0NxSAmF6d
JS9CT3gqk/JTPtb0oJditovcXZd9NbzhqYky7yJjGIXmcNn/uARAVTQez2oyaVfO2tXphRcO4bYK
2hkt4PQ6tygUspRxaxa0Dhi39oHpwvePP43zru+jT+PddTZ02SDCcmr3IYnEa/zrQPdmC1GMyhnU
prTRWBfgQxMa7Fo6Wft2a6+Vkk866W4+Phb5p5WeDTg3aVYhS71f+rxJE7ki+3bv50oT+YffEx3h
Sx/AQKyt6TKW5AygK2JeEBL+Y2bWTT6W6Y3yq6MvssPMgV8GJXOKs4kTgdtJ+bS/mhlfUL4MGpOi
Xo8i/Spt/pG4Ll87q9dHn8bbKqhdhoeDeOSffWy8PtnMCp9cpBEhWV6Ky8+L37Kim7Dm2jcEJQQo
utxPeSUbTCbdhLEtGPdpRGilY8JzZokCP5JvJGM/VCc9MQnmiyOCV0uVT0hRubdj9FRd/dJ3qAhq
ZEVxDSK7Cb97VpL9Zej6e3lDn8gkLY89sGvS0vh1OZU23pogYTn1RPqKL6rEMGye5/fOXwqpPyyS
LptP4VMo86/+NkzMUrdoSqvdV2GBBrNe5+gLWDpvvYEWfAT+rshJeANg8/jx6fOHLS/v0fZ824di
oCDj/Poea+zllQoky3Mht71OoOV5ozimXfvNdtQIJCfYKLvvGGmk7kqGJmJ2WHLAwoltSGE+Vsr7
LmQf72d8pNilm2RLLEfgArr/+FD/cKK7psCK4ThsLihsfz3SLoxrO0jMdl9EoY8lGsJv8oqh43Y0
yK5gBtkq/DYfv+b7QcCy1NPxs33PYhYAXe3dKeBrox3jmKvL0v21CdCVtR9/WbyZXYXFkuGU7aIZ
NXxay114j/bliKlZo+7CPeWU4nZ0mm4TRZ3eNQEbzTmeHmNrIJLsb1ug5Yt6tyZxpNw6Fd8LE4F3
99m47zS8MNakwSu7jVkpBMwp+ATcVpgHo+Tt40/mj2csJRJWMNptdPp+/TYwE6GG6Md27xTo1+0r
IXhVu8ApoHEKZJy/qDlGqAd/O2F/r8iBAtEl5XTlC/mNxZO0Vlhaomr3MGpfoBBgSaU6DCIFY3ls
bihX1gRi6206LhaBkKl3AtoC+SV1eID430MPunZMjQo1vZhn0sk//mD+0IriABeulsnF7KHW+PWT
GaZezlGbckUZ4pVVhWQrQKO7tGqvqBt/RDG7Yy3QytrUa2oiCAg4vwCcrhqbYMQke3MmPsKPj0r8
6ftih8w3RXXrifcnchfqwHYKs9lPfZjszHyKjkYB0b8l3BECq7puO/CqSRyaOwas4YaN47GyaSL2
iZffTvmeaPr4AS3njz6Jhgew93dR0LbXYXHyDQeeihddz6w0TEFqnMaBLDA7KPO64L7gJ9ZV50F1
hSntX80VtwmQnrBXzcndRq6vX9oayzgVQjzS4Tm2XfeajfLT3GconQkTe7br8PuMCzPVVrQfSMm6
yixuaw7Mq0vM6W3NHuDjD+wPn5fnQ15iMWb+99sEEPl5jPbarRGTy7Uzx8m2h/q8HQqkoQg0H+Oo
v3ON5g012V/WnPcooWXNYQAqSBhTFpqf903sOMHjWTeq3rtjpg6J2YtDjG11j0krXXulax0HiM5a
58NFFtDfhJ4gL5jR/e9rKmopiapqmUb8dmeoimruKk/UZLhON40APl2nprmNh6Jcq8h6Hb3Cup7K
4jIRdvuX0/VPxSQvTjeXIkbRyxe/XkT2HIRJ2fPi3eL67cNob3vlV0TOyDbD2t7GBnLccJ6PCZK4
Kqqjv1zFf1hlkPS4vnAt1xLSf7e8sVMqOj+S9Z5Mdzxr/tEJCIVo21Wc5IQum399x5RCzu8rODts
c+EpQdhjHf/1PXtgqftwJrUo07n/tbSZwA9V596ONG12cdc8ZIXONtZY+4+GRG9a9sF3ADnRSY1B
vQ/HwL9NjFf029G2z7FQDXG8CHmd8La3u8vWAnUaljhVOqhFG7jCxpMXYG2aGsS3ZpteGumonlta
TK0ZVA92lL20k57WIFuT1270d87UZndtBvzFQYTGHdCk7C1GYFZdRepRRZoGEljnJRUkGLiRhPM9
Ej1CTXQVWss/JKzgFYPCPtFrC1DfPd0c41EEbCPVIJ9jP8Woo/rgKogzYNWlMG6lqZu72SZLrB9Q
Xo9d/dS9OSVBVkx23RfPee5nK/mh6es3+JYbZu2KCuKuHKRxNTSBXldAUJEQRYF/nygfNVo4naI+
vp3nyXpuCwvWweT4n4I2KfaOgobbofi6KfzsmZ0MYaJJOF+PNkifqgeVifmUIii9qqwxufRm3MLc
IQuyApJHIMT9Jh9mf+db3fR5kU4sE+BXUcqMtYOUt25eQjcAkKynqS8fklh9s0GvfjNT667wss9d
HhtYFkR8Nak+vurH7ns1ER0W9UM2k51TkmdXxbiuRaaR7RdUYF02NwQPNdMCkxgxKCGiVJnTIras
2NX32UtnJP0ehBxSy+WHimZvPQci3zgmDhbu7PF1V5bdBcLOi/NTllfJi86zUf/GA3A5fpSm0D8f
nZ8LUrDFugn2iOx2SerIS1qP7uX50X9+DHmot9VAT86TGFom4GsriGwE9Q4T4Acx0usMJ+IbgrQ8
RSNEXvBJXXmqVfNldEuqlzkgnyMc+ovzozkntDzLgLmnOpxvDHiHN6g17TKob87PMPmbbuIMeZg3
p4eycS+7IpC3//mBqmAds1e5VnkbbWSbjvuC9vuhnYqRPW4lnsbUiQ5Yu/ZD18+rbggEBj9Kqgtf
188T38AuUiok50MGD8Irdxbpdi9GVJanFrmuY7BNNqvKuO8qy7gfy/pOZ6q7KpPCuLXIkZr9mMSk
0XAw+MngMYzS+iJqW+DVy685W/yrJWWwb8cjUqzcWI1QmBDVrpphygjzAvV/C71ZmRA02ii4qzNE
0S1YnaOuagTPAF52iekmd6LUyR0NJmA+U3ymfdB+d3V0csxYn4K5SohZUP5zNiXZHuOE2kJPCp7d
BL5DITpiOWZv37rj/DwJKDpJqOerApzls53mF+DO/LvcbJrn/Eu2PCnaKDuOfcHFUJHFRvnyFAb+
9OAS8NIoq36qJ9giwL4LeuROssUgzYiOkvjGxRd0c37E1hVfM7lRHlwba+jYIyWTw/lazwpWV/rF
yTx5oQAeXOQRHpyZMDaB4/ZaQ90BzNY1e0lOEDw6Bf+AaYOdemoV4V7eJYVjPUCcwQGsb/uyAsk9
87Z9HfikvhTuxhw9tXdSXljHkJNGa6iujMlGQlzhz7FPVjOk2JH74K7Tuv8SjuKT7oeThVIEI7nt
XJct50kJXgD1Td5dtYsT0a2i75GbE80kQkkPwqx3ZSjzrW5bPtCiyx/mvL+bvNH9nCdesW11NR6N
0Wg/yfFZSpU/O+SuojyncVwkmqCt2vvcRxe1DXOF+e+4GxF7H1qgHZ8kLqt2ed512OVmFfgRPbKs
Oh6qMQxxZCM09nRAo4/BfE6eiyn+wkKSfSmcgL+ePiR22dx6xHI8RwmIoTh/Hvuhv3O8+CqCWSpq
69Fr/PLGy8enEF7Uk4zn9DrpjG/n3zIRx1dFm5FhFJQ2UZUG3wa91ztuMiSBucGDv/yYOgEELprF
KWMEuqkSWOlgvbvNTHPpUNnW9OQHAOvjuHKYt5XTUyZkuoWH93Ucxnxdl0n70I+RdeWL+B6BZ/vQ
LT8sLMTwSTwgOyFZ0KWWtJ1BkV8Mhc2Mavk16bvkIS4qoOLmFz9vwM94ozoMrv9pdApi9AaXa9Em
+MgQClNCGn9tf/BFDwdtYFfsB0/cBq6iHpfYOFuJDXpRTo6pt/fQwTmroakxeWv3EjYMxqgujsiD
Caeb0Kunm/MjHbGRKRfv3UyA6TQ6zPOgGd6OeRXduNmzX4fhLtfAVbQT2idTO9apsunYqFrBVDBc
+8K1uPf6NcQ6f8rVyVkIXlV0rSZVwu1PqxMkIFJX2sTfDxOgolQWO0a07R2A7pSwT6FOtU2MU+4K
zlI1Rzfnmx3wXXKZEkKpabrO1+cfkrmBleKfMdsmvBR+vQX5bB9FELzOcXciXSPfJvWP0tDf3ADf
a0afjTdw8nV7xNPV7Kio/U2pxm0suvBkmdhpZEGUdlHmFwtLqqGMWEkRbw2NTcapvsdpep+mAbau
DCjbHP8wpmbfVCNAqkFsi1ZwFOz79EjWo/IOsz0zfA2SyzZqX7o6wbbdfE/0peA+vihEx0581rF7
bxpAC2h/3bGd3xQjkhSVEjUzaRluavaQRi4uvb57safuFqQM09nqJlMECUc9k6VAoCRRK6nSF88O
DlCxvxFUs19oUqN9AbGLZc14K3SMXNb7PnckjICFgQCJoakHlbRuyIQiM6VaMwqNV3ZY6q0CtbQ2
pvqCYii5sErMA5N7W7t6Jk6uOqbNfHSm7E4XAAoombJqOKJ5LlYJqWpAJPZtbGwnbe/TkHj2jJGj
mn5Qcd5VDvPVSTXEtVXwzyjxHD42tqySt1UV7JXJPdWdHi7d6ilNa+JDE3mfCHPGz48U3dIg2B1J
vzbI4bnH3jfPwkUcx2T0YOe4K/zg3p3AaxnjhHMkYWey6HFpMqr1QDeuLolDSXpSMOehw7idH7u2
uMgdVzObNG7icXyNZ3cnS2J7zWbiDTnWl6Iyr2mVoMXzSL+1N7iTwo3fzt8jPCMM/+xjpzm/uCdp
sl9IiGiaxttNRn1lp2ayQRFCMlXl3Jrw7qBaZMlak1aa2Z/snqSnFuGPlpyqaZ5VWztN2m0d1dcD
ORY7c7SaHaMqDWVBp5uwtK+lQR1RNFW8a7UN6s1lSQDsa3Qaj4/nvBmFQwKbROGZzgD89XxntkS3
98hsF9r9Vtgg/dOCRLY06GIs76m5DiMiOzRhB9uJrPjKnWGG6v5ijNCIzk64R/x+aRPH0s0ziWGF
JDe7eFv8lWGRr9o+/+ElyZuzECmHGdlwz85ipXSzS3O+Y6HbZ1c7X2qrQmDQNCt5L25ig2F06GvW
OhgLINeaVWzjW4GMhIBBgowiyc5H0J+2FXC4PrvSQbibbfcVFQeGw1qmBGjLcFX3mtsuYapWMni4
6btLJxEQQMzxEx5IY6+G4aaptAPXH7mDVQ+nvuS+VGl1zO24gX8EOSYkdbut+28FN8CkmuK7bmpu
dILaH32ngjhWofIfppE8YB61JAlgCe+PGPCvaOfg753D6lSNTnmKFWUufUZpVdUp8/B5e1N08osa
zJdJCpQf+8UGiWa+8hK4s3nYnLw+bFAZtCFpl5IW/PnJHrjcqerCSziY3p7ZTX0inYCOYmXWG3Nx
OtrUN9UqHyp7j7XuSi0vWIupOincXqfcGiVXqQfPtKExXgpvfT72KB+XSLfkG6OB+JSEY3xyqd3R
16M51Q0JJ3zO5iYz0/Yk60Qg71tkH804b3XsXZdperDDxoBNnn/VIRnHKkxhAOm+JKSIDyFNGC74
hQDJCOHxFEk1HcpJ7iOG7floD8ccox9DoOUvLCZer3GLleO2xsbz+wMOHgxhQ4BMVtnt6fyDueBO
kTRyaAy5Hds8PjYdputjnYP0BGMUrGuCME6xRE1rBMOuXX47P0UJfhkjEd/OTX46O4hhXBUnb5y/
eJLNktMjLKMRVW17160xC89dCbiIT5lI+HJjVXNx4vCK4xxwzRMZdEw8bvyRmZ06cr3wffDIGqL9
LKPukBb9J0hBQENkFFycf5QztlRRWBCbwpzlRKrV+fkk81kqzw8HmWxp06lDXUzhaUrT6HR+5Efz
wSBOdg4GsWuFNRwIO9mrphagBJr6JaracffzVyPysxOnFJHhmBNQUlDleUgijDg5nX9MBhksY/mS
lWH+82mvEx4kHnJNBjA9xa4TTkutESAA7HvjosGhbVGYbhlmLIRIYGJpqK+dxRkbqfYKsiMmY48Z
mklGlMd9DRshoeCdYxwsvvFVlcfpwaKC29qDUMTSGRtQ+d5VRsfqKhsxbyQ+PObaqGwuctTVZaua
XRj9mD0rONHkazBYE3nfFMcEd8pOBpLi2vEuJsOf10PqYZxg9mDU1KpZan4bemNYWx0L62T634l1
2uE+H7dpEHM2daQb+1YEVNkgHtDL6XpTj/BwjkXZnriIiwv3/KwfGh50GUTxF+dn++VvyZpsSieg
VWGQDDabZnQ4Pw+sw+KiWP5rcyEKIDhZ/vr5x/mfPz8yB0esEx823fnXn6/z8+f5Py0NwpcxnjXE
ZC8Hdv5b1flwzw9//t4od2MPCTGW/31s4/ngz3/880hgKbxIe1Y/D+k/fzEKInc7juKltHXMnns5
4NSQh1aO3KZD/MJnAMH5UbY4ev/z6/nR+bl3fw8pR7br++Lp/Pz5xxA29qKd5R84/67CVu6IULk5
PzXHQFmavPzadgWlshcQmOkrAQCUX//zY04opHE/8W2fH7Km9xfCH+XGy5wLwmGIridzBqJpTTBy
WV8SQyKu0FC6JNZgbk+7ZCGcWsGmGhVh48sscEwmjNCiexsTC/xraMl1nLvfuBFVcODJs0+b6Ojk
xbzBWeLcYs8ECREU45XrUYlXDLnznOZM0/rWXlRdRkZeiv9r+JGZo7mfiUhbuaRkJ3Jj9Ex7Y/Or
R+lyE9HqoM5+yNVndmxkWrKQLwFOat3mToLOlbUHy9uPduyuG2nfIVhB9jnGkGijgPA1qKuGOwPy
n9UXX91Ky9yVY/0Vgl9GlmLdb7E1U/0H3VOGz9boGyCfQGb3+F6PUTO7ezyaD0WHuKiY6wOl1e08
kVnt6wnjUAAZm+aJY3WXWUP2n4ctce2j9nPcAMuXGFfOwBA4Ln1w2wXRhCpvQIfVX+OHQePGFYG9
qrCjFn5465QjcbLlWyfkNs/h/XH//KG1FeyjjsLDc4C0tuIimWuqCsKfgxGFBYUdzSJ6LHTEiEW0
OopSQ29xM3mXuVN9Hvub3izug7Qe9k3oeRuakf6t0uVXXSQR3Ir6OwCPR6OrJ8iesBPjYjzh6nvN
k50Bb5VvdpEl9mJjN1EDxrXfYwT0T2GDNmGB3VrFYBx6+4dbBNYh0k8R8q370GI7U8XBpYE+5WRN
x0mXqJGggvg+DrDUT7Aq9/BpzTovwNnFFrfn66T6Xopw3LaUwDtLLtG0siSLM4brpU2t9nAd21UO
0iebINtZ+Jjstklpa1nptUHk0KEN5h9oHNNrJaryAlvYKddjvJqkHu4chGdxXr2crXYKAgazjp7d
jqjLqwyukNTCPOKMOdB6ejY4hJOk9bGqAs0YMABrN4tM7EqVBIfWrl6pbvWGGU65D5Wtb7BLmj1b
vgL++r7qAUAUo2oI2XOYrU81E8UcolJZUrvTAsu3Dd0B/iB+pKCZ9jFjolXCXBbq+R06Jp+dCXuD
BZXvNu6ThlG1SslRMDIkLuYm+S/2zmNJbqTtzvfy76GANwttugoo75rtNwiySSLhgUTCXr0e8FtI
WigU2itmomLIIZvNKiDxmnOe05PM/g+2lBLrdSjdqgFeimW5Khvq4JyRLYABCJBjgSpKfHoZ+enF
AqXVyuAQKtcAE4Ayyy59OG8OsWX+6H9MBhlu/q+87uWtjXdZLLPNAtqoT5gwdJOW7oFSXHUD9cfg
GBz9ggzWbB7KyHW6YIf2lfCu3P4aC33YdJjzNgLTPqBTbh2CDxcjfbcmxKVp1TswJGmcBBAPdArk
rQJZiTSt6Jh+pM3Wq8cRqGg17+qmv5NbJUPBFwmYcx36vsMa3o1cNYUfzkS0Ylc1rwUIgk2u25T2
+N/gF3EwF/rPVQPWaJJihHeHvo6JfrH8rVgla3X6qdXN336c7GNvkB1FJe/uShe5Vrk0UeIEJbcR
vz+YlBlqhvgWaRzhZW/BX2HxEWngXcQoBPpnkFotdKknR7KTZu53RufkbxsE2zw67Tiy5TTvZV0v
u0yRihyb4+80recHJyBCmKEn3rqd+mOaZ200ryxUuZTuQaObM1B8w+ARt8Rt6xPmxZKpnvlma2Uc
lfhaDrXRk+21aMF+HuJT22d4pIIMSMdk/Y6dS91cwSXo9N2OtU6Cs/tSG8EFe+qmXBxqM1lya693
0Wi146GdjJuXSJq4YCjZUXo715qRZVIoX9r1ZYTNbzOaqxTIHJIidnD2zl3Q5Jf/vJicjcoK/sat
oMBiCRHqsBVT+k1mqTuvFWcwyvPZSbMNKYyhxwqQ4WCLQR907alDOH+ioZy2ps/+okzgfKCgI4MB
KC3vcdeZO0cmhwC418aE97ZttMonFHsMK8/bu3OlRQBYDgrEHUb5n7YBj6OxmpQ1uTC3b91QuRHh
u6yFpxiKhS8AwhNVVkOppyrJGAwF494m42CuFnHw4oGvBbwyDrqQ54oZ8rOh36QNfjUzwVsdpBvd
U8UpteDIVgKGOWjZ77Ecvk0AgGlOsVPpBNFizDaoE2fMqNZhdq3dnM8us1BIu1JrzqicdwMV7N0A
pJrRyzz1SDef4GGgrpHLR2omdpSl1TvAh4uIWWok5P/u2OVoXG4YPaBJ7hOmXhHKKzm/dDGnLFl9
Tsi6+ZNho7OhuEW7QxCtNi0m25xAniogutLcVcrkjOq5MwO+poUT+dby9s3iRpk6Rk0PnRE3VLYp
cwP0c/bKyBvzURD1lXULFjLKM8cjzNBMi43XjFeCbSHwIbIIx3LtsYBpHQOipj2tn+6iO+Hf3dSm
8m8QJfZJocmHtJrvNA+46Owhv0x595G3WbqbGb5EdT9EDlOzkDqZTDkiNEM5N37U5sZF2HQhNdEh
IzkgRDZmrAw4tLdJYi/RKIfjICYznJnUbxzUz7cOu3VnDc/GkqCfy1rBI5bqYcCEGs6fWDrK54EF
EsGcJIN7FVnaNSOvCHj90+Cr6DyhESd5L/89GkmzWbODnrgnWPAU1q+iCIBSjZIzllnX3pBLHCpv
TGDkyANzmfngrMyZTnobILfxQYPKgCpq+oVp0jq1KgvOUxAkQLQYzsjFZNk2wZvy0P1dGQXo57xo
N0YfZ/cWqvQpJjqUFKgJ0mtPDP1DT6cFjoxj7hMnGwSnrb7ALpzMPc4tebfi50Fa5Y+mSEgQT8w7
GoXqB9r4NZhUqa3Rf8o+bl4cGJuXSaSf3G7ti/J7ynpHVLhK/5pDVn7glG1PeqNNG339Ico4cvxc
Mz9CsZ0OeL7hYXvYtKfR+KulxclvyIsMpu3QOt5HOXfJKgJkSgJRw8JOeSNzUGJvgK2hMUpy4izb
m2Y7bj1QWjeLt/nJyezyUFSUkDNfaEfmBjR98eVMw6HI/OEBej65sjO9KhjaL2kBosodDORoxV/l
qGFj9TKJiLP+C/c0g6RxbsdfDCS6S55h01IF0kpRBces7G2gIJYZZinsNqPrubt07BtaP5wyllkj
CphdiaiH3RZlJ6jagjNyZElC81Ilcbq3GpejnTLF4cI96uZ36vehMxM0oheJEdppTIMbqy/Tqq+u
WdZXx1gj5Es1HRziSsesioj63vf5vERaI9z7kDk7ewaXxtJ2P6jx2bEddZ0zSXqaaQxRU8//slmf
0tjxDmj3xM7S9YBwPmrYsfqQppiokFJ2e0awLxvzl6d06xBk1mWyGCNYkwUTs5c7fe6HIyAy4NSd
oIn37XM5JX+w1jEQ9TzgLRk4xKICXKPX7kGJtIoSYmSQ+JN+7CUwUeN4LpgnTDbEEqK5YvHEHiW7
kXVLuLHhPNLUAecdl95T2WR2ZFZMRDRWYAhN5tBNbWujj12/X2QRH5DyHBY4odvCL5BVcVKM0o0s
RlVbTLnNQeZkSrnx/CZawzlZOBZAriNlFlMZRJUvSSnp0uaHUcD6cRkp16hbdo1L6juLKrBA6B1v
AePxJ7MFMgpCbzL07sCJNCH9cAcGH4N49m0SyjGXdU7wx7Dj4TBYTIY7i0ROUqd2yZiRkkCXDeE2
pVrweYzqpa2FJiAAI9fmqOxb/WntP08L7SxyV6hQk5N+mYxYD7YffCVjPFykExoiE/dkwixS9D51
kquXFBeEP1sN3R0drdzriLWB7FbncT4inKbxy0Age8KROytNd4gwUZy70yHOgSC0oNMBJQT5dszv
WdZ6VwnXH/HJ9Kp3JJ9K7d2Y2Mp48pHNbRxp1vRNQtd4rgCersO1s5/FS5gjxyGB1or30n6PaycO
tTTWvtzxd+xV7ruRfTczoOPAmeaz7Q/+QVYLe7gk5qGei4vAT78x7Oq1rKbuEqvceB7GlyY3MUAg
S7gAtcyvRC1MG0b5uxzByaMkcwUySOpehgIELb1c4qOa9suko7Lt1COmgiE/SnpXLZ2ZYDuIV10g
camvcf02jBcGBzaTVy64idYXKIkqkt7iPVE2BtdAf7D2Opezvk9kne/lsrw0QmVnVhTzswQKoS0k
Qwx9xvrJsT/abvEf/14Y2+2z3PzT1BbLO73wEKF66YbaHTNQMr8sJNhfeB4Mz+ThHnGXf42MiZla
D2xoBKo0Twu6ywLYlb5Ak1vUQLytVvWordwAjt2PjIZ7duwL2O26QPvsEz5+oGJomMrF8m4u296J
/lFC7YrIbc/Vq6gXZXa2RBeq3F9gOAwyxHtPEJzOzFPXBtY5Duvm1hE7Y47HR45uZGRJ2WaTT7py
Ph2DBPF22ox/0nZs2Rktdoitfjo6NKx1mnbbQbTYakvgGb0wE4jfjBUN6GRJ86Mi7KJFLYVp6TwX
+D+sSkTSIeLCBGm6XWIRbEhFTM7EBdzBvad7wYKBCei8ca3mg+U7p4hdpdGUZSWxDWq+WfUMbhii
ZWQWcR9WfSY3YmYZZDi/0KJqB0c04PSN9IjeQJ7+vWhyDDbNBD61AYz7KOca9IthvAzc8cdsAGSQ
9/pwnFP/s4qTPxrmzXthAT2lazogpqoBusJDUnHVhEteltt5tPptLU02xy0EslIl00aS3rXzlr7d
Ow0UlNhlcjfPE7NXrP8xLaYA3kYAXrfD/t+Ebep/LN1yKfoa2bs1ytMEf5SlSPWBMVZxSQRpKDTj
1wzOiMS6YjwqemJAOH67zdzyYS69vJZDOt3iuD7Ns2Fu59JyoopTaFeNBCwMLkgzoxXvcweyx1JF
F1oaAr7YzyiFstEjaUUWN4dcK/Nv6w3We1CP6Prc4rNeCTWTPWWfzNUJjeYSG8k8o7GGWFJj+BsF
CGdlWTIS5fhSGpm81JQUTpnuele5Tz7n6AELDNOBXa6GdI/H/qUSZGTEhCpuRg8OpqN8N0pz1R8y
QmoBG+rtldSH0vvj9ybizRbgienML7Zb2odewV3UgajHJiLksqr4RBUst9pHJ9AjeENqoyDCaW7C
unb5/Y/cWrMcp3sEQWN2Myn3YGvZTyB8xwwC1reJ/pEbltZDsk5XlKscUQ4iPOZai8mnHwO2lX21
zVPjZxuHnWFS6Wus/RTg1qIxp6c4qPeNTTZBufLbG3SmoHmW/VA1zXZqEL0T/wGClO1ns3Pt2v47
6gf8I085k34nTq27ZhjDMW61fa0XYV4wuDKJGinduL/A8v2cyuk7MZmFlP2a07DMsJQX2zjU2nxb
Bi+4NBrQNKOG8IyaqmShyRK1hUVdWWYa8rxfb91qk08A26zpI6tNyhTv2KqS895ut9JtWx71hM7b
QUawJuUUOQlhPVbTXlkrqAZiyEFjJEMtgb6uGcluZJtb1hn4s0x8tL3GpJYZP00qeh7S4lBi+ddC
LvMRJusuj2fvlDiRYXRox7Wu2noVwy+QL2qvBan5pOrKAoILz3rgGXWsHfWbeTh8H6vtnjBKj+HI
kq3I65+sydzdnJBJPmlYa6iCwgS441PqEinjAA+drD5+bhkuzRP72p60iZO2Zs9NlXpucwFlABAp
7GzN/qGqn6SmFkdksMOTKmdj24rG2fdrX68xWBtUau1n7L0bwCRV6DAKx3ML20NrqRxL711ogc94
sal2rS4mMM6AnMp48iJOwxMfFkncpaQ30VvrRnL1EfsdQU82/HDOWS5DbGRPGKHsjRCddbZR5RzK
sbwHnqrPUNSZ/HRSXj2PmtNVEwmFFO8TlFiAssxBUmZradbC3uzUCxXUChiyEMuI7gAWLdvaePlZ
fiZhoiRpGnqJnGJ68tsawFLZyit4zheDTdk6kfKOhlmUW7sHEG/6vHFjM9P+u1rMyNN4afMFZC6G
eXt2c0w3489+NI1NlgFn71a0tAjtOBCh2VK+JbXxSxSqYMtR/e5o2ndTU8XE+P2p8k6ckdgRtOdk
v0dnHXWZSbHPsNw7PnhrExdhZPvxL9OsbnH2b27LIHs22ZN1AvNvz1UN19U9GJVwYKazfwE11W0S
1WinzskoZLEWbpaksjlnyz/seWmySsqXeFmBVQPDIl/LGCw008VSX8wwiKhJ83dvPMyKJJfcUMbG
cDI+HZ/ApUaUbYiB/xgs1k/pZXqU6iI/gs8ns6k2QhMq06Elo4cGnaOEOvJRxX8NT9YP3XZm1BC+
DKsmy3Zuwp3pBdMTM8eAhhqBaoBtJLHWB2sZHPJi/FSFTE+Jmh9N5W0S2TbnAmfBJoMJvC1Iz2GS
gAxrdMDQ1NQDacEwaM7t75hI2C2hkHzKI2k2HiE4rkOuWj4E1tHxtV8FRmIdT2vEyJHnwTD7p8ni
r2dPPlFOVauAEtlym7ByvAVA8S0PSRcT2mRrt7G181i25GKNcgesPc5GffA1t9hljP2iwf7UgczD
AFaQJ9MxPXj2tWbIYmmcOJoGOBSu1mgGXAFmx41cyHfLAzWEsa/eNQtJmDXrp8l2WegD60FF0nDu
E0h1+vdSjM7vhtkas7+0jRhepAd2MvfYb+yzkNYvakr9u5D2w4l1cRVz60eGSC/eMGY8Xwegybk/
RAA9uZ97mw+4iwt6TXfPvCV9z4L6uoyEFRFqd8madT2mkheFnJWCqciOZlUe2rwrjomeyEM1OQ+r
8qad2XJoLXnLem/DI0MkpA6h8/hWlGu99N/jQlKcj1a+m3I735SBBhEfzGjmVfuy736SG5MTkOKp
HesyFB6D1V7LXr5QVM0HgsSQElTFW0WNNAtlHYZAAs6cVBh7OW1aIzpOpBEGfs7AdPYx2Lcx1Htl
iiPRNWzuppjesAUqnHY5rcCCC8NICHoBaHBGMhetQvawmhL/0REPu9GmRo/mOfjyEK5tdJdYLXvC
e4B1a82JUvuWsEUCAxPnKaAXUxnjtxwsAoMG0qQkYG6djJlLsBg8B71mVybsYuZcg+ZLo3tZkxO7
OqDVwV/OZxw/X4u4cKMs6M3QbrnLu8ZkQiOq+FLq016f7OBYUEsfhgKXudt06J3M4iqGQttPCUFI
Dn25lj3PtVeht5nFNcAyKDL8E2ZiFLuSPSUrqKk7LI1Nq6xdsroD5qnb2dYyluagKjVGPhavra/D
nYIhzEjT/Si4V+6lQcaK2YlDhYLqVjbatZwlLFE3765BkoA+aERxGbkvSRsxjk5ZIzaZYkAIaOFE
fhXK7jdd4UC8hrG1mQdl7mRVcFpVegZ/loPfH+gmPY3cg1qZ5oFnx/VfoKHeNvc6yW6WydB3sYdt
oWXDiQ/T4xJSHORNo++bvL8wlW83spXuj9hlOQHJ70ddUaPEI+KjIWczNKTGryprqnvqdeFQt/an
z6BlgxWIbwl/R1i1pfWmD3s1/FGNsl9aS1d3P1MvVYd+in6Y0DgrKQBXij+16w5/atJGXWcm5kui
h3U0WuF0mc+D5lqHzpzyCyjO3RJMzSePwQoNopnB7a3FsbfAtAb97F1FjqYkTupyMw0EgBltcdBY
pcep+UJ817MoFy4ine58rq1mg0F6RrJYWlcleX7EmXJuQ7NAvQdEUDPKu7XrCxR7ksY7Od3tCV6t
Pur264JqnJS+N3xywdrjgtUYi/vcWNO+m5q/ZZO3Gz/zWpemH0GRPU/3MTCSq9T1knXDcxXT+TK6
8U4Oc86tj5mB8T0xf6ZeiVBLeo/YvM45tJ1MMQHgbVsa6n6JljajqEUHV8NQUDR15ggguEnyL8Mx
briTtR22TRGZEpEbx/2XZywOFXmtDmlNNI5KZR4usJpxUIlub+N1+pGXy9+G6zv1h+rFDnpr39JH
P+Xcy6TG6Ldx4vjJvBzN6jLifySB7VLKVdhi+4Dj4yU+lbJhy7KkZwyN+dU0zolkuV0rq0RAEjxU
QQLD6NbymA9cdTiGupPvxvplsKvuanbFgeCcH5ajMX7GmXPwpaSgIafG9Ki4jCCxXqc5eGbYr44D
YRg2FgEwaEn8A43wmz365M7lbU4iTFw8zI4bvraCdOtZKRMypnmXIKsZ/pkrD1mY5ZkdLT1WM+zL
gHyVPlPmo57+mYKdbdsX7nlyk+7a6/rF4MzYdn1tknzLU0QrGN26SYryDm3TyAKLcJKauWCvnhOt
1h+BOHYErgyq+M4ZT23ga3b3brjXqijOBeYCGs/c+ECYuOLbpcILtozv9IvDeIkb2/+0MlWz/eGh
aDD+oTr02C4lCUktCRkFU4Z00W3sYwnkmo5AP5mSZ0KQWqGOHdwb5/qk0JPzqXA45cUg7uNkvdQ+
tZ5tCCYk64vPggrkRv/IeH7fsUE8CNV4cmGEHO2sQ0WUGelpmANvo1r8Rp1DoEecjFy1vCSKfltb
xnFf9P1uGHLj0AZO9hwjjHP1NvQ4F2FnDsvJZYCxn91kZCRTHkcNW2ATWMmbXEHGSdnFZz71Cgdj
ywDazquvIqYQAdaRPsqqN3cd29E3dtvI9B5rZJGd38wSwV2pjo3vNW9lv3bP0AXksCepQ13sRH+N
WWj+ra2WR6Dn3N2eSd/Q6XzV2LeubIUe+UgxBJZ2DmcoUdu6L6/1QmIin3iPUrbRLzqz/qck738o
BMq8r1X6LlrGO62PX2ycZWQD+aajNTYORehQDs2lgTG4LVFlsocKOIQzJ77L0v3pJ269E+7ww9SS
mxQIbvu8mnaxCz8/j/ljpF08nNn3T+zpazbBY8acpIj3RML1+PXm4QFO+2XEd/DhSgafeZ4+DNyG
LErgg3JP4vKID7j/Ircz3d9kiuduHOY1s6l/LxlA8Kud2PoFGtM22Wrsgz4Ku5UnAoh4vuaV/qHk
0CNSE/7JGpH39Z3wdgXpVpcmzdBuO07/Kri4Gfbmb4ipsh3jQ1qqJQEz2iUGicFB82tmRTSnhn4W
GeiDxg+co2mBZFW1i76zY1VvldY3eav5a8cIh2rAaTee50s0FeP0PBMNetJU/GdiHPScxtkSNRVC
heDfvKpCY1qtgTP/xleu7EqQ/H89T5umrWWh7AQqY2wg3PW7VnFT8o1br84yik1qDtaxiwfrtQVc
/Z8fug3PO2hxcyQJWtjrNbLwoprKwzzOmAXK5GsmT+K1aJ6DJqjfBjNOnkdrRHORZY9gFNoN8MGO
+JUXpjrzubMCgTwv8B55FYs3498uop+a4xBXG2Kc3BdRLGcVOB7jlHx+yWsmbZjMTrJAhEGbY51G
D0sUyOj2Y4lZYWEuaI54M2EGS2YOAWo2wAJ9EOU9LbSDCLta5eWLI6ddVxIJm45FdXVmfJDE3fRP
M1LzcAAsGLHdRVHpdPXVJOScUYO/a00dBYM5kr9lS24Jio2nqWTBH88axwyV7kZX0xL1Ab0stfVM
tJw3EnQxDtR3mrEPDFvdyMTlbs4T821m96B6v3/mG/s7SxlsF+QhITHU475ChvYkVR6fkX2rkK0m
C9ZYurccRbGfbxThZqchoeAtu/4vHycDwqQj5y/tragiOoZHsWHd6XTtO21lj+XHOZWaM4VqqvPQ
fp+dMn9pE02+UL8lTzoxiDuHHKjNWNFjj4tars7EoEzN3ntv6f0rEltaXK+cH6x2jOsSQyrPveyC
hcNhAzl/SVcZl38v2mCw7MEDyfyCn2NNtpdtQFBoupz4rIojaj3jOXaOad/nD+ICrVNcTpxpBm2N
61kvi/FDBZr5bnwXXX8lmzN5E5qZ3CCKvE/EnmwLx6vxt4nx1stuvJX+csYBGwdHkDdEMC3MDaJq
pkRdML6yJq70qGtl949ocNJzIi4zq1PE6qTmvbeLn1mA9nLKGusdnZRAZPdDDXQkmWskUW0N8iK6
6ubZg3ajYUAEJAZmPEsmT0aiHbuGTx5oyru7GP3eHjwQit7wSWdhHDCOgXB1i2Q/TUYZBROeGVks
VRigA2VwAux7olUVXmgmBNfXeOdwm8k3wVQchnb1s7BN8br0dxLrSlKB4fAvXf9naNTz3Bj+drLr
8QKp4jjUlgM8LnlNglY/9aWyn5xZW7Y8J/zdaNrDfwyX/59o+n8jmmJ0xNz6fyaa7v6gN0j/d6Lp
f37P/ySawrg3AlhtJuIP2wKMMP7p1H//LzKV/5sLmI9zhK3HiqTkf7E/VeK//9cKtenq/t9/6v8N
chFUUwfSG5we8/8JYQqv4n/3sdr4V13+cXScszYctRWr8b9Q1AKTSySu/WLPvOxPnZELBPhLX9q/
0CGPk2bCMAvy17RszzoC+HlVwvurJr5YjAv5f4y1iiFMANDRCKOgL1YtvW/qyX6Evb0pYy+MZWA+
Gav2vhuNh99rV1yZ66iEO6BBqC9nvdnizv+zIOHXXS04ZdaQRgXpU5s6s5GGofiH4E8y7eoCmFY/
gMQYYK0OgWL1Coyra2BZ/QMWRoLS/BixFajVX9CtmWxu7dwbDbU/HhuKLau7aOBxIrk6FPidJKxn
GWQb4D14ebUnkZu/mSgk22yxcIzshZ5iDcnNa1XbX8bqhXBXVwQ71WjO9J/EYN/jAgFKtxooMFLM
q6MiX70VDSaLgbEXqR0eG7wqBLMG59VzDDZzDHgzIX5QBz3auBZPBLvhHcTIAbKQESzODhIiWM+v
bg/27wvfJQaQ1QniNK/96gxZ8lO9OkVsLCPl6h1Z/sHYVz8Jc2KbHOV+3CIge2goV2zMJxkmlNSx
dnmZsMJdsIQa0bi6VcTqW7EwsPCviZ0ld5mELy3acmPZ8l7ddYwv/uqAQXJ5dFdPDGCHIZSrT2Zc
HTMtu/BeoijzXJJzgEKRl4q/Bo3jb/YgV4nxxhzirdKOtY5KBVsO+V7fATYdcGrvVeJzPbgQepzv
3GPMqanmhpJqGy/y7mH4iTH+NBiAUhXzkFg9Qfi7Jf29y56rfyyrbygr/edR2Z8adGlb1jvLPpuq
/90g62OPAWMnO+MTROKPIcntLBYuWJRKtlP26lnC0PAUz3KnodpUmJp8T9hcCvmzid0J79DOpjMc
Wuw1FoaoGmOUqmwyYCYkGQgGktMYEAa7+qjU6qjysVYRcZBQL3Y/nNUUo8/flvNn7tHQT0InKJrs
c4MKE4kZ7zq5rkSkGzi9Grs5zLinnuKxuIBhZJnWk3JeVgz1OscNiJyanzORlVEK3PvS69nBzuce
fuMWXl6752ApHwBXFBJk0JfTyzQwytUysto7RuYMaeKDE8Qfi0LU48+4YSaEvi0CPT/T7JNvTpdh
sBAHa5B9si4BEoQwx0oQw7JS1HBn43fTgPM+8WG2oDx2XQ8SXF8zkOe4e+n8XhyEIMWdrMQvYzOv
Mcy5av1N1jJlFW596XL9q9KS4MBm7DWbLBK9PZd5FZOwcVnOmZaeV3I95k53geWyfIoBNZ8Y5Jl8
8TnqYmKGtHHeKMzfdY4IEnMLERVTv49j/FYxp1TUe91j8FN9b/zWZpAAKk8cHEiTi5WlHXA2svuG
UkVqw/qXbqa7X2UjHuFh2PAL9gmz6b3m+kDWiLweDYMM+77zN6YYk42dt7DlDWt5YRjJZSR+pYj9
2GK2P6bZz29wihj7BcVREtZHxTS0/D+cBRm7PRZh2hO1fhu53kcObvOKWX1bsDOl9XbO0km+O5Vj
Ia3NN+RIZPaOvLGib9HPJRhUuCugRNpsFH1EilHJqm8ua2T1Q0umTuLX28lsPovecyJbs/tTwa5L
1kQFTd/2UqYvzpRvgUhh7B2HEukEbTDZkm0IEW6VZHv/yfREcc3fZzVoavlJ804DWUFRuaAdkDJs
DRez+BBcMjV4/G4TP18GZZ0Jz4aNOaPB3H3DSuFtSw6aYd3zdWYeTUrI5zoxDgnCtFBvCkIyR7dA
a00mVIuKFNVMe3Olse+S6hUpC9HqAV5fd6pP4LsOtki/eIBipFri53QsnwBsTQ9ok1uxkOFLMpI8
j3aHt2RZ00+WqnxTFaskfbpkmENvhs8DxQ/i7zLT+PMleVCVFIwqfmkZmsKhY7IK797Z+IbxanbZ
G5FIVtRV6Yk6GuVZihQn0MciLPXmRubVxgQIB90Ddg748r2TDvNWDJUZdg48LKj8OGwS7AExqWFa
S4BRKj412IT3GTOJmHU7wqjePzF3KndJN30Kr68h0yVvw6yOY5CSvylZ+zTEmG4cw0+3ytSenaUj
MyrRUY+1z9ju+k3gduOHbXbLFU3D81A71XFSfKuGiFkse6PYGv7qUuzS5bXW9LuPk+mEFxap7dSW
uyZYCAlfBCOuYfoQjXHhgdbRtFnpcW7uVb0UIbsMA5NJ3J1cGoxu1SXlC8tyBl/dTdQkwlU5J2kO
Xg+Td5E5P3uzT7E40WVbSn46aNvXlkSHKMvnV83juU86cUMJeTWTZgmVw9yxc+pfPGvc98WzX2fz
pVBkhbJ5qcLKDH4MFRJN05fv+VJ8DxbVPnpeb8u1tF/8JXJxW6HngZteOjupe7+7mjh423U/MkFy
rdFk1xGrzZH9hlqGHaHP6LFtyOxJZ29qAlBOTR9aozY8w7plW1UEN180w9YKpmwXGGwUfB7GRdnn
V6aOF9ZPAaW/bVKJoCFZJ5kofbQXnRuaEl59Zp6XR3arVzuUKhCe/NnijcVXiyuV1hSbdJgsMI+8
3EIt2qCldZoq2JauZDCbCfTi6jBnaFBIFt65tbaLuaoOksCGzaAV6dUFH9gO8tAuq3CCx4kJZvs0
pTHVyee/fXdeN596UPRXc32Z9fanz3TAQAMNQ4ChXo7zmZu2QVi2cW1SEUypGRsdtgariwbdTV3y
zgTmtFmastgVRvaVawMHiVuvzyUQB5PfuxsSavPQyoWkX3JDCAOclrAsd/wdxHsi33rxt1NfcwCP
TQ86WnOvfUk8E8AHvkZB3PckQTjU9Wq4FUYSynwhXHQu1L5xk/xml7vZ9ZDSVAmF3GSBH6EU0XXG
jANkknKetCNivAuQqWUjPSVPee39FAkLEkOsnzEBRUT1/UhlcYoTvAe2idDKTLg0Pb0xQrcp/lAO
BSybW9YluQ9DQvJmLJnBQ3Mx36VZDaGyHLW1NK2PlOJWsYHKSED9qnEOqFaOwPmHv6ZdbQ1vP3SV
+LDLydi5ZWoTuLFQY9UuopN4wP3lDITQL6iyUps6m2iPJurNRm7zqvvOfCvZW43T7E3EQih99ik6
kLZ3xksxXn3DnU9I8PzHeskwOXOACj+PLev2dsnlVnPRubuYXELEfEdggTyn+tQ9BiYpW/NQPPeW
qxDi51yzSXKZPEp9c4p3IyHHuGIhvcx5jRLG96Jmrqq7rLIt4XYPtmHdvTRlfVOYwmhynT3arBff
6l9y5NK4IBoWu0bbbmzhTXujWIV2QUbOdUHqECtXCxmRq3aui2i9612PS6D5hcIjP9HNs7dM+WXY
fPTQFnnYkDpwC9yvUihvGzdmsfdK8P+imz7QhJzn0vx0VrG2+h/sndly41i6nV/lRN+jA/MGHHFu
SHAeRc26QUgpJeZ5xtP726zy6e6y3bbvfcOSlJWSkgQ3/mGtbw1hvoz7BJcOCm9HDRxc2tyk+27W
SFLJzVVZcitgZ7fXnPFSZPA5+0l8MJ5damWWbOY5vgRt6pH8rSP874ylm+9GShcli1c5W48k7z+h
FO+U0MedP/kn0Mg/aAS3VfVSae6XqNl+5d2mY1OUDM6XPxQ/YYsDPnp3ne4yRdA2e9qNl9q1cLR+
9pG1U1hTjYGxiyz3RG16UVRz5/v2svfbyzgO2zpUvUAgiWkT5WRQRHQEIjgMA+qpWTPw2LSRsySY
faPM9bpV2k1rzy/W2JCaGJMPjiQLRbMLj3vemoZ1MxpEMo4QX1Y3e07QHsemBB/hgf3sw3Wplw9O
Zj9xp21xePz0FN5Yc5pXWJzrugtbXPX+QTqP0FYKnnGsonmnnUqvtKoX+T/pTCUhkW7Hqdi38XCr
TP/oZFbk5ab2WGj1oSFLhzBGwCdRxZ3WcA/pBO9ncvZc2b87y10FQYTxgwW4nKehB1n2arcuCTGq
ZnPt1OVjWwSvQ/0QuCxyquypDa4W235kYDjXg0NlmD+2eW0MwtnlD6yMZquRaT7KTEH+3OpZGuKD
fqlMKDP8XBrqRaIBdxPc45UJ74D5WE/gP3stXw9KqK+AfCCMGkoCcg0isBx/lQ3YftBwyzcIS9NM
KqQ8e4oOIop2RcH6Pwzy5VRGW7g8Hq3HDvVAixSTieVsuhsLzdWsR6fMbNpfoFAiB31JnrgvPfL2
Ntfex6Z5G+oGgfp61KpPBKzPhHQ2yU34mn4ulXI9WeMvxZ12s/NhCvHqhyHD4uwp76Ib4o2PxhzP
CtV1lM0s38uNSV5a2RRfxqRee10/2TUFC6YAxw7hsYOxy0fnCbuFsVEC/Q3r8skmfzMmSjTrH7NW
esnKCwX9ysGAtxiMiRAyEony9Mnq0214KWturrOPHCczJixreMeVfEdHli4DhfVyXGBtxdHEuyFu
1+gfFT27Nj5XCsGqy1qVUbnCIrprdC/Z3qKmFAUzeDq9gxlo7hLtgTUoC+XWl/INqV+rTgI11AUU
nlVXJIBO5lWppQukEDdGuTwZ7fgINPnJmbOjaKK9nXRr9lNrq7POQ97KsfBFhe5R6yJjda5sW6c6
V4KUatowOyICT7GOjAZee8zJ4DvYUlqofk2DROrovUvUhzhfiElqReyWkHDzZivdW5OgLsfv0/fN
D4DBg6nkJ9cmOXMez/xLjyZ36ZEQUVXLPohAOiuTc7bM6icZn2otu1YoCvDEEJ733KrNpmbwTn23
MB0HVx96TkO7unbwrIhmF4nYczN3X3RcaQjkqd3WcQZqC9ndJs2yaz0624CNf5AnztI3p/c+jO9H
Zo7trUmb90ZRb7YTfqqwi/1sC3DoF96LlWobjxn232kovlQkihOBnnXfPGGLDJP04qKPU4W/YHW4
bLNs55CiW+SJbBjZFDS/gSs92J3/oVZE048foq1eAg64ObFXRWs/1an93YY4UGbdee4z8xlp/rfb
Kl+oafa5YBvrq17huscYrbY9IKfLNmoMalZeLFgh3osYr55D8RaayI3ZJmXhG/ilvMHBZgBIrHtz
N1bBySwAD/SDshwHEAqzxdt+yhr0uU6AqOu3ThYsbBb1NR+ZTyWWrIAlDVV7a1uHsHXyNhX3PFJM
5KX1NhiVx5m2DMr+3CXGqkzfOyX+zHlNfDd57IpwhW/7OJkFPAo333TKuFBUenSre+TACEjM0jyl
HFdume8Ve7zaCbLBLNw0RrVV22kT01gY5NijvnmM43AXm9om0KcT8eiIuzAJdteRmT9e3BK0vohp
iXTg6Gm0FX21gkTFDEFpDqTgijODxoujU40wHMPCFg3wUgD+VzjmyhTGVdKF3zXa36qHNoGdjbbd
BEUyWguEVYcq7beag5WCJMRbxemaodQmiE9fTsr4naXxSwlabRNAFkVSiNoYHfIEe39RJcpTzW1z
4Wflaar1faUa60ITL3PJVT2VaFUjdU2YDxY3+9y6D2VcPSQWi42mzN8Rp61FXNO0zdfZNCUACgGT
ehtchk5GtY7s+tUdi4fKgNpgxTmdqQmzK8WrjByPXD/2qIGyZSJH8sDAwcF0Qo0ZEY7lAFe+bT60
wn4A9zyDPcyj9JK12c5W1I3WDpdcTvKtbInDeaUltEZj5VnJszkUz7ldHibRHzsj9kidXsZN/uZO
81OcaY9miV2nmk7lTL7igOx9YWBzWmQxLVFhsRaFKCcLvcqfNwVtoGlvWw4Tm5w3nXUm4xycTUtD
F0Rct29kB4/kKgejebOM4VqL/C3MLkqUH2KTOy7dnwplgBTJrUy47ow3DdgmmD3UdAmlgb2uLH8f
h/UbTp6nchFC3wg4I/pRnBg9njGa87YvmhcSHVd11Hw4dnCiAKbSGhLkh5D+7AfC3dqV/F65Oh1D
phT5ZI/LNlIedNvLRPENJW8VG/cLHy/UlsKJV4WV7WCZPyodbeB3vxtd7HPo3clcrHR3ek204aHn
X9dxo9Dyw6j3K0etfoKEqJlJhytqza91lSNsnVfpTECt0V9tW/C8KSW+ENBRcRgsxTge5etVdcV7
b/cvrt5+ZE16xkWywYu+6QocOeVNL9nQoxXSuR/Xp3z6Ts3gdxQni1YlblBoZOkRoOC5RoeHmlbY
nOPI81F/yBqRfbPhhTn/90QXZZtEdbSGfwkU8ZgP/oOmt3t4LgKWTzVTYRWPbf04+2yvJ22RKvj7
BNIefWy2iZmnWy1aN0yycZUj7baAoK9zGMsAqCouAaabc7VmoCI1993J1wZ15eaD5dGgP8bmB1qB
C50rBVNaULFNDyl53W7+iB6N46qf3+rewE1WlBskECvLzi+qYr+zaE8WY9t7k5F9J820H7ufAHAe
B/hL2gPnMlJF55JNN4OBPW/UmJtWHdA6JWaN6jNX6ByMjTVdPaZ/1zNJN+1wy2ltX1yLpj8VXMv7
1KJBT0bWzlHv7E1UDUoWqSemzlR1xbQaKnsrZqbbBZ6MIqY+AhX6O23zu/Rt27iQWDuFhICZ89PW
qIysnPxZI3SvLTArBiAcdc2MS7SihQe9G/gL18JZ3015wKk27egAFo7Xt66gc26J3Wyax7HQ6xXq
7XBlNcG2s7EsNWHwREfwNYdmsq6auN51PSPzAE+GqNnKGg4CRD2EyI+x9Sm23auvVfpmMI2rPZiX
pi7whBnKS+WmkPqC4GlWEC/5+YtvAUgm67DBYtEpXthW5jYuIRKmoEQW97CyNHehjUoACHJbWwMK
kgwNqoUULzhLVMCHQAdyUIHct2rTfrMUg/KHVg9bWbjw60BZmdXNUtQOFXzcenrX14g9EHMHKmGk
Df2Uo+OWhqmPYNJxN1XV8AxF05oxe3te+KVwPTesdmA0jeci/cWS4bMezmYHMMoUzzUJjcBtnG0u
eAkx/qg6Sjl0pnTImJAs++gKMtdtucNhicj/izeWoUECPRYlCrHQn2GZ8Q7Oup2lAWVoRQl4HLji
Ms6qnZFWpKMo6grK33QkYknwanRAIhs0Rn7sf1gD5WkQIbxTmhoMDsmg3cilZCRIuAq7RzTZQ5ew
xoCcITs7WEXymHbpT9wTM5S6zdq1+fXYKHNTs69hPf7OHIfb3SsyPzqAYl6mxrMSmy9FiEUJCM5j
I6/kumYt0jqSG6phaE7hzuGPa8k0thlu5Jgsa1ThCRdbjUR3IW33WRd6dKq40aQmFgeW8TRqxQuZ
oGzTQRgfRJlfytwhUJdL1uphdDT+8I56+ns2N7aTbYn9g6Kj+BPVPz7/9AcuETrheNFpLs+gRbR7
MuYv5QC2SbGmXaebII6qL25xJxW60lJT6XDNemgWQYN3Q8MXYPzSUB+YVwIHvzK98Qg2qtCncjDB
EULI39zor5Hpt0hlhBwdllAxYJah5jO+pbeK50cSBUEORhQJuOsh3+WZ8NRQ2ZjknLHyRrKdIO3S
dyNLBwTOm2EUTwjP3v0GrH1ULOYy2Zm2tUMz/ewTmISoG7yxi9SdK+Y8OJ22YGG41cEH+cP4TVsl
k7Jw5CfYNAr0BEMKoFJN8nfN7XfOPHiDqt2GOPpWh2wJX/QxiI0vvZ5OMcQLD/jIL3W0tokzvBgR
TYkQK6ZDz+rA3cetfynFq9Gb4c7nztu0drM0eSczkga+ycBuzdUYQvfiH4udlO6iSuK9xV0x9g0b
P5/yJQJ138TljdzFJUOQRdiPZ5ZcrzbTwsVsjz9hWD9ETP0G58YOxatUf60qNUCKuX4MxvRJz7qL
BkNEjcOHoksPVuuXx6FVd0yYe7pEuALMq3O2++2yVOw9lllWIXa9Yzj9TcDsNhkDNFnwTCOUSe7Q
8k7QT1WffgbU90RJWQ9DMmzGHoG1OvDNtN1oA1yxk3fLb99U1bq0St2twix9xEad2PH3lP8EMQON
nLrRbBmnC+sgMu2kuPZKN5QFsp9gAUL8XJMLxD9k2iLo/cS0PC6aSeDzjzqvVON0SebZYwOSGN3w
J3paTkZ1po4BaUxepLw4TwEZ80sEjQdX1VCilOUP1oc9AerretbPZhE+RK14d3v32UeUTlIXJowi
AjYzUIzUzQqjyNVRzHqR1e1LULFShJxZPaNRvsSid5ZuHW7tOZWy6eInzaudNuZXjAKrSCN2NjTx
ZrcaVnUXCbGC4pppL6RYXxV4duQDlAEy3P/rU0V++pev/eXTv/y1+9/44xtEzSaZDFZPmTSW2I9R
XGggaXgKCTwWS1/L8j18i3xP9KzJinm+5TGuGTMFQKXLh/tH/3j4v/jayPIkXfiMRcQQJZD1gmI/
hbPtIQtI4bbk5d5Bh/PHw/1TUnDanZifa7XrW5hmerHH8Ms3gJ4J0DEk2BNWdDqjWDXoS+Sva46o
Z1b3D8tMkIBy/3ButYtvOmQTOxGHspuN2f7+gIX0f3xEPHhh+zjOUpf00LLaOVbH73v/Nf/4MJE/
5f55ObVyYIeNsgSsSwlX70fADXA7hj8f7l+7f3r/A+EEPa/7f/1xIz8SKdQI7hfDEopboTKz5Itl
/gKcuGWjGZV7NmjlvjXh5+HlQWGQhNWedWq1v3/0j4f71zKoWTu3+3LK/uorw3ea4k22a8ggvpMc
nYBxHELYr5n1zRnfxUQBgBYrGlCgmtsEpuciY/iWopHsnYZZlT78JK0z0KXyAE8JWn8Buk6bJs91
gcHMHJOGhSw2GyF6JYnm7wInv/RROe1rcwI5oHK4Tv05qUfQHZYYlwh330erxCPATZBuGYid9ar2
U7rvaQKweRRnJFmon5uexOoCOX8AdiRNfqui2hujY+7dbpiQUM03Jx6SvW767SEsyNecqq86Dqtt
n/ugQ9imN0N+bqqyO7dm5XKi2ge2DAXuGbEqrH4nqt7Hlq3xY3R09UrCi1lkQIYCNpfUpIJblaM0
54JMZjtDZ2jCft4pg/pgDFpz7q36pBWoRmb856WO9Jc6fPGM7Dg9qaikg7w1zr1uGGdYArz7jXHv
K/ZlNsrfIkuiFX+lO2Mj87LcPNVRZEsn+zVqR2cnNMM/JrpPBYT5TBk/NKSGS6fUfxq9zU55Qf0O
8enUhZQs/Dd2Rp9pwcSzmriMf8Oak9ptPoexxhtrFPlFaeb8Mke/CQ6wkB3PCK+ZLsa9mqxam1cF
PhwlrtrisU6y/BwKkZ1V5Ynt0niy5qD2wjJlpcK4LSdidt1r2Pnpz8UJybo4MSPdBVF+04NKMMqq
pqO9JTDot8GIYGbFtrArl8BFfQ6wD5AzRc78glI1mz18mJSMOvN+raTdDLPpjBF8MeUuuUHyN2H3
pLCdo7zRVKTCvnC6zV2RXUAnX7plVnMnclNYmPob9zt1y5juiQJkpcoXkY0SShMWKhk7Of6vMOfK
SirbWN2/9scf3/8EJSVe+K7giTnM0TYvjRT+YvZquM53Z8/HAhfbgkSAR7g5jNDqM+S1faz4z+MI
e278tCvjR+3ipykLTgnZFvTRh2HUnqI2yBatqb3gqq4Wilt+CB0ChzYzla3m2zD33SFLDc9UVHKS
qRQ1G9w5C5itIpZVle5LIzo2OXVeXGGuhloZGWA2BbaZSO2tZSH6V7PQtz15OZAd9RIPHS7hEIGs
7VOnopK9VUE6LsnkMpe507NB0fonl3uVMjoPA4hghg3TtSLygYHWnvYWCAMWYae1XgZ/ODlT8j4o
JmUqjadqN1ctQzqj1ft0y2qbsmR0V74Ft2SIGxR6RnnJxKlljQqWs3dhx9RJ9Ah3y4MkQJUvCFKE
d9yCPCh/DRVFmMjUj67EyCMydzWgTfQU7eAQ3bTwZ+O3RW+3qDRCGa1gvPkRJ/80Fkz6gmaJwWCn
2Vcf1SjBltFa0YvxMCSzsxyz/q2zjZs532YJ9gjr4NopenqMXTQbKaAdXU8WZY/OOIpwuCpnFeYF
ByEGqpkMsKpXXv2Szase5ux2k2JbW/OnD36KxrW+kXhLpOrNss6c+E9umzMdFvnzhBFLmYxjVWlI
py37wdHCXdnC49SuYOImhuTsLAqn/chRfCSFPa0nQevXjT95Wbg71LHKVRmBkpYdKzVV1w8aolA7
KLczhC7Pos9DAxJf5lk1sR/zNKQTCmz9qMZUlI2+61iEjbnWLZoWnGiRl0uNkIyFQZNjROQhGQUi
2BLebhgNpyI4CKo4L2pUUFxZgl5/xIljZNUP/IwvgTZz0bGrVDHVbOrYfcTPM25DS8crmlvaoQo+
+1DTXzuLgYvV7DPI9LuoGw0PO9arppwr6rOyQIFi1tV3Wmkc0/2+KMPfGmFaC6HiVq7Tq0tx1us9
nXGAVkyJNIxc4GYKGmglTJZpzR04bOa9LCUbQz1MFis7XUR46muU3jUhy1iIm8/YaZnUoxRf+BZt
GXlTi+Dbaez8ADYHqRrNzyKwjeIyMk5Y6JOzFTb0PLrd/FY35TOKqa/ejH/i7psAOmvd65Pv2XOw
5dw1rxlPFuyRhQ7Rez3S8bMPGJ/hLk1e6k6C2Vnbrj+JzOvWFePl1jaxklYucXLteNHCsVtVNsvH
ykcXmMjEAuszJLVmbdFR8nJfSuTV776l/VThfLGjTAe0UDureGyWORv6RR266moeVN7bLbNCW6ds
ZugRTmXARrNTcEL4phcaJaGkodnx+zSjR0CRs7CD6oFw22Sl6FhfcRvpq1pMK1chX6sHVa2k85My
x+BNsPRByTtbRRttAlV7DC1qZh1YxhJtT78UoAYwnFG/pfnPqCTDookn2mFONka69im2kOgUODkc
E5tBifLNBchuNbXJ7gztlxU6K6HXHx0cz41d1g+MZd2t4WiXiKVUbYW3VEI9DTYVBHUGN3bWWyZD
zjkQGKSbtlR3MWkVUOe6bOsCyVg5FsS4IsXj1YzD3jC633Y1v2REAPO97T3h8MfOn+KXtLuEZvMd
jP1ThfaAQg0M3qD6q9pXN13sX5mygG8KKqbP+MA4bUxiBoGM+YH2VSvjsMg02S1U9k/BBHhBUTqs
RkkihUiqSjRpLyGlCbRSnPX8E+CXmrnpLKJWmoZTxhMSchpJ3GmV7xL+Zcu6xUM0SSSqEvzkDYhU
zjwDeBi+0Ij77jqRKNUkBKoaOqpzIn/B0yRwVZXo1UJCWAlenVgVA2ZVRYPHTcJaW4ltFRLgCmGM
EgbeByNX8hPOTF/SjSWhr6rEv1ZwYHHtKHtTomEb1Plef+fFZhIdKyRENpGU2USCZYfilYwz0nHv
X5EPs8TQ6uGTIbG0uQqgFrZGerDriltVUAKw7SDZ/vEpmpNNbYK5BfhhrmmyWS7K4g8o7iihuPeP
bIbIW6wMq0kidqM7Rff+4VwzcM4kZNeQtN0Z7O796/cHsD4kTkDn5bN2q8LrjSW4t5EI31B+FEH1
tSXed2Keylsw36kS/VtKCHAkccD5nQzc2kCCdQEuWJfgYCERwgKW8CShwmFR5QcO90MogcO8QMdS
cojhgAMjlljiED7x/UuJRBajLMmXVSs5xkMD0riCbYwjx9060I51yT6+P/QShTyWQJEFdGRscMS6
1Yj2fYlOHiREOWUM4qUSrBz0YBwhLQe84ugBgS87EsMMpGQg1AU0M+aV4oC2BD63BDdDN/jSAnCN
OUznDrZzJyHPpcQ9mxL8nEgENHJH1eskFjqTgGhLRYkXSWi0IfHRhP/8om3N1xkq0sNAewImhsVF
XMuAUQDUzLdZT0koNbOF8tDCqU6HUt9od3Y1rsjq0N+B1vJZxrEG1Vrirgu4160EYHcSl5JbeAc1
iccWd1L2/YsCejaXFEPwCKA21uV65UjItoC2nUjstnn/gRETN4DchURz9/JJCEYWBh3c7koCvGtI
3vffPZZw7/tHhCIIr5Po7wYGOD7t6KHueadp9S9dYsJddr6pBIcXEMRbiRJXYYqHJnDxSmLGlbm7
tBm/QIRzSmcF72G5P5Z54yxwR8KphVdeSXB5c0eYB5RzE1Rznug1xu/0xFq79BzA5+iEAgUQunCY
Jtlj4Gl+IDH5UAYD9vBRrUZr88G8+QO13uRW0DjtDwPWeiyh64rarAmwxD8ogey6RLMLGO13jf//
t0P8n+wQhm2RtfW/t0NsP4fPKPrbf/zkLfyf3fd//k3746/86YbQLPPvDs4DSzeQg2I9+NMKodnq
33XTNjVTc0xL3BNs/7RC6PrfdRm3hWNBmCwkHLLg/rRGaM7fXWi+jqobcGD4E+3/xRuhGTK27B8h
jaZLeCkhn9z5bILdTNP5izVCtV2GtlagP6plrGzTCTidkhakN+XaKYmo29J8zhcgXA5a25nPzgw3
QnfraZ9koCR6bX5pgPt4QJQHllUqQQqzOe5b+GDotJWDimSaikOrN73b0F23VMJgc3ZDx5o7ryzc
c46SH8m6eUJKsSa1fitMNNcTzfde9dMByZe2xCrFtEBnkYfZSdmCu21WwdBsJ220PxyaG04gIZap
KxkjzmBso5Yl1ZQPYmvkPlYkdK/XeUTPodrgCIpwTNYUSQ8V5+hyVpFQgKFln9bEzqntgtXc2M9V
Hnq62zxWxbg1bR/wktJah4At+tgF2zk2yDyRI4EcipE8cTQzTqnNrXqpRn6AIQRIkS96Eg5MuXfp
h19NXS6QacOri8uOWeLQbQbF/mqt6ZXTuwZKKR50sy6xU8gzFUjUUCXZw4STFNmJ5JXErolxOrJu
QwlipRLta+P4v5lowNxIXHLqDVuBNo1bJEK1iLHBS4YEnSsG+BWihHyLR3gd90OHQCM4wRftdxjR
CfmwzX1RjL/vxvahU96USL02hT7fMtBpWEqa4DGPUGMJVqdhZZanvsbcqZepuYtz9TfCheEAK/9X
3Lr2uRYpI8oR+FygtvAbIJhVDOfAJYX5pixERfHMjvCf3nPXP67Y/8i77FpEedv8599smUX3lwtZ
ZiPy5oAf6GjOX/KgMzbstN+N/ZhXtPSq320to7NW4ZhO9KM9fgAN0CM/l0Fy/EFh7hECxh4yNZmY
h3pz6V0kowrbfTQaxWYg2PFBYJHxmrk3ruw6bDd40khzWsyTE+xF2T9EidoDBY+nFTCUNWvfaDN0
2pm4bZIqAQ6SHpbtR3YdwVCJDQJlSZslqdXAkXzs3UHjXbZSUdWfi6zZhIgRVnbaRfB2WG2Vyafo
5+a1ofh2Z/HSp511Q7q86ufhgyI88HCYBiSp26io6GJibbo1ptNCk0RQjcxNR5iCqp6EEJazbeY+
/vsnXFdl4uC/POOmKuQh5DgYxsz/Kf62dGwgW2qZP4oq6eg8JG6XDRKdrXEygmzp+hamlzC4pMcR
Q/0hnpTrWPYfrUpibQIEx6smA4R4V/+yOgJGRNrnAKCy+ojHEwWbfoq0KF7H8IQofXgIKhYAWoAs
qikHbR+Pg7Ws/Q7HbGxctbjYdWGD6m78gsCTANvrX3FdOzTF0bUKkcWqETOd2cleyI4g6o2cQL0s
tAPPUn5UdGPjdIGA/UF+ZVCNV8vxX9DE6xsW+WitSo2CPh8oTKJZW8yifKf5OqYpAKasm6lBnGOD
0dybirpdVSiql71Tvkdq48jF696VSzN1Nr5zuzsOta5tBYfbhGJ9k/VatYTjU7xMwXA0fcLYMpUA
NFNpkUeBV8QZvQ7jUiyNGOMBYR4kwUzZshtISYrAJC/SLAS6TgvIfeicqtJ0M0G6NlqWkDKGIxJL
Dbr5upbsMcKY3oQURoFkAHnnH4mZy5oierTMXqYs429r4mAZAJAJi/DWOoqD9BVRtDLE0gITqOzP
ug2WKhZSOXYVApm8OFXOfdiwx2dieyht7RmV7oXtZLUmyHH0prGCYtFEwxoUcLIF24eWKhSkj80I
fmeQkHrUgaMuq21FWDpAb4rfaTgoIdnbbc9beu7L6VDRbBklM38qc7AaQbczsbz5LrlGPYj+dSUU
Z4/PGYKmVnZIpEzr0XG6bdl3036aAlw/Vrbhjf7dYrBa1HqvLDqdLTDj8F9AL5ptliLzoVJM21Y9
cV0tIYt5OubsIxN9MqnU8tBxmOg0DadBesInqFC+TMoCwphcxunBCDOiuToAD4T9bcYIZUE3WdDX
XFGirORB5OWirLqKiMO+Yi6clNs8Q4nnWnAKUn/y5sH5AJ+GKg0e71or7S1vAgr3PPPcyWo2Ctrf
RU6Y5TZWDXfZx0GyN4hKGPTA2MD0arxpFtyekuB4p38TsXVld/gL89qw/ffHAGvvfzkGLFV1dBdZ
IkI9wzV03ZUhov9krtSD3vcDFpI37DHWYggh4et55dIUx/BgrHk3u2YN15FAD+p9rxadi2l5GSoC
mlLB3FFl0YCqf7YWc87bK8v7FyD6jKq4vYMyHr/nQLUeo2yP/KHsuvHYWP4itaq9kyv2RqkZFLOY
a/cKtNcsNNpz5ZRvo4skpprHbjegpUYCOkHlaSf96AZptLLFJryoLbtWAm4YKUElwWIHGqRp2lWm
awgVjPwH0gapNkHnLEJdY28JZ/8w67oNPC2HEAynN0ShWNQpu8LQ5/uPhPJaZEZBjMH19wU+hgBS
1cwOdWN6XTGmW8bHe9AucgHK2Y8VgyRsw5qODHg7fJoKKGjeWEejRCDaqkw/yIljpGGnkI8UkXkM
ubN1iyuUoaliHapJfYHO8AEe+svGbLbRmee6qh0AHUA/38P07Sx88Q0u/RAd9Tpn3rkSpqUv3Sgf
9nUzL+MyZtLLG/hguzq2/t7o15HfgtHTWvM05NgRnIkUt8ydqMtohA9RwMvbjgALyQOOOQBALNW8
ono0oISBs96ONu6Bgra3CAa5Z0q+C6HZm2q6RYobrk1Br6MaSnPTCRMGBoxAO0fQWWRHDTN3UZXZ
sZsFM1r5sB377o9m5tf434IfVDsyWyH/l2pBXpT/uHfJi9ageBaqY9u6hclYpu3+00U7MN5Wgrn2
b/js0JT0gXvwbXIg5lZvtqqpv5R1tlWUebz11q94dqeTCUKQgTKIm7n6VGGwKHnKDE1NqYLRR3mR
XuioLPTxmA2Ms5X5pkxNjE3JVkgdcR4UK53enRzhIVnL4Y1NJE5PV402JlD+iMH3Ctk26bBW7S5d
p+49M8/GU1VwlhmintczGPqjHnQuK7nBR84yf9kRnNPWSmaikpAvNcapH0HACec4QhFZ2jkKFQX5
0c2CCUYRzYtm1+qLC9pkRsy0HYwZGaQZkBE4rFreOdeYLShy1VRsBBHlVdQp639/XJiyn/jLE2/K
3kazdZVIJ+svp0U+Q0vSwkDcUntuV2Osjeeq5PR8Q8TjX3M07RvVDJGsQwob2pYE1vBQNFF3LC3N
XOJmim9gqQHwKStiDhmY4zsG01C+qL5qYeELlGVt9u4Zcy0O71ryOTUZjghqiV3BQaMy2PlFkLI9
K9ulThbRFqQwPYHVMzWZjORJQ3GQJs57nYfFfu7DcEkSaX60UW9itWwe28BvvBleNhRE1n+My/b/
/jnSXPV/8SQJU2iargsEL399koashq9oDtaNGpE7JlTfS6Q9NLPa7euwVzf8zDdbjxMEDFD41G4e
aVdwClW9RtRGz1GnuMSdJ00Hts0aob9DtfZsE/hEKcqKKZCreW2sMSFy55Pq5lC1/azm3M7tHTPs
fo9T9ySq+BXFurktmmOY9UcV08a6KUPkMDpLBCfAKWRn8AQb8cWmztpyKs5PAvlPPRrurmQ2PxOe
euz7zNNKBxCqKtEtVIxgHrMRy148nVOTQy6JepXNS4OchWFb4RYmgNDcOWYqZh2ERx3kcBSw0Jjj
IArfFM2ytpB3epJwjlFnrieIIidhG4HXTaH5pGogiY1ktg9ZU5L3WU8cJHtcGD1x8hn9lY6lJuwH
JKgjGiC1XVaNpixdXIgLlvRv9sDbcqDXWY1Dbi1qB5c06VHY/TMbT3xuawf8gBp09cC1la1C0XTV
zAH8klvjUYLgR9IzEadwBLymsI/IZrpbNOPoaH28Tm1ln+cCX18cqeGRRdVbZzQcGw1s7yL50tG6
fToJzK2WqCEUsM42oyYEQipYbRnfPQyUMcvhlvipB54c5U/HnOt+ByJs4AqDpCIgufrv7J3Xbutc
lq2fiAXmcMuoHC3L1g3hSIpBzElP3x9ddVB9Cmg0zv1BFQxv/9vaEsPiXHOO8Y3dvRT22SCZ+7oS
6CbHGXJSYhUeWbND4LisRNQ6BVa+wiikFU6qQqNVLSeGsILsvhQJFH1V0lyzcYFMR7wtq3p2Vtwn
8cr4X7oM4wyOrBsXWvTErhNj3STfAb5hmPRbgV5oYhqHtrzkcp7skfLtSFSAPqZZTB0aVp4oD2YE
z7oZiWmtmHsO6t1yYFH+GBKQMzDucCppfdEzg+SCVTO+C/GGaUrhlw3umb8/0kMNjDz5Uoq8WJKd
/PXglmLbK2N2NS2cQSmHnUH9hmoJmM3QnhVlyv14wk9htBHyoDEStxxc838JjGcx+8+72FJUtqOS
qWl/DZv/2JGiOgW3mPYoHnWKgzG3EkxFnbFq6KjseCidnvpfHstD3RupcJZj5mty1ZCKMYxVMBFP
glpIp6KYZ1SKVsN3UzvvHh6E/HFU5eTxMosZ5fZ5FGXiHO74Tmk2xDJxw/g976au2PApH0Ehly9t
YmqB2PDc/ltnlboFSZ41wzIOwVlHUTfszTT87s3+JGaK9QKDzC84zbs+DXHTgFcGYgoXmGcmGQiY
Kx25N0mrDon6oTvToamRMr8Z5jBoQQ8XoVTG8NR09HlCCPh9MPwaY8haeJrmLqwK1Kw53rxSrx78
w9Fjr3XKGiwBcwjLgsz8iLp3o3wucZM/X3Sp6r0sIkW+GmXNeZREkZIb8hSK+KI8q2qRgpp0M2FM
XvLwrFvz3xafwnYMzWxpqSDkujvzpipkdRON6NhLubgNZ61XLiqbJETPPph1uqdSvDa6RJ7JJKcb
HTnIso8JJo8mMfGszvjK59lg1IENbeI7A0CFcVNZLB6WMqyluZyJEhT8GY5uRphjZWuUTKdWejrY
cZWAaA88aBpPLuKFlkrKhm6UnlTzd6Hys6wPQLmC2jTycCdXhYXbQtecGKdIYMZQDNtWQL4ypvQ1
BuH13oOmeISlGNSTxBoHr8LrKDqKQtbWD/mF6LoKgWmP3jNEHhsWiUbyYezeFXSbT9xeiBaJ8giR
yyL012nJx1XFBK3s0kUGct3GXnqNE8QK1SgqDOsbRiORRMZkZrGHBdDWJ/oEwvM+55Z/DVomnQu9
TQOtUKLVnR74HjUFau4WSslQ5V+SuueJG34IBYEGYcsdGUlkP2HHVGaLyDpU83R3N++rAknsBc3t
Jw0baVvNf2ora21FzxP6BwWpto5v+tGmXgTthTSb1xze474RG3h1sWI46K8yUoZFRidibnIKrfRk
ztDutGD7raa/YT186pWpH5NX5ILRKm4Qso8LphDF8S5839vYdFqmOes4o3cfGVjISOc1XUkszIv6
zHLMyi0RSwnpAyigNcTE+quAZA7VNM9KGM86uk6M4DHPX1IsidyeqQRA1UqnHR/JMtIelzIq8FWK
D3FVii+9Mif8FMr93ezzRVVvGeIUaMk1028LeNRKYq6nnEmz0SIze6bEqQKaxZPd3o9DhDJM6HU/
wpnF8lpOr2nIZUdxFMft860akXFBW3i4uUb+4MQqvmEilTKRfC/HnJgAnVwiOdE2PYlkB2MWewj9
mB1KtT53LcPrzKoEv9CsjHQAsBJWSHsS7js1mYAeP+qS6+NOjBQ+OrgSpkVY+2MQuVp6UOCyFL/l
klE5w9Abh0Qr6TnU3/Qp5F0clRYBbfcUn2D89C0j0wO1VxvMGZJ/j1rzBUiYpmD+s5YCMqONqcaX
JGwFr4wWWdLWi2oacIM0Wr7WcZe7HfsnwijUcJELZuNLNWNdHEiE6ZQEUWmFJ7aIJzMykJ7oMcPD
qNE4VftHtiQou3U7giRWappD69Pw/AIBQyHe3NHljFBa2mo4RwVaLtmcxkDpp1VOSJ79VzZP2keb
lfWSzTvmiSnFHQ8K7yFM8g7XHXqAoOySrywZMl/MTHEjV6L9FKCQA3eD/1MAeNMnkuiG6rkjWosY
sbJSQPypFLOiRLS0pLwbD2OBJ+AdaKe8EJErLS2JIoEURN1J78awk5Lq9qRZ7IlKPuv1hhMzBIuD
Zh24WbCui92wy0oEBNVD+c2qCG0XxoOrOj320WwdUMuKNU1Naybtum9Zryi5H29AXp7gXjTRHuOu
WRBlY/zzSfn/J0v/22SJCp/tz/88WVp+f8TF/zVY+udv/J/BkiT9Q1QZKjFCUkSdSdK/Z0uSwQRJ
YfREb8ach07/miyp1j8AE1giCYokn1my9O/Jkir9w7I0S+eqmAsWBlL/L5MlZlH/Wf/MLyHyvpgx
MeNSzHmX89/22Ig/q04zQn0nTUlPZG7hDDw1cQI8yXAp7xmKuizGf/T3pby3va9HMZZTo1ll0r3B
6D9/+/claTDcE/BNDC1tuNXfl6cQN8C7+PL3x4J+BJmkWexng3xfKLWAPHT+0qHJWt0V+V9//OfP
yPUJSG4jX4x7GvtgVoHq48vfd3Iz8kO1NgmeMEIirca6XJWJwfPs79uwIoaB5Yyls7g+K70mxbqG
UDCLDAwN8FIBLYskU6Q51W60Bhr4cQ7TyESt0Rg4u8g6QMTLQGHwWzPfxs0cuTJi2bFQmyptxxj+
oYs22IllM6WfFs9blq2qX8UYuPDLxf0KAqHkV3JzEDR+VLdEq6qCgagkqsrTFNHDEQzeU5SYl26y
lgZE0Dtm7aUi071OG/zrVKDlanxaOYCw+dumbviWkCI0xtJIg16oF3/vUyh1girndwwy0lhCeqmy
6Ln6+yI9qzgQh/t+7Jtica+nRYQmfJXWOBHQ/Vdz6NSIOy4rCS2S2Fy2H8k9XcdswFiMDfqo4CMB
RCyjiP2daoxLgKTnPL9XhGGAn/pL2Z1TbKWBbF2UNyYGSZQm//4SaWnx3/44zaG57mNIjqMpdT4U
ymL190WcxeR/3xmzovzvO9mU9QU7UDKQ0Lb/vfO/L8af1H3+IjzpZo65ipmCAQy2UlJ/2yTp/SgN
ZOalZ8JgJRt3tIHhJUqc6qhspIatrV1dZO1spM74TRYWzk2YDEWLCdGn5u8FX8LqZWc+wamO4OQl
kKqPeVYmnCvy77ruxHc02S0iEF97bOiy20BiE/ctYSND44c6Lb11OpdH9uMt/ZVcTD7XYhvfPeo8
wlqblLrHLZDvNc+9MuLr/C40n857DaygZlwzEdwcu1K7int7cKo1TQJI52gskF8Q07h8foqXuLQp
HVVc7icsbAZPfjt+IJ811rq4ZJKGqdICtFC7dMcNlYgIyBQr9eHpP8mBZhNcBhmgE2ZcEjBa+3F+
nJXE11/1DkPhfNgw9mjoK1VcUu5dXWVDkLCvpS0UWwucVBkyehyzo10ZTh3tSuuz/GZgwOHb9y/3
IyUXTebIazftGaAVRwJSzpwoGqiVQ9QO86Npdonb93VxBOvfnPg5abO24X2kS5Lv19DVR/w0dvmO
05JBS4YgtsdI4AJzSkCdYsRxEBuqYJvtsQ+m+wEKCEle00+n20P9RQSTgagQOXO6LCrn+SXiiGsx
Ydoc3ZbUCCBxliN+MImwMBNnXrODYgpKc6TNKq8waXcnhZz5g3xRrvBeJY01xGaPTXJuc1QgATA0
PZMvviQ1SXx4ChKsyNe5N0+luYCggYWH4EZm7Tgts7NObofdXh+fxuXxannZPiE9ZfCMbm3V74SK
GQvs3gJnkVC0MKDKY5NtsiL1XwbtYCgXwX2bTY54mCo3b11IPeaLshHeSEnlw3DZqh/qz/iC1Qji
2wqQPe4mp6frIbs9QWjfReNH3A7Esn7llU3G0z1x862ssFIs1FeoYOidI7s7psW531Sv40G+MROr
3zAbEY/ExdZvzBKBt41sLwNm4CAKJdSSC0rLfBmLH8lfxpq+HrkR0a1ee/eliAP/he3bnTPhjPCJ
mHwhHffao8qk7xeSP8grW2Y34BlOutJ/rS8kauvmR/0mnOLj/m0dWXemxtPPETAVylU7f15CgAa9
LQ+0INblocHE3DrSFcVy5VgrpOT4uEDUqfvHgg3ifnogpHLYUE1Pm3SFj7zwimxhcj3ktC+8+Ltq
/IFmvPvdb/Gg9ls88/pV3QCZxMDVby0X11Lugupj74yY8u0e2okH5b90gHTAuHPJZmBDgAqQNQPb
+sL8fTz96VUEpI/Stn1rlHfWjnBimG2P+jc71sw4acSi5G6NFHgpf0xPp2AwavPoyXi5kUCpp1e/
S0zTFsl3GwU68Rk2ztaTFLsc8+YDO7gvfRY/gIUx8JmwuklM5N9nc+Ikb9NF25B9zLI4BJGnLgck
sPB3HO1yf39S6/tFwGo53PrEfy7LQ9ICLLHrMOBcxo0bhjtRXJYv4Yrg6Ee7yA7CF2gdzu8gMAFf
ce89XsbY5R+U7zQn7HHTvYbPJVZycVanu5bgm3yOwhZruwHLMa61jphuNuIYiu2QbtZLwkWJ81zw
InppcOrI+vNiglrx8SSLNPT0I7f3Md8mn5D1ra/o1IYrDQAuC4jyw7CNjZQdw4QY34r+klTbFGvi
GTviKPi8DHlUwJcmYWMIt2YCQz/6bPzqL6i+b+HWQrI8HdLJ7iM3eh1EcrpfNR19eb0oahK36awE
rfRKk1IUj824N8Rfsps6rPNkY7Ha5l6owlT08uwnTxYigC60FsfxrYQ6ClkE4dv5eQ77m9z8zPAb
7l5AhLLhM6npS6asFrqC0tbzA6+h0uISRw9SCIvFTFlnjE5SJBGuiPAszgzSnVuMZwC8JuRL+Ie/
2ZL/4aT2w9Hjg7H+iwG12Sr+itDC2i8Mx45R9paqW3ChvN3WeW6HpRO+1SvIkXcefWuRhgbZBghO
oq9e3yAbTvPlA2l558PVkPMFzVC5IFbwUNQ0fj2YkP0Q8PZwKdIeIH1QKrYpUgvwRbQ3l607Cxlt
utz4Nv2EZcxVm6ORjkDP1um7tVJWyUlfTwt1p+yf+/Birriic1taC28G43iWmBSvKCxW4kExuBFu
BIbAjeeYqh3NRAJHPSlcAPF8yGcZk7i2YqscnjJveCl8HOw+EKeM4B+f5LQH5Il2l46A+LbYR6Y1
fkf/FT8oZ1D7JoRZjf1QXoyzEdEuCMepHbOm/KLjGLHvu691+vr2nSBt0amAREF6eMAFpIiEo+Lg
LSCxp5I83BFyFQzJy7PwO20r9Ytedc1sqxNm83Dk0ouyI0i6iPA4tolcXScWosv8UsiT9zEgHKpb
mz78T0HM1kU4qFUgAQvn0avTHYRpYSc/9/QoJwR82uDuHlNAUwW5Mb3TAVhi56aMVxGHVoiDvURZ
W+mrAepcxlTMfN2+f6nXcmu954R6H/kpYNFwHa9H2LdUGo55rUqXt3SSUWPa02YMzE/1CiFtk50m
JtTzctr+CoZb76BkIk4I2s7tA9m1AsV73NqjEPTHpxeRULbqls1+WCvv1eKoA2j6qW/jDm+SuS95
jacXr9XFg6aMG3duMmxzN30TMZ2/1IUjQspac4yQ+E/Ad5gCnYHpN+AqKFct9gpLXM59+orEp4U5
6JAK8yBdDidCIH5a7+K1a6794NUX+Lz9MfczML3naU2txLsgYQcGdUAqGKq4bIWgk0SnI7mVx+k6
XOsLx59/7N6tS/C0NgqvnEwRzymWzcvwgrSXK7Z0gZG38Oey3WNlvEqX5088egQR5o8tLscV24Ch
REtni7IXfXWH8kP1ayLCZ8k/15ArIpShk41X9NQto7PwYnxz4dSBdBHbK8IG7VVSAtwJDDnYROji
1XyeCUsiaqT/mC2WrxAq8atW7aLuT8iltSIgL7Git+kzgk5TH+jvhr5vYovEaoCCedySY6vSTPWb
zssWnegXHSP80133uj7QQQTnYN2YDPnKB9h11CnSh9dU++Kb57SFWyf3lVdGTXFQfOPKDNpd1xIy
5MjhhV1VtW8v4mdOYvSbSdyVnz58YAIY0ppmC1CJaKF8oLo99Kf6VMtb6e70J6UIrHSZvt/J4QMx
vK4OpBdAxK/O6RcfvlK8AXGXA36QsZ91X1UH5qy4expQfvy+sZNFV7ivGPM3e8hE/NUCn4q0eJzU
dkmM5iMD7oHH3E5uE+Gku3QfXnlHHROp5915RPu+COiuAYFi22T9apTnM6/PKVUCJYL6fjZKpACL
7ruipz68MYpF189Ii5bXSpP2w5JjnsN82QxPRPe4BGeDC9hOu1aeqsu2DKLXLNNXBrjEJWGFhWSu
/r4YMbHAM4vKNOtbqGRzmrSFAbEjK/fvu7+f/X2JVP6rJapUGCZ0hYxGJTRI3VHaMHHrRh7sEUMa
1T7bZQYtJTu++btBGv/1XU4qHS69+b9kKlngBIisR+bXIO3mvzhqSvtY/I+/rZYAYDV9oI7UFkYC
4C0V3qo66j35QaVICsGsvWOf2c3/oGzOm02FQ21hSiYUafXogSWqz8ltwke9IjiOx/7ft0rJFn8i
M8uRDww8UHe2xRWRwM9dxqrgiFu2aA3Lo3OP6OkGpNHmTLp6F3xA10DScQXu5Me8Sxl+IDCu64Wi
LntjZZb245O4CBN5g50wz9+J7CQI034nDRe7mLFh3N8kiJBsNpPbXsS36ggJCIeAF1X1XbftbcOR
z/pZ2U4SEu+1YPo4F5Dcy4aX/zyu00HwWmpRCyUstb5XXjGYhZvYibbdu/zOBum55tPvEnTmtuC0
C922jlPsdr763m2rG7tOQuXxM8Rk8eE7N6Hx2OXD7q8VSL53HLAH6aaf209hcqMfZukcaPW9CIzB
l1OXcz9VyGg8jG/yT/+dHNikltlJ+zRd7QgYAihFGp+0Her48fPhP5YUHsxGyk1LWiBVktP8CsBk
3sjk+4l96ZZQ970bR+wVHDqQGztS9ubNM9MFJ3xvfopbFQHGcIi3g6csrTl4QMLY7/BrEb0PpD+W
Lb/WZxDaWLNI6kTHrm2UT5nn37EJOCMt9fAWZAUzFjf2Od1la0+gZu3HQju2qwhFlq3sJolWkYcu
F9AFfBbxe4BKkdhWSsneJosREe9Mq4GpaxUeCi5+iZdiuuA2b6FfhuSSgKEFBlgSc+skkz340Yar
skycx2dCrMzg9deYwzlwqAXva3RG1rH7JnwxHAAFS335JGplGwKG8hr/vlLIZUOuY3dB+0mMvfrN
q1aK85ycxwI+aONYnwBqhHMbezm/v+AHJ+FUYfbZqiXiD57vJ/bPypo+irSWWFjOYB3JhCdkBvvg
4DG2VqFN2cZJhCoOSwtT/ne5yK51yA6fmgqQOHJKeGZedYHNJ7nqKlqrXoRYxEUiSrDvCQ11eScM
lSaMzY90RJABCE4WW2srLhFfjovukuzJ+jOu1QpDJmCYfXGLz1hMlMKdvlEnHsPeMxInurQhV6bD
ebG8/pOGMypPQmAHtpb63ZO/QYqjvWDizg6fz8FsCyFueJaX9WK8cjaqwPLLfUhD6F1W7fSC6DXf
snvp5iJwcb+ppW+xEUhZgwtfUJbSieL8WBKlHbmzHLtwSWUk9hf2BByQGUO4IG2Nb9rGH8EvqSf6
/vODM3domAnScXYrnWfg2YdB6LOTm7+j6ijCVoNiwd79i+KP7akelMu5WUaw0+y/8zR2KOCk6BjQ
IwAk8yr+QjnuN+wjxcgZbs9N2H/gIY8ZxvKcaHgTgV45EEzYDMG67D60z3xh5PC77CfdycQ3ZC9E
aQ2B8OqLr+OSOF7aTATZS4sxtuFmAmR+kJ3MPU4f7Pp4J+QoegYdfjvRBYo6fkpYvtdoKOZ+S+M0
t/kqupk/dBEQDJ65MNLU5jac9boxW3G6AsIbm2/tk4skBpduj4JT3ZSnq3020zHHIZ34GQ2JNxI5
kLK/l9CNUrfIqNXW/aHZMXAxAJJeS5kgTRZJ3hfNiaV+HHSXLldyGG4oDGhl6JFDH2vSrnAwBQPp
vyf+ZLXX3CbgsBy0YQt78MnjO3JgC5q/Df2vzIeYld9QzKF6zQOBtk90Xw1bi8204TafIYYBLvWt
0tn5K+HTQbI3WhRz9vOa36zTpO3y1Bs6V5KcLDtm6UvIynSNCgcbaV8H0bBtxrnNMlvCkt0Y8uyl
ORRtQsHHD6E52OeYp+LNJofIZqFnvbxXm+e1PxSrfhGeJ4ZCTG/s55G2Ft4Gj7Nbf6dHbpJIORNZ
Qs76U8HR6OdTkMcrCxOPbpO3cIGffQREwqgPVs4lP2LFrbbl8ErXiydRqB1ii1LB45FTfxqesaOD
hg3ryr3bIofYlnv9MB0YEeuwoFmVNg3FAj6LFcQ9BB72/HJHyGGcx4ps0cu8UgCnPnPmueWEK84s
8ziTnFhhScsuP3lqNFOQIARUUHEQLU3qwiXdDgfjhnDRcuD/iz+juui45WClf3aamyq+OGeQrUj2
NOmEkpFt2AVlBMQpqhiDcRL1IjnBP3/HmxOjeiJRZo5ovruiiBwxyO1CW7PPDoNy35S+RqoovnSE
wQZz41VcLPLCqWVPYvOJpLWaQDoEtLDMHx61KH7vUyBkb3qy5gnFKsqFhYnZkNhq2u3LcJJ/Wk7z
mduNiKR88GiJ07tLBNS8/hzsPHj8g6oKz9hGcSBwo8g2i328A9zA3h8PZMdtbT8+YnQKTALeUDfn
b9Nt2HKnsWDDVUrAaSPek7ZZckF9BoMrW9ZLTJsT40Mup2LJDpVjJUCrkv3B8J4L7lqBOMFAhfs5
L/QK+1veO8dbPTekIlWeXmwyCFBr5UaWkfGAx+0hhKg6JyWgafTNfN9xNX7fPbbHvoY8OPLSHBzX
iz55Rr2YIHA0HnJMkWyBJRHofGZWlsqj18nlyDifSb+XL7RPqPk0PznhYb+Ny0VkHNI7kmQuBXaV
PLaZy2K5Dp174cAjyWQPo+Z8oRAZYfltdiT0gzgQuxu2PDbqyruzTw5RHfrWjuXXHjz9lQlwTA0l
rzPL574bfqTmbJl+07O73IkXHoo0BTt2Sd/FsYmWRZD4d+3ASVGu6iU6Rhf1m2BnY9eve+gqV/g9
mB3saGGBhqf360pfySFCQOT0BdngAfeoygO2tCERViSg2+Kl4MZEPM4lcR1+qL2IGGgZDjnIEqyT
Gjn1XvqcemIV7efnyKGgnDu2LxrGkFcgPETER254bFhI5nZ0ym6xWGJs8YdTc9FX+Ud6Ej39VsH1
jMEX2ahkaOh3w1K6Il/8tepFRG6zHzuMdR5LYfxCLdIEWMg/WH5VLssLD0kgwOKZAxt2873b/FCL
Y0tq2cWRLVNuhQ8e6ekK8tPK3JZvElzUX6JWptp/mpcWnW6CSF0M6NiknEMnXGHxfPAjdW6sirQs
ia77zXfs+W+GwcSNak+Gnle6VecOl8GLXnPuAAq8gQcfERwLcGc5EhJb/41ZgS0bqZUIK86jD0wf
Exu+vBo38i+rLgq4O8HG+2jNVdaeH98qkhT7UbtEr4Gr3UzHlmicH5hcrOB66ZT0gZLVk+HH8AMV
YJUcqlO04Gr94k2SFtG0G5qlJVjexq5W4VKldAugwMhs22/ma7VTvXFNCK2PYLF52hDaMHIAyfnl
sUxePLCqC6WXtk7ZlKyyjbTXnocJfhM9ckdxKc5PrFG1spAlP2NARoyENpcZobSOzE1csu/xW/Dw
xYatXf9pfXJzgsHsr1ws8rfcuhw/G6zya7iCacPVfxmvU+JyQ7kcvu9b9vLc1OfmwqKY0D+hf/Ny
p0zw5KX6/vy0rmh9pksaOfmN55Km7kHWx9MXDxrK/3Cj3MLKjfW1+UV1IqA6BaufLOMThPr7i3Ys
aeicU5m3DOHN1TfyC9Si7Novup+Mfc8q26dbkiLetNomdBKBw+axVg0PtAXbPWSUyMjbmnmLLS9L
z9pGhKbZ8WL0SBd5UIFrHmIYHwysXWzunrKw/MfBWo+L8TS8SYG5gYZaslmCXTNXDpC8qeKJOfU5
G7UdyhRSHtVFDLfwEydDf2aNbOZ1w84+pRqaL9QEO8KcNvecTRAv7MZY+agmS6+uQH3bKnLojRZA
AmAc8CLeXTbTIvIZ01VIUH36Jh3ezgHoQTSf4KVWgLSnQOdz7jr7sTYVW3/AZbZTOIhk11quvH86
5gK5HdHHJQtrSi+KbsOqo0SWF5nkUSCSqvQlrepVexte+sbXBld+I3aFiPK5Yu4gK7M53LProzA9
wcuTbji3l8WFHd+agcCSjYVxma0O22wHxDkTCQwGxjlvNZp3kU4ri360QKjFtSN8hIvhbfwV+XiF
LWyrN6H1u6/2FS6fRWDmsWqdjuRHNDOv5lr8pHGl9Z56FVa1FMSn8XWoPa31aV0U3wkVEu+Kbj5Y
e2J5W2WFth98onxnAEBzkxPulaTAxMT2wqKdI4/K0ZE3LalBHe2UmxY74oa+z3SenhvFw512rt4i
OkqMoCjG4UHkNGNok5zU9Nbzie7L4e0+4BHyrcmB8kDkvLyhk/61aAgJP7YnTlsV2thwaLzZXWib
kjvRImcZwSxpC9+tY/wqrww9MEfmUaAxYpMW94Py3EqZ23BZOFHnVOal6YKy8eFPxGyDMxSQC6KK
4RoIqYvJagHYVSRJ6AFTxKGj+FXakhO9Yd4kl+VJZ5po7Nq+kzUA1+kkEVYSUmkQXM+2ky3etIeu
SvAuN8zB/BrqBX+ZfUE2YT7z0i2rNqwmphnR9+RDqfCZLR6qHaoYbGqe7JernJuHUpkHSbTVvNIv
PrpX7bPdJL2dIxT8EGkl1/Pym/4Wk53/tu/mOD+omPXpQbNq1oQZgR35VV5I3HhpVviW2PBPN/V3
RHt7d573eTbKIyReoP3iTsOSdQqFA4EMHSaxDCD5qhYPz+eOV4y71fgWzvhZm4GkxGmj89/hDlqZ
6QpapKaCqLIZ0pHgmvWO9CSwxb7Pz6yL9An05WEuJCtgaEnoGXLkAVqNGTybNyTy1ZOhm8OYqLbH
LnhEgTzXEcxEYel0DrrT6qRSlKM9Zkb3pvQrpqbk4JCk2wigloCeu+YHxXG409F9w7BcDisKAuaF
bPzcnhvg6/GO9uwhuKyWD+uoacGdwOdFfZYsfzIpYOzkKwZHziPLhdj40dI9r+1MdFOmwdmeAcdg
0ZRm+rlg40IgBPfiLsHiZovb6CazjlHdezKgmwVnjwo4xa9JKtD8Dp6mnR+BF9P/BIKOb3YDMXMb
7xNt28ABg4dCDUp8gBMFLNk7Pi6VcfJGtZyXmwdRBM9iQY1mfRiXXHEer+l3pHtc6vkmdSzPfKcT
YNgTi9GNNlN+HDfRjvFp+4JE3wTvimPkhT08A0XrvUZkRsMkuVaoH2lCFXwCT/gZvsx3HnKy5s4P
pJ5E3lV+AyTM45snHEpDFtf+DPr0Jz9WlDhL46vQ7cpLY3+SiVvYwPvRA+0N5i26TZ6w3Empz6x/
nEC0em3tPiacwAhtGVIFjA7jF7eqfabJzMuA40h2+8UDVHGgLV4K00PcTZlGtnPqiq+wTvYCy5HM
ZOpJbVMNIGW9hFhxhXxHZHj2k+tasOPL3W/O+CZEyYMvYT4W8S0jRu1QXopiYaCcV+lse1JCz46c
oKWUHKbh1Uo8kjdRC8EYJwnGkPzuM6XPE+i0d1zGglzrqtdsp+1jqdnCgtYR1wKVHYEvF/qy092d
oTBn4wCUXtvLKx6P6itpD35zhchdCvgZnP4igwoiUvqBgSBGEEPOhtdSi52j1+cZQW2n3O6IL3mD
jCEYZS1M+uTkU7ZOMseGFfOkytCXUew/QfQiSIlv+k73mlXKkUqc+u2O2CC5kPKtevePMXMIEef/
ymICJTMdGJgzMBqI5jVcWpaUGypDX3XD8JSwCyf0GGO9dYwpL9JBWOb76iU78VC3amYGgku43DcD
o4T9KIDuJQMHcPyL9Cyq+2Q17PUW0a+T/YRX8Tqx96XwXlbvjyBZIf/36OooHzS72xv9/3JVkMIg
OfK6vj280BOW7eV+5uOobih5TDmUZbwED0rLjc8db6P9uH0EMqpgmkrzhA56JhcNtV32Ur9wa44v
XGQseHLla2flDdeHsB87W1paOJPlTV+8i7QwXnWaMW0w4LB4+NnITNYxWpdxd/nzUNbEkCNKRsT4
5BHNsafcyRfNtIBhlrXMXPwp9DSWl8Elf6hIVwmEvHIrAZMzll0JBcTrSIMfmWVAivPy0NdTrn4b
ownzBwy9ZudkQAHSa1ZSyhD8JeykLQ8WqAaMvjh6WLPmw6uRuGqnhKSyS3qvf+7n/HPE1fnDQPjI
y3PFzH9r1cTQK1nqnPu1Wdc/tcglwiPdNjbJpVRt82SK86dT0GszWaK1VdmMACG4EHEgvHB2+IxE
Sz4pw67yunONrb5HJuSIa/M0p5LXnvENB4ecQObdjsGgEK5astbX/cf0lUrcg3byy5xj2e7q0W4r
Yl6DYXiNup2keOSdEyfxOEZvWE0LOrvG1gigDp1FaluVQWfw7Fylcyk3cmZ2CNQle/q8X9lUhHlQ
w8BjosPwxOtW5Ery4vKnuS4jJz6WlwwPgS8sWR1ESP+EQG2sArDJAvib5HEbVC4qVvlFPUQ/0glz
QvNlZk7rIIu4ZD+EdZcFbQlXvvLv9T6fnZ7VtrmKC+XCSFFwi7Pwrp/G9yhZSEtZC7BrfTWUKN+A
hl9p3GkXIVrC/AuYLV6MKWDJaM71KsaNeY3OLAq6OAvRNGJy8Ijvo525HRbMGUrdsWZPgwOC/yAF
w1d6aBm+CYdOtLniy4vyrjLkuZ8z1S0v5ieKa43mz7p7YXjyJKcO2DxJv/b0wmu0x/oofqrrdA/R
UK4dMEJUeOhRxtfnrQ6UaB61NjQa6IueGTJrhBx7qN/kN9nNz/GNyy46izSbHXPPyKec3Hzz8cG2
OqXDsBgDco7bH2Ow20tFU8gBeIPSnSGmyoJ3Ti7PM9oAoj86VvCC5JolTF7k3tWnxe9Ym9+MA2pt
sgA/Nwsn2gVmo+c8dBkrM7hFN+VlP9NZ9+Njs54r5JEHL0IAGwnJhYblut3le30nuJzS5FZyY63v
fn0qj9ZSO+CvPYyB+kmOojLYyELW8kI7mNZ/0XVey60r2xX9IXcVcnglAYJJonJ6QSlsIefQAL7e
Azy2961r+4UlihJFkUBj9Vpzjun3b8krp258JCTnPr+VHtNFkDsKvttXg7Y8Zee9px7KAEOWtsM8
NNt7dHi0WWjMP+DiQifPPzG89h/jrcV/y/j2Z23Zks16Zkq5ePFJEO3A+8x2Pd6Uz8Y+f7Ai/2z+
NuCjaF/voU4lzYHP+YdeTBz55AkN5gZ5B0I3Dl+EN3QdGCLax+Ve1w7WhRIza57co3IqWD659DRn
jsv6mD9XiWd/Wl98byBs7g9LBAeK+p4ip6Gyf21vNE+lYkuoiLxGu5O9nzKpmSFjoqeD8LvhPzSi
QGdn22xpO4Po5xBRntp7dJ+CkRs7aoIa0k+q91p/GimSFl/VAlIPXXOjfDdnngmxrKNvV3L6i3yE
Ss3zJETEdsw7jVMYe8TRPRVPcLhovJSbCkMOnW2EmI/9jThmT8MBFZV1nfKza3zQzvHsyQOVes3S
x0vkiskGMd47r4ywAaKXN+o7fd0/E1XVOXopz6tELPJIPwnng3tpPuMDp9ZCP/UNTQhzG8KFhk1+
Flzukc/5tXsJUcSih3tp34hVgUsFHYl1e3prmO7SnTpGLyg6xNm6pyuAczv84Er3lGVH5x5h2T0y
1/v+vXlVvJY6Ot/Vn6zYxBGAVdA5fPQLVxCuNNYR1ZDRIEOjEb6l0FSbm4i0yHuqbPtOnfEgbSvK
4/Z+fuoezTt5aoM8OyTG1qayfWkDFpgLDkJxcp/y6GDdKghIuDLT/li+BcQ0D1HMKSUwAvHaDs0j
bRaq3jmG/x/MgeuxEry1tje9MOtuX9IXFy49ol46/hv3Gci/Q/nl40s8vuXhDUgZm7qWjjHfdQHg
bRipzr+43ty39IkNQ88HGQU5mya/uWtvU2oOtjXNFoRnpVEp+8VP/8lONRmD9Nb9CB9bSm2Ix+2h
L7xY2cO0p54M5amsb1Nlb31b3xm5xLxVvIln2/bMbM8YPXljTzW8AZ2cZt9icKVcbIrdYpvdSfh1
++ox3Ze3OifmsLU/xR1XukK/FNF7g4ZF5+Ay2E/JvTKfe7l3y4ckvwe6Q6x4w6iVwvRPw/zvlRoC
Jj1lRkUbCzPxrn+OvqfM10LaHFtOH1bq3PGLai9rv1G3UxYMRB8SCcNWz4BEvmlV1LJ7jrK2orvM
3JXmFbMmoKgIom6qUx9s8w+ei1ynme+ztIy+ZR3t90L160B+JeWByFIE2SfT2sZQbUcfn7lBIBGh
VSSU4twpfByOLgAwjD6P877/MwXw9jiDxnW2YD51rxkS1WgfV2dQbiTkxQbk/D3xgKAokFGx8uG6
qRDx2Wzatur3fIwhgG2TZS1h2d3Qt4y2HYE2XKugsdzj1KPInfqLfXAYm457gMBEw3OdZiy9i1hw
8JnOD9Hi6dOxQQRhHbVhR0XCCy7yNzVEMgpHiJTbdDzAilS5qDCMoLbW1re/0fzsQtBxIU6Ywfvq
IckuWnFT1HviilUcpuyBxIuQBznelTPZH9uCGWTFYOI4jTd6/jVbR8NBLPYyO7Rryj1lCXUZtRBF
At6clmYIJTtlt+Y7yY61ko9jSdHqnV0CHBHVYXyFSTd6FnYomodvxoN7hzxpIC+6xwqGTQhj/YbC
qKx3avUZGQfMr+aEhuOFhTmxDuOz9TXeXQf7wzrt/zvnv94FQ4H4pSAH7+8DsROt3ZEWPRy/AA+Y
hAccPjIwtfhw/d4cWgbuKfuOvGn3ANLGLwYaY2nHmVALmnLWEvbHJJIDrRS+smsU9XJWzUPTnh1h
sFe8fuv6oEbuqtf1tLav31OXkofJQRr++TW3BZXdNG7QG+jqi1SDcTElP6pctfbX77XrA02G1P56
M3dYD65f/X3g+nP//IpjDGv4WDL23mgw3rr+UJE7Oive+kTXHyVskI1JqmVH0hraSzQeJgg7nQG+
iTzmvc6LVa3ECVrZVbsw6oMZDZCW9j1pUtbsWaWfPGfDfNNG8/0Udj34SD61qtDNi1UmlzyPP129
eNAN8akpY78zcoP0bcYbSTYfEpH6LefrEF6mctIBxxDGUOdvocANTrTytMvR02XROAVL30W7Iq3Y
5NFBcIl/MnNksTNsG6yjKlsax2abPKATzfX0ViTZWzFW8jAm1Kc4Trj0WVw3rSFhcNUN076wmGwn
8rNSKu1khMiicGrPjuHzqUCn4j0ylXHXYdPlGKQ1Ku+KXlNPrsn0AccEXjRm8Y6+q+ECz8SfOO38
gSuk2+QLBccwWgX5VwE+QQqjPGFkmaDvNFFbdNAG/HlA1thJLoQZjLFZKtMhr+K3MdUIAecSg5EE
uysztLqGzwlEJEkJbcvZR5iYSZF8NwgvXSJyzQSR12KkiOnG8SaytD+dgpzZilH4d+puWZiX17FU
ttpi/6SF+Ul4CabXxAwxbsMCtlEmTA7aF7KADpjeCDVgtDfqquqBM2HBE0oN/FXIkh3rhehJTmdc
xuWPM5WpLwlwn5IH+Gl9h1qsHdkGpHPkTcYiPRN7/FasOM8kfknasXwIK9IuCJ29B8JNnpsOwcSO
qzIoi4VOXJcXx878mua9WYojueUsEhWZRLzlfkeQ2UZN8sVPiuEtVOL6UBe/SoryAZoym6Yplxgc
zaPLLGDE9JCo9BxaGLe3aQ9FuV/Xmrz8TBrcFuptWjeIFCoH0cLSsyPP7A9Y5X2ghdaXGy83s5bT
lHJUlMcKuW8J8tqM/ygy6G1qpJABXCceL6/CPTRail5OtYOtD341ThhC5wU1N/kiomCmqFvVS8OR
6KtSpQ9JVIOmIY7MWMxSJ/9tZdyeoBwAY6Yn4iTYqtOS8yOUsYJOA6eqklO72h8sgfWvUUQ/Kbzi
oMy5tmUkIm80Dtl+Da1vxHhenPloLzpnSUo1YKQdqcpcC2o6aE3PgKg1LAGa1GIx0PJPk7hjX2vT
NzvRKORCtM52/ahkbAlGUdJXHpmqKvQNo5RLW6q7j4NBmKheZ6bXspSldWES8oGSX96FHEheONKM
0CLHg82BOpdAy135K0U2nGGbAUPQdM9draBKUiQr2Mg8DpQ0aRhNQbhU2bZBdFtpBjpD/OdTnysB
FmSTC2o15hW4Vutk8QaMDd3DAs4zpFm64BEYuT1G3VO/tOl5SChUio6qr6wzTK6fSTcdVczcCBEd
GiFGtDdMByIIY4gkk8S4jYxIk+gtxgG9qexc3VRaFkDYGrYJgbuBNhjlriO0gB4Yw/8R/M53uxgJ
G+DstV2WFyO7m2pGUz0zxCmbET8PHMHxyuITNLEqBp+JK7wim5V72yj6S6Wxhcmmb8VW3qeJzxqP
7OyLOfORZX91FXt7mEUgz7VZvzgGLUdhvECP4Fp9lQDNDFxSBbFtUaLBNduHqRDGe0a7UdOZVUKK
06J43OWGOEqKCA3M9MbunP6YjckH+PTUx0R3ItrURhUJZ8kcGZBOEbaEEJVIMjf3rtpvHACnp0pn
TJw2VA69qpMS21TtDn/qRSMHU7NIziAUmG1Pq6+BRKuLmJ4hTmC4YYCZdsPSYr+x40upRtqtog1v
rTY8V6SyVAOJaP2ksI236U/EJF7fFjUbUJOh/WKCl1Uymu3s5mxZ1zwv65smwgcRRswpGpEd0SLC
xj3F0Pq81GVI7p5DlsjKeVMy2pRhQfiZhUNBTed+D9bZF1b+7E6rXcEaPnonDvH0Uw5L6yu3ij9z
b7kByJMRGjw9+MKPLVvzshBpiaYVsYf9TSX1E6m5q1akoxvslwZJS0uLrGCJhvuk7mJ4+e6LUa2h
VDl9Ck4zlHIdbEnDWbyIoxyl37aL8PcwcZZlah1yZzdG6A2BocFOT+SLMjzMsnvpKgBqoCxDO+ag
imEB6XO4IZPN5DjJXxJXj3cx8PQj+DM0x1BOGOOg8SBOFm1hz6kIjLPfuQPFdMngY7TEgARa2RJT
IbZLHIU7kGYXONmIm02j8l1i0Ac1JuW9y4FeFzOgFNqjDpQMQ1tIQloQNiySMIMCnHlS5PQY7dnc
FVmHQYQnmdjhDKkHhu9SkhvO1bsbvXltU5MdjyCCz9RVelh2I9oVUasbq6W5XC+E2YiZ3pcWKgwh
evM1V2gaFM556cXiGw3qiUp2PcolUM/1mMLprY+hGeV+BfiZ/BWsfWlEl782w2EzhvjOQ3ZhGUB+
JmhsYRCeSCQLkUPXUJ/hotntva7Wwo9NhSEh0cLb1KDr0Vns/UausBubwVNsuzMOxJwZpkCLjXKk
mcdx01hdHUSwsSEnmLfzRM+4Orq4/LflwHw/sQ1A5xWfTYtRJoNZAIfXTPcJg3Z1yuFjIZDHM/2q
OnSXBce339NQq9I5YZMont28c7zQKRhykn/X9EbxqJXpi2jIF5xYkKOhk/Th2YwopeYNEaaXskvx
LXExKVobbqGpvRTG7ay3Jhfyei8GGpizkuHY6oksbBm61o77ajmmfJsH5zvMi0cA5MttMYzdSUYH
MhsQX1qJPJkaNAegGIhhCrpQreuc3bL4NEOs56PCFL9K7yYSsY/6MjyvnB0OVsoaqrtaQqXEBdrN
TBpTQoK2BbUXOq4F7w3zp8Iy3shHCVzIZNvUDtn4JvSwdCXPUaOpP3pmvlRto3pTrYDSIcGD4HVv
ZP/imSOx1LVqBGWGdCHuHhbbPsBD99QEUYOmNoHTEChVgHD29AjWcSfJyOx7P08mmliQMGqg/la7
YBhjeFAX2s4VqrgMvH6vN6OWlBYyOUT8Pk9OvLfkmjM6p4Vxb/TKPprpJhUarKnGHv2xRf+jdEy2
DSUPpqlLD2GywEGXd01eJUGpx0Gc0L1SY1T8VdpgQ0oGzIrrFki0uU8indqNXKYT9zaS6nywB7ov
bVp5mRjdnVIzpM/j1CPXxSJ5e2tFjFdNCyOjov6asv92lJ4fi+6QQc8n6jvesPo5LBbn0JyBhhiP
i2bhu1U3NUSk00JxEiwvcZoYOxzgcGjVY50wzDFCjlp1Mc8yNhmmNIKkPrRCMPYJ46ZLP3Vawz7n
ro4KDLczVlLYFbZDVqtTF8TBLza6K3kzuVwlJLOfrrHUrTujhpTDi67r6SHPizuECJPWYrhEUN+o
fNRE1OhgTFu/xO27JnrYh9luTsZkRA91mnkRcchdi1TR0Q1rZzT9h+3W8ly4YCxdtiuuWQfj9FGa
N1pNtglWYV/YDiOgGYZiYr/GqvnY52RmDrxW3qYUNWERZhSQ2dMcOV/kzZt7fdbdXVf2D+Q6RufC
YCkrSSoxM0FiEW+oSZ+UjPJDbNbvxFmF1HTdW6ElzDWU6jYJGzhHbLglZ65XWEC2+553gYw9NiU5
lib9USkUDzTWBWrFvFGDJnKUnVONW7encmrK5SzN+MeWBXna0VeY0dkJs9n0KcZ2ZV/P5Cupt0VM
coogr1bfGWqN5LimqTaw62Xxd5t7xWWi0idVF9SrsjdthoNrN2JL2DAZobhll5EmRkTt2eEQacz5
xZgKzIpOQn5K2qm+azanRin8qnPewf5Adsmhz6n0jsgzRinU0XybwbC2WAueFIZmMuneiynttrEu
0U3KzA5MhPnZyRo1ttDaeLJ0rh99TPiQXRZ8NaOdUyKdSIAEfZqpt36SINVoE6JSxm+FyPmt6Ev+
0/u+wQMtsZTF6hz5lok5VI4JMsU5SnchsZSIyLNHcnNAZAzMavk0qi3pwD4oz85XCyZG7KLp5ztg
Ttl2HEiCuAMlQr+r22XKfBToJiayEWlLjpTnJe1TwsF9LlpwBuSBM9l96Opzm4N7GtaOG1pBTh40
TjUgzVge9IoA6LBlrDzH/T09hWeRq/g2CrHXQz5Aobb0QKbhIxtKYGuG41PNi23XK+dwZlqrmAUq
SNqNM2Jp07q32A0dVfNeKgzE0vkljYa9m6W0DmLoSEUE4NfkZNfI8ZCvpiqMbRyqyGrd1S/bvWDu
nk5AlZPNxShLF3zPAg3VGFDEmnGgW9P9OKrsvFuKmVBPaYU2zq1u0XuNRHSzhGuxrHJwUpciyOlu
OM4Lz4EKGc7ul9MOLd2o9KSK8Y7ctBv+cVJ9gJYSNNzhYR8bYpbTj0zPwDnCRvYGkuwI+UUlaGcP
0LMaf9R7pCUz76+yfu5gT7c6gRVa6OavigW+KhZksvWrT7EgSwua+Er2EkEOiFZOCnOXiTiSgY/S
AEizNbM2v5nWPl9H4k4bf5GWeWznPjtBsOLocAzGOm2EywdJq8O2Ipp1htYLblup24c4fajgPDHZ
6L+J3/7VW5oDTc+mx2WuPhm9p9h4+0vJu1vTnNlBuSIQI2HgLSo2F1aDa2ueJzgydBzcrNXR6aJH
tBpL3sSVvatdU66tDDzeGqK4RAsH34LEhQ1JKw9Di75uMJaS3baxlTpqcpLnnGBA49Ku6JuKcOR2
bH9nll7TjedzMZBLlwLgQcSI+ki6ZugZYShvuyzej+NysyhadioddH/TUp/coe+8ug3RDoaJb6bh
PVwWWqOLdtLX8Y5J1N7GKLoXK7cZwSmeJV+XiLxHgCAvo6Ej5ho7IpZDlEB8nvHeEBCoocsxDwSZ
o5cDRqke7fQMIVsWYqeb+BrmFz0nAZH4A2JeapRVED03EUe9XCqFMCHgkeyCX5Fm1EqrfS/NI9xP
1V9XfVIyKEuojJNbjfwyzAPkqCPsqDUUhvXc7LuMhARVhI9Ki0MEOCszWT9X89fc0ncjIdUd3gqh
JyfKwns6JgtiCxmUivbLQvkTg/ra2iW7u3KQKmdAQcqxITZtrzNe0/KtWTqVbyUuG1rHfSIfg5PQ
4kC1GRZK9vAXjcUGc5b9vSQJmhCE7wOYqJ1myXccVD0fYgt82uSfjVFUN3U57USTMucQfXw/W19O
9IDFoaYnBflvcH1bah9KzzBFrtOj+c2W7Fxyq/vQFLZ19a4LjbewwluKBeuo9Og88iH+7BWaQinM
gLRKwYZKyqqUIWXXNG+ccjSYQgKbdMV4b/VBblQd4alilRoyd+VLt+Tj0jLT6C0y9CqkAB0Zpy5Z
KrnMfmIyNu8WpPpaxaisWvexJls4lRqultFZYJxwJC2QKVfP4ZI4j2bLQEQyvJppfkV6ot7CAvQq
En+8bkSqmdVT+bjoypdTq/EXe5sfM+SUVq2n0jXpaurdD9e398Ki92L2EVXWpWqGdk8705yiaRc1
ybsBGhCL+CC5oCYGZl6w5cHA0nAuULjMJb79XoNLVjSBGVHE2LAaWl3uuHQxmjBgPcucrBF1/Aq1
FO4cSvEqpDqZwzbEdT2Skpmru8lheStn9TMP3edySfGv5NfFiuFTON0CT3131E4GC8l952YizabP
hepZiVIhyGk+R2mQ8sFZXrUAm2fimk6uC84qpW6plrbcjWp4w0KXnsAhG5uoLmluOOpT7TbsDYtJ
IPXEFGcOb1y8kvts6glTdNxHh8xpP1wAOHZN9+yUpWfNjeFNVYMttdIfjZ71r1SN1sujOrCFIgI0
qlqN/Ql6XcF1jh7PxNpXTkoLdQTOV9Eax7Yqrb2N8kDP7SEIBUWog5NTD0tWoULBj0CVpCQVPnm2
emPMiuL0BrRS8PIiqiGZp+5ep7Y4RpXxnRTCvSRpfbcomDqlpk87wvigAjs4XoqSQt6wfCs1AV0r
u3HumVm6JYmRXxLhScHCv2VH2KDtJbzQ7pg6hK96WfrOoiPSH5lnxOlnC/n/zqEdza5h3lij/eIi
viuw+uF5MWagguK3NIhEsByLnZu42EP7E9F486sWrYSs9SVwUWKQzxttm5Cye+3aV0pR7SKb7EIJ
mGovwzUJciKoyWZGaoYzhVxDcWALFMWhQIMwa6wYKv0rSIYaUtaJ0JVheI8i8ZJWtunlFrvkuC7f
tHkp9pqZncIQJPossR/qwyqy7HuvgFvNVZOFtFJpNuvdXSscUAxRQZ8jis1d9zGQydN2kMK0RWLq
sFp4Bd0A6CsWBCupeHmUcuk8Ewrzpl9oR0xc4bap6ub7VIP+3mi8q2JSvi2w/3pXmO8uscapk9Yf
qTV9Kr241VrrzLX2TvLJvtSheQTUB7uQ7Khj2nEOFmsOcPk2sSvehy0cGYGaoTwTEf8Np5AZuGTx
77FlcSGZNuxHuD5bzXcekUieqA7yYsC75fH//jKe23v4vBiqTJOQA9es0sv1x6PGdmYG1esmYpSz
x8a/xB26/tB68/du0VgwEa73//ny+uv/5+N/f30ZW17X3/u2w4RRBqqQv/zJGI8EeazX6NfrV9eb
a9xru0bL/r17/er6veujf3/43773b3evPxdCm6nHb5XQrJnQPv+aGhtmNf/NvP6L/3x5/e71/qJP
PCTgXe40t3pkf1L9ExnL0YXj9u99sYT/fd9Yfbb4aJI3u1jI8lvA0xLzo20NWpnHPOsX/kvRH4yw
2OQ12XXhpEPLWVMSi5EQpFiJzeNCyqsHGx/Jynq3b5b/eiBbf8S2yAzkoNr//YXrj13vCppCgSXj
0/VbiWkYx0mDg4v0ITPwL8Ptuf7c9ZHrTVW0/HE2nQ9pomPcJt2Ou+vfvT7cg+E+VNr3bGgmgmF3
xN0KUtlLoIidKBygbK20IrthmA+tGiRvzfTXSPvHPmVAM7Zzu7UATB6vN9rUI4iIq3ZB37igEIE6
A2ryZxJoLUrHpPuZqsSTcQE3WiZmcdcxLiQMPgM2toe3WR7TFRQF3o/DZb17vSkKiXR7sAmaawlC
rNQRe8P1kTEq1cUP6/JPLunK//29vIu5oM6DdQzhYAfZ9Rmuz11HYiWPiPHEv5MEf//eP3/l+rT/
/Mz1oalnkqJKwPJ/nzz7n1d2/enrA//y3P/vw3+foXbSLnCH7vD3Z//lb1aJs0+y9kR6zriFmcXy
5xSAFExQtXHkPkoD4aKm4rOz5/6c0XoGJwU9Y3RKhmEioXX5mRlqs7ebcEUkxwcyhMsDmOD2LAbJ
VCljjk8++RiPfkqMjYjQrTQVKC8QK17ois+xVX4tIy6OY8Mgvs0p9VsqF3acJrtsSAXCsuiJMbPU
QnaebqlPEGBgEJEnFITMPqDN0m/vWxpv7hMFWHWbSZY0twFMqyqKH/VZ6NXR2GBWYlg/li3CT/iT
W2MCatDB8CiLP2OUCL+t0UBRC4ATBxhNi87DLo+6yKqeSIugVxRDBlFRUox0yTyKbubd4DHRPxrR
oZnUR80uL5S33XbKFYQISbrPuQTvR0ttyeGDwaOyLwPqj5zKwc9VDXe5WnExS8LhdlIZLA1MMFWd
Md2wqsHzyD2O1QQtNcO0lQq0xOZSL5xaQHFstMpwP2aEkk4t2ruK2WKYXuJwybfF4iKhUfsfM8oc
f0kb29NcmNWxHJCfhojRYZZHDgYQxXZfyQCBoWEkHoBsHEQDih4AztYiPocBkGpbdl+KvcvyvGfQ
aDLRz7K7jkgUNAE1GuoYv254DdBMwpNhftim/qllA+bZjmaaMat700I7HlcIA6rLmCE3tPPmFZdB
sXEdOCdtH0WbxqFPqmaJySUQlv1I+g7yxGo6NDZ7h4gZLETy9mRLccucoB37p0ahLlbZmfYlDBOi
SLcMg29lpp4lkVfox4bU753qRvR6s5NmeBGa8VU2a9+WlwN8E+9ZromNSAeQgSXGmCwsf+08OeWh
xDgeNeImLumhcTmDKZQI3pNcu42gjOjKSF4jYTt+gwSGxE1tW2bqm9Lrf6xM7Mm82Sr86g3tAE6Y
eLkrhPU4Wu10R+9RI2DTz0wUYJZpu3sbHk1DM+QoDGXGNZVlB9VhF1S64mSHj5kxmvfAcn9NDRd/
kj+TRY2CzCrR7RrvY0fYhNsvr/FeRCrbhEVL90a26nqt/pth4Lrxk8J3GvZ6fYWJTx9yv05Z1fRC
XRiuULPqJSNtJLBdaSseYyzNrzL7Oxrb+KWivRWGbu3FMtk1EnBbSF93FxZkc2XJgWbms7ZmPTe8
Q8LVBa3OynxWq/6cFy4aOIdF1CgktjrD3I967Oz7OryBGdweDaNkHalIWp8wmGPCmrrxvcnbD6Xm
FRQ1ItgivK8r9a6LJ7Z+vN+j8EeTUlAf5h81swQh2fgEtI4WngBKDyTZhlqIDDw1w7c4QVS9lApM
HUKkt+R1bvs4vKkWkNRk2hMdG4pvtmsoKpRDSb7mJhpOBgo7ibGna0EqsZzvdAmNrxZFhKa2aL4K
i7ZBByHR0y3gewb6NpXWHuKXrNvZEPsfi75FZZgilOG9RcDcx+KWmh6An4rodi5PvZ1Ed/bANTli
LGQYhLxMuvrhpK6CGqZEf6llz7ORDEGXsQ1XY9skWCf87mmhDaoJEkND3jUNvK5mSO+SvgYfSIb4
jqkJZ/c0jshi5o070pkyI0RTxEruzIWQ19ru5dNQScaW8qnpOgVtafxH0wd929As2PUmmt9J1VRq
eJ6UKTEal2F1IkrX3bZr9G5X9PBOUs0X44WXqHlaRyZbO9D6MKauCUoYlYzxUcJOc3UqI9mDzkNN
ipAjWASxlzLFVAENqMhQGluAew+aDljIFPGFEAkySggrBuclx12YOv2hj5QLGS5ZwLDqeVgIbiF1
S3aElmgOvY+5VrEXKpFxlM7wnUJKpdFW/kwpSELZxiVVmvIilKbjXSepWZiQMpt+Pimmg7FtsHdj
OtDCr3QaPLq9YkBLzBbN9Dj1GnpwI6FbLLyFrJ9Tj7gGGHRxs4rMOHLtaiQ9qV4Kvy2KM33Si1Cu
AvSELNaU7NC5sdtgAPUPwHDJjnPLB+0ukPejBDgNOUy0EaZ3G/Q5RKbpktG3P8qawUoB9F+bUh3T
MBHQykTaNoJXe5rec4thumKlN8RNoY+esVpYGhYmpdW3kYkUfh7n89Cm+bHZzbK4z2uVNbV0P4Fx
08zvsfha7UvmKAmamfrRYqhVLqCWG4srcyHsH2s9VS2NEU5WnFvJCUTPjmpvmb5C8gSkMtdAc/jv
UxzvqoIl2ymwIDfxE6RgU0Wq6zYHdDlFgxABCihPR1SsBdyOMTM2qPV71wcWBzZeYxtPVddHJzc2
35IcsmHaEnAxrAQbud6oMsNMEZXPsYjjY1y07nE2prdYAKroSn0+qlR7yEu4aYUZ+WaBnCBFB3XK
mlI9NO7iaWv3MOy0YKrG8qjYbA4a9pFOV6mBsvI9rzfa/3x1vfvPS1x/oUsSBnP+9Rtjr1HOTesr
d6T6JLIcyI8tFc/BW44u8rWY+jW5tgwoHxcaTnPWHx3N4UsG6dWmskrdU10BgKR1gxImYtG+6xHa
f9VF53kt6a83hsOhoK0317uxcOigs2HzjL4djln4ERkD4a3XF6V3oMv9fu7u4/UIzwyuBz3I/A04
eGBk6yai0UCXVOvN9at/+x4ZCVw3LQxGrZbSnFy3T0LUlLSRPqC+zIg0HwY2dOX6Wf696dbCeUjM
aKswcd4aDcPOvbqSWa+IVJKn2LOUSjB1PayE9Sa1TaRM1/vJCmVdGroxbq7vLTFm6OrtsUbxApm1
aB9G8iUOlg2xyFlvlhwhr+ibfCsVuZKqgMUehxrXWVuZN7FdsUBYmnach0o/Xr9qFaEda2kRoajR
io1WRmxDlhq1mMmWg3vX13D9ymKrSzYKEq44IWWmUY9956hHdOxjbBEb2EAz0TJEv1EdY4LPVWM+
xPoDY5HqWKpOE8SpA5Ste18kdR57vWLL2KDhI6wUL4wElh2704+1purHTidLeeAaShIP6gObNK3N
ik6GdenaBEGvPLE8hKYAGd2qmdbNnUEC+8hehjnmXR2GSaAWNoeTy5bX7xPxK9d9zPVmWL9SZYiY
ftFpDP03JteG8e+1OQ0RmPblqRxV7EuEJRRQvWoXIW6aoHDmhv7qoeoXNZiYjx6X9eb6/l/v6rQU
84JmDm93BEBv/Qyo3P7rxp1gqDhoBbaLS6yInbMh0mIdUakMqgHFS0PB664g4b8H4PXunOIpr+Yl
9IbOIZtDvtc1nrpxWbWS6ZJ2u1iZvnTs8az79kFO9ek/CmPsYqMX060GjHBxDzR3gG9GXHnpWQOf
zALizTOf9KO98rH8xGwgUtqEZBx58Bx996n5Ek/VidGUgkgVpfZaC8JcTimItzia7HP8vLyDF/uZ
Lkwswuf4qUDrEdgzhNNt8QtEcT0pp4C2JxPEGl8So4B5oxvE7VC4Myynx7rr38oVOAaCZMeivjzC
k24loNfdoARQHeNxrzwsl/674u6MbHBjIIYAccQM8F3j9FWJcfT6N/6UxSwO+Ve7UR4wozEkLHCD
I7yxzsmXyi4GeyrhThyBtJ/2lTjhnepTn8q5nQIcIZpBJPU3YhhgNTWg0Sf1/R6AlZ/cremsG2zG
CC2eBJ1SscN2nq6gKec8f0d32hl1GuACH38sRIKc0etPzeUs31qP1o95qz2KD/0YPtKPp9brsGPp
sHc3YXymZmBZ0d7T1/kS/kx4w18lDOw+iM5qcjAw8A9byaJtsZHcGY0nmGIhJz8Dn11qNt2b6o3j
AAf8wnSCqdE5P6VfOC5rYvV81djB9jfgKOXoLTD2AngYxKZJGGFtkccBipJ3VGKsG0ji3fszaotg
+oqI5Hj44/a7fkYqf57xeTsNF8O90exd+1Hkwb/g2u/+d8yY5vx7zpijkDVmOqZN1hg4dnPN0PwX
BnpNdECa6ypGTXIeBJIVP/sVp2qffQ3H6AHKaY5uYaeEd4ntzUVAW9E+OzfLN0cIdS0avXxlu5Bt
oO7akLLpIPKVk5pGQewcwvIOZqesYah6ugiEqzFjp24INCR/bxBNUAa+LL/Q/XbFrniHwnGDB3Rf
v/wne+ex3DqWpet36Tkq4M2gJ4SjFSmJFCVOEDI88I7wePr+oKyKMpOKO78RmTqyJLCxzTK/6Z9x
0TpXby0VBxuntnuyRbH2PftUIbj4/VO25ewHhykyYSHWrxV/oiPhG89sZmAN1sBmoFMDn4a3r0Bs
mnx5sFWH1WEj8waydFZhR7VvxgEZ5pFq9l7vMVDx7o/+Rz/ne+R4oz8QEyA0GH9gQGEZr+/I0hwE
0z6SL8CQ4g91a+CvwyuNhXPNQ4dqg1YxP2FVo9cgAOsHSraBMBvstWembEv78QWwWX0FYmE+ld4T
RAm4utSGM8ZvCyTqw4gJstfZF1h9T3hW3lDB9Cw3vOOlBrFb8eNztug0yu+m4sb7biOuI199gheq
3jAkhD7lQr1vn5EBBPCcX0uURWC9gGxygTtDjmSdGrABvhLXjjdYR1GdZIVNx0UC4KyI9h1hsthw
iQ6c1o6dNWKWiH3SwY4gEO66hXixg6eAnLorvdCslCIinT0lctTFF/UGpi0wvqfJIcpwhHqNIsOG
Www95ST95PmmXo+fpOBcKge4r23rj2lnfZBX+kRuHrH5WoAx5CxCC08f2g0kIQhRd5v4pvtfZv5/
Wpj9TnxdFiVVN3TLkhff6X+Z+AjZNyC65OFJNvsnOEuRs+wxTK+LYb3LC8IUb3mnuEGbAdkE0egC
I6lZFL8XrPJ/uZjFaelfTeeWi5FUFcSziCOT8Z+rUEswJHxY/fAUy9QK+b8VN1HhTgwREm0wbDg/
HHh2CeoY9MGOVXsMaeBCs7zAH4mPv5fz//0u/qvfhSma//LknM/28++u6U+f+f1//wf4UFyUcfPv
lhe/f/R3ywvT+Jtq6YqCfQUOMdha/N1L3ZL+puGGpPNtU7ckdfEq/ofjhbz8iO+rkm6oTACsHpuy
a6P//R9F/5ulG4bJnywe67zi/4vjhWZK/7HbE5nLhmKx41s4WCqEbP8+6WM9xgRcaiKEvy5NaVmb
KVhEzxowMe+T+gA6l+PApsckkaSHKpQJvaE4I5qemsY/+lj9metWWDDHNWBKuAb4K9tDbJ2mps+3
NPgsUkoglAKZECiVvSk3aP3i0ohA166SEu1NpM8nfYfKYLyOtbafhRHBBs2YX4ZmBsKcs8FTiQhO
WjcBxkCENa+z1tNrtMAe+O2usxkbDqUBPJ29D2VVE3AR3/TyfsxS0S0emS8NydWa0P1PzRAN36wi
jNXU2g1FarGA0dmzYgAWlabtmyR7M6dw3onKxigK2RtpBbYy2oxAgN4HfSt0nM5TUTxOGFrbk4Zd
jWHMm3xxH6Xri7SAwu4djmhHZN2iXtIoJ3wBA8RWEGwMwHNqU1/4ITTQ1EoeV3GEnlSOtPvB7Im+
UtFp7DSFPB5dk9lIXBNg9tPvh1aXN6CLJjcVgXEgEmRl8oCRIMdDSu0K+YJEcfOEYxUlVui7sfCi
gsl90ni/5lHNviYNu+qBFkg8kf9Jc+BaOhZDRoUfAN3RCt2MDqwAKjAT3kXrVJ3uj2HaiHiFuVlD
KGDiHqWX41FdWsUZ+vbAbMbTI+uNVTII9tiXNEF6gcw9gc2egkOmKmBtZ+o7cUiZCHGfqmrO+bAI
RI6I/RQ0GmPSfy/SIRcqQ4lzgHUklZEfhYIwEq3dvKSGomr6OilzQLDtbPIEiY61JL/GOHWbWdQ7
ZVgh4my8i+giYW+lPgsDMhEE3EvBLlBOuszmXRjmLdCiAQFtAWGerEKe3ojduiT0zOG4bBVrQEpH
rzLooEJzSEugN2CVnAKyTzvG6AZ2LRpFo5799YFb06Yoe+3jjMIKCXHzKKnbV8dQLj7owWJmEaDX
KGMaIZj0dYegWue1Ga/NmMaoEhH7FHKHOWxPIGA0QII1VHcaWEJjmkIKFaUXQ39A+phbHOcQjcBg
+ZACxGtCRYJKQV+hFSiMGVP4RKtuI6QpwjBKaX6lhFd0s/Z5pTcoV1PvA7AVco47Si1vIDEkd92M
DkUgfalRCeIvICQXYPEc6wec1hr8EIU9XJ1FlCZa6pt2p8eBI46ARXVrW+TxM13kxB076kZ9K32b
eYgUC11nMdUoWWIbLFgWgDuh4yS34JbPCEWEu7GxS7WU7CHIekg0qKLH/Zy6c0tFT8WwL510bW9K
KZ5yGY5mNXIIU5jSIQY/ZfXbAeuGeZa/tUd6Zr8U0NRETnx+YBc/VeY16YnS6jJI7Ug1N2YSIdFU
z4Q8UoFWE9H3hFmYOCCqVSjI4pcxsskpxYxyyZQnw/ABmdIzdPHoAtSbIyaPsb2a89xT4YgxINCm
abj0ZUFx9AEFWGi4RT1GKx3jBV1WkHiUhi9ZKd9kClnAyNo1uTmgShX+qS6MC6Gzbp7Ir58UJFbq
bBuBMsamHhmFFLwvXabcjsyvR/RhqPro3fUcjfJB/ilAAsFtWqmnti2O2Vjh697U75M547pgYsic
zWnpgVSpVkEZjau+KUif6CZoBaV8scj+1OHwSmGvBhXh5DXJeE36agYjksXdSPGJpKVToq8MCBqD
l349snoTVsAQ5Hb4Q/chdsS0/MYxrLWBdwF/e4yUvQiHFECEq74GSTnHhd9ZBrCPHIW7kkw1iSRg
J8FrHmZ/+l7hr9SJWoaEBORcPk7FPPv4h50y6xyZZGqRNl8tVQAynAXA9+V1zXybmu5Jr5pLnNW3
YoxPTRaARcc4miIMjc9qxjogMLtbDrpxW6FiYWryRPkBGF9PEcM1ZUQuDDpeY4H3UTSLTtFvW4Rs
czKr7lH9FPdoCE9ZlI1beRKf9FZjIY/KLsnNg4y5T5SDBVZBSyaRJiNm30NBrGDZGSLFct1UrnKQ
3bIMu0wjnH4q/HWrYfqYKurbda+8h2mFgHQdX0dReoqiTvOl90ocUgT+QxxyVGjZeQwOv44NZOD0
5hojuxx0wUCmCRegFkEmKs38is/4HxC3NXB0WwmCZ00SgeXKwL7kP+UclUvJG4OVNimPVhMaeFLM
FFYi9C3NdznTk31p0LNirVveGCEmBZb0KFpPZgvxW5fBCAuYgvTV4wcII2anSfJwW95r1WLfifes
3cfmZxzHB4woifEDMO7sLRfh0bzKAydrkLR3VXvszEdCu8sQvNEKj6G2DWrqflXBzp1A+9tFwrwe
cGlF0NIMELTDbldAZihhfVRpjnDUxEXGf+JG+1S7pV4Rq5dabvGMKxvcvHt50+Q0sqz3RFRfprBW
D12ETGc/ldtJiF/ZesyGV2/0GtkSzg0w2LvCmi+TUSIGAHO8mfSjNZifuA++6SJcNUW9m5xAnowz
9kBtkN4PqMkJ2rgiOFU6YY4rSxucn2Gt0/QgjCg3uAcaMdkkHg2hW9RGCo9b/siDvnri8lBzUibH
Mjg4AAnsDQV+JYAUsCXLHj5000VlYTiQA9ow/2GpzhshGjiLVaR1eMSYJhLK1IZvPQbcKFDnIFra
0d8m8++L+6BgEFqT3HZxD6xTF9+bQMPsCARnWKnf9fgc1Jg5zjr82y4nIYiJosJGi3adQbFv1o19
1c3hSsO8JzpOs0pqEYrINClsXYl073KO0kqXVmioKlLkVjHtY7Uz7KjOv2QrO7aacgAM+SW32i1s
3sYeNG0s+QVKwCD70a02z0G6phl+6SHhud2i9qobJPwImoutlxJ/zGl+MB4AGobH5zzBfq3Hk5Wp
L1Id4lVY/si1vmkQT5Vbipr4VXRadZUmElydKSbWACZqYc1s9CpxjnwYIb1Pp6WABG9+Fd2fNkKR
rWzIi/LhgXRZVn6PwXZKv0FD+VEKTl8KjfemoK8Xaj+QrZAoDIx7jCLe0Av41vTIDybUfzLN+qC+
HNA+ZcRoJ1WPSlsPmhDSxS5OU9YathAYt7iodoVCr5EA4RBWGh2a1DJtRqmkSiofI2jPDaEfE9aW
+68ZmWCaes/GI/wK+/aiJ8LWXOJKsVa2KFIq0CokpnWML0EdkVmj3MI9gaWDtDInsmpjBb8p2cFL
ATkpIfLi/F2oUjTWOhCKkCLNddlPjoToawCJaRzmHa3tVxrwSAOH4qWVlt5GztYy5uK5mx4brEU3
6bCIRozXOUfJjOA0WJuwc5Ezk2lIUo+bdQ2529byqf6jy2YNBbIbFk+VTABhHJ341hQBDKDKGUTS
NXsIwLh7VAstFQ2F3m9V+Wal7SEJhS8jMl80nNjAESK1PizF2RkoxyJkX0EUakocJNNXOcUYRNG1
s/QoKnvA+SXom4PcJJLfZjx+GtT4bSLznrLRqTH6YDGIQh2KFapnyYAYFIWOpAl9pkyMD8RyyIgJ
ZnyCDki/HpCi+P1UMzsMVOAlgP7hx2Yo1H//ye/XcV1HjtlBm/r97d8Pvz+QGXu0PJdX++eH35/8
80tDxlpFmuL1f3z/X97+95d/L+w/fidNk50id9iiQ9mW3N/f44SFNfH7Kfs+3NJ/vlWtSWtTGSKC
dZyByu61NFAY/n3h3w+4uqM1tNzhPz/QUvvXLztIL9sa9m8QTJS/zM/89z1+f0v991/963vqViRO
JU2mdN+odCm65cOcd7Ds4kXkJRAp7Px+8/d3fj9oD7or1Ddyu9HPZTSj8fzvf//PL/uUgmjXAjSq
M+IIBCT/8UZSqad+zQj9gvB+8XVRTTdCWnoHv98z+jG1hwysdTrGgdfQc/rLMeLXLCLKR7o7v592
QojhaO7knV8P0V44NOoTp9WsHcgnkuQC+QHHUtAqLif1FgGK8WN4Vl4pRB1Lu0Y4bkfkQpv9kmMv
bVfX+UpEigB9+Q2eDI6RTSS9jc8S6tzQ6sw9nMqEjgNZkI0g0D05Wk9oAc6IXI+V8ZydzZMyzqtv
6pQYCTymPZTY3KazjkcqWlCD191Zv+Qq6NvJKJXcwJ7hGKejDbCOPwc2ntwVcfzFhmKLMAyftt8F
Nj0IqkwQDp2yv6EuSSEUb2WUtL6aQ4AOld34ypWtBPaBhxMWkKBV8Fad0x3cQyy2kFqEP0eNH78/
2JIcaYfMh9wknQHaRTRgYNSork7pDLeKU3Y0TwgXxvUq9dvOE2HOhCSz0THfli9h65Uvix4d4jtA
XvcF/AcY6BtZfkdNeARnYk6ouh/4KBkrE6mxO/zpWacnwcv044a8R9/Gfu5T3G+ENWV7Ula4lKhx
PdIt+ygmfKBaFKwLSsK6Dm8DTnVbPQdoDJzHl0S8CJ8nAFpt4MxrDbX/Xfaa39igs1O8ktalneH8
Vz9jdLgCQQx/23ToIq1kgtwVnYxPy3s3rCNSPch/BKgmol8JWaZz0DxsRXw7kOeTQZohkWeTYjow
U5JP1EPWD3d6x1Ta/SYxDffWoR2c6b2Ahnqjlb9HzFR7viJ6ekSkeE/xdKQCDOhHVRzSw1UW2Cd0
Cx9r0zlBXOLbKxV6K/eI3YatnoIfnKMplQL7Rc7R3KDm6+un+KBv9J/ii39xcLo/rjB/v+ILdMXg
R+i89qpChE5WwSl0afisCL8YAMR0G+ZVBDV2iyeV7tzFU3FFwuLEqVhiPrERXLjjJKNOfAs+vq2L
eTJPIMgWkKU7qpsg3FpwCWXkIE8UkXAlMzzw4dnKp41CsTx0ywtWGrdWsD0xdRTnVj4dw5d3DVAx
jT97Z6D9ccRNL8MJSlvriKxTsg5WVGRNtKvs0ab/6iPRBpP+QjX96a68vMT9RrDvLXKnXxWKeKWT
HGNUtGwE1rvLOXGQNZd2MyaSeEvb8fMY+RmEBSdnLRU21ZxmQAozRemzFu4YTRwnjBor2AErbEUu
A0C8Hd4GtY+t3chIlYfMGXEC81DXxVo7vIFO+sd3KWh44RbBjR4dieIFzwcR0IKSOKgjrcLtjMj9
hddNjrVf3+H6MJcxSwFKVgzOaFdvzZ4MRYbQ7VNnodaDUSOT7fuQ7Efv4fQehJIYu5bHEaypwhYy
Hc3DiOI5Nl9rAGh25N1VrCnQskNWOEYF2v1rptxT27fsjBx1ZUzO4/qd+o81fYkzNR/Ob8wEsMnJ
7RxVPWdCKeIgPMH3EVa086jaLcuZh8ks20EmD7HUwD7wvpH48XChe0nPqzhWxSEINwY1jm2Y78St
9k3LasRjZH6G3BesO+SG9fVYb+Kn6BSi/2rY5WFchTeKJPQmrjQOVnTIbrGbbsEQxlvynPKZgImR
K32Ahn3+7IFFMr4AyaaueJg3UbTzSty4kKd7upXVSX7u/hRIKEzHh+DhHFmv0QHXwb1YjFpp2fVn
8xS/0H6Fxoiu3OMm/6R0jqQ3Il1KWXXvxj71ydmRKjRY0dDFIGfeoydqqZ/9j7YYHh1qSG1YJ61u
ENRRbf4Ti8dEWX3RU9TpXaI6rdVeesEW5opmOcrHjrDwq4oNhFUqUe0qOiI8jc1A5eT30n8INrEV
5IR7oW1mlF1plJur2EW09sBkKX1GxQ23ACanS/TePQ9+bxwZnXmHYK2dLp4LpmPMK3IjuUDnywP5
yOsz0+Fwqf1HeZB4RCiGvqe9UyCgCFlnlW9ZhfARkLSa96yR2BWLF2WN6txFcsBKqOa+BTf1klCv
QRAevD90cTD4PvoJI49+uMMFWiF/j02H8sVhyRFY2+MOJhabA4Tu8oYQBXodocsY1H74jKFR5o1f
E5EquD3ccjj+oLcvz55STfmZb2dMW5CqEX8UZEqYKIfI69fqMvcqGljdG2YlwfLYY0K8RH6hcJmd
b9hlIsr0/Otse3zhEsU7mryrYbnpA1vPGGziaM162yR0zzZ4W4YOasRr9G1//w8HvGNp6uxC12su
o7g4LUG9dtMncJ928Fyc0M++4GwaqWtgf4wELgNDaaOaMep+9i2i523eZ/WoEeziB8AVgL0FsEcA
jugttE84xqmdCD7avsMlv3MysI1ckWhYFHLgDdGEPDLPOd6Cbb0SXTDAa6ZV8mP+0RH5BoD84Izy
mEINa6X2OaA8TlJucFxhxYHXEQxSNK6+5Dt4JbbzzPo2EHSU7YD6HG3R5BW69qwd4+1G5SDyAMfi
YLXl41avfbxTV8h5gMFBjxh7WhHbsud5E9+1DtWzpqLF/1SBNgObFp0tEATMgaf0TOL91V7FCwv1
Hjn4EYRbZVffMEmy2TzZM0Dxw+r8MnYD6rbhygt33ediw8oyeA8/g5uwgyW8Cz2EMxlBu/c4Yrdl
c0JRn6p8dpI/wx0N1ZEKCLbW7u/G5LA5OaPhwSjL3k5ohUDIWUGwpVn2xMNpLijnMITIfy4PEU1/
7jdxsAZlLfk9VSN8KswFbO+yOy5ckFULkOETePTMXodTn4dvUwLR3wa8sgOpaJM0CIv6PuHQXN5A
XBDwLLiLfD3lJ7XPdng/OAJWC5mjB3u0mmWM6HDJ6V4N06+GV3gnaM4ChBA3IY9WTzaaukto676g
DmXffVO3hfXOEX26wagRWhYS1vhtuughI6LEI1dADqy62+MYeYl1qtaG6wce1Swn8IAk2szyF8WJ
waS4w/OIO8AxrL8wgcu/a+H8yEJ7/FHIJmXFOgjAvcQtMEMBHz4jPEldBaopd2ESzSV+C8zlHKcH
iNmAQcBhrFvjMwP3SLyHo58EIWk+q1XmihuQ2BxXlKlG45USpxbs6R2r6E74QvEtnx+TjWg5UDsZ
eKW54H+DQ7C2erxZqCQAb9qy7UhrbBGOCa33tfLF3sZ5QiAtIcrP1sby73hy+TO0y4flEa7UF2i+
9UhhbEOgysI7svNEsKi23R2h8Qtkc5jQFRsHut4YltAEYvN4aVRHe6nh5bFva0jrE0G63/OuD2jH
LNZRTepImt8vjibujK0xS5vjCk8TIu4Wl0ik8OzH61ytK0+9q3ehWiO4ex98xSSM+KiOrHPjmrrt
RsSIb0PFREbih+uZV1RXVvmLhDgOMNHWpUj8QK9N8tMHFejVSAk6hFrHXmHjQxyzi7Hi0eYDpwIy
iXhHRgmDXgSVIJr1xUZmtcrjdlSPlFTmDCyxJ7wEyVOI1eAhvRnvAWab6tPYewxf/wNV8K/xYO8D
BNalrso1+5wJVblhtLOjQOKBpxmOK4QulB/FYVOr0A0YOBtcUCq4LP8ufUOuOPFYzxMKEdxLvTqr
w1oL9xpoBls/TFvR7TscX/Zlehp3UMIwRcVupd7mGWScu6Duk9jNC+cWi7YguSJhEa5RCFSs8Gvh
fH4H19U9PU7TBamqQfbE8qXH9wttxdShqCJemniNAkHHFegEaRtFPyjN6yS8BeOHGdslisfEDCjA
3lpxRUR4bakwE4JDg2xsGbwS1ATLM7DOrF0CjMkPuyMB6rwDvcKc144UGg1cFhYTNPxcHDx86kOw
jB5Tqbxkr0J6pqmznWrEczbYTHESDKfMw9inxDaBJAxMduVI675aP/JnPdqOaBcG5yxBRoEUzi6c
kaYbGv7sZviLL3415deCORYz+AFeppw66Ug4sxj+YWWPvNLdvGMlDDseR+Bk8izDr1UvRSUmK88R
4iiR4FW4PQW2WLkqQ3OkSRsiKWSwt9mYNSgoOKRICa+NfFeHyOM6Y/eHPAHFBPOVWggkc0qNwAro
0SGGO2gUv50iccQKrVEvsFyMgtFTGuH4Gg5a+sdl+uFhg/RLYfm0Y9Lc0b6r6CXZFMZa8nTAKsl+
QjifIIxzRHPo9EzPIaa60Z5yNM7c6Gek0MqhJqJd8JKnqEiQkAjIe4i9TYzIf0kGEZNYmwcwfxEN
YvWl4w3DuVynJ8xysHlCTb6H2J3usP8x1E/TOD1AqYtbjmxJRgfha7ip1La+Kthn5DJ3TiVZs+8y
coI453Vr8YQfBs2vPWJc7F4hj2pL5Rt/dLQRoGkk3qB4HNO0jlFWUeP1RLwsXDSvzT083nVU864P
yc2jnwDw1p0jCfxeuYnHMxfNngPGW6m2IbUQjiICJva6OXseEaY9czxwPq3aI+sGa0xa2N4R2yvi
15p6uEfc0b4iGs6OjgX9U/iZfrb7W7UpV7fqR8Fm7hvEmA6n0m5/KpUdHFM8rOU+Yzam6cBDuBrE
NEzRN8oCzepxIpddx4f8OUF7kxo7lVnSu0/hFav28VVnkD4Vpz+Oupt8E3ZhhscxZuzPFXrzDkSV
+mJuHl/9lb20cPDmYu5JTOLx4Tc4iLt0k+giE6XysTjmh3TLDa3aV229FA/QbPSWg5eq+1cieGw3
ZHopHjRFtR5exp/uYRPSxHKPv/Aa3r1GMYJZXbt5cxuZlRVai54lU/cw3RHWBzOzWQaUqgRfgZZT
N7G5T+nnnlAwHg7LQTK+srZ4JzJ3v76wjZXPnc+CQzvgiOyDyZ61L15ZvKzIzKNXTr2APX1kD1rJ
hE/DGqdqmuAbaY9AG7NsuoPe/4FJAfYHS7PAgQuKtZNHLeqPeJGeWe68S07ScGphYP2ATMrv8XP+
bOxK33AJ7/TD7/WE/TH5Ft15j0XakjYT5FeYHR6D7lgkH7OxbfD3Gsi94R/iyWEmTyUlBMLipWHa
XRQCKuuavJOTGx5GfNpavlNgEr5SN8i/jcrpnmWXSIcNssDG2OE5FOOJqdUeyVSlK+GlbrcfiKjB
eFO8o7jhiRv+40it5NdNbY69xd2OiJbBgR4d29I3haO4aYhFKVbT0c8CEhe426a3MN2AJN30jwYf
PBp87H8APA8ETZp1vhsowrryZRw8kvZeQSrLQdjFlxywqOWGNENMsY0/PvRjnP9B4ObKm7eDZzGj
OY7rBRaStO6CNQ1d8Sx4Jfg0jmoNW5MQA9SXAXdPD7+IR7QimlWVE0KI4odO7UM/IW3W3JlAm8Dn
HmRUHWy2LFx45k3vpJ+P/UNeVWeESYTvxQ5dsXOAC70LzeGEV/Kk2gGVl9oJ9ziCXetvFED2wzna
BdfHZeDAJOlEOw1CtLmKnm20nl4fxhXENGrBn+MW0QXKiavcc8rJQfQGbXKs6xwO+xp2wmfwB2M3
aw8/TKpQqF2l8esAl1h3WImlfo4tx0DFuN9X/fvwyXnG29xyXyMWaj+u1Z8cqz6NehM5myr8qRqa
qnZ6y17PJVYo++aZaKS74RrXlbYs7xZRZixayzWIC8qMLXEs1YHmPjWrCLzaCubajBTiXdn51gux
+S53yTDpizodNUx5sXL1eJBi+hQ+TcMGW6FJ3gGLTOY9UBHZI5ngeC5eiQXymzz5Z4NuGDMVK4gl
oSMIW/ZpXJqpgyzFjnuChrWHac5hSn2+K8o7gTk0bgQaGs1BnKk1u8m+SRsmd25cqsAd1BPyQdWV
mm+FcAobD3Go2ezyN7M9jo8XnvpBpAHc7dKeWz1aDyKB7KvkIKipwSVhBW54lxt7cXqnQlfocCn2
QQGx6Iv/qMhYQHCWf56UYIdk7GqoLpbxPDY7fYlD9fiEQM8a87MzRF8z+slypxd2vEdHxd8P/hRH
Zv03tRFL9cc1HiwmJiyBw4a2J8df6iMoBqwDxJDZWKFz4qL2YgQ7eH4K2RV0/w/qdITwqCRfiXjJ
lihYVlvM68DU0+5Z1ZegpXxut9f2yj9LxW2tXa2XunhBr3oH117/6IQ1idcT8x7PldTv4Z647bVn
+5krlzCMXeNIpmEWn+KAfBgehAU34IzZgR2Vt6F8TdbGYo7Y1Ql/UcpfJ96iJgdvFT8Gt/0iuQTi
CISnO2KHtxR05R3OjNiBkXxehSeOodJhU9VBnND4IYjCdihc51RtfBmDGJRQe29cLwNy44qagY2U
RhjMzyWL5kQEHYaIEqzP3x0wP7DdvpKrV68o9/6aXH4xWv2VWIttDbQwAnnL7GPTIy4NPrpL9E3q
QlxMLZcNEqJN5RlrOdmRWOzuyO8FH7H6SoiZUPSjJ9TQf/xidxvfc8nv+R0dFakdkH7suuHlvVLU
YGktDjrZpgkPKM10w1rilL5KcOq+JJrYyJBSmgkkL/U3pParMQYr4osqrqIiqGKysF1qWKvkDJcv
TrHsPjY4TjwxyHGN94wbqpAh3O4wXFR32qLGQVztsciUr/YVLNmegkdNtYYA1PwgukdOlU+p/pMK
EVJI1KyIEbDiS99CckVQHS7BiKSspeTYLXZyqIX/wb6QiCrVbUrusM0GF+We2icsARmB8FpPVek+
aFdIsSCtwm2yeRdeqYmyZfhptKWkxGXxgLB+Ge4h5Zw/i2ppDWy69PBpIqzC544RBZiSkiKlW5Kk
4GMaDsq1OKYuZ9sHwyYm14A4i/zbpEKTolKBefXXiEtujGDxhq1hkVu6jF+8EtsKCmLUpTjhh+6Y
gZ466yS1tokkSLlXvlR5J7PBYeALKnZcZmD6hi0liU1wSNKjofm8WNYgIvskMzLkFq/Kun/N3+gk
o/aL1/MbivE3fr8K9yi2tF+ocViv6FexiOmyu+DsDkxwKk0mh09ZUVF0GRD2LgxDKfaQqC/pCNiN
wbXMFdKfOJCK6Zv2uOKWSquNZij5a3rmdyns1AQXSMdrKDL6PI1eo7nkjpSESKuxnjROKGrwCX83
oCPqjGsYIGQSA8P08Hkpq9hgjlhqV7oz+HxbH6XwpwUdgxonFaZ4S6191G+F5enhulI3RM6Nssu1
q8DWzzULuHk+/ClcZw9/FKdl8sRL5sGWTWq9eFg6A7OyoPfr8hwwymqPc0/a5kYCik0OR3v2SmCC
7Ibyi0Hn6rlWXplPFIn5TD2dp1tTIK2XseF+W+XCG7KTMR4VW8p45qc5FiOaU8gu1UQ+J+UqL+Jo
q9I5wbBLRQ0nxZLWLqOfavxhULvhgz/nfZZ0BTGIFVJcxFnKjmHljrgvSNxYo04ISylrLkmiX08L
jB/PwGuWfo7RnzgLGXHGS4XebHkJrDcg++RXKAg6BipUHcUe8uKKp0iJ8sbs5DURLOPcg85Uiu/c
dUaxsU7fKPvzBZdPZR1TuADlay+TqVuzU3LykVJL6EPSzdQwkKOqubCO6cvBuM6fofoTOfJQOecZ
VTQEBAoaoMpZ8XS8gbagMQsDAYEO2WVuweO1ApToUTlcHhG7AlMp0NjhnoXmFcqPX98sPDo8vMY8
8Al9uRaFPypl+4OJVCc1tN6jTkKpsjPdZdKari69M1f4kpIr9lxLlPD7zrwDrHsuAVtPahrqijtj
TpKeVMrijspezYVyrxOIILTwU3ziNww/b8/BX+DDt2VY+Xs648sDxZoUL1jmcrzI4nI7THrF5apY
RPyEX+FxDP4Y0Rpebpu7xSmaS0PAkKFjCLhGdBK4/xkJt3Dx2+aPuF4mwfKQkFLqsLiLaCHxAMlB
MZ1c2jfi1OyDLckG0qxsRtwm08HsnOkw3Hjj/pUugUDG5PG+3A7/zc0rL6hT5tGeeDzUhVOyZlXF
AvnIqtDUDUs+V3attunoCmioAtMEFh3wbzxEXmxZGLHNQq01bO5o1p2NnUr+Y3o8WBYI78Ev8ti5
Q25zEQFyet2vn0MZLwGqQ+6MDRowyaV/AAyU6NdBeBPPacla55U9B95IV9dypLOe7SieCCnFhFfm
PG8egHoWgHK6k3FKWhuHOYSKuJ+BqUQ8uDbmPY+B34VPusxFgCmUn5EqITkF+krFnXCHuQqs8zLc
tQciUIvjMFfB7/EYJBMFFAjgKMiuHou/uGcpF/4gEveDtadfx/zgUY6wM3K/lnzeiZ57lBFwb3Er
5nVy19oNy+ozSPu4Ki573tPYYFmkld12OyZZe+peaJCGDwweHaTR2zPESaoeVYs8KWELKB2fFhta
1jjxFo4SfUIm5upYx1rkEjmOnQc5RbTsKpcgsWxeZsthO7G65779SICJNXBY4QmrByBtouyh0tTI
BxRZo9mD9FqKG1rj2MCBGEslN9Q8UbvyjLnMPjiz9ozmlS+53QXBhb9PvCYuD6S10a8egiP1zFva
XMvAwggGoiO7JE8gHGfcxJfhX2HvXrjoWjMnzfqijpu/RhjAttCuwVQyPojSkwunD3tAfOpt3IB1
484m7EKpBqN6raKK6LPgiqXrZD9O2MKZqAA7KE6U6VqSHWYhmAIEo2XBZcDwbMcdkEfHQC0aw9B/
Zi8D8MnAsgPx9UNzl0SqcCuuOwEmjrLWljFFEZCl/NeCbFAfXHnU5H64P54r0zKgb6cu9ckh21lf
9XPAPZE4MRnjLQNLmsclcf8LIMgAXGRHuhtQzF+F5ZKbgo+M0QDLL/O84+2XSdBTyrQRJjLRpoZQ
FfgqVU6yshWdCxlfJwtaMiW1VddPq8GqbZ/d00bBOUc9cniJ9XcWo7WLvkGp5i/LfEV1lCTV3CD9
nhS3RXyUIy8lzVipZG3lcE4tSP97cUT8VLiKYDx/l52penq/jDQaL+xkVPkgoj98QgulAQrnVMyx
AjlaH7kAXFqWAdfRiLArTOjfInIH9nLgXXQYQU85E4ti2vXKM5D++kydDSSHZSJhiXNCQYXo2cgC
n2WwrB8V91DwhU4F/O4EU7rs9nyDR13Xuwfag71j0TgHw/IUvDGionwA2ZVQuZcdVkDJHoIRa7PW
NfgP64f5tcxr5ZlnSaFVpCFK27OG/EWhHpEmAUei1u0aD8AllVx2oIIyKXCu3FrGbZrMLfuwLFvs
/qT4SGuC70erw8IC0Mn7tab6eeukocv2XKpbpiF3gTAlCbRAoM4CfbjY02AtTUSabKzoqQ0BgHuh
yOJx28SHSsFKA5FpJpty+BS+Qaywjan3GllUFGFf8tJtGFPCG+sdpeyqccAgLjMJAT7ckBd6ky0e
0LNvGJ55p4RPdPbCetdHu6lAn/n/2Duv5ciRLct+EWrgEO7wsbF5IENHUIsULzAymQmtNb5+FpBV
l3Wrra2n3/shw0IwIkMALs7Ze+2vMFaWrhelhHAbEgnMGVqfGKssSk7tMtFwLhKz4rxRRtC0afZl
deDA5KfgkEXxT0kqj0jP5Ax0qfWxyFJAauFHvDAZwTrjaKeJN3hnHmJoX9YcZLU8GO/c9kIQzLDS
niUfoYQqdM1MnpvM9icjeUzpmU3Lp+AvC5IHuSk3JVEICCMhViG2VsTQQ1q5Xs57A+3nNyoi/Peq
2XDm8cp0nJi3U6bT68LiaKTpPy0DyDJnp1TSjowkCJRnAsyIM6cY5D5wWiJO95vXioGeKK/+ZPFS
mO8j6EM/OODpgfj2A6duS14YdoV5C6B05AMhduCsAPs2VxsJP7w94S25mnt+MDQw3dl2D8FwMKad
Sek82JQYE2nEwGnpz8CdKeTwdRv5g8+Ki4FlHYw4Wcv79BvHDKcU74yRaIanyjtYh3MGI0YOfqIA
Z3F65Edj5MkQrUgQMbSXEGptmjcEIQxQzHeGe+TPQe+xb2a9DEAIzVp2XYg7hrEuuqk9dMaszYGC
XrNs4D/jf2Xuo1jGTb5DFmecLebIHvWeDo6rKdsvTQZ+Vp6VBRhz0IzfaMFkhyUnHgFFOq+Qeehn
Lus9XoolSLJnCElnqPILNCFOqA73HP3BAE3uyDlDPS213x7RBNCSYSXGp1c/GOTvqY2yWWe/ukzf
KE8of6Isgge6yAzaBtXfEaUFxWQm55oKE/DnmQR4Q3g7bwR0eN1Ao4Fqz+DhaiLfggqful21I1/m
ctuoc7pFvStjXp4Btqrm5tTVlYVKOGaFJIfb2UsxUeatOrmwXwI7JtUlQclJIEy0L6VDrMBonwA8
2Se9pF6YMSKq3MmOGNa+xy02iqydrFMCYBzURnI0h5BGt4GpJZI1wdV1ApadnINT0PkBWGeLILR8
sM3rHrwJBzuFs1qKAc4I6U+RNHZi5heBbvUyyCG9DvxGYawYF7ycYwM2eK4cj43UAmLwFuiCmt2P
OgveBp9JprSZncM523dqG7OuCQIPNgGi6auh1cCLlHgaPaJUyUL68+m+lNPOT7y79a46sTMWOebT
+tIZgRmHkcpNvtiCcmtsT1kDyG2oIr6yrr9EFiLK5F8XVjAjxFxvt6FCDGqVYHYqTtzaKatTkIR/
XdjN3nULppJhqlhumI+ffxDL+Ic3yY68r5wm0HJR9xOe4s/b67UehCb0j+w4LYyKaGVUrFdTs0DQ
CCc4hmozn40KZaeR1BOJOGON+0lxjkTo/TetT/bT+m49A0VoXSUtUX3L1fXO309cno2yk0c+7ywT
/9jX7MFaqLfXNWk90B54E+sFgGZwhevbWa+ud7pl9UWbdBJHG7dSkJmgyhxmOuDvf14My81/3Lc+
ut5nkSptxzLa2wr8Ogkpu7wPKqQuFUHowN9UGBiMANVrbVoNKL9QARPBXhA0w8bsXffakqjM9aWL
PUk8tCr2DUhJoiTNGbGY6y3l7ZjKQD7+ApJUs/Pz30FvpKwIqlPh63Y7VC6NkRlNW0wJLVbADMo+
D+7yJZ7Rdma2fouRLmyoeYKuY0ne4GxagpnAfUHY7RbuzXBftkzIvekSmJ6WaJontkQp4aeLm9Bz
Eti1hEzo0XvPmqfapSDo1iJ/NmmFwIwHi5qR8O1VMelgJY0QiiROLR8mS9zD8yr2toPwtRr8q3Zk
eTKhOdy7NfQMGBeSLQH1uWLa2SFY38hhSiv67rFBV1lStfISUv7KrDtCmjcjYdOEq6uNP3Z0DT32
WhDoD006UIcqna3G3LfNRr7pYMLmDVe0BkC0qdUlCYDGT0n1MXYGEzSofhDgA1nuNNNjI6FbzySE
91Bd01UIiYBjV0i2BH1sotOB8vCl9t5m6KmPapNkqwFFSCbYYUD0fi3M9oiePpLg34uY/XOhVHQU
MxqkgiqzR4FQDjDzSGH53hd8aXU1OFReX23N3iEfWW2awL0wK276DEfb+B1/IHAP1aP4t69CO/xa
TYAkwi4MYKsWzj4tIDdQAXJF4h5Gm+i6MmXxGOY0YDqKVdKnHzVT2zEj0mM7GQdYmrr8JqusJ0Ia
NhIrxNGjhIjUCwetQnmk4XKA+at7Q+3NcPhWdLxjw0gQBRrepWtH99Zk7lId4eIjWXpOhNizDJNv
qmU1arrvOtbuJeiY4DIXo2kZBV+EZGeIjpkQVYu017AfySDM87O2e4wShHn1yi02qViW96Lwt8GQ
pzfYwYZi6KE09PZNbpUP89ChkKLRiwVlPgvlfq0sGylBb+zLLoKDM5Cq5JHxGAQPQ37X2FJ/iZYS
orvVkOvO2QhQPCpakoxdkHRlcXaN+kYpdzgkRCfIwBW7YajQqnDyXleGeuhExLwXkXudBl60HETs
cyLVU81RH3k5D3D98bbFjvNRgZw3AtBgrWQ9YvR5TlKVQsxA0BLkJvMcKhLvID9t4plMk0KRuC3i
7huZJnSB5jbZxYL5d3I+VKCGw1Bj7MP2cWv3iXWyIZMGRcrqf/LfXJtARCMZCFQPYFE/Z5Xa9Y7Q
l7qsLvhp2jO+FVB74pc9NRhoSgpnTAH0GhAkkQfkuiLeG3EP7B/nUSaqkzk/thLzbAOd7ZQjjsDm
d/R6hYrNmtgklfES1yObEw4p8kV99wM2cLbPCrn3RcpMUDcvQ51/H2SKpa0T+9lOb5cjHaeuNreu
kVqEmE3vXlISvBSFWy/E8jZgUalEsx9Zfzv6YNjiMEQAwUyJ1SbXaD3qeYCfwzyi2z7azD5mbyJg
4b65FTIQVeGArVx1NDrWW64FQ90K1CkjAQeXjz9tki4kKTxojsI05uNg59ODE4aHuHTPHCLZe+pb
Nx75UFZbjC+EIuxVh81NDnTWhoayYVh/c5rx4HitcZ4jZBpgEzGAjTNQCK95mcx0PNqmfan4aSg5
ov4OQvKcO/unO7C/wXEF6kOzKhJiuh3p7w4A3mB1ufOd69hfai0aKh9zdKxBdFNapBAFop89ISYs
WULtMup+PBaCtJkipIsMQQY696awsemYlXya8L+epsAZ9pEPoHey8vw0s5CRabFkfNkPXRU/+0JX
Owbj5GjFLzIozNvWLy86mO2zRT9LJpH13E49TR2kWE0NAIQgtXHSH6CJoJkN0a8pJKHNssOXYhNg
OT0W3ncjmvuLLosbv5rSPQyICPeA+QZGjd28Tz/LK+uLWZI5koiQXK6efR6djCkVN8KYGTa9ftgZ
iQq3IitfOUqvy8oo4RK2bM97yF+GdtNt1Bh0AQP3ySEBJZ1ducVS+jMe/UvcWDZy2iy9nkuWncUQ
wUVkt5smtF0qhzaQlwh57vz+uSUj8hjg0KHxsJRI8A4HdRzdREm1c1T2q1ECf4Ag5ge4TeAPwxIA
kgDPsb60WTBsQ8cd90NfAgdX/bFyJ6Zax5I7d2B7pIijzMz0VfQ2Go1mejBUQFPMJmU4I/NOF0WO
8ZG8PWsEBVgxtHROb+0G0+ouZIjcw5/7NhbtXZ011AiS0QY5118gFAf7Ngp7atADcdRTcxera768
Ym9YGeFAbaA2SrrEPiYTEheDyCvf8o/W2KdsLYz61LoYkhpJUaFqrfQZ+8/dMI0XcGC3Riyh688Z
LggW9FUJmMrFLElwFhWU2Mg/cgIk09jdsn533nwT7zMH+2PuCErlyjtGrNAP5G0s+YndBe73o8CG
HOQ1WX6mlyPg3pDpFB/KvnnRC561hw5KPiabrTnwfkQzq83C65DKSOpUtRUcpUlJM8mVeyS/b9K7
ZGRzKHqkJm2I0rRoqc15FeeMKbq9owpU5nF/g+txTPJfGPehCkv3rZy/VnXvXQcRGP285/NLHC/z
rKObKbzz3AxtQ/cNyh1i1ondgHWe5vjcVvV4qYGBoxv+CFzJwjyo29fQeBxIjdwkuqngJfYfEXDX
J01nySyiDpyA590EQf8jaJS/N462Wx6INIDL1Y6UAebiWGUs6RORncOaYCQ3aX6Itt/XFsuNyqMI
XnvzVxITl1AN9n3TxGn8XTXN1gnmduuKnnaz8JmC5uRWjDeTHYWXrqSF6sX2bhCaBqFik8M2HHoi
G94FNAsJD+ZQqL7VkT4OVveNCedRAgMmtASiBKG9nKdbOGfupSRvchRzi9t8qTGZxdOoo+IYo4Ob
0pEPaWHwdSnQ29qhPdjY+J8ldNfq4pKCeAdYtboBTEBZHxy5pkLghT2xMmN5ZwvAWYmm9TpixElC
sC9DPPuMTcm7V/jxpfY71EFxspfSpeQ6uhAeBpOcYrUJrQ17JPcsRoCwahJfIIHezd0gb0Rav2Jb
Z570UG/GGNItiyFnnCjuTbm+TyQ/JaAIVE2WDconpM9pDuVGigcqZm2aQZppyeeZzfwmd5qYCnhL
rU6W7jYNmlPc99Vrg2xxV9Jfh+7wKGVN+cIp+clSFnS9SZe+EgQRzTVJh1EKajzu2A4DaCT/yD0C
7LSOjtbQe0FAdgB6lsU3lTPV9M9sTct9gw0bOTA3My8laytxv0+QfMg8rs8DJmOKluJ77VR32cLM
7Oa5vV5OHplMYDADvlxXOosmlyWpke1yOU47oIUufmyWEQYjU0pIw1BQB/Fj53vB2ndrZ+bPrIYp
OZoDWE2wnecInrTmJC2tgGHM5gBfQnLSoRNHv8+IrSxgyUuGyXzAaWF7eGX95pnUMe+GxFBil63i
UESLDQHBZy5ccR79+dY0e3GwgEMc2E/bw7ysCpCuJwGhJs6MnBFBGBvqk0jq5KGLdLwPO5rrBC7U
h6JQQMbkZF9MPwHA10uqZpFPPPt4lAP2I091bPqgIZzStA+ZrxJqUkAUHTHbLE/2np1OWL+n4NWD
YHs9J2C+40J8Db6mCgt+zKJ+I9WcXBqYuZjgcuY8y/RvJ5UsfgHaJ76bvpgmdRHpCHFfephhHZY2
BMuTeDQ2Hk55GxaEo4IdMsB4X/ozMZNtccbH+LOaVHTScxFROSGaQJbH2YDxnLXpsJsLcfJrlNta
NfmppoyWB3xY0wvuWpsfdwkIqsyZjaEL9mvwTGRkE9oMIyZQtcibr4YBAs+2es2aJa6P9YQcnV0E
JacI1X87t6cZ/0vT3hpWH9x4ZnxnOYPxzHbXZu78MddNde00515GVGw8eo2d8VjkCroZGwXV0dU0
fabvtKWLnqtbNkObPLF/DEko0TWTexg7WU7bATx71n7t/fGVsoPL9sljlHObQ6HqCgOFLi9+Zw80
JNJjwub+pMqasaUKTw2dfqM2/X1SJT2eSH5OLM17Y87yK+L7ll2o2bMttxFOBvQMO5bOeYoyVNi4
T8SQHVXW2vfO0B97yiM9KWg34WQgbScb5Jbjk+E0tmewxMRasU5juS2NDwtnwdkT0dcxYlo1Q85G
jhZOaJawSxRZvqtFsWuQvTaCYXSSBGaWgePxB/W3wh5ssJ/1d3NwwYJFEadoWdLJmb+KyHwJY1qF
c09b3tPgf62UVr8/kWRo5NX3MAK6bY8BTUq05k2J/D+s6H6EYc+2K0tux8h+MtTQ7009KfoepES9
DwHy6ykskWoYwLhbm/yNOnxI5+l1nicsZJoCcFdkt3nTvMxhfjDSIHhK3S9N3/8YY42INmQrWVLm
AEtKophF7dZqzFMzZrhDUJCA/0ev4J16L7kJ64stzO/1DJIhs/VZQRsgvU16aG/7x0Zn/UNiDj/t
ARuJR2geQAXtXjUqSZ7Iufsqh9eyKNyP2XnKo+QhG2uwtPlMGygel6YznaBGU25NnJuRCQmmbfur
r3R/aDW9PLg1PTP9rPcQlECTCRSN8FvejJnOggDN3ZNVvTHQ8G1F8oUBq991MeGplInic9lHP6Ii
/ShVUFHVre5r4XeXHC1lz6yqZu9DN6YgRcqhH9nOr2+dJ8ZbszNIkeBLgltR7CvbRwewhYVv3Yu6
P6gkY08ztLucEfy6E+Ol70mEswKbBX94M2fQ5XSvaF2U82GErnE9ThO2gw5wRCSPmbXUXBZj4lBT
xJjakoJ4V4Gcm1lMWeUdHl9aF+QcoZ11vuZa/7Qzo9jFXfOeS35xK/LL/TTLOzsVVKRjtWsMVkWK
vV3pYaVxDNyAXV5h0UcwPjqQQDS+LX51Th8n3DSjQuuRuJQK+tBiwMYqYCSTf9vr8iOiTdm22S/X
BwbZSTyoRAsajDS+Nt+MDDmRCCBATil95IhmnOEAp2zq91zggiKYYGqq4lg7BcOrw1bO78MvXdN8
Hft5vkvde53hNIZGn+5hfuRoF4EqGQYr5oZauuY1jLR5aJOapM+h6a7+B/SWt1E7/RegN4t9B2i0
//V//8+P8X8HP4v/AHq7/5nnhIb2b3n09nfY259P/BP2ppw/pLako0G3cea7Gobgn7w3z/zDFVoI
HrakJrvR+jvvjbukZ5qWLTTEHP3Je9N/UL6wpBKg27R0POe/w3sTlrnw3P7GFXQ85UBGV8K0HCWE
5PX+DXKYZsBkstKkvJ2WT0MMipm44idnwstAuGrZSHrthrjLSanbWSbyPM9ymHYBOzR56h50pdJH
iDZZg1R55lzZ67mtt1Dkgm0mA4QZi31bpv0IcKZ5AA0Dt8Voy80YgoxZ0ljCC2sRFDB+lhGkzT87
wNpoj4/jMKLGFF9yP4g3pJmCU3VwKsg0CXeeTXZQGrYn57ZKXf8eXCV573AfKP+5DeKKQYcHaGBy
66Q0PZOcsaOpEkQkSeftJwVhqUmCL5rhgJajS8FZY6utB9IVu6Z9icPHKK4ZMXS/D9u4PwSW+hb6
XU3nq6HEHfwaGrlvCA7chhMS5anUFzBW7ESsEfN3mp7SOZyulRww8hIFiTjPbnYNOdRXZo4DL4ho
/KexY175ncBoFiZ0tYwxOSqrfqdz8YvUm4r6g/EiFc6XOTYJNJ4ijXXPo40UOptIWjgZU/9Kx3RP
IwfDj30zEMACQDs45iEMKDvX6C/lPFJhZz85JnCLlO4q/KQmQh6dRLdTiHYs1vpUyP4mCpz2LOR7
EzbJxe6dG9uwiTBQKR3UGPBaXZYJy/RhiXKrLBTN4NrthvgMiYteTWywppKxjxISqY6mQzcsd8mK
jqMv5OVoUMPEyRdBjLm5DJfeImCdWTXPkpjAvh4odpfegfk78ZixTKP94YvijUUdQl/G7U6rjGIO
nX4lJ7ihZtfTFmtvZthvYIeDO5cF7kFFoXXLNE7amPNNCfLN/aC8jKXGuEeOpNZKHAwSpjbD7O3t
wpie/S5EADbGiEEHslxnV9Hxq49UIdU11KUXSrS43CkvbxsSXhjD7StkNzll+CQcWAHQsvSCqtkk
EqFJRnuKmNwCeZ4aUPeFH3VaECvqgx/Jmn6Pk23n5sZPqFu4y0aa9SB6rrIgsB/RCYWDQVl47jdg
zJlvG7ysPqzonSmJuuMpaP5bjhM/5YtTBoRa6QT3Xc+icRitDpntYg3q1fc2DJODOZYTqUoy2DZV
S1W9Nb+y9Syv2e17aB6qG1NVH0Pu85SxedKyAGjQ+N8zg66KSV5eiK2gy6Mbx0ObOiCLz5NEbk2L
iEZqMF91jRQQHB+NlQllYMOa2Tf4qBTv98Ukb4q3iL3GVT/ic5qspynCRhjkw4M2vB3sBwrkMHaa
KUPQE/nPwWAAXcICl4zoyGx3IvnX2qsqeZrkYgFplyRCkf8inulqbggkCQmj43iBO0asCyvdGusZ
UkavFjbCGMYt4l/OvFmbELv5PYqHU5FHAuxQ0G1TS71X9H2KTFd3ttbPtagpfTtIFojH3kidtec2
eSFL8zL45t4pUW+3EnFW8p32AzsydDzEPrIfkN51GBGMMZRoJOF1IofvYpzL5Md+9Sty+AKXpS5p
ZjO+CJquVz0JtETHnX0PpkDWjuxbkwTiQ+W82yufqwppTvTVflA9h5/fsvO3SIGUNI4EWbVYuITa
mQ59lLFADIgil4WwuemiANdcij6/cB9qO6CLMYZL8huDkXDUnlXSoSHJHMgxJGOdv6RWo48FaYWl
Picd+PcaLaLJ+ODqveNZ1qEmQS7y44zqWvXV9YYGepaNzThv2EjZX4q0BP9O3XKHFic8DDYbLFe4
9aEbk9c+Ipp4aCKf8j7Mnb45Tmx6rqmIN68zykJzaJ9bF58jbQQEivOymczCc19RiJF2dke8HZpL
infFMFFVLkGWxdNLCY+KtWXrPX6dU8wNid8hd0Hb07foqhRWCHbTagR7NVF+vPbMkx2n5gWKJCVg
5M5JfDtPRLN3XQCmQkaSiO0fxAkg9e3sjZ4yxHGZ+kE99GDlGcUma/Hx0EVEGoFop0rQ68jhRFTT
Zlbuh5OJR9NVqGb92NjWihhGOYOhKqL3ucUy2kX5lxZhhYXyX+UbMxDxhq0orVYJ9BovsPlu9lG1
bQnmNmYHkmApDkGB/VT7NG8Itr1yY9oe8B/twP5Vyfw1cRkwJorZmPkiylZtvBOeD5eLPRkSeCT8
c/JoFROHQmsh0qntp4UP6S75ahPs+oORcx6zEAGQhbYzytFpAPPfzN20c6kvTYSRFhV62DJb9LfT
4oe6bXv/oSKkEuphdW1rDqJS7gstvlVhWrNpn+BahB2sSKs/tuYwnUJLUFiTZIak3pNZCALQlTVj
+DJG6iP9cfY8dO0lugtniQUGOsj16yjnOyaXaF8lLDykHzzUKOxzKyScqXwY0/lYxBxyU97BfvSj
7zRO3ZvAMLdxhzI9cqkR1SmG9GqEo6Lt20yzfWsw0tqCDuasFT9ziyuChtsPr6+IkPf2Vuy/BZN6
AeGGDLKCVOtmIy0aaqTV9CMxPMD1dgD5YR72QjubNkh+DFodO5kh33DxjXo/3DAT6PVeaZ7uh6S9
F87wJejnaRNXDXbaC4OCfy2UPrcyvvN5g20eY73pbgzHIX5R2jdVQAsoYseORrnd5owF153PXqZp
oY34VQl6l0GypB/XH926IuaFEiE8nGZRzWfseuilhuBRvYsoK5YjToBxICY+vLVBdvevFK7piI6U
UVsOrta2bwo/RKQ10mEzY+sYFMWXuiOQsF6aq6pQ+0hQUNag2u0p+UBv4e1Gwwbj0b/MMbuvWFDP
0W5LYpCyzgHJ6xzcNJrou1dlye/eLXFd6aZM00d2ZS95VX0YRH4mWQ4fw5f7QHc4o7znhUWLLlDt
fXPayhBUuB1y9DkYpFDolaytSptc68zFdUBDFado3J+ofL8EVKnsAzM7mnwKS6f1Ymhd+PkpkrEk
ofFCWK7k3KxSyDPDeKrJwf3bxXqfHP3h930cACw5ZQ9TsyP2Nf3Xhed6iC5MTlkjYJuGsiFegzc+
NRacnOmxB4QEb7U5+YtmAlVUuqWITMB1VEzHGONK0qGtimpcR4t0pAnKPy+SRUSy3lwfcMtBbtYP
YqxJLf4S6qKXFJcwJndmavNj49DIW+/3lgfXa+vF+hdNh0mNPgyJ7Ty43rVeW1/j92t+vpwofWbJ
ckrKY1y9z8QMn4r+KYhMTW6JlexLI7nFWuziivORaq5/oObJ3FMZO8JL1gRCLu/Nm3Ou/v4vltt+
F3cIiswUDw9RLGv8ZJ0pSonr1fXOz4t/3Le+4j/u82ETZI1dk0T9VwDm5yuv1zw/QigaI58qqP4Q
iQrLqlyUNp9qmlIO6BfX24CvXwmc1GT7/Uursvysq0rlt2hm/ZnTkRSc34IWOQ6vGcKIbb7eZ6oA
c4Wjl5rgn8fEeu0fLwiGjv2KWpSH/5LwrNdQQZUk73Cx3gRvmaGZSJGVLZqZ9aV+C2fWF/x9NfDl
F2vJ6hyXjJRuiVVcryXzxFebttkymXTwIyG16DQUm3mg3RPLXE1okMn0lEifA9GARFUxjKDfP1sQ
VDz79/X1u48lozlJfMB984WH1i7feblk76zXZERkzHoxtDdJmZlHa3ZQloGt5hOtV1fpWeoBpq8o
Cdeq/bKeRuuFUjG/QrmcUbnbToBw2NQIQsrJXOHUsXNOomnSnETLzfWaudx0+hgI3Xpb93HCTrTd
+rki1qEsvhna684Fmei0AeRhSpr6nruvEfbUz644wb72t1Y7fW8q6qPTPD6K5uKgMnv00PC6tf+1
Jor3pIwBxw9L6V1Cs2pXKh9xDBKv3Cmf88J2dxRjH3IbwJcb5FTWi4npsrOxL4qGzRxEdAS4y8rD
gm/nuOi0wo4FWoWq7tDM8oclRHzoO7mxE3wKYlb2yY3N26pLxUZHtkdPWMdHMbKKCBLj6DXEHDey
Sc4DIN4r0fvZrWUVzJByZu2i2FqX9G1OPrHdowtj2nQRdLsYKbux/9ZbebQDzNHimq2bbZyi36iC
KTnJIQdNpJ9pzJTHWrMvo/YdHjrTXHhlwJnTYRPmbXPf0kiBJiqD42RMzo32aBUwK6Du7IlGt1kR
inqBP4SyyA6J1QLFitlqlsvh9zs0aznmpr5mahmWq593/uNv1kf1Eqz1+XdFI7+R9LNkd+ib9bG0
WqJ216tz73U7klbv/QKR4+whbxTLxXrz9wXbkmudJszznVOeYrYzM7JMKKIg1SX9TBYJEB4ryRlo
9Pp+RP21W1+oGTiO12t1YpYAE2baI+P952M+AXGbHlUIcEv+z2rZ4puTPK9P7JZnf77E5828cacr
a4qIo0MqiAzMD1PEoM02WfCF5UoyXK9+XqRL7CnKx2OcwlZxXKK3UAvUJw52zpE0x++dcJav930+
8HmTtIgBPkcelPsuV4wVPHe9CJLpDWSmyUDy111lU8IQZZ2HfZbva/1e4lKR+Oo7ZxDG/IaOdC7p
IjddQ7vW30EuuhuQqkzBQVbQolyv/k4is90vAoXf9ZpitV6syVZWiKCqr2dafRqbTQd6+qp2A+s0
xKV18Fg4fWYrrdf+kbe03udYwiMhB/YsunMQPYKPkS/Trx7Wj0wabKUkQB9/fiiyKDoaM32HiEXk
MN2g3WCg6vmU67WeWL59agyHwLaqkyPLae/21oGNK3x6Tg1icQlQoz3BsDevA+JnDlmNPoGyuhlu
1v99lBPdpNK+tZforDg1GqQ93wmHIguuo6dfmhYKeSZIC0T4zvG8hzV/C3FRcarjJGjP6204O/gp
G2Lat/EYwC9Fx1yCyJunk5PW49FLfq75ZOtF3GonO6ypWWYGfPkcxKj/tJn+jtNaM7WaNiEZQfF1
f4abrQ90Lj07WF/L/IFWistuUYeGGcfW+uq//2qZbj7/x/X/Wh/4T+/z1jzhz1dYr63P+7zv8+bn
y3y+vc/74oXg6QfUzBoVv/qfr7z+sfodVby+98/nhKkXHmaBv3CZJNeL3x/PsBRVExeDcVeSvLam
g5V9IHclkmOLTMxTQZdx27G8Y4vPqWwsaV8Ur0JcsIuKer2zmEfc/224c+JYHmZgCmvmWxEU0cap
bQE2ZDlk1iOXDeafoXXrtVF5t7UfWbt6jiG9Dw+xveBll4C4yGP6H2YghXOegWrOC7pv7TIPl7Fi
MhHL+1nfhFn3T4MFkcDzpm2Aogl/pWpOKi/VxvNKWn+ZwAwK7KZu25OdVWRHkCCNlG3wY1oprECj
SdyLtNUwEWY2BfD1T+trMIvTnh1mt93XImVcCvt9RGejbsPqfxoLP/9/GguCE5tK/3/eWDjmH9Fb
/m89hT+f81eAjPOH0o7tKktrpPXSI5Dmr56C94epTSr6pvBc9/dDf2XIiD+Uq5VpIrMUDNZLoZ+a
1Joho/5QPKBJpdGetgj6+u/0FJCmLD2Df+spCFt4vBxdDQvhi8Ub/HtwUmcRjzuHo0F2zHZ2un0q
7YWAEGV3/hQmVyTdXKcoE26bGHGJjBGjOxPOhkngs3Jia2OPzh7RFCsRMwqujBbBTzek+4xdIKuk
t7bJCFxIrHepCLJwcvFQS8s59Un0VqkwRFoagmWgS30uClTLabZU5jIs0oPEsEjjbzsXVHMq+rzH
dvzadlDZTQB9ZWf352kIOBetepNkFdU6RefUzoqLTnP6a1N/6SedUGcDD5B65o1LKg+GLYgIVRW/
TyyDrg1iZK+b0b8CtY0qsu0eDebVWjvNlYpQXfgZ3v1uorFos+jzrW6CCeRvJld9L4wx3E1UFIKy
Ts8IXa/4E6puwbA3AvgIXS9A/DXbumZJHjv5hyvdb/FSOsjAPiVz+atHXC92+DfSc1cgQ6WhqDdW
iC43ZqNNQz++lgZ+LD9w+IpHWiO9QB0KwChFuUvyH4XJosyOZv8WdvpnAuGlstQlS2FJ5OLODFJr
WYCS3jFUr26VU7ZKqHi3IWDksb11KFzXXQ9qMwrvs5osQKtw3gMnbO9CR7LxSGR1KALzyXjKQoHM
o6ERYzO91W3enbxQbNFW6lvtj+ZD1f2K2zttWcGXAez4JiNKdWMr6wfdDHUiyPkaewv9WB3Ntw6g
5mxWj1OEbWjKHHlXpQ/JstPpqbvJJKVZOoO3awC0H7PWeDRsYnKrIvmQFba8fsZyyVoYFoMxBPtI
ZY9FD0UsFGLGlonyLSZnYSOU/dB4sCmIT6D/XqY//EKnpIKWe+D65pUYBoraymgOkWe8RHDXdV7b
D2EIAKnrM2DkU5AjEuFN57jtmtdiLOTRAn6FkFFs7GJojr5Cq2rJ8sJ4v9WNj1nArjoyR12c2tNw
nswhuEWzq7edP3WQGeXTkBTlF/ruE+A6Lw06Ki+Fgy6Lub0PnBmnNtuAOcRCjMJn4zkTJI5uOLRG
9JqUBWX8MkfeHwxHq2l2RqpApJnE60g9WdciyasdRSbTdWCq2EZHhq0DKymcbyUhbYMzPtOBoGZJ
YWgOLKodBiKizjA3k2XsG9QD5PVUdwrt+PWYlzjYMzx1llIXUSQ7GPQubGq2HIOZhZfIbJa2Ac3v
CS7cEC/dqu9WjJ5wwjDqRRCrkrZ8pDDnXtLqQQ2xd5vE/4+989ptHd2y9RNxgznciqKoHB11Q9he
NnPOfPrzUbVRrrPR56D7voHCKlu2FRj+MOcY38D8HUUJ9edOjJad8R37YbTp046cb1RLlL9hMTb+
pwAlKKZc6VpT+kUwzjFQhNFlO7+WOd9wFgJGGoIEFA2xl4i3IANkERfwkyW8XYoUzRtvFSF/Tyy0
1urnkYXfmvAajUShRl/1od03WMBIv3qLxnIXtSxCEgzHrTl9ZYlJy67VD6SVQmEYChAPfnNptfY7
Fn3LFuQGq2k4EhAhDJAtaYM2+DIS3VCv5UHhcKkNsOMuo3I2KT4Lg70s10ef2n/mj8em7MihizEf
pJCJDQ/rdU6KjlHMsiTNNx30/uuuiQ6CQo1f0QuI8B3hxKKoUmfLccKnhIa2/V7i6tgM2bCGlgNr
zdcR0Wdgr+caQmeiKqI2MJBGdVAThvaQuPRFg1Kuk5SrWBjv5HdTxU3TXS+8JjLdgbSNXwUVWSq6
h84e+xG4TUwYk1X6DH8EaMVAIa2hACvVZIwROjA70XoL+kFzMgmE3iR3pov25cMv5WMXBrQT4vzF
HAsDMyzB1kEMQ7sPv6U8p7lkZSSzTOZT2glUrIXGvOUwfXy8MjT7/LM3tdchhEbn6yR9SFXTs2Mg
DRLdB+ybCNEHSk3L/PGlEKOy3D4XzawpDb/NZmhckqUXRa+VTiQMmhup7dtEx5qd/Ruy/UMuJlfU
rddGLP+oJoGJYZc2K6M3917ClBeObbMdh5Mk1vSrWGj6xYB4SCg6eAwDPaLW9SkerCL26YV4pHtS
nFrJeM7YuB5MiRzNqcAFqpTvGe2fXSQJeyUmdTPOp4+hjAp3koJvZcqHfWT8IMGC6W1tMoEgUlNX
NmMhOVkktRdDSUAZTifFi6ar6jGGyrHntESxcxSicV1RyluUdQhfuNdOkTVqC80Y4SkkIGOnijSl
Gt0m4c32AObTJwtMFkTxpNNXUQZqWHHSokpuBXKIxanc1+b04alZtI2L+EU3xP5oFRoxQkirtWIo
rumABic2weqpjAZYaHBy+NqhKrNLLwfwbGpENK1V5IusEhLSG4rvwsrEfRXLjP4h3TRZByBb6ZSK
QBCZqRwdMNkBLzfl1tVaBI0JsP2I4JqVrimjLXlWvlPE/nNSMNdEpfCi6JXTqtZnh57caUpTc41I
xuaTquCI8uwsaPqW/iK+Omv6E3ftZzS2KtQcgKhlk407BiXqhgrzOC2szNRuY2QNS8ET6W9glbHb
SaLB15RPYswSBzFQ52gKCTgSht0Ba+BSziayQWe0ZpOci5S5UBjr2aMlzjvbp6CwMMJSw182xRAd
KrzakS7om6Ga65wRIoMirkl/jEgrGKQfmV2Caxb6wWjEtY9eeznS/yAvrFjEhHsfyYidpHEdKz6q
5kJn9aWIhhuxTFz4QQxBtzExsmW4g8a3uiLCq6HoEoV+fNAwaaWsn3YoCc8+QmnopB25omS6bOjW
fXglFhjdaI2D31E5UmtBcjUDg72oNn8kXxv2ZdqHSy1JsW3zSaKnvLQKW8qrPwMOq1Uu5c+6Wt4b
dmbruGYa8VVFdxqMF3mT3MKmAkaoXk0J71EhpK9IANUVFVRYHwlUsS5TaS+xV4yLQXBkga5vTQiS
FGVHArYBhmgAsaRQfZEbScamAR03WXVW9VKcRU9wczPFG02myhLEt7oyG3OGIlHG94Egi/n0RXsC
dj0rPYCbLZwAaJWFkTLCFyRXFzGd1BH4WDpJ70Lb1CziKga22Ecuk0BrGhGQW+Foc6OUtgcbZpLA
JeZCAXyrEwnwAouZ09Rkimg3nRb2tp7JjLQi3SyBNUg+RS+mUoIUTw+BYN3CuEEMHzYdyuvRUUsK
PVO9SyNz2jZjCMMKFUE6sAW00DYy0A/kvGCw7VdmYq46SYLgKETsQvHOgVJiFWjAX29wA28a7xDk
aXGMVRGVJUWPkVX+QmOfbUcqNc6dF2ilOwgizs7sJhtYaIfMZLurVFTCjRE3rSWL7G2LYsaFgsVM
BYmKcVLh8269p1ANnkIPdSKVwQ6z15zDbaoVOdA5DRPq+O1Wn//RcjojK9op//7+8SBrbGkTV1el
n5O1K5XmTDlX6fjbCIYFn1fIQzw7mjrgi+8H8OPzj7OwEVdaK57KubjFLFJuH1/9V9/+V48NHbG9
yGVgScx/m1RJBWFEL+z/57M8fg8JAABffaBlyYoIAe2jtDb/o9ELo1f59/cNa/hlYCb42n9/8o8v
f9+UrysTJeUKP9bffy2Q+rXw/Vy2RZPF1F/P+9/9lJIPFn7uO9ncAvex1CGWz8/8j0/w+DIugIim
ikDR9O8f51WG1duIKV3PGS8WPpmyyZX1I83FQIeANHf+QT5fAY+v6gRzAEbu8R8/qCqGG/J3SSqk
U21LTTMr8icuqcCKKZVWcwnl8Y8XZYSaxOR3zqWaeaj7xz+PxyxlCLDIxOjRsmhymzZZy3OB9dEt
iRNYaU2A26Q25ARnV4bcIkmTZ3k+oUHKFdo8mifpkG7pL6dba/7qPx5TVROKWdciImPdspNLLXPJ
ytyqY8IKUCvgXM8FvUeLRNZi3Opixe43yKDOBiBhuzCELpr7HSALnv33n0eP5tHK/H0sR32X4Gv/
q+P36M/4UyfABo334dxce3T3Ho933WCtxlwGVUolvTWQTQjIZu3HD61AvwZShpzu0bb7q+nz+IlC
RQzhe7V+vOFHn+e3xfP7rTyO7WpSd1zR+wdPYH4HSd3QHZ994b+O8F/XeEDkKuHRYHv0eqQTN/vg
H+23x7d/PTb3OyFqufHmPK6m7RnG9TlC5JM2W0FdvYrWwk2wVNTBtXL6VbzPFsbhddiSb7wZV+Wy
XgICI8PNWPetHWmr87R97Vcuro+FjgnOKRLEvHvLc9ASeDe3i7fpPjFt17tVjnYhKWm1J6vQBtZs
Y1Nxp229xKHvvM8vtmdwpjh9jqvla2Tae6hNm9fMWL6awko/jV880C55QdrSN40yR/5HApse37ix
3XT/6t0axHksdHAxEVxJ2s+GVfCF94b8ghd3eW6u7R9k+ABGpe1kE6e96PolRpe8WhbWLZ2IreRY
oIXm0/VvYXlQsxOHBahBPZ1z7YvDM4IlnqaNpb1RcBzuw3hC9Ae2EZqQvC1rFAQORm9RWJFU38Fg
Gk/ldNYxJpDIMG2wH7HIOfLa3iFpfKRRaL3O/YpTQsusx0kX7ZN4DcGi+yGUhpqFQehQYIvAW3ti
wdx4j5qSt0GGS4XcjNLhSmdSwBnPx5owXih2ay1orvMF31rqqpg2JJkMARWCRZM66imAytHv5uYB
8eAo5Atbtw4mG+YvLEIyTsye7fBauneew6NaYRc9kLllFd96ek4lMaH1NkxWRnZk8T+/2HCUsMwk
i/xtUldzq6W1eXXiAgV9GW50HyLbAgWgeJqY1w7446wQwiLLjdbO0CHgSUUIT2fGvJmncmOap4Rk
e29w+J/6mjuyy3gnX2h5aliAkuXUuPHLONrhi3KCelbY5D1hm7hmB1myu0OwFfikW9SQgGOJlAAt
YH6KJESAz8GJ4gaf4jmBp98vu+8ysLM7RycdX7wro+LCkmHbfqCnWAVP3TKM7fFzXT+JK2dgZN0D
ma4Ozay6/y5yaE+b1FZIEEg+s/QQ9dgo4xcs+BU+yRi537VdkPyyRJ/545E2tKQfxRh4LA4BdNgj
krBiL2x+VG6csn/vNgPkbXltEDuw0ejuFx7JBANXdBfgKPcaJ1WUJUscLdkqP8OPwjtf5Pvog0ug
1YSVaGwwgiwjp70R/0QIpl29SNHGbNxUsYuRDMBF9KIXF2umZBRPUur65aXO3vnzplr48nw81BNJ
nmS0ctYl9tipMwx3AVnJeOJ65JS19uu0Fb9cfti+USu5z+1VEH9sVghDdbiQkmmd/dAkGuCqXKWC
RJ8Tr01sKsqe5IfTXwC7nAv1NiVEtThwcfnBMqCKzoXGmTVv2XQIXvhwPCU3RMCJNeorwpwSDDoh
YgpcLuK4UPzhdusWMzdUY6sCs2SnCthub6P8g+6UzMwPrmREkjKtXmEf+AcuyoTsXewu6ooHSdzj
zezMeps8jlIGqt18Losnq/hqlT+4q0F+kRC6yauNiKaawla14inDaC9Un4S70c4GbnWD8p7K+47F
fUfuXSa5Uj+upfZD8c6dwhIQlmh5iVEsM1aU2bsoYrrPz3JxMG+TtC2hBwmckT7JF9zfUoYeIdp0
7MWJ8+IpgvzPK4yZ/AX/pF+xEFty71EL1BBOL714ZaLGJDXWJlPry0SsRbTjpp3O1t08cYblas1x
7eyP0DZPzeIYBlfNHb+4g3VpwfDEbcKw0FdrzFnGOrVOvep8KBeYTNCpoC0s4v2UMnryFafDcLtt
58xjN2PsO5cSr+FK2/aLcXVgUzTbLRh1sx+UbYXDW9lnL9SZRoxENspkPqlvfRTkWd2E74pC3Z1b
pabb9yWuCgdFcLVWY9bkR9x/N/0E8u4xNIWtq1AwSB1ly0XIOxm24xtM9yPHgLobVQx3Ut9axIC+
453GVS8v/CdGznDPiSP9i6NltM+8BZVf1gy7c2hFvZnDalzR/Rm/GH0YSgfutRYnKdOit5a2kjvP
HKq/JIbIJjU0dbIXBku8I/OFSpUvwkXGZzBcM9zrBEMzk3LVC89q42Y/wj1nchdW3ZaTRRlHPukS
KEUn3RC0xN+n0f1dvQmHbwyq4heHjg5Zya5xyZ3E7Tg/ffRKJYVhVws3kE24g/kpQ/Xj5ZXUFQw7
36Ph+zDuhC0vhGfjAjbpDZbk3bgw/XEeDZcDFHz0X3zhYmKu5lkEtBBOUExHzMNM7CInep4JVSBf
C2krPHcBZ4prQ8nOhcwViTcbkvZquiAgcbi0eK+EKNjpno09l0NF8suwBVDkspSMN/NHtsWvD648
pgvUtItmW+6Zv8wTZ8m6cNdPzMT1arLJZL2kPB/zgftq3NmG7QueOOhJ+1kyKCiueBIOwrO05STx
32v0MthfHAT9NkMuiR9nIuGI8yWfn4/Fxc8U2m3n+1TbFQ4ymmwhXZheNH2p5S/Ji3zjNOZ7pmfv
ZhzAm8NzYIxyrYghi2NlHJj9tAt3GfBfn7C4INvJnD9b9h1hXPOKk8tUBpgTFqXbW1wzXCzsSflL
hkrqrCtG0frtnT9mjZJySVvpjqESb8C0DveceAaf5IVhUNpy59Ev2fPJGAPemNy1wzufQrnzafBR
ModyZInFcYh856WM+3tV70Mm1Dv/UPEckcAv/Scu+3Qz+g40D4ELunA4L1BaCZ7+yLRdzTy5aRwV
/uR8sdLz4Q0YLkc4rZYKwRDzXw3zRUrQNZdZ8sPbYvLnJdiKT+u2Whfeuf7itvYMl7NCTC5T9oi1
G4gd4+oB7Fy4YRUl7PnLkUgx8zZfpaqTSK7Mhb5XRDJjAK8cBxYL6orEjh9q8SarPf+KkGFy0Qbd
qB8EFF7bZ+ZNMGBmeaebv9C0/swhyPfhORqJHHGxH6SE60G/y0hn3sw1fa76Bt6kzJlcFACxDaxk
CD2vMDPC9cAhRotUWPWe4kdHrSSoa36valdqp++SIFxP0AXTTWOsaGohdirqcwXhS38qaB8kMrRR
ydYOH+aNTfoCrgpDwzAPcjLMfLsfjr7xfB7Lt4wQRKJP73OklUg1wPZJ9IgFSN0EPjbNxvCm/Xzw
peyxRFuF/e01Saksrlg2FQ7TqtntYNZIex3DhWEblCX6r2FL6qYVzkWAAtF79M502vM0fQgwMprx
l/sAkrG3yq1Dkb9oB0LhYbYnNEQk1/NWWXa0Bkft5svAzA8FeGte6dmvJWQ0cLBX43hmZS724KQP
+CwKVsQqOUoieQEM/qxcOT9X/6DBjsTrn36b7PVfmFqN54gdJRew7yjcp+TnnErWNPMFtkcsy4vf
EO3O0znrbK7ddD1Yy/4MTqJ+70Yb50qjLSTRTbRV+Ta2G3EDZ5XBvF1H6mpQV8yB4HMC89jw7WUw
j5Joo/3prKWuOK7rMsg11VV4rqD6q07+xnjFFTAAn6OmPaxa65CyHPKXYXFQwyVpgm6O7YVRgGEF
vgIFMHlDU5AdBquVwRbha7qK6AjiU9/teMPsOLi2UJthX2LfumnnpEi5WJhP8FSoO7JIZ8ao27V0
JCaXtQEaxYCFcM8EZSuHYQQhuEz39ddQ/5BoqAsXunt4+wHRaFv5SbqXS25KNLjE4yCtrnZYDU2W
xgzIIB2hWXlU2RNxOJdUpOGErY1Pq5LY8AfvpUxSyIdP7iRbmdC6JRF5dC+xyx/6bFHJIL5O1Y5D
gWXpTsTQYGxVbUmOeNAuAmThdpgA0DmFF8FhbeloXFyY0Nh/cQE2VcLmaS+yIFEO9XvD7U6Uqmmz
am2u+pqWRQL8EBrwojiCAv7ilssjh5s4gqIj8tyIgSPuR9oMLOQsEIgbKl8D/HvqTSP1eBjWVIe+
mh+mKWNnZQ5cM+HAYMLJDVS3iQ95tPSFdSLZ6aE/UHyk2VlfRIT3KWGpi3JLp4XuSbASKSCydEkF
m0hoscMO5eA/wQJHS6ynXKsjoFu0PTFOQ0Wj9mgqZ/G9FOZLaOBWThdd+8e0gsW5FIA0r1KiYHkg
OJNZkLUvPZ1uDYbuG6w9gH+DchBKcmi3Izvvl7xfaMcxW8HjVBn5yZIc3gYNZmtj10uxBZ75DWBh
Mb63mi0VbgTpjp/QPSJBO1uJxIW2lyY44VKloc5HAatWZGuf1bO+NHJHF1fIGZ+ull2vguNjYSKz
ayOHhHhatOJXS3PTb/95PDPhWVisw50qEo/7lOMVjv11R12AWTdFRdVm+0hhGeISovLHp0h/bUmT
3GVMg4vsldhRiyjIJ2/NphuIbxso+TLXk60Y4bAQmp5mz0W71hSGVZT1M3bUovUJuvxuMP6U9w7/
SYPkLw0IR2INu7AqW7t6F2zeyh9s7umLd1cFhgxypeG03/DwZwvtarX+ovgEAtRlmwLXDc1Ikq8W
SrdkGJPu3t66NqVk5wS1c1l26ygiffrOaVa7Teia8t5rGF+GLeMPlwLJtCxVBYLT16Wx15pjRaO9
2o3dJdTOfv80JW9q5+TB6AbBu8IboKKLf2eRqniedEQHewlm/in5mpRle8ne+3uZsJWfIxUZJXeA
LZfhflzi2LO29Z5ZmWTHrllUn/w/OCUn+bk504iBmIq+lGK03p2IwEP24KlLwj7wuPmRIxxSmQBQ
p6TShvDggxGjJg1QnIMXSkq0NbATB8nZHmSxO25nRAAwHe8+rYa9tg8Y3chA9SVGQhAGLA8+TPfg
r6cn2Puw2Kwgc3yOSLcBHubrd9QLoGtB228BK7BWZr9nT8EHfLOzSIFwWWxUO79bK2nFmMlk7pQv
vrk0D/ozRRZHpjQsHlS0wQxVXLWvDSR2gH902inc0Ue1VsAzEDxR7cAKQ6zjUhcWVQJyaE4M3fks
6K2TsNuN6YY2hn7xd4ROPsvtuiTswgW0htsvODGaqu/xYdhpIgEfpAgoa/i2VwTIxO8FDGdLjJ3C
TjtJSyrejAoxv4adNaPX+UFwICHMuE/esg0AdIyq76UrzrnO7mzK3xauum83QArK8807QszeGyeB
ksLCOOVOvhMR794AmQhOwCpU3qc/A9s7kjyXw1PoQB2EdjS96e/+vX3G8y8GW8IUgc+uGX0OnCzy
V0jpIdyznGOEilfpSshvTqjKMZd3uelU5MIQDk/WEUEsJF5A7EEXDARTWFcQRnwWW25+wHQ3j4nw
bBnzjwXRgBvDqd+iV0ZRonRwxriAixplE0aM37ucfENjTkVty3sRPunhkrtYupbqeSzwqS0mdWNK
P6y6zGrNGkGsgMFBvmXzn2LYq0h0eGfrxPTHCkHo5k0M6tGjVYF9piU8/x/9OUc84W7emw6sLceH
pb8Bnx8zZu6CYZFQV+G9+JuUlFrTB2xiN3a7798MJAisac3XdI/1Fv9dS7xb9YpGIScoJ8GYStRw
IexoZrGroqVDq81EGITNZtFeVHOJQhRaKI0ZWBY6bl1naDZZu5aHGc3bS9yt0TPLTXbo41sMXnd0
WOoXjmERb32h1C9usnnPjpLECXkRfH7CimqGcBhXH1wF+MFY9qYubZsxupO+kNiA1o546P7Q+mPX
hAnSoG+y8J/x86k3g/gWQqSRWCzCl9aAe75WDzlhMfPo7T+TEMR4tRre4p/wtf2MqcJQfl9KXxrV
k6W1jkcgBHAzNmK9j1HA/yRwvBUUE4zjpD/ycYhbu/iEii4Y41AXsOLYS+WStjgNKLneUw6QKaME
TrlINrSZ0AdRPkABxAqBUR5FB+Fg0VtxI7MBuTIdjLW5YZF/m8otidFXUsKkaOUVH/mFgCZcX3q8
m7NLpqV1DE7kmkjZOnk1mat6MBgQGBfenyiTnHiTmu2+VnCfcBgzImq24TuoAypFyrx7CV46yW2B
3RKReIVeBhJ8tMr34oWS6lcTXVhpCW6qnvFp+urRyrdSTUkY7HQ+rRk64q3VLTwyaLpNf5RezfdW
WLily/aeeCAOaHdrXvX3gFGUljj5rWA6SWcY1n50jlvUayTmsnP/5giwC/xBmZ9/aziVG3WvXAfW
E88GyaXdIf6Q2fcSpM0lAh6EyNEUX55DkyCnvfxafBaf+Zd10LYVO3vqGifkAqgFlPKWcEO3g02U
jMNS5TuCRIXYPjyTTrTj6gjXMGVMVzsNxcWnvrBttqL04+0bkryL18KZV2Un7ylT1n5D+uecLyQN
8Hm873J2x+vzYMCUlJDzJT+bYbP4bhaky09rn2y91HBkwxEcksTZos+nhS2j2302hPISZwTAfh3Q
dNsN62Y9oEWw5+NIJDeBvixvD9YR2wOpcfkxNt7IRsDxqyJq7RaIN25X6+jf6VcFBn3Vd/FGje3l
gwaQPo+2L8ErSyjAJOTUYEVjpDPP8Dpz1gDksDLOkmgHvpK6+AkzKuOwRfGTwGGZfTxxF9rr8Eem
8HtXrvmztyGvxHgNt8MTV+J3GZ078B5l9KL6W+P6pAp8tq/SDp8hZs85sXiHhGO8hUbIjMyl4J1J
+ySpysUHTSjSPUWyuDjFwZqoSll8IyXI1rcszqhuxPKl6b113G8a68nIhX0j+Gd/bp76oDipLM9f
9srcC6pG1pAiyZN+nysErJAC/DA9jK1gIPDCgfZrk7DKcFeg43EfnoBglmEjkaAgI1eUJDGHkhQ6
N7ceP0nnr36/VX3AmpH41IgZEPq5Cff4rd9fbdRZ+z1CNEFtWTIO/N9/H8uVtPH7bSiiT24Evfzr
H3/+9vGYV/Qs0QNT+wB9Qdmc7fAMKv391f/4y8cPtJxe0e+v5BWZfklc3zTNRPxXBfhtxDWkw3L7
+Mcv59d4fKnRsJecx5emEdeSY0A1JU6GLLa/f737+23+Pmb5Qvnvp3g8+PidNKlCWOX+6vf3Ho//
fvvXV0EaAKeen/X3J7EaKChkmJp+f2AqDS/y+D7vWZdJRWEtH3/yj5d/fGwUoSTTCCO3Fa5OU+ae
Tgurc1BGUfyaa7hhNq66AjZtVaabqCvXmmYEKzr7oisr5cFP6XmFEbWrSXmSYuB7Sn+rSQhpC7Z/
saJuBPBgS2Axi4p4uKZhatcD8xr6wqcZN4dale+W0bhjho6yESmjCfD+W+Jzlaq3FVoWlkAMaaDO
3G9Bhagu1xnoOTIjwsh0u1SSqBh36qqDRCZWyApiz7DWioZMNohfkz4inqUGMDhWaPDEp+Kh9Yk7
qPDq8KxY0gxJim7gGHepx/JMLJ2swy0rkc9lkS7K2pJkzyh98/3Zv0QqCZs3zbQ2Qj2wVCS0K+gT
0nJxHhVBeArqdKVKJO4oin+ePkRT3RotBGWMDVs1rZ6LUPgQ9emSaWSY+p99p9ALytg3M+BY8mmq
QJChUTHpkmoySTXNwWgB6ugTRR3PuA/IRe3BzM5IzaBaVQWU+xh1JDsAuq/MIsTt+D5ivUKloANC
VzgEybH3jO+xGWABFvIflCQH0Tfe/BgJq9xO7hB/SdLW75OvrK/AtWUTi4CgRr/a/gSZ+UkbOdu1
otIRRzIFbhCGxG+upxJpoqaxnW5kZLpN9mqMEb1yCVj3uEVMsklT+iyTtx9C+QrI9zzCdg37CnVU
th1jOkIVcZpis0obggh6nbUYw71XoWpU5efWcjvzSQeMBElZdlptckHF7Hxqno125zB91oj+JCs5
SXL0qbLaSgZrWEwSyY6q3RdUPVKOmRJJ30XUkocrejQbwJuIzPEkPLUcsVE39o0BjU2oNBIOJpLX
G0nlYXp1VqmQfjBcSr9QvyY8/JWnXaHJv6VFRR3Uaqmm4rM1uuxb8gHtBa2w6+t8Oah5BlLYcIeU
MhgucLQkc5+ahSU8uhEYVPQnT21VNsSln/bPhcnsOjbajOWvh00XR/sBPRBhQ2TrChUsDjEpjmEt
vk8FETWlbArLTmE/mcovQyvlmzqd7kAQGVJkCa1MXS2RAQhLtIHv7PXpPhHXk6C8DMmNtRT1myvJ
kaTmxevNj2bUTx5daTweZCaIw/MwdLsuCZ1KJ73O7FJ/KYmH0fBvRoCHTlKIULQofyi9fB1eqpSC
TmJ18iail1nIDWEtofqstCb575r8UX6JivVTxmm3iXMO11B2TLLjTtYkb9WXPLk1jkxenbdrNGDN
QjmQ7qBtJSi/k+itUPh6R8SvOytqviU4PUuPzQMEkWfU5BVCTNS3Y+kfpk770DPkC0POOpqO2ARH
w4E9R9dizP9EIJdHT2lPsZibJFkfET+fpDJm/VGBHFV978dT+mjft2/QkWg2isNWS3TdkRS628Eo
majRLYIyMZ2ALmysnlkcq1Tl1SwyMhbk3Y9aTzfUziGiF7aFnkf2W5RHO12vX8OW3UUq9yRDouil
Y02zIzHJwyteEikl/kubjoUgvATcmxxd7S3ULfLCBCoyobgx/ZFeJZlQbRvdx1567QLkX3LV+K4o
sGMOAw1zwqhQHoJf7NUkT9ckupoS6ZByzY5GPKZBwkq198/5d1cVf7yGPo9GAzLdKsEkLks1JO7c
wDIke3arA2eWO0LqDE2el4R0XLwRyqHZElZD91MTKHsKjD2g4UEsIpc8B0l514r6ucz6I8f8OFXy
umRBO7QRXVNBfPVNil6x9eQBbkunyRWK4hyqOEiFjImhMiaYQ2n4ow43JR8Ia1V0zBF5cJZVJUYa
nFCRx8QaWTMMGYWpLWgdii5dBKMRw/jrki8hN8m/nZofVae8VSZklajxZzzj4KBZfJp4mzZIg4ed
4bHlZ/zGv5gvihhsMGPSaDQ3rK0/oDHGs0TySDX5qNVVC47sPAsie8jBS8EvCpMWC1xdvsVDQVZp
k52UM+6qSSiwb6bfWirL9h9dpV1QBu9J86kT92CrInThfBQJ1wEqiVB/K6cXwasIRS/rI+rqWVVK
QV3KR3Y2XkXmMwgor0lfhKD91GSFADdy2TVyUoxUrcDDJ4nd5xlwg7F/DvWpZnVqnZB9yrhjAWTR
9yzg8vayIyQYxgYDmHuu0gYGhNznVMyLhiKIibZ3KPKzktH7QopLjqLXEylijYtQJVY598iiGTDu
AwF8FSuRFbuYcdW2DYWQKn4SJ/krh8qZ1+0WAvXgU6wtNFZPCeISA//WIhp1bY+bbDU27D4DKmJO
nsIU7ryk22QqXM2+thVlK7R7Q/FoN4m0GXzPQmsyJGuo9h6ECBFREqJPQxm/LHgvC7GmZJSmlGg7
CvqxeUzb3FsGXWvxbumTZNkwstKRZg93dm3rsl51KvEsek0JwJS3ogcNUgqHAZgM9M1KIsIbnaBT
t8WXFOvr/2XV/fcsZZYJ1u3/YykjPemfjDoJHh1/8G8/mSX+S9IMA5OZqhja314yS/+Xrsq6pMuG
ZBmyrum/fDrlX5qoS6DjFPPBoPv1kqniv6DiWwRl4EtT4UHr/xMvGSSU//CSiTP+DqGvrKiWiJxU
Acr3Ty/ZmDZNlxmhuS2V+JXJGoEIdqY6E+y2tHK4qihjMVbvTYFiRYgKNii0GUcmf5BQFDrCzE0n
gQDnBST1wrwHM1ldWUZ1HD6H8HJZOP8gbgvXwAVQItPNgcyugmhvR1jtxkxtV8C3D4Wp7Aqx2ocd
o3zbP3uVSI0iA1aCNe1JFmFNjQYampoxr+izbeiHISpeoccb5HHv9OZNLYhdqBoMKTFyCB9ki19R
76i6YaPNFHplFs5rntqs/EpxhNwgUgzs0yaLjZoms/4aWJF4yuVUpsZMtlLkT0cN8lCks3/1ClW5
lJn+begEU9RB9x1qDfXjStuHVjNsVED6TPn+ykhqmr8eMmw1V4Sdqo7rtm/e+xCkXgjbuEN6b2s9
mWSZNDzH7O0LRT3Iapt+AiTc5XUIp2gaL4OXiRupbTaAgUsGy5gc9lyOXI/cMBjc4srv6HxWmrEx
5/yABE08o8QJwGAWqpFdWkO47GjjKaMW7qrCACVPJBDus3Hakb6zVpPN2JBMXwI8GQANzkkG4Lnp
BJJtYAbjpz6nHYxz7oExJyCAmz2qcybCQDjCQEiCSljCKIctTikU+0lA0c3T/pRzskI9Zyx4c9pC
/8hd6KjIjT0gnjwGfFDJ23ZOaZCmazunNtS5E81RCZJmRvDKjB3pUbIMat8aiIY00HuyAVB/FIUV
sNc3u0yo9tEgWHtWfSv9JW4y352s4ZAMSCWmJPjEPDdT3kSwFrG8bQifULUc2LQWDusw/0aDQ3PL
Z8qIaSu5YtS+ZwYpFuGcZ9ERbCFlnraRZRIECPeg1E7KZaRUGbK62eml1QpRJ5rddURn5LB/DZU5
UfS9PxIJLGtl9gvEc8pGPOdtNHPyRiEYF23O4ujmar/mk89h6t0dh9OwTlRAH/6UsyPC+5H3zQay
6kYzfGs30QEckVPlufeajycSIPyLHq0VWltSgGci5gJzS0ml22m+aYIy7cbKZOMMQp/Mvks15410
bJv2kfSjVoRQB0LrOVrGtrsSPFqe4MYKA3C3LvXsyFjvUH4Wd+n/Ye88liRVtm37L6/PMYTjQON1
MnREalWig2VWZaE1OOLr73Dy3J377Ma1+/qvURgQUZEhHfe15hxT1MOpDlpiynqqntiZNgL+HvOq
QlIO/2VMHXm5qvgRzf3I7DEnJ5CSyZnOiB14GD/sEBR9TSU/aeBPjTPdmII4k94ame4Yd6POZykI
avG1fjQ2KUXCWFOQeHNBootVRFe+lOOxDOResvTDuYoBVPi07q0ITEaGuqufO/fo9s1+8hDkSUWC
zJCTHzfmESKP7HufC6TTimkJuTPzz4QGKvk5VLRYrLcjA5c1zwQsNuaVTVvN7bh8NiHfGnIMrcVN
jmOKPiEuaFTYdr4zq+4ht5c/IiTVlkySKKE4H0z4P13zw4fhISuD6KMQ81k4N8cpLX7xvEH+Zd6p
rmBfl6h4dz5peK5XVfQXlw3wtQm+SRcTkPBjosqehZ2x6wpCedRCcqwZvxQM2ldy7um25rQi8x7P
WNtR3HxsK3paS0hkpiun7NZ4jBrMUGWZnOw6vxPdCG/Ylb9UHIPlIPpnF8qGJHYdFzNng32CqkPK
V050mEzv2w7TDDCPeicwZ5Y98iRd2B+lzj4UdzJooY8Tf7HBskkUe5hBuzbifdCAw++L7/XSZnsu
VM2mSBMWEHgPRENsvY24JK8WgNLzbzciNG7KcFuSV7IvcCND92t/yonvj5h4lU2PwAkL6bfiAyJk
fsjKdjm1yCjxF5DUVs3XIFxGQHzlr2oiERVV/G02sGbvrd7Ymor2OiqRJOYpV2qkgdhW+LMKmzaK
7UIHND4WJtlwr/DZV5OJImb8gE5MyMkUEO+UONEr19w9+R/3Sxsg4+xhyaXzfJ2mMWNSWbzD434x
zPBiaTJL5DIHi2zEDYb61kwDegLClqw0xLxgebuS3IA476KnoFCPjSrd/TI57c4RbrZTQ0M/IVZ0
M7F4zcQa4RCh1+J1pn2HulS9zo4fnoeU0khne9N2nCV6uZrUirATxa3p9Vh6bYj/ouvI2vOwgVRi
uQ+ztt9BH722QrLPJ5f+BRjm+Z7sBrx4MzEACc2sHsc65mQvOPuC1gEc+56qvetsgX0wI28Iw4NI
bh9iuz+KpYaRDyxvZspqBj7F2g4VWBlrM2+X9mdF/VYqVnw4HmG2SDqfNeadJARRxrKZeG4jf/Fn
P98YqoFMj6LLj7p457F4vurmSW0HE0W0tInU6Bfet3axtM+0ym+BNTP4hv1+lO1NMtTXsG7FBVxZ
u4nomkjSu7buVKV3Y45zMHJulzoYzzbUdazx9L2TgspJclQaCSeN3iLclDIIV/bmPJFTKGr6Zsxa
cOdgH5tQ83JF1kkFVfwAjQUlgii3mUEqqNcXRwrF49WUsFryWy84WAPagNwgebWkvoI5sD+5MRfg
BPcBUSN8EXzWx7Ht3wy1APX4ZCRUmGLHoXudRM+hF5OJSMDBQYa12oyxDmseaNNROsldaV27YUMp
KU3dG3IbBB/9vqmN6ZoMKhIOlHsassrdyRF7D8+yuOsSpgFB5m4NSvZRbjz5cHlPZu9jUDAknrFh
ya+x/B6oLkT4w/D+NlODpnCEK7OaGbBQpcNTj/zBi2r7GC0eNB+Vw4aLItJ1w1qSiRn3C44gkF9D
6/+2+5nCDXA7HbS3nl33hDYieHgHPXMqd3mnnibkUGd/wOLYVB5K88CgZWtLGwy9zrLna3aWtfMz
zajNpiVlTKcmCZtB7GhSqnbNYT6vmyUfLEKig7esGBHHuuqXsYTU+1cviFnoTzuHg0zgTHUu3GU4
almNnHCCiThCzZoENHWGrMRZRoBI3/n0MYjXcVC9elwHMpf1sKHX35Ex77DIvPfMweFEIYRZn+RE
MZGfo4Swq1lt0+CySFQZDe3upS0kxc/ORJXTvoSZDsDSgLuVx2WhR0urmVq062tTqn+Nq4+GpYbh
zMkAxkbv2SvQRu+th+umANjo1AmVZ2tsz+um+2tvth3jhCSrVWGCeAoDTxU8OqFJeEgYZifFeFJC
jaeJCKKpTFHLVi5et575694S9f36dEekZ4cYHckayLjmPK4bZ8QvdfV1LKPYQ3Ugv026RSJ0I0PV
UV4eQ/2zn5IWeRprGa6trTpRBm0PnebCCKXRVOtuJ3h7M1KmCObBPGNa3yxlof3XED0K3QYCR72b
ux05EguJvOvH+kmecwdsTv66XU9YorpfJHpOiH4/VhQa3086QTqP82vjaJrMamoSZrGVMN0RkdPQ
+WTCaTqRqzfrYTtnHyZW7t3XqQxgDdEMIKwsjTNa3wt3fVvW96qz3WsX5P3efi7bfjnHbivO4UI/
219S8qUTO76sG2BU8aXz/zQDabLxWBHlZaIkyiLWKFXZEMispo3PZOe4Bnd+bYKWME+T+MR9Fiwv
hVEbZ4CHxhk6NN+5hN9nQ9V0MUBVrRsyztqdKbsPMOKjuVnGZjnE+HZW99BKTVw3q3voc68UuHcp
e4jdZPQ/1hTNdeNZJcOlL5s9E0fGPooOjOqoj9KGVyqT4TZs2+hAHgp1eQq0j4E3zvv1RqV/7E6D
yrxvJkLu15DOQbvCzAqD7Zc5qdVepdWhZM0+fdn1WPXRa+KP0X79UNbPAkg2TjmdFCpL7wmWKu67
MGXIafBteYlFyKHm+f3j+9uNoA1q2Ce00bFLrnfxqBMxbT7ZQ0MzdP0iT4waKDnnhiRnJgT++oZw
HW8/KZPru4R1XiGUS4f4xHLi8y1YX+X6egUZQuevV86wDTOojU8F8SPAosnEMZ3fVe5TKIYGevR6
68FiRewJErVcu9UhqnTJzUX86HRIha2w4wKdBQ3/YpTQ6VKf5B17WZDV+f0HkRC+j6R1ysf5e0t6
zA4GIHKCErB61gbYRWZUdV+bSesIPSu5aDRaIEi3kwvlTmQppldNGztxH1VMpREJZWM0t3YU3reS
tZsRc6EXwzlKLRAFtjyJTjxWffWEH5grJp12sdiQRpi8WwVa+KC8mdRNWpa/LM96hVVKPopB+Wwc
k2+F+ZrGaCRyv/4eqfK77YVykzr8BKwivW3jMofwMD2YqMmqJt2PE6oSmBa0CfDpS+WAqmDl2TJ7
x/Dc7QcPEKi50GyK8uE4hjNTH089p7VdX0i7uumd0T9GefzSWDDM9UTVFJm1MbGWEp3H9TUyyUz0
vfJgObA35onsB/85JV+ILlVy8d8N6gS7uSiOpIiOj+5AQObsq3MnxE3e/prsB395hLtKKlNsoHct
suvYnd5ZkFC7NoxbY6BnbosixVvNat2nMJkVBR3CkMidqDX4xNqnNHKh/d/PfvabYjQczTlmAM2j
t25gsmLMFPrNIbv23cnfTJ46umn96LcnWBCHxg6pu/qy4u3q7zOP8Jl4wrAqinwXjsXNUIEy0Zli
5vQaerTt+kjezEwy+rblJ2HRF6XVEDNn3np1/eITOGQ5YMnoOrcbP8N+0FfY3HVD+61z1XMn/Z+K
N2GJURwMI9nTgXSf2jw7+4X52OQ9wjowxnW7/Mps1tQqhTGejt2DCD1s9AhrSZ3CopEjrZnA6yn7
ZQ5DVG1BV8Kd/Whbp90ODskrdkwgejfck3m4iys6TNOlJ16JH/yfLukxxfRBDPtQ8//d6yaFVeBW
tL2IN7CahARiF7lDbXaPRQ2WFk1uSl2U0t/7YmePYBaIO8nkTT6jsfSz8prC+ZEQxXNfzJeMhlam
suhKielXOVi3GFVfltZ7yqzgRyCHcEOrfrNUi3syHfSrdYNmokYsa9KJzMbxijnpoZXDd8iojzxL
SJIUncFR+wSNs/ASeb6fnJIAG3p2VEq0GEvH9ibL1uBjiNC954KJY7Yzj5ZaqNco6aEaR0IuEFC7
Ao24UwT3ydR9h8OG5yFEVt1139soDq/GDtG/LVEC+f6AgJVU837KEJgnTXIgzuYHsdT0yi3Y/QbW
ofHDqzpvH/o0JeJGvZlo9YAHDjvXpt3YLwwHcrAAKeX9/dD54JM0AkQLESLmykaeXGRpPXd+CZUf
UzyAhGKbwkbeOC3dM961hnky3cVCjeQ8dPBH++g4Ey6GH7kHVjiazcEnh3tIyz954yYbJevvvk4d
qFWwqyzro0fDCF0FwjpTLCKmwg6XTJBvhho7TaRQTokYXUbyOGcxAayFokulDk6GF70u4uBoZpJ2
j2eQodoY16YdXcdmCXxhNNN7LNaI7Fvn0Lloa+OWjEH6dVTjUV3mRBxR4v/DzAKl+6CaDb9Rz46s
81S80gt7YF28XFsCpxFIZcjSwx9nCDB6NRQkWudtclvzsLTmDxKsKyyj4jJ4dPtBYFxNPtiDwfkN
XdAD3bxMOz8at7BvNpPAYOP4GOPINgsBp9D5tZEPNqRO8Ni1SVvEC8sXUrLuu5JqbJHRtzZ7YZ2Z
wL5y1UBUF1IInMtrWEAs1QhtrgbzET3BuzQdPJLYrOESGfK2z907M0BDlRs08JMCU1mvjipTaPxi
ygJ94dDq8//A+kErLqHrA/IatqmXkPXuWrQy6+8dFetrhrVtMvFpulH7h7LHvG911LvI6qMZhk8N
Y9C5DJo/cT7Srwq5fBbtR0wVBePjHx984tYor32T7LhI5A9wa7ItAWpYfArzum+HO9EQjSQoIDCQ
7YvV6t1/H5T/wSVdbZyJziAu67MFGjdNf2eunHcj4XrXcuTamDInG4RDbJTfUb3apx3J2zmXNH5I
ncQ/DPjaS9HiV9ouq4zoXITbyg/uLTUAzzAYZZjV4s0xR5thkEDhZjHevaF1MUb6KIo00qVNHtvM
LW5lSUC1LCSdxmH0NvwlK/fucxbWm96vAbWI0dkqsWsHmODTxhLiZzt5JfPMYSQewT2ay0fr85Mv
rGAfVPBvHOQAG5+nVvUI7mzq53SVhnNTxT8qswHugzC7weeuSAV2lm5+CF1SKKMiWXakdWFVTibM
d84dscLJlWoQmWWIfCvTgsVhy8cO5iim2Cw9Nu7RcZrx2pD+O4nTNwarsK0USCRL8VxmpD6VaeZR
LGVAiwZ1H6LsGNqaXNuQmNliup0jJW4cvtXEMR+WdJyvhTO6XL7sYR+fMyRA2wlIWsIosTEkIkor
p2G+VNG3xCVwosN8MiCRq4cr4VqPEV99osZJbt273vgrc7Lnarjp4L1cKToJ23yIg40abNZMAWyc
YqECJ8nWxfBK4yu5n9WBGEjzTJkMF6CJ9wy+AHbcVj4kJGTFxTxsc/Eto759tfJA142n4MxnJUaf
sn4Gc/dMm5Ee+5XXI/AnxHxTk2WwoxYMpxVL1ZxkXPyjP8UU1pdwFObBC22FN0TqwXAi9ze/4TK3
yeIhuKXPKK/yqXxK1XvSX0K7cXc9UyIkmqG7CR3npSWszqtRmfRe9haECD/pRbRHIpF+LNb0zrxp
Z0X5TxPDxIjw7CFMq62jmLe0yYOT83w6b/w9xcSkRwSiFr5AV6iFE+LNdWfkg+BnWCifFpPlVdLn
H2DdHqsGmWDf9VvXSd9rW7wvVDy2dU+K3iRYapI2ceX7xo2dqBQpJzCVaUDgzmfCMJwhdfMi1vvG
IPk4Y4FqsNqMSAqgLbuPDvSQDaqqnVs4u94KTqEEiGKT9r4nsYNS0li8tpZdgf/saoqZzokwioKS
x3CZJwiEsRR3nqXjSPyUKKIiIEAxqTDF5PAAM9Q1rAb6K0+B8pjarLmOZXCVmUW9paDS7RP3rVSK
IAjzV1MD9Qz4HIs6tveDxMZVm8HbWJeIVjClFBuqTiQX6DBJXxfMiQi69prbcaFoEbTVc5F7Lesr
gh5iy+nweOVmTq4eUPn12GyinlITS6/XXPPl27WOUCTpcF6PvzYE8TBcuIz0xkoIxiMSW+Sfr0zb
WT8CYTnY69c1m8/3DefXmciankDy8oGeyLRnwsNf0Ke+Ngp5FyY90hEr/UfTyc27oxKgXEy4P0vx
w6eUAZwhAPmn0afTPKgzoTr0qEt/cTdporiuVBoN00eIEAe6Dugn2fAErhEdlYf1vCl/pLaYT0lB
MIczTCOVHCaCy+xa2zGq2jMt/4GGG52R9dCTPai1iowCimXNOdEFjdhsivqImPEqauDG0e7CRVMu
WD91QQRhIovwlTby1ybvTSKy7QVrkl7Yr0jWKXQerT5nppbkz+5ot3tXhwusG/JqJzIB0FQk0jiG
euGcpqDHYr1Z977OVeZ434/4qQgUoSivV+BROCPAkGivPo+/TpYtqAg3R4eXghjOybNtM1kfDZfF
0TLVMVf3kGZR66aE/2kUbK7LWU3po1xoUswPhA+j9aK7RVRxjTkHiGxN6PAnClbow/WcvgdKqP7o
BHghup7gij6+9x1P+70GNDnOkPpn07Z4ibIVn8jngoCfc20a9hlye3Ty6HyqziemMxtFceWOsMs8
oLvruTRi5Fz3LMRoV+YgKXCWw4flONOudBtmE0aMMThU0H+a9/VgPS2Axp0yPjFkrngd9ab9a+8f
h0x4oW3XuL5WGrVRTQ5f2a3V8YLNoXI+N+vpue/D01Q9DN2CAYJlQobpPL21RMwhgEUb4hebjEkC
4BrHQonBcxTzYp2l3qyH60Y2PX6N9jGruRLDORyg9H7+/b89Cf0mSd/1MKbp57HeAuYR6ART5njM
yJwmLKNpcfPM9Ya8qog111XVmN+KiMXK4iE+TWJgDCkgOXf2cC1MxC/iinDaWtyiz0KdV1HSNhTV
7C7sry0bWtrkp2/ZlL8zB9rkzjwCqSJg2KoSlOzlS9XzLcng9cUVzIolMwc6PYMJdpW3aypBIIYz
awmD5qFKumJnUajYO7O49Kxo+ql0D5ni4Voj3v4hj5f15mEJBbzhNrpQ9G05c2oT66Wy1IeR8wqk
8rurKEX6PaOdp1PKN1d550gDyDwFMdTAhdNIhPL/XzTyvxGN2MIO/seAw7ssfwP19R/CkX//p/8W
joh/CceyEKc5lpZpaO3G+NH1//f/GJbp/Ms0JYlZns0vH2nJX+IRx9O3eJYnfWuViKAr6f4NInb+
xcSdQVXyh/T//X8CEduWSU7i30HEnHC8AEwy+hZbM4n/ASJuVeaXk6SFb9C1zyt6+EjMzh6S320e
xq8j8R71tBgw9JDrDsZTRugiy3ZrYlWJMbHoAa4GptyUBtahaQaT3WB1MlMhTkFoGGdTcI0UgogJ
rdigcRmPZXIZYFaYLmo6FSKObfv3qTGxKHX0SJkJbxw6VWK2UDRAEhYy8M8LC+hz50e0d+OJjm8l
vXMt3dfaJYmp7XRVzKQxgWTV08OD/NvGEJvJTtCccFFyvQBbl76ddSEVjHW3GSuP+W7U7Ssjew3y
mWF5Bri/bqKutklODuljup4D9YZDKkI5ZmQyLb7uvN6wbhJ9l3Xv6wEIW8Nx6aJ0nUhqLNo/cccE
wPCLCJlrXlzWjWkNxaUllJ7BC6n1zOUh6PTIt+718H0zD8HmkqlNhKL7RLwXHoclv/hFYNJACowH
lN0AacJr4S/gKTpJOdsBqPu1SS3q+MREgCrKwpTyb6LcrQpiDG0uJTiUnddNqCDv3hbSHTdNh1yl
zIBOpW1xb4/+L1nD9VHNMuJ9zb8Tp00JIal/+r4iqWj2HsIxbTHhSZ9gFb+8dBUANGoaW+akP+C9
6uIIKxliTzZWMIHtk0AHfNa0IwlLW1L3bDR2tnUzjbOYYdlSPAhgke7TNj2a8ZydDN+58uyO1n49
WPG1Mf9xSqu8UXS/tzybm7Erj4MnLm3qDNea/5v29ns0EkKYTGAvS9O0KZZyCNw03Dpu5WC1pxds
qBGqRa6e5orkzSyYr+U0BLvW7SDHGW58AwGMb2e/5PsxD7rjKJxjV5fFrYgDfDlFSwljZEV1ZWU4
Tt12nA8CuzKSz4WkNbhGdjFel16I/Un2COGn7kLTx70280QeuPa/rrcFTLO2JqFdhV6XrHeQKUkw
tJcOFi/9ZvZnVOb6WfcdBi/DZu2eYO3Uty16I0GIz7ZLhL25vMgobQ+96Ds0AyTGtyMva5QJ74eb
HwLb+OUtfbRfZq7No7WkB3cebuSgI31WFl2aOqQAy+4/zo3tjzbObpM+QpiQxcXFsAPzOBvQdkpm
1W1QkdfEH6cnoHfXk1+bkkaUQR/0igGw36ycNAtN/SHt58t6tDLrMhOowLR4Pn2fCLdyEkL2eVjc
6IV80IgRSmDdhLOrZ7CQMu0d4vj7PAIQrduNSZ2DfSXiD/7rdEapD9mjb8XWbhJKGLIU1smf7jM9
1atT394psH5rVwulkzpWpBoHve1nfEi0Vz93kdhsWyuj8B7WMKF+5T6TcqHn07bejPmbcPnk/ABF
+ppTVazLCgVID6becT0VtHheLQuDc+tY7Y4hAayLTipLahVvR2lh7KqiYtc2GU77ALnJJzQOhe6v
bFJUVf9qL371HddzOI0PaYbjrrOYHEDEdqFnymPRy+RIVW7ZCXpjlKGCN6cN8v1XmtZSRG+Wtg19
vpMDSvLKn4wNeD7yQkS+TZxpPM6BB4TVZTrPZQyMVAn0ZNJa5obpMg4t8BOOZit6htIxRxBHPzOb
ehPThQQzrJss3TrrpFB/dJIRKX10TMoGxU+AdceQOHrS/sVZZnlufGA/dlU+U3KHCK1QWxG52SFj
1NojZMs7LpV8jL0DpSLBu2/PTrDxOuKmI2poCmKhmxi/S90rAuhhDaXLhB+YgAYX4kLgUrHursDD
tbe57o2Nf+X4iQHc3TBBYGvy4PoF+IIOdlUFvHiocVjT6lzhgtJNuFytwV7hoC9eOZqsIGS+XXhk
NyV6AWPo9YygNwVTrZ22Ue/MpKvYv0B8mzuXevKeOtADq7zw3IydwxKeOvoPt/uI9NIVWwIy7LVD
CNpGz6LLwMs2kxUjYfbln8QHF7HeE6Q5BfqafPH13pnMER6HFRGp6bDzirQ+oh7EFen0ALlOTTn7
LAtHGhYMhzt/Rg5AyuI3O38cG9zp/3jt66FaY26yJbqZu9j/fBt0Rc9GxHxc35R1s1IT3Ule5/b8
PhLhDXtXOnSTHQpnNX6EiugqROcJHQaAbvQ7z12mv6AZzsVlJky0tYMBKxtem9hQwXm5nTynYvll
7dG4syQuCR51q+yQ2xALBgnKdAhSiyI5HJpEsrhrI5IE6FCmVkteIcAqQnLx1jMLMFX8ZPYMEENB
OF6QsqytoeseTVfhw2els25IMWEAY5FPgcfNUVRuZBrUp5jiytrYLggxTbMkPOaSa0Hd1ttaMzi/
uJDr3nquW4YHk9bWfh3e1s3a2v46NDWms0joy0WRR3MHG7bka0ZkFFbCyGTVTNOE3XXjA+EnbQ5u
kosVLI1S7MUmYvk1qm/d9NbQHWyIZ+sYVCwM6THw4rIM6B3Z6o41+bLrgdeuf3cdb9fn8o/DJTSN
Qylp3OoVPt1XK+z9U5jVrDZUM2OR9fNvnUv9G72liZKIDUxilr8F70hlRuLa8prmYPfun4L5126K
jfhiCwOjaz0d7fLZCGUGwUN/M2NwW5Wt+C2tv81gDbERsi02PknluhRI9FXYGCfkb6mKgSGM0Y8c
00rKf0yo3e0/gaUooEl16LLD2h9ewabFGn2z7q7Ch8/OsdZBrOes4tgNg3P6um09vd6LaKcaR9VP
R1c2YOm7NCwZ6/TRKgZZRSJfh597JI6dHGqYQyMJfVzPUaepGLH0+1i7slKXtKkOovTcg8MrLm2q
H0InsRJNDDt0CE6qNvxD5BXE3bflR1IoEGeGA3oKs+veCoKHNf9ubYuve2smXpnQZf1bPN7Xfb4i
877Oed00bioDs9567mtTlF57tNBRfp36x/9fb1gb8+veMDV4YAwkgOtPT/sZx7t1t2npNW38ib67
jdOCXijkMhLLm9DMj5OuVn1dQr8O1z21kCV9td68Hq+X2a/DwkHhqMh76id8jqVlTp/5gba++LRq
hv61xgaO+nfkwixQRTfSA9M5WOvGNyekd34/+EfVjDCCatAIeoM7pdrScGVckoQq1lY94WRDIQsE
h2s+OniFTqQKSbBQWXjQAWVDcxSa6izraFo26+4U6EshYWBUv/5x09/uhR5tJGOsQJ+y3qvcDWZV
nxaP0WdX6tlHpy9a6966GQqz+/ctNR679rKeZdXSFMd1d9E/FGsNnFt3Z2fi5/r1KHaH6qn2JpVf
oirOCLNlLUC/U+t8Ph/872e+HjLU2XPrI67nps72TwPEOH36H/eK59invalv+dxd//rnE1nvuh4n
jce91uPPv/j1UCZ5CqiQZV9ePA+p2z8e/+tZfD7tr5u/Hv1/ca4qLqnXEBS1ZyEEtG9GjZxtCHjf
2HJLVnXtLEfCep+RfeBNS6B0TVZDeou5bPuRuFW1lK9pAuKlCmpCQhzFZHYhfro1BSJ6777DkvWd
pfAfpuhvvUdRfIkho9CLApZgc3erEtEG/DC6gy5+mdwSAXWahWeJUEfEw3xVhIg6u47mGMrnft9X
/bNTJVxpfNwJC1cUCkLqeRl9RLVUuiQSUrS0CEaUdyF+8WLECYo8wmLQbfEyydy5mseh2+cGFz4a
1P04Z7uG+Sm50ynigb7v8HyAiMWVl0M56j9wb0GinMZwE5vqh93rKCL53UfXStsjRWbhwbEE6zVP
1k+HEtWV2qtqGpho+0CgpOGcvEHSnlsqcPXZGcEFbHj6RlXVg5FIkh8xkeS3cfx7nN/zIDykDsAY
lRoKhkf8rVcmfWAnPomGBWlZARGCX+b09Z1VRz0fFY3ZLhp+SxCzdAfcgx1SkSDNE50GK7eh7b8Z
nvyNirCVuoBRzFxb+a+ICOfHbAr3DvEqLU2GroZMJXKgVLnznoX5Q0BpAnLauzmgEWfKdTcP+VvR
MtdtwKs4iXnfzN58BUgdh+RMpyEfS1YcYoCOKn8uRFIRuRR0WCVyxEG5iE6pA4mGVbYO6uCTlQZE
Ni8nkFkEB5RBb+ZCdsDURq/dFKSXzMhwlIuh39YsH3XMxwGjOTX5wgXaRrgMXQlUJI7/lvJNP6dc
qTdCqGVvxsnzMlkvId5JZiTGzSKZgBbMVkv6wYepD8+jWQLWqyfnOEbWkz+24kDixSkuGvGIz+4J
MdftqE3oaZRBjLKiu6FLD6jBRir6kHQpbNBfDfMDttCDMTaANIrhmpZ5SIRxd82/BgYNappuhBYe
JwxwHYG8MI0YJhMmWMhIt3hRl4Mr8rO7mHdB0ponsv3as+ml16aa57tgNnAOGflt3ZBZ0PF9tayw
2giCtVUDAbPKO5TuM1/OYUGKbZN3PwTjvZ0KJGsCOwryT1vrB33Tm05j/c3AQbh4Cg6QU6MKF2DS
ikgwJ+rdG3+pcAupuLmyoalfhK2cQ6O8RzTa6WwimbDCA+74743jvrud+yh80/xed9W3miFqMyvk
fH4D8WSclvZgLyPaHfOG2CaQmxOrSGFXLfdC95br9nw73VblVmCk34yZ9SDxD5CT88dckqeKVIsL
IyvFaViW3rN33ZhB9tgChmuiSVDAMn4vlvVaIlvM4/gY1LR2JUX7TRFJ2JE50iqiXWn8qu436Zno
fkXw5HrI45rLQB/9QIhIRYW4oYEzaFiAQWaJFMgPSve8UNVimufvRm1ZLlQI2Aam6BgOH0xyUy3y
B2HL4IQQEGp2nh6SwYMj1wXnwo+nPTaa2yYk2VxG2c8qM7kGEPPRkYG+cTA9bT0dRdVT97Fr+L9Z
HH4rQnLtW4mK2M2P8Wg+1Z6B/B71bey50MsacclMr3kwJjArqTXiUci632MfEO/MGEUcezHAw2CN
S0wX0RTdbZmO95FyJC3Dw1j5z+NArmMgy37r2+Zv+s0Xd6b9ao/J20JXW/jYaEI7oqPM92tfBuom
tNtXp3Up9ZtQ42bFG22/KpX/qRPc1H7QergTrkrX4Otbv1Gm4DUpEFvCyn6QyXWkG/tsxbQwOpKz
hgobc7XEOVk4SChj4RRPhfT3pMRufcsa7nMPfk8hD12VP6oZ3mQkpIC1iSsNpwgs+hkAGOp06MJL
vUumtyEaf04+mpVlfOkjyNIuE0u69E9Bol6Mmat4YWdkzseX2ZjuSlu+q3LfE/u+SehFBQoiY4OF
BiG3v53MP2Ncm9vRUn98GENZjF8Ln6PaA1y4eAlCA0qZy62l36ASbfs+p90YTwGun0zApbKKYDNk
RGPVTmlvA+ZHeKyT93rc+XlFCNCgDmOGWWFoEEpGLD19LlX5gabmTe6Y/s4JoMLViWg2Zmn9nolh
Bbr0XQgwgm4Ffabq1PvQEUqCGoDfRRbTwyH6i8b/1v6pvMbehDUKB+pQdaU2nRzELTyzXWjS0zZn
smRmbyN7bBNBIbPNYsQ/hHuzFOEtTkXK11iPDyIcfuDqPleshvft6F4GKeWtVcY3rVnB0A+E2tO5
B17Ex5YW/cQSLUAeTHmYwKL6oaG3yFW42QXALxHaODt0a9/I2oBVkvZyp6RdbmMmjVejqiDmjtmD
TMjD6qixO/H0RvCTiWFJT9Hy1zZGJ5ob9odd3UfE5m2wUGBtoH1bGK8ysy8dOOb0RSzGWx8k2CBC
bBwWfdMTy9XbOQRHtURwf5R1I2KrPLj1XVFa94hRekBwNPGVMe2WoIfV00fWiaiu7ioOm/2gnJe+
ieElx1yXKSA8CsN58QjAg9Rbmw91VA6HtkwdyjzGIz7pBQZqcKWQkG+GvgADXIH2ntLpyo4DJFRE
I2ctB+iO+EIshJYV9xOoDqRU9qbwPAi40OCR1Ymd5XkXo4ziU1VBDhFtvkecEoR5dsfMr8ca473U
ZNUOZXzvJU13gavyLhCDWXV7rgQ6taSf7d1E8N8Upz54koIoVMssj0kf/rLi6XlYeB+NtGk2uQ5g
4zqGojHoCkQ4zGCV/Wi5hExH6e2C/NA2HDjDsTfsECrR+CS3S6jyHUlKtXcb6C8xHFeKv+rKcf23
MFUJRVSmgE7Q3ZkzqJKpBu3tkBbkK4QbVfTBmoMqvoiG4FtrlI9BHakrFGio5U1SdRKis6vDWHo5
8D4wh4oESlBJzr4eRpS9FARjfnWtZTDCuTBm55gfu8DBZVvzM4u9p8rususxsXYj8trCKAEgiuAm
1suQpXh0WXWiVldby8+Wm9mpH6zEtC7/xd6ZLEeubNn1XzRHmQOOdqBJ9A37LpOcwJLJJPoecDRf
X8uRz96tkslk0lwT3AiSeRmMAODHz9l7bQMkQV0aV/w/mNLbetgKsuwR1zf1Y6AgsLe+uV8iCQ+P
CC70INWVlnhMCDrVrUf0uvHTICZv07H32mb2jIozw8SZzyVEp8C7n5PD1FfBB7cjxKUU84caLck+
HybzTrXZtRXiEgSs4IkZTay05bQfsIzi/917syPPlTU/1TbKXk+KYi8MbFz0wCFOJLXNMABWt+2m
6cEcThiE97BOqiu5ft+eg2BqYE3aiQGLWWp/JTibN7kHNDmitILZLqb7cRrBMKL5dxc4uuhr3Hw4
16OIt1VJipDk1sANMRCPYz/dxFkDAcd3zi6YAz8fgz1lkrGFQYW4JGTtczpSgOKWvdcEUkHRoAw8
KGaG6JKj6pNdmthAfsw2PUoXrWKf18kRP5ibS3vbW4lLdkAgWDs+B7eoD0vOXRlKBr6oLsRzosPF
w/g76ZBmm4eC9ZUyMjyRdfwk3WcvMM2XsNU6jrE74GYHl4uZsGneO0XjfOitN9uiuA88+VhEzo9a
djsaeI+Ij0llb8p+j94K83AXkGNfLU+VRQDPRH7NRvCOzzGCIjOMUMzXwymfrmrIBqyP+Lzt6Wlw
cSgYyIF23nQBagVhtLAeegad215Mv53SnzEuk/eXD3zJCHGHiXZ58z29LwgtcjOIFbDDmLGP0X3g
400IlUIZ59U4gGbmYgnxNAMuhHJmtRn7/GUuYB56SfElS+zcRUFs12QiEDQTQzDot2jb/bFi8uQa
J5x2fTYQ4BucqtbVQA9avllc1SczbPItWZQ1UZ7pnl2OvUmH9MBs8TZ3+c155dTaF8faIO/FwKI1
2RAmkgUWZmLGrE7Dx8C9fyuHBHNGRgB7nw7c8Px9WBFGaLZErU39SzYEj3ZDV71Z6DGYLSCUBc4k
Ynw5T79mTI0s08EPhduSdjmKgZqoq2Gp2a7Fc8GZPULKsK+eD5OEERMtfRpABYgnWFT6r0SP7aT3
YX30lDiOGE4v1ZXQnE8nQdmgdJaOY72N6fjd6nwPZ3IObqT+oL64KzL9Abr1mc+MbRvRonnRAuEP
qle/Yf2Yi+BHtpAg4Kk/QzG9WvjQqsg+Utb/CpHrnqOAYhlX75PoSrzI00uWhhs3N/pL7wxHvNTz
rlwODqouwOBckABU8LDL6ZaE1ksVajma98taQoBQYxTsl9oCFBUxaI6KAm14VJk3OApJOHEb9ONI
M9IjwOoFaiPokleBlWDAn7PhI5O7OZ/v2btor6tx7alJuQsHtGtEP7wtpazu2KUQ3oe+b+Etq+dw
JHnCPsxxD7pj/o6HRX+LxmNkcWq79it3ia+G4dmhLuTRVFHDhRHD5w24a4cOkZHLFN0oQ7GIRv4u
ZbK+iXpGC4GD+9Zo3txIqMMuNSL/iatn1E4EewyhC/sM9PLkC1rVAl/bea8ApM+LvS0zILBB8um1
Dk0/zsnOMyZmKxbyXuXRH4Fta2DsRvNffcdLA9YvnolbnT+x+FjbRqVnLOe8AKHKE35yuPHlNmuM
n0MEJJXF9Y4a4Yfs5XNrKcgqxqNvJvdByqdUYGIg8nf8LYPl2PSsT5rPPZBHTzDta+SFJjzG4CCh
ctHH6VM8mDE75Dh6CKzKPAJ+o+6LiQ4ctK9PBRgZkt6mw8xdbTZh1YKiljk6etOieh+mkjckZIm0
Rb8bgZcCaGF2E8/gPsUMjSnxbfMmo8OQOFD3cm/8JZvu3QdgXSxI3ZO6gzk/pm+z+Su2zPeoALbU
dxpTNbM6kw2aKLO7Q8jo5SAErMm9tUB5XGssspNN5iZyCtyP4kr3Cb5VE+Qkj4rmTuFos4fhNZmh
u7TjJcc2tVGW9VkNiLiyQQ0Hg208j8anuca93guxV1n2HbTMp41GXEKvjA6dxCgQe9jXAznO/EVY
VYvepJOIiyU3qgoz99NUGa/D+B3EdL1d85WgTCJOfP/DcGBhuqxyUkHnQecfErnFmcWge+AO4EGy
wYUBIJbh1zmuATzWAsFRFZk35az4ISrVJtWQRbBgU0WUjNlxBxHYjwu/e4gNhoJNZnN7SB8C7Vwd
xCcu/BaeA5bv2uTOx2uOpY+IjZm5STnaBlCF2aNuQsZqZoi+ydUQsklMP4ahhVNDhHJqQBeK8FFv
a7eRm9p/gE0ITgRTwRBENWyI4DXr2u++qL61psQpknuFgnHDTiXkM+6a5C0eA39nJWCwkpzq3PiJ
vDfYDPidbr3kt50XD06BbaNZWntTUHeqRSKqbuSt6IzXbkYBOLlluVManPFWhAiL2QpwM17KndnH
vw0FI6/JThO7e4zu9QuL5q2sl0cv4vQko0R/TmYGOnRUkr8x5w1UjUWCbMTZImKxMbzE2kcx/GuB
PXM036sU3GaA/EW65zolbTuW3nNMAxqu2i1S9hRAlUabxA/044CPj9mDRwyShcyi6cYXd05fErU8
TVPyGCUIM/v6rgfR17Z3Tma9V/wJIZAJr/ldx2w2RuOhcxZOLwNqHRaDcvEOemO6EJ/KhUtBG5n3
Mot+WaF8XazB3MhlOA5p853GHpnh7BJU0fsHx3j1g/lUO+IWMpGJH0upDUQlEhca98Ne1KPFpyVD
rISUg7H97C/LS2NP6cl8Z6ggcwpEdqVbL1XFoS84Y1obMKAPSLdfgn0i2o/F8z7cAvMwb7Ewi++h
Cz7kMHyW5efYYSYi/vmmEOErY6RH3Grbwi2/LV5svtTfUZw95071Uiqwg3QsIeKWUPQ5n49dBtqD
AnuzJNyS0maG/dpXv/K0PbdYfLCJb307p1Ewne253OVWDSszvbad+OGZ3fPoFQcMVgEOgfDRnxY6
y6r9zvzsMYjeRnu4tzpyGfr0PIj8d01y9HvrgVUGt45kxNuKCN58qxAcO11Q7yyz+YFWvV6S96zv
/hTRnewwo9R1TVgOGMMKBjKWpvuQKKQGLp2nnG/HLLptZOtmlSXvlLKqLTM0ukhU2jG0XS+5hP0P
aXenOPqJ6I+Qqn6Gx8VW0BMo0JKnJTn+f0Hf/5Wgz3RM6/9EgaIth3igTf4rCcr6+4/+Jejzg/+g
lRzYK+3J+i8oKOc/PK2jc33NhyoRC8f/839AenJN03QF8yFpCal/Of9//S3pIvGzLeHxA8KXEGD/
XyBQlmWJ/67jE4GHfs9mEOojK5aO+F91fKabNkMTxRerJ5/Ejh5rSoRjps21q6h51voQh4nV+mw9
uITJsxlDWDVn9VmZX4723q8Hn14khhv9XLQ+rbZ+ucuSgoYiFQxWBPeU+tVHL0KcPBHTeNwDu1gW
f9yO5kJStrdC9xhVMBLzGrCHBF3MP09vCFHfRQgJFR61+7BoWK/cqLnR/q6yHYmwCEA0zCaGRjq7
z7TE0BUvyxVzDvPTzMWRYAiHdM8Cwg/w446mbYdecoeshdwCa8ruswywgndp2mD5ATixhGVFbzi/
qTL+cRl+drXrwm4Ib5aA7L1kOLhdFmzchdTNKiGuzPK5i/im5aLZ1vIethN0bfE0Toak4ogCeYrP
qjUx7jXJahs5WEYSYDdieoRy+JBDXyJVfjqaVng/RTECGzyHQ5sCH6rFH2m9BJ2J3Rq+7L4zGMF0
boyIxWHjtfgkiMKFIWYwLU5LrV5rUWDFDh3IMyi9hupayzo7MvX/dlPvie2pde7J2U0U+5Re4lyi
PvPr+dyb6bQTLryCjMgCm86JadGO8xH24Va6x865T/aYiK1dQVZ7UzJWcmciDscQI2KMkXifNt6D
Z3jmpuzRcwZZd98aEGASk+awynjF3sL7kYXZy1Kink/MUbHqpZeiekrNYfnVWYepGUHBJJCMQuSJ
pkvhNxPL2uXC2edV/ozEnWEWOT5V2dm7ph9itvesuVlQ0afyyBj0W9xgRQ+eIDHG6RwbObL9x9kv
daowmYCZZ78ERYvfm7BfW/m3RVsbZ96aq9dU5jVy5B+1YMoa4KiyrefjRQn0gDMGwgSaiZmRiOCv
a/NcnTwgOodg8MB3Zyo9hTYMkQhDKl2Qcj5j/E9AAZuPC5QTOJRW/OIbYGJQcW2pR4Bj5AKhUt8b
92xfQLhn0dlhaDYN1NpSuITXQCEtTbfcj/POGjtoIbakw2jkFTONKb4gB/tK8kd6PGT60T6/X1ie
tjHFoaoCXr3l4A0Zi20lycpRU382MCf2UrZPqPzQAlnNNu65zvx25B3HQPTEfGI7+PZXjirnI+7O
XUN/0y6YNUOHN1V2QwAhNnD/JVrKdxPj7C5MEpvtRUjFUT1FNZ2cinUpkIDFG2OYz5Zrbyw5H9M4
KQ5OnMljwf7FH/n02AviMUDIFsRVqE1kBzMe2JWG4BsBxjL+p/kG3x7qk0FvniHjEeTtA/Ppg+UA
icLvti2UzQ+UoCEbKxbHvkhPtWdNhIzOh5iad1+6DMbGNjrUeYGZDAuQJYMzAp3s1mJjY1H97dkJ
wBm6K+bXvjOYMtWISAz/ZBVG9Cz58dvUT++E8N895Z+7cWCcZHg3FSD8CUoAVsdAXWvL+RSBAU6s
qo8ujK3tDSI9yIw8hmQhgnOUvCb4+pgltvEB5PRjCBQZfykFcTzuiZlHtFISepEPBnC9AkZP4eBx
Wxb8HN1PQ8U/UpvNbEeLd790TXVuQ5+AbxLynOqzTXFnCTenI+TvrYgAhagkE8wghSYyickhILtI
6BuFI7GhjJhjhAlDAEo1m8M7y6dkHxX7Vgd0+Qa7okvW3xLvLGH4m3C2ccy1GNe6ilgdJu22DWqk
r32mmN542xsoxKAOHTDzXZfFvZcJfYbKpWeSDd2nDdiMAKvgT9IQ4tdQhFllQl/eYig7SzrBVFi7
2BI1YljarbYNxYRb225O3HOc0omb5/kXyl659WokY8rrTqKgYhdJfCsjeR1VJFmJiA5JBva35dgf
gHVBV1GnLscG2FqIJ8NT6onqWPcMDDoY5VYdzXfNJu2XN0/LEsNOgxYW/2uc1VYH7XRmONzEY/PQ
YH47pVX+1ajkd1r66TVUMdYfo1SHeP7h9Rl5ILOP8cefeEBUjO0sv9qEjbXZMsvrTIaetSFooFoZ
9tskH0+ZGL/nqYLQlNmoj4P5wDZol6dTA4x3MfYlI98zS8ujsHHWVs6XN765Sf4TzyABrZgMaR+w
agLuira5GP/0EKcey1Q9hY5L0Esw4XKSwbVj+rq1TfGRoH3zM1qC4UVUhKD0WKGwU+6GEJGQG237
OsebF0bBzjMh/dJyJhBRqd+FQ7BTFD2LuDxVXcddpbibA4tEsGU2oR6JN9k9DrLN9y7ajQ0uzRpZ
6EzE6qfpY/5E3L2N/FEd50Q+QwPJ7qwY7EHC9qpHQXfwTFAcU9Rx+dH6iqqGBvCMqTW30NMGI/hk
VQPHCiu5j93pFRTtz8Su6fQkNP9Gh15ACtOXGnlfCWgmsDOREEQuI2gPF3KeHjqzOnggDLn4XYBy
NC+3Ztxhhkm6fhuYyU/pWenVcY0vx+8J23FEt0cFjpPAR6fgBE1zl8wGwS5RmNyOQb53RnX2i14+
VOZYnKOSj1UPlYYSWNKcemRB1Mjws05dHCTKMK9oPGW1AxicYgPxGStFJ8Ija+09/viLXyPJyOkY
YfTKzwZWfUw9QX1Tey2qRIchbBvRnRly9+BV4m0Qit2uYAnpyr1AJ7aZspjE+0z+jqGPuK1zZ3R0
vH0rO5a1SYqdy/28Lj1EFcaT66sHlNw5+5KraJm520ln/A7SrbRH4yUQ6X0kFSjqrr+j4ZL3S38J
8KDv48TnrjMvP7Oai9e2VHCKIgKhiKIHwC4QsMwtqGSfxcxzBGgEsRiI3lEHoVlGtO1H9xVTuw7X
b+h1JeLWiTjZClVqnyPrNUrwtrQX26n7QPYBR2Bmf9M65p+kp84Il/KUGg1Cc2gajcTNOHe+ODsR
IGKnqGBd+xo3b5vmg6kV5IaTv06mbo17QEBoL4d3LTj4fR/47JG9JbvJyGjYFdQK2/inYcqfvEp6
a8HCvdo0kFMg8NgD/LLB9RwHQDBuW5UIoES8z2ioX7i8cIZpG6lTEfacl+HWYbVGw0je3+jLG7sg
uQyuBqtgHQFUTTIq0tHKHitMHg5tSbwvwSEr6M/juqQOdV34e1gGTYdELmme2F3cpUFiXcWETmV0
7K/WD9Cy4uBdHCqWwXnh/LT2FXgDSO8i29lVcTFUQX9iHMwzizdnhux3jRX1ez/wscA28CNFfA0k
KJpiaChgGBpGmez2hcluvrdhOrXdbiqzUSsHiHtX9PpGez7UkKNZc9CaGJGzh8bDFIb3c0YlPET6
1pl7gR5f3Mva/pgszhUmGNclKDCtZM5H6eP5n71OvfQ0R4D1szyuT5ni0NdJuRr7RrCCBMFDOlCc
Ip4+91wcSJuGcpvm1bOgcXAoYGfcjELfv3OiBWq7Vkc6YBF3weoJncUGixzxVAxW37DlXCYXVp7T
9Ehu7C69ClHepj0Fu+PE3XbW+VmPhhjrXV4SBOFkC6EsbFM6t4F4XnoPJnsMMBhtspd85EXKnbuo
k5CTsHpja+/eLmFyL4vlR23YeIBMgxB3ElitXeN3lRZNM5hyHYPmR3bsQphJQRWmN3BJPqcUgGIO
Bw35LcMQSClX2+zdGwqR+yBGJmEyet65RHfLIT/4WGrxZ1jLfdfcRJPb7LNOHm14cxuXqTt7ju7H
kk9U1UWOqSqhKBDVc4VTcY/aGxQMhE96iu7NmEGg6LL2aBN9GDgAa3zrabKG9y6BjxR773NVxTBz
kIgPlYNZ2SLpZOQ2OpkENwWpPKg63i302nilt62xZHfC5A/xgRU4ES5ZIEVMAD/iep4vGh0ZsoNh
4/Cz9e302OGSID9PHbk1/k7awn6EG39tCzQi1Etn2U/Ftq1LlyjD+hRd4s4Lj3GkfuNl828xT9Lh
itNNOtvhs5GqL+apIECdpN8lxpNC1vYWO25xTOKvzpjEAfHAdLMsKT0Z62rNZF5i06QnFDiFumcr
I5YgufWQcFbKIJcwCTF1tcrfNstPxaf2a04JI5my8jvaC7A6fObzlu7lcAR+eV/3Htd07CP9oed7
yCf67UtwYP7CqeScPTGS29ha0bnVTgqfJHQ+cMyjkf/bchlqjYYFo9Tlztio7jVianxy6K+aXKRx
2QY7i/l9tARPXoxEKiLkL0UAdUL6eK5saJAAh58MAYE8ADr4q0idfQV5JEmN8ot58NZVJpd23TRU
uOWWD4crmT3wPhqzu2mebggAuW97K3/B58EN2uHvr02jvUjknVtNkM0N6ezbUlAr874ANyVQexF1
sllyszpm3tYRc3dfu+PzAMRDb/eh+At1E2bIw5Bx99u56u+ncXmXNSN8UDM3ylbWIbF66lkYuXlV
6sKK/JMQ2qLDmrxnlgeYBq4FMqqRSLP8jZRXm5Q2zUqB39k6c78vPeLTVQ3N03am41BEuMlc60cv
k2wfh+N4hls8bgLzNwCbnOu0+E6z5hC3aXJrKnVvsdmmygQfD9K/O6tQvQSZ6V6x8S/YElnjJ0m4
HnXBTWmNFGMFcz8pQ0rLKrqt6+5P7RouOYP93sm9Z2S4kLoQMO4xNwrEv3QAgrJubpsURODYvrVe
lOwD7gOHyXblwRQoLHyCC5kF0C4G6tLD2p5yz94HBHogFPrRahfuYhAjZwjrOdYOXaayl1l7dmmU
UuvQk088AHARr42PTf3psPp2E55fT7uSo6vQXuC+Zgsj9tGmwyWca7twHQzOccBBbOMkxtrfHEZt
LqYHAftyNRxr67HAg+xpM7LQtuREG5QNbVWu8Sy7eJctPMyLxf+u0LbmQfub8TlT+f6ytPG5xwEd
jZzbqC5B3Gt7tK2N0kFERhb1t6st1CXFW4PAkxEmf0Kpjda11qHSH9AG7FBbsVFN3Bv+C7oXZ59q
s/aM6qnUxvdG4GzkPuXR1NbP6WjLy/poPdDrDgdt9YATSszOY9MSNhpoj/t6aLQRptKH9Sk3b1RC
FpKussgxbuoD8Bps9KDQ75D0pEfrrzU9eHBDrffVv63TL2E91MyaLrR7/3kRoseP6uTEDaz8y5UY
tz763z1F6ohXxOjOnn6BonBwQni/KlRN5/XJ+uXJmqZ9pto/okXoRQnC1ltb4ddXvD6SKrnPKfMP
A7AEIHP6uwYGAU776JzrN6nQpvr1/UFXATjLAihga7SAu1IGGEiml4FcVA0gAIFi72amQKehLfer
q6X6t78loD/HyBy7C2L5ev2JngKA3K42THbuaDMv1TwEeib9RaKyZf5REdE3qAiSloYpSP3vpqlj
A8rHZId4AFuEWSsScRljctz1YeozqAz/fFGxonCWIC9lr/uwOqNWYuL6aCUm/vO1kmr9VMJB/+tq
AXB96fUhNxT6QT95mVzdbvNgz2hy5IqKVDH5g/Wgkt3qa/nnYGrTxmrGaAKID76AuzRWbnI2A1BN
yBLr02qqA0HNCIManRO6DlA3Gw2fUFluKbyGv0+NjPzvYACjsfoRUo3WyLgSz6b7PmgYh9D4jQYO
x18ng/Y5rF/3V15HptEdlb84hKZqnsfqKFi9BY3GfQQa/JFBADHT21EDQbKVDVJrTIihgSGjRoes
Fr5/DrlGjGQaNlJBHVm/zu9H8Edg8EomWQ1iqy2shlhOFw+EyTwDM4mwPkuNN0k16OSvY0hbF9dH
qHoHyHmasbo+f5AaeGJqeEqyetMioCbDylZZn7cauFJq9Apaq5fK4bxLbYY5Bhz7yOM26UHPkYJt
UlkKrMkRXpC4fwtGssATEHzIs+0PyMJEdWQjfZHF/W01dGe9VJ7HzLgNVXeG30tQSwiOdoEaT/5L
thA+0nQEC4Xvvlc9RnF7VEI5hyE1nxsZ/JiLctyHxcFI0vgIo/AhmUF22mbT38a9jYrHdb9S49kO
rAYvBpQijDpvsxMRFYLUeqBaBzk+Bodi/iqSKT/6XMeFokuXWvldbtjOASSNOI0lGKySTQPE7dDa
uf7FsIp0X8mcwNaJNJOeLmrO9GwIBvYXSAqQuz1XtS/JXeq/KemG8+BQleJBTzLg4Ch7mcUdVQ7A
13Y4BV3dLmcyAIMpVFrxM9ynFf9b3/ArupTVrZyMcls0CGVhuMIuGlGf98jGYTzBVQTYE7CfcFHD
pJbxbgs0PBWRU1xVSJ1DomHVyBzXDdxfRv7WgSLaOa2LuCBnwwVzdzO4mXGoRu/coSC44Ds0CcRu
3VuvbEGMqLegVLeYpGdgV2zPbP4y1P7N8NARM9ShKGwKEnzwOBDgZ/yoJAawoVqOPgBxkCQKfzP0
fISEIdHa++odSQGhZZ53yC9F2cKcygcc/4C0KQTPnmm+DzitNh7ZHPuKXBii+N7Sfmxf6GTBox6P
UFcH/Pmj3nbmj1OEJborU+BUrG8NA9y9Zw4/leNT7pHTyvv0i4FN/ukq5o3exDzZiz/7xUOhuhgB
zgk+DCMapo0xlp+84RglgUlDu8IgTLC0rI6Rsr5UoZ6JNsJNDiIRHOcSejMaSPqeABiOfUADhLYE
Q+spORLeRKWPFB39AWtwWgV72u/35QhJdiL+nKH2UVZedgxsaKjgE+JjPkV/ZOYSMkBBzmxBd9fU
I8lny8m0kLg2Azs7gXAXhfzNbKfNTnbBKzuEaTNPbDF7aoSk+6BX8DFOqb2LAHCT7wC7q5MsJVDa
H2YGbXQ5OnGSwNKsOX5VLcKgDonKBpZqtcUhci3Mh/ZpsfjDM3+8pQR/X6TfH9x6hqMCCLsHQO9O
1XgrJQRPx1Iwhm65tDi7HPuOACysjo7zbhcJvqXhqSpI25zk9Mbc2D5Eqv8IjSHfGY7I2dtzmnVp
TOcipfCBYRjH5XvEB8M+3NlVekCb9oK2DTvGzk/PbQkcr5yXHK6kHkIV4csy80oR8FQH00M2YuLm
5+La6FEG8kDC3f2Z2NvCO0uZ1wco4OATiyF9sh/wsuU7iQJDt7ZiejHyIhr/V+RX4iasyMTOQ+e+
ttD8OSl53wOtvtk1CFEmHMv2DQI0UKigUmijJN4mcW4+mqH4ieT9g8Z2CcadDN2xPte+GV25t+Jy
IS575o9tEQ8bE1u72K3NHX6NDWSv6Oj0yERnq31Bho1erf0yDP4bxqgi1GQ4G1avXScQwPu58dux
4REiEftusU+DxjLfqmRcDjE2BxiMxYs7jvgHMkWnIMywCNuENRThJHAr0H8OuA1TTxOlTaN748ZF
fT+R3A1zs47d1zHrrQdxArncVZx5Yd04aHi7aJsZ7q+yq17LCe2p1/e7rAH+G/nNqcEriuIJn20y
w2hYuLFbOeFJZYQUPGI5TUbu4EOsDn4/31jSueOGRWJXwubGIvgFiuTeZXNJXtqbo7B2u23zZi0Q
+w2pDk0Q9fRnk+VtVOQI9qgMOQkcoL/uXTVLWrTWoZbtfMrN5MZOAjxbBFj1kCuPJvQL+iHkm8zJ
LRxR5BGUn3ZOZHE8f0ZGtxzTcEKUpNwXCs8fIpYGbazp6AVMCKuY3PMeTW1eRLdJ0nZ7EfwYQqhw
hMsQ+j6Nb3FY0032LmKUbEbqwDx6s/c82shsZ3G0MbBv4HJkbPgc8GJR9avK1Y+GyQEp3tlm9NSv
pBot9rXmUzcRhthbBqnEYbstUNXdKDHcd0X+h2agDQ4v1tZWZevs0pA+bgft/Jzqr63fWA8IY0nP
0xTwNMrf6Gumh3ihSlkP+GtqCiD0hgUOTHI7cOq79t1I+jNk5SdkeuORsN+2oRJT7XB0K8qF9RAK
ypX10Rz2yGNjE6NKF5rEZ+39JkDDZTFaGQx1nUMbnjqDCd9czkMi8PDSk9Rs1XDH+JNoL0Z+kV0t
F8/uJtKIs1vQUN45COr7eGIZx+0NGx2i+3RBxXnOhJip8LF3Ez0BwJTGLcEV1K8skh0VCkWsi9Hd
SrvqvH69WXLrWIwtm3r/saF9v19wW43gAcewdw9C02ak5s6Q2jr1eMdrDKhUQSh6oDymwLoohFwd
VZr3zrgvDSRYlhD1ftY0F4k1+rqY0FzsaKQjwvYqmqFSbEbwapsmqkhxdpnNuFaX7u0I0JqrD+uj
9UBEKluq9WEJwPBSHRRByzoTIb9OmTSZDxMjOYDWnn2u7RxyJzurZNjTLfuKYAH/jZB1dJjs+pSt
Xr0hReHUziDU18/IC5N/fVqeAgBpp+1NMwF68CH8w4FNyVv0kCDmYZKBR60Zq+lfZU8lvfMIBSZv
RxqNjwLj+lHabnFKQ7CQM8iCfw5kuQEDAYKp7bg8XL8zAyYPNTMk0/SQWHNEVJnclXH9vqbzgk8m
FiBL2lujHD1tvyCec/1aD4pEaU7JrIkl7gK7ZCLYeNRnt6l/bH3EPBpEdIkAFuiAdrpdChVxJZAT
qPUMtvaFrQdzwncP5xV5XRyC5ZQY1xtt4w80tW59tB6cdCLZaEQE341dcrWUcYSVXZHG0UpI7sAt
jO5Yhl10SYKWXp6cECACGabbrC3Ddh9Cf/FazjFtHl4PXjIEByvyoOywresT/0810yVlWT97jOaR
/VGBU8KVCefOigj0IqSiuJZpG2hNBwM7dFkTKTCXofa8remSgWBp0v0/B3yI+cnEoDyVMYZo3sMC
vKjxbStOHEND2NdD8O9HkrjHrfQ4R50evgMIwLtMhv+i4rlDs88zKHhowxcPuxuyl1Pv2lul94iF
3i0GjmQ/E9HHXT+IyCFUOV/t912LYNtnfE3nox8Z4lOS1xVeDL8tnWsjzWvPCIgGZTEZx0WbmAkj
o58agAbweiZvEbq+4zDbp0E7oos6fAqDoDysv2dcMfAjibbaRwNPg/jMx95H3et5A7V6WNH4tXte
rLJPPtkWo97G1IbjoeSsfuInqi5ylbokhJPagYdTxZflRS/wl0Z/d31qExRwlEF/XsmKip/YhVII
8ndtbpRSq0WCuEFvag/sQOCRHKHxQ1lWNIXl8Ola81O6pB08TU0T0DCAfOUCrM+nSNHzbBPeC0UA
i5c3CbYEnXbMKTuVxFb9fYjCjK1uJ9sT0wNthSK2uvk5u3l7Xl9pRbwA/Cyrv/U0ooPwrJQxyno+
Y8ZZGmK1+SWVmOU5hjOl/+8ku3EqrQ/XA6z1v7+bUVVzWQ9WN+Ez++e5UrLblvbyaAzZRxzJozvG
/rFbffeWPrs4Qwg4iBdojpO+ueivtTbSWo8pxG79i21vQHy5vg+pARjbNpFUT6i39dsT4yjN5MXL
8Q/3Xbetxkz+vTbXl6hmKOku3P8dWhBqy8L/DEHur+DBriGrw9WtFN0sgc/+paZC7T0dJBAyPtza
cdhtTQ0KWF/qer2sT9cDLtH6Mg7xABWLnvv6yqfZgNwnrZugc+5AHqMu4dNNPTJjWCAx1EuolmwC
FfxmVRTZxZVc8gX8fzroP1nBDGzJBZ7qrH008kPe1M+E0spTkA14zUy2D1G4wddg7iZ6LejN21uc
Gg9UEDQjuXNZeZ+D+svxnDXRvJEu7evGxLs4GhecaXSva/W7pq+5gWz95NfWz7R33118a01tBjCR
M/sY1KVmmTg3OciwY52CqBGivzh1de28+t0ZJPMORzwZUJaB16DKmWM0Bl3xEQXWssUqVeyxr2xL
kOV0Skial352bMjXHearbMLbKmc7aTlksFnDXTrmH1WXc5+1b4cRbbiXVb9px3dPil4lomtm1vH8
lIfi1FOP+VGDoXsuz8QX4QLxRbhrcxcZ6fDgpyE66EcT4Pu+tgkimNzkfsqpjJO6L+HW2HsJ2InY
sI5CpR/PdVv95opcNqE2OhHxQWKV6Cb2EBYm9w75A9OC8jo3jrvBh3Key2b4rMSDA5vrdxy2M6MJ
PeIhNnnQgcP+KN4i27gPaFzsUzPLzu7Yf5sBdX0Tq0cAqiRmVwbZZPpipOk8nFLQoVMJTXx0/eN6
FwlafIHb9SGcc+vczGQU59zX5t68N/PFOATxf7J3Js2RI9uV/isyrYVnmBwOLLSJQMwDGSSDzOQG
RmYyMU+OGb++P/DJ1KUnU7dkve0yq7TMrGIMGBx+7z3nO4UHqFzqh/+v9fzvaD0NJJVoJP/rxM/L
R1x8/VXo+W8/8W9CT8f5m2dRjToW8iP3P5AbpfE33dVddph0F5ivWcb/VnzKv9mCca0rPd381nz+
u+LTBvdIhqjQpY5/DLSk/J8oPg0QkH/lNjITllxxvJCHepQI0iUU9NfHU1yEzb/+s/EvrUx0rR0p
/CFFiFWFdRY8V4v3bWX+Mo7qvXvRDqEPQUkc6Ef85UA9ltkUlsU/FV3+WMZFu7wcX/Af3tw1HKSm
oGb4NsL4hzcvC7I+HN1b/HIs2Ew62lOG5KrcYkNHG470xXW+UCr9P74tStu/fufODkSvYt5WoT1a
R/lDp+3wDq6BVgbNiZA4J/+/vOWimv379z/8/td/Bgwj/+MXXc7CX44y0zZ0WRDU9i2j1JlViOkO
QUqsgH6bvP6fv54trf/0dri+iYSVNPEWkYP5D8e1Ac2RhH2t9mE7BOC05U7a1sO4ZFJYhVsjX06j
jVWCgXUod/2J7srFywe6BBLuLoX4hUCReZNoiMm4cj38c7m1BtJAf1DlAiOoBYWs0QmAl/ob4YrG
qkwMHZEu838ckwyzWF8F/aVBFvsiTImksXJkxHSAgrQONlEyPARajWw0GTCIwJslTxa51NgUvlOz
3+AfGhCHqC31g12aT1QvNojLxdQ0EXY1i5HHV34N2jhif0XQs63eUo/QKC0e75ZL0Am20edRZsHz
pYuR05sVSY7DrG8Cie4xLJlARQ2ma/VB/BxXnvVBSbuMGKa7AEM6FIAV7EwcG4d5Dk3qi0RsaApx
JPTuMJjtL6v0rmaAosUrrC+Rd5e4qt8ts7/jUQG30lw0MbxNJmkAsuXIzgl6z8YJ/NRQ627QCLtj
Srdm97XJnM8Oh/zaAW6zmntatm433McmIQujUu96WHNikPsX8aJ70yLKdUlbd8R8bpX7Ov1lFOaX
pfFzA55tssSZvJi8lBlSzrluvjaK+VYyqa0GYl5UNwQbDhuBUNOPQqPQTnPChmbH7yqSvGk1FLEB
FbOMN2Ae3iUm+IRxquymL3rL98ixfBHi7lLjfRroRmXo+voCa1Uq5y/Lyhlf/y7y5qNr6oxtFTNx
L2mYjmuQQpN8I4fqPaCNDVIF0KMLtM7p76RefDEjB8LABmV5ndwa7/okHqby0ak9mKmNTfduXscV
9jkXqZrrRE+hYLmqQOHNBRyUFOmcbTZn/B0FGbkZNButIj+IVEyIGVbv5w1HjU2NT8XxpzH5joeR
UQrAZvuLiQj9mzbGf6pj8tQeA5MBkEziP03KN8ipBlY4Wc/UzDT6rRnMaaZ+EF+0JLo3v72SIk2L
JA7kND3mKf+3NltfMDlpM4dcc+aMeI2JpmGUDDtdPkhtExYxFygl9B45gJ6Yl8yT+9pZzHkIDVao
om6eoZ5szIIkdxrnMvFIjdUQnFk6u2iiLA5thu4LOf92qLl+6pQWeETGPaHspIAzGcF4DFVn4gd6
MgaXE+0hxZnq4AMB0COvBVaiZY0POBiDqZAkMseI6tY3ouESVuYN1dXfL9/CxEAb1OUvI3F6dF3Z
LZxogfZhAyzIdp9SBdFszPh2gcZGtARejbkdXZEEY7ZcN+NUvJDYd8UWie81a9+NGjVNgwlyseyv
bYC6CFPZNfUmTvMRF3IhIIaQfrWaIn3fd/mW2/ckTbl4bOifVBZYhFQ9xsVo7JquubhVS1gW7eWk
4/B9X3k6syDWXah2YfVumtyGWVznuyQJNrEKwg0UD4w2kgh7ouQBPnrIoVbjxD1b22ay7wWCexPF
asiUxW2hKswpbkel6V+50T6bQ3JNEU/PNneqsfxiCQtgTccav+CMPGe495JjjHrsXeJm8KXX3dQE
lJsgop1bhPRgNTJs+lc4JPDhxSCRfufQf2qoKqyfa2IfSI/q8sNyObmlBk3NZDEL8YTLKr5n1quq
TXuruxVpmblzE/S1Iczv+ghx0lROr21VEVitc+Yj1NhzwZL/vRxhHZwaWvVT3iIdwy7QZQhY84Av
xSBTd3iTJLS/kD7bK2K4e5/cLqKJBgYFAZUBhyLhpNqz+aWygbXY8/az5TzRQN45fLB25C+JqbnF
dnxT/bBjdnzXTCK8FUnItIKxKC8XxQzOUJZvnjnc6366Ky9vfC14IL4Or0hM/yNMxju6jm0o4+du
rjcsqumqGGzYFnzObljWGJW/q1jc62LTh8wsyOD5KpPpbgquRtaygz5at4GAGUPPbzlxNN4s/V5g
fjaX+9jmjM4jh6vRYERTNK90lwGTAJhJsgLiGi0H1NZcOp1DAc0TLnxybiIO67gs7iNB4pWEUixb
4LwihdgRDpRSMc8fVIvIorBtrjH64s1Q5hdaDdbOJH7J2oee6mtuX6fFV8j6qXl8tdCloBq1idmY
el8OyVTziDHtniCxRaWXZkQe9fP3FzS0DIV7Fx2/L3hRte91kyxYz2oHq7XhPWnm8RwFFLKTTUu0
MLdebkaoWTnhXjAFG73Jb7RGLzza3yML31gaGehJ7J2ziCKxt66I6EB9hsrNo3fgt8hqO5V9zobD
qHdZ1cTiyWC8r6FsnusV2QiKBjz0lAEp1QCnxB1olpcVxXdbAeUYZHPDs4Kg2oMX6yqHtrk4o/Pi
ForQXCKhvamCm8Ich0cUhtcuaC41oBzIzix6y5MvarOLlbQ3Wyu7jSijZ57RJ05h4Cc9TY0UlZo7
3NES51tb4L9ME7Sa7ej9aZmn4+ww/SjXK/IcKUtdvkLLvMqPRLXRYDSsNe7YoxuTcOK0092DlA00
Qt+wymoY9Ai2XUJVGT0E26k5qeFlBrWry/ShhbfvZ05NuPro/lA1kO8OLvwqEhhNZY+kEtmonNDz
tGGTbXTBS/FQ/Y0vc1PhGkgS0+ABOJ5T/mWkT6MtaPe0us23IdJ8V+S7rGdbA4X1NCRtd0qcmqtU
bHs4AOdZIzfJ7uhcYb2o8Yz/dCSXcl0OvNVovg8IHkAJUXZXdEHUTIMB3WCJd/5hVuMtmiONNdb+
GAOK3TRDYNzjtlxnGag11+JLRYXL4czgeCZe+tLPJd0C2I3rNMs+cTaTpuYQFSSpXVdRB0thihSN
AJuJfEmc1DiHNg1cPlFPqnlSF9baA1kMmOXWOcGnPWXpOm21dw3BJg/aiaMBQjnGIRMykh9zmNos
fE8aVgvltTR4TLFym0qsCm3cyoQNHF+lAoi+mKa72d1rtiJftX6wBgd4+Jy+hhqLTz+CHrPQYNOG
HkWv713PAExKNmxVxAtSAKG70+DUqo08XqJsyA12h1+zrBhxWHhieuKvmPWup7Z/cdtuUVVrPk8H
NAmR7q749zihpl0r1NP4MX6z2g0np0djZ83Gph3BnbhD94KzibavCD7KxfLz9w8Rg7DtJ+A104Op
zWdvjN8BI8V+rQ80Ey0itAwoLjByymZtxZ5JOzfEO62/aSGqZfy/exrGOm4v7LWeXhUrurVMKlq1
KylCAVfYLzgrnqxIQtsAPovQBa2dag3gol6Az7lk+1P1ltqNo3u1gYzRND4qnr1JHZQHRA/VRkjC
OuRn4NoCN3pu7oCgGfP4u5fcVAFQvEucZAcWYDYFaL8YwMUxgXEV3RmzfCoyOuTEkP5quDU3ZfWb
mORuFfXRLwAjuKhmSc+Erh2E6Rn7jwnfDevEhkixVIy/Z9RydKAh4WlRybo9p9wtLLn1MrnMLD78
9xXFQhGDB+F+CS5x6SD2GreBVGDbWT3C6WwMFQ3uDhkEI7uCJM6e3ruTG6vIYHiboOk/j1rwmInf
YcbJbpySwXNRXJADZxuEOvGa0dkG4nq8mdyg3ljwMtK2z5B8xFQgCW1bz4FvJ2gbU9yys3Hx5wQF
Lvy5dtSW/jtPeqOxfM3U7zFuvS4EtZVRfaEyqOUuHcRHTkYqm63D7Kr+MY8xXC98RxEGO5TvAKRg
qVNatX/ge7JxGxEQj2hpDZNU+aq22QvnaqdZHTFCVcgTfWIy4g64cywgW0yNtoVuvgoTp1fLuMNX
ITgVo7zKONXWVmRwrALA9lVEyJWONibpg5cUO/LOM2iXqo5ti4nVaNsnrEfgIwARsCrmfUJGDkr3
OP2MigHlEiM5aeaAHUhHH2376mBa6ShYaZxl3k4JE4Ew5Zay5e88NP/QB06R+LO1rUqAJrXJeXXs
xtuhcD7Q8kvXjZ4kyJG7t8zpn2QlG/QJkuMSRIfQhd+amXjCVQQzRhoDGIXkitLij1BjsBEVmvJy
Su6WnkVbzUQbyh71KoqMPjpeRSjcTPXNvj41bC1aY6vpzK3HEdkBe0qHhPCGkJ+mo9iwuKQdZAVU
ClsH0wiAXRiQauzXWeP+aNPFRmprz3DPnuinkiit5c0us2bahLgV7IUBEBKsCMyMTexUAaFL9l4v
4oslgufgkhVCPDUpsL8IUopf9CQXgSPUGfYFWEV6BhrUHFL4Ym6LA3/6lHMbYT5zwK8QMRd6Ldap
idCukSgB+w1bXfsxZt6zY03tgZ0VUmQUbyuOmgN7RLKED+LMRjjf9SP3tTd4D8McUpHTMoi6ZczX
LDQQy3W36CNehGkjxRw/UR1NvoTQ0WUhfVpvOBRALYPMGXZ5NX66pK6xKHKfGY1eokgBKjW60Ck5
ulzu7YBGOXF8aYfeoR1yKjobuluL2mNjo7cdCUjYMEsc9k7n+HPe032dZm+pNrk84Suux1BtBwlA
D7URV1oGAM0QKF1qc8N7b4eIilERuk1RHHvrmRpDjzXr2I39YdbY60e1O205VWCyfToQ+8LVkQJI
eg8oEZ6KdIP2hrUmkahy9XnvuempHKpLm2Vk6DqMidGpyrhCbGbPS1IFbPBR953C+kknfqOYw4NM
yD7RbL4PySaNf2GBOdrsalaVqD/g0lEXjMYxNWw0rMG5oy8+uyOEnFrSI8lv+lx/pdMEUHpRDaqi
YuQFDDEquX7xiOP8KH7qU/gNnDoQNnErY+2jCnMSKU2Kr1zHNzaBhunxfThsc1aN4z21mAn8B7T/
E1es+q0PS/ZKRRvdJPxiBxptO6fMbstu9NZQ6tGRoUtvMQGYZfqZWIgd9cIe1pNdkTpips+FTecw
nad9EGx6Imh8B3/PmUCyE3LxXS9eNVIOdzND6oXyjqeQFliM04I5abbJCwIAMSGWUJC2dtV95U1F
Xz96lkXwWmBOBqSBnMONGGCGGYsqRAVLh8OaR+CwYgE5sxUM6AunJMd0Y9KPIliSefgCtlepO5+q
2VpnIZ+Ao3selXVrYvvyjdDCEUFYRGVsu8waD7bNp8kcd28L+wx+lzyRMLlocC38hNPGrtZ6rLSM
TxlOGhIe5PSTBgaTCsWXab7Ns/quF/RPoMetAtwcW9xeyKJQuzuNzcpMN2kzVZR3bV94PkKxaeUQ
/7ELKm3j1P1ja8FAaxwW8U53Xh02SVsDLXiuIPNJu3NOFvam+FHT3X4Pd2hcgqj/OBHyqGQni5IG
XcXhIs6EPZLsXBJMlkwq2JoUR/1arw14mAHoyC5AxJ4WewfBNBZ1qHjEKG6X+i5FYr2Z6jeTDsba
QbAeFSxvScLgQZ8QsEZ8g7q6dgi1WV2yiPkP25/J1o6lbj5lQ/NDFvgVgUMlSKCmayqVx4KC+9Ii
mASiJIIhYROwZ+C8XfJgp5glLApIgy/sxrcivC+kU1zGdhyp2iLMGbQE91M+4f03ypFMRQUUhz+V
WWW9dYk8d/UwbGdNFfBIZ+By6bhxEuz4lo55uxfJkwy1/MAs6WbVlnUq2AQttvQ41ZHQBOVWGxPs
KW7CjhVMESQlOr9WGObrGlPT3tJHxoKz9Rk16mVoqgdTRtK3AuWtvWk6ZcZAUomUNrezdxnyWR2A
Cxx603zI6lKcxtn07bAedlXO0zWf9LXqIxpO9YkFh8J+eVY7AAXWqCDWSUTV5Hk8sAXTVjb+uKdS
zGX+MNdv5Zzv8s5mrxmxso8zJTyAMKwzDuHhUgaPnkWkz8D4CJ7KvK3M7IwRfVWO84TnYngjLXJG
IqJjHZ+iY+VpbJalxZwX0yjrYnLvlw/vGXSKEcn7IKLC3RD0pI2ZhEkrm1ZrLd5g4QClHIM1loTf
gI5/ZinXGXRqrPQpT4UM0iqkqi1jEHUwGrYVRuluK5yEYTrZ/uDF3q6Q8KGXYA0jCsSWGNtXVzTa
Stgc0yLFKyTcdJu7gHWh1GaTOjkiv0UaXcPG44k5jCU7ltRP6LRxZJjaO5LbB1GiQSwNBWVjgYXS
kC4lE8jVrvEZ0VJudVa809HmkTReZ5uBKyfTtIby7ZcT2LTrhPnqhfRvMyJB0Nf5qQopjX46yhjO
oU/FPYJbVocyN0i+G2g+FjNZGZOR/SkcdD0phtOtQCOzDrq23TQG1zwX93ii4/tbdPWCJeSTKY3k
cEt76BO1dcbxXBQGebyjmT7alfZZgEQIU4m5uvrwFA7SIVTZnkeRcQzfHQ3CTeXt4EJh9GgmELBl
5O1EEqIX6BkqEIAxxuYum6boYqgcXy7XHF+FXVY33GKrOJOqBVRwJsu39tLfxcj6PnkYKImfwwOW
E0W67gWu/xrgwbpGDbNOGXiOnRjXltF760bmZ+FFtOcE159LijA8YORmZqG9yKKHN2gNAmhfFG0I
n+PJqBjW4na6tx5MVXIy8aswOP5+Zb11XxoX+85Yc3jN9NcwjD5JSfktnj5mRME7uigXRyPyOMJo
tjxFY83L116BZ72ZF2moQPMnlyYgLLNVOdQPwyIspthrcTuW96EF+xoqxgHkXb9VRrfsrRfTkOE8
gCV+D1r9kC0hyn3+gs03CLCoL5SrbJaMqwVKrnjbVhaCYs3eij7a1hWoO7v+QJ04qTSkR0pJ3ojg
0wlIgE/cK5urrUeozeyJjm2BAXvBcd+s0To5WbPqJaq0ojUI2aWNXTfbvOF+H/gWbqk+UmXCBPRY
TumNdiuS7FX/2zNpKcdGdnXSaC3SkI170kyb8ml0SH4iZIUWnbZpRc4WEQEBBpVgWznNOawAXLud
8aJV8D3dBsbDUmREmuHrIroBRD8IBTyLIGHotqn1FoA2tuv6AzAIQ5tOu7FD/VjSVaZuektC98yc
4NYYLHaoBKoY+dtsqo8xxZUzVBhQY76aGssPGoNv8Wi94FZ6IaUW9/pwIUiKhczCuhGCH/a54j8a
Z362teKnrfiLVFMnr+nwSgmNvZZXbRytesqqKAP7LVfpLLQNUHj8Y8aPloDHVRV755xrYVVa5S9L
0w2+N+uZsvhles0N472eXA4LDhSmmlSJKSoEWbKSd/m8rrFvCdij6+/njoqpgTO5zqivMEnxFKmT
hjoGcVE4RiSBYZdc9H/Mh3xyYMm+tZ9KuKjPSJlWITnL1InoGIIaX22DhkFV7LkFYxYnUc66b83Y
Vwc4BaBtgoCsbgA4q8HN5RrRxHAr+3ov5fhuJoFPof3Q0F/C5eDa68ohVMpLJP3zfRGgHIhN55I2
JejVRr7NwvmhI0vxAVEwu4zKYWPDvm8HEPoROrI+oXLXw45NJ0JBOBd0oJwuQTnMkpCFdBFspPGt
jlRTiz9VOo3XRrDsxxry2BwZbQLFa02UF6HZUiJ39spnA43GTZBwjyhrRCvuTNXBRJm2xTjj3YZ8
p+dfQ+99Fq71qJnc5pjkf8JKI+RGUe24L7i7eb9EoZP2JkbJYQMHsCFngAAPdz3EXPUw0ukpL4Vt
a+1FAOHP4LbKLAPVRn7DL8wpJIfaH6Py6KZgXL2ObYk05EtvhE+qXhT1/RAhdDl+b1jqmhYRMJns
JLQbgn3la5BoxqQozwMTh5ujH3pLf80HI942SnfI/4rfEshHR83Imm06WQD7MEeXzOpWunLuoh7s
fWY/0hZAcw9R9QSxOLUZMdV1Ze5Vnj71sq+vjtsdyjZTu7kJk51tAPGdtUtaWi/RNOJFhUSv0fQ/
sdlTJ2FFa23MPb/QGMEEVPPdOPM0aUoeuiEnwgwcViqOGZYUjwagelHinmsYuSyb7CvtrYaxarS0
CpSLSpz+Vb3sU7+fheEST5eYTygAeBqMzjUUPLJhA13x33CyaapuMnGpLTdAI1+4vlbJF2FbzSKq
iTiJ3jYOwMCTcAtnmJP3vdCjWIAjOQS3VqB7xx70+X3parBb7auOLWGV1ssONKLtN2h/MsNmI2R5
Zz13HwkYajGA91fS17Y1xlDGgQEKrKp/t0d5dfHbrL/vc+qVP5bivJvJp4oN+sp19acLo40b8LLE
+iQYjUrLR+O++74a8NFAK+Azlst2q05nvyUTglVu2RHRR6yTssRUBhogmmiEkk7sVIx7EW7sx7jk
JSueZuC2ia6w5m0H3BbjvzCPZuJ9eKQyHGOYdlXmTvskZQeQyDxaIStaFqIE/Z5Nv4PgrVtnP1s0
Fo+ynGnQYQSllt3EWQcTWlGqASv3Zp7Kc9Mx+lYDJbv2J+mH6WighfKLYvYdKbkHMSKyP+FDmtQb
ZAFo+1aDEVBTPlF7sXPUtY0LeD02KmPjRZ489vJotM5v8h9QHDfwdlEFWD6ixxHwOr/rYL/6XKhE
HmEa2XoBhoRuoSRkbAVinUdEG/bD3raw7A3sjhGjuYWvTdVdtGiVjHQvx5upcc8mbS5WYURydzFO
yP5cVuvQeEMhdWJemR0N8OAAaGlTIM41Hirdgv0KkAWCcOBHSUjVw/Nxr7TxUbi6pGEB0LHVs6/M
5ikzOqqjpeD6TmBmP+rE2indI1rC/lmm0Xib0cltg/gxojOzDefkd6FLxqSmy9TGsHwIne+i1yTj
fgseQP4+DWFHK5tQx0ReCszqcweYwGmTq+cR5V3PoDLDuH4r0oBuFMUUSaPA3XCQJT8mPjn3ZJec
hKK2q0ChxClFKw/tcynoLABsAtFQLzDm0vk1MIAXZsY9C3J/LdxwW6C//inL+nFYHmizgIYAORQw
MEBuK4H1SirTyoinP13bn5IWRie6iMd+gZSJuPlJ/vSO1v/voIovWlsYPrR7Wm8RKZc5WjoEvDPV
YRi8ha2mveP8l+AdqIBeyrrvVqNsvjzm8r7W0Oqk34tJXa0Y0IPTSXo2yIxWfZuk7G0rxbu5yI/1
tJz5UJT7Ba1zI67PVRExRMrxy9VVes2r2twVJrhRkQI4sBhgGUH/gZOpeBk7WrEY03b0te7FRNbE
EJOQwI51PVoAs3SP+WdswTmF18np6a8ynbC5W+EEXY7mEAiN/mxXdrTBNl9UdnA3Kc+qHoqTFkQv
JAbCl3Zw5HvFZB/gDx1KVVyZjh8DB4/tIBPvCI3zMhmoiKrc+MhauKNjlhm7gasRoiN7uSAN500p
gUblJEhMdpGerXT6YzIQ8bt+mo8mvaWdnRY/iohhp2fCmeOWGGE/bvvAGU5m7R0asG87R7Tsjkxz
NybgkPR5bpgTkWBohD3jXa3DyDfECRfNop0wNgISIHVjMTxX+lT6juARysbGW+N1PLhyrp+kvYm6
2sGa5D0OJo1OZx4pwl1nX2gkzLRJ/5Dag3GsZpAedFw3xUxaXkw9FNbC3RqZfKhkaFB2eFFz/P4F
LXhztEghMDcoDf79t6bOBWbgx9TpD9vOti6a699/lPkh/+n7/61bNVs/vl8h1l+SgGgTxApUFsim
W7sH3Ml5pB/PyyZ5G2+tJLgD4hCHubi8FLGrHrLBgn1foOqlssnBkZowj4bZu3ncAWurWqCrUeXt
DbgnsPvXYxICu1Dax5MzlwoFthdcQb9jwjI/i1Z+pbcp1AxIp5gfgTA/VM1wSiNvfuQ7xEe96riu
xUZCx1hVeu8t/DQo3G64mciMuBUx0+Osi1IEMF8CEA8dMrAXc5Iy3+f9ng0e6LOrPUN3ttLMO2uD
fShEW26TCkNBlLZ0EoafSW6s8zHoL7oTEUvh2jnqAMhVmWddQmW32ynjHBLHdh+rodsy18cTCe3l
lOfjzos5InmVU7zkor/UJSy/mAy7qqTWM9ky5UmxjT3rpOIgZWed4pIp1VZLy/sI//w7W3RG98Xa
PHIG8+6tBUDopNXzlGqMac320VEgwgZnQHPSqBM9qQK9GZmfbdYLjKTEHEbwpYBrSFTBOoLiyCDK
BWJLKss/tBbZpIvsDW+KT6zidhBBxeklBrGjU1pjtoaaki93uo08z7PG+GnhY/eDBEVA53CDS8A7
MsU/1DrT5cGEqAxAkYF96Cf5whtHWuUuFoPIQwo2xIO7ldJqrt3MDioEMmTpZr6bZ6JwaaN5u4ax
Gt0H0d1R6ZC6OwNwAxJ2oAEYP0S6t8eq31KRHktt+poKN31DULFyC+PYk15wKBq0H3HEtJmYynE9
CXp5Rd/2G8czu21acLGj1oK5lxNs02D4HauUTKvAMUlU5f5Pq+r3HBFeW0XuU4WO3k8qpriwIB/t
ZJEh9RGMWBswOvhz5ziZIPHjZvhjJsAiS+DLHrM7OZd/Eku8imH61UU1sqLYPmMfPTF7A5tIsr0y
iKGjs/SGLC/ahF3xwkUsriRXB+ygM7Vvo9l+dh5dLe5u2Jwou0MalrqRgAQEUYw3CzqMgbGpyEmp
kDkSa6ZbR4UelVull5fAswf4F+TEdBTke9Xm7imhXXSIGs079n3gHWqriY6YJ5wjlz8YK8+x0PeX
DTWIZ56dLph3Y2palySo3G1q9eJaBkzYk+jS1Da4OPgmG9TJ+qM0gmJT1Faxn5n2oHBRrt9i6Xsy
6EP6whD9EyEGnT9oQnvC5+z3Gtt5N8zH59ZmtK60NoYZTNy2pmr9pfPqCe6tzO9IdshLkCUb4Mhh
yMmg/GAEFFTYIuK1UwTqdaCMWUPmUa+eUlzhqPxfw4C96UiYw2tLShkp5E72Sn55SqeAubAOvp/c
rSZ5bZYXNScVvdILRTRnpOFrMDFfwm4e3KFhQOFLPPfOwkRDvqnkHXlVuTZ6Wz0GKfDiqTTpcCOP
chWKxO8/JtFsXkVQks4X/4AG4Cy4eignnsZosdYeowSwUew0w5WUlP7atvFwHYrKOncRc8zl79t6
aDcVLDfmVFJcGqMlklrujc5xX8HM3dsBXWQxf2bjEPtduowXNCPd5G74M5lbAVVowSEtph9ntA2O
UoK5f4jVpulyeus9J0IbS8NH6/aLeSXUOaXgJvXkB9Uls1GlG9PFZF9CYyS1Nmmbf2jTfNZ1o3wE
Wz3s5uo6DNiWAZnJx5lPrCUOkBqgAUmdPeWC5ZgJMLapwGM968lsorbdB6mSp3QwoYI3TATtCqWE
XYhFsAPyHi8kDXBto+LIQRcg4e0QS3YEgu8eEe1YfqG6pzZMTq3C+Q0Pm2mNSB9VHIOgGJIjQcaY
YmcW+b5nnjxaGS5bF/zbfAxq6Wxo7LOzYzvFQ6B9L4itQGtvg72a1G83SGi4QaVbVu0wq4CU553y
uyKnPlKC2ehS1zIlwfCMQstadmtF35xrxaPBiWqmfs4OF722RQhWIRAw6fJElrdBRQkMtmzYsGck
JLWEdZ8t4TiXhM0mRZO3da2pOxn2AC+FFvCDLKFD5f2pIUgbSCO2Y8xa5oEFYdxz+Qk+2IMG5gAR
67wd+pjmuZxCfrZBCiJxrQO0FPvOcajpx8LXJ/Yh0dxTOSQMFu3kDvK2fgxxtK4smmIs2zNG8Rrf
vYV2NH6d535+CmkjnCXIOZgEenBpoiFaWyRRdJ7uHZHErYvSspn9ZywlITkuXS39aaQnwJecD1nU
zo9yNsCAzBdXN9Jr48L1Hzr7nMU9+zwpXQJ9nSVxBfNThv2yB2VKXWY+MBVEqGpZb1pSfU2ZukcI
mbmypgenYlg+CsO6aDMrbtQAIW9YtfZZSLzNWNKr7RQRcEFDUyCZ5Ao35wNCi1GyHANay488+4PN
5JB+p0/9WzkyH5l08FpxV0A7H+3hZAeUHqZ8aO2uJH2MgU1XmQDVCLdi1SffE3nZwZ36gXj6sj6z
M7uGMziFjuuN0Xq6tvSofKGsw3WdgxQavZGQUXgqhuqbXWV3QONb6OBoIo5CamozTCjxyvCnpnvI
3mkZ76aufpzGnEeDMuw9z9AfpkkZBGB/af7slVRXz9T0td1ANSzwCe6C1Ko3HgbysnXCY+fmPDwr
dYNPLNc9GwI/7wZ6qEVk+fM4MosNdMJp2omLsT9L2W6HMVOnsXEevgtHjuRKETK4i+p5L/El0y5A
QdCLHZpU56Y5RBnWncg2Hd9nm5nyIiRy3KzonU2qU0fXuokyXAuvBGdU52amvNCsKd/kjk1bJyBD
HBW+XGO8o0eaJK9WGGTHdC4OeAKdE9Gd5ykR7d5OkkdRTnRJstBZW7Xd4W4cqIWILoPOW3YgRnvm
g9Xy8P/+u+9f+uW/BrOHLA18H83qvBF+7khrr5xmD8hBPyFjczUM4MnWDur8YI2TfoqX//D9O7Ng
zF94YumIt4HvAmva2re+3QkTToaPUsE5xvMKlah7638MyN1fQr8+wKF8LH647/0v72wwLozeDG2r
0fjdsK2yXykXbDhEK4OEtps7XYKPBQg93JoacxWr92ppqwAftLdEGJBQ0W+rHWztfbYrNs4v/uKh
fHb4UWT00BxB4OSv5i1urvNPCZQSDz3PvcfCWyna13d5jrfzRSN+cP8KSLVMaHKv5gdCdL0XRoT6
pzyYxAGtref0kyxPm+DsaqXvRr8GQvK7eoHs79UXWT1A5HVu4atNzHH92VcXFgQsZhbPEUaZ/4uy
81huHNuy6K909BwR8KaHoAOtRJESKU0QsvDe4+t7Id+gq5gKKXrwMvJlVoogcHHNOXuvnW6lajFg
zpXnjbeMQ7vZo4xOPJLUKdhB9l0F0MJI5YLcHa+QwsgPBV4pu3GSeG8aZwHkJOWEVbJUHqN6hrSH
GlP3UawRltS0Il+Jru4PKjKtckb28aqIzsmJXbeK7UpaiMgVmTuOeEiadfoUPgkvSAkoJWF7WGSr
BkDhk/oWg30TbXJJRv+z3iuP1ga0dew0RGWQ/UYz0W63xQ59G/mj4Uv7mpDOdfTn5j1fbpip7/2q
u+T9pr365+ZJWpYwoJf0iKlJj/ZwYlVDQrTixAkLnfCcAzE+ObmcqDDs9FGEMV7bwjkUbLB8fbto
67lbHwD4dfNwZxFKg4YSRwJsFW0GpKPajKfOwf6SLWn2CLANZtkWXg3PZtiku+RJutPOaTdT9WMj
O4QvunuVGGpAvJuePsRJPBpnGX8kA0cAHbVme3ltNngDRmrD4UzYJVtzT+GYg+Q5XMf9NAI8ThyD
411o2JHc91nui2fh2G9iFPqrZE3az/YR4eTC3yd8mUtQzRDUUE1+JwMteC3n1P4O0kdPud8moQKb
w13JGveCHeLCBJwQx0WSR7Dq1BVKjJpF9WCtfcTX1Ywct8QWlXX4aIpwppdSvzEoMvOqzptzsUwP
nMPREhDnJG78p3jSVc95IhUtlnJe7SA7bLxT/4iZ+qCtgrXxWKb3WrDWvbnrzS/SUb53oTcsosJO
L/Dmos9ym0A/siFnTrXVpaey7tjVczXPruUWl6B/aZbqXHgAswcjAV6i4/tL1CT+oX+NN+XeuM9X
r4RKVTtllS9Q5WJ2n/eX6AVDyMk4onHJrqoNHBOnihotAxJdzFn9FX5BGkc8QUI9IsSDqNzXjrSl
6NO9MJUpb/T5JkE9CvAV1e8YWd4BepeIUtNJT9YbqcLFS/YozGiZ5Cv1XG/NDrmDI71VL2JEAv3M
Wgj7Yi3Cl0HdO+tn5rVYmyfJn3Xv8GDngLLvktPk6EGKSyqJQ1ZG5whnakUhWNAL5SDxrC7l9+oa
vgJ3LRbGSjuOhl1e8nhunjgnjl/AeevYSXbiSTlaRz9cUwZziT2eCwfuEIf1cBOZdvUmqPN6xXYj
XdAm0jf+JrvTr93SeHF35dZbpU7+VS19dxa+FVOnybaSrUH3hB9uw6rFFupmDn26bWM8xMeYWheh
g3b8SN3+Kiqz6A7ojMamCaeNkzABYZ5BDfTliSQWzkIAW3R9PtBxkg9omocOaY0yg0dTnvEsFKw1
DBoZOZidW0jz5hp7Tzhxypo7b+dP/ivJPyRuVe+cWPsFuFDUiTRjsfcvKke6BzGNdgSs77bZBSUP
m8FEPvm0NE3aB9u8y49wb6GHuCxZwVboVoY2QwCNvE5fVBv3Uc1nxLqK5QOCyH68F04yfceH8BE9
t0ApGATIqiLUcD84GO9Uh25sPWPWffcO5j4P5+1cXNQ74dTfW7vxTqCJyo5hb+08be9+duYs3AlL
Ton4MJQzKyI82fSqneHwP3snloRnADUfwo6gEOq0HOopGEADgNfvlE/lBjFQgFJ0Jt5ZC8wMM/9Z
//K2yMShEVHyhCcGXdWmI9HSI3WkieUXrGjkWpvKQ6cwQwAsKqR4LsxTmczLL6AcwiZ8weDuPkhr
6a5oXsNdcsGOTNWOgIags+sZpzZkMtmc/wMpMmYqG1ynYD4UMX2vq2LurROyDr6s+kkYbYLtOpZM
dd9zLZNtBADRnDdLRV07b56TdQUwtOHobBPGKK6FPS1YVNYA9BHL0ABxxqOfrgDnpQuPFO6ZvzCQ
Zh+VwZaX9ZO1l8RVvsUEqRl2sep3+sriNZHuhCvhCA5bd/k++PT2YTY3P8R2rTOn3gMsQrvQzA14
v2ya+rn6njr1lh5nwlcsHtsa9BORNLN+i8zXX2SH9Nm6skeXdoVgA16gDSi8UudHjut+aIeos+X7
SLVLd0TPYtdvlohOD4HxvnSZFubCUT957VHvN+OWKIQV0TAYgFbFHvf4W3qRz8MVUr75RukHovQ2
PSTqonr2n/JhUb3zypEJWW+VN2I419VS2rj+nBtmdHfcCLJtCKwPzpHvWNYxBCklrWXaaNDUIIfz
81JbuZA5qZuLfq1FO4C9jrQaEWlcawdwpmXaOUySDxenP8G9M13cuuLc2Ldftei41L5kakGr9KlC
MDhrH4VnAvtwwXUcxu7MbaDQbwK58xBv43TrOoBmkQ3sfIfATuvY3CFMzPphNiyrd3etCDMrWDYP
oeYI3bJ6FHBgwGoEk4Jni5u3xaA4LEhB83Knu9Oane6vcGPIO+MrY2wHtqbZxp6evHZsWO6F08B+
gyyjp/IIoyR7S9FcEkRl9/dkPyKpQVlroEy2VRgcVKNW+cp0EmAo4x0jrLpP8jVIRl+c0bBC/tBs
YwKDsSKlG/mB/94Q7BS3QbsYHvp2a0TLSVsJEQrPZAIYaamkS1PbcGYP9CM7hTB71NU95KPKPHOQ
FJo9G7b8s3yorVNNsATb0JcwWUtHJijkT3LwSFEwfajugrsUT+WmKxbeqblExSqi8aIxR2Ecmhtr
k41L/i4aJE7NvCftrlfwqSw5FaMM0B0vOxTRZorw45WAtXPwXs0Xec8kEX+Gx/YFYKfvtAvlJdsV
a3/TbOtn9YGc94GOMJrSk0LcJKFSeKD80fGTeb4oDMd6qRMAbUyO20yZDeldasyxAPoz073zxlP2
kb/kPs4Nm6NfYLI1/4Qqjd0j/cLblaifeMuGK95FbFgQFVHJIRycBN8Q6ZfGXUn024Yy6TklSnpb
neh2uheBGJT9+JXt9FN2Dc2Z65BPwfZrkz7hQZ0pBMfhzdvn2jznYWEdIc6Al5WnxGA7FtKsRIEy
ix/Zx9XpK8wusC3pvqeud+E6MYdiHmD52kToukmZeaDj5uYXrT0K98kJp0wPJYHXjFMHUtE3xJ7j
JwtbgTFiCxiKGqW7FS/oVk4Vp46NoNgAvtyDCS6XyqHdjjPtqO3R0ZNUt3TZo74x8IVNG2/Yt2L4
mVMwT1+CYl5+NjviK3llWJ5Q1SHIfyKZHWSYw75lnhyjrVLOtSUElaW5DvbmLscLBhPfnxl7sMfR
wnvhnYm3bbYhnAFVYy3a+UkfN3m4nPy2kEHNRWmdXawxjDZtox0MsvC21NWpU6jwWZHyLyPeCHlG
ZpZoey8SExY7KuAFzLPbyFzFT9CbxuzjWXjJ+xcxO7bxvLhSdSalyl2ygwpWSBQQUrM968tzrxYr
86HJF9Av4mOd0nabceesDx4Gq2rENp4DzVq2hX1y7h/NwG5fLGNeboj9oMr+MWi2dsbQQndSUufj
PTAdYQlvy+ExTsCXGaf2oNr6bPzkJYVgU3b8R17QDOX4Ut0kR490o6XJ/LmJ10T+vLam7W3js3cA
0JZZ7JUaBDufFAIe1Df6MxxE2bCaC2wy1g7FsmdDmQ83wX36wGVL9+KLeFTOFDP4WNxRnBGe8fq0
KJKRs2+zOQ+XrLAXanccFOLPyt0iIJm67Gfvg9k4ETYoquqDecGw+xZ+lU5IS2+dL9R3d2di1nQ5
87FHtrO99YCXkbpevusA/8D9qBb+B9B1jtti69Q2KplruQkXrFGMl+ZKqYD1urlS+qiLWYmxZS7P
vTv1QXhOluK7COkdZjCv6n3EfIjwk1tev4KCUd/LL1atriC3bZZV827tk1+8cN/dbXXxym2ImHct
74S5sUmwufnzorUbcy0ui2cLHFHPG8rN/kJCL8AD3OADMdBKzN1+qa2sY3msHxFzXoh/zfA/Ivzk
XUURuhx2/iu76vCL2U+K53owhzZMgc+zP9scleWSbRP6bFb5+tIcfWUXf2hXRudD8OquEoeIWhCi
1tY4SPgLP+gtILqwRuIDlWxhgEhiNn4RdqJTYJRfWETOzJn99S2tk7m/Z1jBqQ3X1cbHAn8vnabJ
ZhKJcYYz1tJ9Ph1iibhIV9TzvMPwKF2v8KWkek7Zh6YtnnMWxuIlRss+65fqgYHDQ/KP8tb/xP5q
PsSZHXyF5/adRUA4Scv0OT0PyWpCjR/dVb82TsxRvBTGB123nbIbNlAwjWdoJlo8G0/8sP659ubN
uFYjwCrs0mb+mh2x+4lynOM62tvwU+WIwc5IRTlp+3vsVeIDs7xn99gt9iEemHN2yF6Ro1u7qb4p
0PVZuA/eyed9st0LgLjSbq9soYcNekzxGNwxHRG/KmA5m3JDq0t10Z6rC9Oj/yBuMRLcA5e+cHZV
9+lOWhrbNSEmC+Na8rYVCEqzJZMnk6X2zN76sX3pHLoxl/wRgZowH9CRblq20svhyoGdFIWKJIy5
DJ9wKdLyo9n3ZG0YTW8lcYCUZWYRorB03p3N69BvrXl7cN+7/gIwSUhWmrjKVM6WNqp+xzgQa8zR
b3L4cIjrsDHa4vP0AvWHotvmX+5Skx2ibxN2AM1SLBzAiSg+Vtp2OOR3zIJoDq3NwMWWq/JB2/Qr
7oC4UxZTxugjHmPfjqgHpU9kW2TUhVgoaW4dpu0zXsK3lG2Zv+gX4kdhrqJqwQR+IVmdREnK5blj
7PPX6oqdQubgKR2FR1CFnla3vEqNujIQQXdWDLSQ1szmz++iXm9xoObWvBrFcG6UvNKI9zE0vXgR
XCP6mh1Rj10gBVu8shMJLvjz56DRZkQLFQwVK9pWUmsuwpJ1HM+TOw9CDFPKGF+FWKmWRg1FHe0W
xGtRS/mtZ0YbHId0/KClicSlz1ApoxDtmvtIDItVnHI9ft5idZ5ga930S4jshsR3YPupNirI4Kqd
KvVsl3qQVX9+6c1yD5ZOX0W6H296kmtJo2BDGZegpKxP6zOrrHZnCQ0JVMi5KMKiT1gkOcjM//yi
j4+xIXgrmgsUMREYk5BYBmwffPOCyLJ0/JyNObpHLIgUnlW8pyg5KNEO44eohWchuveoWHS5ZyIa
kLA+l4dOlT/kCOxqGnKY082jy/fdBAXtvyJpyMLmzEWuHLRY3N0Alj6V3N1DMCTdFAQf5rFrqMsV
r4qI/5gH0aiyg14ZrnE3sjz2R6NqotWI1YLKDI0zN39Sq8ugol6dfh+YfYFapPoQwvBsxfmp7KuH
mtAF5kh1lvXxa6fnlFCHy5ALygoksUNlfSkNxn00eE4uyAeFg6fVug+ppJ4Ml8ORIWs2vGdOLKXi
yLF7dGnuLLrafMqbUVtGHmogyFuP3Sjf8TjYwGTqhG3PP0yyp4CCNvNS7N9NWRM2luvj6PMdVyl3
VdpX6waXFfNMHK9Lg62r0TudOPiHUsB0ghljWLlFs2pFD+iSOnUxK2NvxhYR4SmbTIuAUKVIKAcJ
I9QpS34fKBoTXwftNkCcQTqCi3/0Mjbal9ohfBRc3jrQYkstZrvQiA1QShixhc9pWDJn//1/iJ/v
yDU3MYmqCb5QNDTdUnFn8qE3QBe9j+W0FczS6VT4EJkFpqBlvZCBZFbwhpOkWJVquMlhSoGoGB5/
/vi/+S7Tp1uSIpo6HSL1hu9i9BowycwoHTHqvtxenYuVR+kgpIohTAIlt9SpdsHT/wVjIym3HBu+
tiQrhmVqNLdU+SYdUqz0vJd7qaTTkrh2iVOs1FeB0d0POl74UURNn5R7bHh7wkqwJmqIbcNMWatW
t/n5FkjTd/wXUufPpRiyoqoWQHrr5glIkSYOyENLKMdgEcJCAAshfPogox3hjmjCnP7kBIRh+PZ0
z9pHzQUHabETbr3hl+FgfHMtsoQWVTFVTbZur0UjUlYWMsJ90iLFUBWywE9YgXjIX328aK5gqr88
CeW7AShj8TCwmIi6qt88iYiO3ZjnQunoKeU+o0seSfNEJ8lOqxlrxJvcfkOqX/KcbM0kXVU4UYue
rT1yAFwmMRB7N0RiHNoiVlo7ktnrqxr/yIX6PUD79sryyUQDAou5t+uEx5sTEI20krJuShhlsQjM
+vjzQ/3umcqKYmCRJX5UFm/G9eCpOauSVzlmwkKog4ex9aL75eX5M0hvRw4JfSIBe/C3DEPmaf4D
xtTjdB4gApdOW2pn2DRHkM3bzqD4XfPG5JRgjS49EpsJjsHiN5257kNtj/+jx74eH4kcI1S3yu+7
nauaBF3jgzbVT6uemCX5S1yUe0jRIHT0YiVW7r3Y+F9ZmZTLn2+W/Bc9izdAkXVNFi1TsiR1GiL/
+B6WpvaSJ4NwhCaCItPIoBXoaJxotQwJz3QswWInhrImEGwhTmVlc5mWYOSlDoFjBGFE7z+h8n2a
UfkIjpt0IQ9awdh5925Cjt/Pl/vt3KGoNO4m5pis//n7f1yuUll6ZgRcLiNr1khQbTBczYjVjJAy
tY8RLfXJ0//Sa9tQoXbpIYCjJmPHplj/di3fvT0KE7eooqhHGHozBDyEJZJgDqUTaXRPjCIa5hNt
ZPCpCRVyAZiY96km7Ur3aGN0fvLx88349vVVLE1WRThvOgPx5tnhN/nPGOwRFM1LSabI3AaIRIdH
swlDQNUkJU1vHr6sCCDI9HBa+RSa1JUmnEyPTQ4be//pTkCUEbH/rIblSxggBVdvn8c57J6YU7ZV
Y+8fzq3vvsGJ2GKjpGAatpuJslRPGKqfv5j0/Z01dYPVWFbNv+YlNKgMILF0qmyrNZTYdVjVKqq1
ZQ9qpg7REo+StY4pnIeQX37+9O/WRUbYRDwTAe4pN2uC2rtqoyasCcPE6REoTXQY3Hhpw5XkGY+h
llIg6epfvvN3s5YqQkxS4ftAsrvByUV9k7ZD3IFS7XmWCG5edEKNf/5mv33GzTcLtFrGJ8qAReS3
H3Uiu8zkl8n32zHJyyApAH1Vmty3Y9IKYbXINS9FIS2VjhbAwCxi9QwwLUuP/R9MkBostKLZ45c5
YmqiGY9+OI53sVtsg7LdAxEH0CuTMzvEdKkAn1OV8l9IhFrWFQrgVmEkN8Lw6OeszcMEjPKMB1LU
3ibgmAlY9ZeHM2Vj3+wTgOdqJikDqkg4wi0LT9XyRhGABTke4nS7ZhkHyQ48FBHULEx4zYwqfsTd
TcsB3I0nFHRNcra+uZXOf36G1ndXYpgWm1VNlozbSafQDdEccgWCffoleDTbfaI4LaOW6OMOx76s
3a0CsMJXtj9/7t+7E1STJsI6QydYwPxzh/4x8VqeVI9lFBfOSHqrIfNOVtzsWZa3+NGYdEv3t/3Q
NOL/vcIqfD9TMzDOa4p6uzu2qiAYh8HEHaaa8CNQZrOVveZl+PTzN/v2c1RZlHjAzObq9M3/8c10
znCKVRqE61G7GV15JXSYGQr3l72m+fe2l+/zj8+52WwJSqy7CEcyByRFLVjqHM03p3ydRBpkAVKm
0ld8iAnay6oQQuyQP6uw3YvwzNen1tA27VKwJs2VkiwU9FiS4ovLkJ2QPfoJV5wOJn8H+aBDwVao
AG4IUeLYavXY73MxXcEPFRa9JqLohe7TWCaiCtc7eQk+MNnlmB8qa62ovOXYLjN4+7tOpUMntYTl
WJ6KAD6rF342vuMzF9YdB0o8kx3ySHr5efPemiLygsj3OBDjFwMo8toZc46ntNq8vkavZj5LBkoJ
sI855qaunmdrZEjSGR/jxvT85y7RSRdroOtovXr0cv9LhIk3j/7kT2kmNcxRMshs067iEoLtPYfm
YuVSYc0sGuCtjt0mjBAPmL3/FIzjmUS6n0eK9M3CxIbS0JgMRJRh2u1uKQaOq3BMy5wwAQgg+92p
jdOj0skns7TeqEYQcjNER+w8F2Iq7yvLV4E0dVj9CRHWNkOqnjCvXzWpWEh+/jgK8Yukk2gkKzWp
XcQAjINPYafQ5+QQPJWtDtved8lCkkgHd8WPssJfbURHbG10qVT/KWtpnQoAQRXrLe66k1Zbh7Fu
TnJEybV1l2qY0hBJrENZ+AsVG2Gt8g/COJgpfTP3O7yc4TGR1R1ekqNctycsc175EYI/VhTpY/Ck
lSsYB3gwka2U8muTSqu8p/UYcNtdly4WvG5KTYuiHBFX4FmYTdcpq100r4zm5OvSx59/1+q7KquO
qG8BhUOokJHz1TGUYRLcNNqCTSm+VmELops5TVKvipyu8Vls4iDdj75872nqnRfBhvDLR2HM9rhd
YO74/qPfRc+ln4+7msBa2fWEhzqt9mpjfFiaTjXfLC8ZdsT7qLXwbqX3WOOyB86gUAVdDFe/jJBv
FgrZgpZK8UlDlWncTCZuArVULgfU0WDIMq8cNjXk0plOEDkgBm0ZJNZHgIAdSUaJnEXksUdVTxMU
TLzzy7VMy/nNBKrIhgpuwoLlYd0eUaiytG2XJ5kDDgR5+iYSyNPGqJaQR23MGl1qNwjvxZmQd6+9
Ub9LmXiqSpQ1vm+qi6zN6Saagrfu6v6XRUz6+9ShcEITyVGUTKiYt3N76Q2t4Dd66nhYBqh35SZS
WRoviMu9rduXz25C+iUngNipDDhbvtCtm0Z0f1nUJjjy7S2Cb8t6Zpoa/7s9K9ZDZHbu0ICXNR8h
AiQr/H8JMdkTNwRTh92H/bBNyXppFAJQJ5pGPXnO1dZCVhyHOBr1dy3ZkgaO6M7v7+H9jfvMFZA/
YSyR1WgmWyhn3ZKAXV24V9qY7xLUMsQ52FpkiizdhkyshIr5Lw//7y20wvlIAcmgUduQ5Zt9WBUR
vR3hqYLQ2hxq2aL1Xr7CoLLbuDzDHD/HDWGLhTICi8lef/7wv3fQ6rSaSgZIaMPStJt9ZtTmuJuk
EDuKSbsJv9K8H4Yz1bploBe7Tk4eRgHx0M8f+s2YYtcO7tow2Bgpon7zjfMqyxqvbWIni5B8oiXM
o+p11BugH2Riu+ikUzxyPdGmxhEV9cfPH/9nC/jvt00VFb62LKmSrmu3GzMviIHak5RCFgKB9sBS
GR26jPQOEv2o3oWxfmwxB9De1uhJC6AtOqoTRavavWheykY5N9Nfm0F0N1R4+fPepGKSvQ7Dg9Ls
wfhtwgyLPtEdvzytv6cJLpxDB5t2TePypyntH/sfkpAkzN0JF47p3ldwA5NWH2LCB0F5/PkmfTcw
FIp+OreJnZB281E+UmHXJHiMtBW4BgYOD89YJVqzJ5pkxDLGibK2Lj9/5t8bZr6eZnGQtIxpsrnd
dqk5YE3BjFAC8eOt/DUbpDNIhrmYS49/bnnkJgtVNn4Zj39vK1WRI7kiTpt1PvjmJdAqihi1a0SO
0DSbIW4dVY3uAl3c/fz1pO/uqSZS7lJMyILybRmXbVcfBPxsx0u1o95yhs940Si4sVRmz4Wg7CJV
XoakqZuwBdSKWbZUcFo1wzpAFAikSoMDNxoXwf1tZH2zXeIeSCL7d1Mmety8eSV7Qe7TkJgCtNLK
dgz8k6L1zAHurg7qbdM+S26IyCeEESX9NtS0aaW9fR+nqY8YCQ05/u10wAJSW1COIsfSgEuoGP2o
gMBaEI2MeT3riAIvCQfuKWNNJJJU8VilSQmUE++OjCx2sK07zoAP7v8Ab00JI6DJS61IeI97cjXG
iJWA+HleewpmklzOccYhCsmbdOlW6UOsYiLvJ4LMH+hYnasY6HGTTAHAk6Pt/IdlIBTmQuuAF/35
zwHiWbCTgD5hIqfUCg6u617qStuQuMFGPxMnU7y39E2lmME+BskRvFHXQ/nWA/cTstYBxGXNZKl4
BfC8zKdjwC8DbnpJ/7qxpjWVZiTTUm8H3BjCcPVVJrqhE15cYimhky70gdQd1GhTALGrNRuymFUb
09QH7pyFklf3P1/Ety8XkQO0LywZLP7NRJKoBZsHL4sdPJ1IqvjaYiSdTaP+5dD2Tb2REUz+laQx
qevU+v49OeJ2UwhfTmOnU2g6oU00G5AdzNNV0W7YQp1hHqAH59nUinb0G3lXuu2uM8ffLuTvncpU
oZdoE5kUP7n7/76QMRSxEYNmdaQK7kXDL/O+XFXea5QMV22yclZV/FYW2mEywifm2///hnMXVBZ0
1RTF24ocr4HeRj6z2RC5H9P9LtGXJaX7y2Qt/31IpgjGzEifgfK9fPvW9lWUSmPGjEEUoAHzBMF1
nMeos4xjRFyzrTNnhUrtBK1u2V3NKAdITh7wsJRLKOIRhgdODs5oseWd2neBal0SmDmyS9hAjzyw
khA4/T4NfzfbkM6gcsK3vinLmHppgvBrI5SdzUbo6o2Q56/cylkqy7tB/HXW//Y+yQqsO7AX5l+d
m5ibZOhUv5yhvxOkBiRylL82lE1BQpooa+LgrYnfVMAvHVHiXceOVC82QYoA5ueBYUxvwO10wIOi
yatKCuEkN+uc1cgAnrwicjAZ49IB9G8CfoBAWUCtDNB+YZLK6ureZzfBluBomdVKNJ8NUz0naGuy
z97DuhIkrVOxXQpZIEFN+0Q58EtrSSjbe22vWe5+qOUzcbew0hgMopK/qnX0RCzSKcmzV6sXdzmg
ertCOamWz6WpLQpPQF3LfolSNSVI6zxKxYMCrSm3CK6U9c8go9num4myyGR9h8f4oSU5CxJ3ufUb
BbyFuKTDP3cN8tsz/ULi3aJg2IsoTnsRrKW88xkOdqQFsHZe/vze0JPFn7ucF1RU/OwtFH9bVdVv
n71BhZX5D2/f7da+dKuppJCwshXlJgW2ZEbtpqPJOZ9eiLIjSLPwB0eTmpIDzJvOnQ4t6UwM72vo
le+NX61HUT0LAbvMumPCLsriBIvjflTLjm2pNYtK/z18kyyQI1P4FKTHexxeTgaLLJo4U0aso4wW
9I+WwWXmGoHHCrrHaS5WDP5KhIAPXirHrdPiJMi8h7qin2UIvywD320wJFHlGInB25qOcf+eFQlM
7cMAgIgj1JIt9emD17sbMVxIXvGYlcOrmKPVIXHXyoZfds3yN0uQxGQ4bZpp1iq3+31Z4q1WsW87
oyt9gGu7Avt/MiR/UVjpKcxfGklxFGf41CdjmYZwx7+KmbHLXOXVbOtTWgDUM3O6fvlUqVpVPQIK
2U2X1HuwVFn1yS/j/8Qvvff/431m9/95Kf/rH1E5382u1LQknf0++7G/jt0ttNW+9LLM6UIUbUa6
LhrqO0l3KqN0PebRRiTjUPFxaKHSHFIuDh2J3YnNKa5RRxg+1hn/LjbG97BXr4kpfpAcXoTmo5QM
r1El/nKm+vbxShJtSXoxnOluV19VsMKgNKvMwU53KPSOMOXqyavzrSgGZGu75Hv3iyH0VoOp/Zor
9M3Gms+eKs+ypFnM1f8eW0x5XV2pBWOL8JSZzGiWenXHW7PSMmLMwhPOerLlxI88Fj+oUy8htq3S
zj1ocnPCmm9HtYmMGfi0Iqb7n2fd7w67XBzHGYU9GCe3m1k3cUsV4DxPcqyzK7ixJfGy11BjuvR8
w+Z8uhNTakueph10z9oQGPz0yxV8c67iyYiWYuocsMzbbWBuqEGdpFSXioGYaZ5Pp1uOVwExr6+q
1Z5EMXrKEn3XR+YhwE+GziMLlWtYjR+14R2FVL2mQPYFFdesIf3ydn6zHEsKqhpLUVmT/urOt/At
05E6NErohnN19qlpxTmuGECBVxzNJv2tGfzdYFGI2ZI1SUbdcjsRMTLcTK7G1KE6sCw91PDwTGzI
q/Nc90+hP/CH/S+v8/SMb1Ze+vWipih0oFXZmmaofxzc87HrS9GleIVj+TKiY+zxhhv1nkCt3wrf
xndP+5+fdTPeLCGMQlWdCmUWfKwqcDGYSpC6OOFIwWsxJXcHJrJGVVn5YnEY88zAhGNuzcHipdXn
WNbPE9E3UY2lRz+vzIe1mKkXQPUJnXzSScAtxWQBSk0AhkdcV0J+xhLrg9BXaoq1UCS2BoG95fkP
+RiJZkL7ETZf/qmmkjMo7Au1FuxKOK4rX1oXqUGAdXtH5KJHKrtVpSjpjI2JB5uSi9xnTp0NK7Gw
tnnZHqwE6IswrMqxOghdcY4A+BB5zLGZE1i7T9phrTS41IrmKwzrc1txlV566FMIJok7nrSYTols
EWmUYdKeBQYIm7gf7fzNXPsRx7NMtWC+ELdNlM1zVOlOCbJMGJRhBkjb6uetSEiOApFmWeBH+0O4
tPgqSxWVJG48daOjCTJCr1gmPUppMXnNkWZRWazIwaq3ozcQOJ6mrCN6QZJPxggEL7BSlVEGiuQF
G95gnKC0WlYE5SLcrDvYdICiuiEkIKKJHpqETaJiqYBBYjHmR0zUfWSJsBK0g98b/gqyEJJxKtg2
IQxXt0BnHVrKKiUWyBTyIxg9PDqM+tFMj6DO50rOfswQ+3WVshRqUOMi/MIt2UFW9GlhDzKC6my6
5lYzy882yI5emR6FqkZL4aJ5UrG0Z++VKV1kEhZhu2ZPYb+GZWgbOrhbGgcXAziSm2PyBlJs+Y6v
8bMidy8SatUADlB8bVkL62lI9HpxtAZja+oDJlIucpoHgKSv0LeulAjuoevvuqC5ZobXz9NmWP08
XX77/kiGITE5KMhWbg6selEVNVnDqSNXxEnqzMh+dz/kJF6gElIHfdGM1pav+Ms8+N0mhfoHp1fE
FGiVbj5W8wmURMyJi4z2jyRahzRKqOenv8xE3y5HGjvMqWNLG9G6+RwVcRDweit1usFymq7BEwUJ
PsGtSzUlQ04HdNM/Ejy5D4jFKaTfdwrfzfgsqobOPaYKe3twtPKkSPJOo6OAhyMuUJw26N87Qd/x
xweEAhz6TDLuxwcm/4UfoHgFibgTSwDJJsXHhkCeui7vI5lILVPfuolMB0sDluwSRNNBzrQTiejQ
sHIdL04/Mq9+aHxvA1d8aw0tMAXSplqtxKGQUs33CArxMBAnXTMfMv2sNGDgIqbLZph6hLEwk0to
pf4wOZ3E4VVJRycdCdzxjZlkEcXsiwj5P+QqQpjTYsAn18s2lOChyI+lmaFhVzENiPX4Oj3NDDIY
/q+emOxQf+IoFSU60IYBfFZ4LOEtQe5lJ/LiCh3Chalj5zNvKHD05pIXUKhpw73JJpWsghCcAlWo
KjHquRy2HlUGMI4SCGHCt1dEfpBCgEC9jvNPjFSASUXY3H0Llh9hROepRBrU6jnvu2I5oPk38toD
72Dh0JbgUNB7NFp9U4mYKOPSs5sej20bPo3R/7J3XruRI22avpVBn7OHLmiA6f8gfaa8NyeESiXR
BL0Lkle/D7P7n6lSaUu72NMFGkKpU1IaBiM+837PW0LfyGaRODOfccATzFjB39+Dn52XjkWK7qN3
Y6nO9+gP52WsNyLLZZ9DP6THZN5lTnoyKn0rDexq/p+e6mOK1pfwhguQj7vIhaSYwxfOqbGDSVyq
VvvibX0aJTvkVehSkKORzv38vvTKLIvKrnlfctdEuOmF+Toais0ctyfG+GSE2IsxyQ5u+Iu3+VnU
Q5WGkhShFnnYhxDZqZEV5Cnby0DbFwJ6ljHy0rbnbuSfGCXXl+9//8F+/oyCSv5sbPpLtQE4NeoW
OIa7OqkZAKtvocq8GMH4UKT1W8sZAtVp/funPG4dH+OsWR9LrRO1svtR/DM1JVR/HBR2yZBGSxuT
wx6NI8OWPkajer2YWuemgc2EF5xKbzzvtpJQHGusrMFnzK2+ghnz9grj65OGYVfmTLOWiDSetv7I
cL7QCqgTOI+4mTiRiN4odOHAbE97p3Sd5VRP2zAo26Xrcb8pptLwGqC2fdLD0V1xr5zEMXwpmrcY
SQc3dcpgXAsTLvOtXZGZd4NfXeZaPi4CKrEImldRG0ET9jW5MvFPoDarmDqep8+rBmgSAkBMwool
2We+hOP/lHhQJwRwvN9/qp+uWtasRSuI1jQa1J9XrRoCvNIiP9upqnxLx3sf2ogMpj34unPTXrfd
KmHecfqqkPnZAoIHRCGTgq79S2bQ9NoYlaaT7SBUvyUTl8+fmpcxbV+yWYMx1OUV3J/b37/Zz05/
Ok8o3vX5yzG6/mHn0f1aIkiGfCg5QgpwNUsfndZ89NeFwNDduEiL6naOT37/vJ/teD8878f8OZns
tC+EnjHYPGy9lDWWeM25Mo2HuujPf/9c/icValyIHURipKXsCh9K5a3yMPTAlGln5cn1MPSYbyNb
D6nGmnXaYuNSvgvM3Og+TdtRj5hl92BmUDc0uNBB0LgL0eys8HtaQD9ynOEiCa0rWJVDFgA4tVJE
fprxPXSYxWpsYHmBeErQSK5NE1negO1eA2MwSgDniOmu7UCaTPKGvRF2L+SpTZTviWkZi2bapGFa
G+e2h+NwieMlOrZPjN3557JgGqnSyDcM8NcLMi8KxgWxvpbfYrPRMBJC3TkwtmEv8LhrG9z0MIZE
SrXOhXrqJ1thAkfaY7Rii9zrPHBCSM4K+CWeJhzBLYwJuQxNGMLSGq7sNDrMcXNVWw8eEfHQsDaw
VFiH0fBghxM2WO1tUnTn2D2Ua1dqJ4MUawV+Ntaid22qx7WI2gMes+25qCPcohh+xaH3iyPms5vG
nw2oaTxwt34UdaZp2aC7LKmrl2RXhfXQg6NodftBlOKEhu9Di0XZFzu9+dni9dFkMA3h0ir+uJ7I
L0N8C9kgnNQ9NwHeI7sNzJXRLCtIuPHsDmXMLbgm9ndOkGBpmAXnQ5wkuzDJbuqOtmZp0vbNcO0w
k/c8KB/R22Nu1U8zWkKewOKFl9ABVAebtU57RoANAQ3i9/fFJ5MCNjMW6DxMthtqlR/ui1AbUzSV
KcyjINugn2LCXafiPdTGuZ3xrvDfKvGPz7baCH9dahFme76PMHssqJCHDCJqfrvtO3bhNr/BVQ/9
FqNOW1wLmMSF346lR3rfW5vAsYDHlxAvWw0DilSfraF1fF/jPtr9/k396vgN+hHRgDEHUx7ln3nF
/LCj+c7oZa1ppbvBTNYVRXVQat5tW2BlUZvDxvCDclVkoMMz07iN4CuQw+eM94Z4g7S53MaSNABq
pRd5X+xDnwkxEG3TOpqjBPeXwmw4iKkMejbb0otOuzh90dLqKioYjBY2g8gtHic1HO9GDLfAHy+i
oT0TtL4WfUDm2TbuvdpkUf7WSi4UlHpkbtnbiFuBq/gTXe6dYFqD2sfW3r/4TPVPdlC0EUgFELjR
2PnY1dSTIHQoG2Xos2uMlCTzft3IthHoB5yf0Yjw6Q5TEe9VdPAV6IEikdOZr8NuUNF3fazMCxpo
dLdTiEFWMPtzdhWqN2N8CSdulzH9hj9kvlZ5ewEdFe4Jzop+SY0jd7hbRNxrqwSuKr6d3Gwj1HHh
xddsVgAq88LdpdK3cdvNyaU861CYOORYEXXhufMFNyU6AFAD0pdSoOj7mWsavDGneP3QVFaE1tDX
1npVojzVrGtPxA85MqSF1dnGQpXESp7mnUr/1VVswU7SfQ+FvgoE0Uze7xCyrSrnGWLpWxiEhyGE
/RQmYhVaxdV8nvTuHTaYz3NQ2KbWQ1PXt0bXfTfp9dE3f+hj06D7zx+29PY2IuZXqt/7ZUuDPDqB
Wt+vwli9nwW6de5zGoR2IrdUCxlJryssU3z3Cjtk0keIgGyxPcyvst1N6cwdHfXnvBhfv1gLny0F
BGmWjmiFpPZjV22kmZA2rZXthqRIwUJaC/C+11nYDFvyOT6f2L/qbQ0Tz3n/Ys5GZsYXypJPghYG
BD105mI+0T8WeLG7rqpsDtD8gsun0vLecUEM937FZ4OcdOeP1XpijnQRw1r+6i7+ZPenVEJPhzIu
EeLH6ntOj71TWZzvZIeJZJknO7uAYeYCul9ZFeNVBcNIp564EdwDmyyIgIc2u6As8H2OWm9r5sl5
0FXm3hpnC8DeB0KIL5cu9n03BGfQMlcYJt3GHsahxBZbohpiwrr++xT7z596Ls2//ovvX4sS49Uw
aj98+6/bIuO//5p/579/5uff+NcZzm1FU7y3v/2p7Vtx/pK9NR9/6Ke/zLP/8+pWL+3LT9+sc3Q1
41X3Vo/Xb02XtsdXQe9o/sn/0wf/4+34V27H8u2vP16+cwmgETP2/Nr+8c9D++9//WGhJCOi/88f
n+Gfh+e38Ncf9291VuSf/c7bS9P+9YfmGn/a7N4QgnWDipKYtZvq7e+HrD/hpbv6vFE6ukEL9I//
yIu6jf76wxZ/EtjbyPgJGixj7to1RXd8xPyTNMOgWc5yRp2Izv/fL+6f1tnf1+3zVtqH5UmxXRhM
6fACbaRX9kfhqGf03RQXntiFjv/qdfisxFcTij4Mryvri0jImhP4nxJQ0iTeqY38CCUTM4c/H7ZB
11eMcoXBbqwNuTG9zqRoAnHHqKwYXsiy1r83jb7v5Bpi9pmfw2zThn2a4U0Q99lz5maHIi3wHFeg
AlULknoYQdLLEK18Ht/Fnn5bpjbGhai04lT4q9Ks1Kqrm2VtS285DK63SER8WoTeTqFrW2v9WKx7
rf6inXtUR398o8JBAOJzpVwu789vFP1jCuff83cMce6GFpMoK/Hkqos5newJKEOK905svtp6+p7G
1q4c6kt9dllug7xcx+znYZDtIj17z+zsNE3ZKzBOTYm5xVrm2IiODiOnJsxNsyDtBbb7IOkOHcwt
M9/23vQsHI3tBgAE3j9Fa525oTxLE4JG3Vpjt2sd8FtFouUm97Fjd4d0ihBbRHmmMDq1EB4wOZvW
xrTA/5lXavOy297Dno2QeuEDqF+4YfuIvL8BZ1ztIs+4y+MR2k0eMRfhJzvSsxAkukXl0o3fjWTc
5aW67HGUXETAaVfmwhintyqt4CKE7440G8BB8U3ZgVxRqMV4W95qtOVTUQEKCfz+pa8EuE4nVasf
7tZ/bogfe8nuLzkBi5JxFqahfDR+DBH/fK302i6trJ18uIbASI0quE0s6IUzzzxnRDiXObPdeQfL
DaL+qq+wdCmQF2DjuGu0WfTdzfSVCAU4JhvMjeiwaIEqK8heZqwOJYXVtai8R0CyELVtE8k8vRtM
GHABcEKMklDvkVeGG2+8Mh56TGOAIsTvgnntZRnDJ6lcpkJwbMHeHFwxsgh/PdlMSUT2cLDq6jGN
8lOb2vRCi0VCIQXEtACxb5b3ncovs4KF5w4MNY/9aWzI50bkl0EzNhtxKHq1B9O+MnHWSgLtojNb
WOxU97KDpTdw9pDOYzWNHXvHVbRzXaAy8a90A/1RgDIZh47kAr7DCq7BLRHbu1fLAxfqOvNZMV9c
p0/2DiLKuSXJaNMvYpHGtrpudJW/i61SwVnAr8YLxbgxZhqQCSxdPv7+CY1fKvEsDNI2pmM4MwUZ
3M8LQ/QGhVxUJLvZuKx0nMuJntGS2loD4xUkS5xjHSRR+HjdoxxZwXHBFXYLDIyJrvccse/grcMq
xEv86fev7bM1i4KN3IXN9Neak2nQIsu01N+55qnfFNHWjXhpnGRYndJcAJpFhI1DxRfX4JOnRRBv
W4J2PcNzH6eGaHvgw6Y0MG8ifZ/zJGQp+sIrkvem6ijKDRJyi3f7+/dq6HNi+WE3FSb/m54Ix9Qv
Z1QS0oxS3Lg7vZ3tmMOLkIbxIlJwzOeY3y3hcNo9qFz7jurLLQ1eXAkGOJGFq7/T+z/JeuJ6n2OJ
2y47Q6d7UiVsMoEux23Mn0mRwo4+TMc8AfTGC2ESKHVorDjZpc34Hl6RRPm1doVC9pD3fNSjG6Yr
6RTriuddpwMjOynmIUnJNFitXzpWoVau03TL2T0AgSBOhWTvOtWS4jkcITq6OdaaVgTV1p0CQCLM
Tjle/drqd7KUahV06sKnM4nKHkXkVLnPrYLwiYwTgZwrYVwinoQh78Mjs98Rrp0YAX2eJG6xqs6G
NROcsIAWnRMzyTlvPDRxT+2Qw0AHLQnYGfZBtdEcGlrxgC+3lY63Vl/coV+eDQBIIH30+m7LmVNp
QL672L+1Q248vBOQ/lfWo4MYWVbz6TC6uFFWVb4y/Y3uRYikoSoXTLkgmYOnldbZF5UIRDO/phUw
9RlcY0rCc3z/KJr+IW2nBIx7yQT6nYl97CGtTZL3F904MQUSIN3o/Svk5EzbYsJuWdA1o9Y9m9TE
/HwV7sfBhoQ0F0pI+XQY54Gn7wwgPUiak26TJRxExCpLgceb6hgYA2MTnhYmMvsE42szgzCabmj5
OKu2w/AqYoyGqnPHLLl4xROwwiRoWo5NZi6Fh9lHlgKAw6R6HRjusrEmrFeLEM/lbHxvc+fgmjFD
4cKHAb2vI3XtM464iXuG/oum3WLaV58xePEdUxMAjMF4O5QBHG10gQXLqcEqs5xu4KufpiK/9ipG
TB0mVLANl2JRGuaj36VqQ0lnQ9PIXaSdD7cz0VbCm5gS7QixQiPbtxPctM4YN1qed5uo1x6Q3lDa
icYtssI7YOVPQdGJZd2Ih3psgkWWxjdJojGPRVvMCci3A/fUSyXs2UY7r6ZuT7kzXvWte8Xz4gbq
Iqrp6j2K3hFVn7qxknJn9kw564xtOlKd1SPkLI9PiNkpsbbvW5VC8Kr667wS72MVF9usLjd5WXcL
o/QTvMF43ejuryIC66U7D6s40thgFlgu0wms78Bw9RBAfnanYcVntUrHQi51jDZoHU7dOrD8vRYS
fJVyPwwZK5nfxUh2fCE08xZU7EABj0DFK8vY2EawGoOkX0xGhAAgqg4dFdyLpimB8U4xluCY6mHQ
VewHFyZmXrEk4pKmaFrb8UYlFiGglZVLKRNgDtLEElro+3I+nK0YdhbeAGvqzpS7jOwRaxY8TKvo
fgrTm0QwTJ6U+8SJAMwDL1okcbTLumqXVtaqDcqNcsU2slkMjGWuGAsAYSxooTIJU+k0KvFK6LDy
wGooBA2caf1N2FT+sjTqu4zbddEb1lWkXFyCGwm63Jxe8u7g4HG/4ChxtmVg3wvk2I5eSfxc6b1J
gVhC53RhbpVd0AzNrR6ppSfGlSjiu1zObq99s1SFTrqflvj14IMw+Wmz9gfs5TLEem4GcsSeRzYi
eryUrV1spdRCCyUFFEwbsKKhu9NP7kURlyfYzlzgYbsuNe0lK4YrgtYFp427iC3QIjW2AAu8t556
E+GkzvXPal3Hp2w4NChw8LFHUUG0Uogy26AzxbOSnXnK2WLtEGkVncY0ia8SD2vtxlPXjYbYs+uA
BduaeTrVoJQcg7u6NRJakzHWmYvhyeK2QagEmywYYS+q5EwmlBBktq2q4qlGJ4S6yKTCkY1A44Iy
oJplvfgtdNnue8Vus68V97E/gKsVwTne3je5J/ZX+NZHZ+VoIXfR8jN9wB8XIHXpYsSS9W/VbAHV
68GOne28GU46p3pqq+7Wb8xnaR9kNR2qEcRr7MNxkyMcubbOk+XkqodUiBUiPoJuWKkSadMArHDK
3XqR9FCSRkCbZZTdoXSdFUz+i/QqRnPlcJP6Ew1Q11o6Ft14t+h73A38DaNf2FLU6bQaezy1gKoh
DIBQqjEtuNEdVDGQEPo8uFUahPGhmM57PCApZadP+E5y3e37UlfZaVbHBSZ0GLQS2j4wJdGA5NDl
Van5+c4tmmrhG9WVHTraBiSlKZNopw0tOPRxGZA3LhJ3dlAyHaCI9myKqqs7TzUN2Ud/XUWwrQE3
sRtiPFLZ7Z0Lw0ZrywtpHSmVsJLmJkTrwatsGEVpJgpw5DcYd4HMLemF0rprShBWAcUizCy9lrK2
4dv4D0aAwePbuvHbpRrZNCPrKg91naQLeT/IscGOtkaU0NllJ01qh6EtSEJxGaBTKvxx3UrA1X2F
BtO13XXfMQCPUxjiA3VXzgybxsSvyp+6A8jhWKHbkIDy4oFrJf3xmxY/c5c36yBRyQp3yvuu8a8G
g7M69OVdUwLFGCiwtboeLlB6Z+HeabKtrGIXvQSmaxHNpGXZQ/LL9FMd5eWSOHKh2d1Mh7YeS99+
AjhklhnSnoJzM+67E+Hkh9IKX3E26NPwNbMBVGRYbC6Jpu7aEgtQ5BTJqhTqYAbNg675r0EW75wS
JfcYaPfSmdBEGSDzp2WPq/Qgd51uP/b1eMvIPFC81LtI3AHOvJvufOacpSKNxBOk8130ajgWoLDi
hfbFg/KB4dCWpQYcnVPXewzCxwaiS04/Tpc26n3L3xolXJg2MnfH31VjjH0sx1sz+Rjpghe3fEID
ZYhxGYklbYgBA0H1EDnKXNQa8/h9QqesRlG7q7vpTgOnFitaELkPS2bg8Zz557GV72L2bHEZU90Z
o4FFOb5NlS7WZmXPfgz4F7DHUYugRxt73slQ++/D/GSTh7iQUvB9VNKxrajpj1V4F5mka7DTjUQ9
tbiucnQ+mqEhHrX6Kon1a4ya6rXmtlhhapO/VPMcfF5n2ZMsNBwIY2AjSbJ1em9YixL3Cc033qJE
rw/d+JK3zqVSGjhEqgh7rRwekbAycB4cKE5v/BwIcSG0u3E07P2gt+tRIWcZCHjWhj0Bma8EPpmu
fSlnIni+t2utOmhkrkyrBHB9trqG2x4JYP33F8EIKXjorF+1jrgiXMWL1cJ0wpMjYN9Jo67DyDDM
Lb/a83bxa1BRfzj+63++hHOBAhcrgPwdusjBDaZD7yGVzlNv6wivBN6llwfkgsBXqN+Og5wOUYW7
UZIhq/PTyZg/y+7gtaa77dJhW+EVS9/iJPQyOrdpex4Zfs3emd/XXhZDhWoBGQYmJ4diRiByI2Cr
ibHtLBNCsn6m51guKbMkqDTPEhNQhMzuWOIcuzYA5DZ0kEKFRCOib+nBZnKlmygbPfiejQFFS5Nv
XR1fqgnzVs6cN2GkZ250VcbkHtMIbioYzgiTBmgo0aUqmru8of8r45OsK95qNZzEpr1ivurF65xn
++DN6WfvQx7IijcsJi9NJnUNU2WkP66/TAxYq5486zuHc727G7r0jRjqhPl+whQ7WiX6xNFHMcyj
XV2PHh68I72XtOVZphg9KX5bz+R940Ho3XhQVofq0gUNVThGhuqDubHWzO09IxT9oSy3wzjlh06r
8gOm3MEa7NG9QyR0QHJV8CFjntqIkzDjFtWYW1k1oxccjl8woJv9RuU5cXcAJo4lO3VsY6lC3WiX
1aHWJV3lGHM5hoOK20S2r/Tgur8XzPFfx7XCxI2B4VhAnG2FXbQNjCw/HO0Cj//ybArxRsV8SxT5
y4b5RcfElE1k0zcTqtkSyOY+rvWnMKH6o/r8PvCCLb43DWYhEn/a4JaEaWenhY35pjg12/DOx3Jt
OyKGxONN7GKErWwNgA+NLjzA1YI0PjtSx33bYXYm90lGEBcXETYGhG5LG/y2pudiLczpuz2q/bGG
2Saet+hnYkmjLb3CIGGLxWaqu0eyNsIjXdPXznTmBPjv8oDFvrlWDukJuMNF3SbvvU1BTgjtbegT
mgY1b6A1NcjawyyMQdBkE2IeXNLL2gUmymS7ua6cdzkf63Pp75gkBjTWSgfQsw3Z3StocR1T7olu
EfRNmopZ3+5LM8PyY366OLDuDGNc+x6i27mEdyxzge24pUf6XE0Tca3M8NRJk9cmkO/2MK3dNt07
A+8vqc8jXbOWKsR1wWT0Zh23+nVietTYFD/kjhh80Y7zC05XJwLf27EfrrtgoZWxgZVdiFdxjnix
NaaVAali5eB20gISUyMhXBKXL14b3AgEZsmIb2RtYeObdi+Zg+Y57s19Son81IxP09lxN8Pks/dy
cxk5ptq51FPbl6Ygg5pXzDBFzqqa65jOZK6zaNMbVA8wEizXQgwQjkdGZJGxUkagHO0FXP0k19P9
ILjHu7msqAr8jAI1XOFD+x2LRUbp1XhSGqCHg55ChZM0D4FXbt2RCofQi3ujm5qlXQXUMKQ6qW0z
WKWACJeqBnFhETRRc8+xUcZZVWq8KEdrL4ceBs9Jh3Jpfbw8ETtNDLZhiczgueVCrPsJArzOUcZw
87MSxUXiY/Mi9UmttEBdTzat4mAquT2kda5hfK4LCidxRTTNOMe1FjOoMfhUJeY5YDehipE68VPc
xVcaKvm/V50Es5IZOkbrA9GJGnQoMPr7NBE/IPQ4FkJkzeKZrBCfOiqO9B8YZwu82xQbOpYFj5G1
VSyoPcrg4wWwojmlnisxiM2u6tp+TUtqQ3TrEbzob7Gmn4OoifoCP5XIx3mUjzROKrW2EPpTqBxD
7lGRx/hQ8cIL+UJsWxD49NGpm811XEiyzOjoyGL6FgSsvMkGjIEKqvN9QS6XxbaH3jU1VynwukWY
GWdpKXc5xYaF4KBYTyz4xdByXY/FbcysMyrbDGsD2tIlFR60Ofm6kMh7sonpxkola3OgMFwwXr0z
WoRG6SgpG2Vi37WqOhRj8hzaVGEM7bQ3KErUCRT7zL4OvEoyR51yHEcIcBSTW7lW1Muk9zaYSTer
xs5bYN83UdPE2yiYuGnphZF+wf/JMI4p5CbFMJiEFwfJeNzXmngMaT2QFeBXkAeHNpTfVCj7veww
y0i96T3T79p5AQsc9JbAnJ5j6COgs0iPc55EUjczav1KlVARLKpzekJZaRIza6ejZMHCo34hkMKf
HHsyqZa8U17hMivvNk7N83QSV03AsiWAatIMZ3QU5ubs035cY5M9ozgSa2ME1citi6GR3lVXTWOT
CRRA/yAHLbv6zGKrXOhxZmKNLqiGGbhembY2m/HoMGlN/I0ZbEfpqzfU1bRyP0oGLPWIS+cXWGoE
wdlcxQ3kaVuN14g+HvBtF8vBMTVE1zM9uJnraETBYe/tnUDgcsT9zDts3kAw18sxpitvlDlZiWXs
EuTlWz/BZog9BTjNZFB/oNWWAVlZAGXGIza+ls7wUjOTzRGLNnrck/Cf+grKik7FcKG7RIkDaU5j
j8HWbLWL0N9lKCmKalfrcMCRy2KMvGXuHs9p5T/EdnulNwoF5URQgNc2ReyWrltVbLFC5nrcO21G
MBaG+ko5T7WR0uhIxztnwlYzc196T3utwWZjy4oHqUkEV1l7xyAsjJOYUpRAhEJ+U5oJvkiRXMbj
8OwKpS2aXu57rCbp55PX5Ea/wANxpls151io7kRr3lbw0b0pPter9Nwa46uu0ON1msWnk584OFLW
O7/Ww5OqcL4ZXfrYhiSLsZeu/Z7JyCRlPbo6dvP61HMWiUcjmMKNaqpzmGSgtsc4wcM48VcaQ5x2
i6UJC7U4GUBYHJz2CtREiFyp241ThiuKsN6Cyay8pQ4Yd02dOcICqcAhc/4S6lU3WyL9+/vap6xZ
FeqgNYV3UldGvbW08LrmFRyMLB2XM+SC2VptPGkm0IuTxLaQfQl7I10/4Fk4ZovRqfXD8Xs/Ci4Y
tEBci0ch1UUrPw1oyE7Ky+nVuWudYsECo99wnSP4cBQz+qNmGQec6FHdcmJigy1CEOTzv45fpJyt
Qzi712k7mofjl6BLGelkLJ2ESFp//7/jA1MUn1LzH9ZhQp2wLrwNesWbsLPi0xI3bVVl3HmyMJc2
ZRH8b+lPUjIlNW72HceRONF9nqjg1MY9KsHS/L+/CB/4qmV3A7S1Kke7X/+tvf3/ooQvRAmwgD26
Vf97UcLZSz2mL/n3H5UM//zSv1UJ6AuQ8enI+GzgLrTj/0eV4P+Jqhh4JxSdGUmB9OAfUYLlIz2w
0Mqhk7doxc1l+X9UCZb7J7pgxmacuVqho1n4v1El/NJ782c0wwwkZjCTKYePmp1c75I6i+S0K6eO
Dn5P3aAjkR5djJ9G6knFQLdDIp1dVpUvuNVUcEglEYdXYeY0Ot99sH+ce6DV3OQLHf0vQ0K8ONdy
PbScvM1fmQXQ3iJI8/gDak13mMFlC6snGhWtumC2n15UVt8TYG7trN+yh4JAcggZfrien7St56vw
U1OMF+GhN6cfJpCJ/KIqbeHykGhHw25sq3hLS3l2N1V0e0o+FDdgujDlYLHOSQfevh0DF9Gj1tQe
dMlLTDF2Z5LvpiBwNJPWXupzb7MkSE/bZ1srAzydec0accUXzZtZdfXLS0ftYiICsT2TlfZxyIo+
rhf3o9vuhOXSUOoeejct1yiodmlAVyyZG1Ik4icuZYtVqNdiRW2od6anWOddtlp6iYKxXx4/60kS
U+pJDQahRYVp2jspYC1aIMB7Q78dzKg+xL5DvSl44kOydknWnhxjzjaKr1q/V7uyF/GCgsw2JIig
OG2OSw6CeBczubOYdoZb24ts6IgxrGRcjAz/Ig3kIPTKaxO2zDKwEbM4lEcCjKHXo4tls093EDPy
aokXgZfLswGL6UDPFJxKqmVGjzWLZyY4TQUI9gSRW1fehKF2qQ0hHooFP5NmaCvMHB8MKQhHY3N3
jJHTgKxwSMtnl5ysHUS1cvtsi3k5MNdJSAqB6uDgq76yxPxJzj9dIwJ3kkuyeIaRJhLVRAsRV5c1
Lnw2sFOcvU9KF1kIXru4B2NkZqWPYe7GCCIqXL4DG4cTM3z3wyLZq6zPFp0noq0ZdM+hsh8Lj8nM
al7gAUUC6oS5zkFrEYvDDlBxwWcnT0B8vKa6Ta9jlsGMGoKdSNDGtWnR2QJD+lmn4zJRN8ytFMdC
6x4n93YXVqvY1fBJI22yC+vUTUy5aKbysmJoBQe+FOuoxCE7Rw0QcAwtm2eDec3Iu7BtbVFVzbht
VYlkBR9AMbeJJUHEoinNN8dF7NFqJL5AgHGUIOM43qU0O9+ZEaYPwJNwO4SemO3XmeClhN44ybOg
3ljm3mqOemtyM6uy3GVAhosunrlaColMlBPOIUsYQ303znnAWIcnCveJuEngiFjJwyDk8/GRzOAy
9UptBmHfHPU0PmTRbmJIoJFkcRJLjz7qGYB3NFyKVHNnE82txsS+p1VCvh6km1lXKu0cRIjMMS7i
s3NLbutqit6JFk+ZhLszyVYcTWAe26EZcjyfBm0db1AoYVSFaMDFZlBpRPAum0eNJH8ho+o8MFiI
uUKXaThYG9nM4qa5zhgq3mmqMNiWSQyP7yCMSX+LfLyxZ/FO6HObJjVNLL2HKDJf96m335UDO6xW
p1aibil+pUvNqJi049IVkvGgBhl8ybZUa428VjBHgmEF6tvd54rZwwBLy9yip+xZ5WVDd3/NcMzK
F8FZH/MXRs/OEYJV625OS7TeDdc+ySsypQwpel2kK6Gmp6SfbQf12Xgw6i+mmKSwGfj5cE3rmHzA
FeUmqBi69bXxop/Se0AEzA0r6xu0OVjo4yg3YVbc1TUdq1690dAs12WqYdeq1H0+ChQ7mjAwe6O2
rOOYQlOUd2exemOflAXwyh05O6L/lF/M8nFXay1Y8sbnknoVedK8jRc6pRqax3RRcHlZtqo4PSoI
YrRBCy6zG4WgVeeDpmJgc6kF5kWo3YMjeu0EzXn4W6ckEAw+GUtqKxvhd/edwc7mzen58dqUHeuj
8NPncdKZHPC2BR6eVUNJs+y4SVRMwSgNeYLIId0wSuMMVci3OuOIkCllIhTOi27EfjgZuJ2Tix7C
xDLBw31x1OIdr0jXzsm+itbToL2JIbquB/aIERNBz+ZVDyn6p3jnGSXThCEFrRxIWW5SMR1S/jow
1C09l1WUc40Kph6K8rhMyeeA0SHPKGjPuDXpzt2EZNweZ+y7fDasqlwfn4gohTt6OByT8YrFvk31
+L7xqgsLwx0EMlx2zgb6Viq8plscI5fh1ugbsTD8lwRhelGFj8clMil2sxSZGsH+MksjylwkGign
sceLr5GDewu3zJ/9tMbE0JDvKOu8VdlweHQJ/QfDlNziRnpBpRRlAmZ9TYgr07E2YDmkwvVKFv5F
IHu058zzLzJ9BbyTCkE2rlrDfA2h+C6Azs3E4fISNQMbAeVH3gMfKDIHHmw7/Jrshyad3SmGYH9c
mMHI4R2H8l0LIn2l4T47WowXFVPzrSU5WMB3XVV9d3NcRZbPtsKgzosVYVZce2s34JTQTXbqal7g
Dd4AjAxmp6NJnaWr6Bs7sLO9jpJeUbO264SdTHOKZ3qH6XII5abunad5YMU32VSyeYsu6mmVZcws
6WN+oK3v8Rp4rMzKgwyr1zyiXl0l9Cww9sHGqVp71P0XE9PGR4Cy1s5/qIdJnsf3zvzMY1FiPygv
yJmeqf+ARKAMMZdoe1wicL+EdVKUFpUnny1Zh5zKJs+FB6oFp32aFiH5DW4pyQpfnQvDpnjI2M13
Ruj9RV9Wdw2fbeBZ9dLtJKUQwbetiRKEo8+JyhWiUrDwQ6MvYwz3jie2YbPZdX70lkTNhjFdtUoh
DC9FZuGpLu563v2q97LnYxygDaz7QeeY5JoscIVnv8/PKU1RJnaR5FvDQztX2hJpccNTtZJl91Ta
7mUmtKUogIMW1BUNdpeJynQ+3DLg8L8IO6/ltpVtXT8RqpDDLXOUKCvY4g3Kki3EBtDIwNPvr+G1
jlfNVWfvi+kpUQwgCXSPMf4koUyEd23k4p08+Dpdf+nLsdyy1bINunuBsdCqq1jIzFkcC5LQYqqW
jfrMLD362Sek2ajSQ6vIiNamda5mibNOIY0f1yfJT0kAdK5Wzhmzv1VimnuP1WZVNXy4f0oQI4FT
IIXKike51HBatH69mSo3gPX+WFkhBt4WcCmXeTTI576d3wIXdZy9ImHpwcoKCLAeGVf4V6+9kTER
TP2D7cabpsEEsK45kbpQ2yKUxaEvu9bWwyS1XzQliHRyLpUubLN97pvnyqZP7+zxe5Qz4K/UsopD
aEPtw6dTl9U9iFjtJBana/PBbXAIsmLk9OqzaDo921SCaWuJt+Na8wY1iaN+cTiEdDzhIwF/TF2y
5hCuUHDADlBjLS3iyWxv+hX5+Ji4NgspKjaYnvj2rluG8YENZSDrxkM2S0QXoGZrZg7wPFaQMOnB
be2tHPIvz1cz14Dzp0w0Am6DL/qNnVMx1K7ZgqfC/EE0AZkDaiQUPTVxgxhPr6f9wlEc7WYn2vyl
0vJ5Z028yaKMDsopszFZlTWEGuRGlrt2sg+B4PPMYhbQHnyUcw2fA5e4RVNwwhSN+Gy67pspmfPJ
hMscs95zlTrflSNZb824Hb83amFPU+OcgGeu7RHPiW54Q+4ATNN/hXCC4KvCJbAINeMSRLNvto8t
hR4jnvjLV68v+gzRLH4/+jBsFeuuq/N7mha3SvvIxwTXolC57iz7aHlrI0i2HkQn283uy7C+UDwa
rW7BCWONjCUmh6Kzz1PirXV71HeRwbnaWAIVZEmJmJX35fQLehv9lLYRZQ+WIn+KOdpyUV7x+uA0
UvVcOYrbUgYl5ns+wJFaFuPU8F+WGmRZxNOGzdVI9afQYijdZWqOmdVofPCL46vsuuY1qAU7HNTW
lVX4LwDlt7Fo7mlFV2Pue298GONXqzI20UyZEUTszkJXyVVN9rnUvp6L1XII28q3NNiM1OCVMnRi
PSBjMcm/dMXDVAV33mTvAe0NbveUkK4enpjFfynabxzWrJeueJKhvR7IzCztkzHVN2hgu7IDryh8
Ou00bZBdZXCpVIk6q+V/zrBklW5B4KmqNny0xZ7xvkzU67o/xI1zzwQbKeYfUEWyp0IN7fskv3uN
TVxkvbYs1bsbazXcVTzCsQA46Vr33E7OfdkdZ43G1XS7BzEkp4VvKN2k3aTOzbbze9JQ1ZTe/IsC
ZeOpKj4X4QuCLIpB3juY8SWI+luv6oZAQG+MIMopUurCAQ3Y9xwbmu7EG8Lflftk5YXJB0WAvNSN
i2U5xX+UOD/N4vfC0J9LF69sEqf3FVjtcu577pDskzAJYEKyjOQJGI8XrvuOKqbommch66tXqP0l
mylakh+qXsDP/CX3abr7hHrYglAq1GfjD/M1wVF2BZTyUbb3hUW5fM1z/JR1sFmCFCirduJbZPgH
LC8uA4zujeyKu9lwrLWZ7mFBe3sUo1ijNp8IJI0JCEzN0VWLhCpULWjPw8xqt5zHah+Wtn3QJw5L
dJTtmbj1g38ZjKdJJ+zSTymRJrP7Tal5R/wJSwIlpuL5thZON30/bRfRhjvEqOYixqO0fKdEG78N
cWZjxXKpdJFc4dKdtYovwmaOKN1ZO2iafLcS57XV/Z9xEDx4eXnLXa6v0kC5kLv5r8Lx+j0qsWz3
mOksMbJ/SWboPFk89OSda6r5W6jNSWnChhjWgFOm027HGUGU6RX2KgjXkESzzVJUqhmA0dCulw5u
DjZ570vTWUY7FxUYZR7ojFElb5kT/vDK6dJZVY9zLqUFjimvLhvkKvC0kf6LTXJGsl0yX99L21qX
0pz2QI2XrgpgI4Q4EEtDCw5xZD0WefDVh960yoZ8k2ZOtguAk2W7D3uumi4Kd4BfYE9dcWGzvkQ+
lVgz50dTmRgF9czF7rgEnhYjEBA6R73mS1Lnuef1R9mnRGm6FTIX0T5zMZYnJ0iqU+tVOShTXobw
GzWIFIUgyHacvXKTAtjzPph1Z1Zan4Zbkcelvu2Fb+wCbIIXSP7vPxWF50kvcMRdDeZsrKoIaJ6l
gRuHaG0LzzmUBA3ubNm/Wuqll4OAXBmREKAeu9zYhfAlSs9IgLLq6pT3ySMKN3enTx2ABoXYCZom
aJnldZtsnsi7X3gCyz+6YW6T3I8Pf2/6cxeoSUEGI83/F6tAa2IeqJsJHXAIM0Oibfj7mOWnv3f+
+4de0RL+chOWX5e//r0tWJ75741/7/P/ve0fz5oIUmx7JjX/entieZO9k5JK9/d1lsNrPHLI2zZD
QP3/jizUc4gKE9CM0OrmvDx51ga2+M8PJfhVBsl4tEo5nQwdsxLL1cgj1oWNXWSN/866VkwLqx/C
hrhpq8Bymd8jz33qKl/uFhJEEDbmflBcGEWg0ON713rtjs9yOIVdVIGRhuM6j3P31JEZCqXYb90T
x+2clhuXf6REJWRFhLM7kUUqM4MkurgM759m9E5Rnvqn5SeWU++UwO8zx9Y4QMS8tXBKd+UEZqHV
lXmKGcicwql/gqRKNoxLh9nU8jNj/61CGo5j1EPUGDu6L09sYZ0QOpID1w56Ct3b4Q3qtCJCG8Bo
iGIoA9I3YsS0bpEBSNnAb15gv+aaG/zqpm06WSdCLeQmQqS0jgh9NkxyPxxXuFs7Ta59SSt/DJxZ
JxUB1p+EYD6FmKCaxDvsAnyH2vjBaQgSjAvNYo82T1yrFhd9QgGhAMHegZvSP1U99C6UGg+aD5O5
qIOHUCdYOXmN9Og05PjnIG3G92vwxaYx5vBASMVu0uJr5g6XpEnQH3iuokncKgtgE8+KDkXOTEuT
M+7MIvgPDhyXOYweR2wkrS66zRr+UFrZHebOfO78LDsPeRKx0fnFjrjG3+Zkf/qFZ681qXnMncSv
oAEYa2T7KfG5GvtxC6XXpkKs9mXS3py0e2gqgypYjBfs7mhXXBZe6Qwk5di+EppdC3R4fUOubGEN
42bofuXG1H9rmsbaWjYJEpXwthgd4J7HCeHn3qEMDcWEGHB2g2tQ51b5OApPslRTAU6Rd4ARillA
hXmyUB4ALpHbCHtR1ZREWZt1/G0UrkvRktln3al9aIOY60V2h/CpwTBm8J8dJXoPMJQ2YxT9RW9V
4ARwbvyGjD386OCY2Mx8xfTQC804eOmEQpqcL0na3NpucfDwo3cJhxuf+f4cIAZbl701HTHq2TQV
flVMb8ED+7th1yETmH4zBM9mwhga+9qzOfQGc9vhUrWWj5GBD1emkIfKwlhQuDSZUEB/cQT0K0YY
7DOrwu0t2hQ9dtwyCQkQGGLUXNPe1mNIo1ilR3HdchjpViQkxkUJXhqBWT5ks3fp2w2YHBU+nmvM
4/R1SkJ9r7fOMYB0bfVkEHdN9UlreIgq826zNe4zKjFE64o7A2E/zJghpjUvJaHjQzPfYdZwjnXf
f+iZXXMC4ZtV6/i0y2RnkpzuuPPGG0p75zQt7tSOcfedHPpLZD/qMLeKRoP61ECPbq0BeDm+MUZ4
dUMfBh2LhRvLW+kGV2F4L2HISKT2YQ4byWOjDdOL1ugfNK6MVNz03GnldyPucPnxulvVjMyyjGGd
2xXSngTEvQgkYUHpAZEWrJHJ6lTi0IPXQuPPBjjcbT0grR+PdCofjIY+4jm99oZ11nIc55FvuQ92
jOCjjsBJjCFhM0Y/3YQXLSdbxsXzuRi1p0ZkP40O0/ymiThtwxW2eA/FiGlY6zKuityBkHMd7yHq
8kMtve/T6OWPpgP7gp2/cOfmKEv5WwSClGkqo9mcLlnBFEHM4zZUDs7pPNabOXRvtVXVB4lj82TG
L20lrkE6QmDp1OwxMB6Hvr9OismIJePeSuAXMPjmQs3hnKT+Ecnldg4rc9UNc7LtqhiirL2emS0c
Y6fZh5muX4o8ja/mMB3TUUsQY2Q3uC3Qm7He3pZEEp2frN52nrWE7ix1+10Yk9jZYq3cRYTHtJP7
hhj0dQS3D+leyqbfah1hi+bwNk3BjUpuE/QuJGfHmVaFv5+T5mc4Xx2RvpDis2epe0kQ1WBqsU5K
bA8B91BuYLvSM++VzqF1rVPQlydhjiQ8aopgQnNaRgQJWPK5EgNECon08IBD1g4WCwgHPaKK+AIf
X5tVT8aYu5lN76aHtDgZm5jvjE95E39adr9NQuihMN/8blrpVPFyFHj4IWEwkrX08/1Afp9ud59p
PDKbkGDerQgunXQ+bDXL0JgwMloHKYFCkm1ByR7mBk5oWb20rnEnUfIRbAsNQXsMe/ERgBA66pQ2
onR3gUgRX9rS2moYJw4RSe+9uLRVyW5JfES+HTGVTqr6kVzFayyzl0lj2QjK8pr2G7s3P2KTMtiU
sHZ0422IzCfPlbuo5avHF5GxFvwoW7EWME57GBt5ztIIHKAj9RoyK5+5qHEfns0fxljdjDyC5zY8
wl6DwOkxaJ9L81Ta7SbJxZOn55c6olZDAjuk6yjN5Go2CrQNMWMqO503Te59s+i5Vj3XZT6PqyQe
CUmv3zTdOgvmEYVtv6mvRj1V4hFhrwJhmIyZ9TX1f9ik5tKxw76o+/fQdz9H6b0QExFgngEf6DXn
6+jG6n3iGhrwEkRd7ITxh4PbaOBHmzB3QLxiTG5y7xjN7qnSxCkwuo2R5SYzl+HKDH5l41/rMwLv
xvaojfdx6suNxeg09+WWcLcNTsI/mad8m75NUU7PqKf2homnHaK4zXEHjOfgmyZAKFiW2n2eS1rV
86wV82bggyfhElar99T44mcxR6e2vPkMdfKmxhdN3rUUx3Er1n42rGQtDCtQJgGd1oCRD3IPMQlK
67UdzcugwcioU6i3hsy+wQ/8zUzsO6XKRlbVZ52c/ZTTsGC7WjM/OGJFSB66OI8CRw1c+PSgOc+z
DHeukcGwyfyniQGHN8BEgjV26GpSwossRa9meDd7KvR1RyvJUFRcQiL5mI44Z5fxmiJAa1zMg32G
eIrjbP5AXR1tJreZNyQ635H6/K5Ggt7bJoALFLkb3dhKoTkQavRDWhWsBkWrUKZq0/rjR5PJD7dh
1y9sTkI9A2J1GCpXF2GMW4Mpt4+lSYyP+NgMX3GPaxCGQuvGMUNYJBVtlBO9Q1Tn0yYNPowpD8Zg
2A4aRo5QsGa44C25uV4ME9aVR81LX62J/kgKcy9Gm/YiLqqNNtJSiTp/swfLO7sGk+NU+8aE+8nV
LGud5mz07siM1sz45qcBJrHxbaJIUpOXbAP/gYEy7SBeluXUDYdU08/pmNl7Vr9PwwjfnEhL9m3V
v3fEruyYLykxUncvAVDjka80uZXl/K6PBYY8BXs6edMXexB7R2PHtu29Vpbfe5NzZEjF9y5gcJrh
XrUrkgGrD8ZtbK5Xc7I454fuHUHUDsohoFYpY+QKaLiKRHuNcltJDOUrZgZXN4lfhd4SbOmNq2nG
BqQdunNqOvsBypmYzMcsZG7i6XCfcBHbAoMkOBL0X0T/5KuNA9YFWzx+kU5wG4T/ajOTs7IPe6a+
ptZzPaUUQveBTUvyBH94P4T2wTar9757NFrkjsaHRGWp/pvgRVCvr7sBRmo97Fynf9ZB3zGLH3bY
iq3AeJmKyUJplm3GsDb0v2yrHuazd5v/+lsywjyivK9JKWOXA3wW64YTROclXJ5ePRtcasgPxr6P
f9ZY//z7oWZcsRpBFlF3CcCuRiRrvFzpBAf1FF0BzhmGiHm77cTTUcmrX02rQJP3OhPMyPNGMAxN
/q/uHPIaXex7GKdBzVRHNVoFnp/dOsle/HJTlwzmmJ0FRbYz2JAqWMIVP1sYviw/q7/xX4WXdMCZ
Q8QOmivuQ5FqyG5bpwws9I/hUKO4sax4+X8FvEtXAR1nX2ucjBrGCjxe3aUiRlL9rC7HgOdJi+Ba
95jPlZjIkdr2yDq0NpjY9a3+pQ6sICgOiFJJCIenKjWZzfW7lkdgrRrway8CRjgFF86+smH1cZN6
vSquTnFZbNSxOo3Mt7MI7xZ2ZerFERNslzcAcG1l4xEseUQMrJ5OHZd6WU29HXyfl/fOc0hnH9Ft
qUfHvv5Yg2TDaN2pPyOKW6uPR7099RH++60GHJU5Us0xN5MzzQQ2tAnAWjnaW9bvnUw527itAQGb
PLFRP6v7lIo06X7otC14JJx07tpkf+5OfOFeR+AV8nRZEK58s10bzLGYUMjYQ0jKYJ8/Q2M/qLtg
tryZMUiZkPHYRv6pnkqHZ0fCMtcqkvC6/oCniY8HZ5SyYyyhsT6qe6hjKsrf8cO/DyriRnXAUekc
1UvxEtehT1mp5y0K4+Xl1NO5Q4dp0YNVK97r9C2YD4RvU72kW7coEc4RxACI5aswSJPBYk3MZGuB
6pFVtSq6Wm56E6QjspIvvPleLK6qdNCM1Yzabh9HusZ2P90WAL9CMMB2+6KNnK7CkaQ3iJcoJW4P
edihAzFHCwMcnOqcS8yi9YJTEb+2a4paZQ8d4asKmsM4gmaT7YSGJgtX7uDIg1PjEyfTi4x+pgz0
2GzMJ7qFD9GPAsDde1xoELbkRO3FA5skwzIFitjyxS4bdAACHmzdTCWNfFMccReOTREfoYo/lz1e
hrMPW6c16JuGgXFDfmrK/kn9JwJpbitFE1NUsAbSkIll/67fGZ4Sfyoe7xCTzBr25S7xPrGmk+va
mb63YY3xhcOIGilKdpip2DAqNbdW7b1ac/puFZ6/dtHO5TQMQ8wOUd0np33OIuqh2WHIvshJrIk9
w+5p4/QjijbnOKkNq05VsIFkaOxW1J5+pL8s425feRNoZeJttE0txAUGK1iVQmAY2OW414DHYBMz
aXDDg7pEolOx+lkMhScx3dqOvOY0L68RWYiov4HMdCjj66bIPu06abZ4PJ8Dc+D4i9+ljzVBbeXv
8Ce2utZSMQHuH4faOOgCAAkxOiLpcCvb6ntRGQXhuVm6CWFy1pa9mw2AltbvyrXd6c+LSQJg2h1t
uHIpKHAWA6TA4Sc5SIteZwEnqZ0PhcfsoIhBhk14fas2tPZz2ILE5mzDpB9gCDvtLbcsdpDgzzqy
iWNV6+c6YBgxDQmiEAVmOmZ5WUb4+VGUHObCvCqhiq30aoD/1++SEftNPWSWbSgYejAg7OflcxRS
pC4nuu/F46bDkqU2AlTmY6j0/hVLRp/siwbQrxBVQ4UF7typU77SPJd+3El3jry4k2MdJ41vtet9
jBioGzXfPxTONFxxudsAqziPuncKSu1tDsfPxJ+NbRKku+Wl5ahMHjIt2Y5mgbYZ7fFRp752CmVo
b0MiGa3y4RetoOorPXiMXKzQ3BQdrCiu6ZwMmyYiekA57Qy6+5bjVb2uBganXe7s+oC6ZU4ew5I8
gGTikV7qIB2hooIR9mIplyTcDNYpHoajhok/TIZ9QZyEKBg1KwE4To3hybLNfIOpXN6BVyTfnbD0
V5LpBqYC864w4mI/jJ9UnCV5JRMRIkV5bgmsCkfzx+ILo2w56AOd9TTO2U450Fhx+QneHaPpMYNt
bFenLpS3rokvhpt++fk1CCiNJEJ5XCCZOqtrIew4tzUxvsJ16VAgsQYYhEKYPU2EobeXwDjiqoms
BeuhtSBWmhQ1WBYLnKoAxYUlJUrAEoo8VL3J3R2sq0G9jz1DtW0HyiNY9Og7OZUY28RBjK+PQo9t
dwDq6in08uTU+QgIgYsW0KDOweUoPxBag4ZiQQGCxG+6Xd4QOn4TMAgBewBuuIC7ynxoO+sNdcU1
LbS9DuSY9eWldyUa+nG3CCIo6rJd6IEIlB20bJj74W3UOwa4+PjNM7y4Qokn1IsMINFFaHzPq/Le
5M5zFsMDUiwvtg6qR8CyuS2YDnEBC5XDnPv5LhT6b4WfLcScuWcdRoVxdix4E8yKrxECAvX1eHaM
3XpyWbRJC2Y/RszfrN7HJSW7m4a4WRXnQhHE79oQF6sGUNvsUk+pRrieYXe3nb5xQjZ8bJS6S9PS
gerj9zhq3mM1BnJ6mDxJ7NTYHMCRgYTyYszMiAreYT1WIz2Jla3TGO2TG0GsJObh16KOpBwvCN8L
9lqEnw0VuL9x6+EwdLkgnDsPLkLzd5VjXuys/4bFcsLokBPE7WnWE/Ul2WFBGSHqLTZSzdYvreeq
CeQJkG2TlN2IrB+mR5k6OR4t9qNVOvfUNT+rrvnQyanbWjM1QKG3SPf4CgKb/iJaG573B2bEVPAU
h2YNqQ5/Ljg9rXLLj1YkWTKOUzBTV9M92J2/w4v7IADn6qh5I9l7nyojl9oD0/baryL1X/6Qp4bm
Z1F9acMT4emF3Z0zDGu3C+SXJ+51NqH3K1onmgLIz7G3aRODuUnVQ6hpakgjUXFXiJ2rQPYR8GY7
TcmXAgVdv3przOE5MwKGNfQb/cTZyyAYH+HKfeK8+Ya9DVoCpPsLdoa1IJr54Ec9zD+GkQWoTME+
kYyyCBtVhPw7/T+CJRYnyP90+VFG1gbxa1Crlb3QP01Da5MLDQ5si/chHIqpY/lezGZ8H4sVdtDn
GXLoQTSMEW0tZGgWrBfuQtrxIRUaqLuiR+nKImhkY1dcJZlwNpR1edMUk9GLKIvCwDsuvy3GOii5
73wm8hRH7t6MW/c6WXQ4yInTHGjd6IEjAwXgyU6eaEC/zRGf2//O5Hb+6WWj3rh625bn4ETmBcqi
7z+8bKBxlaJKZXugTTvkLBzjbFxxI9IPGlvzaq6vWfVVTqOPT5eDCZhvWCueCc5FmXJB0MnBCqBc
KeHfTYrmE8MEwF0g/aII+YnmmAJsDj582UM48Xedw6e37KIM2NYZhII+Z1szY/Hc1yEXAhTkUEu+
VNkUq/MUfw7m/hbfxx+uvSI4oGeD8CunG1XW+1CzYqsVTrgmLVHcH31dJocsPle/ZTI/1hpp0f/7
h2b909RTfWi8UdNyseYC3P3Hh+Z7fub1mtUctMSCAFeFLzMYJTFzrGUKyx3r59YEFlvIlAs9AtTl
WNqM49TWQsNy8crAZQ3SXvtCe4ikuVvIMQutaZ5ZPDx3Kmnj8nPWomTtXU6hWI+fGJO+/2Gz2dZr
b4LjzrRIitwQDclhzuonfFXZVONjXRIRxFBaXYH/+9v3/vucUd5HNioMHybjfwUWRJ3MzCCJmoOu
N+YuyVFr+tHaQzTJLDcC30L1upDpdZNk2sZPzgtJT7P4KhOhSOBKVRlO4aND4rwlMYUokRy5LHWi
PzYVFMulYBjl9DTCNEBySyNhi/vk88kUZBAWueAFDcYtcCBYfzSSRgYwomD+Qx1y0hjKHG1FXuFA
IYZmO3glhrdomRZltczHA/KtQzpPCw8pHWx5cprq6PqkTLhqb7PR5e+dxD6WiojlR321NnJgIIvx
UUILvg9q2J/ZXQ/hHkXTawY1YfYaDPaU3BC4qqIgx6tpKZRNlGDwuBmA2UcJE+v/sBE0cSP7L1mD
Z5mIViyEGUSH/NPd0uk0q8qnoT6kJYLOnmJ13/rpuDGxtxXF8ODOLu4ALe5deEWdXFeam7qPv9iT
K2WWpYTkk+LUYSwHVRjBFJ61V/LgXIIHeZCWFN9rk+a/AL/6syg1xtEmpbDpZbrVDPOnPsy/vCS6
wz3bDU3yYgb5l5+xcAjtmcEHsvfaBEOBVZbVro7hh3dN7e4+i6raTjLk+3DfpeJxEgKWbLU+Trbx
lG+Fp72GbUxwTKVsyRCat3N71mSr77Le3PhYGZ0LY3DODnRXJUo71MAkMU996cV4wr2x5pbCOGKK
uEmEfGyY1eGql2cUXg0ZEWWjwyaHO7upBsaNuS62LG2IN8q74uB70mXYyYKnmGELnc1qYaA71i+1
4tc5NZIq0twaM80g2rU+a5NjUwUuTKrl7yaFnIWBm95HX4XIcZixVoXZ/FoKykhUNxfJrLJ5xMxB
XRmKuFV7zssc1hfVF0dV8sNL62NQhq+slHfVmtJFW+tJzYbivP0xBM6PUK82mdNB6e2R5eNMvWcM
eVlk74FGjTCXvcqkeFfEICp+FHUxZZqDDr4fn6QQZ1OPXZpEJbG2qMLn4NdURG9RnR8Wpmob/yyj
7kMz1XPF9BDYWHsFkghHCBK7bG3bK3M4/Efild6VWy2D95jI4lK73kumweBVrC5VcTZ5YyoySL6G
VI5vV3zETBF/7j/8tk71HUXPRafjM4VHglSmBszhvZfFaFAR6OwY2CkjNswuOFyzEfMO7AnuvV29
dAZ8fomBpK+cFahktw3EyF3TWU9kqv4I1Srkzby43sq3RJo/lgs8rrG/corxKU57GABVhABGmrcq
JQoT01yk2gweIhA9XHK++9FwcyyNxYa+Z+UM6d6hJ/c1sibJQKN5DmiLDE//NsryW5WUt0npJlqg
5Jb2OGiwPdBDzEQTO3zRGJ5vQsPAEUAGf9ruVmNw0huMAmbKe0PRH0uNBxLcFSfDpYt+MunXtOW0
jeOzYdTsHmBGueVjFQnDP22t5FzzIdtzBUmiKH4MYt5KHyFbNgBcg4y/dllpnHHTwKSB2LkhS26p
ORynyUeua+I+5nv4LQ1zH+4QpDGyINysLHr2Ez1w9vYc3xx6y6OWufmmCnUAQH+4DNP84eBG+Zzh
F0Qe2IUo75dqRsTSeq8+OWhgMEJHGMDEKYHvqcdiU3tVy3irYCDbJvauiBtzPZhWv6VD9zcZwoqu
y/duq+Fj5HZiUwajmpK2dKo2wF1bQeyBpIlbU+Pgdwk7qUXWM2HNxDexHR3sZWCVnawMy0G8lU7z
nLibetQtrMznq8nUfI/jHESWojgKJVidg/kaF3a2RQJz0zoDqxUiOdZizvazPesQun5Uk5Rs3hLF
r9N8jSa3OhozBmTk1glKmnXyvOZfPwEbGlkolOft02wQzgt97YAi29zErvXiBsh6g/ZtkInLfAkq
yjBJR1DB82MLGNS1yb6MMTVr4RmfTUJ1oTyMBxnO2jnxUu9Uz1/LL426ZfkJRR0gaG1Dsy0mwup9
y4EA6F9nyOsH2/aCc9jN6d4vrO+JDLLLGI0EDmEREBjCAZqa9DMJlNeO/udQDvND5HnpIU9zA+VI
B908l+Kca4W2xgKBOJHScc5xb94g0Tn75SiXo8AVgrdhNV9lCIclLIsa8kMCpOJP2ITQhq7LwXKI
Au/3ZjTFR1yLwXdkdsnDNMCfmJfTywTbSh3HqpzBuQF4uLUMeLwNDMGzL95kB73OdCKk2LV7rlQR
EhpYl/sjBu+IzfDtatvD4Ph7z2CkklF3ArSMb5jT7+Zk2oym+csa0mybdmZ9tmVbn8fY+JSQ03di
LLtzXI3dCoZMtCvdaZuNvXH07AIwhynheTCx8UgjYEPW4ucw8t+ypE8Q2enQWUJERzjLEVSBOb+V
nofpyWmnhwI3zE0cGDe8UHCaxbCA+XSTHsbnqJiNk5/g1mR8dnNUMBgiIAWSU79vjPwUdVO714UL
DCvl3JwczWuYZFirfgZEWaeTcStgOJ0g2KfHtAzhHqNcYEZoZO2JthCP4+Tks1Kz8aTeZnmOCCov
UXNYIpkeWX55Ej8kMMQJLGMESjOWYCQIGNcYp4UBnDUoUcoSa4hYK/BijBire/FhkXCVbcsEOOu/
ItLfFSHusqxahdJmQK/+lcfuqy3m16W6EPheb8DJ9oMJnBe1zY8+gu3oA/fB5M7v/sQyhUHcRld6
BodocmglZHKH24UanY8jThIIqiaHdK46+5ii6LzQswszx4uRQhq4ruZiRLQ2uNoD/KjdcpQLYVqN
iOZQ3MZ4A6nxZMTGg2FLSCbU63OHs1zSvCx1Uj2xfQyR2OPeg0dfGNRrjVBmRXbGM7RZO8X8pLbP
hUOO+AVWf83az7vAICH9NitLVNFgbKKowTq0c8r0+mWW4q74sIp97low0BE2ASWOmwZJQIIIMizn
cpmaDxHmkRBj17nLM1UD1BxCDJqQ6rJFhGhl4HCVXGcyP6XMFVd4BgL3Qn3OJKQzrZO0VtyyiGTm
qNJX94Xb38d07l6y83JmBCIb9kY3vMxt0h8LQUxeYsXXOh/Knd7sFs3WQhDGi1NgkE4v2sOz33oS
ZRlEyi+riuCUNMw5hUV/K8cZpxNXnIwW5WtaKg0qdgujJh9qPXiJnBms0rzR3aINcYcXB+YuXp5f
s8y5VoGgOu0lU/nyrot2oJ7upMnIVavjNj7Jm/TsQzG5CE2cw9JAe4pt3DXeI2yJx0E01g4TSXSm
Xn3Ml2ma0gMG2rEO65uuYiZENCGJcJmulqcmqDZzbj3naqBZKXWNljKP0WVwHuKOosW6OCa8KTr9
vkH5wv+TgVnl5GHJDRC6TnWsTyT5IEyNT1ZoZQAySDKi8Hcf4+a6nBFYRzKLpIxcpWb1QBE9rJZh
yxjSn3h9/t0jlIZ05h9I044R+Aq6YuxZ9HRAScRBN0fRQVexR6qnIqIuwt90Y3XzjERX3BtN2zW5
9n15gcgJIfSwPljF2OLB2bwo0Y7N+sBqK7+r2nOZH4SEK7XSiTDMzXFOrp8zoGtEMtS+gqENNpLM
Y7XyktRatfYH71s+WQ9Sa6+JhwgurGE6K9canTTUngh4oEE+ukCvEM6khDa7mJpxaHrnvAwOQW/R
+F0n13trelwgLfbBpCknONxN3NFg+rzWJ+8Xwy2kwspX3xal+obc334fYI7vJsGlVVLUxfSHYBEO
zQanW1pE5a+CS9nV76NfWnQt0ZwzrX7VrfCrwvUC3mS2L5HvbEZP+e0M821Q5kchUdegRx6OzX35
mIO3svogdRnzbaJFH0bBZ6iqVDbsrTt593mQ90M5Be+6EF9YmzFG57ptjfjJ9cWhb6vfWZj9D3vn
0Rw5sl7RX5QvYBJuW96zaLvJDYLdZMN7j1+vk2gp4j1JIYX22nRMz3DIYhWQ+My95x51NQDJmPzi
69XgptRfPZPThQEzUv+WTkdUhgetp4AsCY+J7iObC/801+UxMw3kYgRE02gcBsGt4/nS2ghBDFYP
nyvuKrm3QtS65hj/WSYiRMVuAmjDa4dB4EaydF/+tQgnCE76s5u4n+7o3ZhBQT311yH4Uq13Ieeq
UdViHSqCj9ySOCQ7club+QxBk52QGl83AR/0UMQf3ph8ukH4TeoixFm3xEndgTxxyFcf9d0U0skj
Euc4bPBNTGxDzYGi2tyXRUeDozx3DcEm675ydsq0ovpx1ZIszGZqMn5IEkJ4zk5TMdEqKH99bH4S
aoRhUDGTlv6oDHlqB2GJeaaFXN17L4txanFg6OqiqibxmiugEHbqZQC3zK0NVTU7DaaUdsB9A1AB
XWmA5ZfCbwHEyyFP1iY3asIg8tDBJcvIX/27AFj8ORo+R6JOGfk7QEmXrgOY5zpqdgOoZBsYoars
e8g0eJ8fbe/Wze0+Kwxi1tCeHKNGR4xlu2xxovQUTWHOo+W1kzYfhnWOZXDUpQH7unEISLZt+jGE
/5h0xa2f7ae2zP014RzseNqeqbf5e1KnrGIbDW0NdKxGeE6/hp/MLrmJ8oMcd2WIpFWLbGcrzY3R
8ikujlgtmngS5d5W0XtSkr/0nEY/G+j2lpcgY07cwa/eJZkPC5JKjPKhGXOerpxIcUazCL1UvVGc
cQ3FQTLIbeVPd4CTCDBwXZC7mx/NUnNWxYSRCLPGaTGIDrAOrY7WqN1g9RT5w7LgXJpco8e3B/Ks
Ewl7dqbvJJ28m63YBcBaG0Bd6ITUgeOwr7SqsduZvzpvfPFEM25aiUENGKk8xhrZkIn9VWCD2LWZ
cylzBLSTwyC/nDTzWBBMA/JmBYUMp69/WDAdUyemqyHfSPwGBzb0ABTUxMcKwKU5jZtfmE2fHA/v
gaJ11dPwp0gE+k+HUGk4BOs0vccRKiGXqqlQFsPFs7w4T8K5OnKivQABel9WbtPEs85tp/fZ0y+K
dtiDBVohhWcw5iVKpZBvKi9+Xxxvy8g5CLtfYCYfRnTbQ+G8tNX4Rm4muXX2y+D317qw9q7qXztG
FajG8GwproMfiALSGQsZtW62K8yyvPhljSs0eA2DgH+r+FR2GhUIziHbNjzvlidfXNb3pmN7rAiU
yoG43F2JOe1k1Zzh0CFdSl4XBHsRV0evQ0Pnt9CllWGm5XhebrlMbWSWpYZaFHX9LwipBRNwTfGQ
3lKJTEGB2sz4HlnaV95xXwoBvc7m5PQyaAdqcuw6aF01qKLLC3OT4JeIC6TKvMt/V9J6DY/IWdvK
EwXF8+IL63nZ9C6fIVILdvUxQ+eaZX5d1sfOYTcBmJ9FE08WVSMVKr6hc7HLob9W8O2Y4C9yADXx
3cv+Z+sPj4zDWDgkQbwJD5HN7VEywFiuBlHDJVvui2WGALKWKThufTWfJJDReVI1M6LNZLNsLpYF
Vmt9+m77vHiJPKzNK4Go0ZpjUuvcYGKQOL+Fo0DS4Ie7nHqY2SOvlfAqjPCptV6Q/QR8IFeC+8hd
7+Me4P5gkAjGQI0zwOsH6oIsO3pnVUt3JjwFetCjqPO7R/YsqsP8oqccvg01UxQIFA+ovSmExoOp
nngukk+s3Old1WMm0cgZ6BrlF4QNoWZfqtJSeP7lXY5D+WOg7nRHBj6LxUt/dWY7hi2usZdsBE8x
WKNUO7rfnScZ/FG7vihEnzJXt7KP98v3stRWdy7ZpMZ19ULj/ycXWKKJGIMrmpBbqozFKv5OnfqM
7cimiv6GTYyoTpZ58xjoCE7ZSaitC/oze61R7bHBLXcx3sNqaMEy8iBGasbOy+Vjyeo79uafDc3t
XHmvWB9YXDDLQFFvXJM0/LncQ5WuDzsH/jXU/GIbFNPWbXGYKEaNssTZY8Hl7wb3xUjrKgO+cvM6
4itlSIGLySNahXGpq+5Mt0+hG260WYUFKLpBx0Jbn8ZtQqE0xoZ6M96WFccMr9gt7ecpfO2+LRKv
CTHg2eM7N3w5Hzkt9cpjdAGfgfVSnv4xnfwjyoZ75E3YLQMdckF6AbZfmWiPF/+kcHmoGiVPzqzJ
L5OCCWTgd3fluJf4AQpJ36Au1imitm/VdEqVLezIog3JdbvFVajquUihEKAU3lvlQFxkI5aZ7VIZ
MzKuWGojn8KtKQ6mU6xtXEHbPPIZG8dcterGYu1zskb5CHC4RPgxDTuJ2XkoJVmlxZ9FMIDEnp1p
3m4GM2g3H3UtdBTl2T2aOwqUwP7AC3NQbxkn3U/Nm3aqnYmUt1Y22T10qI7V8ludenHZbVH7w8Wv
AnM1jOmXmkEOHZ6excHN8+MtgKUDyYHr2k2wBmt4fVSdXjL67fCJzr51HGw3Wi+/QtiTaOnlM1kZ
hG1Y4fOywViuzdH1XxauRYLNmmck6t82OBQwAZJSI4LDMj6IpGUpzn0VFczT3WB+GgWLswp6Ef8d
XgNtSGngVw0aYSMGxtMicZvTQlSrQK+eptSu6Hhp/jo+Fq/EH9tZq15gJOayWIoVnFD3PHfx0YZ/
1Duqflpo1nRkytHRGMBY1Uw6k8aG7Vm5sqzkkjNBnq083S1jfo3GVN/Acv7q0uiqKqc5oUSjtt3B
p8dVnHPtsFZ503TGMETAoysZhpUx/6g6DLgOgw5bFRKWIXX4HfN5OTMW3GIcI2gC4sYjvTfPfj3u
GItvebk0eizT/9riqWzGDhBk4zLL1SEs1TZj0mKcJyjTW6CVZItUQbZR5AvGRKx3lMMhq9tvjYWH
AGOyNnoOkuwP0lGGu75z7HSguKoDk8pwa7X9Bi0ZUHzQXqgx+t82qGp1uS9nYhJH/Lgu3i37EIDg
UHYdVkqUYEuZqYUuUn7rN3kGkHazSyyJCHBdCJXsNNdDJeyNmoEvyAIXJi591G1BFegKbhVOTHkL
C7NURg253D+h6WDgYMxLnEVmbus5uKjGSjrsQ8tgvo1D4q+bqEbF57xOVVMi435dhgnLHEM0cHy7
3nhe4Bh1OqG2TRrUnviB+oRj1PVCemjTOYWEWZshV87Mw4bk4WDXvCwQyyTBmZW55GOWfyYJACkR
WE8ry3oO2YCvcjH/jQ/Lcx7smtfruwJmusK8ZE5xFZ2EQUJghTt8Ly51f4lo8BSImFmNS5NqldEl
xKnruj2PghlfF1E6BJQgDGjpiBjDk5ah4nEKKJdjyDlk+hWPayCRVnYKdWiQYb5R23fNYfoIvnE1
DuVby5GsJisZPE+uxkNFZ+R4iP4QD/9ZGuh2bp5Ns3vrhxFuJJ9PkqTRfmEs+axLBFvboTM34zCG
tOeIbwcaDMdOvhPIlVOqUQLa80o6SuqrBvWoy96nKPs0FJ2T7Vy/HmaNsw7JluEgzhCYdMhEkyVC
riG1z5GvTUjq5GOmFB/p0N+q2iCVxYhu0kWDVc/o4DIlnioDineLu5Lh7Lbn0RJMxEsQuhytKqak
G4103UVy0ZJ+u7Kt4GJTpKwrj/PYn78dClu0ObhecifPIatRJxGO8TOrcGNYNRSg2uH7jYSHcYci
7EpIB1PiodBGSzcFtNANealkrqU/R8tcVAyN3n/GLSnNES/ZqT9M8m74KCmO1ZNc7cQW8k5kswCp
LL6pIMVVSG27DFD4qCuqErIU+ClRUl1F0T+r52aFBp3BfXeGUIWNXLXwMdshR+c2b4L0d9H9WI7Q
5TzL44/IpikwS7SU8kfqRXs/Yj5g9yP5F3V9ddi97mjzP0RobfWsfAyr797tPsuKvbob85mlBiVb
hKpuPToYMM3k0pBRuazxFlQIxXi5gubH/PVDdXc5MFM3GsBem89mbjPkCfbVfDH6UOEBGuY16Jd3
svTOQvj7TE9+LVCOTEDeyNRoGg/BqlaijwB6sNdSgfkmFZjLca6mXw5QgEXTMczhaXCjnygOGe6N
q2XMWbLqWeMn3Hu9Ex0WMNSi9BoqOOI8BxbhgFr+JTYiWjdIvpE8URn5EKhllXwvYCESeFkvFeaG
J/CPLpbfcZO+KoCRemxqBQEyXlF/uUVzRUT5tazrUPvtp6b8MbvUQVB3StguitvAlFNphqCGF+uG
zW6obj5YrC9YNI/LAlh32NgxoFlJz7vDAnzwkfttMWVw1AZo3qFdq/ZpHCnvCZdEn6rsZr2jCFZU
h5mS+HWSRKzEM4gCEd/LcNiwlZ147BlPdVyk4M0Ki89db1DC5zWJUTQHKIgCdDLs5zAVdbse8dt6
uUhZjMKr7u11Rt64WsQ/dSHqWfXuc3Gj62EBmbXlhTHhRWmVcC8cltpv6d0KcYsyfzu77DQBSVt4
Rpy/cXsNwmwTQBMS3Wg/ymTfxvYP3eBIRm36K1SS2lCvt+SgsCKlDjFr98mlpz1Fffmj1d1qw3pn
7dntDa0ZQniFElNd2qiQSPj9JJlA70op3Wcp6ADB8FON14vmpZForpf2plWksWWN2nXGlyXzfNNZ
X6lFPJxQOAnV2ajpaMQTEAyyvjZHB1si3SeJRogzWE8pKYhEGgKc+WHqtGtYzEgFTPozaVUnaJ0c
o7nzqW6IOEOaZuCrUVX0IoBLGiotZ47eq4eYKLZtpn7RUFUAbfcgDnYNUdofXSghevO48LuSmcd1
5O7Qzbt0gAbsPtatWxtpOOnnIfeyL3b5hHHaYGW1Lsnm1g37RU3H58L5ykX9qYhWqmdk8fGKp+Wg
MhsVU6SIrMvM0IMhMjXjKNmees9gS3/iIsSHyUnOcce5cs9m7WVhH6bq5XviMmpC21YJHuJG0egg
iWR730Sm25wZYn4uUxZ95OQIm5lGtH4tmPNjPI2QAUbmRr2F05yUvOT+yVVinqLwTRYoiGBotcw0
f0u1Zau+SChV47ncuXOlRjX0YMvsiRnFyaR6SWX221TzU/Uuu+V8zUr35JSs62b7dzZU2GSQ6ELD
nhTzyJFfRjQ+qo/HtGyw26w3Oe5ZBhDspj4NwZCJnU3lUB/ymcrqCQsfD3TWeOo/E1rNgyCnsVWV
lXqbl4pYjdOX/np0uOkXWpH66gk6HGpxSualA2zBK+A8Ts4kJtAw8QTHc5QQ4LHqxhiRRBkDZSOa
EwcvR6HYWmSH7ukaPvAlv1sNB6+obQpuODW8E7MqtV01vod1+WCP+NWUynMmP3RVV+7T8iTpUfmA
O9Io5dnvxyXVKJfouw2wEGr5SfoBzDaOqO6a5N27OmuWZ7/lzzcT4dEWnaicdgrF1iHHIesk+rNA
4C0tOuslbMMoL3+2xfNkWi8LQUoVvbY5f6S5d8aBp/CDRPzMQfCjvWlN+F4K86t8lDCuC2tTl3yg
qqpYHjbCxQ06EQhJkLwC7i/TC+PWAEsgHbA/xvlwxCb1gET/rRnIpcdd/5IPT2HGJhlLxEtlGCaL
RFJGKWyW+lbkUqwzfxU11mtRV8PfaZyuow2wLJyNRmD+VUH+P9H4fyMa67qS8P0PROPodxgFn/m/
EI3//k//TjR2jX/AwSVmXHq25RraP+Use9o/pOYi6MdqYGuWtFET/kfOsvsP3fUQnttotsj61HkV
/xG0rP+DuGYN0q/UUWW6jvV/QhqrH/LPxF7DNfUlZdkmCJwUy/8chV4xX2qrtNHPwtef27oqrv7c
E8JqWvTR3q9RH+sTqp2Q4KxW2xaGUk5WU3j2Zv22/K3TC/eUpd7jhFb+Edfzz6qYh/PyN4ux8kro
YbZDnvtbIv1G3vRYCCEvYV7TZeolPufcj07GYIO7DLNzkBDx1+BNpwTrcGBYmX4wq7x6Gsf+HcKt
zbIBkANr5gejzs1XP565P0atORmOOx6LIXvgvb43LRCg3LGjnU0YCSe8Voerust8nKTjwQqN5kEa
rQ38Yp8ZQfCoW12/maacmx9+AHX2EH6iOjhkYz/szLDXNtOo5wTeIFycfJfFk5oyk1Hks2oy5eOs
dRFFl33vfUM8Z7H1acJCfhx7WZ8jS/Ciq992EQzPTgYIf0bIu4mBhSh4zwfMKKj9HT5LvBE9oGao
otJA2WGERFylwKCmWOufs6AEeeV6Fzy9JPiR3oShm1aMj48NGkLemzvBXdD9hsZWj8OLK/sHVZ3X
GOyOeiv6G+ryXYnD43sC4X5h0Oo9uzNqBANVYE/ZR0ZArD0Uhm9vllFm1CfJNoia/mK39rPNhHFv
4ELB+qDnD3mBChcx0GVsp0PRRGCbmvGUq766s5D0Fnz5DU1BL4L6HjHDm3URAeBlg2WgkV3z2x01
N7Dv+L39c2gFj+6gJdfMQTXvMzBlCUx8jdHewLSNW2ESfyIGy3r0UjyVVhxfw1Z8pNMcb9vWq86A
JSnPqrcga4uz3tNlhloJstUb2JcwlZv6xD2PzGEwBzjGkbCm5uAaOmwJI1kjUNbvjTeSXNLHyEIg
xqwm8wGRz/CXDv8vifX/nOysm//5hpPcZy5HAjgOy0Iq/K/CarfphtSv5/o8QPvdIsmz2a/2F8SD
BdE80bXRuvBomdFzC/DiiOrgXUINIM4zplUOqEP/6cD675DdlEr/5RWRn6s70rLgEHi0ff/6ikSU
mqXoiuDsBeFwTJMMW5FVinVaDk9dksmj1oMHbMD0r13CnTJdE49+aZ1rJP6VZ9Y/mP3bxN7p2zbN
3DsWCJWH5AcfgxwuNltxHvnDO5ndiOXMOHjxfpceqYySufd5YZWhv6HSxUqzx3XgYza0VvQFYk1m
Dtu9IrzaKfbMgtFe2/E/BjZsrEB5MFlIDqyXrI6WnO6ntbr5wZnAaXTZoZwmB0YV8vK8fNDJwUWM
RKC7RorJOq6D8Sa1Ywu39JfoZ4awvnD2NpibWs7xS9CBsdQJLnHIiwG4Q9pKkujmUer2NRF6cLV1
2kdDtaoQLdprVufPxiRo+IPpya0x5/E4T4xYXqChngjmkPe59ok50UPswgMQDo/0sbg0XrQ1q5d8
TeqRhndoeBrJrDiE0BnRI2M3kyHpJ8JhnTz8ySD57bEkvuq1zc0dsbDDztZvGi+84aHnNna04hwE
8YX5lbc1s/csa4NtNBDiJFOv3bSZ/um5DXK0fLbJZO9+OPinCAdJSH8aKsiSXnpkrRhAjm2DddiG
mJ2aGRdydsbmKJhQFmhmE7N/zDEnN0Z+5CUVB4aNNdm+QIxiArisahgvI6ifLcvyCHZv1R1iR18Z
ev/F7gzLZFyINcLdta4HcmtkzrRmkoWqnwTkHlGp6zTNOUzcTdNb7M8tmihciu+EAmh7vAd06oFt
72XYQX9uZ5ijgi192fFNY3WP1JY4zBoSncaffiAWpnGfYuzEUkSrdvJIWZZethkbA0MsihwSU7xt
27D2kqGUZ2OeXvidHmbHf5Y2qJ1YRv2VlS22WdCYKfvg27KxUk2C4xHR24YtOiuPPFVjcfgZb301
gdXk7kDD4Ds7p6YdJvuK+HivhWCjHQpSkS6W7zxiXU128WAmeJAAoVe+516QQZB05QniH19JtpPH
1CMJyjX9T8ujywy8gPWVHu5Bw9hMYZ9FJ3ykV051larWzrzkCfVEaLcF5qjC23tjX25yU0EnOjR1
oyTisKSBbPXxyWWuSqgQN2/D5nMKMPvKMT8Kpd8mReXZHHX5QCdd6rN5bEzjt6gMMFwzTsYkgs0q
nTfaoGwlzBwbuIy2FYnwl6nelMj4aM3HO9znZj0BkC3jWmx8Q/O2PpxcWg5z3dvQYHgUAzeN2Xo4
YE5XzdSbmLfLXdHq2PIagh5FH+V7SRU8sU9BkMLgOcsRCKB42lRjbT2jRAZQI0gkK9JHapJmm+ua
3DBVCPAajd7WbYrXoJ9+AX0g3tUM7nHtAc2taN7wpj2NUa5QeumHJ5TRV508mLk/YA2hNAkFeclW
/dbn3mvDRBfw9Jztx5ztPpGHaDBrskZiMTLHxjZAxO/eAo/X/ay9HjSAfm/Jm6QEoucOOkgeowmq
lYZ/i6Xr0A1adClC9ClhCnuDrcdvNAHQZn9ns1FQM5AnSn0vLf3PEGVciw27/yb8AsOFT13djLnv
30O7PgBCIdSkV6tPcmOXM64kcWdVo5tB5GBeyrFvz1MbHdKxonvQ6evlUKP8GuIDsy67ZINWa+1H
mRXVpnbhxM/KOIvmeZ9MsVgT/YkVVN25hpxOE4yWbTmgl/GHfGdlT5ZvOmAgsLnOo3Vrh9xhXM4X
ZyRbhVNY3BynPpWAmQ5149SHvu5uyNnKR7w960DO9aWcGKlWqES3PDhs9hPtNwPx5pZ1Hd7oDto+
Oim/1t27pwXe3SXAbl0GbIrlwESnN7vL1G0qXhvDz8wkd9H+YHMF0AP91ZM9ibMsp+acBpSwRRQe
W68kDyfD9MvInWW77b34qWkfcrJ4zXR2LgSgApYi9DImlzIPcuOKPEhC+Q/FZghFCMMuPmburJ3z
ZLB2U+f8GQbuvxBV0ka6kXbuc/ObSWV8wOrABFhn4Gwj/d9ZA19BVeLTGEKJAzOO2KMLvhIvyR8J
VCTMrije4TjGp9rsHjFZtOecw+RWp5Zxjlhtg0Fu9QvdA9lwo3VsNejgTettWRGXOzHYtyK/oYGP
jw3EXDPDfZ4apDjJCVOslHKHa+ZTzB1LfNuElDU7wd0JvOsUaRRkqd1c2KQMoHdbHkYPeTiCREFG
vpmwT+2rTsLIUDy/PJuKbUHg76CF1dVFtcoybvjsWlZJVctNuFjy0U5MIHhbfBC6t2MGHBNwliAH
Anq/a/y2AZwS8oCQDDsqE7evENyMUlTW0alr1thxhWSI9vwi4uFxMaMvfxsIHgdpXDJ2m9EekSEo
n1MjPFik+R0qS/mmgU72ipvJNYYPrecs16FuIen1HwNUmpq2N13X/4F9BMMEaOhdO2oPmgY0awYx
sJ0t9zMFZbntJ6VAnGhL+oZwYqg3r1P9Ufpeuy3UARupo7YL0CjYM7oRj1vpqHfTTzObw4vh+j2z
YR3ni2HwTG8wgsJzO4R1qCDXT23rfuPwLc6JIfSXpkcf41E1pZS01C31lx4jtnMd/Vaa+gsvJz7k
SfQ9sgu897Z1NElEYNBiZ3usGK9A8ew92Vpq9OW3+6ECk0PgYnGOBhYM8zC+JUMHrXYVaNGwZUrt
3dpKHIupepBm8ifSzPIQEq6uca1Kki4fWZ7fmInyMJj134Hy6ZK/vDdDYyu4ybgJSftrx+2k3lzy
XXepk4snHl3SnqCR1dpd49g9yLkhzQxV/aoOgSNh9XnH71yfmX0+zmGVP5U1AlN37MgMVM6OtATC
ZHnjU6QZzVaPOSxMEuIZctrkTwf1zvAC87VxDBCleCW8or1njP7BFuMiX0Kdlj+6XPsq4pgvFyEN
WB1M57DFEdtn57gjnmfiO6yNuT92LSYNpE0+5zC/yWGsRgTrTc7i27Zw8CwNZB058xM70SiyIMcw
jzqWEZwqbDTdJqIa3Gi5j8gXHMHWD7PxEM4+VgPXCA693z6kNTKvcmhh4JRqSFiyNs4muz2QOPHt
+7aHuZvQlx4FHm7jUB4jB2HziDbYi7ryfbkqsyCY7j1cYbQUD15ZlfeQvScISvIhDGv8FdIh4fDA
34e0xtgNHpV3KadyVzrVD4PuTsmRUFI3VomgvNDXfW7LT14ZL69lHBxQ06O+JSucRAqDLIQp3M3m
cHLU0d+6Tb4NuhJ7g5EcC2+waUPLTUjEEc8tszgXuQl/Ly9hy4aFutLngyeyXz4sqFvMNYrm51aD
itKIwzDJAD82vf1kiijeuiI9B8L7TZiNdoIM8S2j4hctrjxDDCPvzaBv6InCjksseGMdY0FKBnvn
MTL/GGZUV1ih1gHLNx5y3Mr8e3tft0jJbb/TmakrrInVedvAOJp9r1/6zvilT1Q5BBeuzYmRdVfi
PkeDCzIv8syNE/lASkLSSVAo8MR12ZEW6IrYUhsp1Ej30ZfMN+XAiLhpev9ifahF5m3I9SeTQYRg
sM/GLQ92ZC4cU6so3kigH9d+DoBlrh3zYRw/jDbdmo8F27vDhJZ3T3bUDSW5RTzAAelgvZr0rNoh
toU2M/jm6Tdza+0GAwxVp1fZm9zmbDe6+RixAoUwChkycxHttsZz68I67yq1Mhyci8mbtaXBN9Dv
B4hvYnLSMB3r+0bKP3wqsK3LRN9kavIe1EdJziUUy9xcGU1THK0weyRf8c2PCps9eovZyFZ3gQov
kjoHgJdVv3wsABerY9PcSOesJ/F0aw89e/xrOrDHR2NjHjQSVMBkGNcCvOOZF/bpgwR+tHwjQ64F
MS4zLFKMqbkBvlJbB/LeFqidoqYOt1bF7W0Sb/lGlfsMQ7h3jPo45u2NGiC5uGA7+cKHSTfBRGI0
umsMcnQHJVIZMWYK85jUkbyk/0/B/tXlebCQK2feeLYqaV31xIK0qaq53PCddRgH19R3tJ1FButO
1AwPWmr3baaZyIymxrtoCZv92NXPyx9wDWscCQ9+qGvQkox524HmdJ1COwB7tff4p74Sgztp6PkR
BrUV7iPxNJB0eR7qBiOHGrtheWfwxXSZWoHhjVc7sF1rwhiLqT/XhXTB9SfEE492eI7GODov/1Tp
2caHa37yZAvWqIDAErpFBZ+WC8vU9Yco0uIn5pP5g9VldGgcBMDzgEQhvM7J9O4+TT9O7twrCZiH
sEZFTvNYGsnOCYzyoUoG/+LDsiF3Vh+pRTEHnin1k3Pu8rCrXYCGujb7J5QbxH4bmJIp0ePfiL4k
W9Q8e2IAqh/0qdO3RisCzD0EtWbOTub+u9+10AZDdWflsOVkB4sVGUG07Z1qXMvaEC9Dkv+g0u32
qH+JRc+qY8EluU6xPG4rwqkf9GyuYS35EfxG/Ecqizlge/YExIycCFNlYSCNQnWsn10gPQ+DGnqJ
0bz1I9N2mCvBPuqC6CXAzH8iiXxYiUgLXzilZ5Isgi9IM5HzrFWO8xxWYF2FntvHcLLA5jitsecx
Hj8W8KsirGlnrUjpVGrOxikmlUGvPorZDBV4ksm/3Rd7QeznvXP9556OfWdaHgaqsBNgSQpxRHZB
eDm/NLKYXREgB59q42rCC7wu10qr63D8sseBWvhelum8WoaQJavR88woYyN9g9TeHiiO7qZYwfqH
2d9O0MuxKzIsmZMGltxI3jteK+plJ94wDKQMblj5Va+zU8+XmmnAtRb2k+9QpVWIlmQhNNYXnrxU
17b9jucQD8DAscQCpWW4Z/DgrbN4X1N6AeWLnHNh+YSMesfO8oIra0TET1lycYx4XCcu2pURjCKr
vxYUWcCvpEcYdL2CT6pxm5ecguKAiLk9NPV8s52mXePpHK7Z3Pkk0VTRTTRkDqdwfa+mFpcbjfic
TT4PmVxFEVad3n/CSu5eEilJDeFA52mrvHyz/p1nXnluhhSrVUSblKLR3vvIPfLYw7k2tj5j1ylc
QUF2QBTzhyyMdj8Pw7PVG865VxpxvMPdYSlAsHWe5qAGk9yM+snUUUbMhKcWGM+AHGkkKLHH31Ol
mFms4zcdvksvfxqd6jyAaEbMUnwGZlNQPZQBUZ9YjDwYRuskODQMPdgOme6RUIzsoMUjWOS5j3bS
BF7lx7eOLNc3D7peXWrXDtDsa55dDZvgYkuPg1uW6/rVEtFOQzJ54JFhwO3lBK2Sxr2j5Yypd93H
zvHmjefMycWb0YS4kXmu6vKhDi3ySKvmp1myPXW9AXwfMh9/DOQRrdhJWsWLnyH+Uo1k0WT0jV32
s3UZ6CxRKCIrDq5sc7Aj/PqN4qkXdvEZNfN3Ebr1zmt+CPZ6s207R9OMrn6gQa50KXeydJzXcWzP
+7lA7zalHS6y4gRQwNvyIUOmJjq6hOZ5KUT/CLowulpB/jOMxEDl6QHOpMXLSKlTpfSY9xbvMfZl
phq17W+Qfs6n/NxYAzOFmF5dVgbzJp+LNlPqO8k4u2NVs+OgaZC2Gdxesg3OMkJNCw622tPHGTuX
ZK0NaqttR6X8GtcqpNomd6AwNXxMKOmbMm+Y0IC1Xz5/Srdp4wtcQrYsf4i+zfeuMdMKpX280+2a
utl8A//aPkxZeuuZgl48GFiIBIzLnLJeYKUqt2XamNcpd3eYsgA0ermkqWCQWSdwMxu9KS/obNYJ
z8qHcNoOCUoF3kdk7rU23pucG13U5Z7UxXbDyvzPYNjVteFkajoXmgSTzn0fiGATaoN1ysYcb2gW
H5gloXMeOAhrCHOUBDj46rzeCIukOWhANmgjBpVlZL4QwEBMHgE5m1ggfws60JiBC+TJCPe0CQOy
64xJXRLXh2jixU1E4CAcOzXksu70gCkmlU50wsYJD2PozZ8uad83rKpPmM9q5nnBmxUiIElRf6xM
wXSvLVBTysb/SuIenB/DolLL6gOOX1IirWoE2MmYC+pwisgrdnju2oyXYDhmf5xcr6ApB+IZRM7O
xsLzd5gCAOona4+nckz67dynPSHYM3bh2lhPdh6fsjc7ZBqO9G9YmTWllbSLL7OOToTU90ir6S5y
gUbZqlrkiGF58GaNbsDJNcIY/JgSS79P0Go2dobxn2pmn45AqhybsY0tme8wf++2WQUwAiNcvhX2
RzJgF24Kzp2BTIlHJFS7oLROVF5yhx+2x7xD2voyCopJitpiF0bt9hm2/fDhtdZLwclB+LX2GPtX
hAX5I6E+G3yPuMHw79Fm6uW7awyklnn5AF9VjzZ9jzQ2Ml7aUveOgWyj89g14I0HmLZcpz9HxlkR
U9Blcm9yXTuyqm5mGz01No22N2f3oqXN9QoDGH3ke29Ydm51MtM7+CUHaD2Ic1egolgmEp3JGY5f
WcNVOCMaSUFVDOy/WK7HUWMfHC1WlN6RifdczuQKedGhlybm7Z7Cj+OLGZcdPmOCQ4dcASUNfCS0
ttmFz82EdGoY8ItZeolJSf1hRc6VFBSVtU3REhrjIx4wsfNSJzgbXDqIcghudv02I56niXndbnWO
y2irZgIFkiY7OVr8VXhGdiHQJEMQKN7sAqh+W4dwmLxBuxWVt4NoWx3aVn9MdNxDjfnHFa0Jca7/
MIPaZZoh6Z4qZ94OLXiatAmcM2PSuz9IAiHwpF8aA2TIVAanObY/NBFU+6IoY6YHo//YDBHB1vMv
ojy8Z1QH2BbaytlIKkoinPCgMrVJXwgPwiUUQwuIczU+8ox9yd4Udw0vtHZ680c4t78ToLJE4uHm
NWI7IEHm3yg7s964jS7a/iICJKuKw2vPo9QaPOmFkOOY81wcf/1dbAP3JvKHGBcBBFlJ3C02WVXn
nL3Xzsf9mHYD/rACvGqHe01bLfu4k29lQ0JBMpb562zmp9r28qM2Fifm2DH/DRixopNUnzgCHXpE
E9uh79FNZWZwTbqG/owdQ7kCsd/53vzaLrazxGds4Ls9bmzXu+kkf2vgosLftAm4/NF6prNxQ9e8
zUlN4Hic7Wo7zncpdKK1HOiCiVl/clQR7ERT0eywBnG27PKT6XE7+2JmotkhSwnH+WuG0mYr1FdB
riNb6lAxrs2RCA6gXPOJA4rf5/ucYeDJhMef0NcUtrlxSs04kikt8d/yFjpcaiyk45ehDkhgnykH
6bpdvB54Gkvp16Kyn8OE3k1aVFjoBjYWPiJjH1dxe0OfyRFFXXg6rGsSG+RHBhq5TsGpdo7RnWTY
NELUkM9j6C9Zjma4Q2uNY2GcsH0m0VdDT+He7etwY2UZzNSWhIs+c0GuL6ukrzlhOgXKqjGoq29V
l3lnPyCX5v5v2TOZi5pr2pjFxTFKFEoMH9fVTD0hFze7mB67nCIt6cp9raZb0MFMCo3IvvYkmibO
NNx4DuHDMu9gLGaupae6T0H0jsdPIyIK5DHwaJpQEzUbRljVVaqJPrXPWR5OLSKxoE2+qPLHFIUJ
s7aSJjimU9aIOjqHxMOy9+fjeUT3VRq190T5RhOWEeDcTN3WyWd5LRwN3y1IoOQmpJ+SruZuxgZt
PypqRjYTC9eccCCpm/ZxyHNxMa2f2Fl/jbXThBO+n3avgY6bF2/4Yjr2zeliRpssIzgdvL/6TNP9
jjErR43QL6OD6Zdmzs2Y5h9DV+jnkPgI7fkbJWvgyfMdx5H8JHUcdEQt3gvbfHVCx18p0093m1HC
eZ18A2VzOIVrPYpH2caE/ME4jJPwMVHdi7QRAVF8bPsOf4rPbe44xo8gbOUmMqyUkTClRK2oyY32
qqltuZbtzjIOpkmAydjy+ESmdaa+wXNmwN8sMeN5Rd7uIZw3Qf/kpolGAgAOaerzH5Zphcwe1sso
xbFmmMeFN26s3HzTBkdzhu/eekwmHvq4Z3xgZDk98Y7Yo10ZE/BrVDEAE2bkOwkbr1L+yhnqi5mn
wTWKHP96/w5e2iVFzHTUzgiDT2SiP6Dv+DqE6NTxAAKHXxSidRQy2ufL/bv7F4OkklNvG4dibMKH
sMgjhObRj1qIFGFkVkcPZLEeAalOCFSWn3XLz4YWraqW7BNMWxMcYI61xSCHs31R0j7cv5g2srQO
Pc6vnwXzZO0azYTElWPyYIZe8sDRfz6GYX5LxyJ5+H8/v39Hpo3DmaBBQ+zuzNignUJuTXIiHumC
SZkKjTQFNnKW2NqdljNkutawMMjtI+mNv99dh32XHQQN4U1NSAc9ltQ8+b58I1+Gp8cCCWWa2aE3
0gXNQaKqPdfN1vI5/GLUnLeGV1pbuJnDS0pr8gJiA+ak/+w4c4j+Ok4ONitCoOn30Yu/5VzZtcEi
2HrZQ1zQIROB8zZQeUHQiz+VZvWzGOLPYogOVP4n+smaocRE8VzTytGT2Dcipv3eyLM1MlrJBYjs
Up/cMmc8Pfwoim+O079bDP+6sLEOA0G1FtGrmfslsxRjNZImm9C5+BPNYmo7Tm1OB1ipCJ9b5qip
QuUf+rDeZzpnK+TsrYv/qXTQaRh+v4pIBS5T870Y/XYVvXXWd5d5EZWUPJXDCHyixrdp9WG+9ZMU
VR8OF9k7EOC6DGBoonJ0JjZxpmT7ynJ8lA3uZul8m62MtHYvJzkgR1LhuU9EfTHirZoHNZMrAbyd
WLHGpLcmg5xxNJCAIKgiDqt0oiPVPQW0xHGtks8TZd2DgTF7jL4IVbnoVjgfJBwaDS3p4+nsghGt
WTQM3wrkyYSLtiy7YP5ngmJjsni9lr/TzJaqsD2kBl67ovye9QoUgBLlpp+xPBmBs07cLe9DbYSV
QlmfbqP/HVpjDqeZuNOpxAzmW461Jo+Kts2OqRXn4Rzdqd2BKmKeR5EjfswDiKhBLmQi9eJX7iae
4x94mx13eS4aM4LASniBrNy/5riWECXSbB95w3NWpQ+AkJ6YHRM2pPHqmOlY75wmONvC5SkIKc6k
N62R30zbulavHmMi39W0eCJyUdxI/e2nP9LOZWra4p6MW1EAn6hiCB7OgTD4aSOCYo9bWa+noS23
QPRP/NcvQ1+3kDXqs51AZ2iLtqHuki+RDSYAJ7W5rdCts0cvqYDNF7tM96MaYohI9d/KNYFu2js7
xbhMlsiRFZ5mfLSzi4JPAPjKNp/rZ7uBKZ3PaudBEt4Lw33y3YGJQuhW9H8XEw7UQerMH9Yobl1D
9xF050YUkd6aSiO8iv92MTV5bdxtGFZC1BwTclbbcKMD+JyB2+xtVTy2NHiEMzpM6XNvp1PzjaHk
N65rXD2K0eAGd7ipSu1xnNcM6Dtjy9SaPaakjVK1uD5C4jxLg88nQBJBPg56XTCCx0i3B2pOWE2h
YghT0bQHfQY8BlSTUWa7YUpu7RKWjBXIwiXl+xs6aGw4djkQK9o2L47Nsbntd8Qj6m0fE95jynZT
IIHezDnCpIztcAgbBvRowKuRrSJ060vYxKR8Y1dObZpNZrbOa8faoKnbxsibtokHEs9In0ovkYSh
ZvN6NkhZjRnrTJ0hWQhxrDsF/S3fEg+MQ/GxWzMWfAee8+Cb33UGbwRQDOSYBtBbYMK+rX5MSSnW
eUXTfgY7jwL2UwlDJMvppTRWE4LETF46qya4Yod/8a88zJiuTO8om95TVrSVC5dpFSGoydrG2Q2B
+VZPtHzoYOCGE5+7AQq2+5p3lt7NxY7ceFCArr6WOaPawKERJydSm3AuE5lMp2hQ+hg7PUY3DvGm
RzQ0zO0Gyct60JHH5WlfYETjVClQUsLeO6mYD9UxnZ1s0yOF3ZckSb9b0VCuFItx0UxbPx6iPRy/
12k8Y9X8ZrMSbTTjqJ03ymeTdn3k0VyWHpVvnH4FoxJtwwo0bBl+7njqiF9CIk6gAFT5+Y1sn7/d
vq3ALpwDconCqvmWO6CRZtEzapgvZSNonUY2zYgG/HSuwTUb/c1qIUckRhBfTT6LPEj0JsPEQ/FR
XuiX/kAd8BaW/XB0tPezn/2/yQgkdSMzECLj3PtvedqidP23PlW6ruAfy3chbvue929xWl3mAiF1
hZuO7It48r5UTqXXaEbhXg4onW2Bth2jIe6JLtim2QgjyLimFPqbDlfCVqbIysEMRfuQ09Ef3pz7
P96cUuh6HUS+rvTtf785GcyRGzFLOCWtJ45Ni7bD8WPssZHc0qKnn5/5V1/Aw6CjBdUOugiAqTXo
0nljWJzLhjmgRMmtCzJ6c29Pz394gx+InLbH1QPj6tC3slkKzQ/Svj4qna71w+AkKfPIHWg4TRCY
mM6xsa9547gZhnEFdQaR3wLCgZME3bR8+O+38ZvGmHfhmqbF52gJz5cfPkNL4vwOkR6eUNMwpJhT
grJwRebqrXQ4dGbLh1lFiElK4pz++6WXv/of/F4ugIfvh0/GE6aFWPqD2rIOfbdCHeycxDKSbhkX
JnHsbdWAin9efuMQ2wAKGcy2//3C9vLZf3hlS7F+cueajlSe+e97wyLrtcSooBhBxfUjsq+THgwo
YCQp6DDeTwPgJKsdX4vZ+0mObANh5DbdT3tLEurCus3HDCue39N/K0ac7HN3zpKmvypVvucOh3i0
Dn+Spwr1+9sWpmd6ri0kt8xHeeqU0/LxORmfRNfQXzHm07AoCEqGDptUyP4mrDWTguaAQE/OogY5
PmcXBLjkXtc9RoeW2hkifpgyczdIrWi6djqkdvNU6UqfO7MCQI1+zxXGnrkxIvL5Rz543X5oEwYO
jCZWOYKLS2VHaOVcZ00rOkE9gR2e0TSmQdt6/e9P6ve708P/xl1iuq7NkPHDB1UWsja50oRK0jeG
zAK7yBT1tu67r63gJBg3NIAtN/nSOKm5++/X/n1147VdC1iww+zzNzprFtgD6vfWOVkmzvh5bHeI
NEkuIYXTXdqm//1qvy9XcHl9y1PK8X2WrQ/PoaOFXaOWdE6xbfw9lNUnMC6khNDdT63851gFf//3
69nL8vLhGVC+FKbwkBZjWfhwadM6r+l8lGpJsHGhKCVrjsR7qyU5osSt9mtEEOPlXofGc1U1BTIv
wW5bejQBl/Fo3biSWI3q+S4azSsy9ApBVTUEBEoqHDcsWLMO1WPYAlA36OT+4Tf4fQH1HLUsolRi
gu8+XLIi7oMJ464kAZVsSnoWxT5pm5vVeeFpdP3xYFnGV8EgzPF5uwiqOpAlIz22RY44eChEqmLf
BsAAMzn5jDOcK4imz3Zcha9z8SlQ9fwHZPn/uJ1922e0y2Vnv/94zUnUiDGwKvtEq4EGP7nKzHaw
eqEAPFpBiZV/MTrQCg9z8/zfV+tOQ//weXMnu46gAe1KUlP+vea5NG957dw+3blwdTFPK8tDudM3
6dkSTPOJMZmulvbwrCeaWdeiqQVcMa7Q+PV/uNut5e767d2wAVjSVI6jxId3Q7JxISLfsU5gEliv
FvXQvGh+btx/0X6uPlGV88BxPjRco/zDk/0RvMzO4+PSUQjqXAY2vy8rzLo8s4jMU2Wa3+gJAiaI
xPRVeftcZM9zzAhaKGxcOaxAzKsJFJ4sZEgSOW9ubB+CzLC+N5Z7mLtSPfbiROd+HVtNtWlm1Ayh
k5ArwuDycZTWbV6QW8TXnkK/s85pX/cnpWayQnpzr1XhrHTEyK1CU/sQxiE2vLldLeT3HQnh7H6T
42/jMvM3icyfAYsdutovzgwllqVBTVB+AlYwgE6oZq0pjAB52Ei/Wo7pfmOxl1nFW2KGz/bstbvE
Z1BIKP0h1GuPG2UTuyExrYnt7IcR52JYGRdL9NPbOIiDkaBKMvL0mRCpAbMrXux+mJmL+Qw7Wyqq
pDPx23u9B3spe9FheuvayKI6K6w/3C7/Y8P2TUnJ6rPtUUDcF7N/EO+LmOpxgtJ+CgfpnedUgVbL
vydR6z2RVHWG9H1u0gnNQGJRyLSKqIikeCWTQB3NuWG4TAs2rNEV2122JxKUPgFaRoYlC2yoVp8U
XuYVDgX7D29c/f7E+6bLKsvx2Cej4H4n/uONEzSFbIUz4OkuE1VoTGZj+tmFofqe582bZ0wncEHu
NZ2J8yW7kpl00d1IcIbLU7GdIqHJOX+xZsXmJcjiNd1ngXqwGdcMO8UxDYm9cpLPIdOqbc+Uby+D
BstRxayhZaxl+V8FEU5EHxq5PIuMSb6DTP0El/V2P1lp6v4LGI+CFMPKH+1tZsf0kJktn2Uunkbo
zJus+asJED0Tlx4zKWTJPNR08Jph8nfGmycqTCk5Rts732nmdC+4wo95MOarBjfYodTovJQ9fPvD
kva7XYcoW4U7jgWVh9j+sIWZdRvNvccWlnkHn2bPQ+vqeoucDX+Rn4lVqPOJRhwjwbSU5SmrAVKM
EaKI1K/CfZP+YXW3fttSHcHVlxYWIseT8uP7qeOWwWUzzSc+3uHoEifque52LM3mIZZ0EvRTqomv
dSt0j6NZ7aIZpXrhMniLo7K9dLEV/eGk+/uqz1vysA5iBPfZLT8eoLzZRpNN8/BkR7FAZuqs6NEz
MGTekEYW7Rk4yEw5zYlcLjkB9NXr3Ozts7Bc8YcEBuu38/7yXtAaW6ZYDq/qw5qf486pWiAbJxVa
+AJxJxxbXe9jxoCQPfjQAttG+srcc6Mdw9q4He/NGKrHMM2K1VTnN+b6Af9PJzc11S7FZJycCfl4
+8N99fvu5HCgWIoSzE0UCB9Ls0xE8ehU7nAyGgDleCfNYx6aF9SxOOwZOx5owA4sMW3wGAT+wfD3
dcmj7cd5dDHiZzFDjxlc9SkKm+ZIskIHwsjLL7D+r9FuROj7XNVjvma5e9C+BkRsOzlpzTaGo4H8
lo5luEzbajPJtNnOpf8tKEDmzMg/y0kEO8PUOTqrqvA3UYEgXCWS5uIirI7qIN/1nkJZ6LR7gVJf
tq46qlqQMzmRq63tGvgTZqGzimhto0zbyc5z911LEmpvuQV2fZaVjlPqbi6LeNMRt/DIM13QlRxO
9EYD5I04p0upivMoGAvfv1R60jsYwXJ/L0BKBnqoX4W+zLglcYcUzuMMhXXTb/POtT9ZE8f5JA0/
5Xb1jbBdJvdxtjWkto44OH82JnqQXsywkYrmGkZKr52u8x/vi2hC0/Bsev3LVHffyLPDG2FsB5RW
l9gynlsb+HYIiDh3ZXgNqy8M/BM8ByBunGY63CvpOGh+jgUK9sTvuRrsBGsiWWEKZzF7XB4cWqnG
P5w5fr/5lUWlj9/YVwJ00VJt/GMjiAscMqi52lOcghFPm/X9DF0NMPKF2Bk1A4Rh+v9/+pXFYy9d
yZDCFR/Pmzo0bd2PsEkJdtc72DbXrOv9M5StDKCEQzyhJ/ZaE928qLJyzDy/9Aqqc7zLfz9U9ocC
R3JMdz2bnRAzmDJ/e6YKrB9W3SjJaNp4rV2IjTxEbMGKhi2y3z32DXl0ouAKnm+CMpasZpc7UZWu
/zlJjV3UDIzKvOFK0vR3DiI0jm2y4hE6jqTuPoQ+o/w5ehKM/+DNxyT2lc1OpWTZjaP9p5WeoIJ/
H2Alv4sjHEfwu9iQG9SyN/3j85QZk0qJaPsUjTURZEZkneZcmae8Tehr3/+MZRE8+PIlLbIlgjQ+
DkAiT4nGCb26f+sFSJ6A0uXZbhLG53FM59P9S8wpHok7Yd5Zozb3H8H8p3lI6wLCg55PNhiSuoaV
LhDCMQSpxSZNMVA8dtOxqWeGKQnZ2LFKjHwVVeP//dZEmQLJjKkHtM9TEnnTVjntz9yfjFNcziP7
O3GHTd6CAgKoDmU+6JEtZSIHC5oeErArpz6RwSlDrh14Fb/26BGSsHw7YRZiIHEqli/37/w2pqA0
C5OvuJM5rArzqVAas0yTvOhA4pYO6vBALZodRkfubc9EZjNGL3XHpsUqhmKufs11jtAYVAUjqxmc
4KcoD9XerbGzMUtAL2448cpuIhIoUf//sl+hF8RyF3ZrNeIH6ibGMqQE1jcjfrd0cwpEXj/MEjSc
buJxJ5a8arMtw0NOvP16REtiM9x4Tqzeei2ibtOiZdmOQcqoIGPAak2yOft4gqCk8Mcp97yLm4sN
vedgVxElfT+eTUN1k0kIoi5MPch7OjpojGL3d8kM/Fowez92McBw0wWZpVMbGH3K3UD5wmQeidDG
yQx9MUTZXRLETxQXFZJ7W5L5puk16aK/BUFtviah6e9hHiK58YMXPP9rkOL8RkYt2JfaythE7l3t
J69hEWaPdYJgtkxRYDmD4xzvdh22LWMF0TqF+9EjptCkHk4TdnncWkR10qQciwjxqjCKfTQ21Ast
5bSvwnLXtn/hnT1oMViv5D+KFRQ/Ms81LfmpVJDXCmtRO6mLSlGehfgo9hqR6x7nlrWKNfWTX5OZ
lAbOK4Ix4JKoa/Zljh8y7UrslrHB/Cf8TI/oEasVbSggtl4WWUc7l4eQYh+NOkxTULWnKSYvPl6l
RW19LXL1WRb5Vw9Y1SbqoiW6N3eOdtfsjJ74JxFaWPnC8uiQ3UlqLa6+pre/IJzl7Fxkcjs0gIbb
aDvwoknXjDfe5ko72ON/dSjNFNmh1zyXNSp1jGTPd2PqtMhyx9p/tdF3MYShl6k4+l2KsXssrblb
F0ZSbL0BeVWfxV9QwtZA7biN7u7iAIXtDc41xpfYif9qoncznJ29T6bAnji9xe2VkfCdRCW2Vsp1
XAbcr7P9NKOMeR3QiK/SOIsQJ/HHrO6uGHksVlvTQTdCd8HtBkQtkRhvBE4wBOmTdpfHXnJoa/Pi
K6M4iB7fc5JhXhwx/G0lkBpc2IF4Ri/Ay8/Ny2Rn7sZU5jYxYD/JhXOWsPOuPTIX/fIoJ6d6gcwQ
rqum7hieSOKhZiasRbboj7DebjRPvonlFAFBdpBh6SMaAvbbyilEbGsigWyiC82S6CgTVqHW5IEA
wmTsGpG2G8LKzE3PAOvq2CB3CT45+4PHhu8yoYamhUIPZ8F52E/p31WKVBRtX3Ux43hRpmA4yRBW
XvziiUpFX2j1ZlsakP66dhOx80pCIjKjDI9eTzZU6oT1K+fadekV8okTE5YVv70WurMefGEkeCKe
Me6AfGo61pi2nbNNr30aKnIczvz+0ckp7HVseuMtUcV0Q0EVcQfMq35w6x08b+9mhK31WPEw1ZSz
6xAx5inGB780cIdTXxuXBExlEDIk68yvJQGIIfqBVxK9AnbKadroKnxEQOy9pOlfbAxMWFvhnXRO
1UMlWYc2tk3EvHKvMVn0QY8Q6uaPVvtKW97amfVEPndUZKcxC88EME0pSfVdrd+zqWj2MSnE67BK
O+Kq++Bclt5za46KS/oedeHRxydzSn1EcBPi913MWBtEJGGkqunzT3n6qWvFesRtdY5Rkx/6vjox
ZUzOhmKLa3wF6byo0DW6kmMlGT7js5GGYOLQf1glgYfadHdjYzb7IE2eZEGrT1c8+GVVyI1h4knr
UJgf47wwj+GUf2LLZ6FCo8rVNmn0+W2HIQl925ozMQmAEZyyjGHwPuxAtYYw/ZZpalKhIpJee66Q
TserjgTJuuJpNtWDn4ifKbnUk4iYx9pMaQI1qm2MaqoImXcjnC3PU85xuQ42TiHfSLmzoRYre6c9
xbk5Sx9R3fMxJJW5aSE9MAEecH4Z+zDDKIBbbH5gJEmjzZz9jYWbeBdhW97iioFzNdd4JXwrPTfm
1e5M8UDZglYNPs3j0BAHESBrRZtki61Hz34/ErJTurZ3QUDXbUtVRlAtc3PPdYV7n0FgrYncVqLG
c7781QyF47W10FqQ7hC14o4vA6vQlnhbFLll81LbIUlYYTcinrhJJdRLzVKZu21xm6eScNdeD+t5
SQdr+hSLT9DBygxMa8uVTLbkuuKlnNrFMhJfdDygypvH5N30Pzvpg4w795sDb6NVdYZfC6haMg79
Cyq19V37W6YxY5ZIveeug6owIXbKNzQcc0Ne80JO5GY1N0pKIFv1wev9+WiZG8lRisJo/IGcA/dh
3j65Lkgss7TUQXbuQ5aGDzY97ke7nb5Nsgo2WZhd7Nb0D3ZD1NEskNrCDE/WXThYe45o2y6enUOL
eQKYvRnTi6PqiMjCJNuFhLa2j6ianWOe1tamrOXLfSzTaZEeHQhavO/iTSzBV7p3Lrqoz3IRW48h
up0svZSJbI522jFODkKM1r2G/++TFyR4FSiJRGAX5T4OI+uieucMRfxHrRP/IUAWJGjw7PXc3OoR
XCuwdIj+wdydYivYRPO5ADz7gL4MSbGsjCOTZyAvZuNvCaM3YyANtIIgCEzJc+l70VVhnwAP713q
xtl4swCYFQzvd2e5Bu/pEVsABbO91B6gW+VDkPG1Xt+HIUQ6Gauuhw0GhRkatE62Y0yPqKQRvWWe
j6bVHI5pQmCXl1tPFd2RpPvLVLsaMYJsAv8YoylZRUFFNpmJ4V4WWO+dCuv7sFgYcYjiE24Eg7ro
O9Li8VBpcUPRWmympKkQAXTBiSIPnTzW6LVVe80lwJ65j231HgdCXNXcLkal5Gib2ddgHOSOeSj0
5RzzgovXJzYLfQa8+eJn1TqViXEKFs4XCdNLnObwQiySee5kCKNVTms9yYJmcXuwsP0CKy2f6e29
5pNtnrMZvcpAvEQWZ4rxdt9vJ1dED8hJdsOMvRlAiXuxOo3xZOiJDMbJs8WUkZ1oC+YUzIpsufgz
y3hzGmgePc5sxgJ561F4EQuITkktUP4jrRMnRkAZMxFEYMnYr277N7p/1ZPzdAechKk73u7nUETT
u8wX0YXzvmAZR9JNGl+zNXjygeDNIPXdEE1hx805y42Uujsi8mg3ofD6J8Mfjia+5iso9hYlvIIy
BMxuX0TuY2LKZm/kpHIHM8I7mAUIVdr4u9un83EkPhrlQ/7cWCkbGqGCZiirPYBpn+U+QXyiBszg
cXD0x7p6LmZACZbhLDtnSKorrzX26ZdetC91Pn52rCF4pluEHqpK7ccekzXtIQAzU0LCSpJ6+aFN
qVrwNmHN6+czINH5cQHKrZp8MN4mkT3iROocw/0ZRAm/bWO+Uw+ToG5rslOYjtYzXVCdWscmLTjf
SO6NbDFV4QBrK0xHADWHi8AfenBq7zt0ABvn2LnWTMnmYMpPaQkRVipfYNyA7vRLBNwCJ0A8yjgV
c9HKqafhBMfnU63sbeRXxRNq7PIYRx4B01H35IncfR94wPwZW1CXtQVBUtJ8roDbNqwmxzj0sB+P
XYJBnVzWRStfjSQLJ/KrUxucB4sWSXLVVtZGI1k7tVUdH6N8uoX1XO6knIOvToTaZiQqDrzoLewl
z1zSigd3ZldukH5PcWTfAiEffTXiARlEdpnwUvtx5r96Ao8j8r5rV8tzNUzNk2qr9qnvUUT2EFHX
S/1wv28HNOHroYHh0nYofztXjM8jsfEPSSf8z+w+/lZN6OEx+uymiqi+Hn0s2XJds/GH6Tgb1HlU
2J+lP8izkZsYLE272PPJfBmbgqjFgtU2SMx1BTX5CAU7fFqQMlWDOH5KRwmgSYwvuQZaMKT9wckw
dtM29F4y71swKwAolv8ygF/5xRXhsW6W4G+29WVc0NnYnrjbMC+WAWPEAnBLK6vtPQaGxhmaq2I8
5iZZDl4jQdT0/QgOoN+WHeeBrBYALrJ03vvZAN0AXuiFrWaCD2EjQKqKn7Qy/C1TFXvdNnm3Nuxx
OpoWrogA7OkuQaR3FaXYIeZJzznDpqN29cUeo/pE3tnGU82Nvw7xbzIhYU7Taq99pBqjqY19MxE8
VgbmC5m7yXmiIX1vb81t9FfRM8P1cb6u8i5ILlisWZoBeDKCfx2K6aExcHVJTnBT0SY4HhVG0TZq
DoTBfvGtvZGZ7VovLKM2UZ/jGA9OTTLkNlhcTVj128eq7ts9WF58VpZ3ZiHp9/irvZ1N82sTd+07
6FEBkqyfmSag3AELu6xhBYEwkGhJF6IycAiTyTz7gWHZ+C2DgpxMuzzLHI6249YJBuTtYVVQbxXt
w6B1erJ0cMp1Vp69GsKvro19Fo44OiRTsFIwD7sjkjT62S2yrQjoNsFQtKAeYOLsCtU2TyLhIBkk
zfcp8gllCNBleXEPZ5m0idRm7uLEY7YBkKLPfajFKY8VDbNSdSeOw/FF5UTZzeF1rCMiCHpCIRtG
JUjAwZw4DFlVxDUsUFGt6VtgNxuHY+c2ziEOxocQweVhtO2fbjOpa256lzuus5V4UuopGQ4RssyN
aYg3ieJ461BRUDT187rn+h3c5vPgsTTYgm29G4bnOwiKs5HJg082JWS2O2YCqbn1EBCx2NdRczVU
91qjWly3usm3lQc5Oa3jbtuHVnalhRwM5XgZ1HjyqCFOFQiwDmXdFsVvClXLac7EeD1ag9c+U59z
ey4G2Tx+AMx+8lJfPuLLPZcdnGTaMeGN/v2mT/x664ahudEussrJiOpLU1fdOmvqR6vqpi/dDk35
iuzf5rFFiC5xrbn93D64nTqTv8gnDx4CTGv5NjT8h3frIQFRRH13xWOKVWhjhagvCTJk3uPpz3Un
XntsyNiMSKtQBJ8mAZgwGERrVv7vuRHhQcvs+jrwmkd/UJ+N0n/jrLKqpZftsdVyzKWpsScyBQNN
llxr0hHvVWZTTL8apVnliGPhWrvWYvQ6K/Yuc+la+n32UNsRB94uewnE3xYwLuzh9cSxSh3MurS/
eME7FMXv4YhnRrpDsI1s0hQzi7J/tIW3xWZpbYJWhzucbYcQd0w6i3Yre9gxkR9dcQ7+kB0HOZfG
wMqxatJYNY4gBNO41ezXVNASs6zO+TGvneLNmAVxW5DZ59yzXv2MnKPQ+SZ61T/acXZsTDc7J3X+
HDYUXlJIuC/B+DRMEtC6a6SkgzseZPvKO8baPrddOG3bQaj33orV1pjU0UkL8UgteuGWL512PKIH
sDf3sO37Ca5kdbViphcxqmN+JR9BGxBGty/QlOhwP5vuz8iiH4UrE6N3hyxgmHhWWxSrkUv9Wg4s
O34rvrbc66sonPRRzP2Is8ootr45bVkm4l2sh7M9MQLtrfrhFwhyEZABfxo3CWFkGBzoSoyJzDZA
+8UumLg3+w6dcVFiZ0lpVubJi+8s9soW4SBq371XS2OD/q1aQ+onEjAOHAwzyRXXGPkPwVyA3sEi
NM/j364DnG82E5+OIGmFeAWXBb39UREYd4AlgvW8n78be7g8OH78h8HuhpMz2MN6FFG/ueO7oArA
ThqR7Ye2rk6DTbP2LppkUJyeHJqXq1QBdFEhgSBuQxeWss4rqnYvB47dfkY5xRbk9Oh5C4zlK92n
Wzssi1Ov0/dOO/GVo3y9ahxIuR7npmNU6qdB++IoWpctZSIDg6YpnbzlZ2YzXSxgwxuhin4XDv23
QTZ6N+iMrI7UoffpunC0vYFCb1wsKnpAaBO15uG+43cakkRZ9ruGaqsW+MK4J7GhArUbs3z46rT2
MZa4nl3zAROtqcbqWIyMzCaAQ0BX1sBNx//D3pkst81k2/pVKs4cFeiRGJwJe4KNKImSLE8Qsi2j
BxJ98/T3A1yn/JdP3Kq48xuOQAAUTVEgmMjce61v3ZB4OiunolOqVtuh1Y2jzyDbCrs+Tar6OIlE
u5Iqb2zaSsGx3fd8d1iIinmxkzb+t6qHmiDIKlzVJZANYdWwxt0+9ogwJLRG2Pt0biaqePNYRkHD
14tyT/9kjnUgs2GCmHHwJ4xVml9+5WeYX/R220SRdq778qr3g31URgzg1NJvrlc8rCG22FSLJNUp
nC7HOFHrTa2RgQWX/lmmev2UVrF5zMyGUqKS3aqr3Vvmo5UE50oU31WRiq3szHIvECdQqBDtjoqv
di+5VR1zuh5FVdxAia+BzeHm87khYDA/Imken6IUvEUyilm/EV3ip7QUFgGoqbZh+LiR/wAuoC+D
tR4zRE/haJ+ZiXbjAzXkjUEsxSqGdvqIZpUmXWmTlmz3Nd/GZHwwcLlhHJZgzWVpPCpzPLGp1+JA
WKwBDhxHI2tli1bEfOWWUGGw+rZ74KcAuqw8oBFemzMeHkaD7EMg/LqzS7SW+5qiU652I/u9H3+I
EHeWIn2WmPqQXtUq+/Dd/GtrUTQZ03ud6fqL3k24TdE/gvWQJ93qfrDmDzeYpjJ6FlP4wN1qY9o6
2dWASnYGru0VZW2YCoH5VFnWdmLgfC4YjMZQeBaTpl04mN9kOUav6A2+CDJTwPxWnxb1ziB5Ebkw
zm2rhheTAVlDU3bWW9oHgnLLAeD4Zx8VIdaGlM6V0Zmvvv/OiuieUTF6KoiC2kRh8tAQAEYnIxp3
UxhiMO2j5MCE/tznlNMVcNTPlVT5+jSjhce7JJTD7y2Qd9SkQjuoH/F4vepMgS6GJOwwUvdEH+at
N4ZJSzeofE2stt6USVW+i9mK4PdyeCjLQn3stfwLfjp5G4v6Z95CI9P7ON0nveK8TWRcUAaelGsx
4v1I+snc6Sy9DnXrxkyglPoaDLcWClKxd1J/YzgxomBKbGsIJIxV9gwqsABgk8BZT54fTRQA51Rm
LDL4eZDJHlFyUuhyU3UV6vlzHw9vfkE8WwhC90xyzMmYSyP2SBZnh+d3kxXVeEVHN151hrKNMgxU
ddvxJWkD89aNvPDK5K2VZc9sl7TAGZ7ePYdYNg92p/LlmA9H6bfPqkvifao+pEW4L5xCewnCfuvo
avZe0V3Zp2AqdlWhNS9Omc1pqpvOxu2+2vp4lbkeIdSAiiQqRI7vPfyP19DFBi5cQRY6ufMNmQQT
MjI3s45OA32KVbywm1MREvHg8rtxgCSruSUd43cAX9fa2/0T/z4/b92qW+F/5x/36y24wz3cqpN1
1W/inr7ZP6gG6yQo9qvewOAPyYW20aZhBhFtorWJRYf8pl0PHWA8gDeuzr14iPpndOykosTVBtXs
3txst9ft9f2Ks2z1QXjn2l8N22Gr7yyvPEa36Na9ii/GT7A3zHpB0uNKnqGqLMAYA57KZttatD4I
vdqJbwPtqoN6TE/jrb/p9/qdiGKakQmeKOD11ZrCtV+TWL9Vml3b76nl415FCYKDRL2GI1E1lgzv
YSt3NUA03FI0Klsp5AEQYrf349bEil+569gYlaPo8yu2u+Iq2vC9L7KBL6q9pW9tfEuYCJCJQoEU
s65zCPLinCZd/1FIYADtoBSXOeXy1vbq65zJXPdEtrIT76euCJhjRukbleS1VSFBSKywxFtumm9G
Z1Mxi5luxvnJwPCR8yae36qtvcJjM+5uJILgyPRuCeAq//nmPOKrLGVvb6x6LL1lU5qy9Epwn78O
nTCmjihx/cR6XHkO1DbPL2tCdufDZS+puTRaErA02mkenS/S188ZldtdqQ+F50q7oF/O3h+HFd2R
w2R1m1gYuVdkDiSPMCjZavTLdkMqnpafTD7Jj5FVUSHWstzzY+Ps0CDcLT/0iy73yi4ovPkd9L2u
/OVxmTsU4fDg5L2WecsmiIlE9yM2vx9b9sDazMM+9+wU17I2/846537tT345rZe3bkWSdSU93XWg
SWw4rfT8Oij2Y5NW9UmVersn9pU/iQyh5TXrOsp/7f3xWFwCcNKqtFrTJ32Z8jLcVY6OkakOo2bD
DQ0ilFLmHiuf3KuxdaZ5PO3RMeoMPXqIQ4hGtZ6qf90sjwVOlVLSK07KfNaXDf1YaqeRm7Ad7AHc
DXHAa0Nl1O+sCMoW4SpeMv+invb+L+3g/yf7/yeyv4El8i/iks1H8/G3z5wK83j9yD7/+7+un/3f
3pFZ/QvZ/9d/+gfZ39H+LpDaiL+A+P/Wf9bNf/+X4rh/R842q7pchHqqrWOy+B+yv/V3FZw1Ijlk
/4bAm/Ob7E8eABYnCocGikMX+e3/E9n/D+U65ntkgvPywlIt9Dn2H8JFrbNL7lK0nUeVVnynps0T
+koazACO2mzaTJpP8JRr0oDwf1JpDQ5Lt/kvJ+32S2z9L7TzP+SKy7sQroafhJK1Rsrov0pYulpV
0Hhr+TFP3XInLchXbnaZOsw41kRQ4JhVl8oGbwSjyA40ZRtYzc9xkOE+JAiTaR/1yX//lv6XSIgT
gzJIx22BZMn9X4KlSjF0RyLNPuqj7FaoEwiUbycNyYXzI2ti9ZbSoiiLutkbRvDNBB5Ptde2NxqR
vbmlPPkMO9s279u9YdGsSVIkJ6CUknWuktvrqEq/l3Pry2HFSb/Mt+iVVQdlnt0CSfCUYHj593/R
nx65+SRbWGHwmXNBIXf/4ySXiloPRV3lRxXizAlVB1T7ECa3jPy1IV3zsJCp62TQaSWY+wRLAO1S
0BbyLIb8HjG5fMh18bbgmf/De+NS/6sIf3lvXOgG1oc5rWK+3v+qYWrqJq7m1vmxCfonn1tZb6jp
sVDtcc9KgAqBGxbr0SjfLRffL7oLUn+QDqR2OGBZT6aHTGHJ8B+NHX/qaCHdo6oCJ8gbQ6dv/amV
i1UFum1duQczOZZN7jDittCo4WStpJafG+Td49yjnNDs7PWgf5VZT2htDllosibtkpGj9u9PlfWH
fI8YIks1CH62XJfPEgPBv56qsabOHoC6PRgxDEYr9pWTTeVM1YVycVOYFal/SeAYPJZ9Gt9zDeGM
RU7dZJJykVUdgWG+HK65CYum6KCLdBQ/vdEIjnkxqW/4eGks+tVlAnCMHIwet5WYd5tcC6LjIG+2
5i4HtnrRhocYC9GRWQ6oX6lPJCrjSBaDQVrB+A02ZIey3R12oPnPSD+7VSVrur3Fe9g0+mqYM33S
mNQOpvRGXym4X5lo0wMS4/gzikl64t7WbgYHir9j5nQk2rnk6lZIBV2Wen3e41DRxf3fn14dGP+f
1yJCA3T9Gt97rKu6+ccJBv8mgjhr4LdRPbD1rLgagX8qc9fFY25Ux7hkOp6UorsN1EyRq0/YAEiU
jQmoVebQDRtIxibXFKISuuqzAl2/G0tO0Nj+6Gfq6TCWPoHpE3EWvvNdlnQkomh0Ob/6hlGJmDpH
ke+sIED/CpeMN72mhq471F/MWyL0O7iE7hjWlCkUmpnXZQ/ZQ+A1dnvrXLtcG6yktzWZKg/LJg3d
q+aL4tgXmr9tbajhdf60MHMpaQyHel7Od2Y+Pob+A/iA9pbjMNuryaTdJzR4CzKMfGXc1yMSVy6e
aYN/3dahoVmoWvdSBXWogagj/60udyElnqPMKduT03oB8pJcdOvbSH4mAkKCEXTYJjuYuGTBGTS3
bHIz+XIjPdOrhKCA2jzbfbCJz4lWwIQWvHviS6KLRsF0yWHJ4rdRqVv60g6+eG0af7Gv8VHoyjjC
A1RvApHeppMwwDQ9d889WMYjUDrHg8vjrLRCotuoEpYxakau7rx4x4M0ku4ZzfJ35v7NNHpKaA7n
OpW7lJSZQ1L7H3nXvQhJls3yGdlpWK0x7KAQ78m7NQz13QpdzQvmsJWBGJIzCsujkSnXQDZkcCtk
gnJXPbqlEz06jTihJjTOoZZEjz4A+0eqdSEB04CyKoo+ilJqz23u+IzMAhDLQKNYt4OzRW3zWgp6
JL3C1QLOHLtJOp51J3ZMkKjlo2tH8bEwKnXfyuZr1ARUHgZAnqPbEszomGs3oaI+OqIHbctdPlZg
ZIjO1PklaXw2501NAPrB78NrQsrBztUaOF2FxjArhifkXLmHaiZ6AAYakPltyvXUoivI7So9dqEx
3VBsqzffRhMWxdGxHNuPoSrHG+yg4dY12aubgKNEmHCYtMFA3VIqrBlN5hscGaaK4XXgJM+yG/J2
5va768EIOAKScB6WjQVf4OiivAMtwmNEyItfP0gs/o6m6wVlFR5j6dMDnJcDET7FdF6ebLhIJyxE
VFsXudkuc4hpRe8TPFbzJs0mceRLQhTQfDjCC3usjHC4mBXM4PkhE8tWsO41rzYAq9GxCve6ngTP
CX3ofZAA2WOAUZ6WjRpbZKiO01Wdn4Hiqj2koEFWhiQm17Bvy6YBOeGN5vh9OcoqMV3580ADaYzN
dSdXXRSmz8tm6Px3MTn5bmTQBlzVDD7lGupjDmqNirRlb6KDfaPZRwzq4DbPQY7YHib5WZG5tzQ8
NXR6q6yv+2ej6DYaXACZZ84htJzx0FpxM1fNKSm2s2rTrZUZJNlCgNeL9YKMEmW3juwfFIyil2bk
IlY7hHep9apZxOgK1oBHzQRDQVvW2bDm+p4WrXtD5Jk6+leRGR0FBxP932tLfcK0W1S09KRsVjZ5
HnSHsSHU1netDfzt9AS/7jjwvdgqIC4sQH1HK7VKKv4NwqfMOrcoNlYRmoN9YhILHDhTD2SkooxQ
9kR+Z8lEoRjrYBfTS1dl9FNnaNu5sjcZubBQpz3jRKULe639st+HRo6SF3xamGZfGwhxO5PB95DF
hONVrbgWypx44mOIg6q3VyX0CmXUX2J6hSuGrvJmh/ljpPZ3f1DsbR+41KGt0PdcDYVImrrh1kcd
mIbowpezmZoTEk4qwRrm/OOSxxABwGrb5qYC641Lau7L+DSlwriPXMtV/UWoinzkTnXN8D2c3AhK
hiaG5wUSSJNqYBKxn1IeZepubytjoATaD1+peE47M6qvrd4H67ZnkLDF7NCmHVhLvOYoIQ6hEOUB
RjJdPTd/D9LpmYAC87x0ufIcYVeSo9kZ6BlTI1W8slyHGkVUN9SyE5/fTQRRf2oC5+bIaVglRClv
yxEUMliDg5UW1Qry9bplKrzPfUJnTUEPgz+NOmQGo3WIgmKFYnJYUxX5pip5xXwVrzPSsV9Ghbgz
Yp7VhOfB0E5ANPqziVlRy6er1nanvIiVt2k6ILIme0MPR1JZ0+RgRPI6tQQWsyDD2lbmOAcVhKk9
pdake4vAJ6/F4N9VA2Ez6PTnBJmP2YbqistReaU0L8CYF3u37ZzNaAXTTZSPlRVrFA+iYOfIQfLr
oYGqjeDGiuRDDFUCApisxKHX0gc1E7bnptMlQs0V+EQoJeVs+xcZM/CAO+soC/cczvOATNkNjVV5
dmBa3lR3zlqlaDQX4sGxqfgRDkYrL2WqF1fV/QxJZfdQxH5hUmMdE6v6XFzQpUo/UGncB60lxNlC
KbvNbUh2QUofd2mH2EC8T/nsTdFFQ4ygnjh7tRmqW9XCUF6w7wUtr/fICV874is8o66o45vUZVt4
KoiHDJqYcJ08BE+VDTlU1MiMaFYnR7W0r2W3dWQUIAJBC67UIMIS+6aRZwaZdCMlSpOSfI0VccyC
vnpMeo3jV8flzSvNXGBu3UuBD9QjUYLAoLFQ100bqRc3S/Zkg2q70L0vWo8Iu8iRZCzu/sIMD1YU
v5fhqFwItEboxplVqubBxKIJeDzKTkM4EK4St/6uYI5atp1xcI0S+H6HEq5GP67IY9HJ7tANn5WV
F0C7BNJMnDpyEiA2A27gsSXXsIGOWlwqu6XPnRaGATcugYrKhwezhpAjO8gRkiWOs6lrhsLWH970
jth0SpAJ0ThZtkkU9Dx6zNU057Q0vp/jM9LKPVfQ0WgNC+lNbLC+DRpC03MU8YlFaiexS4wr7g7L
+RlPwhb4lHJO0VRupopM0bZ2tlwmOqJ3YpTsT5KIphs0Ij1ynKPeuGJPu2d2mguvlS3FKBTX+4ha
xaqD31PTMb63/aaFrgc3pgJE3G+cIjTuFfVGERA4PrTFG71tuWsihOUzkS6a/E3bl8Wat2OQlpRX
O2GL+KUd1Z+VFaCjGp34qWqJqqlH46MjkY5Yv0zuNIUaWqhA94qbTp7SiN+Tkv65adqEW1MTX+3a
YW4KHfmghAO5GPNh23bDmTsLp7gT5DVwjwJ5NDxTPTwmUIS6ssdBn4eInm2rW6Wj7V+YphLUoifZ
Fy30b0ofd5+GUx+pPVxEhY5ZN90Es0lun3ThWrR323aL/9AbWMYtj6DAsU9CpydVTkayjVMsu1xx
PFcu/6uVp6pziSjLHKjRedQDxA3kplUTCXmRZrDt0LGKQpZJZqVzqPg/MBgDYKLtv4ssoJYsyBB1
RPTd5r1l44RduOlVhz4oBlvozKqpnFw4fRCaTG95Sh0l3lCithkm96fTYNzo1PGqWLHh2djZf23y
lE+v7BAGRx04VIflF2m1q3hjqUX6IEjmVUvELYp61VjSPeJOGVLbvikWd5/Cl08I/a1DSQWHVugo
n5bHWotie1B1Yl8jumQqrWjbaQzxIBC8JJqmvC1HvqZrni2wBy6HAS2qoNlxGefAr7NoawtLbrlk
jMfE1o3HMYmKdZLiRAmnEb8i1ZZjaYwhzgJtuKqo5FuMpPTBOMvCeHI0IAuEk2AKMnk7VQW2V7jJ
i+bD3gUicBRmD/RUlQQtoFx9QlOnPoWg0EwsnzcfgzMRlpAWSUTdUpoCLtvOXx+Rb3XpHFhuFGfB
+Lu2XAsGk6I8aLWreiO9Xq+fCtANy7EjCYp1qLpvBKi1mAXSSRlR6utZOq5rimieqQRPRiuq/WQM
4iTJxPAQoK/afpi8ZVOkooWT98/jcIQyLoCSgv0eGHnb0f4kzm3c2trBdkqaK6X1mMq2o55PmCHz
ckKyk3CVAcDY8D/ik0MXA5waTWEUQTs9sr4o6sTXwVHhk6FUH3KbLK9IpNsWuSeG9C9VYX/zKzU4
KYRlqW6MOCuL0FGooG3H4FHt46s7RdeqYjnS6HdmeIdYa69DxFsdNcilaYahdlbp0ek/CqtXVoR2
fS3JoaT6Hr8pcNi0STWAeEZ3O2fpVdHqZ47W+TbJQA2R5lXmfrcm88OZnEMvuhcFy9O6m96RNU+I
2vGzBvdQEpvSNXGxzxcymiDrva9HwsR6iN3NI5OTt3C+w6TEaI54glSd4LryoNOWDtIj9qxbQkb7
vvGZ4erAbrWcLi9So5yxIoCSPR57hyY5hAS1Vj+K9ol5vr9FTk/48MCsRqsc7RgbPqlf3XDoyHXY
p52iHchFQvejRadIRT2jivbTVJx2Z1vJB4Y6iSRHvOnwC49kYw8+M3QRpPaRUhuqgxTpv5Z7zjxc
LpvM2thVaB+02P2sJ6RKcVvvS8M+aoKQVdO0HpGCuaumImSwgDagkF0BoVzd9aifVomhKBsZ64fY
Vp4UI6zR23ezBzz9NrjtuwCchtsPhXwiXkmJUra+LWCc1TN+bJwQilUQkosoQf8Uh+uoYzlUZNpP
n1MtewB3k8J9W9GYCDRJ+ZG8Q2jOblLNQHrjKAbJEK5yOTU/GDgeGIbQUxm6+yCUwFrlvVMejKz4
ia4L9luMP0EbXOs1sI2rS6ZTETUuFVCYHHkamqyvQuPFduWXqiXCggSMAJimT2g6qomzXtanupQ0
wZx59pVXXyP6/G98JBcl9V+rEvdAVJUfdtvgYLQBqdS9hYiuS/01bXAV7InxxKI9OZmONiCUNCiY
zSJpBdJFE+nVtUlSZ1c3ymvH8JNHrNpjwPhbKbl9gQSsNrqGcNOvfBx1KQbsSX1ypyvowmKPhkU+
ziECFuESWYvW0bQdLM7S1vedRp+z8LNzl0qa3u2LqjXqWe0Niai/QfqZl5xEvTqZyKMx7yATslCo
rTVF7Y6u1XzNKRwB5K29Ai3mjnGP8ctSH4xUc24hBepcsW/YDREmqB9SRUgyBY55igkKPMRq/rVk
LrVPIPyrk32ZfD1ag/+z9kILtVXazYR7/BTb9N5TVD6gSOk2VKnLh6KMnh3EscrkC3qFbreOoZue
SPBxSHecg1KLbINf3sZawLf/6AxJudM6B0rlfN8IFP1lSYljooCzPOg3Sc27T834UdjQJ4s43xVy
fHVcAyJxoPcrdWxLCtVVsZ6iON9offKoKS7j1kC7UJvIMpAEieo9vtba99ct1/TKCMoHuvfXRMmQ
bKHuRm7PnDbCOcayqDz0dakTtAPzmdoEJu4BBgAE5GA2p2qzGdXOnGLnO9MLvnzpWZSup/WyW2vY
QxFjIv9p5FfRprSx1XuRg59IehMvbS00T2ap7oVoGdfSMTdp+U1M6beYYoRHPAWS4A4gj7cc53q3
GkKi5uy5Kynn/mo1b5bDZWNqU4T94P/2Y3/uEP5+do8Ebzf24bNAnqxJUFmd/e4kZbuuzVS3kbaY
u2zMkwNJZu4B3cu6pDLlTUAYuZugTnerFD8cfeNl08UAcMcfIWtwAykDkzXIH210RCXE1OuhlXRr
2oigT1+eE5dclhxqDTiA7APNWUDgYw2nq20Vb9If6sxtWWkqYuskFQGJNvpUgu+mJ7/MckRsE/HP
ffDo7Cukrs+R071UKp7wbu6+qnMzFtw1zf1KP43atDH20u2d55ZMkZXbiTd1yIq764/FfUI3lhPo
BpmYVBw78XpDjHT9o3JjofckgRG3KCmznJrU89VQPQSNIvngWioZBD5Npq9Q0W4y4jDwc3vCwFgF
reZ5YOCSMvFcWGR82A5DtmIdzZ4ARKGDP4zk+EVHp3btw8nYp64NNYEgpAgnlVXVBSvA0dx0haCs
m1JZadOgeEDsfhFFkZ+gSECDAU6uqLAUugJAv4G6eq3WW11MyRcbRsuJGASGy6jONzX9sjMsCpQp
hfIqkbxBFSU4K22C7tFVXJIzLKjtQxLunanZd1NjPjtOiHlH9ZGPhWH+WuT+Kc9j5aP1qd5BNumu
aPfTK7doFkpuR5pEFH4EkhoPvqzCGcx3MkIebT9yPrOwx1hYrXXGmIcUTvE5D2JkfOp4KM3a/pbN
KRAmTKGVo1JIJ6LjyR1o6HTwJ9csqJ1NEYC31JWeHK3MnA6t75LngVkbb1tqcG9pcFxQmCyIj9yr
5YBx2K096K7x7Eywr/gPU+qBcKoUu1VQEhBLMdauiSQl/WmU9YEFpX20UaitAgdN7mydptgGwRjn
dorD/GSxghuNInyuGr/dzkcOhqF1mzXOtdENqMDZpCAIaZutOeZ3OE3g3ltWwUGVkeSKIW1Pss3a
xjYM3bZQHofgMsbwc/DgcR9S7O+VqMej9TUfmuYK2UsbBmUVWap+kobkxLgaAKQYJ04lO+fSV9lF
xHl01lKYg446nOhOFnhHxkunxe2jntkfCTav0EyzTUHF95elUA+5SWmDWJV2+9TW3IzrQBWbQUw/
6jKDa+zjDlAoruKxJ1vOVmngVhVGvCoAYwqRnOAgcnHjvmWVMKmrPhnxG7Tjexg2TNFni8RSloIk
sadtZD9p6keJg2uXFwW3sEZ8sWVCRIEMDS+dccWjlLtW17nGhoquZzC9RiNYMX3sn/m0wLrkLmug
pJt2OXaY1eLYcp1W3yeBCtGJC4whIl3byFanhOpwXfD8kPRot4Ey1dFGKtGEnkCwnylzWudBe3fa
7GFRzocTeV5ENTUXAomJk+aWVvX1sLfw1rn91c1dFeBggxNQpfgd5V/SSfQYaewTMhj7mo/9W5Ar
xa0tfajMyKaMHk2pOtCySUabML05JETHhot16mGitB04dGzMvo1mx2V4QmL9NIEf3ArrB5iTbW7p
8abHH7sxYgyCEI3nlTphfXhjmB9niOQN4qRtK9gMffNd7cfwNClWtKm7oTh0OB2Q5GTF0JK7RPwo
njpnq0yXHgnl3hgrlPiS+IClclBnOEf9pgxXbpAfKqfPj13StetIlNphTDgdEMiuUSac9+pl5rZb
xA2SR4JHvUueg0GPrvjc9VOCFcwu4bgOo2utklAWF18hroJVpKvr9kEhwDgcWXiGFPR6JIj7qWb5
T6lYvjHaMwtX491k4DJspuMYYSkzzOhqK/SamSRhYVYrX32IAmZCi5gWYXOyNqoGW3Gl8KJ6cOst
igFDNV2E6WuHtm6TncYiZBvQlVjbE+ePiS0x3YVoT23hvvSDW+5LnYhYbfaOOiYeZCvnP8nG2uAB
dTs6KrF+Gvz4szNSeydTHHV5+4QXpP3SjeqXtuEO6+SIpxfVt4mZYS+rKTwSN4CSmP78mNEa06BY
INzr5LpX1e5KKPZKSiZ+cWOep0A6OMeK1yWVzap1nDC5juBX+sSGZnXARYi9UPASm0hAWdON2Ed6
vW/hDXSDcyDxITvVDTmd5DfbJ9JnobRTOILUTAqJCEqSmtQWww1VU6vQLlFov6oZ2njGqldaFWCt
cpz/u2GeWmgVDV9Q09SXdK4+XUhI52MPY6npI0JJGF5pmiQUTnxt33Hr9cxInzxpJt3ejNBYM6E4
I9qX50hnRK6C9uT3zAilSmRhS1vKi2yazTLS7n2WkuUYK9FGKYnjJjUzMHJtXffKT2gaJf0JX5IA
LboHJUn2lnhXrdG617jH7hNF/6ZP3iO1ay5OqlWEA/oHpwfCrk2xDzCEG4DLOrEZpXUtUZ5uOtEk
myWuKUvN7BQGZFnmVWCuS62EAaToLBCz4aLETPlCMG6b1LLbYaMH0acdl+kct2J6hIMLrOKvGU5/
ANKxv7adBD+FzY2dcqvObpUGE3gcKbdEANDQxWQOZKQavLymK7BCrbsbuqA6pAj9zbWuBKQzUBeq
yPuoDpIgHNL2rAGoxaCvrIj7y6T7aH5NAjSvoSW0HQR4WhJ586KDbzrkS1hFTxzLZUksC6LV5DIk
J7XzsKRULH6mZdhJ+QajQ0kODrz6sWCuXja4h5y5TW1io8c5+6AHVngQMSN8PPM1ltgLkPrpgxMp
n0nBojtvevvQI8LWdCLmiVPnMT+/2EVXn7E27wXT2FNl4y0Hw5sewzhjpRCGdFkdVqCu8QKyiNuk
qapbxfTRM+aBfembIT70mXpJhsZz63zmICThsVSh3TPuTVsDAj3FWEIn0mL6CGHKs0LO3OdWi2AY
VOq7b+ChCXs736qTNiP82nWWtRINSjLg+CgJ+K4KBVRi+rXXENAlvXuSOcZ2uubOq0uUL/N9z1GN
4F41Gnm2w3gKrFbfhLGDktkQ38cQj+joFz1QBv0U0jd6H1RY13ZjryqmpFdNBv6FsAf4B1a3NSmg
eB1TPQ297reEXCXAJHQPmITmgupf1ioVvU2dys6+M8BqZ2Xt3uPc3bsh2Gbmrmc4BmelA3apadiL
SrV4oES/TRJdfgyd+mkF7XeryIuD79bjXVKeprRwj6QRHfqG4tJyPSxXhq/KvcmUY0uiF7EPWeYf
ibjnex5EXPF18mJWpYrNALFAnZvVI7nA+NVBnKgGwSslpTL6UF8B1mtrjfsG2Me8Ario3WmAY3LL
6ed0rN12VLZY9tHuREdZP3UJWVZlQaUiHkjG6pAqv+au9Um8Hg8RcrNnnqm/kK5MEvEEEWcZhI2C
rlIkmNNZQ/O9R5ZyyapaRXxPYvaY09lEKa/sW8WxLsA2X8OiaO656pqX0NBfk/LRpv//bCdWdAcd
SYU6j7R9GLvIBFykq2YvpUpZgN3l2EDW9GsPhXflLYfhiOvViQj2yyykyk0Uu0fDJMJljuWFAjtv
8rx/0yosYVC496YbSa91JJ17ddZk/tpNaGsf+/FCsfkf0tdFP7rIYZc9FbUpkSINBXC+8uS8zTJY
YVFMplwyi2F/7efwU5DvGrGFRCE9/qFddUUEEscuTxpx88faaH8kDcQZgGe8QD9OubcISZc9LSFj
RHHtt9iB0jinTRfer91h3o0CnTfqMBqFkEA29JWlp3HT8qZ5sxz+3lhOGG3LhF5tZCUFJkFeYHnB
Xy/1z8cQ6m4IAC8Oc4LytCb1wd9aQ/+6PC1ZHlteIFEL3tLyFv54wUQizkLM+Lookwu754NQYiyk
v45nuXIQAiLpEWXAnjXqtUjxudazJpjeXeEte78P/VBhoho0zJV4xu/Hl9P/x2O/D38/z6DNQ7jB
P185DcA30x9smdrzAeJN/59PcTlWcICQNlAHHhe/SuMyMj3frEwv7UPbWDdWhiDDTfZ9L1xKh8/L
ExTzm6vX8jg4g6xPi+x5eV1nyrk6lt1F+PxLED1LoLVQ1Fs1br7/fmh5hph/uOzVrqj3o1Mcf7/c
8viv1ywGCn/mLAXPdAZhKngN0Hn7H3vL4fIDOE8KwIfWXEfy2aX5eQRkQgW3I+fEncXhaZnVHvOi
lR4Y6XH5mMPlcvv9sabJrpu/VMs3CZcUbuB5A2Kw9Ex7TOiSRCF8r37wMBkPnk55nqIeh783y2NZ
OLEyxK8YJ40vV02akRg//yGLynvZjE4VbIOkwkk7ifzFjTukTugFUosGMjoXLHnomsKBvLpqh/EN
8mpEuW+24onM2RsuSZmJuCuCcBnazfs4ywdu0TZk2/JHFoUvWp7/H/bOpLl1JMvS/6X2iAYcjqmt
uhYcwFmiRM0bmKQnYR4d86/vj4rIzshIq8oy6172RiZK70kiCbj7vfec79ybKS3YgZxyRvkLWufa
AhIfsoNpwwFNHFyLEt9IDaKxUBcwOnzMYnGbiwRH8ZT+cj3qHQbhj3bJL8xJV6877mmtKJ/dydz1
BWajIojCjTLNk+RyAyOJUC+sUR9Z45OorduW6OVjKENonNdmc0ykbmpHe4c/cAGCZlIf9OKYlTMY
XSAAS6uAd4YfSIwXrJ92gjlF93+qJd3Ndo2hBV4rJ+1dYJunQEqykbvTmJQaJnPgQHZyS0zeQU5Q
wOjW9S3x7gm8O0t1zzJrznTMNl3waOghoR2T+1lZz62d2ySQeDsVpp+s1iuGgDwfOPWJ5qLXqqfP
eWZ6LwH3CEz47uSRqlZZj4IgZ03f6CpPlqPTfkLtGIi8ckjhAai6CFQ6X9PVtjISFAts41CaFpGF
1yTuUrnQAn3d0QM6hUH8Vsc1Xn4cZAtDjDt8pHcJk5s+p7YMgnPsMk8MJ47yhQSRUjnVEiNZJrsl
0xwaMq5L5jkNVNlq41WPMlO6GS1SB7z4OFFBDrdrRSW2DwhA0cIuuc4VIr+KMubnnvFa2hvhUWaZ
OUf8ClwAyd53cXtTgMNcl3m6lB45WJDz81VrLntq2ky5GDgLAhVRgi+kCcYFsc1irOuOiRVdSSHi
k9eYl6kF+xTYAK/RRtzTojrx3IFCTpB9EFMlvhPz6jUeTjgLPHBlF0/cnd9Gu2pn+qSJYsDNAX9H
KKKF3RY49ExKizKBWPdxvbY7/YMCQnHLCqNZcW0nK86H5Yq+/GL0g7Z6nlpCdwh++oirYVqgiV6h
kCSaz3JqnrBxPzkWycHByhr2VaoVS3AfwaJrcMuTzz0xRMmDTTPKrUTktdRR7vi6Vqd+CwjlURBb
54+aBihnqAXAjkInDK3st8SaAdyKWvkwAhHIB704zB5MDBfzyRWsoO6YqvvztWz4+VKYYmknhuVe
x6nPLmQBdajnV9jGWNbn1tk5CaDiRNIumEPh7EJrdB40guOYoAe6z1wRQacVPMAzsXceReKirAtu
UDN2aB7AoJKlFCQrcOKUVXEn7WK+RFG1KpsE7MNEAAc9nNmHMgVAaEKvZDJGozOh+odxnJKbvkoe
2Sj6h58P7QhFUekXUlHigJ+U1Oav2jU9aqxgeHAkpG6Y2GyF81cWx91exANmKFNzF0Pum1UgWKsy
b+s48/U2gegaRs4+koTbMph1e6s/1LPFjAAeCiSke7M1nfvRiP0pm/uz3okLHtPPSM89vjXRq57M
4taW+HYH3Rh2rpGaV1IdYpvSuAa8NdU695pNKZUJg5TGYQmKBuH3O23m1E9oI9L3G2OOi3I4OslT
XiUup/+hWQdq5CoYHhB6tAvRE5dhuB5Hp4pjYaafajDFJ0tMpPMJ5Iojugbf1iabOzkhgbeyM9r+
zvKHLSQNeVf3PdMlOxzXtKvUotSezbG3T2brHkd0V9t5hnWZ59G4wikB7Txur2p1qEDow7+mTFxQ
VkSXlvY8Vrz80R4O00ykt4Vfhuj359yYhmPgTdUp0Yz7H9VN3dCVjEt9H85w4Wx+/X+tLP4ryle6
LqorxyTJQRi2Lv5qtZh7kXixY8LDNtx0O/QMvds80BZoBh9dRIsX+FAN3PbJt67ijtFu43/xJ4h/
cnvwN7Cg6oZl6AwC/xrb4QVR2yUI+re5htwp6MQtHARMjUMUr9jIXmEQEFykl5XvlX10Iz1giCI3
llpV9ktVmznKuDA6XMWmem/kt70bPrQMl3eUqzqxxNXypxv1X79wP0j1PxH6ry+cSzAM7gl0+GSn
/kWQjZshM5Ny5IXzWnudWQYpRX1wY5gzsvcykxsL9PZq7I1dj4EWCFWevs7m1pDpRzxMx0BJ731c
V4YbfdhCfypp5tD8wW3rJhY4iYYjMN2YM1CteJFDEtn/i7//n8wN/P2ewEXgejZP40dw/idA66QS
PDOGXbLUgbHUpEaad6t4ElbDkG3Sd6gyiiWSp96fM+cFGi7LgzwlAJnXpSjlGm0/nsqPn2Dk2XZf
PKRDBxhur9x552Ssqs1YlcOSRCZr0ybyRrZZ9zsy+/9bwP6VBcyQV5L5//iPf/8c/2f4Vf6TBewU
F8WXKtv3f/CA/f6//vCAud5v5JpQ3FD1YQ7D6vVvf/OAec5vEDSI/nFt7CWGZfO7/uYB834zXaLa
HYnu0xOWgxFElV0b/a9/k+b/jQeMX/OPjgfdMwhdEY4LV5LobPGzcv3pAjWj1MtbWeiHQmfVZFhY
OX1jHkrZS3M9KdTKB+K0zC9iDWdCwl2HZsKiIfnVeagTkYffmNgG6xeGjVJ7lAFAqqehalr1HU4y
K99nx+y1X33i0ilOZkr12ZxJtB6rPqZKwK1k1ItydLSEcY+dqUuDDlmA9FTqKRYFxIhEVVG3ReJU
4w4IG6P00X33wacVdWO4zGwRMlSJ+uw21VzG58GgkaDVI9SlGNJxZBw74mWBYxVAEha6G02A3Gny
mxs7cy2xEcQ5IuriGBnj8cqKN911NQ1hIofnVUMLsVx6Ngk2C1J8JUNzvGDGF7sYuFGqyGmE5B/m
1SKqx/Yadk6O1dKGL2QfyaanbXbbFZDHAYO3macUvy2ZdFL5QotUzDzJrNh4d6ImDXe1DekP8m+G
Orse0jTZDVE+QJuM5L2kK7ZIzLmm9CgdTqzwkipmR2WQfgg1dFDspZdFJ+Z/OVm1mRNAN9Ul06JN
PkcjlZFle8Eria9Ey+qBQouiLDOnOR0b0x7GH6JaPHfWNQDTmbxzN0fO8GgObm1e+Ide9QurVfQY
ekP2qSOBocmU1uR3J01TkVVrgWNcTpbZvtn4/wNafUNwk3ucxYUITFxIJHXGBrqvdZ2Qtwb8Si/d
Jb9W7FMp5F1hZyYHSHA0nKoRSqfsNoHzSA8mGPyir9rxzusEQ9uI3m6yEmLSjX3DJC6HQ2pCm14Z
SoDEknNrV+d5VFa8ju0Jx3dTq+pKzBQdweIqKdH7dtGspkWs9QUqeWYx35YzmGpBX3xIkeWAZCLS
uiSgZ+HEjYMwqI/DWDvkyFMmCmub85qs0IJytLERNqBlVqiye+FId5O4A/gbmkiatQ6od8inrboJ
EU4MKcK3Ba3km6rqjUsiK5Fs0HMO9Slr8aGftDEcnSe8g57YTjUuvn3AimJerZc2Hd91rFe8K8MC
0s4AoaPDPD/BtbQF5D56w9pLJfPp0jumeW80KlyTzYf7OZXDWUd4eOQOAJbXWhaMIx1q0dhm8a9M
ivRBa9SwGQoRbSxigT6QDIQbeukWwn488aWSAUyVvNiIamzXjsbLDKWEKfqM2oYyszUPEtHdKQ7p
P84oxGn106tHGz4+ZA1KlyF2y0Pu1M5xjPR04wVDvgoNx8Z4LvMd8tDhYtdhsAIqMi3zxEi2YWeK
nR6E1pNOlRwtIi+2iGUzv2Q+TO+dypobqfXyruyG4G7oZ2gHhlHcVUUf8nqoCPJbr+7cMuw++syo
dlhTzAtiHzS5aedEJzcb+YdkfW8U4uyXvFDx1qwTIJkTtwrj6tQ3aYuQXpZcJ4luAQ2YoRXxCtjx
G46lx7AMYqaupQHShBXylridglGvTNZ154Vn226Q+TRJsOZI2PoxIjsEdGOzVY1QoD8pLDwgsKvY
aZuTyaW46emo+rilrHOPAOFdxNPIjyqrpz6u2rPbJUBXCm3yGTn0tzMg752doGQPIrtdWlYsz7rV
igi8l8xvUiJl6Hkn+neuJ8UF2a26YUgcecCZ2J0WnZ6LnURS9ky6AXnRvZPBhpkmcir1KK3OkZkR
ctpD35qmMVwJOIDgF5EE5D0IvaSE+Y0KFASUyeiGIF1uc/IwR4afNVq3gOw3pDwTGTdTNW0ZfCCD
BD2Ho9QFDassxB/5dTIfdw65PjBlPjtDJFwh5Fg2zKkvfdnYN81oqRvGquU64P3ZiriydkEOMVZU
rUawdKJRlaO5rmNj3KbZYIHzFNfZj8jYregAuG3Y8X89Z1UElvPZDFIjVreOj7p5pbg1FVxbYVab
AcXmyoy9ekloTnPjNi3wyKmKHgOVTaeoA0svBOU3tNiR45WWrD3iJveWm7fLBPra0pa2wNkhxaaL
pHPK8sl9AmabbKC9WzgURhg3KRlLEJTHuyAng4XXwGFJLpIE7EmJq0C/olwrg6HMBDvcC1yxmRqw
QqWYKx8MVLwqGhn5WohHuhYlWTJ20N44U0VsVzZ1TE7JiIoyAsBb1k0k4g7T4bI3trPdB6fOCHsM
doRasSG4KEIlyaThHGxqNJLLQOp49KZG/AI3RMRxouAYOhapIlh5NhCi42WVJhCO85murDuMOy2N
Jc3pDohhQgae6XS849OEJxEI5rbIuwIrnAlBQneIK4EC/uzAOn9MG1fcaoGDqzMKnc3gJZmft4QI
BswGV9zeLKIUqeusZbcAtz35tTTd70iiR8WylPrarDX3rjsxRrY6Y50MxJ+j7AAem89kDsxuSBfJ
vmpWvWTfzaQlJn03oDnMqrXW5f2NwcqxmYMkXWeOTduLId4mkWaGCNYh7FefO9/SIoY/pRmP0HBM
jE4oW+iJV+pUMcZYIW/tVhEt/9XoBebKLGcuh47ksgVn/PkQljbkhjnS1zUk+FUOk3NNQYBvLaGl
Z+NuWzptlqwcLwEeBTdgmeO69BOmI6uR1jL6labx2yRBX1sM6bJK9G4TDfl1AxlgO7PfwZbTreVY
GVyleRKuspERc5rMBBISNpusk16/dqb07BhPXXevaQlBSflcYLQr7V1LY9TXrJG3vZ7B/zcsM8r0
tC3CMWsNSXdcxwWWrDm1e28hp1S9lw2q5kTv5aYoRxPjwNgxEdPqKrqjX1ztMteNCPJxVfNcdeXs
m8Nc3UhsJpmfEk3krJIQooevUvR5pzGWSAz0OMw6PzJQfm9HYxzmo8uLBDOyZhL3MMq5QtAYdE27
okEynNjUs3JpGldSmS0nZht5LVBdJNIzappjxMVZdI6ZU2uTfuxgMXyEM25Gpok/R/v/11XQ5qu8
8iHUv19/8CdyxYa+Rfsf//hQ/f74j5riHx6sfxATd91XM91/AQbhv/69+vjvfvMPUMW/qG+4DSXl
wH9e3zx8je/qz7XNH//jj9rGM3+zOA67+jWZ0pRXHMXfahtDt3+zzStBwWWMTGOVAuaP2sa0KWCu
JAKDFrNBO4KK6I/aRli/uRjtJe2JHxwExdLfnv3596YAL9zvr8Yfj/9MluCc+ZeeB41O/J5wmHF0
Y3mC5fCPfnm91TSmjqUOvL8Bvar6C1zQcNFej+ylY59szwwWAodDHlKfePN0LDqPiCFr3U/8E5Eh
hQAojP7f9S23uTet/J3jVYGsytlWXO+R3j9AtWCa5EV3leVeBuA5TQmyOpppbfURoqRZPpIsiK2B
8ezRMpv3Qu9WGqzWerpa3lBIGw7TKGNvJCUSiyrYNm7mO516novUgkBZHNMKjWaA5L821Q16YlIA
0A1w+MQFQ7TGGaCTWhdqZj9LfcauB9G14SqciefQPhN41L6dCmcxQODJwWgI57qAlCROZka+np1d
E2N2c2JQYy6s2M7onnIMvbMBVcn0io2mxQ/KY9484DGmaRdBaGIqPMRE2ujhBHANMlOg3sB4+F0j
uQudkkwvlK0Or8fSHJweXcq+7J1pHzNeIisWucYgQoIZ+lCc8nzSYXnC3b8+kmMtTj+fGbABd8Qz
nFxHGjfzxOtclLG3QTtM31pIdaTjMh6UZnLKx6sD1M7T0IOVIdjgOTyXIFiLkhVmnswEf2w7rjyr
1s8hAkmGQ0SY/zzsyqA+TxK7Yuz5ppiidcyh6sHpldij+cF6CsrhBH/3GbKndqt7ITq3ENiQo7nB
7c+Hxp2020qUl978yD00PcGMGQdFuT3foDXpDkUuNpzR+ZoOOFULeJcT0k7l0syvwKtUlYANSxM/
tTAihA3knjlc3ktwAlcsm+McwbIuIpAUB1wHztFjWLrK+DmA/fvoPDZOfAPWnj2wy9yrTpLwHF2M
m2yg0LF17QSIr7sokMqbKYzVqnOs9lI0oP4MmnfeLpJG80gHgA/6W2jOweXnAdwzcszL/swAcGEM
if3YI7FOCi1+0TNYnRwCGarbKnmZK50RC408KnbzBdjI9ABt9KlnQvmRDHAex1lKNo3A2NNzH9dR
oEOb7NDzTVzTjhZqX7WtcQFjpuxrMuEYy5Rr8DTF3is660Fc/QF20t7Y+nA9EYkLViUQffDSwqHq
2LYLMNR4DV7LgVs880jWk1SILsLFaEiTNyMwtMVglO4FqWa1DnUngsplewu36OddlrTE//A+380B
zsA4da03dw53VZ8GH+iwlgwFbj1GLI/kFeKTxcnlu8pU4FDLdUb4O+EKY7fQh8akfiKeDM1V+JSm
rvRJopBrd/TCpzyFqNpboe7/fNcbxMboyFthYOFuU2rFZ0cZz/hlSwJIzRAlHEJZwpkgKyjV/8rf
ia4L7olUvCZZ1AeUO96NGpFjh4btbbKR9KzIQPkIkbh6gKCxsRJ+daaA5tTJ3D/QhFF7u0eFL+RJ
Vln4nmsx0t1Q4tk3dA68KdIVkY9y4XKzHeoK+yh60oaFwoN9pg3jpRACnzg61UHB4cRRcE1q6Od1
G0/G+udfOFdmStOretFHOcORfLpLG2e8s2Q7nGjD7P/+Jd7LFMgLlhkbB6Iai4qqxMw3s1tq65+H
00RwW0ViDqKX8NBcKWqWkd4GBNPdWXOXPk4YTO10eKPxdJVHRsWDKrKbuFDh7c+jMYQmIaIs3Kbc
E+M0grWrUfGCIg+PU5zqzzkiIBcS48M0Dt25sbwnSwfqoNvZfYlF764lXqLguLlksm0xoc9yYABj
dtLSflma4CvcUNjE9oxmfAjEgxTmsC9j1/FLJ7AulQQaO6GH+4q8TVcn/bGvHbRqWoXKNUuLU1Gr
5pb3j8yjvkeyPSHS1r3yKZSaumgFxuqO7XKVB3HlYymJt5Vtwrvp41/0+2/dTNc+R78z7F3mhNOz
RmLBHu+8vvx5uKKVL1dNVwuy56XzknFVZTAnnuFMeQcHdhsKxdx9GTzO91j4QDaAyV07hBG9dGu2
/OZFZyCNNxOrN6rK717jfhI2MTFD3j/Zmqn5emxQyZOC43seGm0ZasEdTR9c+MrkqNmiZHT7Wp4b
PIdMRbmFa6qLBSk1BPFh4d/aMqqenJI3JXfa+DDGxU1QVt7tMHcYfUIn3PMnJ4+OldFoyxDaB17j
GzKML9DYQdX3uDukTlbXIFmr4U5sIb0SpZG0xx9Ui0wrjds86Z4bC7hcDILW1rr4cVSEuUmnUDvY
9PGjaOpro4Vn9PNdgCIOedHHAssvwGgkwbbTzGfL7u6McO4Ov3/t+pDww3Jd5foTQrf25F4//Hw2
FPw9zHqidTum/QEhQX/4+SylBUGyMWj8POLQbYbsviPQGPYGReQFpiGSVQTTwTSnTejlNYz4YYtQ
8ZsYUWPj9ejiMgnaHf0L26CNMaoIQt8gwG0x8yJw/biESuVEK0Ykg3j1q2kz8UvjcBtlerfLS4aE
ZD9tKNk45TROcKyCjBkullvBeLc55/RP7/Dfi6tW1PA1+8uYORBJNoUNpRJscqHqQ59WyHJj/TIE
jKdRU1JzmoG9ctzG88u02plm/Rp6+YYaVKwJURi21tB8sAjPKCA075YeMdzOsnuuISmeejm+y5qB
MM7kpWOxP+CacpbVdIn7jLBS2qsLswV9jhgEv6Vs96bz6UzJw5zUrKjpkt4v8ezNeGdYJCiopv4O
YmT9TKkxm+rtQrXGWWuDcmGK/pcJ6T5rRlo8DjPTVrNoRMuE/BZAKktLqpeZGCU96Sw20kygLBlr
H8YtpXZEH9yrPnEx4KMNiietJUmZuwahPMh/aCoYFp7MWnxikDuBqcdWEaCok68u0LLBcO+6siao
Khu+HBpS4EOxAMax/Rh26ikF3qBsZCp1B9i0mr7SCuW0hfq8a8dnKp3PvrR7VALhgaOGQ9DZSodT
j3V/MUTRXTiXdAV8HZnDOuiDt9LTcJP96mJULelVXQCIicihoF/qjbFphcQwhLsWrIZa0un8FCkJ
QXpu3QFtB7vzGSfNyyyt1Zz1m2JqOs58OaTUbF8PFUxVy3gmGOkSOOk9mA/PRyIiHf17INNhmJ4C
ZBGVSFdVaJHarpG31N4Gs7ZvJgf+N51Ezn9Mqkd1ZX0C5hSRdt+b2ns6qDs9RAtHazfR7C2SJ+am
IsNqMz4Q7hguSw1oOojJYhGhFF0Q2lri+kHDc184w4OI53w1Y2ZDe1+vuPvHBfi7T3uII98V3JIN
pmJhEXBNasM40D0hY/FYw8aFn/NYOqAbPfZ6sgorVJshzlbG0EfOT4iYS9RBDAwoXG8EsskVJlNF
WNsyCohm8/Sg3kQAaZRXLUygrYWD0QY1jLm8HrtjnQUmD1+QOhc3mde/Onl9KGmBFS36TqYJDzr3
46pthoSX0cR/PB+Hqg4WFqJTfjiNFsNyloU3nRlh6/z5RLK0LjiSireniboLan8atwwSCpDTWFzw
mgSN4XOpo/l0baIpQ/1JL82blKA/BvEm408reZ1r2i8q43kr2ihenKxnT4wc5PonlZuv6vpzDMN6
DZvsxuyCK2QljYGffdWSe8TU6k8I90BROpUs7Ucn995g0H0k7i92gHPQNPypVWwx14AH4X67+fRB
1+woANMs9SJvllHcnVNF12nKaItq03tvuk9Yir96e/jCvHWU1ZdSkHXyMj+SzL6zFG+5lUWfkRXf
oSNHb2lV7/Q4SswbINht1CQ6exH90zc74VpmH4BgPW7LKDpxYH4xhv457Kx7Zds3buXdZWI6l6WZ
L/CuvWLdPaGnBxSqHTgaCcJ2o1+RYdY/F2Au0VJkpfL7LmlgC9m3TWofunkCTLiwNR0MTbYqXXUO
CvyzQ4M4NputjjR1HmnDWTOSc1LJN0uPzyH7r43JmREYoSi96o6hktu6N6O1Iv9aR6XT5Oe+DyrM
AiQXhsicmzy/ZSjAknU1fuL5Rt8SruohYjj3JlNiLOp5/uqQcS+atD4o+0bLk3WU4I/k0ODCh7dB
ogzxLVm77cY2gLbgtC+z5i3wul2pOYkv6astM6V8COgErPTjum0Ng5wfGlCy1plQWADGyveSbhGZ
jaOxYHho3VDv01pEetx0Je1Gm/oYtcO1rh6hVScEungqOjtNAE+w+U4nBVGYeN2FmflI1NzP8D65
uJ15sb0ifkhL8zkI2NpDRWokzJ19b6nc55SldpbHJVV4hIHNorjFI/ts4I06Dg2OyiCeUibr67EB
PzRFW08bTqpO9Hste4ixci6EVeHLNPEWd/0tlZ9chROrSdiP06r24r0ke8OnOxVgEkysjUbvnLXb
foramH6eW9w6xDf5PTQtwgidQ8q7dtB4phg4dpPJEAKJ+q2mDWJVW+7tgEl3G+q5j6uJDBvZgD/R
23nlsvTD8R/fGBZ0O+rEHeEcyK1cN9/C8XgFhSL2TU4VT3bjL2D7GE4yzV0N9J/Za2TCgZiBgNHW
Lyqna9i4V9RfeyH/AhJAYL8L0xyWYcna92ZpQkLgwWrXXg2NNm/+ojb1GYe3cxdNgU9Zixe8ce/t
nG+hVMYUbrNdNqQx49ZYhK17Czad+AkWeAdFj+q0fl0kgXvwtMPA9oqUv927DRE+RUWGiiIBTOs9
pN5e/GJlWeY31nAaCv07wuPHVhYX2yrNMS3XksI69HzVyQqQDDJl0tWQYf/98c8XIUc+p2J21j9f
H3KEzbaa/vnf/Xw70eM91Vi9+fmvTcbVHdOM+MuP/PmmHnAilKN+/PmRP18aagIQajAZDLr6ZWCG
xYEZGgb8nBkaSAFlWruhKfFM0Ugqhq8o5zDbTvoLDY9TvFOgNpF5t7tSAZ5pm91VlY9hGONFZ79Y
cf+RVvMX3pGv2iQfopuClbpGHgzD15wy7irL6IFN7JBHy9prxyVa8GtqPYSJWYqvaSLswI1WTWWc
yglWRv8L1aXjZxm7QG8Zx5qBp0S2sCw7XLtO6xGu4lYGK2fbkgvFh35K//hszjBB90PtLMFedFtQ
1aufb/58wANImOBgPRLUp617Eb9jELX3OqFT/SBrylXn2g1mAA5VZpGUHm5tSa4KQkC1p0ML+8h1
O7X/eVxR4++rbpu22V2JPmmjEiTuwIGGRUA3afKiaJ/aWbFGnFcuZpE/Q8aKfMQDoKHha6KTSt5m
N2oXvcm8X++hP/18EP/ns6t+iKMU5CYIBOnB7UW6mwbswCK5ZDmjc1RtWA5+EdBtmfqlFeFTNoQH
lSLWjI2TZyGVU8GjQ+8fSbwlxhtcdUMKkdrU1zip9tLoNn0yn0xjIE1HimNIkKhkoCU6fRWX/SYe
a+qZVQatNODaoEghnUUciCQIAWyJdQ4pAlfCHRSgfj/BWLNhs3naW23A1RmcgpwQ71c1EW2iUFZy
RLAsjrNNwMAgu+sM6+AUzb6tMZt2p6qobzTYUx5eYUPX3toALribcsSv11aJUbKL3mBtnMy65V6a
QxB3TOZ1vWFsJfWzW3j1KrovSMGFJ4U9cmRarkkOUpk/K3noIfiUEcn21VHqyQblP3ASHLITQxwR
JLdpONaklxBd2RTDpqegRrab8jQdruCizh7KjsZliU2XKsrNHqYJK6oUwbPBtDPQEuqLEVPhLbkh
gw93+CNwUeQzMrVwUmdncbWctwaC2eob88DSy7S9OxGLKdpub9l0BIhJWfSjV95ULPyLkVOLBeFS
FOOERLqvdtgf1qPL5KftjnUOWqCydYLU0tukBtZbVrcE54FCkq9TEFy0LCJxXEX7Mjl3VkSKtEKO
GFkRCCYc/XPXbnKQhItUJT4Q+GciPZjfmNYSkzQd1ih+qOSmyx3EAkQ70aRCBMwMkAiwy8xxf+F6
rVg2NuGixMo+RhaLt+ybENfca0TbwZ3XARXTgjnQJ2TWfStT7B9x8okjx13RuKUzOYF6HE4yzd5G
RiPQuLg4i5BM3KHakgNM8GOFHLcMol+QATviLTg9mugZUraxzPWeE4xHi6DrHpK4p5TpgIYXwwtc
TViX2ddgq2dDTpsknT9b75pooqWlbxF2shTBsMvnC3m5YuXpnbaUIwR9XXt0ndRbyajcR6A9EeVa
Bz3eZFl8zyj3NkRgXbTTXR+S92i0L1KqrdY+d068NyNiQrp6p2fyPimmkshpMlMMbOZZDeITWes3
/OWThqa/rBOQExNq2OCUBcQLzeZk0kO5UVn/hcPglfhY06ifSTVDjlHlOadJ2/QHmxXNslq/HwjX
7YPwtavKT4MobVNpx1F2t0H45HIjmj2nENdkYuYGd4YH/ATDg28b6lIr/VlaycEai0uIDVJl6GUz
oJXIz1XjXPIEoGhbvqfA7a5BPAZDQ4+Em7R7jaQXbQig+wgSUiccd0LdbpUPUZRe8rn6jlgoxFx/
V1q91IP2LtNZcxzjOKoAJm/xMcfjR8CiYBj5N9TsE+5aWJ3O25RUb91MRIPVrJQsymVV0vvvDUxb
g8GykmLQgpQmXhsMbFtvnh+AUVyyeokLHOig9ljqwx3Tuje8LDF+uh7rQYec3KFr5o7j1psesb+7
fjiV++J6VA0Ih2u1dqML2FFmYD42bAFdaNxKD5k/qe0LYwLXMTv+FFMKJsSOsfXBW4ShCUtFsz4F
WxjZF0uu4FfTACTJIWgqbkrgQ+0Y3sHJu7clh7KZTjGxo0BbV/aQnmWJfjiOtduxzffIj7ByyFNs
gHGMTedSJ3aybPDWgwih4+vSnTZeB927R6a9CN1YrB3OhnoIDwapeYPTmKdbZiRK6Cm+cjFxgs7W
wNnc5VyOd9eXuMurBy/zsBqyImC68EUbfcIEAZmK9HVd8BSi12SGjIKxcdVOsFsQ0j+K0TgNNg8K
Y143c8Pqmc/Wzsrysxt/9sqaTjJGdmFZ2gsZnK9mjOgJ0wzZW+lTQ/b6YngcrmlPYLBuf26kNuPS
r745fDzmsVOuQ1KAkhb8Uu2ea3gGuME8uu0aIcKOblB/YOSZ9PHZsXlSIuDMDpiFlJyObTKdT8Kg
LrLTI+MxfhZ4JpMrhh2dVCGmXZsIT0CAtt1Io3M8GB+Zg+2m8+pzaLTc92pYTyUZCZngBYQZt3av
5TaoxIVehvCgKybNRurd8O5jcCnI3CZfDWqGHkGhpW10DSsIGfEifMkx2drNKrAerdp+Gy1Eho7x
GKDJWfbDN2fcpy67WF1f+vHkouCzyxXXVrYITJwIjJ3YV2JXWyHmCzlHYs9oyNKk6Pu2Bpth++D6
6TjdEw3NW9v1JMl2+F0GIT7ALuJCHvYJI+ITVM3HIRuXuYKxS+pjtm2Bp0HyPBDbAA/JptBG4Yav
c7JouXIuVTSfdBe7jcHQDWZdXJdExZCGwo6OgkUYr7Pxng/J08QIZpGnAX2G6wpZq1dt7N9t8AoL
938Tdl67jQNblP0iAszhVSKVJef4Qjg1cy4Ww9fPonpwfadxgXkxbNkKlkjWqXP2Xpt0IbuQ2snN
qUOBLukrDpV2NVYW2h1V+GPI2irHkr67bhrsziCxiM5ZN46GJsXc2DhkV8AmIcdAcQtocEd02rCY
1CLWtkkc3TpKbAfJhOfJjDIXeIsLHNDBKYK3qe0NvAzIClrhvczqtDWADfQNSXoM2glxsaIbJ/fu
Ol3eEvT3IJrxpTa8i4yYZSCPe6Vja6mQFca4KhGO06IEksw6y4IGtvozAbGZzE22Zpv3Z7ZJiGol
e1bmfOsJrgAyShYCtB4B/XUP4+MnbXuSFaeZZrogR11/65ZuCsvG9+iCtSocPrg4y4K5XktkYvcr
uxNyE+vVc2ySIw2Ok6ECEknZ0lWeYYNqRYXH1nJ9lFcStPMy3ZRR4zeFsW1MaW2E5n1R3jxFC08O
2ZMf9WDQ3Hz6M8biq2jNjUgcalcPp02ooYIKw40K6fSiif5Z89g/9d3NWAR8vEcH0Ik/VcMNSlky
viSD4A4/Vt5mT2QP0YzyKZZ68+LYzXiUqk6XNqq0U1wgJEvhfj6rtY65GH5jwIRt8ZJ/mOim1pHs
D04oz2jIEt+Ex8cAb6S91m24POPKGtinM4M6uB2mdZR1UAXPTsQ1zwNPoWTxtHe8+oNAg60WR3tR
jDSx5I9bQ7az2Tdpqb4iPuVphPCxSRqVLnycbiybhLNMnQPQHBfimH5KpbE2SmdsTPr8Wv2swWpZ
2bAhafoln/Vx7Ap5cNEyKTXRC+mNvYSZEO/106NnbyVzvZJ2taIsV4DCZAQ9BLy0Ap9d0a6kLIBn
lOoqrXG4g0d4sUfe8TaSH2VPHmQoAk9r47UwenXNxD7oOueODe1jTPaznoEenIQbGKUrtkI13haw
+pagwQWg0L6j1WI6mfR4rUYzC8jxYnHSbiwGhRbW6TWhtiRLKdlZQa8qx9ikqZ4GGdOUQA9Z0inZ
613neAxxWpsSNHd3aOOo0S1kPIjzNjbEY5OApd6BT9AbnU+yOHhem5Bp2aXfDSMzALXpo5Ozbdbp
BKzR63FlpwnIM+tMBHzJmMsHWPduhXGyGg0KYzVE7uW4S/D5/BwppEkVPUGog0vaq126E66x8at3
uMkqdGSAcQqm9hAxefFpjHHreC+sfg5AKPeruDpKr9vVLfwfaG4CIjse8II87FrH8EHL/R5ITugD
UIr8uilBgrp24Q+JuogKKCatl9Ax7swxysEM0SV0NUipTvlWRaR198+IENEVVgDEUF9rR6PdaqXT
bEy9p7Z9dGq0PpILzKGY8wuXh03CWN++hDlnMpMnY5c6kJWUCEIdyCBj048sMrXdombLtJ+Ezd86
HlloIU20VcUle6WAl9hnJDnGA2S/Ip/zIDft/eCxxKWQgaml0YAy7EmH+KwYTBuSfNwnmceMLldB
/WkzhlHKENskdFOf1wSxhVulz3zgmMmm7CgRzHbcuLKvWGAgGqUAzDnplNeqdQ4JMUabuvY7dEdq
BCNUjWioGK1LSvaU6gcJc3VF+gTXomrhbonpU0c8cc5V6TM9y321uE8AOK4bxTmHfTYypOXEiNSg
qtLshEn4IewHCg/oYrRn6dqZlrtiVLuDTIcobOkutP09+9hNr6pk96ZMamXp5AdJDvucHDq9vLVK
Bgs1++yV4ub3AyG2L6E40MOpakv5pjsXIJ+CTqivtYllxvS6m1B3pa+kEtO75X7EsG5Xmuy5UgMz
H8262hiy/FTT2K86BGYowbnGKoaAi8fbFaUXq9QPLKH3tWPvpVMSPyag/Y1mRXAMqlpMjKZNUmZP
s83ByqyWO6svMLLHqRuAdGXa0+k4W0KGDnR8BuaRkaN9lkrUHftauSE07hg7mKImAEthmGc3yhKS
lW9q/qVdVEXxnm3JUQHUwvyAdgjSCGjKOip9c16nanE79fPJcBDpMdxZqaK7LdqMUYcBuFEHIaRL
MFSOBKPbZ+yYWmcOAGc+GC7BgU1U9lvQruqdG0aMEhXjqfGqe7gJPduOmC2nNJ6SEBKEOUPVYei4
lxoqytYbAhxmqDUxwPlY/W5zBZGyKLccd2cjUy6IClB+jO1Fn2FjTuzhEO8kzcGalY8mTp/cVxr6
x1x5hva9Nyq2e0Nk2WugiWOh/hgDxBDR5c8ZMW5LL4iJQ/+hsvmyaxRCyBvupESU7YH9YZM0Urm6
hR2YtsJ40BhepO4yfisN+A51g7hl3gH8uZMTWJI48ko/KwSKVHDg9JHcS+yZctOpVHt6GcNugPah
ZM4xSi1EUEZGa61/Q5CYbKfaHTnMQxoVZ1WJ3+gOshMRbbS2dWBJPagh+CRrs40DJh/mJQdKNPRr
lgt75xSFvi4YLivrxpadL3Q62Sy3R8mQbl138tOuTGVlmQ0EJfnKtb1mPql9a53brMmFxK1lqC6G
xf6MTjWU/tDGu1CBTj5m1L9ZL7deXjVUh8HUJ2ypaMo3Rqn7zCxLnz2dt/YyxO1axhXb6mmrSxrf
+CRYn8OQ1L8yd1izIUbXmtxk/YLXWDCzDsYWLaXNlf0xKwImlmA9V9pGYDcAj5DEsA5snNj8nJKB
3HLlAHY0AIDMXyXySVQp4n/alvGQHjBQg2OiGpfifUo+hCXqIEeHEsQq1BIbyr9ZlnlQTSqHuhyW
j4mwdaOwtwX6H03rb0MP8AafGtv94iGDPb2q5zjHuOlEa1Fl33rMlEe1q8cwHHfIJt56xu+rLuNC
5DXdx5zGOyppdaGt5hGsTKeq/jCoep4xo6ns7gjepkEX9c/QMc8dedAbiGf40WWhruG1AQnJP2zs
FVw59SMuOAzCJRUttT/1rfso7W0sDXtTpcPtNDUXDwsf5nz4NPNVnV1CU6r0butm3XcG25HNJxUw
DpjmDrjsMXGw9xYi2zSOEoLg0R+E2EmmKgwK1ZRFO3xhMNVuaFbw2YiYhhPMrayDy1SweJp0NNbJ
WLyTOYSXblmW3Hjkuu8RhOCo6z4nuqSQXbAQ86yR/WRtg8Cuiu6HUVzF7gPhVVQyRKJPV05efog0
42CPTLYHhl10NBevPQccD82VIe3MbXuEzUunw/QeFATZiC+6b6RdbKLyBadgk4c+GeAtGF+h1geC
Aupvo2ra86wq3200moRlV/tW9bJ79+Q+amNcHrsIO3CV2vQ7oaIYP3aedrdVOt9FfSPWVeJjzBov
UKU4RdhxdVmL3s7KVpM9T2u1OcNWlOdKdO0We5S6TtyIZGlblOumq14sV1Vf7c66bw3rs7KyV9Dq
4dbEpLThqiade4sGKwiFDIW+hE/F1p9pWCmss0186Soz0TAbDHxUR+K8t9z9WL9k3Tzur2hK1Wo+
iVhvDgXc8z7sb0VN/jTKAfLkexo+dau0QStqH9P6NhZIJKeuxiXUmKtSyYkJV7K9JqfpRnPSUx4J
0gqTVt3bs3pD44BuNol6xHKmDRdjNe6bnTC1jn3JoAaCDj3+F8zgEbzP5cupStLwOy4YsRGREaS2
t1XsEBMF8yVf1ZWgb8bBpzmyHa3woigRa5bBYQC6+oI74kGrQqJKcuAbQ2tux0h7SJhF7Ua1jChN
w0Nl2dq2JN1QMtg/4H8+K44e+uqoPWl0CC0T7F0WqlDkykE7YAz8SGvajhNsVyLOYPNbcNEqTbJr
EXOgwR7kfK+hoCzdbCJLnrW5i/3QFR9dbnrbmCtNaSsLoYsOGd7ebWaM3Voj6JwciVyurNLrSE/A
xx/b7zAQYNYPJaYxcBrrOmEMxHcTa5h62zXkjYaDtp77/ENajUZsgAyG4jNUrew5D/O7hLxLK7cD
UQMZ9HKitdswyBoPptZwn3MooKgVra9cd7+KHzr2t2jFi4IdBidWCUw1xpZW6da2YV1W6/bbjgoK
U88hO0TUN4PQWSnlYaggRckm2nOdYjdVxi9DqnD1NZD2FV64HZcd5zeYh/JiJslbXbEuF7SrEwUU
SN5lBxBM1Q5n5UFFmbQ3GmprIuR7vw0cg/JpiuZ3g83w6DB2rXECqPjOmc28YphLAi8Tb93Ckgtp
4a2pkH+GtiabtivjtSdEt7iaGm6nQO5JIQ4cZ1MoHK/z0HeIbklxV1terF566yhJWl5/yhjCOdZc
bJwK24xs1BeV6t53pHwkYF5ggKRNbFYJpHggSEVClKrobFI/Q8vwcThOK2LjlviS8DBZQBPgPDyV
ulXAfDbRzup4FNpZIdgi5sqHlqQJImP6aEXxR2RjjVDKua1a1dza3mxtcuYOa4Qrz1lCCTjM5XNP
lA9N9n72c6e64B2gx6vP49qth0dVEmzc4Hnwp9zglibsrAwuY7iPvWjkHzXjIza54i+f9fod/RTE
mv//23R279nq9w8nC8IriI/i751rSqG13cSiPGpp2ayvf3j9m7qxEdpdf6aP707r32cMs5pfXX+G
R86vrnf4r29/H//vbywuNjosuP+83H9exd8X+fcZWe86SOzXl/33lgjyme80Zo/fiHigv6/x+ux/
X8j12XQ8scXu94lrJaOEuD5jk9lz+/f9+/vg11uvX37/JxWsK+cDB+nek++RbfYHt+iqPZg7fQ/5
EwSyC7fq+l2I9uHvd7+3ufOCD/79OUVkRVftP395/S5aIMK/t3UhTowwNXfX2/8+wvW3f+/8+1y/
9/vnYSxlkfVoEagxmz56kPSaRt0Q3fy+kEZXmEBcH+u/vq06jtXg99HKtgRcP1pPWTGwNZeZSr58
D0FyyVW9fkkXOla8fPnntt8fr9+Vwjk5GZzmf26/3v962/VBfn+cqULZ+5SCdgtP9vuL3yf7ve36
JzmNLDrwy1//81jX2/55mOuPnoCRqHX4neiAbH8f7++/e/35+lBlXy8U6//3v/77R//rYa/3yWYP
DF9fb+3KFoeupCzTcE2y++JHJwQ2Yi1f/vlRHQXREP/8elBhf7ib1Fs6Lmr7f+90vef1yz+34Txb
8MUA2H6f4Z+n+b3vP0/1v/5Ow2rFAPw/rxZ9YXPARn69+XoHkzwnKNnLf/b7AP/1+3+e5Prjv79W
vKLeTWkf/M+34Pdhf1/H/3yY6x/+8zfX22IUZMHgGD99AngLne/Ci2KEtioHcp5crYCDehtB6Nz8
vVwMxrNidXk4n2O9frpeFypaeIc4raq9aWQOrLyl+1AEepYptBTZstmGsixiWcAJ9yFwHWyZ/rZH
iN/t0Vq+o1vXmmyx7TqQWmZt+Z8vekbrDGLRo0r0ww72zjYb5SN8eFqOCi1NB4YcgY2o/3o72tSh
vOm06oxvE2VZT83cFdPtVMtvMwz9LEZPYKSCvQdzWHqABODk0+RDDkWRpqvhttDUby8fH7XayzZx
gyiiGCvERS1ELC1MAr2gSoqyc4H3c9WSo4B7po5PNioo+E+0hyq82sNUXAoNLQBDbMv37BJBAKUw
U3Q84GDE7uqm34/q5KycYVbvyPnUd/PAK7PZro7OC6UJWxuiQJCwU+jASo02iVgqMWbgsmCrz3vq
V+xV2OndmLpmr5n5kJGgCGa59GMwtSD0n58MMyfLoT6j0q3XSWe+NUNzqKop31BAJQEwLdiA/Qlq
AW3PmLYbO/bK78r9FPcnuhLsMaA+rxS16vwohU5gMAUIBZjdoeG9swQZfG4cP0bMEOdaH9YKRju/
ZmPeudNNJsc/ncMb40rvjZk641HpnaKJUPEk53HKVD0Aexy3zM5OulRjRE8p+5Y2fmnknzSkgFRV
KoJxttxtSCqMUoud0Bl/K627TUybdxom16ruBjOgNn6mliTRE4rlGs/6t5PcFhFDe3SB3Nemlbw1
yF+815UIVcugUJmThg0E8b2T5J4xvi92tUKDoO5jAoJmbdiaIt+4aDQC3eQfj9A1Yrq+GxOv3bkk
nZ7GGc1nhBXgoJZ80PXGiB0PR7xmEJ3hqowNOJeEzs4+Vv6IEGJsO5K6Om/01BakrM0/jLApkzvG
A435LhQnvFR6/9XgFV7rnH5rZIAw+CekcnEMLcxUsbqGuGsYUwx+izfE7LrRz5FvGWamYIxU0TuL
iaFIwWwR5ctLmGSI+e18hWZNoh7UeME8l42SzC/FTCD5KKdD21vo6JRNEXXh3aSJ1dy4nzUgpVWk
Rh+TVDYC6sR60KjLNONMPyE+xnCMLS/+VhblawX8N9DG+dUDgY36ZKcpP45XIj5JjGQP2APIb6re
zSJ0oUPkfhjLx0lz8ad5p96l+q4UOq+ZJENIyb6yRus3c0NhTOOx3ijuc7xU0FZahLikSlD9sqQX
olSnmVN6PQgM1omm3UQj3YmC6WuvfliNSdkzOTLo2wd4EE+I6fO1R6fS9uo3TcgLM7Ri7Rpikwv5
XKk4Vc2ONBEg0AVNGsl+QxtVmNVViHyKcUfqxDvLVEiiarR7OzWfFXIJTGxr2KvzTVc0ql+m9cFw
CbtQtX6nGQgu83x6iTz5EUYNSVRJ9Z3Or6SZDcjU4i81iZnd609uEz9J3AdHEjy0DZl52kbF4voh
RkIAaVeNE2K8FOT2yg71P2WOnlq139LBuqDLfCEK70TKNP5ibTgbKvo7MeP1l0haRN2dQvQhtKam
bRYDmErmMt5Nnzam/jB/zMr+XetL5kJiujVTxR96PIM2nURMEly7TQZhzcJ+LHsarC0pFBwT8Lh6
1HHpBxRv9D81QhhsFvuaJMEVNq1mLdgjxmBbHQe/T1cdjXrTAvW+Q40igiH0IMUxQrbHwjdgWmJZ
o+OQ569D1Oe+5uWLMp52RNcVLzXpFusFkZqPWeJH2UDKTqvSkBmZiKGyDzolf7ZT/U6OS3P6RdpM
fZskw0qJICLRvyslg6Gof3WNQZcDlhioPqgcToFjpqdcK8IM9gdCGjdnqhVP0auGSmEs0HUOU/Wg
ps2lIbsHKtOp7ml0djSs9IEXHOsbr8N6pwq9DQhTpK+p1jfMrVZJZZu+4UTsWyMYgGBB+ESIl6vJ
uElpjwo7WqfaHj7IjdM5mIfy6lJkNLYMZ9809keX1CAmzdvYhaZPIOAu1kDcRaEQPkQJ9B/ucBBM
1iO7NH3ot1rQGym69kESQKYwu0HcR6adtVAkDeXLbRjwhXLcGonBZGBAo+TYW6bej6R3bB1RmBDV
dEi5wzmLy6dyVDemliNEj5GHTE3+llgcZkr16qkVZvN1FLsrq27u0QA/Flb+PM1Eu5lt9xi381c1
2kQIoauhNVzYzQZG2nkmQS+j4ap1SFk12z5XNTIaqLi0jRjK2Ga3z0IUKokNjEPBXYJS7Y2p/bsX
5Y923Z9G21ql6oDANd+RFPKWjRwTqeg2ek9tQL5DjFmcEFPceABx/KzWbxOl9Y2W8zNDTpvv2HWj
PsyZ9SWDjcS+mtacm++TGN+jjpmgkyMJhcixIlPnrSuyr8FJnoxmfJPN/JMypJWRsYAK971ZPDJf
ZSKnVvc1rtI+UZiOZxpfjPiBeACxreZEBtlixS8wvIIp++jcDlw7thy6m0HpFkg/hPPTAbnwCXkq
V71AwlCajJ9U5BbE5gLzIQUrXDxCorwjfYBdEsKIAFPUdrS9/VvRYcJvGGtWI2N6TGpQ+iazIi2P
tVnRj03es18OEbSbjr5bdNRNHYJPdLKjsL7UAuOROrz2vKi9Wr8kddas1Cl/9lrlyJXvIWlxrPc9
TBQ7gjpNmQCJSKTDbqyASu46WsgdbwsXCaQSCZar1cCY8D2eGAyCxblAV0a9QEyG2k02MIJTVlUP
eW+gZtBLTCqcvYMb/uT5eKiywVqXY/uCKuSke+K2d4mY6Ie7WkTvVoGYoPdoQ2HYf3M8D/0BZs91
B9N7BY5tWs0cG9kVG0Izpmm1gYpmDFxDPXFKbs1+Is8YZ3JVEFmbo7bBDIRnhtOlf7EFbTlyS8dV
R9hJntIgweXDu2mi5zSK6BFcwg9wH4RvIh+QXvdPCY34XRszVUHQ4+BawGOA7pxg0SPSLVKk+vAd
GwzoUXiSdtFsnE6ejdY7i6rO/AaYu5IneL4YrRsKugIs1EWGOtWNoI0as0WT3+BNdngbHQcHQYHK
yu91x1uB1kUKi0/VLx7QU5O5myFmQkO9sro2uRcSUqItHlngqCTvvG917PuTBlsbarK1c0PxSG4Y
uzmvf0fzu5omhdCPoX9vO28TEVMIDRzEkYdkLqdJ0zIVyauq8ZHNc/JQhDVoAok1abh+qghSi2xX
zJL4ujl/cSjqa1bwXtbowKmNp4HTs5IshskJntxWRsPN6KUcLk1yr3H58buecy0MicrEOxEl1R+n
S2iPa4zLMwO0iXtBcPKpEeuOt7Oj9MYkBNJmw7j33EfN0aZYJKEPX3B0oQRZpa111pPsmVr72bWN
mjhCwpdm0n3pSjFsceV4cT2WGnvyM7dfgmNYze07JUppj9sN0u2Gs2NY2y29W0sWTJvsPCP+lRrM
zs1NGiV/5MYzxdGqtHbF3B1OzDg8WcDaNR2a/lTACE4c9sGknGNDZdirZLcGvXFmrp+0xMotY7Yb
ggKYYs6x3KLLNTrm2xrIYBREn+yUm7WVNcheNSb+DgeN8gdu6EdSZQskF3VZLI61eSlqlYjseGFd
QMPczVaE4C5z4VWl63S2zm3vPRZK/8Nox/BIxh3DAMk7afQILLEaBUJGt2Rim4hImjeC+A59Od/P
Bs0ZWb83JoDb0UM0Biz7qTaRjI51+AQ3ikxHNaLuxJSPVhYDuIuWA9YHiTsD45UZKiXYqtL6SHv4
TXKY1mZk6xvTmB51FfNSyhkY8w6TExMtkrMfC0GJnwvSr4sg1myUIOP7PB6Y+zzlDmdpUQxNUGi8
T+ZgXqKxOE9YmZdNkk451p27zHpRYAyY2MiQq8pXvTsq2sZWR8YAlvIAKXUDIg7jhIK42lRdfKDT
s7t4d6Gd1FnGhU0xjkbcvZEJ/qkD/NzA1X1QgbxMQkvXU5Tn66SlIgSvlmLpAhJOYQLUJM4oqAwW
CyR9VWb8MRhXrOyx/2Gofb1urpLG0teTrt4lqOuBr5GVQXgVFC+OEsfSPyzX/UkwCWAVJIJdH3Zy
gq+b6dp9Y3lIpzQPUTHJ7WpWWcsdgiSxBGQxcze6GYNxnThBRJGOJl3qgLReax4SHsQdr6nW7NtQ
HBUEik2F6I+E+Kc0L8+xah9k2/hzRf08CIgsmIebFSnx2wHa7qrq5gutAEBd3xOSpLqApsfACp9Y
19855fDmdMNXUojdzFDb1rV39J2WXxuAYMoZfNnYYuubBwYCHDy1+SAz565nGLqa0uIscSwpzChX
Veq9pRb6E/RPj6G4702VQShbd0ApLnB7J4S/U55zyzyZGpPPjHBZewbq2qrOTc2uA+jrAONGvfXM
4UmXyhMBzOUmiqd7HG7SB21wVxC6LWUa7tlqvbrevUuvHZFJAUKXOfJaiJQCmwLThqPtpzrQf5KT
kI2tZNtvhROjH8L1nD81OEAPahruOCbXLTynYEw1dmISwRt+gzJQdPDq7qGLMF1qHT6/KJkB7uA9
JdV8aNRXJc8Pbtvr23CcttVIqK/MMb00To+kSnzFTUcKl7GnvsATToEBqc2iqmT3Ndyo2Z5K2tor
i/JEJh4KGQkDurMD6n0F34f3SpwtGjw3/Z6c+DUWcTBNGJIV2RNh6emIrqaXykxy0LdbAFDuqpRQ
/cC+BXbKaM/sXzNC7IDjsPMPUz41zyaitPMG3I4aFk5nx5+li/jKzp7GkdXbqhC01pB81hKyF7T3
esUQoEQk5B3M6rsOnWjJ5bmIKN4YBCRgeh2PdaZ/AoIg2AtMmEUTnGbIF+zTpwwV20apPG/VcMbD
dnfYG3qcSsPQEXi08XLcqlMSofUUhJZkEaPQKozWTRiYOemkwOMZDIT0QpLkuwrzk+qgaWILRrZC
aIGAS7pdPFbkWFJnr9pK/x4AQvHBasyutwjf3h3ULM480j/xyOY16m+Co6yNU+XfaY7Vd5DDptHj
yxwhVG34sibki0i9+aaNwR7fjqymnIoXnMofiR5udEv+AclyCT18XgnXKM1pg0I6z542HqdWQcnR
sIuvjPZGtia6MqZ/DtOrzNO3ytIKj+vplFtLxEVS9psEAaPNsJkkn+GZcxQ1CCFsy+WQ1PRo2nK/
VTH3kZ+l8V7L1Sc8qIqfMP17hpwXoi8O70T87Y0vQJ1f0M88OtCvVrCn1hY6izWJhMkKUQeKJLSU
DrsFCl7OTTS7FalFrb0x3lRbx/9hPI+kifCGkp7Lm0dT0LhT8ozkCtN4hW+00qJB+jNaLT4ZLzph
IXiMZnunLbo3M4o7SuEVFYDNkcXHoaM5a3qjoA+H61Hqt14c3dU/XHhD4kWHxoDFJ+9yk52a3ero
dsg2QcvyGredvpr06mLlw+OITmEzxclt6siT4aEjA6UF2onYBTaBpwGbN0DpB+0DKfWHg3O5Uzkw
M+vZie0H3S59/PnnmBSQTGBByacDiCiGVgtCdNx1xpK8ZH0qDpIQ/q89pqoNblyaMSnrP5RIY6Xq
ct/0l6yxzx0XAM8k/bUV2lu4bF6JEj3NLVoNrTplur0g6bqvuhkXrcBzTtIcNl3kWgNAHai8iEVC
jhaqmL6svN1MDjzKkvxQheKzNOUdhNEZPoDFnqZ/cHLziMiiI9oHE0uE1N5lYskLI1LVLNIfCgCN
oYwuyEatvuIi3qVWdmjxFquZ9b1kxW2YMda+mWvRZky2+lRfMpsQm7bJ97Uc8ZOoddBU1kemdSQ+
Mon1IFamGf7bVBifcVjetYkV8BKOfUxuTwn9cDiVCvSbzEa6kYC/GIz7UCi4M8I/c6k86otnDcfO
o5K9SzQOFlREJVJrai4dbWdR+4bQvpxe7HUveYCIE+3hbH4TAcWbHefvkyZfshKrSmngNO4q/udk
uEzZcK7S5AELxQclxAdhPgTHVXJj1dN7X0cDrHsWcqUgPDueK3M96w7y5v7aqRy3I5dM35hozaqJ
fkC1TjchfvewBC0z1VORR0dU0PeFO5AFpypvczSc1MY7xF551rmEA0XZigpUaDHoqGpEAB79Nclb
c/2nseovy8g/w7ome1yv7gqlWSFh4+Ji444JMX/YzRFCMqFr7Aro6OWZVh+NvHhADLkqHTQkJeqX
acDCFGvhC7xEmno95Jd5cI7JTHwUeMSQaNBoazflsCZ/fibhxXESePSRc8yr8sM2m3ek4zeyCN0g
4TjlDHnB7UBSW+97hMcnvRtt9TZdO0MfQc8s10Y6X5SwJNtWztvGMgKrh/TDkgfNPl+7ZL0vKkq5
syQK80VPPbpY7JZ/qja8+9GheQOmiV05FR1HcXk28mcIMn6cV7dtLF5jifZ1OQTnaYGjUR5tIpsD
hV7+Bbvflo74a+iIC53bm7ALVXYJ+sDVSQuslAR2s3gQsf5WjKQVVCKmrB3qrevNQWxC35Zl8oB6
gXVYpSlD87jesRt7EFPxWov0i93v4+AKsXfwgxgloTgQBF6t+tTW4RvlQb+PY0qUkEb9SXHNoEVH
tUZsn4Fi0netYtLWSyeDkqGJTsWknCqnVi7sNV/Ggt7u3DsbeLOlj9ICEKpAiIOhhs64mWe7sj2X
lcKAgAeAYaV8se9dTb18NJPQ3Y2zcqnZle+jIqOJSWa4TAY2jUq7MaZOgbSH6L6erO3UFdpBydEy
N3MTMYlw2Ki5sbotCEubJq/ZW4qLHJ9sCxJRjeJemQAmkt/Tba8//r0tLHYp5yXjG9/JE4Lly1pn
rRIW2/ii2uax60fl+OqayZnBD9RMB09V4037yiFEQnWdd5s+soaBeuUYvbLj/9nMGoVqD7uxLbRi
zdbmec7bbiup0NuBNUy2NCAT8VCP1UcvQEAlhHWuZoVICE16Wyf84zgTsJec0VBD33juGtJ7cWwi
fc3flH4SWJgo7e1B+8ENzElDhV2E4aeRkp9Bi8j1oSrBuC5WsYoEq7W5LLmEwQ1LyRYriDbdnRM6
X7GnY34xV+nERTjsw70xQ9006VgJT3/xskuPFAGP8LlZni5ZJjCGDQR6iN8Hz312TYgYbrkjRB2Z
+pSeZtW+L+qbOgXDgLLmoYxwuGNk2re1SUvTucHDuGod9xtmqMNiCMnLyu/SZXTgKQVtw7E9ApEc
cEEYnBFeOREnIg69RPfYRA1BbROSNYRunNbGvpTmj6da7N7gp6ATJx+JTqgd9ivNqTuOLMNZ6RPG
OxBSN20qX+H2Uw6NKbZGo/gzJAtSNRPbiPa2arFTNiKPBXYCwoKrKvBi9TWZnLMX/UEFlR7VdvEi
sOGsEzLnOyV9KIbn0MCWIl32aHGEPLbC+j2KCpVwhTLDS9k7L4BOGDLbNFG1l8zjap2BYbUyWizQ
oKwtGeRmT/fFlvDgXffRVouXriDqXWkxGEgNBEVE0Gbh6ls4rOo6RZHJhxixaVd3Jp1DmlToNGl7
YvwFzajzGes10X+zYl9GizA/lEHcSz8azMI2qmt/zBgSi4FWZSgZrsiIe3UL402M7OEUA8JSSV5f
ZtsasXryUcsrClWjwVkM6Wdl0LCy6u8sbW5brxx2+bS4i3I8I7q5FwX5DlPEYIrcsRHZTfbR0+Rj
takIUGjomOVVvI9SuRTQ+ptl43+lWxlt+ev2Vi3QLA068rZl9BQSfa2qGJcUaldxwjiAaRBDZUQi
eE8xcheCeQEyR7OzV8nzlhepLAgakugCr7Raan7GHrYc3D0Q8ZJ2fz8wL+OA8Ywog8EBdpTybjW2
WX9HzDJ5nlbHRwO/k778+f9QdybLjStblv2VsjcuPAPgaAdvQhLsKTHURmgCk0IKBxx933x9LTBe
Zty6ljlIs5qU2TVdUaJIBgk4jp+z99rShqvQ0bcZU+TIA21NaqnyoHosNOymdlFlgR3oYv3SMnbH
Ucoi5pokRM6k5Fk6MaSW2Fl6V237qTjM8LQxeOVBZFog+SQXBymt5jTQb088LA0qGV+cHB+o3j4z
NePzz2dgc3RkCRJWx7Sgrc6+NcP46pxq0W9znTTzAVb6uXWZn1Y1TftSjNqp5iiGAQYssEXuyQbi
u+/nhJwu9WfR2qe5P9gJK2kaFy+5M4s9njPFElZMR6tZZkK1rq06g6CYgQRo6trUXsG7X1L2OCy0
wTJPzBsz4nhXbLMc+yVLsY25Rh4Sar/OTSgR9lDim+UUbUpvOSXv05GnSCZOYZHWNnhbgPW8wWf8
ta+tw3sbGq0DZS9BQ8Npv8nGl9rhX1zZPKWZYDAbpcOyxkjG8fpX27cNpODZ2aMpCcz1m04LhSOK
QTefShAlDZRHkAgBKTj3RjltRcUSCpC1XLnMegLHQwmuZL+32LgTApxpASm3+Y5hsYjsfOsjw4yi
nuer3kkDah8yMyR1b3oFx3Aue7eHmkDKTIb5EtQOI6IZgMAYz9xJ+0WqDu+ALT9K4XQb1+uOkhkq
jUPf9GsAFrTNnfLTBC+7xp1w7Renrhd6L2nUe3t8Sn0g4f2uWjSoG7Oq9l1+qnOOZDvENcWJBJml
vFhTy3Iz5ubBNXF2UlbYHHNWaXyO0n7XzV/9OH92efXNL1Vg29V1bhz92MQYy5vwHe0ef22ZDobu
pxCy1IZwiiZIqXgcbejvBmbMBHFuVNQHTaT98GvLQ6pQ62vWOyQFluYGhPL+jBKLmQ5jrzXKWGqN
mVpkomJlX7szC9bKbJySDZftgxLhdHSw4qxitj5W3lHMymLcaqW2S8v4sdVSfVt7V9PSKAz16aUf
AVQ1Ol3hsX5ueyYizoDvTuYNGCAfvM6Yzrx6eYma9geJUE0jfkFYv5LwMbEJ5qrY9+OrZbId6PCr
rSKfMFW1rws7upcFroRCMDagVhka9LxF/wN4BJpuor66pF9Z3SdIfQIWFC34XmpPLU2Bwkz9lTTJ
BhmVeO5DtocqbbMALci7xta9jtwJclhsHTKlvsFfB0JjQ7dx55I0AJ/+tdGz54MaR/O/zL90MXy0
vU7F4gx7g7Vnl+QFrE8y6NG/8reYS4hCQ0Ho1g/8ixRHFb6iurTTXSTAeM7VJtHUPtNhC9WhuFYN
POUCXfJawFrmTSbm2T9xHOVro8JrE7XDcFdizbJqhCwj6Kyoe5+m4p4rrKIKFitMJTFM1BwdSLmd
VNGccZbR9fdVedXn8lM1aEHaSD2aBE6to4rWa0QcC9/ROMFA192TsRRn2k967cObJvdMX5Gxa9Zd
3zBmm8f8p+vCB3UttkZ1c1ctzhxl6PNOQrW7j5cvNt23TPPd4+1H+FR+9jadhxIMO5cC7wlwwbjP
EIivEiQQNIiSraf5kAXBC2/KinU4LI0n1cWK40B/JZNi2Bim6a6l2HsOnjFr9l9lHAGVqelpF002
BHXIRiYbZmqhVT0W1aEam6feLeediQEp6IEpjYklmR0znYMFUu04eXARe1iUWg/vr8EkjhKONdZB
Zc/OKykCgpS7u770HkhI3OjEK62y0qjviIspV0kMkpK/RwCvtYw3qkHd1+FEk582I47Cj6EzYJK6
jOVVZ7wIp3JRd7yVVR7uohGDdQG6rHbvMyZiGyzsyIlRzodETfSMWI1UazYF0DKFaSskZW6nF8ek
7sZtllXAw8I7oGQX6bBXYVuGDraEF6sl9GMM9NB+WVLkjF8sucDYXO9qiPpb1SW0YRxIHBPzT4vr
kkxbdgJ4M8P+qoDJ38W26DdtnsmtloJ/qwzvl2v3eA/bl7FFaWbVlBvuhMK2mVifxfxpjd6+FtBZ
1S/X4QCds/RnNULS0F1i8joN1X8+ydMgyuc6QUxBbkdsNk9jQkxjjcIHn2aAzvzZSOAauL710+pr
fPLCAC3nm2Idmu7ZlCXprIoPUZIjhuTnWKrx2Zix8MkS5HZKilLiWp9wA+DCa2ucIul2DAmDG1T6
BCGCuamLkx8ZOZq16b4XTA9sK/wRXVGgsKqsw2EOOrPdaH19ATyW7pBlHKY+vC8bBsQuvYjEGJHq
uDwmNqjXLLe/6nm8WOANqFIJv45OGJLzFUenhiCogceNT4tI6ZH9CuZNFWHpThoMm73YV3Z7MCAm
ddn4qE2zcenQApmlzWUg3sOlsCnexZeZiCVjvXnViDylz5VwMeB9IwwvqxA91R4x6MzS6Lm9m1bb
EnO2rPbetNXa1ofxTpQKHHvyvL+lBVw+yVpf1LvGMg5On3IpB5AcpEb5ljox1roRu5KpfZHh+55Y
yUcLUZmj39wNFZ+LFQ9rfFDJ1pkbcLU0IZXKAnjnTNAEfj6zAAli4WKjw8DE1uZt7tEsI3xihT2q
Vj3z+T+4HzV+yY2kX0CblqZ/4+v4DtlW2fJrbMaHxnS/yrR99abmkSkEFFKlSd70lrkz7jJiZNhy
GIt6hzmqhufaASi/1iOiD7tsrtjy60yd3VCcysr4MMIBzFKOTmyZZuWtRPiSesDC8vLQj86pJ8hW
TDuXM4hsPpgjBeeZ9l108a/axIkNy3rcFYCahxD3fP2Vu82rX0q60XlxX1lbI+TKyZqewq/bZ1Z/
GQFK4J0dGJ4EnRcjqdOtcispVKvSTQN7sbmw+Hy65hcDTS+IZp+QyBzlkmH9TDP5DbNwdIQhdBzt
+WYov5QAwijcs7MDKDDJq2zXTrYeIJuzqS4gNubOzhhGeW7astrKpnrABxbodsHpn1jHmk2pbCsN
ozzogcyvWlZ4jGTqK4K4hmmhPYicjKwQnKLl0MWhvGUT5pBoMg1YICL/RGdjPTb5ch2MjWB086eo
rK+iE0D0vTUvI94M+Gg3Ht3ydU3PzwGYu6oYl69jkmPWrkjOyqm+SVi3K3MsmViNDDHGTNGsSndV
qwEoKe/bWTegNvdbXBPg1RKKsrLZFzmoj46eMKkefHpjHnjRfInhV6/DqCK7umyP0lOHUOoI1VEc
GQAYA/g1rzGbxXTE79I3lACthANH0Q8A4lMy0KsUYAVfLlHqk/nutNW9pbf7zE8J9jSod9MWdwh1
tbbO0wLW9nBtpfgoLRLXWTXHGCj/ZP7y0TgUlg2xsve/3Kl9p/llEcjEBGU35pJZSXISbEojSRkx
SvPeVeN9NCCpHjrUHsahlGm2NWgPOJlzHU3McLSn6l1Z6Ue4MqDNavO1GeHdVDRM7QzMSturtZ87
d/ksHkOhHizWlK3ndruknnd+aZBjA4/YIy2CyMWjAzJJKbqRWOAUFgmzGslRWAxxypMUO6D/Sa6n
a95mh7gAVd0bW7dtqUpoNvr5iARAS8/WWH+Gqv8kg6kK1bwyqoe06jpOmgkrTPEd3f3nkvHWEcAQ
QjoXelrudG1kXjYBMqzYtTvRBy1ZBvYYyGieafeEOTxFtvui3HGvm+KAKbPaaK15jgdtwcui0em4
INoNXtvzL7TUQaWXXDCaet371tYmhrXVhw8k69c0+bDEAjhIDjR1v2EJM/n8itc59Dc16AOsTsaz
XxAeXvk/og5pO5POswYmYYXQrkM4O57tzHvEa0WDO/Oe9bo/d2Fxf0P5/7/OM7jEP2uU97/a/zvB
4Mbh/xNv8P9R6oFpkNF5e6v+5Cr8Oy9hCW741z8ucdMs/8FS/mv2wb//7j9y3bx/GihVDE9YLiMZ
3yFaYPhq2n/9Q/ONfzoWmVcIE/6EHtj/1GmIoiqxeXY2Ze5/hh4I/Z+G67uG75uWbzqu7f1PQg9M
dKr/+F/lXyMTfdv2sX96whEoEHSbf2z58/2BsJLmX/8w/nfsMh2HGpscMGrFe39o3zrLuSPlDbJu
PoZHEhsoMeg2ZOCh2B/nB8mOilM50veMI5aCHYKoO12TWrQn35/v/bAtDhCr39lyJ2tpdF/jMgQu
oM0ekyxByyeHX31h5ueGeDVSioo1+WnztkGDjCCcUf+0Q97YBZHW3wn1XZ8K6kMmw4R1eRu9dtPd
sHC8WsGFji3YaMuThf3/ZF87xM+sqs1bVrEEjF0Fb0ix1s8D6NefMsJ703rWo5OPWKFitqy07XCz
wTEb9HDeZ5SpY1cSPKXXsPW8WNs7RuHfK9TTa5xT+VbBKPe1ML1LNDu5kjvE4AH7BzS3mBFnCtHA
yORPrTb8o5W14qltRbwnaOdHJFR8d4vKdEPC41oDvoM7Um4Tckbx3/doLOLsYGXCikHdAYCrGSEF
2MRpBrpS39Ouw5lG83jHADwKbIExFlAAk820vZgJggyfa5ad9JepSet9kZS0oePhirD50XOW/GSV
JI+e/jH2xaGP8v6rVmo9N+GPwQKikYHdXIPR6naTqgwAoRsg1zMAM4a1MRHbG0SDLxCUrI1pTE8s
hNPOb2oeiJlZpU1sYlB+bBQps94wjNcZxNQWhcAyaEdUMVdgwGYWY38J8Kt5YOFpIgDs+S4A4N3u
PbXRnV3MPkTvhyxMT15oVUc257RveEAIgDajNT/ZDHSjNpOvUJ+Umr+f6uTIiHcxrPKP1IVxnFIn
OrmelNuhBa0EfIRkJb7o2Kh/f2miOPnLzdtvb/e73eW/unn7RchOEr+ndb7d0tjI0YYjH6dWHYCr
vz3H7fHK229u386Z5W8r6Tz87WVYihxqxmCvlWiy459X8eel2BzVEE8qhkzLv+C/fXm3v7391kqE
EXjomTG68hd/fnG7KWk7weRafvOX1/f7ntr8YkNWpDOY4Mn4c8e/fHu74+1p5gZkHrN9oI5ZATal
0M+3Lw2yMii2UEUcMkuxRS/tjD7zNzdUJJ0zMtPk+JRTFiZ98pcvqCaTs2um/AyZ0FqmVk0yAj8b
BwsuMQOpavhx+5vbTztwNyvhmXTspHW0h+YV9nYRVKaJCguYc7OfkKNq5M1R2ga0Xzzoh5l2DttB
O9++E+A4gxlPEtXo2J5SdzwO/jAfamUOQcv4KU/Yy+rGHliXOKP6E8yi+MII1jzTaZQmIZLE8rza
ri52t9+bdM32KA3PoatNp1yDAc3YXm57fEdniS3vfPuuTXGpNjggfCq5RvABaxxYs6nss8whsISM
jImW/o+fuVEXiE6vj+Nyj6kOf9Y+g6E0Eft4GJxTmeXOKRpKpKkRMD5red/h6Ar8zqVXnyPBLENt
Q0XyfNksdKrU08+3e92+kF5g/L4pPEw95ZB8R01TsHim70NI2S6Y2sKonPLjDPuTEB371BD719B5
32cR01RDCrC8+U/Ew2ysEZjRHTbKS+YmL3kJVaSuSKluKvISGTCbgd7phMXAVDu7zLPOcAI8DEbF
E9Lu8VwsX0YFCJVmhR/Yyz3M+kp6nzhlrPTHwY7uFgyZ5YD6RfCu94V9GOPiEE15dFbLl54G2bFJ
orU+0qhNBVLmBiRzjpQv6GNCuJyljSjyN4d670zAmT7QXGHvWi8l/HzWIN+ccTnNZ+CjyWEuw2M0
86Pbz+dBViudOnV7u6mWI//23UdlofPzCvI8D4PmRVuSDlmnKj6C3B9Q/iOHvqc13x/KFjiu7pFM
EPcRjcI6JWSaVyJn2mk9oycCV3rIX5i2rPOSVnOYsoE5V+uU5FiTxZ2X4M6Ehhe+FPbL7cCqIQRv
nSjNVjXbuktlFdllbvpmAUnW29tNUiKgz1jEF/X6lF1aH0f84BYQYWqiSJtQrmIFkk9m15qwqaBw
vXBTJNhe0PuQJKrK9NCBYl6DJoL7CNrt3rWzXSFE+oqtOt0LcJ+mExl7M/Vy9oEKzw8p2sVxXHyX
RMrlxylUqK7qAWrEUAJkawUWIEQRxXGgZXe8fff7h39u3/5QoYL89z3/dvfbTZOPh7lKd397ahdl
66qMY2d9++WfP/jLQ//+Ns9SeulmtC3+vJLb892envEHL68ewnItnRiYyJ8X8Zf713ljLJ1huZa6
gYBFq8iuvX3xNE7aPzcTU9XHv/3s9tuut6KdxXyD1D0TE89ifHG2uXRBqJMANKVjUISKE875wFP+
0eJgAaZSfTiz+0Yvpr90SsEA6ON0h6eFTnww8r4eUgTqgW1BNrB829yMyqJtaPT7OkzcTTnSz+xN
suqZsATjTGRIg0PmQI/wlfzKg0NvM0YWb81oPczIAJvqlg+9k+8jcrFbNu6rEIrQWmrRPdtgo0us
TWKLGNOZAcEc14YmnSHAvW+wqUOr2hqzOmSpfbbjsN0vPGY3hN5nHH2FgwqtdHVI2dQu899N0/Lw
BYJydkRlYEvzO8gsAsgjhZHexVeU6RfXJP+hapsnAoCSPHxFzwBL0nHavVMQwDpY1UiOo3eHWWeb
MJtdR5n2lpVZv+piG989vb8qwpHV2HTGkVzGRI/E3bnLuNSyECIGcmCYg1ngYz/gc6Of1Tc+Ypi+
QZBHOC0SvEMCQo8SBVFOWI2HKCZwwIyjlMEJuYFCQlMrPHGI7B5+gq6PQKwbDQoInGavAaRT+YCA
42Z4hUA1rsPUHlFduwi6JnK2GrUPXUx/S4+Vc4SZErENSwp7+l72ODUQIXQIulaJ+Iztgm6Z/ugY
Iz0+q7xMmiBIMmu+O9jINk5o9WD/EAVNvn8M06w+lHWSbmJN82kVJU+l6UJnnlW5bWfnTc69PEV6
3dAOqxpqMYdBeZedcYe+5S9uB3l/Zps8aEWzzvTuOyEUySL3/BhcvQ7ok2ySto53pcO4zSfB2RsQ
imLVoagY5c7VsTigV3wjLDPa+BfXG64lAb5BSBbNwZhMdDUJ4GjawSnB62uvfZ3n8Ivd794tmmpD
iwyVUEczldkh75i4sJMeUc8Zc59eWg7HNvb1zQD+nJc5Mmgi+SS1S2SRev0cNdvIXygUKN2t2kD7
3umnKeLuOYz6kCGsXkBVJ6VhwprhK+esl110yfV0R6grVzcH2Wq+oAXiftNjKDjRPz7QjZ9pOIu3
EUnuNwepcx0l9SUeOJY8J9yTbldgN+IA9Ur9vtb6xwyMX0/MtM8Fbl3MS083BLnmWMua7D/7kdYF
lTXaa7WMYvA172L6nmJp/urwi1eRyjRIbDmSQzmeE/zCMLVgfdj8nwQ6w5TPRuW+WKrmlArlvq91
Abbb3EedEx/dgs5z7l7klFewepGWtdCDjOLenXiNdr9vchR/hoc2PZMK3jdeCAO3sAipslPLo0+y
R9Y7vfh2++yI+H3ETrEa00RuMscUu7S7YzbjrLSWZcWOEyoQD4Uv5kdtM022GzAwJ1NHvKgE93xf
pn4gidTZMZhYGt7+nINYM4edjRJiHWbsAUk+tk4qIQCP7lYVRd46ZqSxLnMNFFlfsDlSnJbye9gB
dBua8ftARnTgDe1dFON968byByyQe1uHHdmmqM0MSCJ7ED3a+xjBDMPutwpnZW6yidetSnKzbLKf
oEYNZA1H+taWyYudukxqoyJeM7FAUufz/nTTFBAZp+38tMaSrdOrBJxjwuVoLkuJQ1gqApk03cFj
QzgDs+MYE49XSAk9QZ/mTVdqlxnTZMiyn4AwMRAbbdpBPoSO750KRC9lCoQk0hwPlYutbxyDyLxc
eleNSj4fEaiN757ElOlonr+3WUMIt40ppHwwWTqlfG6WxzKs/YOn42Nww33sZgD/JExK+NH82zt1
b/Q4bBsaqJGJi6ahtze50K80Pg1lD5LBa/kp7bNqPzxRpCtrdJJNHo9v7FgJ2OnR9uXzAvCOsE1R
2oX7ufTp5oUFR7DoL7VLCgEhyYQZovfUGl1cjI5Bke/0h9afdRitw0M0uz/ynvl8jBJllS0rXkNs
ESBz9d3Ia7S4ISJu6qdZ0g8lZD0KNKsl9ymDQ+gTGmwzUNv2mvUpwV/M4Lob3vSVvGYO2SpwJTy0
IdaviBbGymzjbi8UlLHIObJSIVXzfyDGPNRpFJExZ72ZGo4MgsrYIEcszdWPOueixLDiVxnLDlKz
zRXQ6uFvLdvRCOZ2pDGzn9P4qXYBUFI8XEU/4ELUs5+hwRXQFyAha8ailZ2p/YCCsPC8wFX2N+lr
B8EoxkqHmk5mtyl8lO3dVOcwaDGPGjlx4Kl7Fl52r8feA5mvF6k/yKG76JsxxTGjIckBE3OCRbZm
8v1DmunLYPMxOAZUZFT7KpUv9gxnK3cGHKf5Q8nOswJAQLVZFpsSoLZMYDcYhrUe3FAFU+68WVkH
OKr398rAoe5HP02gApvOYhTuV0SYuVW+1hukKzCdCMUB2eZciZ9jwCGYIChQnNZklNtr6RVo7Srn
kbCZb0nO6adFjEWTvPlMc7kf4tTataP90yES98HSvrys33cN2NKxQpE7sxtyRhtGgbEv7f57rSgs
vOlKKiSVfyaRb3N4QUyBEUC/esMWp2DGaZbMOYoYhY9ZE/JTxl9DZf1wWvomLCLjWsG3DrBW2Bwp
iDTpa6XS5EPU3L3vMZ7jwphvbuOm0i6gJHjjGhUMiGgV/XBj+x0u54KvoLFlCiYLOU0b+YxZ4zOa
yyRIrKnbdo73fXZKgzAZjVyj+b4o+FwjgCd41VED2uMbA8tkBYRM7RtCdaLxIb4BCvKfTo5JXe28
quRRtf2k529MQxBatBprYl8cCVy66z2FIppQvU2WWKhwrGnGbFjTFk+Kt5weTa4nD9OQv2l2qfYx
AK2pn2oGMWAUBimfCS4H/bWUXAx/oD7WXKAh6ZBas+x9Z9tH7u17R7eSOwuPeD7YFwK+9R3A32Lr
24zJHLylvsRfkKCuyokS8oskDupmfi0AMqx6lIli1BtAAKV/P3kAsVNbnHo32cciWbyyQDorSKS7
safp3dTh1U/H+2n4ZYsW/FKGEnZoE2tRG6ggy6JXRioWLlfrMe/0lykiRNGL2MKr7oJSTDDlONpC
Hw5vSYIo10dNhHMIxIjlncxxyE+jaWOmtarvvstFNbPdL60tviTOMTxppr8qI+aNWKXJwcnMYpvC
AcDfcg93q1xriA5gDbL7jLz4YHkHq/S8PTRrygiP6QIFb3uuv6lmJuYhVsaGXMr52s3WXVsBDnAr
WHNoX5wTocjPe/zhb6UToH8TB21Q19iSRqATCbrO6mXL7to7GKoAaLu0XHOdhJrBCW26lrwfBDnW
Je7LrHYewYT8MrNFEB/jcjcxyK9YitH7KL05U9cViYFSfMGqjUlQupiDFFN1htL+sGVcMc4Y+cRi
qvCOsQWvluTyaFLjbujc1yT0qa7NrN8gEqSeFmcjTTaZZ9vHYsb0nZMCc/DgEOiafM6LChPk7NXI
1NNo4zrZD82eHlscjVxpKz0gjOcHzXDngGRetYSzmz87OjMb25zjA2qxl2GqTvU8+RujFh446fvU
sAxMhzlX3e7kq46LoiYvrST4s+mntavVFNY2yZWirM4mDPFOkQoiZ38zYZjF1gzJ2U4Ux2F17c3o
QUc6sPGUyeVqbAFrnR0j79Gdzd26GecgM0nezkwNnaZPVIfMUPogEuA98THWWt1rEzaB0Q7LR8EO
J7SdO7ehE4jeDJ0BsOk5bdaJtK+25Z/srL0YES+HogpxR4x0Pbw3Iws/auu9TmOD7KloXkp/eEhK
66USHRVv6+PW1JKH1OhIMERoHKSBEQ8wYN5SwjMZyKc9LpNqVzg+EegC+/jwgFwHDLEWXcCnuKe5
U85mVWJAODbebkrMrS4giUAHHrbCYB/j1PahMoDVdR3hYs04BstqUZYTuznw/Xss0mO0HXrzuy8r
hb4gi4JSmHdjjvCjjxJBKS09XELmZ+lo5BotQMWQ5n9ZUyXPNsq08lCPPJwblSdC2719BuVvJW3/
pad3/epEbXkcSVgCC7nKaa1/ivSxq3CxCClR8nvJQ2yWcTAh1g0yLg7kwn1lZTecK4mIElIBjM8R
lCAwPK/02HzVaRwMBlk2JIFm2yKP92PGRdEB/kk3kRZWu/fokwfsepx1Qk1sZQxAK8dvg24s9mFD
c4HUjWNY9cm6j8ye0uVeutYlUd6SgpHZh3AkLk7119ojhA7gIFhJX3tyfdngcinYTDeHQgLqnsG0
je1hUNl+jqaTVzA77q0w49JqnucUz47WoJOeGqQiIWpTynxapNKb3R3bSrIi5K9Q79N9nOMDqkEg
QGYgyd6l3EA5dGScinvUYQ3uuRbiccMuQvoPIguwcKohh7iJ2PRkyjQAMdYHZg2MKXSNfaGL+a7t
ttWkngwH+RkjdXwCsYT4PyyRbA69OCMrV7zW3vXyTRNyee/cI0YBQKVMxLd27hEKygFlIOh3TSbr
0rcJUYutLED/zyWwRFYBQp9JJ76Sjqtllab6yjPsL1c341M5SPKq9l6LYaqNLLWNOvutTQvWj7Rn
i4HwL3bd90mSFumlHXWwO+y7ekIw1NCEaZS1nshW0vE2rXnH2NoIOKEzrs3RearhV2yMDo5L2erm
1mbpR8r/Q8qRUiX3Xogy6HiPc7o1Png+0bF51mEUJ11Z7WRDKrcxH6jfGB7piIrn6k2Qf2Q0Lwiu
KjR5TXGZiZzjI/oOCondbK19AAGnyB7FuTEqHG1gbErkllnlEiIGWpPu+7HNETaLivCsJEEyPsuX
qWlxj0djwjgJ9L0pBiSRTQaCRb3M1Z0kYPhSR3lxjdMEgjC1eZDXLzlwK64nNHJcLd22VrW1U53r
B3GgK3ivgGtmuEn9kD0JAEjB2FKWmnr+2gh6wPNoolidP9kKzrapBzlDo3JKv6GeJMXRIBUzvoqB
ErrV6UGMjM873/lmVepXMlrYVvqnWhtc4vIYeRhtOUM+x4kLSD8Q7004ZjuNSGb6qmxIZ4F50Zri
p5Sd2cGw/IduNo+5C17IMy+1Hqod87+SSp69avxC0yjDz62/0BXFHYzatV1OUvqRm4n9IioG6zi0
Mj5hyUw+5r5eDjVr8cyjditECKoNd7DqNIAHEbhNbd57wgRTrbkYF1uOTJ+R6k53h+0AKWZwJDw/
u2FXFs2/5kE0QatZnPievq5+onHdiWh49Hp8I3L8JDd43EUTQZRe9T0kTinIEaGvI4GzoAn9X1nn
jtuyst9mkRp7Lpsoz1MoJQxP7jksQOBMkHs8ARkrziQBW8vV0Zu0q85gFrLuR9rIc+2VT6LX420c
NmQIlJBcmuSbrltPhFBweDVNRs/efa1QIm+VlU+rzAhcXbIHnj8Mq0DaUoHCrslomW22irImVSPU
8wAIujpPUbdyDYDpw1DclxwinNe+uybRKqJ7nH6vkXkEUQndhYstNHyTri09FmDLuY82qCvBNGTh
UbrTQYDAZnexUdL6tDX3qU67+1QzUZIk43vuLdGPUIoDh0ByoCAX2pMbYN3pXsse++ZDVdFwqoR4
y9o8KKEUbeDw40/SG0Ct4yc1pnp0HaaNdtefZjKauh7hFG83m/IhgOcSJLbNpi3uKJ/pgqGIggbN
VPRr7heuFMILExm2qJqGzkt+NX0Gz5GlTZuoHnhprNil13t3viiMva3456e6+EwkpmWjTj9bDPX7
qOpw4tgOQ0aST1cW5eViOANSrHXEorCgofTQ6EvKfFPPJOokCBl1Z6oPRU19aAzersTIxQm0MtTQ
Hf00jg9alG+92Ir3SRpzaFTT89Q2CMRMA9tk7R3auFJHizQMP7OYQRUeyaDwNkF9zDYcd2NhN1yg
fDBVqbN7SzXnKad5WLtJsXNpHR9FT/elEa9FCJlkzG3mD059F1O+2jjnrE6DfbXEScaGu+eMoWvQ
Jt98zAXBMNR10A1tB51N21bKGIB8+pBTDP/apvoPx9YRrkcEToKuPwvnOY2RuqbNsj1S8Dpyvduw
PhH0i8et7S6zfjBnjSzDyr8bJxx3/kjiWEkvrKdTsIPsJdYibS6Er8NS8lVFFKHTb4sIZbYNRSL/
jCeIEPZwMBuum43wAbATG4Bw5mfsdBmxAo8ivQIM0mmSa9SzIbb0UnMx0uWLIcJGbEwGpKVpD57Y
Dw1uh9pooAIS3kYTiL65fvXolu5yDVdCYkNK81NxiS3nyXXrne3Bia2ntN6UPSmaMGj1fRfRGxjP
Tki7s+/sYiNK4xuZCydbpXjBIMQucQIX04M/Xlq0Hm3C9nSdOBCtp0Qf40DE+bc5Md+ZTaETPZjF
NG6JEyEXCb7qvhrslCbBB05mCUVZ/0VsLE0Un0G/Uma/Tdko4YA7kBOeXuOsOEMLQHss83PeyWMT
atnBmJN6b4r+yuSfBEGFuVwpg6ohdGjkpDSqsY1wLub+RR/716jiTZsxHwH4RnLXt/iuoWK/UImI
jclBbWJ8iYj8OuBMu7ST9ha6zTZsrP67Ozk7Te+Hawz/Z43uTttiYpnWY0/2Q1ij5iqQuR0H4hvW
jAe6HVdx2p/N+O5yJDCQ2Ld61HN8NOgdsAjDLyBkb4CFNhXP3TInahd6ZbfwYe0bzPPP7dt39fLr
Pz+7/YknNfJzbn9zu3377m/3iZlir2c7xp25PEKOWB+qy6xSNO7m418e5vez/pcP6aWkNuvAYDe/
73R7Hq6GDKH/PPnvv3RVfkKDrqjSyNyNwnDfJ56k4F3+iX9e3+/HyVvjrMND2/7lYeu6O7Fnind/
f+Tb7d93vP1LGs9+j4YQuNry0BGtJ96K/3yWP091e+NuN6MMTDFxwxN8fd7mP++obhv5LiYwMa61
5/D/sHce240jW7p+lV49RzW8GdwJPSkvpTKVNcGSlFXwAW+f/n4RzCqq1HlOr573BCtgCQKBMHv/
ZnAINuCptE4wFMPVTdtAACo3gGsagnfwe4dcY+Yy0GNOUJNB1NDpmgZO5RBJfMbMD7euBYTbBx0I
ASPdu7ptIBZDJGxe+uecFi7tTMTXo3em/BFI/lRCDfGCSd2ZZh6H8jEgfQ99WgsxbJnmltG8EM8B
+t2zBZ7FSR/z4W3IBQYnS4FJUp/d6rpMmUgV/VnzwDRH1wiuXQ11+i5TGM0MmS3tq5vKWl6hFqM/
WDvXo2nvA7AkMI5WHsY2Qru1ion2fpH82TRCu3Lo0jUBihUGc/f4vtsYC4AQsBysd8MxWvkLNoB8
sGIJ7tyIJlJItnrpXNVpcGrquNgmFjZG0Eh6cvErkcc38HWQlnah41eFeTV2xdvS8HhLUlxW5W0j
HUR2YLXPnUA/MMpI13hUWghM05GO7aBV/p5AmrGK3fnVIpY3j9oLOB1tHZnTNdCctUXMFnIgOoRO
AjATncJtHFs7p52/A8th5tDtEImMAHhh44upHKRpXHWA/cKocn+UozVthnr+ARG1Y4Jo03Bb0OXS
iD7Q6OGdIOkRR+aXMmd4W9GSbYYBaaXyW4+tyYKyzgoCn2nqWIJpiXMYM1wlhZEisdSQQE8T3F6K
wN+DjeR62RUKCAaYRyIDtiWk7yut6ZAz3eg9wzh2ox3Ab+hf6tEE1WxDHw4ZV6DMvSbZ833BfZZA
mkc6qnmbN1Gfv810alsNiMeuA6RqJO547WFMCDzzqSbEWU8NisHQ3NFtELc0Y9tgArzgdGgrpgXy
eS70cn1BIbQNHXJksPwmmLSjVa4nH5IJqvP1rpt37CXNFDQLMOUSJHDwtV2qk5N1r8WU3C9wWHA+
7L+DmXa3jpHbYHkQA1eYJ7fy2tUH9OH9Gbn3H4hR3JeJ6IDomRKw909An2s6lmX7tsVQCVzfPwF9
cWjPOVTy5DjPJF0wJApOXkZmITHy+1wH3ZHY4Rc046ytVmAzonVxuPMjosJFjzyeZh1bYPPkUAy0
M6P+Clf6AJ8fTMxjr7jD+2Nbeu0TTUH0P9y4of/ixl2d6mD5DiTe4NONL4loXCxH6HGkN6nmOsA1
COetJo/MWZ9KUkDqk9PP4zsnjRPQ79AM//3DM37x8Ih/uJYhoZA+o7x/PrykTlJ3iovkCFhjvqty
84gfVnxk5Gcg5uVpBygt/i5kdqDVDBl6/eTeofxcff/392GB/fz8EoGK2oFtmFgnua5EbX5AZWYl
HqhN5qFtX4XzDpkI+9h3pOd1GsGxTV+GBch/mbtfDD+qb3zYHYeEYMtQ2ccqbLWbAbnoawb0OK76
400EYIb+KqdHN+Jxi/EbDGXfMm4AvV+FtnPyu7G9qbTWXEPLNzeNRk5a5GG5hXnxCt1xOMBI2sMd
9q7VIpGlLl9e/v3f/kXd9czAsg3PM3yY6558PR/+NlRrP+6GODq6hlmsR3hk2zTI5q0ReTv4JWtc
qZvroR6ZW6I375jVsQDGf5vmC8P26RrizwAXbUTw1CmGY2hLGaEIV0U0BYZ9vsTmAbmJJ9DR1k7d
+f/Bo7/MFSDnV2Q5BSgEcvbv3UeYs0Xwlbr5XwrgHf1Rbl6713/Ao5/g5cb/sXnFLPr1Fyf+xEcH
7m+2TT13/MByHJtm6298NLjp3yC4gpxG2MszXflJCsRV4//3n7bzG+lV6kngm1QZz7L/hknb5m+2
74CPdq3AcHWDs/66xZ9taPtp/WObaljep8aJoZfBuBsOKQ2TySAIRPbHmhnorejCsNauUi0JN4zm
KrQjfaKQJt3VBHy6jVDpBl314juMqtAtO6Fh+LIU2n0+h+jF1jrzvpG43eB6O3OgbzQO2ELMuQ0h
PxrvI7ygvWTZhHaFZSUhWqbp2MaQAcK9Kmd6FCHMlvr7iWgbgRm4DWXx2Lr9i7W0+0gH4dwQyo0n
sa9ryZdDL1oHVMCE3SCr0aPJaQTfAU8/BUH5nC7L7WhP78zXCebZZKmK+YqowsmH2Bhk4trJQPAU
sXeTBTNYCzN7LLvkDT0SBtAHgTIzAnTtY+Zg82XWibcFIMEEk7Bvk2K8Zk7OtTGANExA1GAksho0
8SfQJkRIpquk3Ilq2C5tf4/tNwIJeQufycfxs/xzjDk4wVNr1dn2cz/aSOBmXzWP5ISw+M8OtrfZ
2D7A1y9X2Cy5hJ/M98WwEYkb6xXOXo91np1813mCEg/2pOoYZ/S4qDbMQZ0BKop4BW0wEHxr5/Ro
pE2zNi16/axctho8X0N3u40+brqFLB1RiHTtQh7rIxeDFg+huemrng6Y0NdA5sbihkZ1m2c8hRaZ
MnK0w32Va9jtmqFYV3gXZcQ10uqR+B82Rqa/BiN1vaQkmpC9AyaGSW49x8NKmxPpIJ/9KPN7cgd3
TtQ/2X20c7kGdlLwb/okaTYMfDYgTtNVNGA4Az78Fr2tQuYQ35oiu9bQZUa9KycTtzzirVy57/rk
3oAKRaOWh4BB7fQ4TwI/ryHbBm9+llxplQyR9owIpuU+5l2bYVLuRwAtjo7Olj/VHvE71M+1LGUG
OnvwX+JnwCD+IW66G/CMFZYlw5fSt9ttzETPWID3Dh6qSw5QQ+RCaIJb9K/m1PhW5BB4gMYQM/bB
+KLAS9hlXdnTQxsDHnTa+NbCIg3JihBXuEG8FH71ksUSv6B/tb3sW5URFM4GxD1Mz/iaCfE+Dze6
VAAqoOBmaNbV9mKuoGBAPCYq15XIF7mPS4E2a0zAcK7GUwNdFa3HHmxWeO867a0pSPaDyTcS53Hx
kM2oy4OzgHd1EHja6sTVrRKl1mk01lZnZTeXResmNnw8/mIhCUk4CAk+6HF+QYyNMBriFX73R4/V
zirzidAueFav57p4hkuyQ5UMixzML4wFih8ZVYLhQDWFFxNCAIEtBusBKWysNXQ0iBLCVPXQpBsx
I6vXxEdIiGLX6EI/WYnJZNsLl3Ppsk2rDTi6CDEAulQLpH/Kc6mVJdkYbyfbf/m5U2I1a3h8TIgQ
n/6rrC2Vsyl6/ADP+z5crpC47gpX2sq0+9M0dsaBinlek2wQi7RVSkLHhHBpTiGy53XhoVfmSG4J
GeuT3yfvng7dEDXnujm0EWLscx5DrWZymjDDwcDAQJmlxKyhCkrIcsv0swQhE5ewzNhdNqkj0sa8
hYzBcOHv4xN5kjpspi/ZLA4cOE3ampjSD4VZ4L5YPHPfJCZ+J2qbLneoQ9RCQPk8RjiZypMuZ6qj
IGRwVlLOgsbNOKlt5yuhXswetWFI0kdkxxGyb6jdzlA+tb1DLkAkxHcL7WqeJeQ6fYW65+VmS3Pj
W9/H8hnlWuBhdcIUqfTqe4NszAqNFJuszrDva6QTx6H8Ms5zc9ObDG7IZN66S1iemDoBZq5EcgQS
JYATm3G0gHIaHhNgeuaSIdShoTxW4Bsw1entUoT29TQPmApp5VYMpbsKvUXbIOfinxpglgczKhFl
1lBKl2q+VdVvu5Qpap6k2y7urvrlZTIAd0N9DbGqkxFldFlR6bIQPlg02H0TavC3KOUfiSyVp2pp
X+uWWKQmrPYAuuvNniwAok4dH+J28J8T8uyFC0SgSzSX6J5fHDU/+l7P/R8i7ttHVw/Le3Pw1pY/
QJzt+i+L6JMTepr3JLlJQyCCg2lsRvQ9fgS9FeJV6zbbKnbTbevpL0MXIzYX1f4pC+hwW6PfxD/6
Snouxg8NtWs3QolZlXPdorc+p5tZ9MgeRl228ZIVnzExnSEqoqM91fHeNcMrhRlWOGOU8Wo0ieR3
5wMdtYbgOI2+XhzIguP4JRdLEt4NA/kIRhPFaUp0ghVwTqFx+3aPPuZA/gw3ARmHB1l1zFNpJYeK
TUYeAUm4xN04E/mHxsTWRy2UhRpjZarcZX2udHNfYRcTTyWWpubUVCe16GiAh+pEDW1ObjvXpwm9
TFfTxLGyq/oE2RXXlL9LattlFTGJr5qYtC0+bgjsY/lxIqoJmndGQS1hrIDSIEH4RKKY1V4kHZij
m3hLF11iIcqLQBAEouSY93l9UguU5UkFq6Lv+CSGLOeb6w7+dk76+uQwKjBxGTgaRC1PaG11p8Sw
eDF/rzKtKdZhROYDF+8BHKLWt6dzMTYCaBNyHeGYAeW86t2OCGryf1OIpJagRvIY8hAlf4TLvfkw
Lv66iz3cOebRRylxAMAm8elnLLiCszsVxorkjnfqLcfpQh7frBCOJf52ecu9DDO2KpgpF2pHPmd/
OMRLtxebFuXVoiqCKl0WS93jWkWe5PzetRLxf7VIZDVQdaEqMM1YhQ12K0i8P6t3j5Q88pWqaDBu
AP6mtS8hxhaoIenVUU/e2gjmcaiH4LWRLETAQj5W+YjUooP0vO1FiLLF39vU80ag2dg7U4d1Jqj2
y0LTecSXVVVS2xb3e12m3ZH5JYK76pmq6qZKGciVVRb6Pqgz6ttlcamDl4qIzuJR58PaD5pOVDDK
/TukShYwQTR3agFyiz4NxBYpUrlxhLJJ+1T/8QHHf/5GFYRfFQmx0LQBOri8OE8Fkn/1Dq0+YAQP
/UW9oEF9s+cv91x20urdg7WyVS/m8orUG/u0zRMBMt65lEaTn7D6et2kwqJVvTu1rvaYWhxu61j/
iqToXx9v0/IE1Hqbenx3yeAVR4Z9q0TkwMrVJ6M+pdgyf35fl21Ybe29lmjnFJUNqQOLcTRihl47
7VtjbE42seCT2nc+QG4row5Jfaf3AArTHuLe2p68v0uftmlNHW00xu4rIJyL7Bu7ZIeyXUQESbqY
JSiaqIZjYKajSqBU0VIKmt/VKwTCwfcv36BaLfBO+/lGkfNzD22qnRkl6pMs2zjWt1Fk0FI6GQpB
2RAdGkN6JZ3b2dtgJLOmypYLQnpc0hCtMb5GVyaGyAvFqHzI1bNtmGycK4vkTlo0O/WiBfi2nzZy
6pMNffr8VVOHVN4e+BqkTnzsQPtkjCpk8bKOUBoqoLnOwBM2Oi2OesNyUcm3rquNkE61fdalOwx/
f75hJ2D8oVZVSS1Uu622AahdhaIODpfmEusnqF+q5TwXuf53EURo9WQtamOykykQEDu5M6C+g6/+
wmSB4AXELvfBmAP6JI+YCJ0UB1VUuxiH/TxXrUam7s1r09XehqqK47ewy4p9JP/SIC3mVOmy+NU2
gVsmH7A85bwo5KNRxU+HT8xVtsUS/6m25+o8pBKuHDgm++hy2q/O/bQtixcYCy3wieTvH9Zz79Ub
nXGrji0n6IptWYE7634Yo+yOBJLcJzuiA1KLoaW3umxDm4WPzdS1nd6Y3n4a86tC68EZufJdqDMi
jDPylTpFnfyry6gdH87BJAd1TesaDhycxcb6ZsQm+Tn52+fLnY8dkG7kjfM0DGvI9mq/Wrjyfs97
B8SE9IKKghCUJNuM1K/K0HXM9OJ6PLZuNW+xMxfNAYMv7NA0rz0lMRBAU4j9Ir9RQy4m1blXVkqr
05VGdlqeSjk20FJa7VqNErAu5BWGxUuj2w6mfHwGc9wRV67Aa0n8dliZsNKKJBTXswb77JJwUgks
tXrOmqn1NEDScorTZJPIjve8UM22KlaKqeXPHXZdercbrf5HYVfwTmTTocuFJ9sPtWqrHiEVz76H
GuXMBA+/IlqeQY8Ejw0rVvkP1Cb1h9QCfy13PxT5vgucqTq0cjCAaWZzSmTX6OOwgFwkXWAkxxYa
HQNTPdkH6mme4eEkZtiwCW1fLEcps+xEVQnMT3zqqYiyAQW5891B72lL+omGWC5UyUA43Ubp8tDJ
pneSh6pS4+L1Y8BS72XDjSdrfcpGkypoyBZbrY+oCB8QukdNwoHDksjhFQoCFd+3Y9NKhi/dsIzL
WpMujkhdMslRJVx4TrFGYstajC3ISChqksCmSjV/DEu//iatndjcmjeh7GfVH1cLt4/7DQ6k/aqS
g4pC6PxvXQ4oSubyAGpitOj8Piw2acs0boy1XUwEcL+APgEOKr/GWYvuawcpNlVxUCkj77sI2lNV
DDuTdKYdXtdBBDbLke6fxLNmMrkUVfoSt7gZy7n0YMkx9ygHYarEO6JfuGzUh1jb9A3+cpn8E5dF
4afefmm93WUTkHBoB5LSB1CDEIkNM3TStAd1taGFqahKl0Uka2pntN/6AmSkulCu+i5VdCe0vdAY
ytZWMzh4DzMZuwrJjh9ilNJIyDHKlYtaVTXC9Rai5wc903jBagdqcUwOuvo1lK9G1TY/ABeM3iDr
jrApxp3V83KtV3MwUaOJZgYDsvKpRUKMEJ6/iP4k2FdvkZ3QuTRw50XUybGuBHYP0TidAB2h0XBZ
L6J6PGQVCNgmG0+wDMdT6Q9YjBh1nACAlVsTtAK2viPehagH6PjzcIpCFmr1v21LURwLRohj4/Vg
SjGioRhv+1DaI5hbxjUEirAXl4bruwXQ7LpztafBX9JToofeLjZdlMuDUuw9gQNZteDsMusLgHPd
X+6N4hGYvHewg2qTV/VTBdzqKp3KLwueg4c2gdPUWe5305jj67HGX6xc9Pu+Rxg8jw5V6N8w3E5v
wJZYVxNaBUbq8UFEMcjSGUlpsoa5b90DWtG/AufJjtkAQ6bF+jqdahmF6azVoHunMSNQicxrCNFy
ecjCOTnUrdeBfRyuBws22FjL0cLoQBDWp83iajdgFnUQoWl9kE4IiFzCFAmm1jrabX6L7JKG83gr
9jY21yQm3f7Y9f0B1D2q9TWeUJG3XKdJrxEKnr+NKLDD4MD2Q3ijBexpKnemo5NDNcc7IlsgrFML
xWtZ6rP6j9ZCucip2+ragmPHIBeITqZN2LoQ51wvlYHgcN8Ma+HUBro5HtnQMES7L7eT2zwHZWsw
G98VyElgNo0Gg10e0jyO0FlubpfBu6M5G78gTOWj0ZUX6MSR/7aFPu6jfCSniGFhTEKRMAhAWifV
63UDpA4FoR48N4n9oeoHdH9AbKMNCPvR9yFuN+BRa2Q7MZo4AkPMCRU+OJX2JQ+sbu/jYGB0BFIR
TH4Hi3NlBRD6CbXu+xx5JyV3i7QXlmdTsMWz5AeUJVHO+DfAScYayPriYJt7E1YAVW1nfp50M97W
Ke41CF85pype/C3SDr+XiAutemHkSEd5T3Oqv7ktQVwx/KgiADxA7YjwIyFPon+NFOeNaO2OjP5o
7hpLJxKcp4+1azTQWmIy8S3aq8KZ9IfWprMcRb5ZwKZCR2vrnU9Psc5QLx26CIEglOrIR4OfqqGA
Opq5tTUTpU8HpblSn61dVpQL7o4RSG+G/uhWF+OxWtAsK0BZLGPyA3Rxh/ChlcmAtJb+oRsReE+G
fehoCm/VxhXk3AKGvIUEXl/zw5Vjaat8NuLbSavQOkw8h2B06W+6nmRG4td/dFIbMrMAbWVMMFc+
XW2foQ/cmBG9eacjnglKNLG67hAJYx+Cf9zAJDM35P23YPaCzUQFxYHRv8P17yrA//G69rsDgkwY
QmT1WzWRLCkNq9v8X/ZOdEk3/w/ZO7JmPkpE/zp7d1OK7lX8I3H385yfiTuVnTOZOdmkxkxLt8mL
/RQ2IlX2G4kyA+ULOzBMQ+eX/krcBVLfKNB104Umck73tTJRSE7P/s0Cpgnzhiyb47q28b9J3JmW
Ssx9gEPojqu7BnACeLG+6YOK+GfirlpKJL/DOb5z5/YBBwOsIrJSHES9TKtC04+LKL1dmltXRe+n
23xIfgfc352YGxE9Rz+CiORVrwtImQt2FL340yf/kled8930u0dGnej1D2h9zUiE7gygRV4XiAPK
Q19bB6eB0bkLYpS5GBv4+pds7t6WBZ4t3lQExwGQEyf/HmfTuzDF3kUy6A4jD/1BMmJoK1aZlsHS
CXtM/jB1AjsygdSzmcVWxsbK7utlwfi3+GZhILYv/4zGcjtC7Wp8YNEGasK7uMkwDshB/kZhvo84
DX0Q4OppEhH1B5+UePOPycYnkae3BmUANBwTI50+ZzUH8ykaXifasIeiQ+E6wEGjXZoUhRbEa4fY
PvRLSFvUzwC+R6CMSZD8qHv/SgyozgUOxp0Dsqetvtd9wApTEADU6beF3cKvyMtpb2LUgfiUe9Lj
LtnHAQa/tmFvHJ9/bkvLNKgbVeS4O2nUto2qwt/0Y7Y1wW4i+z/fx/BWQUff1aLYmFXmbDpbAqKt
4ElLErFaGv2+I1O36jUMY5cMkWS3emqpA1tN2tCadv5iNFCaajN/NXq0nq0kxtw3cFCLqlBEJTSF
zUj7PUjBFiGnR2QcwIcZlON1Vcc7uNHb1MBkB/XpEmFSmAURT4A4DPi1CVmGfHh0F/jBsF51HAVR
8cFeBevgZYH868939Rg3V4mf/5lmmraaCsSV7PkYd4GNcA3XANH5FQZusULaOyDvZr5GpTMdLDgf
E7rIxxyLyA2KNyEceIYqsTvdapYU6l/GzZRIHRahOzsx+cYeuu+OL+WmWII3Azr33s2838XSiTWJ
ZRDGMzZ0+i2g0HRN7Pu16OwUlDOmSnqb3tZGg5klpLUdJAfLdE9aRPQ7aFIsPWRKK0dLENLzMS76
Fz3Jl20zkX4A5LOdMATBJgX4Hj6bV+hrt+V7pnXFKRUmw5iYQZxtOfO1rntgDGPzAeagAKsNNzWO
v4ZxkF/ZpAnWXeKM3A+c0ZSJYd8a6CZMq3RKHqd2rbvgwmv73an3IgbGrDd3noYpYmSQT+lg8sG7
yT1j46B+usoQc4gbRm6zX34LLMQUKzCOyODjjBAIALK291o04Y+OBmytL4a2bmZzJ+dy7YxRjj3D
YhETxq6Ca6cjvE20BFdIKlLVIYuuh9aQmV/MlQxkQoegqg5IGW1mOT/GrqgxLKaC6Uvt+NPRI/d0
34w4Zvc4rjdDHW1t9IiaBBR/iNjpdhFFv8HkkLdWSJRxtCdNhmOHr/+eJN2mBNw4+xZi1bBBPecH
T1ygHQjrJ0PxERE2AmG8284bdti7rKEhHCfppBEh0+IiMaOX5lWWjK851nBl208HB8ViTBzhGri6
BeYqwWACWbjxmJrxSxXEt3pJnj72CbOjuIMfQ1bpxLcQWPPBKQTQItFrKMnF45Gt22LaVwEOWH04
7gIGr6syf4lKaOKjmKw9KPs74JMxVMO+aefjBN45t+21oQ/dDg3uV98qHrM8fsUB5k4UlnOneRKe
GaIWUEfzQ9rPN/Fzkmzz3Jg3Rtp160n6Gke4a45tudNd0maIlmBP1zMMt2cYehNxyWPv5M1dnJrZ
qXO7ACbZwMxJJDNZg3xhxp2UzMTzgGn36EgyGyGWyyZ1BPaHOrPv8znnffLED+tmHMOuX8B/p742
nLDKY+YkSwSW7rFF+GFl4T6NLWNvyrAuAi4ABuVEXa2qRda4BbIn9p/nKXstA7RzG9wZNtM2iAr6
qp0cvgV/jO7apUWshWzsEI4IosQISdFQb9zYM3GJ8bTbmDGZjlPMWka/1mpa7atptSqqRYscyHrh
MZzn1WpyLWRAEO1DUk5yrq0WRjcZG4HU1FqbFu8B0RIgs4zbY9kSpkvzaCWEN4tw2EXmAiwA986s
9G8XB4gWaIDDjOSwriHTphYVwi5E1+Jj35JQEQ3Rpdq5ol5lp9hx790o+oZV90M7YXUTGeT1yujG
7/zgCIIH+kdTRcWhyUxkT+Wbc4x613TRE+ZGTBvUNhVXyZt5PI7dM/gDZE3Fxs/a+RAVUFJNgevS
5L92ZEk6OSfKR+dPwHfOVvPddJ96iIHLQMAkJ/xqIq97twSYIOlZmigPKsTkme/BICU+EKmI3GjZ
AKTHC0rGhtRChYr6ouWGVdFQ2dmo7La1NZMCxSWg7lwwrVNAB55hjVfZJS3uBdKugmJWlmUn+wEW
4JOtF8OpKE8x0lgrtCTyfYgDepQhpcDH+btu6EzHOveYjHWBRL1BRn3AoGVsQWbbRF+HMEMgTtUA
S++RM7GHBAcNgifqly6LT9vMqMffcoRahXtHoW8TGUbB/hZ1RJnjU0+pkXmXgryLejaXhQooXlbP
JRll9xz9Eamr/qQWC3aSmzlpgBkvuDyubUJJqxSiZGWP7oSoYUDiVb6Nc1BQBl2sMCG1ZZgvIptw
hKU6qABbZMNqqjEiMGfInMyF4EOF+9Gfk/gNEMs7E1yfia2s3pOs3r6MdF9WQTeI4qD2TN5EeFzt
KlQ2AAoaOQBPBdPVEWofpkQ7e2iZBLWzzYT/rwsPYig2aKJMK3WsJQNcqnS+zPkn5B1cLnX+GbXe
F/2zP+Iv9Ok4dZnzcZefuhyjtpUhNsUzifN9kXq/f9r5L1fVjk/XPN/qh9s6b1DP7MPf+FBUVwl9
/DLENGWooDRaeX6cl0t/OPyX/+TX+3956K9u2itsiG9+T5aWgXlttfHVhMz3FTP9KdrVOnPQZmkO
akeISgUUGHlMESWg50pZVOtO8cxHwicfO08egfgz5sTPfVyDFK7kvxXbiiGeVqcmOYQQ1FiAZbE1
daQfPIll0czc09fqVLWuFgaanISLjM1kDEZzqHIfYE07QSWur8Qo/4SNmELVggHT6Ua39jAE9SqH
3aPSSucMk01HtCGfcecVRKxTKrTKYfmyyqnVc8Lysq42qtyzKn06BXPt7jCAebiknhsZzlerZpZO
GztlHKDyYucEdoFewVoVhzAmSKt+vlBbz2nTy9bRt16Ew4BEpYSRpUIfpKy/nzOgMf5RfarlR4xw
8fFN/UDbIh7/jFrea2QCGbpkaDv5oRF4l/DAIN2CIHoTs4mmGKRSfZmuMrvCpS4g0iobC2MyT90Q
wAOsOqhkEZrPPBur+1Eg3XxUV2ViihKnvGrY4q1ge0cwgD+WMbiv8W5bqf8RZu4Tjt7Z7pweVNvU
Y6Dt9Y6cd7k/U/aYOPCU5/ygenbntL1KChd+4WxCCUpSCV9GSi/EzS0CmwGhPnWILaPkjZW/VGTn
tnqTtwuhQtpAZKprGHXecQ6txwmpEIYE06ZD9a6Q4WMlumf2NZzkxJASWJ5pwDCcilOQdbcNcjM7
dX11S6GbTAQI7xZLYNJkWw/nA+XR6n2qVdH376k1J6upLKHXlGmG05RiGimAgyxpbczUQ+VUs0Ua
jRjFoSqzObfIQOlbo3AF5NtOjDe97tkfkpijhHpQF/6s4gJqiXz+6k2obO1lVZXIrv+RS0W1OWg2
uJQEfCVY453V+Xy81pHkKVEsyF/Um1HVOtIHFJ2YXoSlfa6yap9azPKVX1bVfz1XaDkE+tWqOvjy
YC7nfrpUJ4aJsceN+uRUXVM3o1aLMie1cVlXpfPGJQH1qGOOcH5fkda7Bx0uqDpE/SxzTfogVZzU
R3UuKliCuhtGfn99gJn6ocstRzhGryfGiVrQfzmDIuS3EWshtqjqMyFsgolYNNu/l42o9kE8ZIdz
sl0dfi6G8qnBfkKhluGTbBhUTVWly+KybUbMcjcb5rYykvWnNkj9sW4w6PJVMVCjE1U83321TPA+
cClApWqg3JYzVkwKFVXnLYrT9puvbsRuQPaZ+lE9bJWNV6XLs79sQ/mSmXmErfXlYPWTl9XLuap0
eY2XHZfrfTo3Ec89hjG0YTwa1XD2XtwIIq+sqy+PJ551V2r9fPME2wmkaKO+UddS7/RSt4LlNZIo
LVXHEpWKV8W47xnKqGr666K6xLmpmsq5PfhVjpUCg7dULlRbolZVSW27rKptClb4vzpOHTyG7yN6
V0f1++r+zlgZVVQbz3CKc2VWWwNT9Mv2csKHo1Tx8/qHq56v9a9P/bBfMxqZWPpiLDpaErIeq25E
ldQVf7Xtcojaa6pRoCpeFup9XFZVSZ33L69aKbjK5RR14Kef+tW2T1f99EuRbPAnfdvI/Kz6Zjsi
CdZQL3uFnLksFt/CGFOhpC4bVemy7Qx9U+u1Sr6fj7wgqS6HftijiqGNaZhBuvpco7EpJbN7+VA+
rJ+L6rv6sFWtq+PVd/bzTOQLpgSOYLYYhPQYHNfvert1Td2+z5fMZfLUIVVSBfuuJvgWjM/ZJCAy
tL3+THMykVqrvAfiwkjzLH39DDXyaNek3BbDnb8LWxzc2tKeTSMMEA0q640ZDk+ICCW7siFlpKdZ
fIT3Oemu8yimFMi5FRLUw979epmh0nhRh9KpXVwvXkK4kTgJapJttPaHot6PHtE61EpwupGp7c9/
+NycLGg89HJStRSTJFHw0BRITXWslwUU8b962w9drir+6vBP21TXrbadf+FX551/YcyCa7fd63rM
1I8uUS18hSO6rCuE0BlWpDaq9VF+XB+wRp/3fzrddboZ3SivgpkoGzV1euF7Ir1TRw5Z3e7MqX5Q
O2b1Cf66mGBxKM2V3o2kcTFsR6WwnUdULzq4GyhtkeeM3z1x3WsVL7r8ijQI3oniJStye5e0DUmq
llSujkcP86jT4Hf217ZK7o3Gvfan4NYSw2viQ4yWUvZmWzjfnd55DCf9HfoHCoY0z2SMg/wwGn6J
7AdWpXYiRvLtS7vpjViHjY9JVt32OJNAJNkUqdSDJc6477T+qvndjWJnZ0aMDGvN7/iJ+yjXo0OI
GNoWD6wGP8mu24wxMEgsmw5BiLus4WRXBv3sgS5ecoFRaSlJ1Gla+NXt++9RPMEOzgvo6xYqMsTZ
iPINRMEIhK/ItRGBD+cGxwHpJjthKDaE8y2EPKIULpbzQi/KHd7va7Qk8+1cUXKAK9vRiH1a25LV
bfE2FLjPa0ZwZ6P0uFrwVHAr7c9Cm+ZtAeMFDDZ3njtfc9ee4fEyBa9K7x5xj9d4Br3nLZBQBP6m
Zfitd+sHH6sdJO6wwnR5qkOO8uabFYjuFhfaBQEjJIlSDPua0N2Siv4x+xW2uxjSl/E0IXZV9Ns5
E/d1qQd3zPvePXRVTzrC1kjJ4jwAe2ltjIBLcauu1hJN2YpqV2P53S5uuoPHQ4LdzzFM1/It0zYi
50Cl6xIkIt7SYKAGd1dMOqrheF2kAFNWgS9dcSpEQKGSi8EH3BcRtjDQsrekpDyI96exrP0rZ65t
CN2oiNTtc7CE1sbzItLRfvCUTt28zvQ2eUid/iWGtJsVk/alDBAhWnzji1YKVDEQH13RQKVXvRHe
iIWMODwlAtpYmc9xol+JxlkA8xvOGjQmxsz1KxJ26DyiQ7EhlYoUJtTza89ox72rie+9fytmhGvM
vGtXpCQIlBveczEbr8w+mVUCLtqJFipo2IT83YmgsyDM1MN3KozhzR0xygxsgIC55l7XFkpjXpWt
ZeuPVSCtHvEmTJfWWJMRk83FddNH+9g2QDKMSDVaR7KLgByq5Ls9RdMuI8AK6OCA2kmHl0fukqsI
jAZGQfujCBysIg33i42p6tKKH15lxG+zpb+l1SSemiFLT8IpkYwsjQ1VzrjtZmLl5FvWdjNeBUvi
P40o3mONRfOLyVU5RtcTIt6H0aFfKcmwYROO01T/R4Sj+n02Zj98YzwkrV9t0wZxVtG5tzNUedMd
n8xef1tcYd7QUmREEPoRVKD9PZsQnkPCDBOnun6ROsbbBL+8tYb02NCmR2emsmV9/Lp0bgUoIAc5
mqf4ANovoDVK8DGZ2/7ujqQS0vklGr15tXTmtTuav2PJGGxLLQEhNeCm+ThX7wJ01kOqF82q+v/s
ncl228q2Zb8IOVAXXRKsRVW2JMsdDPvYRl0XAeDrc0bonkNf582X+fqvgwGWEkkgELH3WnOh5CFK
i1heB0AtfOLuzvO7YWu44t30XA4SasRLih430Ly/jChx95NG0rUrESSu1e282iCJWPc+Q0olMLI3
sQFHc7Ela2ob9IwYEKXAUoJrmWQvkeZ8u22a4EdJqa2cxQHH8npXJNWT1+YXyrEzsvNT7rLWNIq3
IOVqSIpx1XH4aZ32yY/5GwGBJSZ1z8pxDraVP5k+eZpdes/lz3XyDsGLd4r5HXdL+wmEs/lXXOGR
qN9ElUShTeT2XhDJ2xd8kZpRXERGXkvHnyPs7tV0prcAl82+ANMLSYIfpRofS6e8iJmB1NJWkFNN
mRx9e3ARNXHWjjbpy57ngKqr9XMbQZ+mfVR4O6vsX20mUxsiewh5XM0LxsKcIkj0hG9uV3dRtvfH
oQ/F2ly6QhbJUaBdutq44nU62l0z39uzFsEgICUvXbguIa9atzQAljvmMxs8Xr/s2naPLXCNIUm3
awTkYbKkyw/x0WCv1WnogHuWYqxOmN3gEGG+oqHJWR6D7AHNtojDwI+6tEKgYMEA6dNk3mPSo/3a
dKgCIXtliNTkyM8ZOMKnLSjs7jsJ31g9m6bsbA+hH7w3Az1Ts6MVFOvxLy0e/oILjnrUepqE5Z1g
QcCV78z9bOf5NplLfr8kvlqr+eLoeBarJc8vcGDP1oLZp9HuC3PlcEmKq9A0iHRlhssQDGXtkPct
0fQgRQ8UCqqNV04yPZVsr6HrLz6Kow2BEcUb4+PFhd0NZp8DtVrszWgxWJkG+HnLy5+pzIcgxNKD
zjcW5laQHaw8+ZoZ9X3mo/EBgIHPBs2XFABeTW16XDFRBR3D2xi531kxH3rUaGGQXmmKm1sHDMmG
th6N0Ci+mq7ZbMfWv490SGNWh+wFLgDdKnd+clIHlhZW2i1Z5EdsL8HlbDT0gmdOx4uuvRQA1pDI
Gqi6IpScVvqm98LfFaSu0dXX1pHIx4xlNGBhrPyvk+4220l7ws6ank3HfZoX60BjLifle4/nw9r4
5nIXIKfctn6w60GXbNd5/Ep3mxM04o1qUoCPERgHpzRegNUNT8Dvuo1Zm9BSxWks+IYqBpcumLOL
obcBiJVd19yJuQ+e4zQWJwR5dVquO9OFp+IBQxEl6N8oEMeMoKOcjnIBQCKDdbm4GEYHYWEua9uz
WQbDVhTMx+HH7CoTFhJgt5mcTIOhb00/jebSbpbSZTbdYlldKmgphtbHO1MDGN+37UtkPHorKUsC
A6731QrWfLtYE6Uts91ZkOx2uAZl4cdx6EXB9nTSRR62mmxajhdnQgPb5Bdb+7KI3DvEluCsLzTS
19L+HRnkpu2s9fMMhC3tW76GKhdkwNYmuBHtACubjCrfeV9QasxlcxFaQYQIkRcbay6hMk7i1e+T
o+FV7WnIunmLT23lIncChkx6p5+Mp8BdAOfETJjTBCWg9piM1WZg3tQEcWgZzfqckZcybIpEs8ni
1nGgRvN9JADpAvXfmRnT/Q6oywJfeHKSH0213s3YYnf0a/kmUmOfnGovxqCWTg9rSQCr9QmVhL9B
4agho+KCWriSGdMxwWzWM1clOsFjyymYkjVDKsCE+iKMHZjoznQKRs/Y6KRrBUHyq1zyd5QmMN+o
S9x11fBsgtpAtYtudY7970mZf3ZKCU6OMwJRPX/Y98XMNMlwPiXeW8n6h3a0D5C9gG1rNOld6Vw9
7asXJy0J8qwdFu2iiVXcCdmrWjR339fMW+KBqRijaV3lyXM69RevXr0TcVl07RPElwuDcovgOVwM
jIeFgEo2bvKifDQtKzsJMb76i/+rQ1C3xZ1lbYOp5Qq1XCdkADkAnq3rD8sBtrhIcMsH2KpPqfZI
yBq4SpdrsW92J3AwMFezUSOnwAVAFkAGIiERmeJEdfk881MdIfrae+1LJUwm6nVQX8yUZjoWY66G
9qeU0cHzZT7qS7n6IZaC5aJ3j/mMjLooxV8rqN6oAiyXIgGC35xtS/s6FEkWrs10zLQp2LcQY9xR
4xR2guUkouhe7/Fwxu0J2G2xS2WDKx3FocrajkwozPhxqqe70pIjEIOf1YvHcUbOyzyIWVWBsnkZ
CE0gQ6INBJPwHC/rDMzOGvTjnJX2EyHUiF5ohCbHQEveq6W77524ux+qBSlJ0mkPRWzsMZQSL9M0
94PMo/f16j5P5709yKWJIBpl8b+WpUmDEGbmtnFh2AEqf0nIdV2YAcxR85x5y6E2yCCZhiIcLWIi
kqjPwgIyT1Gtu5i2ZJgRNLa0xIwSUR82TsZiwYsK8B9WicozO7Bs+NLiKUJ3uYbQL3us6QRa+hDE
N8baHoOqI8QNJUHgAcJbxNlcxxeBaOFcZY+jTiht4EO08qvyG7igOy+lAATkGhDngspiRH4PJRoD
7BTjT+QoFOaw3gdF+Qnp51+O74gvtR+8tV3RwaYrfqSZ5obRaKC28ZrjbHF8FfZ9lzvma9F5bz3K
HhqkBlZvtzivyDmTCu6qhtcTww+6pKiNj0aVgb60y0/9IDBbI5GdsayHWaq9VNmSgn0hmaBeyp0O
foy12vrmJl270+cCNAy/petkHDl1H8Yd+XfRPCZ7l/lAt2Bn8RGmbWtqfEYSTpp1LyxAr61FeEez
TBPhARCUQbcLszAOsRcsR3fNNmMBeapzwfOnNhMdc57FNiY4IfS6TCNt68nkerPXPEEfpuCSm6P5
Moixp7yJWAWn+0riVe1EI5ezIdrMbU9SMiD/zZh4+U5Q/Sy4+p87gdkyb3CjDhD/loHic+Hf5XqL
nnQcnLeS5VIW08qvUaVtna4D8o+EbZ0If8X4UUIIc/RNR1ts7gRgsKyfwjJGPcY8+GHIIMYXLD4Y
yYocv4W3OHtyAkAml0sEulEUmxVbECm8rJInvz+UcCeKslyOyLCfMB/XZIbNJ05qKDRRyr8yeA9V
VGJrmWFjui4x0k03PWUwSx2ZjJd4Np2TDnWaHjhEf68DJxxHIBlPjP5x5RjnJLCSfbQUUCQshnku
WoQPEBzhkdDV+0l07urnWfSIy58Te3jNhhr8bpzXGED3U5W5J36NLu6xZ0O7D2J+PNtf4Q7PCKzG
lhMai5tVw/vyk+A1If15R9/7iSgQ7CzwJA+ejePbyHJcENL9thrGA6Qd5HSRBJKQ5xiKeLd4ya+C
73JLsF9waNL8Zyrc7/TvD/JfPGXu+NWhyrXB0f/SzYJq2DIcnSEmwSsrSSohJFWMX8yohwMR3KXB
PnasMczbwbn8auHXn6MolgZz/9lkCbIhI6fZ23CT4wjOh7Pyk4I13rOuIIauT+7HGr6GMwPHpDCM
Bg8oQ2uOL6s5fimN2ATO7iVgt7p7HZk1HYHaowpSYcMci2ofdNanzJc9WNcjy4dM71JbHsaWRKDe
sGC0t6DLKsuId96YETpoDB9Iqf8hA/2/tMWmL1NO/+/a4vuf37tvff7v4uKPF/1NBXL+F3whwlHJ
pnJ1dMK839/iYkkFcjzHtTzf8Mj4Axj0t7jYQlxsmb4O+gdukG3x0N/iYv2/IyY2TI8/+DuWS/dt
B0kz+FNPtzjv7T/ExIU1apB9kumumuxhXhIShburUklFUjyi9m6b//59sezYB6qq+l+/DWevtgeC
w2kcGlZJtJ/8+7USp6hXTraVbSao3Ava+S4qnqJC1JcCNDl1I3EgkW6TY8r+nIjX2q/NU7UKb4c1
BeSLYbxTpzvxXs0mcwqSkqvurTzbQOuyph029rcRRe2ORdTspC5xSON00BMSByxSYkXQfI581IIj
sTEdyRJEVbwMY0KISTs+Oo0PkkymrYuuXs5RNV2LbHqlGoB/uXOvgRT6DEGGxUIASbU6zGKRhuqh
pnEM7BXyJvSWuHwlYvebEGQN2NEchSMt5WZxvbOjY3HKTe29dJlAk2FrnEDVbJbR+mGwuC8FFzz+
DqtGM9+zECe6JK6vBEMywNZYMyLfQ51GlOl+SFcdzS8FI4DO28yA1N/vvQziU5Yzhg5N9Wpm8bF3
nfGExfCXsBM7jEX1KYcPtBnHYAwj5qZ7RKCJz8WUVvRrzA+18yBO2JEZ1pbwj3M1gUA+auicHQ2p
rqjuEU9DhQbIT7QOiUHLjygRwX7yYd3ZmV3sVye+w9P3GsRlsK2ZZO2m7nPluj+GOMD4p+vDdUkB
eAtQQl0CmwLG41pCZuis4G3KjE+rS8i9bTcH/B1Pa+O/I5GGuKjRya9iYmS6caI90lGt1ogYm3Pt
6mcU51p67NiK/prSdtmJmeOAgsRX1ink5woYjIX7qoNGBLyvuwSddQPURq7JiVcD20RM7FGyqYz7
qNPvWC0wubHXcpM3AUqGdptnuMNhx7d68G1yDT58k5hcJ2sUfoReGPpf9TRVYeZ80zziuwq9JGLJ
DTbMQto7fypK6elkjM+7irlLzq9XNw9NGbhh5eMX942k3aWu/bDOlXsunfGCFxRZ9WCdxhT97ST8
ehe79StegAZEHFn04zSJPSynk1taO9aIO7slB8Fcned5MZjMANc0i8RGN79wCszduWk7ZLMeGR8L
uYgEmEctABM922Edui9jkkqNQjsaLnlD/KuET7Xe96Irv4ObDmu7Rbtp4yIbip+6LlvgzmmsWD25
zoJJ0/5WsRreeCzudpNa9junfll/UOaKdhYu2MkySXyqwzkv/CeDxawZF18BJ+10Y/6+FtN7Ah78
6KBD3TRD9c1vFjRqg73RLOvFbyirj4LfSjNbZ5cNFy34PhvNJzm+AnSxA340G5NDdQ1aMR+HEftd
BIYUnIZ+ICK6uQxR+svNy2eGR3z8MXB3PKqwREmWc11KAYlZb8AOjtZns2o+d0T1HTXd+YBaqDZ4
DoBpU9pvabmMTHvNx6xzn/JBC5iYJC056ises9GHtmgeskhLH718OsADlagn/bJiK9h2RMDONecE
KfV5CPbQQdp7zaz881CiWeHssjXyjFn0OMazRuKlNZbkfBj2pdV21pq+OSvdj3UgrC5rRYG+prgU
KPvDFHaQOe4hFDPBzQSJzas48Fl+rPFkX61yvkdrz6EBJGds7W08zI9tEVMwiXvv6JVWuvXylwVk
zib2GivEXnCNPf877Fhx17Gi9vPsqEfELGeu/1xjB9jHBWZp0eIDH1cwWhZ5T7O/odPACin3l53m
wB6wWdQ9UYqoHqLW2UoIk05Ug2tm73aANrRhtRRrCxqSkmL+sDiwExHtlz4RPb6c660/m9I5uswK
D/3ska5i21+baN7247VbdqwsrbCx8yZslqhAQu88gs8aDerXKSbkrSlYPva5U95bXfpsuOO2RYm+
pU/gMLPWvo+2n27QMphb0wbZW0SQ4MwJbGzjB49VFEaTFp8L8mNwY6LB92wWlNri7igirtsJL+SG
mq65JkNoUYzdLlm0l6fWvBIAUjjussuzHwTegMGyz91qJlS3ydIaa+1nK6YvDEjcCy09GI27Oql/
NLV44GJw19HK2WCdyMPELp7IWx12cU3E30KxQvxKTQR9Vdn9TFzsrUME7Mgcfi3RMsok2c/Z0EN4
gQJUG4CqEI//ok1D0pqPBc737LvUadCzGbvcozE9aOkYunIVBpKH+l7k/1qHksUbymABpOLUD6z2
SwcPUkuQAYHCDFzOg+5p7j2IxHK7zEl9pT3yXczmc7csd3RBxlMyLdXdFO0Bh9GSIuDLGKBOVbk1
HYYqYKhNl0cm4C+tDvE2ygLOHcqOzorCf4nKFQMMHngRXQdiaWlmcCIjTMwdwkWH2dtF5c8grXqm
6hpzBxMv4GpfgpxzufLn90FQN4g6CwcycKKR94698RcSfxh+NmFzg7uiO0+flvLVx/F35gLk2Wu7
9fQi3uWL+8spZm/vW0h5J3MKIzL3toPjPfOWuAFyBj2hE4GkVxydZkygYavdTWNy0RvAUm2ZBEc7
x71I/ZIns9pr2+WCBUs0zDLqvgunBlFAWQQF5PWIbuYIwjetJ/qEQR82hvGznYJdYFPDFW7zhTzx
dDtl1a8AtCvCtPYwMKVD/M7iMxhIS+z7BSL+JC70SraAE4n/6KaO2UUHxk+jutzTX/BblkkuAxtq
8ksa19o+zSHdEAbKqirYWvn0yDyyZ/mSpGFQYfiyGI53fSqOgz9/i4aIPMga4/lkiZ/xWTNqj+DF
PAjrVXs3syw9zL03XpgruGQd2A0Xe0yTgF0xQUgzJOEg3w1WSqcOn2QkDZPgcS41DspFWilXcpvD
EZ+952pGOBJBHtrkbC1xORypZR4WacrspT1zkkZN325CfaGcWkgTJ99fhvCy/TlKgyfkZ5b/0vTJ
WEb8hDSCtg6W0EmaQ1HDZ4dBGkYHnKOGtJCOrs4BhFFpM1nlTw9aNx2OkbHoqOM/rfglW2lItaU1
1ZMmVVEEA8DBaKEuSMPCl2ZWrK2cRvhbF2l0FdLy2sRYsrMc4xl/l7BuYrilQRboN0Gu0jRLIYXK
GTZaTRpqbWmt7aTJdsqS5wqXw52jNdLwwoTBdscrxwBzkOLUSrNuq2y7+Hc9fLwrft4eX2+U0P1q
pNU3x/PbSvPvIm3AnTQEL9Ia7DjLC53L7OhK23CHfziQRuJaWoopWDg4jG1kIziYZLQFDuRJ2pA7
/Mhcw0jIxaFc4VQ2pWU5wLtcShMzXfPPpbI1Q8/C5exLu7Mtjc9x4F9baYXODC7ka9xgj5ZG6VVa
pnu80640UeM470L8WdqlkA5rabV2pOna8dyMQSApt93KnJ7E6emzho2uxq2N4YZylDRwk/GJLIDr
mrR204GmfB0NKVG6NC/W2iQeS0sMmCHltNWlQTyRVnHqtJAL3AQlJtobBuW0udMJQtmj2vipS7t5
L00Wag8S74PlYEo3NezptTSqz9KyLggwpZUl3rSl1A4iX+5sdBX3iceJ7aTDccmW8SS4bOKtKapD
pk8aGvfsfi5z6+T5ctruBQDgZDnOJFViq8XRdTHGOcymxtkLB+qXvURHLhR3nTTlF9Ke30fr0yIN
+7O07gs8/LM08+fS1j/g7y+k0T+Qlv9Imv9LKAAZDblZYgFyCQgwIQUsEAMmiQ4AJJddW2gCJQOJ
hAv0EjMAKW5rSfDACIEAS1u80SWUIIdO0EpMQQmvwIFbgOvbO5rQXSXQYJVog1ZCDqhYRgTZ4JlL
JQIhkzAEIbEII3wEXYISIolMqGAn4CAy3gZzRw6gvekkXkFI0EIl7uKIxvLqMzmtJaqhlJuVVLGP
zR/3+XnxVxoz46CkPZ0bRX3ARkGpRpPUB3Wv3nghHTdxlH1nKHWROOtwrfCr/XObPl6KP0muHyRz
YpL4iQoORaaIFDfGWK2IFRbsiri1vqUSZuEqroVKyA4CSbtQWLGP27AwYhx0H/JxQ5EybKl6phMX
dhKjoXTlapPC2NAkbGNU3A0Gcof4l3zrKSrHb5wptTtJgMcIyUMpYZV27rYRUnetbi7QQFqJBRkl
IGSUqBClklTvoTY6AzsLEO9wu+vjD0gEiSFhJLdYdKBpyL3VG9/uDEiMqSXc5CZ/Zq6FqleJ/ToJ
RImNu99kxL+pZpWsrJUV+iXRHpTElIUHJdahn93DTP0gl0CWQKJZOglpaRSvRTH1KkVxaSXQBekT
HgopIlQgPbXRpGjUvcsVESaHDUNYeUBkCOCYQNJI1N6saDKphv8L15XStlsBXCu11+gOjWR79r6M
jOA7S7rgoEM357qhxndcoC/FUaAfuS7gY1CsmxvbDFYEiCPPpM9KDqbClA0Sn6P2wKaPR8fDNykt
Yb3cqL2iG+zdABZrkk+N9HCQMB6FtVNHoNpLFbVnkgAfQ6J81NEWM9cxgC9j51Jku0DifzIJAkrl
J1Ysu1FxggTEoESig24sO0eyhhTQTsAaEhI6pO5aJYgIFzxr4OoFvRLUOsVKVOAzhUBTNyuJNZqt
8YcjQUcBxKP/Q375obeU8u1FApNyiU4apRo/UP6xG35Q3alurhLB5HRVgPitZBmuWHX6Ot6xiIv2
6sDRWDLsEohOiWI73eiP6rPMz2QFYNVTTKgP+KMiuTFMNGCDwEe5o3tu27U/e5IqhaW16BBYZAwl
5rNjCwPI7AJzKquHgXUAm5wTJUSCAIhDKv/VhnP6X3sLeYmYIf65rR7W1Z10ucSOkMxvt9e5eq6j
fJLvM4xm2X35490AgZWnXv85K4hWa3PcfezabYCszRiZm8g7swmmd9mljPO3ZyrK1ix5XGpPPXGa
uQ5TvVkQJnBImNm4axwXEZ68BQgBI6DcC6zuSzsOMtmDW11OqW2nx3oFlQ7IbqNVZPTWdPosprMf
r3Dk3h83obweApdRBSsbPv3b21tWr4W4XWT4C9+t+loDn69f3VQbIR+43fzjKSgJneNUMaIrM6pC
R5GUFek7Le5c/I3wcmLbLh/qhMFzRitD/SyG3qYymj2lvle77WJeUy9z98H8WC80mH2JBPsgOf3m
PqWM24ZrKw2t9ZOmfk3Fc/ptV3lO/Y6VdJpMhw+gE5dwhso6qOxjDvqFOn97tlxgoY2mv3Hp+5eX
Vv376qYCYak9tUmaFhHAiGhTjkcKgTUxZAFz++d2JBb94IPT+fg4Uq+v9irGz3ky0yNl4i6EqTN+
fHb1oNMTVkbQVUUTZWGFt1D7MwCAAUdLuqPanTXSQ6hpD9tCDr6lCZpYcbHUzTnuWIGWuMfPQ/Et
EcZ0uhkj4TxDUFa3haGBqd38eRDKY1Lh39Qx6VB/2xvCfvzt+Fa7gENAFwqyxNXNxkryQ2EYl9+e
p45sfTDuDUez9r8d/Oo5t7/RGgibq7Khty6xc+AT8LmTR57uyO/+1z+oXgJrDqDCLGW9vi5WWGBS
tpxJv1AqT+pE7v1xUz2Aedjb/g/t5f+L9mLpMmfkv+rITN9+/Hs/5uMlf8NeDJouFrAX1yCbxCUo
99aPMQlM+LsBY9KA8S2XbAauSogdjH8aMJbDQ47Lvb5tmr5j/PdiGRyJl/m3hoxrkPvgmoSGUIw0
6Qf9O90lGex5qrrGuibITLOpc3YsHeHjo6GnRjsWW6w0lO9LWooJbYs12w554tx1UuW3mt1LVFPx
nhz0pq4WEaZkdjuy1hsNoMeAEXE7ADOl4oA4WjPmb0Yy0Y8Q/W4EQbEVNsx+HefRRN5kMRrVvp69
l66Mll2QMSMMjOox6mvnYPiM9XF/nSgVm7UDgrxrQHOtaUanej33VuIfu2z4ZI1zS0nQ/uxbQFoB
JAx7o9PjrS4mSSGbTvqg6ajKnHrPcqZ/HeLuM51Vskn1+s0iytmq5vvAj3r0PNhArUnMW4ILIc/Y
7QMsACD8EA2ACqCCpnm8i9ChbFPhGZfItM+FTugQnG2SIsllD0xALsivS2qexZNmI5uD1xtC2nsb
ZSPIWC+BUxzrKG7e67qnbLNcV4CgoZjAzpuVOPuJSfA9zerdrMNAE+8EzZPEbLg9yxlqeWI1ngkP
FRv1CvwaIENc2gEgv9KQa0kAvwAlhNfTSCKdDsRWRpZelD86a9ogvCn7ncX4lh6MkjjaurX5sptf
oNzooevjNqFahy6m2uNnjAgX/eGyQN/2PkEYieVe8DNE9wjTXOOyLr3zIJATkIj6YLcIRGna42wN
xC+vF++zU7ZH5H+7OEsB4FYiREHphdRmWGaAOZPU3f60RvbeQblAhGFXbT0pCHNqFNTCBBnHBHJb
64O3QR9Q9RBsBn86TyNiltSLZddepwO/0iOfNOOx6QQZA0uX7fwuuLrFgmTcy61dQc4umshz9BiT
QXIt8gmlDd9NvWbaZ5okTUHcD3mUzR5pFOeBv8CjQUvVhJ5ZFI9Nq18IqhruvE/EIMfHuK/pV4y/
nG6Krq1RfwdGnx96STpCfeZuCkSCYDv1t9juA3DhwubriS6rHtSnRtCZId5vM02TdW/1/VaUcXex
WGXVq7DeoAUCtsNM0eFGYJqwKbzAupD/Vm6ryF5Dg6gRvBDxS+Ci4gpai8N20JswKnWua3N/SHqz
xJg7T9eOXxFjaHBIUhP5npbPIc6c4ojW+uQKpAJR3/mP/NdH36UnEYvC2eEiyJF8VG91SlCmX6Oh
6K3PVpGM7+1YfSri6oUmyxTWU+Ecg3TuySq7zJOILx1C0hOB8iys08jfLoZYX900ZbIcd9o3zUqv
hugFqqOgx8PIGOJHRBZr2im3Lf2+k6KsaNUocqblmymrYaWJDq6heQXHPXMORZRY937p3yW2CQ6e
4aqiS4SUNaYK8w6o4Tro/vizxfhz5+nR3cq8aU8BGd8nQu1Lr/MdLGZShzqJ9ddUQ/yDm/XddJqI
NXM605jDZOT0iOeJnrCAv7k2tNG5eIiCvD+6wHxPaWMXV5TqAgEVqpq4QzRD5tm0I68DddJUI69w
E6BsXUWi5oTsUzcc49BNQRRmpSDRO4peBwBBn8cSGlvru1smRMDpStc/1zpTprgnSsRCc2/xTZj0
INIJ4W+dlXcJtfuPTZFl18qJTr1nc7rxk2suVHhDDMNDYM0/mbo7n/KYeA1MMaCflukyVjPT0qE5
t7r7lRokjoa4vDD2U/W2I5CSBtAsoyrBwsuNJTfEO6Pyud1WexVzRbCZPmDMj8cXTMR8X9xWj99u
fjxT3el1Ae+kHvptVz0004/Y97PxqN5CPUXd/8c7jkxlzhYWdv+bCpkYJS85WCWqPZEU1o9dFS+h
bqs99SS1ub0mV5ET6mGfhJ1/ZVaoJ91ec3v67QHcLYTPkTyxXbxiBAMr8yz+83+gqf9LPeHjz6l3
+W3342Xqr3zsorW+cLqzAJYf5s+3vv1j//GzfrzFH59TvWbuIuL2PGJ6bu97e17fTZ8WJ0bmc/se
1cs+PuDto99eovb+fLq687dPp97jt//09vKPV/729uoroNeHF+n2HzZ0OIC6FvSvTY1vWr1ebWy3
7VlO/fHNq4fUnWqvCYhxK5wOqsv8HqNm/njBx7NmW1LzJ9m9hhGTD9XKH4mca1aTal7HhK76CdV0
dE1PJf2Es7fAr8kayQwgK43DRd17e2hgzXFwI+38x/3qpiNfrN7h9ujHu/Rxx3v99o40ajdZw3Jn
bqnz4vTP5CI3nbAab9Su1sK3/bi9pKhbkyr1w9/urKJ8OuX128dT1APqdVGyGPtZFw9RngaMA5oL
CrsMQGBUy8rQT4p04QeXNmfhx4IYhq7c6+QC3hotpA1DkYVmecbQfk+sCBgleb6rU7RRQ0Fj3puD
aVInqi9dsHK5yvnNmANXJ78Ptn0//fT6n4zk9qaqlq+F1kiqgSeTOORmUbhruXFpe//Hm7fnqZfx
azQb8DKk7XnjcZ6by9z33skmQgrpxvcqCbp9pyj/wUot3bbEe1S6n2raRcgeaNSAd6cAJ6kQqq6n
brYAzG1cUkf8HxZTnLNfUIPRoWieAy/rt8hCiSuLY3FWm17u+XVOMbcssd3Z0u+0jBNPLqazLvfU
zYYkrMNEFLc2u8lFbbC6BaABuJrX+PVpJHZ+dcF8U2Pr4Se91Uqx8m1MEXlHZTGd5RpPbcZU+9UY
jtg1dQMWI4jgubuz+9iJPr0s+Ee2C2ALii7op4tIOxYzoAOQ0MQFB8SPV5qDQcsFkTStTDYHK+vC
1oSs5nm9BZxO61D6ZDjoZd0w60gS1DGhb9ypfYfxcu2YkXA546fK5md8eSD38KSYOyu3cdO0Q0QL
wo1OIDicZTXOCKKNMzIBz0YpQm4hUz9ZbFMmebUnXHretMc++CKziXOnAMC0q1i3nMt4NLliaf/a
I0uXSVbtIEq3prP6DTiyW4CoY0vfEpQZsmW+f09uxOAbp7Z4VjVBXZbWkOpSKIwK66i3vTjczPu5
51CGUbVp5bsv1oqpAdM8VfQzJdnJoR9RHqliAgNJLYm1pjymfOW3TbxIJJJV2vdCqwzITP+kGjgL
pVGC4Ba61jQ2FdPhdgCqvT/uW/Cbh8mMR8GXo2Hg1Rlzxn3PLJBapyyLqpLhb7cBH6c71mcpODY5
uPzBHFClc/WRgwbPUrmK6KN+rj6eOupKBRxRZXt1oPkR0B5PP9288WrvtlFfwpDTYJQ0mj+s5h/2
7BunAkobMp2hb0N11qlDSO3dNjfWBVcTpquZfXRkUUlVvuOWK6Pa3G4uUOBFHBc0MaFVpsJZtyrG
4WPXomu4mXzHxrBHfUUVvjN1VMvNHzfpaO5LQs2wvFPhVkXv22aRHHl1Myal/MBhcfaFNeNAFObP
QV9wU1nRcFabJOmb3Rzxe2HFiY62XR3ink5/mts7VT9W39+tJfEHoGUoCL0xSStHnOEeRvidOKg4
gVccxwut3Qu1YRO5V9aEmZAA+9gx+sPCNU99IJtT2qkNPHT6RB5azyJwg8y3CE0MiJxZ3Xw2AW1l
+Gkn3XzwI89GWuK553Sxzc260DDOE724zFZ2F6fZZyEG4KF9U6AgtNHsy3LTqIK4JQem8k3AKtKi
/nEWaHo4VRMd8BXOINSt+DKCWOviBS+VBAUhV8n3BFZ8Vrol9cOrvdvB4FEVP9ufqrmqyKdHrjjL
tZFdfJuN2joHXeVcPLnRWAxq7ZBvVY13UFe1QKTnokGHFwRUDVv/mOrJfkrG17EJtH3cFXHYFhZO
pykhkM00nDtKm/NhTUR2GexqJNmleWpzjE42YbWc54W2AcALf7Idx7DTEYZrNPUQd9QYrFeimhI9
PRpNf7IyoG5jhWQLCRkfUwbE2fjcKLrL24YMHQlQlIUB/ScUobAEbcNvt4HPtFmXc+1ZXlU9vDi7
YtReLVoRZFXfFyWZS14fPPoZ9Ea/6z4L92Cx7N1+vLtdc3dBClCo/g4dfmvb6ndl5YWx17WbkvAj
Y4BA5RKMXfY6sWby6q6yLBJD6i0ITv8ItVD3qUfXLMH/2Q+fk5GxZl3jlygqon02xPWlt7+vtrac
zT42LmW2wf8hIy4kxL6d6MT0GG3KKkKNM2Sggld05PILoDvRozsx7zD8PHTUBXb6ikpJ+wWoqr4k
7fTF6ONl54thF8XwvSc8JpsZQJcKF1Gbj+AT2g5k3/VnH5762uufaMWmR7IW/mmEqD1Voo8Cg1QO
e0T1Pz14/pztsiQZtxUDCir4ArmqegJnL/bab97UjfshQ6U26VE4DakvZWXi47MlDVFpOilkm9bl
OtLLzVQSlDFRZAmLkWFmWd/qpXuNtWFlsb0a29Uz+Hrc/BU3KV2RnEhLy0uXazZUfkg++dYfENmq
b6dcJOjJTk3MbFodQBoEEXFLjvmNE6HuVFwIrV8ITNGTg3qyKU+uGwpC7amnuTfGhLqt3iBPK7xO
1Kz/fJ56im66+Q629K+P16r7ykyc0krPYdj/letAAeqiaENRDzHMXVsLeyf7VJX5eg3+N3vn0eQ4
0l3tv6LQHhPIhEssvg29L19dXRtEVxt4j4T79XrAmTfikxYKaa/FdEx3kSwSBJA37z3nObNInyew
/YdkeE4asGOWxOWI/ocWmjHtrMBqscOOK2fyv8Ihf5+rCT8WsdAbPfYuzPfe4JQjmnR0q2+hLva5
EoAeM8CrkUYTXcBvr60e810znpkYNj+DEdHhUPmf5R0vRgLiKuhrjwA4PaDJoSdpmOl4GvrZeEbr
9lPA+SIv97NdwvWQhQUPJAY0VzICxLpI4+mH18SXGQ/Tm6T3daDFBI22d/rP1Djffz5YGaITsAcn
BAIBYej6zR3n8YcdtWB488C7Mfptb0VLMtTScvmBgPO5kAGIyawMl1xX59jNA2LU5YetSSyqTn+0
fprt9OxWxyT0ircmmm/3V+WocarHjn31Y3R4Dn3h1f0HnTK+Rwm2p6Fq5MmxsRTmU6WxEVHXl2a6
ikd//l4LVGNF4WiIiv78PlTR8f4hpm7AbNnG1qVqa/HI7mfRby93GhebazvhWQ3MJnjy5lic8TwT
8rW825mewuy76Ue+pBJ6Yyf2ItPRB+w4/EIcBD1FI6gaV54HDzUtqVJoze5HJ0QUFZNg99iHk7gU
Ftzr+0tOYMz60cG2VqBuKqeSWThOru85Uqj7M6MStHjXWtapdbz0BYH15/3fzSxGABgG44Occus6
ux3J1suvElF5U5lZv9EZLI/t2ECUMNzwhwMdf/mC7ZrTKW5a99gPpn6N0/n5/oJDhXKwd1R3i6bK
vZV4Uf/+Ah1VvEkT6XSNRHjbap2ehJPg3loOidme/UgOnzMGSab4VnCQpudgsMku91edI0+s76cY
Jung4X7a3Z9o17BOnFI+2+YUnyOFbu3+9gtBeSm98j0uAa/kJhKEurKPaMH9pySkwUqoMFkh2j5B
Y5TfRjXDbZUoQkPctE/haCDsWh6BpuLouEbyAa4l2dlTU58qbkhPreEIrsG8/BmPNjkC8fSh48Lf
RhZqnWjpjorSPfjkzP/9OqiK8ahn0XeqLblNQkudBLSUxwmS7N+vQ0bENhmM/nvGLH5reNABRquI
HpsmjJnp8pvCvNxAkAu+t75XbdMqH85sDMQDbWKow8u7bWBR4/bsPsNJ8nUHkoVe5fWDidLx79dw
MTLlnaM+59oj7KASyaUo6UNn0dz//QiNR66fCcdUrWNtkszuLvhpzZuzsF3uv2XkHuAn6kdWqnFD
CqN1ad2ounktxsP7G/X7g4sx8XJ/gFnpduMR633tOs+/skQEfz8KH1mVTN5Xr13s7q7XXlPVzZyC
goB5xn8/s3/eUIlvcLQH62rZQ3nN+F2btBnEF33Nv99Pbaq1NozoFhhNcIFLrTe1ZWdf5Jre34+Y
K2tdMGm+VT3ifx0AvglmYOa9/e3+AIA307oxa/vWiam62G3ubrqwM2+l5uuBArCmdd/8YqRDK3Lo
zGeMxBVr29ziNSz651kZIGGFW/9qsU5krrZ/1FZurLOY16g5P88F73HbY6d8N7rw+e9X86OXSpXO
e2BkxpZpVnr2hGHfOJmQkEcq+KH4su4PTa0OvaOO62entPtDmQZwtMrSeS5dBhr3hxSkBhc0Z3/g
lkw2VVoTIyrs4Zw6LVPmvqq/mVn9eH8oV8+rxh7xTmsFowKXxKmeVfQwlL5N5VO0XxY4fnv5xBab
2pXbucaTmCZ5oHgy9rNrJS9eSEsa4kfzC7ImZsPe+EwMu9iEmwwXPVK50T53oRq3cc7lZc/27X54
XKngCjTxu9129Q7IijjJuGgextYw0WlXS2X07f7IWQegFXohnsag9w/DBCij65vzqGv9Ar6q/Pt4
TyFRBrY/fRpJBfESy+YVhUt0GTXefx140ces0+v9s/iV/2H22nrzIqPfzQURCymI9QcBqh0QBiec
6K/3A1SzkwOrOjdPPbSGI2P/ad8Riv0S93gg7g8JSLtUjKs+A3xHGyX94epJo7wEtiiIlGq7D5GL
8/2hdOp+xFHBOpnjf8JInO8FesOjW/jqyZ3ziearZf/UeYMaoDG+p9oKNkNXthek3NENkViMbjbr
vnL1NOnc+TkaGYui7xkPFsATbB82hs6y198ws17vrxV15h8jCZNX5gvwJEY9EpTA0u2Fmkz25TX6
2IfNGYgP35lJQnej8ZzMRfiQtyWcsOX93P+4/1WHvnFTJicTs3jA/8vTluffH2GFp/+bjf/PZuME
lfz3s/Hh306/m/b39O//9vv+isdf/+/fyRtZnvbPfNyz/vKpLT0G36SN+JbHtP0fv6Ln/OU4/LuS
tqRFxA/+NSwXf1nLEFtJx5eeZy2Wwn/cipb6C/iAx8AcWaQtzP/lsFx6izvx/4tCsX3TYd1WwleK
H2LQ/8/Dclk3cPS10xzake1RNBlX7C4Yk332WEnTDOuWgcuqaCzA5Hn0ajRusDHiHAR83pHkE9Sv
od8967A2N0mXpJeiBXATM7IBrwAha1yapUlWJgxDED0r7X7a+RicsU7fmnJ0dnDJrFPguEdhtumx
9t1qb30QNkUoKOvmqiTqkz8wiYiuz3cMTclnklNCRKU1vRB8JpKvRpUJ8Ugy3dotIHZ6QBc2kO8Q
+rCwGz789pbKum39iiQCA/fgYNhkPlWPqui6G06xV1XNVxRJ7b4Zw/aI1QZJqfnuO9LYgpGNwdhM
f7gpbno8XDVCMFmN6DoNmy1xW2MqCNp9OOYPXILBqy7sn8aQfBLfTsCJqfrHGms1Hsny2GXkqBh4
1dnJnby0IHZGxsn62mAWL6WVXJPGiDetCZ9DIQ5GaFzmu6kMDagrxWsyCw8IWUoCgNVAqKpJVwiT
fN+Ew9ukm/xQDHusG8VeDrxy5WYDm1awg9PC7y9hFmGv+QiJRqM36782NCIx4r2WdcJCNsDjiNAi
1jUosojGa9Xscm176xpY3boq526LDvrVER6ih6Fmq6nJPybHBdGv2W1pxnP78/lnDuKm6W3yP8Ki
39St/ARvx54ZvIGekkM32PwPIeWrtuv0GobauiQxpENzu/MqXjwL0nO2KKF9NkmWBSq6K59LkBEr
I4fUy2ynAzXAtjI3iZtanjG4noEVH+CFSghS98Hz0yCAe9A5LYEX08GUHI6GtWbdjiB6eptkmuYd
SjJfSnScYPFu7j6G0bcPs57fi4jhhAPmBZEuw/PJa146nDhDHFzF7IH5S7vLMIiS2lMOm8kJwpUl
gEentAtkiq0H59R+6jm8ff4mvfHZbxoXXFdlkY1xmpS/dDpFt0XvwKHlpENleqFxFm8pstO5Zs/o
nMpofpcjp1pjZ3vO4XEnMxmsA/grszp19wHoXB+taFgno68ImcnnHb6aidyxle3B1JEYPjaebtbu
YBkPU5x+FPNDaSvvjPwfRkCX4SmaRwbDSNtH5qypjwC5HmLO+X74ct2PKhH9iza+OWJGhdnb88nW
TMhr2AQgStRl7DhI6Rx96DYxTtYwM3SaQpcUhDLZ5rJE9irL99pLd4zCUBfHQ3EYIZSt3bpwjqVo
XmhwdxcVmNXa7NROBEkDMos8wkb0ezfvnspGy30AZnM12oAEvZxqNMuIP4pcc0PlU2E9MsCkjWsR
p+m+DEpr77PLHipOHuyZPcgvQ4r50OTVZdG3Rn2k1hkBb+sJCee2I3ezKv0D/puNq+Sn6JynBhsw
26jsZRrm8MJb8dbhI64Dva5U0b4gw4Hx3+Bj8PpsG2jiHRRf6QaK6G+3ZL+YKKJ9B4eHYbZxdqnh
+vvAqwAxDa9ZuEhDRmrWIIvatQ8GoR1ba1WKvtgjon3C7ACgdem4ETT6BdccFtiU/CrDNAGaV7+m
oBRXgZMRXbSQeZIGbBHfAilv+O5oI4wGnkR2d0If7D+hKuNdMPA9K38+TFR2s4eVmmI2uxDHYjFp
itKd8voX4lJC/D3VjJXItjbsEt4Nl64VWEFUOsV2GIzfqZm+4VhVG2H0R4uA4lXUMrUsICnV5W9F
fFYV0MEk+3bLrPHLGIkApI906NJKHt0WgrEs06+mNfCAhruhj60Nxjaq9470HafiAmpk+lB2sBft
KOA6HSljHa12qNXPUFPyrbs8CNhQzhEqDuGMc07Vmb9PHUHWzAJXgta5TXBprYpPacl2jdoLA8lU
26sszF8VcJjdYEHIsjgVinJrHIsAKlWNLnHp5ehrKnyUGKi7hiFINnZZBTtdeDFApQEzc9nSf47D
34mBH1gvN9X4Vxj117AiX8kwzH7DaHXbEkG7LYx82gzLVqBlM9r1QAzTkEaPbaCuKsrwlpoWOwnQ
doD61Z/YM4D4lbLfz4X7va1MWIkw9mADYXcarcDETlrvLRt5U5OD3ARNJC5BjBNdW322y2VXP8oJ
JVOBnThsqqfUs8H990Z8KTJwbm0OxVbSvPZJZ6EQ749QloyLCutTTo7TE4IarKasKkZp1Hs7NIKn
vptuvpXUZ8eLAdrH6hfbylNoSHwzXTSiRJN/Zpk4lyDnQxQyS1Yyrttr3RbNaU65NXVcnoW0C064
GEiT0ue2HL+boT/t0tlZToNDTlkM5A09dU/qub2sW1oxuE/amz2NHQ5JHjfViD28E7tJrvvSvUWu
JppsNJH5RF+s9ku2FQ8b8/5lbH6wlyFiLJ0RjvVAXmazTnea6d7aK+Nnf+7SU6iJ8gybPaUZHziO
3tq6iUhGyQlEM9l43C/GWWNRq4BTNkOwHcGGbhwVbqvUng92z+QxGee1O4rvQPL8vZv5Ny8YJ8Ai
77I1vPXgm1i+Q2ahDbca1Nz4KgAzzvF407gocHwHP5Vtm9DwFNC4QQWrYmgZaQCb9TmehHsl5sHq
4+fOYNxp6Rdv9Pa2m8l1N8SMdH3nxywVYwzRg51caAagjjYawNNW2QXgl7TvF8cm226QVFvVij8s
zLYQ0y3Rk4H3Td/yhFzge/p11+GZzpvvltVxYnC3TYPq0op02tn3jvQkvkB7fWNXJy8Qje9LmRUV
HTvFcWVUFEjOUHubkdXcE1m28Uy5RyYTnEREAtzQFZtg8hH5xnTmk+9tbGL1SUaxAwHx6tvtDaJZ
tBswMqxtDu6aaNQS0ZoxEdZqf6uMPlkNBqOGWDkOYVUPzdw111I4eFgkMXHRuuUmR23C1JkbA3we
qbdZdRRy4xJcv4kmczE/xuvEDUnRQYlywVXMF6oXKSTCsYWuOhxZFJsVpCw6+S2qyGye/OdJdT/V
bL+4VdA/0hvbNW2invPipewm3GQybs+piIcz/ceVr51LydqcszY+F7MFcyft/ENjZtYe7jREKR8V
txc/VnatT2E6c0eF/Ww31Ua6wfDaKMvHPWP9SoJifknLyzQyCdAjUvCwf73/AVLhjb5Ichu8tn+1
4RaAcwr7QxDW2dY15YxvLzD3xA+WBKdVG8fllToUBE+GwUJf2hAmXEdwD4w5EHUBnI7MQhIbTBZt
J3hlSSxvuM/MXdgDR4ic0Xs1Qwmo0/agByUAJ4mH844WbSzcwvN3d3T8rSgmg+7hIJ6XyAU/z51X
05mc1yBNd2YhWjIjln/y6WAUg1mQ6IqFE5HuaxpycbR1SfuEzTg+zVru8U9NOH+03OmoG9+EweUr
MgiaDqxg6nAS3SYGTkgoCc/pDD7Fz7byCR0dZXEtTMIDw8qNb34uTw2Rhj0JuGCe4nlIuVzTeD2Y
YI5CMJs9YbuFSTJSOSOkmdWKVNFIPQsBBs52+7csyzziXhom3xVKE2k/TV764OkhWBuzcaoGIG0F
PPVDi9JrPQ/dq4UUE6dT++6OsQdpdGkn9NtBB6Qpa7h6QRG/Z+HUHGwJcBKLd3RgiYt3A9RZPMni
22A2Kzsa6n2Gthh8WPnh0lbaGhZLSdTLQyf3zYzdghnBKtH1vvTJc673I6vWUfjF27Ayxn3qhhyC
6OBod5+7HCFBuXAoGqlvbDieCpieufBY9Pze3GgWOyzEWA5Vv00qTZByrJYxKjNgDI6v+VhkqB4x
+M9dWe+dPNzh2plO9KC+Mm4UBEd1YpVbLTEirn3WXDfMgUawVnO1A2hmA/+tsbtP85x8xDqhQCw1
cbUASLdhbJJviOFgGnXH0HdKV+bY/0o+WzowT9QiHpxp/BZpc3GsV9fxYf95ELS6pULpjerSSO+1
yP36oZ7xT0UOMCq329ozxBN31KfUH77atLKeuN2cG9SLuLQHa+H9FWSIh82F3dQIKYK6R1qH3iCE
MccD63vpnzzCD4mypd66dfpiJnIvnQm7yoJN9R02x5b67bhcGya7ybwd8RjX1UEZamfkwxNpOkRE
SS5dEC9xZKFq/QgZdFhh3O77ZWTZtc1RhNMMFcEk3LhIXpxIfKCIMDd5mrrbHve8pZDSkgUOwxm1
ZdBnLzSULnRTP5WL6RqB6ktfBKh9p+5XyLoLqketO6Z3a0xwH6pmg5pWbridR4zZbRSlICq9z4l2
66YfJXzlPpy3jh3SgKQ5C8puYHSXuuvYZRdhZsq8SAoJPl2Ia14m+hLP/SYcDO/Yql0WhtYz46Bl
GZTYhhW1bBj/qUIgxe3c7+s4qFZ1hso1+uV5g7PvMrjaZCONh8SlXcr0qd0Il6U7SCMAFB29uPUI
xg6EEdvb0vO2w72FroO3NFTeuk+b4zg7HjuowT83Y7L2NYMUySLx2s9qHyD9BU7riUMAqZWxWXX2
w+riCsJTh9L+riS61ziSN7vETJ+W4QOgZePYtt01MDVufXfyNvaCAeh8L38YZvehBmTEiVL+oDz4
mXpEUyIXinwcTyMwVw+Wr+m1r+HC3qSEg25GS3MRiXVA8UDuMk9+dwoHszIXF7A7bhexjFjx85xl
rnGpWmqxTVLBTbIl7tgISUAtkFPsRcok0hVYsROv866zlNeW5JeL03y5nu7OdqSvVq1OOIIoG6Qb
3Qqphy3VYX30Y+4Pmt7xUQ+Ym2ktwatgmLxWtYFplCov7eio1ldQ4GAgQ0iicSSugeEBGhfuEWi4
gsgDEQUxLdeo9t8gX+HHcozfRVJ9IRtO0UJznkiuWITBVGFIKeRaJ8hnc998deqfRMYmcJB1ccjr
euPODtZgeNBHEwtg2bqY7hGduWxk7BnQazib32Uh/NPoI/tyBkvu0oilPNRUjXZgW+fCBnIvtVjD
V/wOyhKqUwkxuyx3briR6nnSrXuwTdB8WaM0po4RUEiE4a2EiNuj2Vh1NnX2HDansd/SnJ1WU3tG
7BysqcKECdSMnGsYlZBTQCjYbPCy1t/PfhRSpxR4PVpxTetMPN0WDj8b13dWrj89EBTkD/5TbeHB
SnB9JS0XdxBqWlQDfapRFWSbkmDVDcRNGKb9kqP9gM5HST6bkVjL8VsWmeZed+NeCDpoDUq9xpx/
27JAqOHGn/jKz4VR+HvKkR89Hei1Y7GwPyVl8On0KWiEAq2elbGZcFrFXWO2fzIqIiVLN1vLrQhC
jb5sGt8rqUZjAz+0XatyzLZWG+/mjtKQrd8Wj3W+6/UDDtkXQMhnNxuTA9kIsASYCmxz4TzOI/RY
KFfhOqqT97hlL6MpDVCHpMHJSXMsB97n7JnN9/ShsOH4BGUTwfBcQFPGz6ijLdWGn0AEQnDw/KUw
yo0YqnDrE3fqoTnf9BZwmJ7dqytdNgdhMu9UDTIioZ21bSZ/W4yODWqUTyDwymwshl/DaBjbMEu+
ELv4C5UgXOKnzoXbITfAw7z012ijVcHr5MCEmFDg33dxSa1RmVq3gMVsP4fwhZxuk9kc5/tWQrUB
r0rFGDFsbZhUgg/0t0M4nqL5aQAAi0paG6DFwZWDSMpbZhBhAmmHaqLZL8Twaqn7ySjjLKqDM9sz
B7Avly9wMmvpoZkzmdM5rZrcK6oDbMZ4FbL0A5UamO7kbn+ExPSVGD3b+8E82RF75EKWgBTzo5e9
GML5ABRRrhEA+uuizuiFyU24tCoJv4iIIAkJbUYd6iNj26QD9tEwq8UhtOtXksHQLyX5YzAxsski
tFZlu6CzquAhY+N07csJbVcQ/hwYgZN2lr3YesrOgEeeOpisuo8kjIRQ45oCbEOXZF4VI00XlEDT
M2ijbxpwFT3y6Za11bkFU3QuXWBvU1kPOy00pMdqoQcJoi+q8SWGnDFwjrQJzuNwgjWmhHP+vwnG
/2yC4QqMdv+Nu69suujf1j+aMov/S6Q7Ewie+q8phvOX7TB3sJXreFK6i6funymGIpxdCheInLDd
f9CK/8wxLPcvRynBSF3h2uVpPOtfcwzrLyiMQvmSstgEZWT9byiMlpDyv84xhI2MzMftJxVJeJ71
n+cYHlCOnIFDgjrOsREOV2+OmoI94D24cVI/JZYXPYXJcCq47PZmFxKWXpnWc6FzZNf5rE9OXq3T
oXCfK6P2t3MrCyKejeIyTOzuABI4j32wUnBVHpF078KQsq00SCzI4iG/tLqqvlnN1RfpOo3N+TPQ
hHgU/lAjIy+qczqjdgyTdlp1sfCean+mBekE+YuXIk0M3RBfEXF9Cj3jjrBmeXbKGKx936HSqRm5
yIhbSDWiTSOpa/zZ+cY1UsLgnbvEYRdudpjHIN/3Yho+zKbZBFx332NF9EHdOdsKYdg+yd3yGzNj
4mQijxZeRoItSuS3cWLLEBlTddXd3L21OWtoyb4QLFcFCNcU0VsBdTl3sn0GGODcjuVtAowSRPax
V/UP3/Oh8NF+FTXsYVKz1SUBkrhvtMHeBjk3lmGL2wKEBFIf3GgDuKS/+PmlV+l0bsEeBhysd7MD
TFO51jHxiQheCHuGQ7HquvZvAyZ+WfLrTEKNN7TIKWOyEWIxzQ9k2gc4lc86BeTkSQbRch2TUbEr
TNHuDLst9wyBk1b77+Y5eQLCWzyGevwIhnzY5bCAtxMysPXU6PJAK3GAS9MODMAwaiLC78UjZtLn
ounFLdfJyL05i/Y+H0G6F0PhwWKuv+1KoJEsFPkB8Yg8tV7sr7TdJO8By4wdzwUWyoa7HY66Q2X/
4jqqD2mS2wdvcs0HhkbZhs71a5vSokYXuQW53T4omcu15wTV0afvuWocyOKV7Madw5ez63wwQebU
71xAAsdsrEnwIZ6F8nLKCESvNX3XMqLucqKzGIw/ZWt+4YQHYxzW1pNpnMI+sGiRFP4FV2V1HHnR
NUQ2ihXTDU+W1DH9GrjqLMvGzggSQrNchWu2961Hi6TAld/n+Aes7LOxzPRSLX94c3fGrxEfokJT
HqcZ5320xhdnnegf4Rnxn+fMk1cVj/LKtDTftJmdknuRvKRxtYs5s04qoMU8JBP+1ADw18JUxk32
NFpYxkhD5a8t5WyTN8D6qiLb+mbMYo3wnSzgaXxMSEba5IZHv7A3+fpp6hklFs0InsemK6d3UkCN
Dba1bO3Fcw04cPlOB2q3IJn3MifWwprcfgfyHUp9olevw1jo89hEX0ihs2NTg0t04Bei/cw2pQn3
i9J6T2O9OUzzM825c11X3qNn5gUJOMvHx5u3KqyyOYwGI7vOVh3SBU7WCnQSXHvMeK2oUgyKqTrH
Q/rNjOzm0S/lixumpziwrKsM1TuhgKBah4g55kzqlxuWH3kp9l7TFuuCO/CVa+cbvOWYOxc7W5HN
T/MopyPDX07umKIoqKIdbJRoGxVlRvcrQIdNcx7TagSYy+znlTllahNkKReazW2iKSt3M2SjvFlx
XINNjJj7FJ821MsNfNjkBE+qHd8M8BidHetrKQF1TE2jsBonyBOt7hSpeMk8YKg2FjSkgZN5AjlD
O4z9yZz9D+V3MT1vLwcqm38XQUCDClxRrYzye5xYgLS8na6t6hqyR7y5IFCfq1jAfPeq6OJNgLrp
2rCfUkxp6Ka7IEtz/dB5jXyyU/NB1l3xoAbvaZ5TY03EB13h0O1vtU/LWQHbHPpoW5fOMayS93Bg
R6zySm0LXKBJcpzagIgRkcbHHhPJps0pArMmjvdxhB0hlgaA9cr4cpJyeEkC+VBm8CQjS19d012G
3k25ZR0qL25D32XS30wyCp7Eb9OL5EPF2b9FZ23eiBOgMaa8JV2gx53r43QJNbyIuLdBf7dybdfe
D3Zq/rsVTMHNbjAzp9aAVCwYDsThdqshyceLC593N6EbYKeTkAZijo9zpMrPxBnsB88y3hYGVU7j
9630tnQ4bQu7ktpIARLR7PSfBGDmzjBRfKdtGV2combxgDN1yFN7Otcq/chi8RLGo3FWQbTBc5K+
NtPPqg8edCTVG5P1jxwsXVV5xBakbgTxZyCGJdLwHh0ObZ57rLTzIoOK8lM40Waeh+kTsNXn5PLI
Ps8jWvW1fwwdkqzCcGI4jLTy4HPGb7rAb55842jZ1q+wBGReh7VzmM3wETomCSypil6SKZXrYYqf
RzOtCY7nvyIxrnlkbXKmKBtRYRWzWxkd4rr4CCKnXpOsTjJ9GvXrXs35fpxB1vVBpXduQ9sHy+uh
nZ3yVWcavVqbj3tXlP6DsvqDiYCDhDFaaU7vmBe/BllfGp3aq9kdtgy0wTBBVtsoeI3MRYsQ+4xv
X9PS/ZTC3IjelW9MkUf28eJxjsmvaWzXeWanaofDsCOlqj91AVhN7Uhnz0pNnzgDfkqXlPDy6Ueu
U/E+ibPZF/77lA3PFEY/5iIq1vXUkhiWtm9h79Mk6UzdXmaAplWqfkQ24QelMXxU7ckQFvJWgtbW
SCPSq7TF+e+FxJuSY6QUq2LikSldN+ahaVkTtaYFmeWdQO2HBiBClffow2iGmvBD1qaDoR90GxJV
6yJTK94lNSt1RFg7EXAFOINOA+ZHxvqKB3ve+oplXZMktMrRmB8yuojnBhXEke0otKJ0OplBhtsB
wF0RDD/d7DkL5uBcjwFUQaGSVVOn4jnF/uB1vX+26nLfD42PnBa8k2c9hNo2nxF4jG0Vnm0Rnxri
lo9VigUaJugZTO68E5ELh7Gt2qfWD84+N6ALTQNAAexo9y1a2ktfRCe3hoiYEM9MYyD7Xc8oixnk
0WgZnmoovtsqbMfn0GTzjAj1tUFznHUEARRs6XcKBL7hYbHPk8/MMnEPdtOvxnSwgvkByolOrOm5
EmFLeseKxmDF+0lDBAQmONpeZQEGg4XEGOafg+2qnTTndTWEau2m0rzFGed+WREfG02jueObJi87
/K5ImeHWWGpwCJ0RHoc5Qbqv/E1fKv3Qu5riMRku7ABpmA3smhGK2htb1cxBexldXKf8zdAsAF4h
2HLTIW4x/BzbQTWPlmF8G8oI90r90nlG+ZLs72VEaqLrBd+Q5JjEzLpON0Oqi4++3tLxRb47M0BJ
f3oJZYctCaCxK++qqAs3VVg1+2gGsen53wvn2Yjs4YHGzw+HTtc+nw8mQM21KZKWzAJ3RY6Nd1ZZ
tqPtIi54Pzo7K87kPv+x6I1cuoAhTxHOLApeTN5LDEIiQcR/7kS10TEcjoIcPqq1pHtknDoiY10o
DvqRmjVHVzvSPfbGeWXbYXaILDKsTANCZw99Y5d57nsuW0Qv6Wwe8hJflvSYu4+92SHrzNa9VTK9
Rg4PrGx6Q6pP7ooMXkloiQ9dbcZ7JxkeImo3BFXzsagQ3s4d13y3wHKk8QrjRwaq+fBoJ1MGVX1S
P1R2sbXC4clnvHpMq5PQCSBGoH4bX0zmyZGncqmw68QVGwoZmspEshDD0ONjtKv3CGJjqp3qSMoo
aychQ6koViQQTdcSwSiCT2hMIaIc8oMQldsWnk6IqK5CFWNQhDdDSWRTm5q7KCt+FQVLbgDz4JIW
E7lUU1Wuos5Dpat6mpajO+/ZddGmMCx0URHUA8DCePGXFaVN+295k9jHezHE+4XgPiLB7aqXNtaA
HgJN0HhYrYNh9i9eOgAjyKp438iK8SeNM5Kikl0dZU9pbidXfn7KXCWwO5c4mFIcnbEzN1ualxB1
bQDi96Js8IbxksAg4pDIGtJ14p/NIf/EUUO4ulFkl1on9bEvyK/zSM+7OLSbCvZEW9+bqq1yIZv7
oGYOekwS7KLpNqkZ7MJhd14aS9HfLOlNmayWOEODrSRTdHi2/EncGo/d0/JDvMsRb6tazXk17YuA
WbXv5M9oOLl2uR0jZumOJXgamjc4HWqK7Z12sHDHGOGoKv2jYVH46pia2mgAKsd5yeiIs7I27Hgf
WfLgdf/B2Jntxq2sWfpVGnXdBDgEyWADdZPzoFRKqVk3hC3bwXkKzk/fH7ULVefsPqjqG8HeW7aV
UwzrX+tb8lIEuPX4m1HWzX4rJwmOv/vsbU5YwE2JV7jEr8X4x5dEaElNkJBu0y9hm3wgHUKMflXx
UUF7XReCAh2lnZnKuibeBwHyNtv90v2Rn7KgP9oEfddYaunZwK8OxqGOQrh7zF3ZMetNppL3hDTd
NtQyY4tlGeCl2+rsNfHq+UrGzN1gY2qOLQ07c6QwxpfDcPAai9Sere6DoSieLbpKg4YTcInZWHFg
ZMbHWh/CQD6LcXzKTa/fl6AxAGg4VJRyXGlHLixmVvkHDIPPswYfDHm33AE3rVddAGDef6o83a3t
amYVTTtMZw2NWL0XNnvfMPp9lkxvAcL8fdgy8cwYLG+C5W3ZACu3BtK5zGcu1VS9xUwCePtRWykL
Jz5XxfQBFxhMtZjKM+qst5N6ZG49h7ygeK+6QEJGCTxYfN1MB4r0LrgLCeDS+skrXvq7zEvUSYy0
5tiiPlq1+8ti+E7kEsdIqTxA+QT36NoKB/ZV7WymnnJRpTffF+5YTuk6bPOnaUp5xnvrT8n5BXt7
lGyhIH1NbsXLjRPehbx113L5XEda8OBy8oSdFwd35sBHLc5RsYeJRG5T+/SHpVj30hRxtoxyZzfZ
zHmiRh60roqDsIJoE/sm45TK5mBnedhn4vJiCOdErUrFxZdBsiU6tHXtfsWYtEKzLrf2oBjzhm1z
8PYB+bglkUxem3V7h6fxh+dOX3pmPOXEh1mPwaXqGduWdOfBTjWO1QiyhPmPs+l8Z7xZ9ujxGk7D
eao01/KWRbiCf1fYc3jBpv7JzZVvyPrwNMv2Da+Td6xst31oyociHvbs4u01ZD/aC6QcWtF4XhCt
9p2zwRMW3M1QltYtY3QSk1TMmw1dVCbi/ybW82+JI3Mz1mPCUZxLGFVXd5ltWM+e8py7WM4ZJJ+K
HgPupuwexS0Km6Pj2u01oy2MzLCK9p4kPClzfWyK+7G0xZ1NvohMWqhBZBfwEBCL6W+bSBxa+IIX
pTbe5yEIaEPQt5XqHOuHS4WC2VY7I6ALL4/C14jobGdW6U4lQbexHE47ZUG3ZACLO8j3cVql99wI
2n0XYHWtMljQBLmZfU0Su6BDT561bIFjY5t3VMm+eE07kqdkn5vSwzw12OHa6ZxnsKSTUD9Th5hr
pyUhAcaee8d+CQM+tKN5oyth0XNe05FDl+lJBkwKcrBscxbVCFR2kKT1WxmuKivsoczH874GLbot
NX6ruLGZFHLNzAuqCY1ZPlq5JtMlP3tNLNUcyofKIgOlW3pP55w+Y7aDo4VptOnEmVJM4zBRtATP
36M5Fl74xhdGwMc4Pk7WpeM6fGGa+J61hn6t5YxgUPxsDSN+Eln8HiZ9flZh9Pm9YyXEjUMN+oYp
DUSv2XjpEWKoBW+eopT1xWmcS2rP5irq2n7PIofjDd6Aqh4d1WavkeNE1J1tBifgsTUToxSV0yzV
2yCmmNCVlJXvweYU7W4wI3h9pT7IwLKeZ4biXERMCth4U7NX32PiCrY4sUxuzSI+BsnQAnbw62M8
kVvjvKcGazoMIbYO/IIkOxMqCFJL/fFmf3rIMnLNjqFvI0dAG7Xe7aqPhFGMbGnEKJyUCMWYoU2J
8sxY+g95avPCaH3r5oA8BBLvMbEKQRWJjYihzeje24qgk8d6ZMjs0R8R1num50xW4zk9x8Sl1kwl
2p0aa/9SlKVxwAf2VAYDPz+p3GOf00BBIHHfRwtJKKWuQkwRIKvBtemtI5WsliBQMArxc4lB1TBQ
3EG/W+CnhIWqSbRyvuIojw4ZdVxcl/2NLI3gYpa/5Njux7EmRqRbuYnM4CMyeLYk+gxWIKQACqqb
B51bN3NOY6ofuM1wshke6k8p5hKXTFPDcCiIPIflXZ4b7i2CZZZo8y3qW+dTGe9hSCd37LinAEcX
NGMmK/CnTzyY4eppsuuWzTwIR+ghi1nn2cWNjWEYiDE5JPIEFn0V+/09Lq5jkg2ouY5MnwqsHcFc
gNBwqxFaM+/ZchFrnUHf3LhBzMSyzpk28rczWNV1KeBF+WbxqtPH0ZuoqnC9L9uB1NUbfnEVokSN
HJ5jlfpXMRwVGvpdwL5sW0N4cDUljZrpN4dvrHqzZ+Cey0kV51KG6I2EPYld848kdP6MIfY4NaSY
apUyDjHBKfo0JrVjCCjXVT+EK7vVaoebkyjeolj0TIFxl/v53ogJ1hNMWOzbRr6rG7riqrgM9oSj
YIejlft59MA8/1Y63Maxk9x31BG+EiCfj+zP94OQX71bBk9pYgVPlUAhGNEmpHgYPMpRLMsIFsmZ
oEHuHQ2Gk6Taw/opomzH4HB3GVT6pjOuvSyXMRbjOnhEH1mXY0n53DzmOMu8GlmfcW85OQfC3xuD
AQEdeZOiE4VCirjO93KwP2xUcww43pY4ePzmgRTHpPJaE+HpMQ99O7iZi1N+EgB0XuQPqTg5R2Nw
JKdYQzOu7z0PRh3SXfaYjOWTh6lqz+lrPGYTlI2RJghlptQugljHskzuKMwMsmslltawtgl4Gnaw
7qDauYrOsjYA6B32SXPATttIv+B8xF6R2MwiNNmxvooXSzQz9X6yHkAw5ztpUPhiEACYUwU5vDyx
40wch1mSv8EZFD9MdJnbBP/ZjzyqlGrlL2wR/96HMnKi8wAbKfV0CbJxmt3gOGB3C8aTtXwxf40x
0mCeTodvnAdY8ycTCWXXhuGnQSPrVpQsk6B1oBRVGCmxQ+wMvskoEvMku+gw5dJcNzVED92bV04g
zm4QTXfytagpFIFloLVRYnLCotMuVQYavyYgWHsVL/0Ws9ddaThoj2MkaYKnMNMR8XZ0yv/g3Iw0
RUqeNrRbSAN+Ez1wrdg0NXaNhXOCR9XdmYl3rzsvpWCgfqScacE1ADI1cpovvn/OtPdmHi+t407W
wmlxeP6D8sXvyksilLVmJroh8DEeOFKzuJbg8a2YqnVlOtH6q2XR/gtGDuF02NOvevxGI39/URzX
YZyax6lGHByGVG9ztcU2Fe6Y+r+VTUZ7SQkYWONQ1zBjiwUP67jZH7/s5m2nOs21GCoN3Nl2E7Vp
vUon2MBj/TViLtUMjkojvSPJ/jGH79FSMGZT8nwoCdu4BnDgb0CzSvFhqmiyN9/YadOQeoUE1v0D
zAfJt10FzF82RjD1J+GW6T7s+rtv2Pc0UmNQRsPPNoJdpOz0yecctOa4hzl2WuYSojwKkqKqyOHn
qSUob1m80kV6o200xLFT0LBFySJwkBPqYLkD0IO7OM/vJuoW9xx1Hfjep4LqFy5Zq9GG+hzPnDCw
TPzEFPmrFPO+rfznOcl+A67YmWUPLWNmkMEu6fFeOX4zUCxHRTvcOa/f9HpbNOVq6qdPN0KkrIIN
p8CMzJ7xoEdpHScqc2ZpWwg3uXGazLFbhYqYbz3xQtRgBDFhbDrT1DSni+4kxwfeuWyBAH6+wTue
SAgy6fBcDkzFraSa9+gTvHmUeu1Fb7+QtrFWUeofXBaBo1/73U5VZbgDKvASZI6z+Z6RzLqErlgs
/9b9nRVP5r0hu/QDl9qG9lHohL7Gpmi5z5Ex2jsThw9IjunVHkZva8YYA0cJQqaQap8aGPLhNIv3
ybMpoTJPygrFxlmgOyhWE7XJjE+4y2DWExF9HNgF1NZyx3xLq5UDuGD1TaIZFhzNpIkOcdW8/fW+
tGEZT+iMK0N4LyLu6RHCVhj8ctvXJo5uxgRMe+7qH35gDSgXQQdNy7vKHAcJMdE/ozltRNBOG8+g
DMoIqBGzhTwiCxsrzFv4btKwZa4jnENV+PbJ4A9HNpYdoXmNvaL1l82YYu2SQ9E3zlmgIe48Cnu8
L44pgedsA62tTWyIuyETNxTHdbawow0R/JB29WnGoBuK4tynHIC9p1E/zGr8FAHeDcOvuOAM/btR
VG/6S1LpBYgf0/qdqeku67vlUm2/NKZ+EqBogM6uwqm/VbLbwHim8xUgSYgW5IFhMa2uWdV58JI2
0TY0aMjlW09+ZG0HJ0kP37wgWrWGwzAba+qlVF07R6Yb3Yk0L08xnQiIdADY9x0n3hmFrK73UYGi
zZB57bUx5ah3Q8t1sLbo2Xan8lGmuOJtJknUj9DOTeQMvzwgm2hWCu0uSlHf1S21a9SIwuoo60vv
BT3iZMH6KX5SyE8cX0DLBWw7tGnPm8jpGR1jwFwkDfPkY5XEq5VjDh5/JQsfi4wI7U1klpEMDFpm
w0jRJQV3vZnFIWrcYK+4EFkgDw7OlK27SAl6cCGS/NWckIhTV1cjKpptHHww/xCAqDUJigOcToUX
uOaa5AS/8sjQW1vNnJlze+CSj/SFPkDxWMKlMggusee/cyBWmzGsr98kra5aKHiji0emUeYSydIn
OkA+mExwxUjwArmT4rMRmhANmf9vSeXS65EP4hRUdb6bJ5MKJgF+OydAHXbmXjnlaXZpb81rjtWj
j63MG8e33Ar6nSOn12r5Y6HSbHg1r442Hjkh0KqQhVeT9ed7u/v+QoVMdxJxUmwTVz7UZnQe7YjH
F5a0xYiqPuHhf6pdOidU6HAgLiNrQ8hty1pXc1exuRfCDYN3StpZnOqQ5z1SdIgBw7ziWoA1GnLo
o53t3sT4HQaKaoLuCuIt3XspH/S0nH7IocKwyxytpUj5r116+cm/fzVkP/o4tGmiG+01+a53Bpg4
k4r8dXx0igx3ZIbrnjaeiYNvxXEGeRbirl3ofVY3dOgAac79G/sVfYRtfQvKRNCyp+YTJHWGAJaF
MSz3L8FojZQz9QtE9UenvJGI+ACwMltwqbYtuCE7P4PldOLiKmN5dgqGapJ6I4PjKaQ/kMshjXXH
Bq+YAA23B3316rrsGSznJA7CFD0+SJtVQxHxKscouM2kpAg6SwjRByFbV0bqh6x6cMos+08tXGzz
6JjjTFnV0muAgNUdDf3DMY1nEY9XoioKjgAcVuUdakvcND6cva/9cF21KS0lrAFrv6d7lvrDPS73
0fQYTlbeHtPl69Qnirc3BTzteHZQhM7CpLvXacTNaXK6tXG7c9gd73glW4wAwzPk5Csn20dua3Ij
6UbeUndoAGYr/rgWCwR35U1gCnp65uxN8kkCKkvzez9dBlEd2rfU7OzjrCef3gKHV071xVaYv3Hm
c3oqY1q1iyrcxz1iHg3kTw1XwFUqdXNFEW3CmCuLlofQLvJVkFXAabpxD1GHVXAR5hy/VLv0uU6I
0hVR9Mg6ESIrImNAY8gAM1qVxcpokcDtltSNTsWKdmVCP6rMH8rcxEPpGfvGqcO9m+rsoCx89ih2
Ym3jwyZDD9NN6l2hNHJBLj/iTKZH0+IQ40/XnpHIuYnJZxQ4brqY7jeFCYCDSdZ0P8Kk+GnyEq88
OU1r1wKQgX/DWYGh/gTZB8uA1CBVxWZFuZWZ/CwsLCxgPXALAJo4jm66OEYsvS64WQO2iNZGfyvt
4ciNx2KXXCWB2e9E7Nhb9kdKg9KRKrbJJzI2O6/BIKaD1f0yLeOgLTs8OtVS0gT/LcB6mSQ8ea2f
NnuLWNBK1cmzz8D2oKfukPahdRrc32EZGkza1NHlLrluPAKCQfmnKcPsPYBbVen8aOso/Qz2lFmo
dcIJ8kAUVwDCdn8Hlfa2CbDJFUwL1PvwHFMaAmlvlOs+ro4O4b0tD0DtTKri1sIlgCYp1mIAmi5+
6WIlRthHofBeeRNAGUMQghZncz/CGKASHO5M5sMgv8ZDpg52ezN7rDsGTOwJkoKOF1cpqrOpfjgc
WJdxyhdVrcHG5DdDApQ9VtM+ayULbtghNZrkaQ018AHPj4HrDUyIrJCnc1AoTU9Nk6gjFqyJIjTC
RTiTH5SvdxXtYHlg/UK+dx9k5+dcpS7tbLWbXlXYtGPkug7mEiO1q8UF2809bwOMkVxmnxxkWblr
rtLveQeF1fwVNpB/lTNC6w5okmP4RRbVLfYhwhCrFacUkwr7+ULLKEQuH9zZPJ3HkRo44U+EphsC
BuS5Do7ANmYDYyubsCBjRiEC9XftwXb83/2FXokY/Q98PIZsIUC5egnD8nkzbk0GaLswEZ928+z4
ToPhG49CPCZimV/h/MH9sTW1R6gMkat0sLmkxSPmCrnz06xhoIyFIZeUZRhsR+kW8ZEblEsVMFMZ
rvEdQ8eWmnLbJFaSFuI8msttDYcODuzEz9TZM8t3f/Q2udcFK1ZBvyaoxZk64tZhk2l1WDQM4BtU
QuY/g6GhdnL5wVzKAVc13YU22O9DrOuarJL9S6IHQyM33LHYqih9zqraOk+lu3Zqg/tdnxJDMDgk
s835WGawgzXEIAmjJU23oaP2xi2PTRqkyrqK560lSI/F3XQUGT6gRltbFyBMlAP+j4mX5AgFGyfu
f/qN+zS3YNeQ+TdVlRzDqyedHNGUsRG64zoLuqNJPlBS9XYqtb31JjOl77QIcMrYuyQcmB66OP+F
o3djynOnrOFmNCogrZTsq9Q9MRjNKIWu9okwLPC98ItGIs/4LFN4dva0Utr6YvSL9bnCh68TkrOz
PT6YSYKJ/MYNpzm5gDbxmMQ7IefPOiZBTJdsi+g1vnvlRQW6YX4jfmYDZn05+Oaui/mc52X/gfkn
X2Z04SrJgjODYGNPxexW8kd2mRxvhIY7TnojNqTlbxk8U+zqkvgG3Nh1W2Y+UtAxcYzq0cuLhyRr
gxPzG28jwulPCWrl4BTehYQxOc+OcQR3VQANERsv5ck7StCudDauwrAVhw57Xp71d6qQ1soRfU2V
nFhXdTWALi8ZNDO32CjqPxuElFU15FtlqI/GfizgGb9UOV7qeCsGjtaDbVu7OCmrtfbZi9zcROv1
yUKPZnCHb8zZMBMftznhlL7w3otsgjWgO4wu45PKEy73LvWgo46Z7ubLu0H7TOFJVwL8WjVDO29N
E5S5Z71JxkeEnNBXsIlKq4Trkrxk+BB3WDS4pvP+wETm6Ef6GqIzY6rLgPGQ7IsX7wLbOksvfIuC
MtzQ8LNL1BifPUEXVu5Gh0XFbwk7bfNO0Y3H+X82ms1sMTHKpwHAtaCrF1/WQ12BavdHvbMs3jZS
NCHmvtrY1Xl8ypshum+q6SO5HzvxRWcWA4GqeKlaOizMPviMCW3uIpiDeZQR2JgB77NsnrOZq0XR
t3wmcIP1uMxjQolOQjzi3DKKj2325YBRGOf5+BU+R8LBw1ZgHdA5Tbc9DcXySRw5Q7P2gZmNl/qv
mixNe668F+n77ZL3gE7LdfyvL3/9loAoBHrhbdwYUrEx1eRJsKAPea7gIixUxe8v1n/+6v/3v+Wo
GKuWi+ccZGITSYRbElPFqU/MhXLIPXPyOmsnG/lkciVMy3DCbdRCEIDbkCQtxQbLr6L//NX3b//V
f/v+lv/6E//qW4QYuSzEbrfRwkpZaWqbdEgTXSMwXVtlwV0wyxZn3hTOGwOGSBrNybaImhcxiF+q
U801TuJhG3opBRG1PBcyQh3xzGJHeTtmAb5LgBuBcwxsINziIapO0u4RBCfGrl2LWjj0yR3vvD1L
rL0bAQiuuyAar4NB5C/KxaZwaZHAUcqkEpmD+Ah7UxefFf9/ivAd42NZd/MBsS38/LQIGV5E9oc1
c1yXJstcpykDg4y8d6GdrWzrh0ooq5hCrTbFgIpkQfvoHNgS3AkR36l+De0PydJxDGngHp3Pyg4f
JhX6e58r/DLENrrhp11RvhHGLbgXhqCejy40DRNPz7UJEgfNkPR73+Mosj25gibHATk0Xrv8j6kD
mIHWB7iw34ir0WY2wxdVk8VInWnv6JYauTRNVt2Ir2ZuaOBo5D6tOgEhgZv9MJa/5imBdTaxDZr6
FT80uvTMUjDJ7J7jwhYUWkrlgg8dwupuebiWvXHDReRseFAvQ+ORKI8pN7fMhuLn+EsjUNBmRNfe
GPT5wW7kc2FEDh81klNWR4yb+/LVmfMP2Q1PY87BwXRjTjw5pZZlRXZSQJqVIAz28Ty7J8ep3VO/
dIyKUj5nMB4483KjG/MRFkPqE/caJ7kbm+Y+6zrjVAd+tw47b2Aw/Kt2+eC2C7q21I5xKscEIetR
ocDWkODOJbRBZtUrFk2CQxkbzSbO04g0TUCgeqQTfuqeokBqxuvU9DbkaleGNfonLydEIqe83mq3
EMeEcUsaI6cOQbYnMuXx06Gl5/m0DxqTBSWwjzIKsvMUlFCd84HcFne8vqxS5gdQtlWDVyKgeBi8
b26fhT+/cVFczS1teyoYIiATzamqUjzfo3X4fvxWc3UIxm3MEUxCWKBkTh437/zNT+mFGZ2HZMD3
Fr2KEBeQNCsTWwLCMqL0jUQqZgDkp++/KHDvHI/HZAxIzpFn7Fo0A6C63gHfxkQiHC2WiCFMlkmG
p9aw9/kYDIc66vtDTxOt45oTQyuw1nl5TqE4Otl9UiQn8EX8uz2a/rTyle+t6eo++bXBG4fzMB5X
bv9psOOQ9wGA6doJAkK5pAQFXGNOpJC0b3yRrvXWji641SD8oSvrzkk8YpX+x1xk72PT42kcy4M/
hB9OGIVMsZPuqXeilUnSjEoL6pBdRmbCEViesxqpKHy36s7c+U6CuB9PH2lVTUz80aN6mtS2YRLy
wpqR+VS69W8z9/dNlCa3DiPDyiTtkwwZPawivhURk61uzl59CUzQyDivc33Y+kykGE3L5JovXeZG
GO2MUkSAYr3gOBaxuQ/yU1cN4q4cA+PQxQ0TR7AqNAa4eLyjq9VZXGd+eHYGVGr+UeAvmmr/NiLl
KCaOFaaOnZ6ix2y5RQ0+2UF7xrcgmTwwd0zgJA7PMkPnyLrEJ2bO1KGsgp8J6QPcXF2xtWQ2nezl
7de6SPWB5mknuKzXjJfPkQ0ESKWoWyYn0nXIOWMfFvo+Uh5zqyp5Syp4PsGQFBvSFDVklZZdLJ/U
zOpns/5ZHvlNhQ8YJv1wmsZtRnhlDVQg4Erj0t+EZ4bZzvDRUzZzcrpx+OtLUM0o/ja6QRU3l8Lq
+73FJEI6mIKy+lhkdLvSmWcyRqgeewvm6sLs//7SVRhUXNMw8Q2Gr2M6eityB/Dp3bjbOv34KzdL
AL0BVue6m88cmWD2s4Ok7UbYiiw1B0WSE3ATEaxPXmciOy1f5pJMrdsyWfwu4rPs+HWu+N5ckytL
PLs72yAn5rz5ZcdpgbjKn8EBwMVqWdPgEvwBPtauh1i8CqLrMW+NA/0+zDz75iLxN31UFRO8CqNZ
EY5vgCSnQynTdGMO6S/sUtGxl5V57TXudx8+aKaANuJXzOcwfsBk3K5HQwzcLlKxGzRVUqE3Mgcw
oSCA7Ok2yHHReTb+TOj13CTE2dOxdw1aRtrFbDW/JdyqdeYC96KDkl3FeR86BsUmnEzyqDK+pqK+
Qz/PSC3C+RtFd8n56ZugKG+h7/6E4PNEem/+MMryHPjD+Dt34kvwALc9+mhyZtqzQfk3dgDcyTIh
8a3KVzuaFm7JsOsTFPyJyMAcMUQN7Cp+t7vgwxnc5tek33xSfllhPqhWeNyWBncjCudP6GNGTSCD
rZJGJtuwt7kbFhi2HLIoGytSlArH4e90FviolxaSCRugKufiMvlYRBtrDp78xQIelI38tIZjW+mH
1nRvXk1FvduolJi33Mm8fkGjYnCVLWkBEFM44364yYMY4+i5aCxk9NjdxAz1+WSwsvl18sPOGnV2
Q9yUbevAWNVICK7CVJKW5VOJR64KTY2/WJtcZ+vbgG1UBE7/JVsJ2Zh573MVUbPJyZberJs3de1d
aM3berJoA4ytEK8Axi7gsYoEjEUoitfRi/zqqAit9/b0OwB0WqhkX6aD+GPD+JINlm8u794uHnii
gs5xr520rCNLYQdWpUmeyHxxzyXT9NtVB2uG8DNzwt34au7OKnJJzHTWQ+Ni1R4bxoq+593ZXbmf
yqG+9BEZ1o6I4z61IyRg5LaL9MzHFrs09mVdXFSdMl1NEFP7xoRfRDHch7bnmGJ42z/5y5ji+0vO
nfCUvg1RW12KNKkueRN7W1mhrv71W4T8PclQoBScVSYxDw+yjd6jiYxXLpnwdJV9S2Tobpygx09V
AwXPjHqJiQTGUsS9Dg3XZ70bYWGPLcX1odceW1+/+/6c3il3ec4rlBuRWuIOZvyL29nBFh2g2LbR
H8v3li1yemUc1HNHhWDUC9zSLuNgGHgGLw8uR12lmFwzOuwiN7zv8QNAlqYGckof5NPgpViIXDD4
suwwSAQjHW6FtdUDdkzCGxyJbYGWVBGaKVmMD0ZeyK0EyPpX4ePX+H/U7/LhL8Lh/yK891DGRav/
/d/cBWz4T+BDS7jkGW1ig7ZPeFD+c2Cwi8Isrtqlnt3WhHhmbV/61jzFdhs88nTtYPTFJyq8qHNH
t9l6gsy4NJn8zwWhFI5SmNmzKc5wtCSvvZYccOmcO8VpTDfJ4Ob5WnrEoofK+Y8oFF1j9rps/Gyj
Kn0AEpKcJo7wOAYy77nNAhiCQWednRQffmnZJkIChbXoSdHBrsKPrHCGi4bRdrQ751qFs7r81xeZ
F/qQqe5ZWTVzLcE5qccBZ06+Rx9hR3VDZVq3zg/C/+FpFFAq//40Ssdi3iV8CSjDXviSXz9uMSrr
v/+b9b9pRbGYMbQKtJ//q+qV9dE1Sb9OnUSuCN14KBx9/D6/V5PG8+NnzgYZ37nhdnSxg2TlsROZ
c2P+qq++mHd4FgiwiJz4C2L3Ex9cwjgdqI1JU6gWNCv8JephTBMPrmGmt6XnfVH/AOLFiqNHmxgi
lovoM2toge/HOX+14rHYiBIiAUu0v8b+Gd77VneUYMHOWEIfWpucntD1kYw6XgC0mFcpmJ//Q6z2
X7zdHLKzf3+eYEtzBLQ9YrK+v+RX/+F5KpwupCBXUL5i01BS5P3WgxpZQfhF4rcnjpJussZx1J57
EysrpZLgFc394HTxEXn4PiwC8y5iQuFPtCZ/B9gSt60PrgLBkzNvXP9yq1xd5bYe5+klH+P70czH
TQi8dmOE+YeRJP2TMYgzHp7//rHx7/7LB+fxAD3swpb4G0S0AI1Db9yM7d3LsiP2UuTT3VA68WdU
gakTqqz5KPFCML0SO6fWVOIasfFTgsAI+5JDcJNVB5G42baQDFuZn/awsTrzpQncYeM3OVI3b6uV
niFiIl3pq3L87B9+lbrRPT0T7f3UJcXKsNP2q2eJ9MypePPasNnJPeaf8UQq17qfSw0XWZn+R1jl
x1wwjStG89Vsk4/Y7uMXTjfdPiMBcxB+Z98yjOArvEgYMYfJw6JuvKH6eE9EJaAgJDEQf+4cIDYD
EBXMTQ5T5h09Z2MRSzvb0UMjabqrlSWf2PSoxGBCMNRZdFdR/HPPZZYFISRL2SRwUXVdvPXa63/3
DLtC0X6W3TThcccKaru3tsfHQK1PvbLcVjxVaPn7CkjPSXKhhj5HkDSvsfP5Xe+912N5tZrZ/c3S
ekD9DM+eNxKojUMoPZ1Uz0kosm1nud49MTsSF0ZOGzcCfkrIMIl27NsN8AYiKsNOz5X+IPaGcVwf
+eyS3x2C9s5OSLmInu1oaKr3wvfgP2FSwIslTknk5ocWgNLebbFi9okNT6lsaQLhmEFBofXx378L
l9rav33CXN+3XN+BjGv61t8/YQx4YsMhk3sIEEwPJtZlB2nz4vdvWW8/xP5SRqEab4uYaJ8zKy2R
/ChDwkLPjV9CO6RJZT7Fpv0zd9F5BbO7vW8yJzcn6jNos6AigHiHrUkKdIurfm7lym91viAaty6F
V1unpKu0DaMPjG2YNlBH1yKfL2bLd2ZycA85s8r/4WEv+9Q/72O4KUi9eY7wHcu0/rawGG5tzJ3t
RwfK469xOtn0BsTQaTMjvldud84LWiULVTyXdoBNvje7Z240V2MAezM1unvQgowl0CCmP666GGHm
LWKlg02GzHLV4/5WeY9zcDFCLjUEpP9WjkECUCXJCx+iahMwE0sbfe850Yku2wNydLrLxpD5tF+7
m8zO3V3t7jXzr83MOOt/eAos7/996SESCDfwyHugPgJF/qfF1e/NikQwQK3ernrQPkpeusZhXma/
e37bPs7Ki061ir98gXdDxNUbNNdN4y8Vv76JIJcH1UeWXtveesqmFBdzbjvPuQ+CqS4ydF8QlG7d
9G9B/BFiU3joh/5nPZrmwa4ncm6GMF+dxN/gSOGTpoGxj1N5bR3QgSFj7KjMXgsGb9c5bt4M1cbr
OEyTkzaa7inw4WEU1XOHIrSp83FBS5YPWUW1XcMI+W5U06c0dY/NNN/pasId7nqvekrca2sLcWW9
fM9EbIJDs3ibtnF7wz/k3MEauLdrSLKtyomHDMalI1W0npVwIS/O1VUzqtm0k3359pawZh91xpW/
N0eJPaSeb5Vr3SSlo+eubm6O0wJ8xRB1y7kMVhTiHWP8knRAUXlQAnq32iL+v+ydWXPjxppt/8qN
+w43psQQ0fc8cBYpURSLGqpeEJJKwjzP+PW9ErKtqjpuu+97O2yapMRBGBKZ37f32oSjC9wU8Jja
yT00akmroFdDhjwiM7Q2Js8T3mPQ+Oa6VxCkYlP0CxMFul0417qoySVCi7cmlYGlR999t0dXXeOm
hgwGCmbZt4l3SlLtlopDsgU4VK0LByVxnfnVOmT5vla1tAS7QzLFoCnxJtTj7KSG7Q7JKfK9kHU5
IQPUOjUIwnM+Up2x6LcUiuYicLy1Vmo6/JaYoeCByRXzv4SKnhJgfK5fhFZQ+ZpGpFxT91W1jZqM
JUQoOCOZ+7UYHIsMkkIXsW6opuC9TPQTus0bDcnWbQ9ke2XiMHUQ5ixKll2nKmndtWULYz2MFFzC
UYtprQNxTm3UFmMIS8lq8rskGMDWWbwy8Czm6pPzgFJsQV58tEZhal2n7UiDp/CU+78fWTTd/feh
xQYKbmmOqZlEd/8yRQ6g78GOtpUt3dRhKU2Et1DfvCWKbqhfk/m9YxF9zorIW41anawL28z2faB9
6zLbh55A4U4BFnmTu+5wqhU9uGpdLmtp4F6E64S7CmTBprN7bUfA+CMQMNL9xvRG5KK+BbCIdK/s
6oURJM3R9ZSlK5ycBd5pCOLgJNt9d0xI8VZour0OM1S/Hs15R9WjrdPBH0+bjtf5lFMAMidchYz4
xsoRP3Sib1c9VukbYaa0zXMNhp2bP9M2p1Lt5DdtEBSo+zkeQ6HZRz1pyqVhhTXk8CpajBrW7XRs
HtNet099DLcZt5n06W3SYA8ouH61x/oqdFHfaspJ118oX3Q7JadbDgd9YhJxtJnhciXp+x3wEPQn
FgEbDMhrsLg1SklL0Jcibciw/FOTRUhuWILRmiPTKRnEavbBC/tgWJT1Eq+YdikVGxB8vfuAjfYm
HkvoFOZdNqG5YuJt7APhYgds7HKHfT7AmQCVysSGvZigQN7G5AJOCJOu0WEuNaVgsoHRq4KQhcwj
tw9W5qsbZOxS1CaVEIir0buIS4TzhsqXk646Dy1mRJjmznXi8hiiB5nAVqxNHzMeKkmSD9JXN0YY
4EawRitPP+g2XsX5iP2PnxZ19b/+k8eveUHj0g+aXx7+65Kn/Puf8jV//s7Pr/jXTfha5XX+3vzt
b23f8uNz+lb/+ks/vTOf/vu3Wz03zz89WM+Anrv2rRrPbzVS8PlbsDiVv/k//eHvsQIQyN7+3/99
/i5x7djqqvC1+TlxwJLrrn/C/Kye47x5/osX/g75ccH1WOB4bB2mmyCHj/Hgd8iPppq/qablEGUg
HJv/cYX9I6zA/Y1MDjAjJpU8Vag2o8TvkB9T/IbQChgPL2NxyMrg/wfyQ+opMQo/zHVMAH6mYWNA
4hsKxiTjl7mO6TpIVQZbvyZCNCGibb5BhG8w6zImhikbVKOMVlRk3nA3Cz4/H89PNirAtA6d6KpG
TLwfKyS0S1ERfGZqV2gXCbdLKjnG9aOxEGY7TGtk3w4rQxlGVgGjJulPQbBFUOZ80/cO4JfQ6Nwr
ylJzt9KvmMbvQql4nB8L3TsYQxlsWz/1r0qW/Kgpz1lHP3UK0gdw29+C0TirfqLusu5IUMKEXC1E
akB91+tuY7SSqyyiM45b/772p0uq9i0Q+vRKAeHmAhyipxoXmwgmEDUrpK++6dz1UD9ML0BTOIE1
ibmSlzB2QQOR5j2gvWg0LV35UMCWOV4kGsHlq8EgRWvNPhUGCwgnPtelfzeqzWMiAPzqghmEkURr
WAlw7FJsZkoY6gtLeNdlVmMgC913yLppRcIe69mcJ2j1Z0VzAxFk5aT9jdmAalYm8Vim4y2qqTuN
RaIgrGCV9OldVtgEBBKlM6lnC03AxsHA6gqudjBTV4MPKnIA0yLfsAnqR+YjCCNRIw0ZupI0hWHf
SyOSREynYYG3RGBjAzBrLvrsnKMxAEsHxRF+tBkZ10GTfSuk3oAudrqMSZXlWjIdgrD6WjjOBXf8
F62sTk5t32NWe4CvR3JfH0FotuA8eWx3xjK7vNPJllWQTsQmkWZDcei5SqwCv/xeNshuciP7jvdz
yBEzJZO3xjRKqaF/7XskwwYIwVSKw2Ng+dkaxSrANbFv/XAzKMXGUMMBA6q3iG3rqlIpjNUaYMOO
kHQydsp3XWfFNaoT4XwklC38O9fWb5NGexMJeyspLmmHTKnJRvTkgXinxb5Er3gg85CWjS2L833B
NYA/GjPSymVRtBjtlgOvCr6FfUm7ys7HTaU3xsbO8b8koK1796UQQJ6rvrrNsqdeNVD70atYQhmk
USfyL9ojVc0SPVxKUpNpbdTOuzYGdyOPp0LNd4Ri0HkcCXtQiZbTp+QUJldZr9xSrqZngFLatm71
DvyHMQmWLCHqLOrGNMnG75M2HBOLnqPfRNRwgSc2MXaKlnZAp6V31TDit1Xjh0rzHo3MPTYt+sdW
HVGvKoLWKiwCpdC/m416UrCTNBrNr1jDDOxEOwH5H5RMAEbaRihQgBDrre9tXuN+TokE6TzUElXy
xVEpVAkmzO403BoO9dy8z8uVboR4CPtlWVrwdGrzlNkzBdU7iqTcpdiPSjfrIZXsKqOmrzSyQNHD
m8ppLn0MnzhxSSzIOJItvQGpZzEFJa9pUYOlRRdChEq/bIpoV33pO4edbCMMwPnSj0xjuIqTxWKh
0Rf+XTMYhylRD6RCCjaqmlF6d2IsukkxvvMBX9PQPClBKRNawhe8c1dql9ITrb54VvTC/ZA6hwXO
FuMZoNU2virCLibjMLoOS5+l+6prt31HPgnNYfJhhM+O0qndGybOMB0M6VIIiCsj7BEMxLe1BkvA
L9+jBja9e8Smfmkq9QyfFfWgxjndRcapDW5g/CMjSeo7ywgfehNHUI0ap2zaq17prYWa9yc9G882
pRmuEhxe0bfOAAOC0eC9hl1LkzjGWKkM8CvVL27EwawL5FAsft5UcfTcEfe0c1sn4RsR6hq+1/5M
fSLgSzYXYljbBYEe2HFhqKwDFJHOxCUlaL0vXdC91kZ+Vovu21DwJY0pO5qkHi8bPGf85SvHNk+B
m131EYVyu02flaG613o4xbp5n+MmqM3JWeLCKTV8fV2inj0uAgh/30FnXPoe5n4YvQ9+dgCou1H0
osHDw9WkoemzRDANUGxlJ22z0JA/RKAG9PzI3BwzhJC22exe5e11x47Wqoe+JjYwHKbWuvLabTkt
3VcrYqxomTQ74nUazWGNL4o3CelS0QRdCyCiy4n8LbIkzCPcoYOfZNIF+khMz5vtScQECQbBZLZA
X+xrT+827tAf7BE8TZdOp9ADkaVWa/DtJd+JOI8UqbaePAf9RlX9syqnh2lzbRhXQ5yezNTDcmoj
yGsLsa5aF5M/It5GQy2c3SVd8oaWBCkGCjW3G54dY1BXzpCfulJbhvLsGsgGBGUl7XXB2ySokvcC
HTOVF4S2oHhhoBnKN6umBh3XLhV6JC9+DxE/ztol85Wjk3mvXTZlzNALgLfTS6P7D8MQnn2HQl4X
oSQCO7ULKWcualt9yjzyScCL4CV0xquhNABZwdAjPel6UOLTGDCdACfL8hWfvuKtAqvfqmI6ayzO
8OBCOPdKZLkD7xubN2oGiiBqsJZF1q7oNYoj9iNNhmApj3ZagNq2dtCV+NGIc1b/6pM6IXkML6lR
3WF1wFsZ0T5/ygJ1Z4/DmyujElDIo/67x/HzJRsQKeAG/hohrdlOTr+vJwO/IBCBHPNv6QMJZmi4
Ak+v1aRBDkN+Z8jExik4QOQKFhpMWR3yultZJyysiPX5JSe7uHhBaO88m71OuEcYPRQTB6KKUBql
woHEOIJIRMF4h8uM9Q6I8iwHdT6xvs4Ex01H/azymg5d0RQsnKR8Ej0Ecmg44ZIGBb59CFfEBdIn
zVWubhwhhllt/SzZWYW5R5pINi1fGIXnvTukhwrZOnv8a6h14VU0Wd+DGGiTTUU16pUXl5bFshC3
gnDyqz42bpoEEVVdJt+aXqjbvGChWBvbLu6dpapCOOmxjG1NN9MPodBJU8AUUITZxaLKsELo8myY
0YXEBshDVflmjBS5nPLeiFUXdnoP0yVJruko6QsPw/2gGvd5x+kaFM6DTZJJ4dyHBOsSl+s9AvkO
1iKovupOcgvNuFj5eXS2Uu8tyyp1jWGDS1AEymWkeI1rITS9ZaiGjDd9szDS4cUoQKjqvnosjJcp
1xYmAQiaiyLB/poe6ckxF0A5QFWdETE16wthE6zbUvWRmBIZP8SR4KHn7mpeoubOI5gyi8mPvVDB
sVDU7Pco2BqAT5CgYTEu6Xd/0ZzildKX4arfeuF8rwMsJXXdw9d39IVr0o8MUlKH8ns8TcjDAvVU
Y5BaRKimHAO1rg49dqH2JnaMgahvx7+lK0v356pVSRgbYv9rYsToM/znMp6OgRGdac0ccdzcgEmE
cpuqB6OGFFGnlFdom9Sgy2j8DiSs4klLp/LL5BjfMsU65AKtC0EUX9rEus41/saa5PIlIENQj6c+
9x9FPgACigOqegbjLi0Dhr+VkpkXqhTqQrGo6ZNCssrC4UlEk8fgVZw8Jtb8KThNR4gIQAq5CAX+
bS6oKw3p1tV3IkGwoMF/opDsp/BfVGd8jXDPqj5WlIoyxAa9A/RpcWBGrpipQ4UhB9Mwbsreu1DD
aqCwqwXJJuGN6spmYwAR2e7ucgMpSlQzwI1BcpZd3IXb+HyA5MTgAnimu3WxHASvJMwYmJUgk8C+
fIw1KZErX7PaPEcKKsQkCZ4Hp3+yg+47rfU3fbKk+vYldHHNFSrbKvCQ+dBCpEtNEcDttp3ZgIP2
Wmgb6XYU/TXr94OlC29JjMo3RL8O845qE+ZbaupFHYHFC+0nPUoPXlm+Bw2X2FFLvvW6sxKas0PF
5KNvju+0lkwu9JjgoZVwoWb9jabGt67WYUYPrJcmwTSQ2e16iuUFb1hyHc9baRftK+mtTK8cCw3W
qJZc/tsviOJejAgyHQbmLQMuADZUiRgmYtVk/o/EF9fC8MqAczYCMmC9ux49RoyNIGtQUOSIbcGS
xSs7Lu+Q9WAapEi3C/BQi+h+MLPL6Ptc/pfk3WAbSeEHgKLHAyr1NkoEcEJnptwKsSjFQG0U5UUO
OIaY3Nveg0SIA4rA9RoN3sAiqAa078Dc1tvrMu+/6Kh4cYzkZELqK0d1X01/PNdGInZVW57GXntQ
C4dmVXStoLfh1OUEcyjMY3BcJJC+pqlPl72iX3Uh5xQYf5Qj2l2sONtqaJkPTOF1kDFCle6DrgFa
yWuKh0aIo0a1zdvKoOfTaA+xHawtR4Dg6Mho6NNdZKeHwbtEvQk9KJGzWhM8jBVxAQypmBKp26Jp
3YB2aZdGjhJ8ZIxyXZod3lev15qrNvXR8QVICC+KCp8qoxi/qKV6zkqvjR4Ni5fa94YZPDjwP/Le
PhZsV7+ALZ0nby39T63srjPiSvXuLQy87/7UP8EveGkD68E3mW+7zp719wmY2HsZF3eeQwCuHRbb
gYLoEpkPxH48BJp4hZRwpWnDdRXe0oAmUcjLt05ORwTCmmaQI60zWRjSBMpdP+br0KJ/5OfFhWSH
fRNRkIszFrWuimONLvZzCjWKk3NQWPEFX4PqFt4eWbsFl3lXgUIWxmd9Muq1OwZvEZEarX8RXPd0
a/3a9uSgIxKxdxggFrP5er4BY0WZYb4bQcNZWJYWrueHaYqXs+BYp6E90swpoDB4o5TmluibZSXC
9W+DsETGk8Fbc4vi+/y6ZPAprlelv6Jg+8d75/Ljyb2iZWVV/sfnzc8N0B62kUIo9hLrKkJoXOGO
LHp0nYY8CwUxrhPibD353HzTc6ZBqqzB8FpRvkjL3kJIUUJOGul0rpWQd/DdkJJCoPrfuh7ppVsH
9OFmC3QTE2ExTtneip1bip8AVT6KMX0Y42OKF40s0NB8hd8foAiu//xrM/l3CYHSWBUi3TdyC8z3
CmI2aRbIJ910SOm86HCpOGhdqQR3USrHzEvkXXmTK362ipVtSZ2bi3cfT8v5z0pqxZzWP9ydf9sm
qmnirEVX/nGXTsLayqxwN3/eUNc0bGs5rXvEevOx5T62UkgwRC6k+l5u0nmrxA3X/LrRqLrI5+bt
P2/r+d783MfhMD+eb4wEWTCYg12Jo7Hp2/O840PIXzHmUQ6Ez6Nh/kk1oMWh6URKpNwU85fUu4rt
0/g5SM6GcscoypdmqMmHSuj5yjcxM7sjEMc0NqnrCY46SiBZc+UbwSabcvC1UGMYYPlFeZNGlg0/
n9whv2S3oquXuWxQE2AYZmRB//LBP3yH+S5qkGyh6YFUzPIVP/ZeGCAczTpDXw3y4AhkFa2tgD0Q
YI0bhvi/8GPjDpT7YjAJf541BJx643LeeL9uQaMMjviWHAX2FslVyMkiJ/imtKm6/tzCnCJ73XZg
L/55AOXYLxCidejn+S4dbuHEmtRNoQpYX3XKid7rymb+9vP7zK+c7/23z7ltMdFzIMRoPhLo6FNL
QKY/f2VwVvYO2AQtxz9OMvkLUNP4BZNpceGPdBI4eIdW9PCNpE2eNC0gKjvPkWfaf/u5Vp5cgewu
lm5GNuH82fNHzt92im6wwIK3MHILK9l8ps1/8Vzm/Dy65HO5ba7liCT0yV57NlD/wE5Otq9wIM5H
3nzzebb+cIh+3J1/PlEGhewq9bWcrR8vaQKxVR6In9187NWs9OstMTRXn2f4/OfNL5mfmx/68ihU
O8DdTcxmssPN/DNzPtjn3/h8/a+H4Px43mvzvY/XzI8/7v7y8/nhL899HLZFaVm/Dz15yixKJCZU
YUBViU6URjIuVaJ/PraP7op24euwcUcMZDVMYlGzGpJ7vIchRE/wlpitOzsC6ZbTGE2YBmK+a/r4
LnOMXV+1B9GZxZ5a4x1WnryGQAEdjASLHGvkzlAgtxH9tlNG4AvzTY6iHnNyBZR0fmwTxYMpW/XR
1uR2w2wMc7OTdWQkwa4iEEL+/l/fzRyv2PSO/gW694QU5DKaUXDo5Y0X9lwF5seebiHrnO+2Omjs
sJJSpgHOBH5N/zD/wPe5UFgOqN2UETqVl6X5xpWXjc+Hn88NxsAmnn/8cXf+kTMf9p+//zc//3zn
cLDznVnp0XAthmrafL78h7f7uGvLr/PDsx8f/cMTn1/w813+6rnPT59/OljiGwFO8DeMGsP63//R
ujw4fnn7qcp8EErN/cfbfW6cX37vh6/6+TaQhQdk5qyl5t+ePz7i4NIS9WuQ4T0GGkrd6oe7g6R7
6Ono7lqw2Oqf7RdtqLBuy5v5ufne3JeZH9YD8YuQV7ZqG8IBwNqOS0y6SOebcX7ShxXMCs33QRXK
y8js3eLLMPh/Po7TwlpSqGISOo/72TyNkTd0khn3fHkddSskS7mh3c2dGZH2XO8bOXqpXOCQ6LCo
qeaxDW4dczEbErAc4Jy+jPbDR0+nnKcQANr9nRk7a9bLdIQyArTU9dzQ8eX1SG0B6ISZRQwU7rYE
xyHbSxrg5sez0W1+iJj5W0rvYK3ZHd0qedLO95hJbPtgqqhUhv6C7noIHqZlZV5lKqZ3ZJSrTPIE
HEkzKP6898tzVaXClIt6Ap1LOliNBvd4vukRQO0/notUIuFScAyTuZh/1pmuuQ1I2pv3J4b0cj/f
09gwH/fm5xBKcwwI0AvjGEH+rWpmv0Lg0h9ACCJGk/t/fmxV+oOX5956bq/N3TZa32yQeQ9/dt/G
ooqXrK6pGMt5XSlv5nvznv7lOdyUNYXB8jWaL+8fHbiP+/OO7jJqao1DZqzcnfMu/uzIWfOl6OOx
vGBZE1OvDK3k3IwLZ7vifHecTYdd3eT7OCzf8LoX+LTZo6YC3vyHPTo/GWU5tVnmqq2isgWmoKpJ
/jSvlAhknyn3rdfBu2AxyGMAqbBq0+Re1GO5T7om7w9FHjVXo/XVU91qD6zqx5u/eo4KzE4Ja20b
aEa9HxEWfNw0GWWA2jbIDPjzubH0G7rsVJehKpiryi+a/RS+GL5bXFGDFOu+7p4IcuYcnPeTP++i
+S5OtHsPoy4kxZpj/XNPzDvmc+8ElcYi1YaPMO+CzxtbDk6fD+cz022sfB2P8du8G+Yd9Fe7qpX7
pyeYbEfe02reKYXlbswitbbzmfaxi+Yzz4k6sQToSEtEOm6QGS2BWo272MsSdRnpUbWXs/MroaD8
m+EvYVy8enQS1r3cTr7GZk8cC2///PjjruvbHSFZrJ/nTajK7fixveW9+aFmAg0Bbbr4ODMi3YFN
4TzOA+R87rjjgO5vvvtxLuVWeGXl1M8Kh9a0lTrD0mDvwzzBERsomk7CHobsQNXjHWnPa/qXFJrn
n05ypPAIcl5bU/EwH0ulCeQllzefD+d783NCUWg8MIGYj7RAbgZFvsf/Siv+RwlKtmX9rbTiHOTf
3/4P2rjn7PtP0oqPF/6Rn6T9hmpa1yzDcuHwz/qJ36UVtvab45omDljbtRwbaeMfwgr9N16BSFiK
Gk2VgtqnsIK3Mz9ikzSe/kNZcvrQhX5IYv7aBoGc8SdNhTAd/jFU0+A78L2MX2WzZeW3Veq6+Q7u
W7ZgHPg2SnwTOWHA/lUvP1W12kjqDBEJGSaN3gW5m2cR/idN27SJfaRH6Kcnp+wuTj4dQl08EbKB
RjS8dmrmsEKjcxs/kwBzY+cU2RVz4UQ3QZpf1TkR9OEdKW/HPnILehLDtqM/77qki5e542ANns4h
IaGwYe6a3tykE+umKe9R+Xv+zk+TY0LFetU4nGy6kaQ0c0EwIlB6aKcbu3LMVTi06hJO9j42mIQr
EV5r2bHGOffewJvIlG95TDWNHD5ONuvoZvRey6lZwBzQ8F2Sayf5w5kODHUc8CfV1KiISVvog3YC
XrNrTPt7B9u1ctNugT9LX1q1uXONlNQW0Ig6HDWl35ZVe2kwGWACXxEw+daP41kpqzXw67cRm5FB
KKmHrJtMYpp9yhcbzfrC07ubmNQXWP6w8Ynvy7LurleTm7BJbvIMoEKG9VJAWi5VhCDjKazsoxKq
ByYUh9xVT66nkhsjdkY2nryS0p2+qVLtoVJqlpzVuq7HLR2um6oJ3zVA7q4SPoKBPIdOe9ED8dTG
/jrd1169tnMHYPCASQEJXRw9a2I6jD1/ZgxXU+vOgerBBL9y4wbGTbsx9fiGkf1kRuMhohMmMd69
C501UlCHRjchcEemFjeFBiw/Bs/VbhqzWYVEc+pJj1Iv3qMdOPY0rnMbHcpYb2xlPKmTddOMj2pC
R8E1g3cj5TjwrfyADgRTOb7x0tz1mb8eI+qOaHLplTiYhPlkCLvTIhngvDUFUlXjKe6SZ18k136/
dh3tVARiVzTBPkKyqOn+HtDzjdzDmtc/tLVOBTV+MePkXfjoOhugGWzGQpngBnNQm9NFK7dVrL6O
Ks0BDXA4s64xs4Bxaqskg+wYky1u9Gc3oz9YMRWYSJRmCchl3HD3g9afhsnatWO4J9M+1sQxnwQp
KWzBYjgQor0jDAUoT/Lu+BRQIQ5Ki+tGNeMbQ0wP8picCENBpgWcJ9x7Ynh1CmKWnDUm0IuFaLcv
zCfCDJDjgsUi66PCpzd/xkiQ4zAapzqU2hZcVm3pv4NttxZJNmz9IXkG6Ayzol4ji90HNgUzkghN
jr9mPHWoL2lLPYk2eq9gVI5GQ/AMuUBjAgY83tOdv0nHcOflMXyb8WEgWjalbI2G5wQfGIR/sykj
jlWlIvAaWvmwrcrubCbtpVLSm04OB87LEEwP7tSee5gy/nDW2SUoNZ/r7itqpn3TTw92OT3IPYjO
46Ak8Y0ZpM9yw8jjEYHB2Q7hU+YTqukWlQhhDj2aJf4kkj5WA4plA/Sl0Nk1BDSd+lrFE9Rv6Zvo
UGF9o+L9qpXL3xO7NnUjCeQUTzVlM3cSu9B0XmgDTAFjgme2X1qU8fLYjuPhIL8bWEsCerrmEqJ8
jSZ9G0XZTQSTgQ7ZdLAgREz0rRdtSi5znbwDOl6H4VPfQbILh4uuNRt5MJErvSlDJtqNv9LTh4Yt
ZXT201DAXozV6UE1r2rF/ULBYYNJkXmCXAa1DNPTya6GE0neSMaA7mdr7CIoX8YHO+q3mGMZZfLw
2cHSgn/i7roexNGs1NegKtCo++gX/HBpACUz7OHVFd59JnooQdE7mqLDHMnKwawQOtWMeyD1R0z6
hXLy+vzayLuVRWt71JtdOcVy4nU0RXeZSvVUIKsf5F2B5mY6GC9WFN+pkL6byqAQn9xQXSd6hNNj
DDgk2NIWM7zqW21Uty3OZbdoLsRgbQgTI7drOEycCPI/xGgbnEYKdkwuGvZG+NqhFO1r7Q2ngWOz
MttLqXOKRSa0pmBaV7bYycEKzSVFEA1WceMncol2kQM2xB/Zl711ubI10fSgRelzU5b3ugdwYrgY
Hkra0Bxe9eCtDkktGqyjPCXlmKC69hFMyEaeRLXOOQbELlx2vvPUtgXunYwrjWs+oc+HcK5iuVeb
MwaHo85ARTvvFDTRc8NnJBmjm0tcC47TRY8mTyAuiSC9VTQZquAoPyvV7eN8xiGNolnv4/E0vwEy
P2qZl65JL7ntQmTLFo79BTLDe2gVpI0WOkteBSy7DuyYRoFHIQ5AflQ+j27T7XC6vmJfl2pFQT/Y
K66NFoK/3lt7NC7+NVmfCZL1UV1bA+Rf8JZc7u6TcBp3UUcoQUBkS9LGT+kwkGVGzt+Yp4dGq78Z
ijAXhuc06xhZ48LLeiI/I3iey0wMEAp0jaqSehn6oNtrUd/uZ4jqfG9+bpwgnfcpvSXbugM0oG+m
yDLIlwvN/XxvvlHM6veHpiG/Nt3FtKZSwDJgYFG+d23/sSMvbtUZzbWNF3SvojBfJErikbkXyOCY
atKoJ3DTj6VGpdtsNh66RQ0tCTAMb+852WbIk8cg1KGuN16/d9zCv0q7eNkmkBfphT1othZcjQi8
HRb7K7dVdwBJNpqjrKesW3VTvM7Q1fS4DbkGoM14cup3YMibmIReWduNkGsS12iX0ON5ptGvlYKU
2LTOskXZKvWhGPPm46aFtHrgy034gOqjHVTDhkkRmAvwbwEelUQJTllu5qyFzAcHPp94noS7C7gK
rMvAecaEi3Ww7Zx9mLXfQtBvGWsMmIrAwyM7XLQWyTh5Yj6gv21WRQFIK1VgIVRCXWiNoOWdcWAD
JH9NlHiPQvHomCRiBR2+byIjkHM/wScIFhOneVQxeHAK4PA7p+509qtxycm2Hj0mOqZwviYqud1q
tEYkRQI3/QmGv0EvaVjE9pOtWEdKOxe9Gi+xmSMH9EjQcLaTCJ9Dc6f0WD2s+GP985Oy/Ee7sPbv
02RXt13HwjGMJ4MsbKbRP/g3Q3LL26iPadESEA+0qNeSC2X3i+cMR4Q7k0JGGvOowS7XPyi1f5+x
//TJvzpHHUJSXVYPhjBVU8M4/vMnE5fcZgDas53na6eR0MOF9BcmKFIYX5johBEsOZo5igs7kqnS
P3w8q50fNNdyfeASxejYfANVd231l4/vbXugrV7kcPuYxDPWEJmxUcpi66rnGNSZZYTPdX7VDHeh
QJFjMqoxsQ2icfsPX+RXo9v8RejhWEzaXPn/n7eDj5yTqpCX7eTOF0N3FsxMEtLobPV2LJgYJM3Z
BkboABBptWqdJS0YaZojGlefhAmrC24uM3GpPP79N5NrtH/fRC42POk/1DCV//zNCkQEE+kf2c5t
WUKp2cEIjDulDtPl0EvBjiAlIW5f5sO7qJmfJ+MrM7GLX59yET2r7vBqBAwA8/TQEdPJ35KB/Vgk
00PDpcuIxqU1Mg1hbofjY2uXw1ZOQSy338aR2AWcAHKWrjacKQk+jyDaQ1A+wXbcVewL0sJoDZTL
IOjOEXgfzXxKHHVTcvHznHYLwX9bOcjCxn6XwKQiWoo5LCCjzttkVrVR/XpdGtWaCDqcR+Mr2VeP
1mAe3RFlilGdHGhI+GjfS7fl7SOyhkGPMUvUTVvyjxFmJgS54VPhUpUPOGb77hJUefYPDuu/OjxM
DX+CZmng22aP8g8nqJ6EYHd0kyQ0vd6YuXpq3WSfJi/zzHp40Jrq6u93u/ZvjlN5ROJCkKt2B8eE
88t+d3vNYW3Kmelb46FOoi+Ava3IeIjy/lxz4QMaGD+PA4PapHgL2GgXlrv70kz3BvP6pBNX2vQl
qLOrLL8hE/fsuu1y0LNbw5YHg6RfEmt2MohVwEJ8WyNLaxyYC9nIRuTS0WfXE+Nhy1RMvm/vIBjH
QtdZO9LubuSqIOFIcIN0r+nDgcyN5WhPDx2rqlRUazcikjtFJKktAW9tWd+TVJHcZGFHEOuLE/RM
UyCluhYGzwGGmU7OQTgiYBh6R1xFmlBWZkFoJWYivVi3FSSNyvFuPEfy67z4VWtakCzdRUeuCuHu
NouHh95G5BS2y44lGDNw40mnMsqCaJ0I42vFchQ87rOctDYFYQMiOaYQUKp2fEUoczGzkCV7cC6r
K0x5wAavOraxL4gCU1MC7cwnHe9pT0aTOaLKjN7R0e50X6wcv92MRfIMxGRv66vGOA2FQWCe2I2M
2l3jPFmddpLLPWYsh3GtcLoK+2OdlFs7vZ0YdvGPZneDzkWLvwM98tG1SHREB6qBnrK17oAM5dVz
TOAClAn+/kj71Yc3H2e4bmxNdWwMOL8MwRMpe6VJBhhMEpyNLOkGdrv2gLz8Uf7JmVXssn8Ybf9q
1BcqU04HVJ8rpL3ox8tdhYfYTsyRwTZmQVazMM3/+ZL6F6esbWm4VOWtqzu/fEgYlHGTqCpZUg44
kV7AS9OT6VIN8baEn2lTCrqL1fI8Ees20hAYNPUAxfZdzrIrd8LHYK1Dw127AjSzTjlC0Y8xyx5U
1082AyF6O2zovCYnLyKKXqj9Mm/q4hu4AwgYpNqc4SwdHlpff+iI0kHYGYOWI9ERG2KNt2Kw27PB
/m+9+Fl3x0PTNEQp8TVZl9nG9BC45jEuzN1gMCUH9CLs89QPO8FCR35JwTyEvvBxNKwLQlgOmTVe
wPuCCoPjgrUdTnAybty+vWi2ePLT4eBY0U1GmlCg+2ulHuEiW0fULzfqRJiDqK45PA4TlAeP0kdN
vUCHkLGgugc0N3/UsPgiHczW7cDUS9XDd8HlQhlZk4TxTTcgb9DdBV3ivZPQ6qOuID9OrRhoukg8
ZVZ7SetqHZf2k4oZUy5KJJ9F4bt4Xn+RI7jJeu3vD24s6v9++eQQw17KqggtnvjF1ZUhdx/yMc1o
PnL5BI2xzMuoWoQN66YKe+p/sXceTZIj25n9K2OzRxsAd6jFbELryIzUtYGlKmit8evneHZzHvma
82jcsxdlXSJVBOBwv/e758Cf1Y9FqrVLI+Q90sZoOzTlnvDVAxqUlLHa/lJzzOs5GnbSvnTSPTTt
s1XMy4oTujq69T2in/EWasGJtOoJZMubR9C1pCu0iPVLjJ58cpP3GJgUjyxe0iHv9gjMNggufue0
6zuTNa+iBNBz57MbVZuKrh5v9EIvalWt5v6zYOBd05tjhK3UYeXPWMwcUZxlyVea3IPG6HXpjFuD
4gLVO18bb57b34wOHrU1brLilzqkOkyG1xqQ+7ndlBRHGoEE02K3Q/3FLsfnimAtB7xxkIxiDVu1
G8O5vcKwyR7cuuCQCgzAXXXDpPbwOYHgVpsgq1ElC/HqKYe5ggHDXeyK4dm2+ImZNUDF6d+XlOha
9yOxtBt793b1r9/o/2QVY+Om/oPBT2X7n95mwtVO2g59vhvcHNYsgz2lQ11zGLbqIhctngz74ONq
/ddflpmOv19fLttnntCGYbp/Wz4rKSZhyi7fkS95zur0rJ5zuEz6tFsPOm9Gmp39oV2p+lkS9ytf
SEZ0GC6fKLxQ4QTqtKNHD+TOXOUMa6lNdkJZs9YNgFe8n/aHTSFFFvVC7ZcYV9g6yJepbuSJ+9p7
zUb1l9WSMZCY1LRt09tbDDTOwHko9diFZdNn4NuX0BQrSXEvnnBBlOkZru2zWndjLrqYyYUAsGad
WWsSP0CCzxNyN5Clt4BND/uJopo/TfUwynk3Y3myB0UPSs654Dwez7cxnY6MlkPB4B4ORPKufmYx
68+zoT/Hs36uOt6X5ENzUtBSHPv42CQCie/UaxOqGvDqg9roOKN+bLnsG06uDGx1VXppa2jz/iv1
QO7Y3n1VFYqg18nthTxuJanO7Lcqh7j9eM3ZmX8VlbdFM3U22mJlDL/rNN60Q3a2JbuOaZ4/yWUJ
n5UIazfpaS0aL3PLXam2dcCj3mcQu4xRXwNG4ln9EGuElbFA2LdpOO7GSXqY6KOHrn4u4epjMcYl
lbx3k3NRVWuDep2qNtHw22iTXKsiHGevT/VDAyJ7NBPjrtKigw41vI67m3rCR9wbQ29dyF3eqd+X
5nTElRhRLqq76JxTTu5H+xw2EJ/CGchdgrzaJ0rZpnKnVl9VWSs4L8q2vxr4odUhduoe3Wn4NIr4
YaY4Y3T6g3ZQq25HkVz34zMDEFtjjt+ZDjobecdhM3yXku9Ks1ihqb5msFcmH6BxAnLNsl5VpQ0U
1Kbm7s11CzIEFfiUxwe7yzJ8iJkLVxsmI52eZSpf4yBcg2VdG8n82Yc86thN9DkZxT4+QKolXltv
TJDkgUNrNQB2TU2zTSkvVuugABaTHIBGHn8ueJoeahsZ8RgeB15PVi9JVYB5M0gqHMBK5+Kl2AdI
jZvZsFcPn1y2nCAtEGEESINPXaOury44VX2NeaiWI2eHpqJag2nGQZtF07t/Tgk7463iSVqx+M/E
0yuqzizHqk44l/73v14+jH8aOv45AHPaZGRAZzpaCv2fdvnpJOLKlMBsGmciR88LOQ974T9R56Lg
0ZEpUYdRt8tOlDHp0QD04kZStWd1YTWhZ+Oa4gzQepSIiwGNdWL9LNs/n8AxP6qYDW4d/S48hgVc
sqjWeOHh/fCDwLfdYEE0tT5RDxrWDaFus2dkI6LdrJnEDnjm5LUm1zouPG/spp2oYPSLrrvL4H1s
AzhiulWyZXZnBHzRq6GqSPbMbTLaWb0xzOq9rDF5BjGzGsCZH+uCWmhbUNvURTksLuChOX4yRTya
BQNLIZXw7iFup2eY0pBPf+u1QGPLDa7Wl3AW+yKOySnqS7Wq27I9rk0WJ7XmPASafiFAvSjq8F0n
bOn2w7PQIZzHDCOXBH8MSLD1Wj3DUwK/PkT1wm5X1cBWTz13u/TscUWq+69xvAdDPPT0NdJYv1Of
TW2TAlMdjeF2XLXawT3FAZirIkFQrD6JR72/prysKgMa7YTEHA/qpCGb/tFIQLcU0+eU8Q1Qt8+m
PKL4tNnVJbugorvpTD/iRDWmgYkhmvo5RpSq+Z223SPU2Dt1Q7fOv239/wdp8F8gDYCIqRLc/x9p
8FB0bfi/llQT0ij/D1CDvz703zrv7h8Wn4puvK0b1k8T/a/Guyv+EJZDRQ8+geuartqQ/NV6F9Yf
JhghyzUBj0iTf/X/Wu+Crjw7VYsFwTYsU0j532m/m+LvkBXHgpogqRrptjDEP9fXOgWpqeOo2HHj
BVs8qA4XGhtxabpLR9FQ++bGSsP44Nj3q1Aa1om2aj9nNI0s291eHdglG+n62YVZdN9h+tCbvXlb
aMZB0DBbydD31/50mQjH7XqGS+KYvgmLbbyyR432DtnNRaQ6UoM9oqe7uBmlDC/R11QgxNPkp+4q
G4W2MeYOdJ3dIrpOxBaQAlNtgYsvixDjRtZ0kBuD8LjuUJSE8BjvzIIncsnkt5MH1pFTJmd+UOeE
HtYG3+iibsNiTWYv3xe4O91xHFe1PsBawZ7AkH9EgEh6G3pe9Eo5cTfMBKMeTh9YprCr9gKnTjLv
IgZnVlVkgFkc+4WoBnefReCYzXBkbt9Vc3lxfdKsbTe6mJo5wy8nb2jeNDGOC6wLWzhW3kZLI4n1
mclPn+vlYA/5V53QmshpdK76wmQkM+mYajRGTNC2BR8sal7TIjpNvRY+t8zLxjEgMUjvgm6dtze5
qo5d4RgHpjI/aqUacKFC7IEaO5FhMUrZSAaOIPqatdzkWZidgtEnW8nZkMARXZw11bLpfe6bUyae
LA5QRwHBYI1x4ib0mGJAyqPH1lMXxNki6J2IWk128+FaLxOtkddhktm+8QKCbKEvl37g6Eer045Q
WNIDJMHoEvceIx1e+cRcYrsR3VSt5ii0TmlZYHAJ12nH5D6D4ROIeaIPKEU3dS7reyYOX/Jyrk56
7TyPBIiXwqJUNPm6cxugCae9VmBXwb5BCniAt9pjDxgqsPVtsZwj33qGUL9oTV/s6Vfd5BSJTZXG
2BjLcF1hmdB9G2IGLFrKYVGyYryW8m0yQ+Frrfua5NuNFxTloE1FpBkeSwYml41HTEVLQ/r8PXTI
uSQoliTFgBo+EJug/jL4cReUlZ07mcTKqfpWZkb5Pi1FfEr9Pr/XeoA4Um8Q6Ji9TWOHalJMlSgv
Ib4VTnp1bIalk7EMuO7tnkLzdM5CBy1g/2gHenkElH5DjLOOuvYB7cIMXSSk9ROEx9KwT17ji0Ok
Ddaugnxy75fNrkQlujfygDFIJomjkceHaKXYo2lACFt169YlKjFChFk4VtccW22+B2cBQdVLquP8
hbp3PjiRznk0yx7ssYVVFE33ReB/ZR1YHpNyPu8rg91N0OWbsMJwFGd2tDAimqDVgAVTYqLTynzY
aRzcj4BKDO0X3K3HKqqra+JzcoDcxhsVDp27mmL3pHkNVkcFR6Kb5h2SOnnSMwnT3PNOU5rDGyDj
5oruOuJrv+bb4OI4jGTaY3wckSUto0DX1zI2Dx2i7TVi437rheWwsYri4I9lt02wlq9xidXXAeqU
11YbT+ThY20+57W9xEsLC0U3gNsFcL5iD+eYoTl3fmE/sgQ5d3CUfoeNYIoVp+kyKrJiTdHcPunM
N2Z9ie+v6yLG9qS9jSsURHhKsEHa1WVEcHYqWs/nPAojE7wotoC2087SpU1VVlgiIjvErjKBIgs6
sWYbjIa99CCDC/MXfQG5TKvE2+ph99XQGguw1m21IE12saCw0cr62+lom44DFvGWxux6iN3sDpN7
4h6HWntCYWwyTZe0y6zE7pkzALYoJkALYaCBh46nNcNm/ToU7m/p+c+1CLNlaeRiETGwui1eiING
l8mFDhZXvs/3PV55acEcTtmtyr8z9ipPdWcsCmQvseTgqcu4gzmhHEH0KlwAE0EM2Jo5TyyGwC0Z
k6ZF2qMCYdQLp0abrpzp2y9BvTWVMy5IhM4MW1QvscWcZNTXzJLybzy4IHVSVwvXCYplJcenHJDi
inEEZ9HAigmNhlEWPf+c3eqAs7Bl8nb4xPyVLQF37jtIn2BOw5h+Y7pmKhkcfmpsqf2T1xZkVKIK
QrCBfLgNpg2VSm5K4lsc1zlziYQY1oy6ICDavOFb341euKdP7pyk1Ea6Fbhphnk/1rZ+6JyCx8PM
wiFqSuIAZjKW+VEuZ4mhvNFeZBQ8Tc0YrbEWif3kNctyGj4wX4540l3KAzZmLTFXb9gGqZmn/n1d
72mO9DeyJnQrLeiRMroLIsNgBg+YmbQBrUwFPwQ0xPs6JBUAsiQnlyWCVQdtM4cPIHzm52GoeRsj
CcplLSjRY9dFOtfi3pYe55w0U/WKs9tb87V1QPgHZa7v3Dz+mGcLfSPl+cUs1xor3RbeCqmyajoE
jZVfMolCt82Yjg3yGJCZbZrAp5kSRfhtrSdY0gSmKwZ7cJJ5iUyWs6hfBAeYHcxLg+hChIhwyN9x
hCzH1ov385xYi9aeLfhAcA1CLrC0os5YOI23L8o7246DpzHTdtlYqcDbvGtAx02OE57nGB9GSptK
M9rfOH+NRzDGepG9GiDwqF8FL6qokQs/WM8t1wxhopVVQIeroHcotXy0pW2vHYyufnNxK++qlJEW
rwT14FscQ5zGsbeeM2cPhtnuE19jbpj1G96CD5uPH0CQ0LoHK7mOcy16nZJ9PDb+zsXMtDapxm9k
PvoHJlbal6SXD2403je5Eb72pkFcgWnqMu6sR+jUTyxL1PjC9gU/xFco+2YJ6Jo+fES/zWMHswza
Qt8llV2skrZLH2Q0gMBIGSOvdNY8vRLoAsLGf8Xg/cuc2vZi0KtcefHJDkz53uv08AbsDsfWNi4I
I8G7hPiOGrt13kEXvvql/x7qHEx1mcnHvCvRWAepcwrrWT72Tk3aQed+MYJ+A4EwuFk0Dxd1GGa7
eUqNdYv/dEltkqKmNd5k1vdn0eOpMxUJ3SZpOUNGr7SKqV9FS08UN713Iaj7HSz1eOD1sBRf3aMc
zQk03MMAl78LIOw+MPYBKDvFmJOjKO2V4rWTbd3MiuA+KJZ7oqjuteK7a0zmORPEdzu/JYoAX4GC
9xQT3lN0eIvyzOfIZFEJOD5SBPlKseRLoPIpcHleKnpcijfftbQBbMWgF4pG7xJ3ixSfPlakegdk
fVHDrrcUxd6O79Q+C4zJxlSUe0fx7j3A9zx7N0zIJhh4YeJ3UGs7IPk4/XzFzHcVPb9RHH3yFmJN
jiI/R6qCFCrefsr4N+Xjb1OR+KVi8peKzq+pC4c4BORGxe7XFMXfAucfN4O1ChXhPwP1D4FoOTcv
kqH6L4EKwFdOAF3ZAXrlCRgQBiTKHCAoL9moBEblFMhJ9Cx15RlolHFgVO4B/y5HROArIwEC4WOo
HAVTIx40JqgbZS/I0RhM6AxYj1hBXAwHKaoDWzkPDC5LoMd4EOwBSgdeBIrQwbJYeuW6UNYEX/kT
HGVScHt5hGOmkTX6LZRroVLWhViH/6UpE8PYUD3EmyMxgErSucrYkCt3Ax63DC7Ts4vUgX1cuKKF
qV9RGYZ7A/VDqRwQzaBsEGghKnIglfJEeMoYkaCO8H8cEg42CQutxIhegvHvdukgnCAgBIJCOSic
DhuFUF4KjglfAlFFYpvdkToOoSBlsTDNCHw7U0AcPWYqK8p1oT7m5wN/BKyhcmKASMOOMfoP5aA1
RJAxZ3DGiskVNHr4nOuYNSSKDdfCtRGb+NNSoj6LARGH/WPkKHFzdErV8fML6/M+1Mt7rcXkUSin
RxjtXYcrziSEXMDu2LIBO4/KAwLfEV6ZEoT8/EKQdjxEiEMMZRCRkREQ0IN3QYPFAei77pVvJAkg
ZqS9CdaHkXlQ2nhJdEcpSmo1O+ErbwnCF9zNqEyMaWZIq60umrKcGBa+k1CZTyLlQBmQoQRO1yyt
UDacODGlCOVMgVwyHQblUSGGq7bNABuUYyVTthWmjiNcje1jNU7xqlFOFoGcBV0vU+LK19IibgF6
YxPRw+XC9oSp8VuB4sUJP+ykT07tV0ggkfMD/hirswDJIW31jQZTURrs4V/I09gfqNHo26TFKANH
NjwbyjKDKAHBAN4ZciEky8J4HWSxs6DP6Z17NDWF8tWMylyToLAxUNn0HU4b+ooxuB5nW6K78ZT3
RlMGnEG5cNKc8l3ix9MqgvyqDVq2tLAAUHR1X3OT5GxBNn1LUK4buCWbuFFBYgp+g2gf5tjzllrg
vsXoeSbl6dER9hCbf5NK4FMaJ2cIP+Bz5sskky9afQ4lka/W4yBa4fI0Yx5avT9fu3Z6a4Hjz3qz
0JU3yFUGocD2D65a2ULkQjhG9xxMjlC3aG9SQ7PgK0D9Q0nENAGxOU7FNTW7Xa68RR1AgR8Wg6+c
RpmyG3WcARc1cP0dnuUltBwN/pB+lWS+SBWffnTHAl1Sr7xJHQIlrcGk5OkM9qOZTogoPwPTebdH
cce9e5d3yYsvSvvgtWQQRv0ilaeJjf3PJyqUwalC5VShdJJNyYOjFPDgdeUuR/sU4H/ylQkqrHFC
VT12qEF5oix1+XVJNnAKonygbFK+8kr5tc5dSsNzykg0KvcUol8sVIl2JUm8bJWfylOmKkc5q6gU
Osyf4bEylNEq+nFbIbli4bmPOsEeR/mvMmXC6onKj2sE1z4AuWskk/oYqEHXa6ksWmUjtAOp6eBY
K8eW1n5pyrlVe9i3sg4P14SQywWBjOwDR9ekbF0/P3+mYfCyCveRk5V1kAK7V8zmjcAGxi+Lz1f+
6QADN6IbGJontaZ5qMLACL+ldns1mdxadgM2sUJ5xdjLkEMv4EPgoCG1QwvYD4NPdkM1+/ogWkjG
q8nPPA3KWeYhL8v9ZUx4x3CNZJ0wXrzo0ZzNbnrRlfcsmDGg8Xh91pUTTbPDMwO7X5mbGrBHUMdq
+lbT2SubCQPKA1GTBU3P8pDQcZR9SV8GAZujTGwdSrYhf0PBlD2Y5rc9e8/oCYhXJ4BjlMsNRUGy
EJNrAt2/4j6cFmTw4D1q2CHSZuWHo3GMnfYDPPOOfidkctPZtqZ7FwfGr85YNXln7WWnv7XUAA+F
2wKwnh0QXl28KwbEzpAiwpjirzDePSoSCwttXav8dQE8XXRe1YhK/BsHjHe+dJPn/TKplLnNslKx
7IHKWODiO1WGPE+58iqkeYWFPS+cArkK6CF3iRiumDpCME1EUi3iiGOUxSeTrf6yrZuA+jxRVnhL
DHKtLRB7cvJd+AvG1zBi5sNBzBmAygjXpX30NcZco9jt18yyVteBfxVbxZNeAqphcmBRZda8akbA
JkOCji81yKVrEtWm08ApdOnCgegzO9wPBGWw7gg6aOAWFeGn4rLe1ZA8SrCLSY71Yiy+YZgDnAqD
XeT0LkLt8Vo+hU67HUby+mH97BGnZUImvWs8lBtN9MsMtYK2QqrYXsnWguEStixoBaWQ2bxwX2/A
Ph9gOnyXLZeDKSpApKjhrHo4hxp0GQJCq9GEqN9PWAfL/F0ntww48aHS43QJ8HmV+EJXFt1RQVjf
p3zc9YKnnCfAmvMsWeB4X6CjWWstgz6OxXMB24EugBJy/ojklxuHX9QNvTB+GIOsWydAuNuxfk3s
5G2wVYl4L2veOaMqN1getpZv3YcBP3BNKw+FOnEJ+iA5xLbUH1ZJqO1JQe8CHZhnXe3HAk0tYTkm
9ZqlHhO5kOyUF5luMyXV6nupEtMcqo56rN2VBSn7EmVFHT9GffnghmWkVvgNtpIVm6Mb90gbMMsf
9d+2mcVsK+2XoB8veGMXkhJFHZc3Cky4abSPyBf2gt4dPmMGLVwkNJJlPkDA4uvrxsApz6KmLWhk
3dWt3SzpCa3MXjIgU7zMXk3uUH7Hc/OUSXs9ByPzDMNz49s7Lx8/odJXK6OeCNKLD20EqMVYZB9H
X71u3JwZTavX7+ckf+tTCHGk3IhhJZAnu/QdWil6v2H8oqPL4FLL7cP7wEEFUCJlU44Jey+yiwWR
/CdhW/upTPYBI5Veky3osLwVlfU4cAoYIGSnLOaEVHZNT8QhEEzaatssc1ahU1B1Je9IUlrwhoZc
3KURLzVdfCEVZMTDmBetEzEi3qbPll3wPfrNzeEUgnCav6K3howADpNbflAGvgv3MqMVLZSP+Szq
gQerniCCHyZuKjkx4wIexZRH35r2xQC1Kh7zZ+hVsBgMD9gs+7IW5N0Eq2iSe7h/XOGpOt242W6S
29Fwv2p/eJO9lS5ig/1jgcvILvNrNZdHTdylcs1kLGoAi3RQe+dxTQXuMquiFW5fptAG3tgEGIjl
b2SAQwShAMstPk2riQSYCJissPLBOtUNqoWOvXVoaQ95yCnIj+VzIp6SxAV7Q/2j4MNnatCoOAyK
oePvUiYcoxLviebhhG5wfgtdJtgsX8x7gdYjTqi2IFz83eTigpJ64vb09p3brXFD404OcwIDxfdE
HUy1wiIiryRJXW1ndzcUe3KvA6WnxrG0smRay0G9I92tUXmi1O1xUXrh2U+akFN5uoGLm4MLiq5Z
jwVbFXNy1FWbSJlRSdyCpgOLX/e6oG+Ma2r2x48gCX/liHLqKDw6IVHbH0eUAcDcnZiApXhKdoot
zE6WFT1i3Qf0ykBLnDXRFjtzsZQld53WQcLRYwAbHk88t+GMWYfo2qOpo1TlF9NJ47Yy08rFh1lR
kzUslMOl3Cs49WJEBh6UYIe1PH63w2DYj3qVLDMvWmpc+vRxE9Cr6PcWJtKGE7E2gVxhxlZPwTyj
wO8csshlD9SRr++tp8DgVR4utmW85+knGC7x5IZ0CLB0LExfj4/NZDBq5FjDHvdbvkkDnXRWSke0
6+uFH5nsMQzqkkKuQ8BpqxyyKpi86DbHXUG5XALyqSh+4o/mpB5A9PRDiAhWuav7urtY17n71Esh
Qf0XLk+5iW1jaGxMbSpWQ98/TqbuLTTtNpei4mWgJKE7HrDUGMha7qnGjpJZFUTSy4ThsZZxPHPs
yImCeqLz7wCP9vPniSpcHQSP2Gss8EfRS9KiRbcGee1ZtDwDNkFke3cIzh8NpGEL06WxC5HYVGkL
sWx76wZkrt5PoeTYkvQfdRg8tjYz8bIJWHfINDBRXq/1pnlwscazGnjOylmlxJI5TO7bKQ+WxFVw
F5Y8IUoK9Zt65u50PSTWjdTZi4jQu5PkKCxQYYspqLhSfP1E5rBn1MPcJYw/8X25v/PYy5YwLnf2
bOQkEuxdWBUTOt6XetLKOwmhz6i5DFumErs0IqOdEajpYRF6+jMb3HrpoLc4mNRE2IGkn12hmYvC
fAoSp9onHocwy8vEVQ/mX42lyMipKC4oSTdZWj1lPgEVYZGttqaUQ95QrrTMfy+RcVIAJC7TY4Gj
KpVuzZRPS3RNrqr+mWo/+oPuO26mwyiyr6HtV41JPHHW7Ddp5wiOgjVMym3VAymM+/k1b5JoYXv5
w+jwTen3rrJtMpHEjndgP/zLdIYHN6eE4RmDvi4tCgoBQ7NaDqaVU0WFbzQrMcVLGuubOrABaE5A
DnXMKRK0pzE2O3r6isWlLWQLrHqC3QaOmJJONLJwOzEHON1sIaD495rvPDTCv7ItoPQ/oxDJY8A7
OL8d7nGvMQfOmjHNsISCAn2I21RLqL4OtfRGh0jLP05k8Dubviwy9Y7umyujpO0novJmRgy8xGy+
5Ranz6XM6l/10HLFpm8W2117HE9RGCyp/y5LrZwohjkRq3J/l6izgSBvxeRjm73YI53DMLHZc+nV
twKFkcLmlEK5S2wTvbs3x+GF7iKTPIJEAspZr/s985L0lvx2x7Re6SWfZQjARlerSLwL4v1mkn1l
xmoMvPtisselYeKQ94aTqdt0X/12nfX2fc2Q39wkSy9I1o4dEPxsfjUoi+uieWaXJzdR5xKGcs4a
yomg5tS6gLv62Hfta4mVVn2u2iIzVsgjO9Ytk7KVVzPGoFpO48Hg2RrJYetH+THIrpWTv3rmdDfo
9o3Rh1Xrb+25fzVN58Q76Q3pypzyrYUepIFXKSNWH8Fck7E1WSKx6pHGKKx1yiJVt+p8os9kQ2aO
OuV0JiEPHDMzHgBmAsbMX2HaAvmPV6PTnzK7PIqheErlI68a85YQF8EPo7mlS+5draG7qver0yjo
ZvGVL3nRUb0X9r3fNr+GkqrWHMNHtTvO2iMxqkLiM/Z3PkIOMUUxMeSaRwtBckDx+bIUdUWZvrq3
0+6lcmte7oYngHkzbXehtdYituc7O67XtSg2tLPfYks0iyKu7hvvPjfUWE64r91pY4c4RNkWL4bK
eo46c8NMycHv8jPjhjB0E+1xzGtyPMM9U6KQyh2PZk1Yx3CR4+dRG7/oKoJxbdpl2QZ3oktuusuY
MQPpuxGLs1TcXeB1qzCBLFj28lqZpLa68KtQ8OiwgnU8Rs/Ungm4GvXPdAbz6rp5tS++/EVh65hO
PSFHZrG8Pt5BIN1is90VnJKzeTWwPMruLrDHdcs1ohnTOZLGNorxusThoxmz8dbEZm6nbdKUO9/X
NoyZL33SMW4JMrAc6SoZKyYEiDRZ3YNPEbjVONN6+XaUBX0bFHcm3gM0GA/qwm81ppRTqh4804r+
Apdx2QP0roXzmsJurTXvQpZq3bTuE432V6azVrE1Hjlhs1xV+ovBpMJCn37nghDVmDX3E7f8wrAD
3px+0JaDkR/ZepyqHhOlXm+zBma49B9Nqg8l+5ciMy9jFF3yuHynff3WjO7OIPq0CAGhOsNnLvNV
TttTaqB62bgQ2D64rfYxG81Xl8mnyXSfGtCHrID2V97CykpsiELm3m6rZ/qYv2b2ip3/S7f8ezk3
v5MqfMrzZJNYyT095/2QzSBOaLSSr/Agqev9lkkABrq7FU2qTeSlH6ZOH9gWDzkzuOjmPynD7OZ2
xVj3e63ptzpt3jLuei0vT10Yv5rl8Da0moMfAjh54uySLLubacGKgt53YNabKuEBBDDIzTzGveMV
zxg4q8GTKYy7gvcE3v0X3+uiglgaNvW2yJ50Omk2z8/KyO7i8ZH+0rc/uZcqMC9NmvxKS5pxTrxL
w+AUzePFtcmcaPl5FvJIduw7YmKyTvqjpXWvgpvKtulATagpInqmiX6fNtFbnpmHtDap53HA7VhM
uMFeLM06WVG0Ap+EQoo0WlReQsfbiZ5mit4OuNXL62ACRZrFRcuYRQZ8wKUA0iA5dcbwSHHpoeaZ
spjpiBTgp4NpXrcFlzarp2XoAGO5PTPzris5P90I4GmLdhlklCLtrj3aIJs4n+FLPxDPv1qTWbGA
E37xcgDb6mLxzQxqMBSBehOWLqlQ6lesMwBqnKZOodtStIIY5GdiIj1RbgoVxQ+uskdi1+aPsEHW
vZiWTmGhjS+qNWhgyP/TunMeRDzsLUZ3icmc/cB8taZcwGegBORMD46tqjFDRyWtvs69PMeTeedp
1YdAJhrU5TbM5pNPF7WZ50uWNL+yLroV2aMXhjgwHIcw/C94+fsRkkCBh8L2DfPSNskN6f08Pg1G
9T4wZlE3p6FpXkM5vTmdsc4S7xlporXI5SKVTfs5oTeQVMFpi2xLHfuGZrKdEnWxH1tzFWnBLnGc
jNYYnQ1yMeh+joNHLQ536pgU5zict37CHokVY20L3qYBW4XDZDcCl9BEXZiTxdZKeAQPEEqZVneM
J7pbZy83F6QDDpxxdpFMn2XPbT/MAZ99PuqUH0rR7HKj5vKj8GTJO/a83xN/7zMD6yEPGY2rXeEZ
SmGPi/txjl6aoX6wLWvjsY2gO0C5PFwWZci5rtxoWkiBGg2nbcjf6usmk32vC+8YVuE5NKgL1yZR
HfUFkcw8OJkVraLQQ+3W3bwQ/FjDlRJGT2Zmbtq+eHaW+JnPFhbnhT9KziFhv00t96iF9J/VPxqz
6qVzAo570bfZhIwsZMyXmOV9F24cCOMD4375g0ukROJYSjLvw2z8il2tdcMVwpPcW80c4Bj9j6kM
j+jn7flZzNBfrWZTas22idylLSmKaDVFbjY7QFFMCsxNosH7yJDJTDwOxmFXO/3V8+E063LvD811
0pzzFIg94qZtTBZUvvYdRezpsZ+j1RhNO9ftrjJ6C1Qpcyi+48H9oNq6t3N6oIC37cD5qLwnWjS7
wE+/femesdnHy8mu9q7evM++ffOzeD104d7NqeB0cO0NWjlak66mmSWyzJItJbwlYe9fOd20lUWH
HM/swUgGXsqkk+uZp9bSyR1t5dBWXcZtRnSB2AAdqHwpBRWAMTPf1JIZNOOrnaGeo/tjL7Xmarst
o+Gxjs602HkmyyOpibM1AV1mP3HItT8nv/4n/vlfxT8Fheh/Ff98hIT/3TTfpLm/fzhO+6//87/F
nx/1V/LTNf6wMYLifPqbzsrT/xCGJRxQTIYjVPbzH9FP+w/bNXSb4BPT1ioy+o/op/zDcwE4eeRF
LVd4zKv9N8hLpv636Kdrep5teFjKha17hFD/45Cdg3xKCwcr34eGo0DS9V8gxUGKdt/CMFJYv0Kw
F1nOZDiWWlWQG1F/+PM3P79o2QTQ7Aft9/P7UQubf/fXP3/x82d5x3MWGriP1IcCeVT+hd/Tg4Bl
7Of3f/6vK+q9mXrtNrepCwI35GQJZtExoLz9g7r4J4WRCvvEMLi4/mDi/gTI/fwv3jhPQXaBOFY9
pL9ExmxmDFGyu1CrCtm+7hDioKikHSzNkQeudJNnK82RpHBY5GhFA20+DlDuxqzuDkR8MTfO7NAJ
oiMMd+z8GM0GJ8umoi9HGJ1Ek7lJwuCdMzsz8mP5VBuMSLSJ86ldhdTfSIGFlwnuhcXo2CaRs78L
NYC4WcdIBUKFa6v3/5e981iOXMuy7K+09Rxp0GLQE4dySekUwQmMQUZAa42v7wXwZfFlVFaX1bzT
0vAAF3APJ8S95+y99t2oAoLP5rG0CTdBwkP0DhoOkFKhYkcDgTuok+iihPFeUwHOhVOMJcLw8PAF
jlhEr1WjnGYSBVDkKuQylFSnwyym2tffT1nrxyoOa0qD9YLcYHxKoyHycq2icziptPUqT6YJKOrZ
lUD0hYhoC2VuhvClmAxbyvN71A3ECnJ/t1Wh0ghAfjRDiazoRe7tRaIdSQJAVTUT/ThmxLOIJm8Q
ITTkVObEuUzcGAUtZHqU7WOzUpLqxO24Vpfi8iRED2OX/MgoQxYx4e5qxjCPQbqTKoPkgeCBFmuR
QhAxbB1NQSJCitlnqD3mhqTuxZiIB4QDadCrHgpdrMFo+DM8fQ5AtLUTa17o8k17VZV+C8Q0EK4g
W8c6q+4UtGL3cnokR95w59XoN9PlCEVD9cgMaxiWgdEiV6Fn1r08GBa5MLimXWE2iabMrFPYGdgZ
GoagMEp+yHEV2sSnSdzGzdopAv0nGYsNCWmXNJmIcqm7PYlGSIXN5S2mwQeQg/y4lZ65PLZZmTuz
PN2JBaCFmEqAE8WjYquR+hF2OuwgxUidzOCwCZLqgBiKBIK88dueMkwn62h3U5/4M3q+IrwncRUm
1MHqADOrXRHO64yfALnOcqCep/twUFyz05ujOMQe3ZHDQuuwIijmHAvoN4N7S4aFTn5SYQ6DrTfa
oxwPP7NeSLjblfddJ6JdxG5EHZPzB8FShXP3ECE1kdBvS0FF412QY9uI24eiwZczEyaKCb/ZCZrm
0FrmROwwEIO9Snp0QGtPKa1qCaZPem1E2qCxIJ3EBei4+hnLPf2gNNf2eime0d9t1bKIKeUw03Uq
f3J0MHztx9gVY12hblZGcEznZEeSlKzMFu0Uw4nj5nXQ+pDZqr/xJ6WcvIu0UE8SMTF0uUcP6zjz
3pKMA40+c7EOnmBzo8cL/Xix9hm4WKFk7oH4mVSxrLoHLkXNYH5tR4t2gqrI7kx6PNm9pWr3Stg5
yM7aA8KoXNLfUnzTnuTFmuiM9WqAxw6GqAvHfTCYO8UbL4pi/GKS0e11E/NTtU7tVFktMdu1LxmH
2d5QEHgBfeAKhXBOKERqO3BZWvp6lXUhH50/D6lowzrK0Qo/EammRZbVOgyASe5pMHuRevpZz4cw
pyUVInAgpYQJdxGhwOHUQJiF9Km41dcPKevcX5iv+hFYOCcQL2s72FamRrvrRfUzQ1dfYnHvsRNP
Q0wEOr0Le2iaEPX3YzBZ4XNraBQ653jaU6Y8NBxjYj/r8JMINo9kHEckRs/+QJUNqDBKktSi3it+
yClbuRi+h4LdxGrIqJzWxKqZzTMUdtHDHAYCOnuunININ0FDg95lbthWHI2RQvJRQB6Eqj8T4MR5
EMP7gfKb2UQJyRSfCFYO+5wyoRHiEKC5s4w1U2N8D3gO4h15BsGJqi+RuMz3xll3h9H8hT9S9QYk
7PsZ3I5dHfp5YI5JqF5FTl5hNvmrpv4W8hq3sEA6VpfFtL7ITyqr32ZZyMc0IIu1kfp9OGbXKQ+I
h6X94xcQ4ZwEycOdRhUJDhxWSCE4LBLXzf6zqpEtBovybK3qlSmVhF3ajqjCC0t2OaoHT+YyVanw
r7L5YBgP4OVh0wa9jUiutUfaZBzCwngoZvpjuZQP5wWpZgWvIVU67cQQFyHmG2Hwb0pDnJIqUU6r
e+Z+Iq1HQlOLn0g23qfZq9Ah2b0w0SqpaGiLFg73uj0p1q1oSIgSijQ7GHLwoynF8WBGPXeZCJle
HvkaLn+0aIVhZ8qS7YVsRnRHg2TE+0i9cMnvSH41aeuqBIzIa3eibA8RafUo01YP3qmVOCXBTJOc
HSX385SQPfbcoNLERcmPVy3dQBF09idrmpCL1HCJIQwpCfMF6CMpOtLbYhUtAly81jn3okUeEVuL
eUu4BheNMf2thQNF0VEhQaKdDTsRe/nQol2s9tYwX6qemqs5z1QZsxeEtZpd1b2TqcY6fil+FxZZ
f5bGhLyIaNgU3FTCdr7FOHBt9LbDs5vM5wESB8OG2qZToj6ERGwkxFGeUmBsXKdvYr0KCfqqnxtQ
1WTL6DdC4g0tLlKhFW/jBNRPRy+RpHfOibagmaSr+oMgaHtLqwFFlzLU32o6klfo6GF+SiTxxii0
R86cV3GVTNVVBdIsjUBQZcPXImUgkZJV5hryQ6WZDug8tInRyPBh0NACRSWxEohN83osD/liicdy
XSiR/JZzS3dE07xMfWG4WspFfUmz+6giQoWW6BuOhtytmKtMoab4QShOXOvUeq2saldxACMVBfMP
0cSgMRIrIZgRrUpKXzKNyOK9ipP+2DPJIkpVUBhl5vmDiEPam9sECDB0sLjCzYDeguz52gusz2Bu
8ZpLmBJjZsrUjZHFMp7Yj4Lwk2t+61GEuA1p4XghUtijTtCETWrxyp1XuWdZGfKj2qQ5h2fXxnfY
y9C+mJXSG0+dIBeyA4wGcQ1fENfrd4IgiMk1OHGZ4BOvbgkqX+Nfxy35FRUrEpjYUJxRYWidKg+I
r0NH0A2FmwQ4XTSV4aHgM1twB8ccRnOOwacH67z2NcQWLmcm7dN1EIur4aokko5SI75sEjxDkQd/
ahM80ZHmjVN0Oyko72aVggUmS3A7Cej/Eh1Vt0ruVHDqCEzNh6Lt6LDGj3P0jCCA6lVPO2j7OrqF
ojqNo4Nh5QC7SJtAnTA50RRgAW9ku1il2pSWYshbIIRzS848oauuycZynhlJe/0kXBYr1WA+b0JV
FcMpY/ewos8nznnqSon0q9YE6Gu5TlsYc3Vt1BjBailA6ECpoouH2hFJonKioK+4MUB9j1ZKeB68
qS2u14XBcqvmocNJIiomqdJKsx9p2SqYxD1E+UMECH0kTN7p5z4nulTt9siM3GXoIq9rdOiwrXgk
eX10wGesIWWkZZVEDLuGmb/lcUOuelYcl5XZbDCO6pBsaWHxVg+PeWL+GmOuF5FYUpWVBL+Us6NV
K09TSNhknV7jWpBtXB6ILdtVVJTo71Ys0PvWYLxZJn95cQ5oqYwVY3NOJynMnherpxBNry3MrVfG
gZHHzP5cEu1CDoXoIQ/7NaAdh9l2DMIUZ4gY/e6m7CT1pXKsxGuFjfAQdsp8VNdJBDIYL9JJA8rM
qrH7kpxIdmPYhYXwkMOIxlXoFiJjMLFa826n9F6oNfI08sEFXlDvhZUPHmRlazPoq+yqaOdDbj00
s05Ja12M4UdmkEO4IHD25Lp4VjAW5jtxkSwf5SaOOLg0Qhg1OKq01leYuKl0njwjq34wokArmnOx
MVSnw5OCBFRc6HUsJgyJ4olaOPU+xYmqeTjFcf04jDQtyt4YTgIY63kxpcPcA77PhGMbd++MHp6z
GreKoLcnzcKw0ydwelNPRAt5lMmN3qVWVTt9pKnHHgEiKbLTvtX6yaVFneyqPJOPQloaB6N8wccy
wQKi8Lud1CqRwHIt09WbLCpt61EoN2DqdbVM/YlkoF0QlpJnDG8GZqYDECrFzkWhscM+O2cTfYhE
FywuKwT5AVfh7DbR+TMjRCyDyXxHhLy5b6zQyfscRwsufdAd8XG+I+Krt8eO3RlKeC3nUPe6pItO
fb7oh25Zh3wJlWEd3pMVGc+hgUMjMpbVy8FBotUkpiPppW5UZDGf3QO87Po5OYSBgQW8tZ6xKzJe
WLHu22E+R0hVufCkrqX/MGL5LSKteVV7nxNZOumK0mNQWU5ZqDEQ0mizVOAEN7FgIzKkNrSp2VXj
uU6z4RCpb3mBOkUu88Gpzd+bBnFbiGK0Ehc15Z7GAsfoOndVw/KvRVb1zwNZIt6IiPzr8VqnCaJE
Q+Vui0A3IFxkYX+GFLcN0t2FrAVupO1RWmnpSkoVWOjqd6ieSLViamY0rbCrL1rn5EU9fMEcsyVC
SZfqJbCmFDo6ZMUoQ4KXCfXgdS8xF6NjsJD1GCN0+1pLSZYK05qrNfch6GIamJqwEGPCNlFrUNUW
UFCN/b6tkdSMDdNKtb5D7xb5ol4b+wXVslFb1nFYn/tebI9lCSQgYmMrF98m7yxz4smS5IHGneFN
M/wNJb4n1pYMYeIpP1TKLPa8SjaTMuUGWurWTS2EoR/pIndmywicrpZzXPldd1QbILxqWr6OUtpx
b7CAxxL9Y0vkqlb7KsCD2FMryFOTcmzWILZAA37PVKw+UoLCR7cugvUuKUWMdpO6W47bQqQvvy96
2VFaPeeyUTKMBZZ93BarS1AR9MN2W/t+WKZtqHEOzTldR3FdLH11LTrVclOzhzEZq+9Bm4aeFMgg
ig0OqmTh4rtwjMLaLlenz3gq9CEvvb4grrqaspqpekZzCuExqpZAtjyuASJ3F5I2saepd9siF8Sf
Yl8+ap3R2p0lPdVY8blxBm7cEGCdJvGpbDSo3HJX+U0rHycGpX6bZL4BkvcC5QN1vURal5JK6llM
DLKjk+d0VsIfU/FAOwUsC9EwRYnOk0b/uzrQmWkzrT0FS3AfFY3xWFUMDQgPrBDf+VBCtLvAirmu
Rtln1wh+YK3ky6qfsKstJcZozHY4eEgwZxRx7SPlpBmIRVJEIQgXS8S+8tsiEkGYWv2Pok2IyeT/
VaK8tFUigzENxN2kxOUpFWt+rDC1x6Ql/NkUp4Omar/wAF0jMbf2eA3oNyiGH41Mz4KonB6WOD4s
RfEe5Ln0UdTlkaLAyyznCu08He9pgjFIBh59HM1hx+Rpuqni+lO0zAV9OlPLssMJQGEHJllpHbRO
Ni5ARUpiqmaUl+ZonePqpzRmyqm6nbJcfWAGItOKz7H3EjSsRlwRy3mpDonMzDespNVF0KN8CUuV
6MsCiviIYpLZrdPURU0AQ9Ocx2AKzqGaPGjj+zxF6ZusTqjjIHQlk3KFiv9uvmShRMfWxD/bdJp0
Ray2yzvEfhOGwl0VFfO5ywjoWgRL8425tc5RmRKHQk6ajT/OsYjU9IdoOlaVJjlDlYJCVH43UbEc
dA2c8cJwhAkIdNWsDa7lMjOKFRlgJIY6XWpo5y42Niz05vgzI1fjVival6g0VZseDTfcNZCjt0LD
oWrJOHC9CQuMKI9znOYIP1sPXDQB8mhciNDi8o+eZjmaDUCgUkiu20OMhebjXZ1ZPXUtFvPcD/By
lRrTyyI69Byb47BltawLoTQdi+yf1AQRpGDCsEuJAzCTxBJhTPiUrurxZkCqHxK/9p1bN8vNHbP6
8esheUvtqGT9qZsA2sgG2Q/bQlzXTL32kDHimVzvOHUE6LucD9vzCnf6Y8v0jNjdiLFCLpJuqcst
g2t9i7VZA22wsDK4ntBMBhy+ooiFsdejJt9tKvxt0BO0/KO3tUwiqywtpOdtplMyrTHySPKnSSqI
uaj3uiR9SrUZ+fhuAOXq1l7QK+skEyBelgMFQ4uyCq1Gyi0z+IAq5I83TJnOKNfq9/zzKIr0PicM
4cNBxPVDuJukVLFxmkg413GnqZP+a5iRi8+qeTLNhMjJYFldLD0GsYcoxGcjQQhk7z3a0PSqL4RI
LwbV43gV3oJ0Tp2qrG+Tms8aalViod2Fchi4Q6BjgpnH4MLRWjnZXHKJLGUnwmQZu425RLdAjaux
GPwSvXNoZjTRKbJTPlotieulJrzrFeMuGdTUha2PIE2WD0ZiPKRh8puiFo0r4ZhOk1dFiFmw0ABo
rIanNEHSr9Zg7c0VJK1RM2j4E+wawG4gmPGbm61E9mgCfln51c8FcbMxTawxhLIiB7d9SASQRRAw
9kIY2BYxJBQXuTySakeGOCbJCeCnT1FDgaAn4gIR8N+iK5u+XEewabmWm3PhVDE/trHUuWO0+J86
Bda/ou3U0TynGIDwrxo/i9RC25mdc3CitDT451vLizYaxyR1a3lKb4kkpEYHW8OpWrSy+IIrirwO
n8zgJsXK0/XrNWyB5TZLqW/0y+MkkQrF4DVxAadXdkt+XVYr1RlFFKVNIZFuy1lyclngADXj8xo2
TCuWS7kujx7tDFS0Vn3RqZVmQvJrEqnpjlZ9nugH2EqTv+Et0vZyHszEWmUO3ocbqRVOs2Lij+qE
Rwr9j24d0H+ppNehpey7DmOL8V1kdr1LZLF9yJf4FV+7/NBW/LNboPYI2XIKzgwH4yx8ZCKQkD8N
CpqqePTYLpVgqwF3vEUj06bKr7ocXgzGxEPbRZdp/UPXM1Y8I7EnuOrYhuUPozYXz+ieCyuDzo/m
ntbPs6a2khv1quobXXYZDUohlo64nnIzAgwTRghuJW4ZUsJ8zji0kSQTOypdsoS7WSGkgd2LntlM
Lz2ZvQckPVfTzDxJny2n4prFXa1BHqORxdiP+1SZOor5UuX1RAFFGKT2maY/yDINgXiwApdAOXeR
9ItOKa5tMfJkedUc8xZxYo43Og0uPR51FLCN5Ip0TcQAp+6sI6OZhZpCwIieH+AkfpfOVkNaPbml
WI6s/BKs7lORoxu5KCs7FMqMgfGPMLqLeiw3czgAk0DiIzI82FE4oYCFRMTU9Nnms89Srsi2BLXA
yFGsM5Cu+bFELipYp4TmTWvU39NHQZdwl4XFRZhF7ZyH0UuRfDBTjSjedanbpRzdWNuJaWHKVt2B
rECYblG1UgX68S1BsSoHiLE81ppoMl+C5AaX7dTHb2XfcaaNemAv+msijSPlAQXX/AyCIQ0bh5Dq
Y5XinK/K2RtGSgJqhJg0FBW0UpRZVh+9lifoBF9BKw1Ogq5b7eSfsYLuuiYPBBpW+VzklMqlnsCS
WEIa1Tel100TQ2WqicUsXclbrxvi5APOuapXr0FsNftg1dKVKRjtXqWtTQS2DktFzy3TixI0LDLo
nZCguKHSdCpSzQIUNR5sqX4wKIyMjHraThk9vcDXh1M+VWkPxdV+KYD/m4bwgAWoe4xU+aWcrR9F
Wk1U3SLLJ9nZayP9Rg7i32FCMvk8IvNHI7ZO0BJ6RgV3o4gRVBK22a5ddelGxtijnaMjQW5OgRZS
OPQjdWNrTiRXV+BhCSVJDqNkhTtubMkui4WfLVIGLQicSmqRwW3pXpOkumajAt8bfMYfH5zsTtSI
/BmLaTXRyUyuI8E25FslPw0SZ1qdPCHfQ5oAXQIrPc2KNoS9mnWxz5z5sJjIBArsRyDTKeAhQYMD
eE6tBftM5jGmgdtruk0GukJUopbdXMiwIV1BSh/rSvktNwgyaJlw7CDNMiAkBJHVH/I6u0TXlPi6
fiQlAlp8Uev8DBa7GKKqvgTCuGuF7E1MUwYrcfdCE0Gza0W+TSgOog8XiD5AB6cuWHoUsDtZ1t1i
UALSAzsIr2FpeHBONTwYlSoLeNG9pol0uzMKxZ1gSgh1XcJPsD66AMN1tFT6hYyuw7CeUC01okBA
ImkBJqkrpgNaxSnCfaLVKfUW3C93mhwC6ZuYg8496SGpaLimjom9CDDI6vQcqgJQvvFGdfOjLgtE
lTF8l/FgSJZ4JQqGdhCYIqK6GRcoH/HcndK5FA9ca5yFXA5dpEcExt81Pw1fIhzezgoDrFGylowG
auwYEyNRvM3k5J0OW+3FHcI9qveaowrJY1OmhNQa6cMwc4iJEw27glMa8Syq3KwqEAkXIG30Fj2b
UR7zvEk8swZQRBrJgxFVooMKs+HsirioGmbpaTPAUtNe6Bsdw8bwyPdqMHkxrhQZrtdTvmf0+1pn
6KEzGQV0PUiXmAbnmBXv6gesY+VGrjCX9k2MIr9UDxq8nGU0dBdJAjHWRVu64BX0XU9GANcYw65F
A0j/NJy6kO7CxDXDl1YcXLT0Luq9nzhlT8ZCKzgZG6o9CPIC1L3SWjosB5VcPb/DF+QH6xj3e2Gs
w+AtTO2Px743hUXqoBWGyOjropXsLZ2t6JQQoO6ajviVsEcVocbNEFRQpnOe4s5WHpU1Nfhvr28C
mf43MXnV9vbtNX9b/drdus9yLSboMqeHtO5i5ctIi7TQxVs/cF1s7/3e/PoS35/3t13/8fKvz5tB
1rmhtHCpDhIk5OunjGs1Z4uhG7WEaLztoyU9kvb5AvwR8PWTuCixb2ALw6HTfVAUm/c9KDuf9Kpy
XzC6dqtE/9DndD8ML3FNLmNO2no0RyVYHOLoasTC+I3eoozLdGQYZxO71F6QFypW66zEGpFR/6fV
os7bY20ywcHj+PZHdmBirhF3jKeYYYAPkGDssBrJVk2bZ11tRTJ6co16L7pXYjn+fH7bn1FQsf7a
S7Z+2vaibaHLyT/39PWgCpgp0sn4qbgHf7/u+2t97et7+9+95t89pgqdeTBav14L6NoapDhSasRm
OivOtrml3W1pgNvmtrY99r25PbbtYFv7fvEf7/1jc3td3oOPShT+Fs3aHFlzHbcsvpB/7V85j//2
QaVqmHNsT22LLacv/n7Ttr09o9fMfnDAj2vrADTPItGvZjUojfmv1e2pbYFskBKZcPh++x8fsW0q
4qj8fxXal2jsv1OhMaxG/vVfQwifuvfoXwRoX2/4S4AmidY/QPuRryf+ExX4v1Zj6f/53wKxfv9A
Fk3SsySqFq1K4z8EaCqAQWZUSAvEVRwmqWjTWsaIEfo24x8i/wPnIBmaYf4Po/9kNGv/SkYWTZVs
DxHtk66oskU44b8K0Erq9lE5m/NFlwRQxGnIYU3WQXX82yqWfSTKw9oH+lr98wXoOKiXGKtROmVk
gVngDogcE0xCpH1q/HS2R4vSMsSSvlTP4VzHIKmFOyp1CEh789w0AmwLtJ4u+JffUynEd8W8rF20
mVLdlCboogXklypjWH0KIfMjcvETI7zJFwKCxij5EQnLayShX8CsG+8rlYt1SnqYnPc1iWSMSi1V
av2s1lNq/Sm1wXjUFpJ++KdyqyzK221VkEpzedxW1RzXzskkatChusBNFanKX2+I1+rs10/xt91s
7/rbr7S9ansQraEft4vkY5IYRHfLkpUgAQ2v22rAdNdT1eiqrUWX7aFtsQUIbzC1f/eYilKLv9VW
p9nih7dV9Y/c2u3t38HE22u+P6bY3rht/6fV//enbzv63m9IG/gwx810oPZeHZmDV+SysUal/a+1
7yfalOTg781tLdQqavB/vOV7N9tbtk1iUiOqG6SB/bsXI+ZcUHKtH/q3PX49ur1dg2DAaG/9fjiZ
hqWOvr7sH9/p+/O2ff3xUdtmtB4UgqxinfuPf081ERGIxJh/H7Ae+rXVsKpuZooXxbaM1/EEUekc
ndtqtg4y0BdTZWtKf3vo64XFNkxaX7295Gsf2+rXi9anvzf/9jSGWj6tp+OAomBd3V71x+62zf/6
6T+/JdlW4S6yYkgK1irPTNbIZQTgDOTWRb2lLVujUFHVlYAjbNvlStTZXrS9fNtcBOJIxoft0e2B
7z0tememX3vmFlcct2e+31lguVgbZ+xze9AEsUFknoyRMELbCbjh2DFpRAbyvdoHBYMtiX7H9vxU
5AxQgDzvRpo1Nrw6DDA9PVCkCYOTqve5ppHHssaEBYANj0Xcng3YnlRcGNMR1WBXS8GXMNeg9q9V
aVXEavya2A/L4Z+r26PgEE4qdG1/29oW2xu3131v/m2X24Pb09sLv9+3PQaMj1QEoDIeQiSaZ7Rg
fg5zHREe2JyWtQ8NVUbdoYeOd0HWvX03j5SWkDIkN+ulXV+vd1LeIAAtGyosK1No0zKoBkpfOHhO
Otc3i1pfSy2bwQY0tCst/GpHXTs3OW3oaE1ZN9d/97b2vdgeK3SlcnCaD8jz+D2WRikW7OwoW4RG
eVGTmsqfIeGRbYCkhtGISihkkekS07NFusZfPdpVHhAMwdXStfs2RkNVra20Lm4AHY6Y47fNnLKI
2vGvwA9PAWFKaYzJtGx3sSmVNgzJ3tZXjXO1qkOMBt58aBEzSpH4IPXPmjK8KxAKyFwM6xOJZ9UJ
VSm2SYtCTy4qAdrR5RHyra1XPaltawQ7Vs72qAnGX2stZYS9gexW2YCXMahPTW/JS1/nOVvZvK1M
uBrb6veD8SDeKiDi6Sxy8myLaJ2+fG9ua9iHJU/JVeDoHPTbIl0Dx41COqAcQl24tRuF8LYWO8HX
Gx3zL6SXDEwMUzIsbi0KVKoGTX8nWwMY+fWPpqyL78Pv+7E6Q0FpDGqGtFU8CWWZ+Tg1WuQG9Ha1
Zp2DfG9va7XcT3yY1eDpUDKHyOnpmFbG+hdWMDkVBeCleNuOoP4fEcHyVxnlNTzU6FS3DdaGo1gs
zGdHAR7/ok7Hr1WC2q2+lYGgLl4wkuMXNiYElkrUMfVwAkYF1NFSMr8WNTkdJPQd9T4xyY9sTVoa
C7G/ZoGXdJtUTgsBCJSKhBQpjUsaIOpyZLlDvJfm+zbx5kea70p0aB+nN3oTJDmYVLMKm+zOvfC7
jLAAOTWGMhmKhZ1+4g5N7+LBr8JXxIvViizez/2r+6FQcSXUot3LkSNG7jDJtmsMsUs8ILGxZC/t
C9OOl5tQvJNmt1Y/++Ad2Bi7ThpbsWxqftnkdM/YlhtYatF7rpwBA5BhY06n3qR+QDnJSVAOl68R
7YTllyy7iTbSOTvG8FPDw0CNSbBXqk5qD+bgjeqTru5V7aAoJ1iKxi99LV0/4VQqe7eR9k1yKfVn
LMl1dg4g1SIxm09qei6iSyMeKniSjdN2bjkgf/YRhC89yX+K3/JzygINBHWn8rXii1TbvXUQqDMt
tvB7qtqdgVVv7F+byQHoxx6D6hZFaw6CViRt6jwjg8r8sX/JgVv14V3VfeqD3xzNE+JqoA7m4BNo
RewZwKQiO5BhbJvmXu2PcKTClOIjtzg8RzfhcNTNfZvjENsr72O40AL2YbcBF5HTc94ehtouxZvI
stuBEoqbKddYeUa/kd/NoT/LjFF9EZrHbxnG0mvzbArHSdzD48O2z3jtVrrkaHazfaC5euTGwa60
/Gyxh2dYtpY73oaxIz11lxhXJFwAOyUvBqp8d5j1w6T4mAbpKWnNr86wl+wUlhdz7fxDs/P0hYn+
z2RhHMllsseHdxaxdQtOqftm40fLsTHu0v6UxMdh4bwg3wcabZKCVHxW20vIcXSqrPX3ptMghj7N
eEqVwm8IPwYO8NQROEyn6IhmIATQwR9w8GGOaL85Z1Xtk+jTaHJq2TG7o/S7bO7JKK4o7orrD8bv
RPN4F3RHjk7ZQN93SOC6oTimRI9nGk0tNe2TRjF3ImHWmzuazYiG7YJk594tLHtUbcM8iR3Ofkc8
Vw+aQObclTi2RdyrkYMSu9sHDegbzygx4Lpjw9ABDtqyaxsHchS+A5Vos3nnTm/TE92cZC9Z6ILu
O/kwIocdhrPWeXPiTZiPSYAOd1pG2eUA4l9HR/MreUMIquPzG1sfvt4oP4z5GdiceKXQqQo/RFCN
xm38irhSWXydoFEc9Kqd/7AU6svnIPRz6a4iM1UEnYFbe1Gpxoh3TXIQY9oPkSOpntrvYKJkuTOO
TOGdAcaNBDqNGFQiAmyi8fp+1wnnpPnZ5T40PQAw1968pYXQJPsceCDsxk/sjNYTyELNVW7wu4Cw
gJFRWjuAaFHgVlQHf6TjTjf8ZIZmiPbXZ1pUvq6eaS6c1U6ha1A77KUVfOLcrMzhN4cBbRsX60Y5
5X6xh5oorKFC0Jp38HJ3LT+YYuMm4ZvEcIKIXe6emDjRU6tO/aumvNaouzK32/cP8mcAZ6fZ89WM
ZVfhKc/MG9yjfKeg9c38DCIGnb9lh0/VC4I3NfZxPQI96qG4EZ30CGCso+jEpVgaz8N41kUv+gmj
eLGABh2Ed2TbdNjw2ZKJE98MlJNlYA92/FS85Bd0h7fqVXC75SGKvcXYyYijldsIXWHZk4LHGM5F
aD/UvpJdpOksqJcmOIUra+JpLr2acrxwsrL7AYcCUJZ77CHYVARxR90a+Ti8nRfad9YHhssTIS0Y
U9wGeA7l8EN4v5xQHiwYIl7wXJqzDwF8TAnv2uWcy4KTvIoKmFwX+8dusPYtWbgYQhC7R6A5dwKj
YM6+cyVcNcHul6sKCny+H5mUtu943DvqsQP60J1CIBTobLA7CVAexHWIEh9Rm1xnlAUYabvOjpNj
n+F2Aq7zSJt4nH/QPiZoftnF0UsO92foSJq/RRZhi2yA+6Z9BsfTxOpJlxRxxlmHncWVJUar6MQ4
d6uzJJxaapQmMHOiBXc17bsJ7TyML/JWdhZ6XtbpfX+a8DJ2t9FrrJ7Ye3piQhNBmhtQb+1Ap9q1
Pz6Ua2Q6XVO3oLTd7wrm2WhDXdzFENuMXelHjU8p/SrWO0q4R9kWdolnAPhwPrTErl6q2dHvIFQc
1Hsl9RYvcYrTfKc3rvIWYKu0saQYLkea4aK9FD8rLgfP4TWJbfHRuBkTl29OqYwS5MtkOUGwR/sW
Pql35me1Dy/h5Vfz0pOKeJN0lKx3TWCD7xY4YtkQXOBsO+0BSY8d7FG57OJdZEu7yNMePna/SDX8
wCDjHOj+yHfKTbGX72YuCgwAnmAtccYUL8mLqOCu2jUv2sMQ2Iqxy1UHKVlwxcHEf6PswkvHEioX
1gYHAlDpBHeB4Q4y7XrPTPwOVUEAJYluBHxRm3wVhlClQ8+QZuoh44iL9pCKy7fWr25jdyJVUfTD
9oHpUrlD3WCHjQdx5qg6g01VXtYQE3tDcbMcFcOGF/LT2tX2sk/wSyPae4GT54xvAdDQM4I20qd3
7Y3wIT7jHRggpLyHnAb5sbzX9vm9+BQe0wuCAcRpOSbf5AZBdflU+gnfyo/vzR8CM0OuuC8oi2ug
tT8xQoSkNu0ShOXlobSZaUUmwzabx+Jd4sT3BCRpGJb52V+IaOI44wHxSbrKoT08ys/tDUgFb7jT
zhP8mrv0pNuKw8Hu9Zat8qPZ2lk5tzfDXXMI/DcodMt5Odc3Cs0ZO9zDvD4DJLpwesO3Tls2JwTG
VwLW8Xt5sFAxSDzyinIn7JjpnDUv+tEdNPqY77NrHoPjW/s+nfObCcz0DoafU5yRXJ9xoSweZjg7
tREXOdYOp9kuuQR2vuMlTnlBAufJdnLXHf4ve2ey3DiUbdd/8dh4gf4CA09IsCfFRqK6CULKVKLv
e3y9F6BXT+V0lR2eOzKDQVIkSILgxb3n7L22icTsKXrIn6TX4NY7zQfSoEX4BL/mT/HcrfKdscjx
fi3qN+/FHBcwc9CVM8QzBDhcJujbHWXNWeOFkYxDhz08dTOBqy05YnsYzt6iu4y38ojDJN9FD9LW
cMTReMpBHLnLdGNf0mWwFmBKQZM4PuSk5fjWLGHlLIDvL215CcjMJP1iiz6Fk8sbzcDlxtswKdnF
Bw6H5/CpPnZ/ogdr0x6LDwyjBOmRCPjnNXkIbsPK/eO/pb+TrcyeYIwxDsahOdn4V1HtPqaPzSlV
l+vmXb4HVzNbmowti4ofVbB4kr/IRUKkgYz4PvUGF0/2Z/Neq3yz0aG4JlvrQ7+Xb8MDAyEDpP5R
voW/oFE9hJ7TP0aH6KDewbVeiqt+j1bykp26UU9cLkEr8wKf0EEZfdbVMsXxtTCOYmsus73/Oh10
W+mFdjjDG9oKRrjinZ5oc6LZxp3I4q6gJc+cEvfFF8cqaJl0sSN2aF3dCUtjjKlfsmiVnTg7RV/z
cV+/hGdU9fzv+RU5YEf4vkIk1Yva3GsuyQPLXCbfHJb0IviizVy/8Dd+TMCkTeVgsUZh1+i4OsDP
LE0Jj8yi/xw/w0cJLGe0dLsFxk4gFPqwMYhSw5lzlz7lE+OyuTTW/Q4jC7+Wi7n3tv2u5wsZHvrf
5RtmrgoXG8d7+tQxJf+FfGRYZs/SecT15m0BUjahsq2Qnz932mu0kXf4OHY9GDfETvSEtb10QqsC
h0Xckq+BqV2FUP83nG5QnQnKVpvYyhdLQIRa+9fhJm/EeTw2w5VQzgNTCqhn/FbkN1DRq3brXr6C
a8eu7rEOLhSwAUyV9+E5uI4v/TwAzqMENiwGlYIe/z37Qt7DoCIvjM+GJxZkmFPAIKxzJT67E2Bj
/bnepU6/w7NgfdTnYm9/JjFglSWOS2JWPrhWvvmvAGvPcJJ41+PRC5fE6IBLLZd87+2jeJHv5Zk+
fDRukus0P3hXPot33mKYO/DBC2Rkx/GFE2L7OfI14mFMp8GYgY0pQneqGJaGlbTA9jXsh9Vnu2WG
B0Tzpj2goycVl3n00luVZ8ZSTpPvY3Lqhk11j88MefG5O7Ffoy388pV0aLyFclb3Pr9QpkBL5V3e
kW9DYMjK2vHD12mzL1F6OIjoGG4A2p/ljfyQbcl4M568l3KdOwP1qoXPMPbsbT99J18Zm97nnNZf
zSO6VE54Id6rBQB+hUGSSJE1q7GXgjPOp/g9vtXd0vitvBlni3N3uLYf0pf8gNL94AOQvKmYg8Sq
CVec0tQL00HqMBy0936rMTyXO2C3jnSA1LQpNsxQ2fLmYjnGjTlF92VNn97bt4dsM26br5ZxYkuU
2rJYKttwHT4G1+hqHNJ1d1tjcVFeVA6BCEueo94Ja62u/GZdkGXkky31L41QDMylz8PH8JFfyqfo
ljzUx5RRUPyyz/6TeFTOcFXGHQruTfJgXeVV6IRvn6Ej3fpDy89Z207/TKDC3SIol+az+hFfJGMV
5osu3hbVom6X0qscb/GYQldiPRssXi3/NPFO4WQerXrNvHhv7pHekT2wyHesF67hWoHKNh216h1k
U7xmnM6gAT55e5jDo5OGa0Qgo/iSh2BpedfIHPgW4fSIp/oJGoe3NzmOENc/ZTf7hTfx6W2Y4KP2
WTdztZWoygXKI9CfMeujuewmTYXI2d0zX3zfV4FvsVRc+5Ns0/ovFacylajm+76rUUR2r7MuvLIK
oQilT+Xk+WKuRP3cnK95Q2ct1A4q4FyFmt+PJcf7xrdzpxPKY0RMyw74IW7PLt+RGbdU6kpAcGcu
2AaHSnpvKeZMnfUJhFa0arAd5IwEXH7VkzkpkDrwb3jUZNk7I+/wcSXiCJovWLqYMkr22S02e0Lm
a1WF52iEc6JOzIQqnKr6Sjz1FcoKOet8NarlgLMALjozJp8+9U0ojBYVTOvu4RIFfqpRIUnTWzYW
mN4Imaj3Y0g/adCKS6lTGwxMKg7KdFff+e3eJ7YEcHn0qdQm1ReC9cJJB5L3CPiznmDzgEJEH8Wn
ITeZBk3+NqpadATkELWGEQUoJl3E5/2YgbDVGHAL6UyhdltihWXg5D1BOwXZk730rRDLJhrgjE92
tlpM7ZH5atOblDSCiVowl3TnQu9c152viblZ1xXFIXG9ZDNbZuaL2cc1m2d+7suJi9kCT1x76cSQ
mNXJ9SRMniXK8835Qs4pXLUdK7C5Djpf5JJUqKv5KmK/a90kLd5zyrTftVp1VGPWawGXHRTxbZDH
8P4ERrp+qgwP/3UNUyC1z+m++eKvm/Pj5qdFUk43I0mHd8VCCWZWX5Fcfcm9taS3ygAQNfxUyQ5b
1Ep2UGpV3dvlQ1znfK6eIuV+wIq/LxSiWcMM5JG76/BdOGqjMRLpVMXzqWvTV3T25mtIsg9j6keY
bPpLJpsAJ9yCKmNSTEYoBfVJU5TKupXMYj+qWAkLqurUSM1noVrN7vvW/Ac8B3jeUQMv/unO+Xnf
t+erbb+yUwHTbqTmajDgqyVF5NorqR9XhuHTG5uvz3fPF2BcqTJPFz83f/5aVC4V1xbY3H89Yv7j
91a0pkTJ9/Mnss6uViPQsRcCMbUcKFiPZOMU2HRBF2o1RFQZ2olFZLJ7KacjCMtIM27Vla30b1ls
gAGz9d3P3+ZrXs6jrHHkM8xPIM+rklfzn+aLQpX40nSICxgnoM7ND5qfRPWaDA1lbiNOr9eLmEd+
b+rn3u/b8xPmp84bDYlPnnAo/3iX//Qm5jt/nv7znO/N/7z894bh/ILkLtvHv54yb7ETZbnsSmra
P5v5edzf7+yfbv/Ld/bz0oURQeu0QzrP036bN/l99e9P9/1B52e6P/v4n17p++r8gO8PaDesM82Y
qu3Pe/63+2R+ZVEBH/l+9D/t15/P+deHmTf7v72Dn5cY38dav9Ome6umpsbMkkH/nOzni7/u++vm
v3oIPQDqWn9tRpmbVj8Pn6/9PGbebFaYrMB+HvPz5391398vM2/ir81+P4ZE+FtNv23dTJ/Pmhuw
XjhkmwKbMKTnFAMk59v5r3/dRJpMcxFzY/r9QGvuos4P/746Pz6j1qRaBh6I6QX+2sR8c7742cz3
Q37ezb993l9v7N9uZn7czyvN2/u5r5+6YLOg5v8TsP5v2iNDM/X/k/boOSi9IA3+1+jT7yf9p/5I
kGKqm9ylGvo/Ak7/U39kaf9hYvAVui0MwyI2CfTUP7JP7f/QjSkyFaGRaaqImH70R+Z/sDXNIk1V
WKqKSOn/CYA1v0pOXLCXpROui3fF64MTZJu8DbwZfOD818ctSL3qf/w35b9bZNVkuGuVbT0WVxP0
80KP0nBFOaMOmAV7sFftJt2IoqDtIg4sUyK9VTZmYuj0cKYZ2zBNz6A6kyQpHrKW4rsKlk6ZpoVZ
XqK6jDhJ4YTaJ7l0r8pgRUv/PioTGbFpHNtm0q7F/RJPkRPjDXOV/iaQRKPJ2xdy9Wiq99Gid1Sl
sJIEdR7FnDJqHqI/41i+5G7/6oqcmqsNPHLw+veuugTPpVHRCsBBGeBpEmr+HlbeZz8JqBI6UZw/
boFqHq2qUhzL1FattBv+BJRDdWG6a6+C4AGiqx22wrKXQQQduCNqFTw0zR03Nc9ZKtR9lena1oLx
HRmuSU8HohXVbeToOidpqMQgN/NxcGw4fVKa/hGJbACRMs9FabOSwMMGIrT4CHuqOy3BN6X8HNu/
CVh40oL2FAb2vVc0ylzwGvcxIWN7vr5b4Lbl2ptc2MF0gYI0kXAXyOCQV2WSe3QVvYamPI3AzB9Z
G8vpIBMPAqdfkl3KosSq6oLuJiGir6HUeWs4zZt6BGofBbx/JsXmquSwv2NSeM0Mp9FjSsGi+tPb
Ij/mgXmICz72bGZWiTVCJh1c1KYqqaCm2aGFILoAEO+tU9vbaoMHT16uf+dd22z8PkToH7j286AP
yvMwKqSGKY5agAlSu0TZYuwilWv0EgcwvrK1QorRgoao3dFJ8GGTD6W7o5/Pwn+y/EX2ZZgWBY0E
6XecOs55esecX+9tjxhCNMK8Fd07tEFP5Fcxha31OOfLXuJ5TMyyyWdJlAgH/3vj4mF2y6jDKaM+
4373WfSgNQj60t71JqkcfP1WLONTt+hahvGX0dlPYF02nZf9Hi3p02elt+7UqFvJkFdRq65CMlz3
eKVIDYfLb6XHcvIeqkqarQPf2lusXoKxMpyEjwVhJ7pliqLBemzpIibYsYhBX8qdDqlz8A9RqdNa
KGNlmZnJI3FU5HIrw2ffqx1ZVyEq5aY9EjyEW2v6qRm93jmpSsF9VlHPF2UC7XmULHzp01pUAunl
eMVUdJ6M0fV0oVOmR7VvbO1JpdDHb3iD33Q5ObolHoDaXuhJ/SuyLMDyESqkMq2dSmdynRDxjdta
HleqEf9JJmbJfMgGlXdkeJnsNNnvWCQvZSK7axc+UVNUq75AiR9mQt51pK6Yk6xjvnBhjKBr6jY/
EmKQreAyl7CCMkdIpgEBDbx11Fr91gbgoE07BuDQKUxKzHrALkpCDmQ86itSy0ciQsKJIutlq26S
KMEiIsVKrq5lY0ZgqE2AuCF8gch4KCBzbEy6eFIeXkRRRkz+qcB02DgI8EGrM0mDVT0geSQed3Vm
Q62Qp25zc/ZDu1jmqk47KqdyPnQJ5Vl0/2UlZVvRwEQwK3If2wnmErYWxG10KEWBSSIwPWiYjb/9
fp+B8QiHtVu3GVPuVKbzqWUtJgGivfzO/7D8qllXPEiZ3KUl2Q7bDp3/+FuO4IOr0wWYpIWFzKuj
e9U1U3uEuLdJQKPhQcg9wa6leRdlYbLr4flXvRi2s7K+kJTYSdyKXmdD6l9Xeti/aQhK6UeXaMka
P+DF63CJNAwFyzKtPgcBvY3Q18GpGpXITKW4Ap/RUaPwLRVBJPZkBWdLVQ2HW2xZR7MZfcdIpHFT
77DVlRddtSjYyYS8xGI8KJS4OHjXVl/Sls+9p9Lv001sY+2GOygYESwn7AYFFbi+Mf2KL8OIfqu4
l1amiTsdSFV2qKs4cCAnrH3iJOcTUV/qp8qjrjh4aXekUvCYRq67wWp/jSD+PvQYfm+ljUJJKcvn
ocwYt4rqbb7l+ShUhBaMjla/dKmqnFSl0h9Gg+JVEQNEy5RI2TaEyi1TxFS3yCWi1rNl6meTVV4p
1K+69fdJSZM/so6dTiJHa9Xjh4oDwS9xhSYJQTvsbHKWcOW/sGtpFeO2gdDfH9MEJI0a1afGJ6MZ
uGCzAIyUk26nUd0DC+zhde9Cei9UsfAj5BsLeyu5yzVHXU/eRqpLZFHFsNUrjRbSmCF44MAHBFTR
R6vGzLt4/qfugmDKCj1eE1KOn7FvLuU4Wgz5RcBhN0Da5zd1ynrvM3dDa6n3EW5ExdoZRib2qi2Z
e9MPjqj0rY0oSdYEqvJS1bp8NNzMWEtmqpHsi12tgY3vWJYOriST9JVL4CN2rhq4fhU+AxUj4gXB
nNMZbrPnnF448AFIUCn8F9NI0qPXSPUiD2DtR3lnbgn1Uvd1Rmm+b+360Rgc3Y2rs5uidrEzwquE
bBJPh+gJvBTWcYVaThL/TjXOIrXNd1pMwb+B3uyUxH4KOkXedszIGCcazMWWYmzjycpEQHR8ktkW
5in+wC5MV4LQUAYlQO5BdPED9UIiW/uYaqm5ySrv1khuTYJUPTyYhPGeKMrAkZTDW9wQuoAR48kD
0itJ2rNbRy7REoQmgMDNTyVL/zaMHltt3CtCb5EejY2j9Eq9twS0l3KA19VJe3+sqFbB+NmEYDsB
EpEV0A+Fu5bL8ICtiKppm5v9rdMqaGjSBVCTfdU7dCzQs8pDdbA1CrpNW9HSEsCYM5Kl8U6VTOMU
e9tZ9VNmNcmqTWgcW0P8ITX2DaJFco5oZzVGWxw9SwzHiWpuK5SjSfMgzLc/iboFnlfa+jrz9PMo
qo7UtXPTa97OIlR9VbY8aDSZl+UE8zSjBZy7TjepWtgrA/tWCpsgdVvtka9oP/rmkdlpfZOGfFwj
kX9tQVODk0mTe+LpeGjDjReF5dHtImhvfQVcunz0x1Ja+moXP+iuL8MBpCClVvqjIaNTCZJSOvvy
QEEZiM3CeieLBFe4pMl0SN1+2yC0CkPUHjnVvUUuiebe6hPwrQwhGFdBc2+siAiavlOX40g0hs6v
bbCy4p4or2OjlFDt+HqokJHbJU5KZhBZbw18HSoQBCeGh7QNjfGxBgdwrCMs57WcqS+BusFRZR4I
wYEnKXrjmNfBQbJVTr5NnRzDcDy5aSvt84rQida3x3UzRpz3KQAuYNjmm1wPtGPX+sYW4OBRnjzW
mlFr94LjC1WlMax80/soWYwAUevSlV1CDgu9rF5UWpcS+xRku1hPrGvflmc7HK4tYVWYVtV+RVGq
OUVC8vb+Oiyl+JCHSH/UPBT3UlPfGfoWuFLre9CTYe+hjJwz2ZmFUePtaaImfhAfRZH8CjFFgsMk
BIE8HOM1Ip3Ae1ejtD37TBFXA0Gey6TUa4ekeOtMstGN5FljxYBPvFpWhciHfRIrg7wGPuSWEOEE
zbbRQ6HYG4ig9LrcKkgUQbBhOKZupjxmOZuL0sq99hn9vwr7peyJ/C6rPW8M+91vA8IToWDWvRyF
uUhoMPeivMO2wgLb94zqZEW94Tmn76RI3gEyEcJyYVIuawFuJmW79wb0GGaWGuu0Ku4pDbBc8T8x
/Z0NWKbBZDXTM9V03CGPHSVoUNxZJvbBOB8Xfc1CJzSbZz+J5J2rpTG87DzbRiNpJ4x2DFNIcggB
HJF2fVWJSb4uvaC+ADKs1RET4tbk6GC/AkG3SaFnkuyWL4OrwB73PJZyjdROZVJtZyQD6psaWXHo
kxxjj5HjJWnMAk9Yr37iHoIYve8wtAjNLBy0WUW3zU4IcBQFUWh2+MFW3AM2WGtJ8pXxQT4oLl2/
rVaB3Xkb1n0rgqGU15q1YTF6N6/HVDzCuNtmiV/xIeRqpyjs99DTV3kthkucpjTJ08pb2uTXYsCm
IxBjS9kYcf0Hmpv/GE1h4JroXtKy7ZxEY3IoE54I/kyHhqOdSBOv10mhcxgTTjd2gXtpMboDuzL4
5aDHg+q5M/Eq59nOCxt7hQq93KIQJgdHp9UU1ODKEq/Tt9Yw8YAq6UTa0jHk9AlesjmL0M1pjPqD
k5LRe/AJoXIq9mggm9KJ2deZGCxWRipipdKqdpwkij1EpGCXGsan343KugpRFcg2xWnwe2JDcCxW
4ybJTnA1rkFTP3U2EZxMf61V3+Y2q2DvmBMU4lBDz9gyAu7SQ+E0smVRaH8MF/RLocqlA+w1PDPc
MN/AYH0rwx5dle+3yySs7RWjJJ1wN3T3qSbQJngJjTVmGI7peg99Qgyz+0YJgsAohNfbhCIGbXgk
Qmmia7t6ENegkuotDnZ6lC1AMGFOyIQ2io9qfBoN0rU4M6mrqsmIZvDF66D5m6QU8T115TO1aY5F
Pzn6Y9Hw/UQbnaw2uDb6LsxDPpuBLznrUsByEW0FUeL7BrQD9bblp07W/b5LoqM96iC/opGd7Ars
fFFzlQQHJo7zIJXVlZbXX2OjF4dWjXj3qflRelGC+hF3tEhreS+NxB10VmfvlHYCJrooJCqzuRJB
/qb4KvLBPPCY9RElpmQTDjdE8tMOZMQmRGOFWPe3A7gux8rbfovRjNTAIcFc1VqrPIM0qYCjx4tg
/aoHOzsYoBWWTUpoqqEQTFdE3VG43VlPa9q3o32147A5tbj9peRmaI3/aFpecIJxcpEl+m15m92k
EvGhZXuVSSlSP/VgSpOQiZ6vi2Pmm7RYDfyXKelhhNRthlrXD5L4LWf1cFAjD1lPWPBd0kSRs8cO
AB+MHP7kqoRfmcT2wm8k5VilbUcuzaHyJBOSpOY+6WgTfUGYaz/m7zV4vyRULkCb/DfI/lRxCojJ
ZIm0EEmUrEwf1EwOEauW0NcImHGs6YwrXOCMWBX6bU13cQml7NqLiqO3C+WtZ2Ek0+G3+KYosRM0
gowK9dASFYrEVnOUTGGCaFVPgz1MCV9IK8wYXK8My3ClyoRqp1GSr2st3lYCOU9thO+cqtVVoqQD
0nOSEX2v2ZF354SsAneKbt49n0wDLOsSjds0QSUu0Ta+x9Ky74mVS4uYLrFNwFYEzXtpR/6zWcZM
a2J+Tyr7e80pYJF/dpHXE0BhIE5r299K3z75WaNvwsjYaoQIrWB2fRWy/WXEvYpqNfllmFGJdL5e
23lonlgMo7A0wZQVpak+azqNWNu+q3b6EXWIpkcbOUKvwDy1mr06msWpTmlB6kkFukJJCaSqmvyD
xucje+JVr5JuBy+OqaB/TUe0pZx+KCXEr379AKdveHG90djxm0McUejJLdGsnZ15w04S4bFtm2fg
OzFaYJvTgZ+dDX7iB0nq1EVZon4fa9hnRNmiylZ3nkGACBfOiKgnKnLxSIKrAzN1LRHTgJ+95Ihv
u2pJ4jyCu8g7B0FFmkU7BGuPspMJ+yHS2aNDR9nQNcs3UyD39Mn+WvmaPiXSjLdUCh77lqnnAKt3
07wOVdiyfMfKWCrYmSRKQhTacFKk+VqW1rGJzt6LkIZ5Nem6dR2MwH+yra+iLEkoroAoRdebjp3l
8DXRDTYp+LXKB4GI2eqiiv6l7VCyiD7jVNio5bYZ5SVf+fDQdJZ+Yeg3LnFitnSwOVGaTX51q8w6
mDIuSlUiAcQ2kG2XefCm+u2OBVUMAdZb6UJSFk1A2gi8lICZOgFgFTCoJc10UKcllZiqbyryUam/
WHwsx/Td37hOkEqUZrLUy4FKqpSEuzasr6k1apdK0rRlYcGO6TXKHrJdNdsx5EObgSSTLj9UTGsU
f1tyyOFqp7erLzrCfBKPVb9CTpCiV6AfKLBedK/pYGGUNWd/ePyyHRgnnK/5ShCyuKotFBjQAsvC
O8UpnN2BEzqdKgTL6ElNNaFZjoYVy192CK10U2lNglWy5fcPn7Np9Megw69R1OqhRH3e2mRpFqPr
JHtEPTTL/Vs7XfgmAFFRJ1cj4QBl1Wd6+Tru+hrGps25sVLONnkgDWICnFa4VYaF5+OiGLwT2Sn4
ItA81yaapCrT0I9G/EhNm7SxMhfLTOIIy/LgU2rR0djFi9LoD0UzfPSQHEuv2ZSuUcGnT89lRwhx
PjJi2Ujz4la7s5cJtJzyytT8rXf1bdRT605QR3EeZJ6DrCe1tJMxYs/Rok80opw776VhX3ILAa6K
13sBkgxEgFn90QMzgJuOk4P0Z6ywgP/TQT33prqMVGPTdM2BsnW5sDgSF6mM/CTw7143nFLSBP1Y
B/sWSPc0btHyFw34F4gtpK/CHuuaNw3aHjL3k4B8RBELkk6smca6tUHO9GHy0qlMrL08ezGojUjM
N4wu2RRDe2xSJKBKz7PybITOf/F9Zgp5/Mox+a5DHaP+qHnr3Kzeah8Juaq4z7Yb/or6SN9EknzI
B9hDnOOXMOaIBFYIeyE4d1QHfUHm2A0m1z6hRrEwzZ6kXqAhYjp4yXG4RtJNKPhJjE4TB4pvz95A
Bm3spzkVAoSwZaJu9CG3yXcO7zq4azXGe0BBe+K2EuqlsyMdRepXTQWfKKNmmZV8fXIavjXUBxeR
bkKTbgml7PiwdTL+iSVYWN6IMIXzpNKvoMOY1kqJyADFto+yvkLaRf3ys7H6T4GuKU8pH0Q5Q+0w
yNsykYyDoqwqxYNYWVf2sqCaXPbFlxm476NZjU7Zgw7L4ocmtMTK6/UDcwYVhQMQs62iGwdIlUil
RhKuPBXZ45DKqIDFJYuo0rSlTr+h7rZWZ+AdzKp3N7KuQiH8Rh5ZvZNqexhohyDH2er2vuhaNI+U
WVhMoxwNM3VZBYcyz395gokcnMJ1WbTpSREHuxs/5TiRHKop9ppE1YPRBZ+e3lW7iOQS6neXUB6U
Hfg3ZCRBSBYkY5QltKPJnzRT8eDJZxrhA9WXW4BfHrFfJIr3q8Nj+8pMBd21SE9GIDad2z0L5txL
HcQtBW9mdpnGri3z3lh0eVO8Ry661EYS0bkeKDkU0mitrSmx10Y8WxtUvAebXwBfXOuoeblDkUPI
bogwsPMsDUWJ+kAAJz4o+h0gNJ4tgKRmuxNFk7zLGtkLifRHClXY2CNHXDxVFwxwUJ004ZzBfjFQ
9e56TJGWDkJB3d82d9/u+02RVxdbCIo2anysNcnaqzFCzQy34imuORBobxRPBlPaXpE4c6SsZjOe
o7eEZ0VV2ywDn9UnNLgXlmSoY3Enroa+lXAojTAxJFx/vYt5J6HktWDW2GylaNTxcNYnSzOOdppf
md0hl79IowtZS+qKjSKowlRyAiDKtoaFSeJsRcglZJn0Ic2Hm9nXdAZUSJ+sPZ200q9mh7yNuDDy
Gllt21bAOQzRik8oyEqVqLAXJIETVKpUDLxqDgC3yc5jF99Guc7B0UTRMnxISpSvhqoBYzMt/1CF
/tkrPKCl7fjuqvJnQ1YdRz6LJNYxnww3CiAiEudJOtWqT69T4nXrn4IWxLQftcNaeEa2rKouh/4I
LK9wtXJtm77YEOq7DGMvPqZynALgR3TaVPZa7178ATRfTDh724zhTusQ59VpyeGetihw3D9uMP4Z
Il2/GjLtHDvsr1HDSjKIOClMVSvdHKCRBIwB8gjkxyilJ1G89zknBmP0Xn3Do+qODaDor8pgFatK
VT/M0jMOSSBd0qiawtfDfSwrtaPDJVbcQnuw1fyTIyJR6Li4eX4iWxAqlqyQyWkzo6CxhO1grO9d
izRjaMb6qMX5riNQpCPfeknFdHSSrHwO7fpmFmhPrYKmXIIxlk4QM3QzJls4QsLaIKPMUKD3Y6E4
TTCo6xbC9FHkpGXU4l4VsrKI3KxemXJWbctAPWhyuOFcl240yf60wYW+xvJ75rftWqMesB2KtJny
2JTtOLY+Q1PlbotdQ9hEnHdrNRIvGplqgprzyrWr/qXrgNuNtDjdANGo+t5lLkD/0b8rbeFjl5Ii
4sVIuA0C1XsnRXdl9klyFgmhqGq/4IuwnKH0t2nw2jKtPIVIqweJGuxoxgdq8JMpsDyOCUZGhRke
BEZS5wEpFxpdwg4yXkjWoMQYyfpQeQpdl/MRKZWea+4Hv8B8a/coa/HLFTqvlJOXgdkz+0oNHe2k
+ZsoOmrnOXa2LJIySqRM/YsEWRh7DNCU5qn077DGJfSStk2GvcHom6XcEtaSuLlE96a51ar8PvDm
1m6LpVEX3W+g7FB7Enm4mrW4thXjVtEXa700OImZzdQM6dC1KQJP0kH21eY6qBmlKghOIY8ro51J
63Wrp9aOkvromJ268ei9LTsvGXZGla/zsE32aDNf7DK0FjqOi4r0lroXT+2Y3dW6eTRDgZup2nqR
CfW3S3ZeK0eXvJWiS8i0cG/I9qOXtzISdupyvtk+GAyrmWZKZ3pfZn5KEK8d25qTrCyCnfAlqmQq
S2n0COlrCoI6Vxi8o8q69ElxYapdONDJd5bkKQ9SJEebIOdclQTPkaGpx4SqSWm48oXfMBPgyfPO
iWZZ6QQUk7y+0Mx+WtAPEMdK6IR5gr9FplZu5A9kEp87osUXnFiHvN+ZcXFtNZJge714bX4Fidzi
ejffDdsASSInpG008eOgGuy3AOE16/SV1LaW01CGtDJKFAoRyv2IEQmtQDHYrH7GBG8Meeku8Y/X
UiHSOA08x24juhRJu7Ekvp5qS5ATkL0enwQtBuKs5HUHIlGUMfyRSFJWjcY5IbTB2wna/iEx9Tnt
kcLX7x5h4pzUGDMi7RAKpl4ywnSJjmgR4rxiJgdcVMSbWmGo841p0WFH5WlYJwzrBARNY3tAkKLc
FyQDqJhLBkw0I10A2gfM4Tkw/fozzBXFEX6KkLWTF6PCCJ0pVffQ2Z9t7tHIHIcnM+NA8bSuW7Qs
KvVI/YoHprHRSHvSl8xnI/zThNpXN5bHXJj6qo+DfGVBCePDUNSzgpJFbNiTHKqIq/AE3EZEHCMV
Wrt4pr6W7Gutfha50u57wzgHrErptZB+bSeYEjr3dyTUeqGnBqFhEqEOfRd9NEmUrQrjpiiMo1Xn
3q3RuvUuZvbBk9UjmZs71exIc1YIKFHK7NfYhCwdRgjwLYAdSHX1Ju80vg2mu5WNbTto+o9WMR2l
zRMnFx+9aKi3xx+2Mmx7q7DRswK5EZncg4/AEdsE0K9Iv9SWmoZvABTwQ5tgxVSrkW7D2ZLdK3uQ
BE2XYBm12LRRvW3JCiu7kXAKT0mXHL8kSg31RfKmzpVBTnBr5ziqI5V2GLgC0kuHIRMbYTVfUvRS
YOpNhZWvS1N7GKM+WDUTsVoE9Fy0K7XfV/zYlStYXFakSxG740AM5VWNS2rV/ms/lh2W4Bx/aoxY
XmZVv7FS2VsmRg8gIX8I+/G3BGyCqITuNx+IDF2tIX2ovGVyerOv4+h1dxpea8O08pNZGw8GLcQh
Im3H0lnQgly8RYmwKHZmq6m1h2C9oOgTFVjpMXAU5ZluLQTB2r8pgXeyClzgigZ9WAOeV/soYZIw
XKnk2+7+J3tnttw2lnXpV+kXQAXOwcHUl+IsTqIk20rfIOQJ8zzj6f8PcFbLVlZlRvd1R0YwSYmU
SQI4w95rfasN60/ezFDviJ0OWw7QxJqETisUyY4CdpARxRjgTc89jBwWNn+HmDhSenw2/oNFXiyj
a57UG2Fhd6QGBA3acqiOVf1ew3A8Etp67fLghZaftQnDz3nsashs7GvimbdSyJOmG49tGbPIVMnZ
9JExCEktqE39Z3f4CtouXBWjRJdBAJhI2AFaetesDdeClyu43jKmI40kk8YoXuJgxC6Ftom1K7LX
tu473PWzuWSstoSjN7tK10n1KdtiHZAQtRsIsGdFRuSObfdQThGxe8THEzlKiYHdHs76YHypneac
Z31yLFO06j5wvgQPkh/isBBsu9QwIEFJ0EVbTU1MVIWzSKhLm5IOb9F/Wg2Rm+Pxqz+3AZunAMNS
ldBc8XCxe+iSgIJsKwc/cz+QFl5kr/Nvw344q8q+lpp7ZOO1obQHpu5jxDu3DBJWLSoS/WyrRpwT
9LehqT/qtDanQCN2FytwUshnfV8Dr2yD6iwMWhUwhTOSpOtVVFuPLjCQZy/BOR7EJJVLLBRlGWz9
GQbq+zmuZ7+jPtD5VGYboWGx4A3aY3GeoJps5iWwtJdeXrhmaz5eOyugKea/wiAhfnhsQUmBU2tN
B0xqB2GYRZLvKn2jdNLqyYfEQlubMKjiyMWji6QJMD4ejbSeD5uuNqIPNcyY9fRAfNfZBvu89cIg
XEv5ZCL72FATL9e5l5FfWgf0i6Q4hCy7UoGZAqlG1iGQIrCa1CbCtga2972fTCfpDceYY7IyHcjF
PhVsA85wP9J2NhXFmNoZ8kPngOIH/R9DHTAMt9gqtPgrA8h2ncRcZ9Vec2JE5+5UbPw/vBi4r5fE
GyNSEPqdhvBiwINBazHLHf3MOQejO7C7CrzdfNWu4HMgCRr0bBNF3rXJzFe95jCYWLumedMwlhSz
K3Obg0K+G/XOOlRYPqv2YolTUMHED53qFS43pB1vSDaxiqujxNrRRlR2HVJdFUGtW6UP34KC65qt
mhF1cBV89shG0bU3/AIFIql9LkdvE4lkH9GE6fKqXTU53kY78VbEEYHztXRURyMxyp39qCuYzKy4
1kEbRjy76Na6QwTRZDZXxIzhAdgsi29nXDfEUBnUxbjyn6Qxl26CbG80zbE1nF2d0FTohoDrRBaK
fK8E6HTOO4N4EaPimZ4iry53VvmhnbJxrY82YvMgotBbn/V6/OCm5odIUi4co2aHoGDOJNbvElg9
d7X96uYy2HdfmtF6Gek+YP9DvtOH4jFJI2tjkll554bWl8BJBDl5Zb5p8xJkAykac/M2G4w1vOWJ
oG1OdYK364FJNjpjLSodQa8OcM6+dadDElqbjPYyK61sMl9JPcSqxiRxH9Hx2gTNgIHCz85pBpMj
53ryyNR4iTHDFVn0LUOQXfW+fTQsuk4ui8CB6aqmDrphT3zIWS5+HMtzXY3dZzMwsWTHOjLLA2sx
l/vQ4wczP5d6fIIqxF7AfSL45ma0sj5JTA1exQcgdQTWjm+w+XSHmk2y7ezzltOJZVd1Z4xFTno5
HrO8kkBPB3HQQnfXwuVwIozoXzP2p2u91cyDWSDctFIZrEIkCAwCaLliOW39wKxOAYFckxA/wsGD
0xG2z0L3KB9Y9ktLtnGYWuJBaK14oDqH192nMGzQFqa1N608WnI76uvVZugTJDCd+aKH3ZbmByYl
ttxESqxVb/6RirAHMXsb3EvYZPIT8wSfO8JfFmIPH4kvpKbikEMAxhyRY95vVAOKVx93MXjWVUHE
3FrULbslggdmKBie/cj42HSfCV9CA6JXyW4c2htnUUrgQgh43TslWsXi1J6LtTSa6gIazQQmtmrA
DrC/u4ur8BMcCUFy0odqSK8NdeJt1nvbjGlmE9DOW/lWAzo+OnMIyieUUQ+jN5bwIwJWp8njaDnn
DjJpYzvJynKrVWxKFCvxkOFZYkksIQqYI4rYppjDs8DmegWCq5R0m7VdfSW3g+70uGIZfm9iX2Fg
CKikTtqtG4B6+IVLsxtvzZAbW7NJ+5WyknAl83lngB2EKD6XBVY6AAkqST2FSVTS5WEphA3Sm84T
sRh7XWHNbETJia0z7o3mfrTTCca+x2JVQiPmCyesE8EhRGNYWUz495OD9VJzCfCOKO8qmX2KGRep
bXtX1CgA8/Vg3FM1qCtgvUGZ7ZcYhNiinmFBxI6y6CBytC9uc9XJ+1wbU0ZAbGnSWvPSLcqrL2kA
jSKWUACIxWNc5us2KspNko36arK1el0EgGTsILIvoKa2zoQfOUZPtR6dggJLwCU4uuqcwZjPbddc
+53FSGBq57pMv3uzH5Cd9KD/UQUT3bkJ+FD1aJKAeKzsqjloQLmrfDbJp5O1YmzbhAa4Gp8k432C
MGaOSI8AfOdmJ9YmbK6OQLRL0HSIGKmjMaWygcuQ5XHa3SUDp2VKnCMtIHZjDSuXib4ZsX+PgLrZ
dxEGJutXMQcyLXrgZE6TnObksHrOEAsUi5WxmIMn54SxYtb8ZSSbEMjewu0Q36c5j8w3ZqnyTBUb
qVOVo9UftKIxD2kVXNC3WVsE3Bh6Kr16TlzyzrA8yVWlc74sDbUOAaE/56PpBKXFc2IaTVmy05Iy
OJjEqS24VpRROGBLinND8FGFT7YQEx1579GYM9kW0mtGTFvi1XJvOkPJ9pAMt0VsyUxwJQ+G3Hcn
vrfmxDfq3YCuqvBM6ZniSlM813O+cTc2Yh8QGWdSu7QtYJOeRwH8rm56/b4CDj3NWXPL2yHMhpok
D9dx9NRX+M7o4ah1ao/N3U/19zTL18OueaTYXW4hT+K2klBL9M7T11039aB6qOkhRphA/Wtme2u9
Apc4i4A5N68sSdDT5yy9OuWoWiOJcZZwKYnPZkI/k+QGE8NHDBk6Xj38WoAq7nsuDgtm8yoJQmzq
c46f637raizhY4dkHGwbaHoKk0T/TXMGYE0YYMs8jNtqFpXms+5Ws7NXEOly4y1Bgh3U3GnOFvQJ
GZyVGLRp7GfQyQ6qQ9ScK1H5BBeY+b4NyCmsJ+2zoAJBeyW7NcIz1/2cashle0aHjluPwMMMuPk9
/SJu5jTEsKRBHJCPqHzWMK6cxJ2nSE/MiVG05COmPmcTkUPizGGLy01J9CIX3LADozfe93H4YhHP
GBLTaDXxsSf3wGr94T6a44NNMOA2mhOfH20QPF4rJ/gw2a+G40PzmCXDiat2hgkuqlDmIRbyh691
JHImc+ab64mVImdhjWY5ogZGNFWJxIllJtFvQCEbAj0IB1Mmsm1S5z4aUkDiYpBz7S4D4A7hzIs9
5x4Tx1qSVk/EriAIZ1vMWlpyOb8kUs4Sxgyr+cgp0fiY3WVTvLLF/eQMAspCap+ZAIHA6+14n8+u
Wicnna1sykek0/0mTO1Hl+2AyY4k7ZtdSmIEHHWqmuMIC6KoS+ROXH0aW5snjE0fp0Dlqz7XXgCj
S/a+Hnrj5HVRDtusPn5qnUeKqDsVuTc2Diyexlczns0BzRTvctVeNdf1IUFts9a/oNbOEGWSlhix
Fvb9iRwgLxtWNJrVPUEmnstxQ3a6BYlLjhJTNO0tsdZcSpmFaVbbykielqtKeFRDehnUm0IPjpry
Hgz+9mY5LRfV83IzVTmdfe/qD9ggGu1ml/hMqIgT3FWUZOk548dEuN2WRcen3lZzzgh5WOMcHqjh
qCYRXN/1dSruWw/d3aifGLYRJs/vtspRr5TzmaJ7enRUI5woPaI2Plj9PDuMfwQCmJ5W+vwJE8vL
QgdcSKq9V17Nie1KmXsvmaGdSZYL9wZjktWljwn+hK3wJzj1SaDx+Tr/u5v1zHNVxBoDgTOq0XTb
WRTVIqntm3I+uyN1/8ZwbQJf7eXIZt+i+dOD+WtM39uVk0J5aaQHl/UUhTkQQl47kYPcrN39Qkmv
2uEbBXLmfZNk5zngbLkAsU63d5rs6WRqFKvDOTuxmwc5GT+1grA6DYZXfGmF2a7qcUAYFvqPXUxD
1e0SH/nH1kbsc+cWNZebytFe2TF71F/sUA8/bUT/K2vThzzMmtkvJH+nGytXN0Aeo/+kKifwveBx
+tVd5Lt9y8Z8qFCoR98nU3nryITVmVk0k0biCO+ijvMXP526R3giKaHQNRsJjKSMt/v798KL/vJm
lCEcUyrDZisizfnN/mJ1SoJutEy9nl3uyKdtMmW2UByRHMX6GQPxEzsSEloq4FGorygFQT0TjZGt
a8LJ0S3Dfcvzp5hL62SHcXaaldCUmh+LII4vFpWyrCMkVo0B1afB2/SBk61tCRxVsZzEvElZPAyN
+yZJmzXGgvrkKRsRZUOnU4RNtWqcaMSRz8Kpj0H7CBU/Ng15we50IVc5/EHn/ove6c5eyAK2YYrU
iCmn5YKnH6unM+hLa9WH0dxiCfBXaIL1m1aEjO59Zx6SmK6BmbO2VybrHx9j9rOvIE/1ETn0KtH+
gLhI6u6B2Nxk1ZfaRQ40C9NgCBE/6eGnyWVpaSXZBukIDpXAP0SW0x1a1Rw8vbCuZEe8yArKG+Ed
+TE02NiMHslwReXcU4bAVlB14pI5nOdFBctVmkO96Yx5xpwc46rP/cWMADM30vyPFFESn545u264
QmZ06W14RVZNVwLJrbFLEg9BWx45B93M4aKx8dlJhtINhZ9mh/hBkAimvyTmlD5qpvOoymQ65xSj
102hMM2HRcc5HQHzRDjMYqP6EnuZfxxQ++KRIARFyEQ7UTn8xlQhoOjyNuOIImIvUueoPGMX2v1w
IqgDGtPYDGeUgtoqVeYVA3z+hfA1/865MUtkrwgNQhJxgj1dS/PVRfS4dmTxMfSG+KTRpUTVpjjv
vfgUqImJntJinkr5LDV8TskU/YHtZA99wNmgamtQCKrpU+rm1QpD/w+jkHKnp5xM+FFG9NNx9dG1
m88iET21T0ph/ZjoZ2VV6UF56UM7P4qsrqfYMd/NOKHOhmySLTlZMFacMiGZB60aFUG6/frQYsjz
bQlFaX768hqGAipGIznpyxN1W7PXVjeOe8+iKoH8LL5XTcESHy8bYeaSJakZEjWIjO4QEE34WA9V
tVcCmdtQU/JxPqoI/UBGIzpwbLXKfZsUvTF5yse8POeupa9JPNa5KqmlTqykUIGQtsE1mT3V/RHt
UPqgp7a/LyyQf5EznlwiG+4SC/FY0FgHS5TVVmrV91ILJDN7zQyQU8XA7QUsJK/UI+tNVNXeNSk5
9dvWm6NvpNr6uYcdii/22vQeQQx97Jz1KiMnvFHAoigWPqI/J+fEcaODp0BktR6uvQ74kiii4hqb
P0q/6z84KGlM0fibOqZKhzLTPIYRobYexpfYaWY6Bgpf24qoBY72F8fPq70jOwUFsX2qNb84D51F
H1MM27Ag66cpKmyLLWi8Ka8SUn4YyDxFAJRJIUdDU4GVaNp4gwUsmnVxkBmXyNL7eyPPN0kMNzIy
qqXGRJJ9l4JqywO1aoa+P9ogGtY0p6stglFCNazpCyVeeIc6OZD6mO+dxAnXJinr678fnAWw/d9s
qBhATUspQP2m0rHFvpso4kpIwt30fI+iYMXSF0aQyKJ7nUi4k9lLjw1K/L3iPMYxQ/C9dEIs3tMQ
r11TD0+y066iZKOUkQP5kV7LD6qJ//AW5eyE/dUpu7xF11KkaymHJOV3b9GpLIp8aKD2g4iMTe1X
YtU7NPDQesmjnsAdbtM0+u4xlKs4LaE7SlanZMU9dFG/FvotySi9B5QPV93kNLuuGuyzhVgtzB2I
cb0hKHTTr6JmSMARC3pKnbn8h1lQYB1+9ykcMhhd13KUTnKX+S5voNCQ0uvjkCMby8qz8s0HDHh3
5H6BCxJmdq5Ba+cdeUoYsoiB3YVDpuhoIshj9OnRtxcfVBWGa3d4pZ2Eai4vYfj1KZ6wvz8l1Ltk
BNYOhDJI3XGlsA33L983NkTNy70KJXxESJwk3XZdF7qF+75fZ36JQ6buvw5+dSsbp3pprK9Qm0GY
WnW1azKMHY6XktubQanyOlKqU/dTVtpH+CXDyUHEvalipnqzKslLDaW8G7yUDUtWmPedwkNm0gC9
K1Lb2HV9JSECpjvJnuKTZw3fu+mqjc5wKwofDTTgSj90LdyySP11wJJBbCOMoLIfUk3aV8RD/VxW
/X9D/j8a8p05iuO/h4F8eq0DnOvUoH+LBDGXl/07EkRY/2JBalogeVwDmz1D0Z+WfCHVv2YnPFe4
ZPH4pxtfESGiS2ysAmyT4JYL/880EGX+y1QmNmxDYN5hhSv+b9z4Yr723kYY5ZhclXPciI6KEZPZ
+0FwAoPUanVr3WL0zuusisdD3fgHHKY9edpptkkNCK+OpOrnksto9fkx00kqXRhOdeGUW7dy9xEO
s7OWxD9++SYf/rqWl79fj8u7c13h2rruKosv6N3y2TcHldhBg/YIz3A55bivXHQFSF7MQ5iIW668
R1PkFgDoqF2juoaBS9zonhoHMOLUCTexj6TGm6q7gCXdyZtaelkjUiyDwPdr64XEUAGkmsAbG7n3
5R/e/jw8v/tyXdfAz+BgrbE4/vz+l9V/hWW5r3KhbpOL9r+a8uhSTogcYrug5DcpzNAE4z0AGm2N
/g96181DI+SRhmZAnKVikvGTe4aa7GIj2nU0AgmZuz+4iNfCXHPWWUoFMpRldei6+lHasj7SW6Yp
Sm6gUej2iWLR7R8+0/yV//6ZbPzEgjGSEd0Q7z+TNEI/c6PEuHGiZ7uKVCn0hTRg9d4/tJLSqB0I
E7tEL7YFJZC9x2B9b4pgPA3Ko5nrlB8cPINHOzW2blSKi3KeZRiidI5i9ciyBJl1Ju5Ium1+MkW+
Dv/b/57/h7Npvmj++ta5dhRXFFeV8e5sygpC6ChDy5sosLlbWvQ4YqZPyzmwMvRWtt8FxwzxNBX5
+Ny1yfC5oI5MS840NQTiITRqAhRAefnTsDXaPKWV14c7gACrko9wRBx41jo6w6Ndu0jJsuDqaMam
yXv9GCiMBeiaxlUUxi4sJcZrzg1KbCqgFeZAujUEnZ0mlS57hQngZI8EF5xYuNN6vFm2cTX9nLw7
lfv7yZuCGzu0dek1GKM1VxzK0b8QNuWelxuap3ZnpXiug5ZVp34eCX090MxrtoLll/KgsIIRGD+7
udXg2w4/dVreniNNJRuGimFXY3gillHMLbsGQcN8r49Bs0bEYqKGrB8NnEIXvfQOuXB3Tsl81ffW
XW/FxOuqCg1fTCq8wCM1kmVJAZFlHmkh30ZrcA9pWL8AtujvpsFRt0AUezPFD/T/cKoujBFQKEI3
lP775ef0uBsHO5A3Tbanzqb+mDhVhQObZkmbqINjywuEO5R/Y/0hYCdKgLmDpsDP0dBLT5yDvNi1
oEsF0/YpacWt19Z+TIqAMRM2pso9u2bmfvqHtz2/rfdXmOUyMNskSEn+//vbtjTdjgazErcJjDQD
d/CIJutq2DFcdgthQwlkgQPvs5mxneysMOWFWvxUu6+6q0tsA+GPZT2Pt8A41EDHNRVg2y2zaT3S
Jv2n1d1/GBAocRgOfVeXYeH9GN25bhaX1HFuKVu5B32cwdkx4brJKYDYDcE/K9dRBnwiw5g+ZfFJ
+NGHkE3I4e+/N+P3xfI8WdgGKZEs5FltkrE0X/6/jLbeaDdMTRylNuueyhgffAXJM8LNGxp3ga61
H9PujzjP8A5M8dmXg4uAW8rr8lWOdbMNR+y7ACbUehrblQ9ZLpKHokSkXdUEF4eRduLg9KhPsn03
pPZBhh31LZVfspKisidcglYFwm271E+ahkdIi5KXKA60f6hxyf9wihiGrlhSCNs0/jKSSaXl5Pp5
+q0ewq+q7aNj75BUMVWGvU4i83Gs4x9W7tzA9RFFSD/+c2QZZzGiUJChMSEHbNrdiIPqENjyKBsk
cXeTRv3QzbR1qYGc+ftjY/11IrdtFhfMGfxnUw/7/diwN9VDzejQytWNs5YpSRoM0rvJbr8WY2MD
RFR0RxK6Qq0dmxss9PkxrSJ1qA25bmPzQWCl36h8+Go6nXNCHRKvTSf/rHQB+Hw2FBqOER8CGSH9
ow4prQ5pofpkNb6z1wOjIjYkKEjVCIP97FAL2HStU6Kot5VuQIYVdnpq0zE96eD1XT8/Un+gjyAd
7NIdRNaI3Awsuin8D3gITncpqUMxKzhXZFMN1gD5gKHURB/ekihaiJvW2vdG1Pr3+AafiKc1PqSD
RnFP5oruKHiNLB0o+BoadKBqo+YPJSuMqH//vat5rHg3ltiSS0LHA2C4DCi/f++IJ73WGV1xc/GC
wnOeuscxmOYMc+ohloZXX3Op2ISsL07jOGHI60e2XiMMXy3F1KcrD6yZookqdoiVL21rkFugqF5E
Ot2QCF2m7+TjsfA/tB0p7mwD6VQsaiBCTNiXuvtsVE9+BjW4i6JrrGXWs4NiOcGxOCEPODs5vOQS
SfYZO+t26uM9jankqaPktnIbtU0DIhAG5kGqhnaxSU2SxqmgtP9whorfK7XL6GEbVAOUTjFAmfq7
b0obZNtZnhI35MCfyF0P4WEEL/FsQKpLoWA2aSM8kKoE+J+m2C6bu4AOAGaQoThSv4S+XGCpMai1
/f0xXDb5vx5DSzcZ09g46AK3J4Su349h2vgy0lGa3PrCwA3Vx7gJTArzbvzBKzGeVLZ2QiqSUa0K
EXpSLwXcgvzOmb2zy+lbGHFH674iWkBqxrlyUImEbaefRs89T7TgV+ifk52ShbZV8AG2cY1Pu2mD
cZMZe79V+mNvfOot5kXUc+JuKiwsS3bzqmUJSkXvLtOmcId7tdzkChnTkBS7scTeFZQ4glSNOLCe
T36DbrDeFQYq34ItckAzJnSDrbApLWYKwkHgo2syMAfB4jDWNL7GSxy/RvHYnnB5FQlDM2uPnLW6
/BinAhSng2+xKwo8oX5frQJX+avaR7YAJAr5aJj7eHLD5J/GX1f9XtNQDtslnQvKYFSTELreM8wm
J3bpIo3+TYv7/AJbpkOPlQB8Jc4Va9jJNMtv1FvJ4JhG59CQ6OIaWfDcTBrkZHCPq4Cq21DFF3Mk
xh1B74TvqEBoytIbdgYtRwBAI2JLHyNiRNev9tnb0LrYjG4PBrrGBdfE8YMu/miaUjyCkfgABUM/
t/lD5MZXvdMoeieNvgui6mvYAka+GzBdOXBFH/tOWk9po93HBgI4GckO4RBlXpJdUCGzOcpDeO4j
H6lTgrVq5KNL9amJzi0u+MRw2ROAaUkCaZdVUme5e7w6q8ihgV0ENFssZ8x2ejXnJdNVX9WZ3Z8M
Kx5OP+/J9jak6t72BmPjh553EmG90XF+Xc2y3xBNTkNfq5C+Jqgp4TZhs0eXhqxXIE+Xj+7Ue7dx
ZVjtKbN6b92U0SfR2xVpB1BDKxzFU0yjrprIY0mTqd4Fc2WptMOrHzjkIkRFt7MjbPH8WYPmewTg
t/fYjOHqvovNIVrrOcqtgUUvaoSXsRLi0NKMWk21DvNnkPddiV3fLQQEtHpTw1rZV14/3DyHSrqI
2ugCnIMkHs+1SJ5KkR8DTMqqgM9pqgsWtJNGZNs1WaWtX13RQpRIqODCdQbGvsHGxAPBDF+0cFDn
dt9JOEuOel9f0i4B0OB4CEBagmQmrb2pnrOHw5vsKBx9ExGG1ioYtfPUlyhy9e6CyM546Jroc21M
ryDBoGnEMADGbLxjzhDICq0HVXkvVRRMD0iVtipPwzWVOmhihNxTAc/3JWqYrZnX3xTN58Ng472q
Okd/RvGPMkyfjhw2+AIOSc/uKPaGafiruRMYaqjmowIrix4nxTEZrYeCS2WPV6Y5g5Gucm/nZsHJ
ydvv5Lc51BLqCNoeQQDSMuotsp764o1hfUkqNAVpWx0c4aRH6Y4byhkl4g3mW7d06UHWfXr2ivrc
htQWdUWpzMZ0vy6khqGKj2WFzXh1EgmAwwkK7CWz7N3Macr1KQnyI8JI+oKcDtPBxndz6ZMfecIF
NiS2uxd6OSt3zh5Lrtyvh/NoIORoTWWtQ0lNB28b6Y50+J21ZljHxuraXV/N2oS4qq7B5NdXlaD8
ngx691GgJ0c8AHS1gf6imLE41fTho+JVlGP1jNKA5nwaND5/N+3pljZ32Ln0B7xi+sM4jf1DdDAz
QqbChi9poYS0KTSB1CVcHe6efyGCEkKRMk9pYL22XhxuTHvah81gXRErYzXNawDrJgFbvjPRb7aN
YiMr9+tIVR5/6ufBc7RdF9UYpWCFzImjMHxBWJEuAitv6wbNd7uJhos739gFSWqlQ1GIvZ199Aig
3HVD8g2pmP8wNT0KJek95GgMNFrPz3lWn1FH+efQMlALu1W3F0H1EVyDfLJ8eQy0cbqExAtQe0Da
jptR47T9Ek7Tt9HT7F0+zYkCjdudpkJgimKkFKIajoX5ISjYC8WIzGiLiTvlTvbDspbxo/BaD1p4
8ezq4gdesPeL1IPiY2fg+w3Wdx3GQgYCaxPUXX5P529VWp790ObD5xK6X1IOwZOK0V0Q9kcHcXox
A+TRaWm7dwKZ+Lrs7Py5V1fwNIQWlAJ4BAb1toj2tSR4ww5qjzSmbm1YabpqLIuXdbSog077HjTC
OLQVygVEDne1Sz9VCPlBCyZ0no6HKCM0EWZBzIZn/XaX3TuPd4OEmsdutrxfUmiX6NnloUS4sexz
y3snAuHgxNN2UQKZOL31zSI2+vlYD5CXh/VslkJyVM7JicsNcEkMb7W9HTS+1hZZ5C83lXuvz/mv
P0O+B0bZDXrbb0vatzJYF9FexCVi2iM57dzY/jTeewWybUt2+xKJ7qLfAMHT7aRMD5GvjZt07F5/
/hisV2DJeFc0WXtfzTcL97MNU0nFhNCUJZ08pblvs6Xfh8Mw4ovT4GgvNz81FzrCiyYJvlppX21B
IAM1dutxI/HSbPss+YD280NltdXO6WjuwXdKNpEDrDwZEYMbQeCujU6ERzvjYpkg593B1nxCayLW
5GEkLIXus3YwD90c/bjoJpabdw+nPiKWRCvNO9utiVRQmKu7OvuICTNjcfDv8N/JBqz39pAgSLVH
aY39lvjxJeGbuRg83vxwuef3YHtwJ/I4gj1cibl3a2M2H8RThKn7oDVMyXZia7uewR4Z1UhsqiSC
yyL8ApT3s4DKiQC2rdddPD7oYUSeA2SMChvnxhbfabCfMesRV6WbcPfsDi+qY/V3TTmVK+WX3npQ
FmTvstfXSd+TKhPll8R9bpoKFgPN5Y0mk9ferXcAckyE7Mhj2y6GSNQXW5in2l1QeCuYOQjWRtBV
mPdIDyzhi9rUK+6RyP3QXO3VlfE61OjR+gE73LhJDlVEn7nx90MdK6SSKMJZ4pyceMwOs4fWKZn7
EyR0+zB7BfWw7Z2sXTegy1hG+MjMaDXJIVn26rN3Q3uyzJCQSA+xQuUXwDEFKTSjUR8pDe2X1Nxk
wTTTWfkz3Jbp6+D65HIuP4pmfPPyvOXe8rO35/587X/99dtfMAOKg02nBav3/2a6IKXf/pmi1Emh
GIfjL387Xp4jZ/q7yGwSPOf84bc/XsyrIviq36sauA8iYD5KzvCEPBnbiod7a//zX1l+8/a65a0s
D2O/kKz5Mcb7o7Y2q6gl+GLYRhFXCM1EhPUaGyQnb77hH9hpw4wXRLK4li46c5iBtOOXm0mismwj
3ViZUcOAP4qtHAFpZMJBgumi83TMmO2laetH3QK9GLsdOw4lKYYV8msQhdYh1APzPiOv4D7uzTmb
hYDfrdYET8gZuZKXXy83LfsgBIDEw8iSyDU3M0K1Wn7DLGiCEY6OFZSz3fK85UfLzfIwNTNwHaa5
ruc/svzcTJw/7xUJsq9OjyAnzX9oeQEreaJA2C2v0mJ09qaXwnDSmkMaNxNpqkyenqbXcpVM2spJ
J0BoL37vPYGmcKCQzSJ53wSAv9zNiMicVvUiFlt+sNz0ll6QbTKnfOTwWAnJMcg+m7mpyw3Eyj/v
LQ+XbBAkRxDG357j/J9nv/1sed3y7Hd/ZvCJuHNrhzGmJ9Ri3dqSIoKcg0NiZTjTvGZ/9ps+3Mq3
0GAXHM/9cgO0C+D62+Nxpr7/14fLL5oZWv72FH8MnJEopX//xXd/YfkFy4HuziZaHQ8ItY6fz07T
3P3z7mQMvIu3V9Zh3CCaTQ8mYY5GIL2954QQ5Zc/9va0t390iVx5e/ifnrd0w95e+8sHX37z7iW9
S/8ajJhrFA8AQCk4/vzHh5YCJ/De+WtC8l43T/p810vjNN0v30wRd1m6n3Qbja9t7pdj9nZEl4du
I9mApfmcT/3z/vLjt6cu95YDHULOniiyzC/oOoFdLUNNvzNQIXa6ZN3fT26xgbW1LtmIt/MwV429
CXF3PgOGSUb1yxJb7C6Dj1WxOxIzXHYgoNDMkJTHM0Q6Q8b784acXqJB3h57pg9Crg4IRxMW4v3J
ZIcx/+l5eFpSaUwpfOoS3jHRUiRNWgUDDWP/8q0ux6Vi4buVZf6M+qU7YEggGmM+wFND0F6zWb7A
d1//8rNfDlGxnKY/v/W3u15ccNqEbfvZaf2vthbSxTLD/DjmeLmn1sGzU9rZrR284+BpAAUmc3jM
4xgVVsGOS8fDrWHkDqPC3mEDbRGE0sNUMXmSNmKZTYFJF1l5m2FEYrMZyak604I4D6UsP5kPmuUZ
Jye7eYKE39gdDz4EQUCqYA/bQHyZZhxsmevPJkSAg2wubaxXRzdVt9Kp5J5Cy5dwG9bmeFF2nGwU
QzBzHl2iuqw2uSxhRJE3CUHLZomgnqO+jHA3OV9yBqu7NkH6FPa4+bWQuX4I3c9llYlL3vY2wjXD
O+ijdkQOR2nM0j+7gYNgX0bTvnFIk4KDshkBN7Qy1RBWNYiSJpyEbQaPSfcGLCls6DU1vobT8DmD
dIoyiQqUrrN5osMkWRu41raqSR5bWNz/w96ZLceNbFf0V/wD6AASiSnC4YeaR1ZxFKkXBEmJmIHE
PHy9F6i+N9RquxXhZ79IHIrFKhBAnjxn77Uh8g17zxjeUeGBu840b+sHdXDV63WI6SCX1W0cjE+W
XeAtzp1vuZ+NG5waHnQMXMuO7t2VeRDdgQUrt6qLH7tMNmuGw1iDR8Cf5ligFs9661V0NMxMYwq2
dRDtey6GS1DQrYpg9mzKqCATUf9ijVjOjNyHYJANqLz16iYfXRAdVf6u5WTMdmoguS+Pd/RBr9yQ
yqOc7BB3VnoTI4Pbp3ZyixAle2i7wKQskm+DGPWnKt0hbIXzqjnOxtP0AsneuG1tfOjN1CH2cgOY
lAlLYVx6h9qkZ8Df431yzBt8w8i7MLznCPw2TIc+QEEwZdZB7+o1MZlWief6kDEHwlfv5k8udE7N
fBjqyn1NAxx+gWjFziiCFOj+UjVDe0psbgqWUZdXUY/twqoNnJGGdyoL1EeNNlBn+xPEjw5Eelvu
HGMY76Kw2lktqjkHbwIiU1oo5siMMnOTYzDbX500ZqPHQqe5DoHzWCOwbqHPzWFRh+m2bUgUipNV
20n3lHbqCS6fsZdwDcvOTwFB00PULSCFlQ9wz+3wpgy99rXdpYm8JQveO6VhRlAmfpxjZLxp2GVJ
WWWcMNYBzp8JD6Rvl+Ri2xZ5iR1KQUH0s8D77NHEXvug4L5lXhDdxJ7xxPyGCpYd+sZA18jVXdwM
JScWjO2lmVX50aiAk6kZVfA6MXJ+arw3ATdljHL/1ojkV7OUwxWXinUoxvHMCC+7sZyYm5ind/uq
GGBqFvVTNVTWvSiTcyqq+FTrwzsoEshEbWifYXP1q7ZnjuRBbZoYrj+4Wrru9XjAZA1RMq+Lp950
SSMrhz2iCH0bmcPpU0vkRN1eMTeBEFodO2Py1p847JEDTBqq1HbpOD3GKq0eCIONfTFcE3NDpnJ9
6+KUrQr7oEVWSquYqagBJXvbQiCFBzBsK+yLW4Y2ROyh6oYBEKCHD+1iW6TMD8p8DI64GZdwR8A2
sa5WSWOtcDnIYzN5ZFzBwEG3iAtJtDCVJnqEoz6RHetL80gdNSzzTJD8XJoAEBzoyXmLsSnGOckr
Z7dP0mDVPGtFTzIw0M0z5pPv6KOfQ+VseEi+MYXP2a236lgObXuH9OBeVIJ+Ap+u/EmZTFuIyHSc
Ny+dUAcr96YNobKMDhHRWHBugLxFKMXFUpl2dEjSKYNW5L4LvcD6XT80wehuAuXsCmsC/q6eC626
sa1q2Oo+s1ZveNGbxAAZlYzr2Kt86FrA0M3verzvDa96NZ6Fn09nLdTWVbVXQAQeovFr5Jjmvujk
11609g4vx10DWcGCM7zD7Imus6Cbm4Wrjr3sQ82EesGkodpn450blfq6G2wbQ10+3fcdHUaA0Mvc
tNEas2tN7Vh7NIS+cxwomrF4CE13ZrlVJ6uE7M3kgcRYjcTR0QXvMQb6vgirDcL+L5MEmQ8Iormx
OgI6igJesufckxBQodZraPSTJz6Azd1qkNJRTjtkktOPWtgk4eVRP7N3tLPVrmTTqntRu7S0TCjZ
bZ+t3MhoT9n0VvRjdevSrmtFf08pZ697pgcDdLxns07OppmeajMO773ADrd4bstDWVcK9H8fPmqm
3906IDOiyUP+M9lYJsf3SKCt1mobs3iJs6RJOGnpRuZso2EOOs4wLqsOgXOgEnU7NqxpbkpmQjsP
+rggZjzfbdcQAvf5Fd8MqqM55N+xhKc7W7awXYhr14f85EpL2001NZSYIgLOfS4YVcSATPg9Mu7U
OYgHqIJWz3UBs4LWcBI/jg2YTfSvy9HN4kvjtwQAThkTD6/inyG/DNB+D2SAERcN0Ky2xbGtWRhA
oWIkbMZvttXcjAQ3LIIxetX0ytkH+XzbzuhFjzmxsRVFJaVX5W3SBpZwOyJ6aJvdRA11dexmezD1
wtoPrjZr18uGpVdq9ynZzq6UHznYtSdlxYcE0h5CkTS6q5H0ghMJtnoRT9fQS17NcCzOdZcDxmNO
fWggpDIEtEu5ibnRbxm7sJWXDqiWHOwrgOdVQ1dU2PuusPtHWiucvlozLSrLXBYmKGXXtudaqX+l
Oa9v05gtvIsp6oyfCPHQJEgfTYabqr8NwCKb5rTvOQqb0ZieQ7vCk6PjoUw0zBD0/LGGS1qmPkcG
a7Pz2IDqWeqaVWEHgOgK5eQLVgSfiR6Y27AXNUiNkdYcLuaN8gk21utwOVGpPkuZPnazJUkAYvb8
slmNUW9TDwwPiZULxGUy2fR9cBkqup9IRtUy1shfjtx015sjyZhQODqY3gfdfmV4Z9zoYHQ5kCZh
Gy9mXhs4bILvQcVkrmDOdDuQh+KVTXhyvOuACxQHGJr0gFO5i9wOVwi3f0oYzopxukAIiQ8ee+W+
cerLZJA8YQfDE5DghA7yFD34dnsO0MAvS2ucttPo4cOXOzP2vkXlgLi643JtEBCtY6cGwdNUq2E0
13EtiUmVH1R16c4TvbPKrZzTpQXzOEh8p0L/ZmoRjWTP/sLqpdbJ6KwMia5KQYgIp2x6DQPoWG08
EeVpYuYd4OIcCVipFkqU2tZzjHChAfPY19C9lak/6WX+5ii19iLSFfzIgNAhyVvPhN+epiD0TgoI
vGE71PWoR9ZRSoRhnbDTABXVntiKg01xbrV6rrz8dEe0SrIlKOB2KvMKZxTtEn0idFcYqphdomoD
JGSFO6qlLUzMfZj1CCBiEoB9hL8vXpB+dbEmLqzULk+90a36fgiOejOGZBz0+g6Snwdbyby6eeZe
rbzf+g4djLSPjowEd7Sy6avI6aX0sPqU3AxqxjEro6UNV5iAAdC2+QdwqXcxmpkl5v5mV2o11bKd
pHuGVfz0wMAupdgPUxN/lidOiBLoF0v8U/GjckDVNjri88bRESJ57lUN3nhIhP4yZKlapQYLisNQ
FZwbaQ7U9DUL3045w7fSMi7DuFG9zb06c/xjSagNKtCLMGi2GCWpipOTLOHxrqLMcq7whl6UkRyj
Vmlb3RA1sSgOGC2mb9u65+VQVsVoIppuHxrZXTxq3d5zW3zemvtBwWMetQqUJnD+Cbxdv7dZ2y5Q
NPdV2VNVdLNjyR1e7ZoBjCSa8tHSk0sm68Mw+JRNsA83UVUm66Rx6C6ZFhe9bBC62zd5aMJIS75a
anS+A1t/lcVLZOrDnR3rl7Q1XwqkpRfHU1/gGRiHRshsLVQ9Um/2PlNAi3Booz0WCfC4EPQVLBQj
g1PDDpiFBblll92gxTqE83NmVpMuxdIuPeOhSxXOGj9j0ja5kGssRl+6e5dw/01HmE1pgR4/BvHF
bqXMtrrqxNaQA1GwxfRBb/wuDHMOVgEG1YF+YCt73E2B8VL0/pnyqD64pr3F5Tfd6BFqg2q4dskJ
lPZLKXvjKkhgXRhlqQgrL6bLwF9ioczKX7safXyzXRQ4yLb+2FzHhlBKkqIOhby3MaGejaaxlkNg
FGdAsrcpBtaksKOz56fjUqGa2qQGTmEP377juuH2U54ZRKlYSy1MN9xfl/RLaoYcMyFhAE4GBg5g
7lyMJ9pw89bBP2M+TPKywzKaheQX6bpz04/1u4E5GfQ5ucRuvwNIixWbFLAlR4E8+oj8AROKyuc5
jkx2lQQZdLuo/0CGuA0NQuYZvjDtZ1izGATj6migptTlsWzT76j0pxUyHEzSjI4PpHbSbsyMOxzm
T6GrnZjSFDekdGkKoaZLE/KKIBq4TMl6//lPgtj1XGbjlz5x2h2VXwZAztplbsn+DFoGBkuUSKnb
LEM5ZlDTrYca+GyTPNeVRCrpAefzbeWDvQFB2PfsQT7HToXoDnHvm+fYL5/+bA2kmrkPEu1Y8EXc
WDyu24zITSdLeaec/cgiZuO8SlhsdonnfmPiDxzWbo9lndyWSWIcg9iWGz8ej6NJdICvgwmQcDiX
fgnt3xi0O9mP39lf1zu4wm9iAO4fa3m468MChqrGxt2ynhnwuXs3CT0Eufq3YgK66Ey5tsHEWB/b
NgQZ6EGmhxvORAxOE1MVf6WLBpWuxOiZS/pCBT14WYH/kD3IjRQ4ONkio9jjM07o7YMbMYsRHLqD
Ga2QELvqvOiWeFV7uOysBRkX15K2TXrMMfusx2y62jNLdBbakAlSE24NeQNUCGKkdY76al138D6d
zvxiFd+gUK6dsegBaoLepg7/wjlTH2vzrqGrcZsk3g2ZD4rbpI5VN9SH6yhgRzQhUfIm6p4gmAmP
nnakv4D1Jc5BcZJ1E2TkROuwmdgShptJeZQIPng1Qef1IGIMkF1aU88j6yJAF1tlLaMvZEMmZ6vC
DmkFTTM3uAhrCh1vG45g59Bh9lsN49pSofo98mQjGSFLZyzHnV3bqN0qzEba3CBJm/qbijr/PKjg
KgIiKubssqExkCjnunFk3W2IKofnHLFb1BEGHnJpUJLiMN95CAXXppOik7PaNVPf8iZLi3LbJGa8
JMwkW2tmPKwKYJ9aI+7kGH8vemas0AeGbeJb7cnLEm9nMShb5o3xodW6eXbmPI22Ki9939crO4oO
E2fpcoAMtcttxueEp9WX0E+B+GW7pC7Ck2LkhRCSeCXmQ8MBokV/Daf4YNOf0ULYfLX9qJR2tk2g
nNIBg9l6+h5xx3huYk8ummxGKwXpRSsriN7zhiQgtusmm9ovUxtuHOAQ3/rOgSbgkVIhW/FImgHN
Tjt66Cq8bbJzbspalF894okrmb4L4QXsx8V9aWnRDvyHvhUgs8kSbLPb1qYiaYiP8wkbXhfeVFOZ
K1gkaX5FfmmSbMHVkOJ/pRirF3Fjk29B72GJWideoaWctww9fC1GnrVAQOd0gAtKRFGFWDu+7e8q
RdadyT0NxXc+cUaO7NbnoiSeAXaBYo/A+JJJu6p2ZYj4cooQO2K7ezDBCzKbbUwGBr5YDzFejAYg
0UwqEr67kqIliwfvNRMMLAx1IyPmdzrYOmxGZcUxTtRzlyTaobVEfGeYDEOg80H+Xn5aElyXzQtQ
FcLFFUlWXRC8ASboGDPeBdwubkIt/8hmcqDJltxNMP/XcMJIU0RwWbc59/0p1cnkimC2xrG26dLo
EMRwyJ28j0/uiGcJajthj5D1Q2PauvWjFufeOnEjbc8I3kTNRMB044sGRgEz+zqTziFpRsq0pBWb
pogMBk5ywxVNskP16VFbNb52EdjWk47IuyDW26OeuPhdUTel16AZwr2ab7P9KPEYOqHaFl15DyHa
RQR+Nhnh79B5Zwx85eZHf02v72KPirpS3ngZJ7YLsA9iUL7+l1FV4LSEGyxkquqL2V9ZjaITITDP
ny2Y1OklqDNh7JIXs0gNZrgIgoplw+U2yYEhYqev6iBpt7hBo8qC6hT18pqD9bcyondSv1/XsY5S
P+2tJRk891ada8uysJBNlCPVQeHddmAI94kCXheYg0+XVH3wtm/NMnrM8kCsyBLwoOjB+MZLRnHU
0UWB8w+8z9e/NkYcr9wg0ZHdNhlpJgPnTkgopGj1QzTKDWTAaKsQccN2zqeNFvrlTjgA6xnBMQc3
VXonjPTR7aI7byBLIwiiYS07ChCYd9lG9wpylzLrZqidFmr3MtdJnvHHg6XM7y0Si5ORWSsMjOAF
PNQTsJ443TwbPG+mDYsAfgvKFJecwAg6c9kayRKvDgVGh8axVtYZzm92jBP/0uf6xp0zYHp1FlPo
nsyMPlIW4z6x4ulbolXQDHVoNU01gaCNIihLbfH9UwzvD+5bDmz8y4JeFaEglutvdd7kmlSj+mL3
wAXFI/yH/mMyiyV4H6ppU3a7znij4IouzSTo+1VDejbd4trZEc3GIjU3cYE8NeFqBgXaQ9Noq3PR
uycLxOMdfVtsuZHtrKimHpuY8AzGzagHIss9ITh6kUpVxzLAI9E65PtVqS8WcZ2CCClrFA/uwOij
sk+2by9HHNc3TNiPftfqTLY9ZvteED6MjCSQ6qIPyYFFx6VtrVAVt7taN05TquTZRxY94FSR4/2Y
hooEhirY0FbC/jm3HuOALCetuYpkoEuvjclGNvFzyWb4FNvaU0fW29ZF83kMEnWpo1m86JEyZzL0
JD85OPTenXJi5/j5T6pJzrkaeIXj4zNO5PeQPSrCYdRzi55AvzG+oUouTjmu5C9J5KA7DdcECmBv
AP/0oKR3n3IhHIPaW9u1N1/VCc24IaXFlYTNBSVcfYE4v/V8PeUev9YB29HoNdeOl36UXqcTkTax
kNXqbCaZfmTI0uzHiUzFsAjJM0XzbyTaqUzblOSoOLmt3gRgtzwqkkdWZ+OUz2bvqtxKTcT3Osr6
dWaMjGwMOZ490pm0Kam3Q526iDgqAgXn3oJR3bFF0XZ6r2AaRygMQ+YfultFO/3bEGrhsSRefZuY
2n3e8JlorRXgIO88ZsleKyIHyX1VHjDAfY3KFm48cVSbwoVm2Lt0eckSXfQUtY7Mhx0eB3pYoYCZ
Dpubhk20G+Os4BZk+DsUIjPDBRDpmLnusiMBZMVmxF4RwXOv1+aw7Y1w04Smc5c749YEXmQWrnGT
5cnXZpoVNJ2q7/KEnJS+L5CdtvFRAdXZxzmNQiMqmiOG9m0xCP0S5sUThwCW30QJPprG1Qx5+zkT
yiXi9oz81NheQvIhEoyKeItGFyAPHZYQM7JX2uI0ptqb1nc2QaUErTlEvGxU9NQEhLmEPrSAJrc7
GqsRGWQErQVp15xSl4QDf2izmyp584p8Fbkie425m0ITJBKmd4OzSpp+nQsz3hCIw93IjoqVNWDi
0HrDfLY6msNJ84UUDB92rPZgqkbd1AH3LUcawFHwuYeDN91WmOqv/vCRM5RfdyG7C1o+45UIjfgy
wAWFS/9c6ao+FFjGkOYBgeqiCfygn5ObmCt4ghb7B0EIAiyMM6Yj62x7yXsWlOm+IJztwrD/Hrc8
cB/Pq26GHt43sQI0g+5ZczwQY5lzrIEq1WG60HBp7jrvjr53cq9pH4Bjiy0zw24JYsG461Vywn6O
dhJQ+pKAH842sE0nOzEvsSyKi2c42U1aP/74RHScF0iyl1qEYM+WuXPUTASrWt7LdSQlB5nN2UMk
ek4SI+hOZmM1i64Fq9ATWLb7NFyIngpK1OwoGRUVW1dH3gie41R2jKxEoBWnfoy/tD2dPN3QrwUD
qxr85DodSnJ7lFHRiRK7z50ibwHVb6yRk9Dw94VVfXStBoGt7YDYmNqlo8OEDCOad0M8XK2AHWfg
31ahMVx4BVTo0HPTXoCd9IthjeZ3W/DHWlLTGCvUobPnvXydMvhVQ4uEowwMGKVV8hLM9xPH8fNl
CRYoqIFJ6N047NAxaivKSGcHwnHNpvqHkZ65gQariaTVch47AnAwdmAfak8S10Vc4wWlYrtDEhMv
VMviQLPLnYP4vEXeJJSldXHUgZuRP5IxUq/RZJHpCFnyWFrgrmuFbK7r8JvxntAkNnCkWxpywWA8
dQXbsrJ/p4GZ7MgyDjd+n7lLQ1XOQkZzXKtozJPqjaPSp/jCPlmxFYisJUQuZhG5AjGcBTRcG8t4
oKHf0emmx7qznH58kLGMb4lYpaEMPE93xvu+tniEHrnoysiGVHN5FhlrfxInmgsYjWKyBcdidFd+
BYREYaEZibZ6AHGGTjo+Z1JgrzFp8/au+m6bidxr1MU3ea+WNOJWiRbZX008ig7wKqc1G25MrXs0
5ptn5ujtTufvNuNNK8KVKf6MZFXFUbUThUP/Ljt2qPlw0YYWGunZPhnRImSIdSiCMr529DOW9kCr
t25ikrKQWzDTtG+UC0lxYsN1qmyBqf7rENjNE38sqLZuz7xiRmKZLeoCmxgPQw/lJpTisTOLNynK
/sZ3tyIjKiO12AAp36P+sLM70LbMOattbrXqRTjaGi7BfSYIO9Rau7lOBRSUMl4WVpguPydzScql
roze3TUGHFEpooAFRxg3QsZHZ3xoJQL0GavJDTIdL0U4INCy+5cZenSKPX8lCnOnsVM6pfJNQ467
DVoyogGXsGy2BCN7sH3H1A6PTaFz5zAS/ykLm7Ub4h7Jyb1cEC4IBKyK6IYEKJjTiQiYejTVNs9o
wTb9EbRgf30IECsdLQm9Nn6idCpXiJljFuRKX7f2tHN9k1HJnPFH0NUjUunh6MmhP45MiobaMiHw
JOW5QrCy9dzpzTGD/KgLMzt+flRYKj/2ifEUlJXa+GYxHQLJP58fDRMRfoM20ktK6zMAxbUNmn3b
WOgEKsMfl0IgG3OjAOV0W9z12IeYJH/ydUNkibGnLwonnxkuk/EwVgGhuQ429ipw5WLIw+FcMb7/
tJfljFfvp/gdIdallL79UrNfCT3jRUEAvzNhmR+dvsT83pNdY2vgUZPZVBDRDKyL6SzgU9ya8Vdk
idZ9Iwmcgw6PwKwlfWUGqUGNLgQYn+ajiLLnkMp/y/iBri7qdRblydlQ2x4YmVF/ZdEhCoZnqWfc
5kB2rDzXZBOZxa+f+oghGGlPk7p8niRBHCilUZf3OY1M1yV/NyQizIvhVpNusaYN9dryQmK0egvU
FB9GY4FqsbiMK92e9SrNsZPyKSP3Hnmet4KD+R5HU7Y1fG0FCd84WJN1lr5brOoG964H4SWORjaG
LtBJxkVH2Jcn1ZJ62StsvLKg6jabFruGVxyYGT8G+N4PlEn2qmHKTfeU1aFxpsUPiWwlbiI1mpto
Fi7nmqsYBwJcTVtYwQof3Rp9t7upM7onUW9q5JmHzJLVQ5u65ZpYN26oQF2XqAKiZZyTt5AA5l7U
Aw3zyjNoK/aNjy09IcgraztGe4V1G0V2ij7V2sdnNJD+o1mTJmhxt196NooUAMP0RvPxFWl4udOt
Q6Bp9plWFmW/0NZRrYtHN3W+ZyW6KNbNbcbkJWth5cFNhSkd09OdLPL74OjtEFYBXEOCkIc0nsuO
1DZd32nZG0aXYtsR9RzSkF3gLKl3dW2va7vfJm3svPe7uqjW/dS3d4WoLm7YV6vK0lKYiPQ/AUvY
5JB0MMMSz6DSFsal7JpzLLEtZ8VzRkttgZ3I4f4C0EUop4Fxzy7PQTQxegQf7ry0wfdiO8NmgJ2I
oi9Lz0Pevg+xQV/ST/bm6DyWBiOS0km0xSBj3OLQWteNsmioMq6kkgaa5nrGmQ3KbUXm50FZ1Utg
6iT01dm1scTGjPrgXLvGFeI2GdZ66hM7lI2HMMBQr+c68zDmT+z/Zs1jf6NJR99XU3336SdopPGA
wLPYN8SQ3kgZ38fgTXdTbj8BQUrZWjsjLhXtm9WzUmRhUq610fOw2/TY9Jg6Le2UYL+8aV6DqmyO
UTfOAlLrh/H5/4kovyGiADLBgfi/A1FWEbeE6L35j+LjP5YFl+xb9PozGuXHz/9JRnEAo+geHF0c
df9ioPxJRnGcPwzDQXygm6b9SSj5Nx7FdP/wsOThJTZBo3DSY3v9E4/Ct1wgQ4Jv2pYjBN/6r//8
CyKi/uXzn2GCM4LlJ/8s2lhdt3QQfjiWLSgt8zv/2VM+GnkCumLg2qXVyCWVBR/WdCR8GIUZxDYK
Nl3Gq9ilEDK+WzX+je6euAKSgb4JwMaMLxhVBIsgi3d9f+3VTqeVUD4bGM2a6PrTYb7+cIT+5cW6
/9OrNW3bAP/uSeEZvzjgC8u2FS09Xu2gH1hDavpp6qo7YqJN+jx66lQT7RXgx7Ic7kb6nYPIS024
1bBkaM2bAA3RSYryTF8HCBUl+poIW1Zv2nuaaQtGG4sIkwrZbgsma+b3mnidhO5C6F94mjKvyQ7y
l0GurvPTjYQM+vPXeERS4Swri/f5MUyDF42C7MqvKyyCvz1/qU8aTw2WH0OiQvlI6NX8pfkh81OW
ytjOr8AlU2h+qt5Sh9qFKKzeJc/+rxdVStCJvKb5BX6+4LKHdWutCYEEeQXYg6cLytnHiw1B8diC
1AevWoiIziYfl3xMnsjSR5IrsmRD427NgOQyPybMbBJptmXIj/JtiacwUPzI/FBi2/wYdGCZr9zm
IpNhL2jzl+SflFVL7hEExMjb6Zn/FZ4gYGmeI2L3WoYKLVzALFJgh7Gov7clr6rPvPP8dAKzZUfe
FLbw+RFJ1N+WPLpoxoT9Cn+ORv8QbkULrV2a8sLkRhabmp9Icp6A3/H5uvjlpeFs/vVW599X03dz
WEAanNd5x5KjLaQZfv4/kDj7VuOqEyWhSfMb4HkkqSG+Fm3nwzO/9/mXf35di9dlnmzmj+dDyEYd
yixWDtAoXrGKkwedlzaa+ZPEeiqqkOSalNVJBPo2g5QO2RXp4bCw+bjDtyqQLBDIDItFbw6RR9OY
vff86fzg2hgWRe3uRniSukZAE3FAiGw2BAwA0MuP89dn0E/XoSicvkb8jvl5a1QdEYs4YN7Pp6DQ
QvJMh6ONgGvwu4VBc+3Hj7oMuMpYLlAWEAoi2YnO0hKO3/y0ayV5ZzxbIhnCRAbqbGSh5H/iZuAw
8dA+3djei2Fq64Suf4dasKPHDG+0eCXaduHBCpREcGe4fBsF2ydY6oTxvIKSWFZtcjdo/oMXaA0J
i+prwtwlNcDpjebVz9KnXtkxSHD2V661DWo6A+xqaVYsJywtTUzHPRTndoig4butQfNg2zckggjX
fUjyZ1Gn7O4jH1FoTNjbqPfvOUV/Fs5hm/Q+2CWEVxZNJmwB5xkTvr65TXUgRTRsW2KrIxoJ3MSC
H0bq/19Df7OGcpOeHeP/+yL6JarfMUJGf4WK/fipP5dO12als6nFwcoCevF0FsE/l05P/OG6hs0i
iAuD5dHiW/8iizl/6JAEpWvwHeGAPPj30inFH3BU0UNDRZwZeLzCX5bKf1o6jV+RH55nwSaBYmby
dIZtzmiKn3As+NjDpLVCZhyzcgU34HCRDXJMFDlWiQLFLbrwxuIEVAiZ9jljMCYH4xohpL5tZX/+
6fD9D4ujMa/UP1MU5pfjCBuQ2ExRsI1fCCQJB0UJlVlH8K8UwwoPcCzeu9FRFz1/9ZSvlpabNQut
U5fe69PDP//+X3kBn7+eq1v3oGa57ifR5aej4cX2VHsA3Y7V4L8ULG/31uDv7IbE5V4nO7G36Ql1
qjnRefktomc+1L+8d04VzhXLsgmDl7+89yrsw6BNUOAms8yd2Qwgt9Ek3rZ1V3EViQciyI9UBUnh
TKgk4292lgJMiRm71LLZmvT9ycXVQ+Yb9fQbStPfwBscGc5VwHgufUCkX7+cJ2gHulHXKomhoK5Q
n5Uv1qzQKkvf2GQ14vSW3I8FXk2Q9zn+6ijbpm2Qwv0X92mhjXsqCnpy7uaf/2Cf5LtfDhpXg+EJ
yzZcmzLzr+cv7lk8NkMkj2Hnyy1+x4G9MGplpP8f8BWDR6nHWxNmL6uN7Fd12uENw754KGZGWLKr
Yyops+5wnpaINaDcbDRA28veCeKLbhw8r1uRDVfdmwU4+xGGC7fiyDj29vCNPED7ti1e7JJkOC+R
u2ga8TdFQfHVbjxmqELeaYm6cpEljCXyld7Exq2tx5s0EOrQeuNtG/gf9dyl9AsN2kftQsKNnRfs
t190kXunfz5aBkzEX04xMOCoNAGUOLYjxS+lZ2ygkgA2I49RUehM/2sAwwBoV/TZqUJTP6KhQxss
KmwoxXn1XmBGXP5fXwj7BgsUlJwJib9U7EHMbjMcR3m03KY/UIufM1Bmd+RDbWlj3jPd3VpqpFTy
JRvMbJbNDw//fDDm9/rXM8fWgR1JiwGp5eq/ErEi5viaTV77sfPDD03spEPoxtCOe7Y0VxkhjhDq
d7e3v99t+Z3UKoxQdWPervz1bNW7mAAniiviOq3dUBXWSqsF0lH3Cg1Q29ASm44ZIgrRkBqNwu/M
1J+2o2E+IT79zaUj/n6/sXVTOAaQBrZNn/TKn2/9dAYNgq4ME21dc0JfZ55M4Aku3kGgvt6d7o7v
Fo6qVZY7JE/gNNoAVj4bQzHt6ymPVkySjHPbhO6CiBfr0LsjNkQ7vTN1hKjFiPUU4rO/dwmcRPQ8
bpKCm7dBscrl9jswkPj7ndtmB6gLbGF8IH49s30BJti3E3lkhEoDdVL+papm584QZtsBp1Q5t4LV
rN8sLahyBIhR8o/0twkXuMPpsOgVcgnVJjnJLw6JgX2VrArEaPu2N4+dJTQmM8Ha1zGc2xlMER1c
CC2NgF43vdIZPT0uLFWjF/Hq30HyII/+7VyV0mQ3PZ+uzq9woQQR75AlivMmscrdoKkMOTgvF7g4
0tXumVSM4jccxl8I/VDAOEdt23RRz1CG/I3qOSi3KiqnNI/RjOaGEjFeIRddDYVuzLOQrXsgOrYo
X93j5z+uoG7+lpR59ptF+Ze1h4VeQiTWHU9SoQDH+vVKVWFTpCgptUPjJ9qGOJB7mXqYoOwAEcJA
k0/0ULPZU9vs/CEnibpmJawrE1h23W6Z3q2CoAruc6OrfsPVs/56R51fm+NSjVEqcrjk3+ChCuTH
zIb1DqiIlzZsobVhNWAhOxzyduCNBFGy7+C1ndng10ejAXaCnPgyrytBj2hTlJBQgs7Ujr0VsZca
op2F5WxjeOURuZe3rQpO4zynFzD07tqjKltE8+R9EPxgPBKVQBTbcTBa6zSUaYD9DVynC6F5h7KU
+Drp3+qBu1CB663z2jo0FbT6Onb17RASQv+pu0jCDDJUMmzKqsjWlEcJPo3ov7k7r+bGjXVd/xXX
vocKOVzsXXWYSVF5om5QHEmDHBv51+8HJMeWNGMfL9NVh3W4VslK0wIbje4vvEGdIWI+V3BNWdFs
lG/bVaBk2eVfb8PcwrfahGM51OIM58HFFEIzif7e7oqp3YWUBzR943kKFXvD/CgP/rDIAlNamGly
A5qm5dCuZSCSlaCtZct0f0zaNXbjJxMXvfZNGHKOFPA9qARQApUztP4SrY/WIXjbuOrVTVABeCPs
ekz0ZD2EUcvaoSUHBFKDYm5qG8cy77oWCABdEjgVKBAA1KRoHanWJrVFiDtZe114pFeJB2SEPgNW
L7oHT8Vx8d0Z9Cim81nmmxAp6WG6l+3Yf93R6JsJBxkTudQ4ZHJwu1i8lvgb5D7GUE0z34uGBT69
WrSznU3brdy67enEDQuX4t2l2nrpFGpGtSA8YAm10WVVdNoU2SoqD05wZ+JYvixgDUyC9HMMA3k9
+Ok9lH+6zrK/GsMi5NEfe0BBAEzEg68W+aRBrGEOzbkjgzRd6EsUruVEv63YQ29aqcpmCLz5c/js
7Zr4f1mEvtgmwk7wd/GseaRhY2T1wtlWHg5ImYO8kDDUbgOUhGLQEKPui07bTE6kdKPhbB4W6hdL
jscFXMdTrel2gkP4IUb4MA2/aMYKqlcwV+oqRhc1QIdKB98wtPJnKvXo1irGrkbnZp6LkOamhBNO
hrPMUowCVJ0lS2ASG22zyFI6+jr+FmujuQ5qzbwSTrgcuqy5TEsxjSvIUa2H7llmuuAfsIVwhtFY
eug/4g/cbsFqr1RD9tcwM1/SDjQEcLpiHlujIGAWgIZUapqifuXdwscWExmagxYL/zFK+xvdTleJ
i+KkpXLPW41AvqrvzQhsOG5AwDgNN8UBM7YI4/0PelRYCKviK2B7BB5JUi7hPFS4NBbxLEjj78IU
3r3UYHcuqziHGFECygFLi66qCGYNvCtS71OUO+UGJv0soKJ2XcGsnagYM31p89Kj03FVhO0o+KNj
ygz4axq5VgtbkP4EneQSgms9d0okVCV3qtmiv7cTHz8Qv7uWUBTRgEHNh1wGRsayXit0F0Hr4Yps
59dqMaRzGSuNFWtNg0sHYkZSuDcajlwTX01tHqW4nRVejXUJzJrLMkWKJHFZqQ6fKYX73QlKcZkN
2bPjcQY7zpDdtvZI4sTOPvcHZ+lplE0MIUOvrPFbE+KbxKPx0dW+hml770SBuh1aIguNTHqZ+3Rn
sfu8kmqEe4u+eBCat/T01r2tzGoW9gKfzDBRZo75EmC4OzeSEk85yVemTtRka5rv2JNbtMrC0F+Y
Q+jd9WGx00HjrUoB1hp9t507WmuGpnNNc6645Q3iOhrC73JVyA2O219WSfZd0pv2yqsVeeZmGjrG
3NWJXtbBBzop2y4NNkIJ+k+6+1CqAauirq3namvgzU5HSaBhg5oDZp9aeSPSaDagR4QVfarBbPju
tIp0BS5kJ+IKozCrmST18M2T01HophdzI9KyZRSUXwJ5DYvG+kyv6jFQsImku31jZqDQPBdPs952
oiu8FKdta2EcLviDXUYFdo953VNyUCi6rkGhLmUo03M5cXCDln0Z/QEp3CIY/akkHV4aLbS2MgaP
C6LyKSGkmEQCbQNFyW/zyBNol0XbJAtc6Axw9dUhfZA736UIp60baXj0jZHOVNBkVyQrhkSsz9yi
eSyxmafRiPKYsFCDgYwHpnpUO1fMbWArq1642Mp34k7Dwci11YVZUY3WkTzhscvEvBwlTKVMVT6k
1sqrLO9DrWgNZCF8F/Ww2+477oWuv3hyhyLK0Eek0VxJk9baXZzn2KCZrfMJylJ2rbnsSKGFvUTq
ywZyV1K6Ciy61GU8TBS3+NwRoSHU5pWrsq67bdI4H/weIGEhmqXWKfqN5JvzPcOu6ATCxKnRf/C2
ndwQXeuymFiefB1kTvTYeBDFlNBbKDo5dYJukRCFtG4q5bZwC3tWoEqH3Jp9JQ007RG93idnKZnx
QgU1PwnL0od3ggnGsgTVNW3VISZefBgEbmZdp9MkZne6iyAmZWkHhs02LvtouE0raDGlCrkkSYIS
C0DxgTKXdeklUK7hHj26iZndJyjPTsMKZR9sIcBiqJ32udEV4GJwnTuJzQn3bk4IVbwMsLlnaas1
69R14ZGRDU1ag2p1mlHz9O2ZD0tjDpWqY5God56ErI5pkEs4quvz6MIHhwSpz/M0/mBJXbzVxLZv
SmnlZEU9A3HqgTsYcrLFvLsVNtQlHVU/BLyMLWJyH7GJojAsNd2k8jxj2dVYzuJ1y5mPDuc8hr+O
0S4AeUlKNh0I/Ru1jepJZAG6hdD4pRD9F1DS5apLcCPFE/irVBBme/Dd4DrTYpABN81SxH1X0QAN
YY8zgUAgnvsQ0/bKCuTLCLrWBOEJGgk6+Gy0AGa2ZGhb7HPuKrNIbmyIguDh824B3X/bNFV5Rxw+
8Occb+64xiLOS/8yFnqBAH2JzaCxgBoGQdYnf9H6OaYu2sLMfKrseOaKha3JeEtFJpDqjuxSq2a6
IzVLUOryosNAVqJNPIHwD/ccGPi8CsOS+4iDOlg/sn+d+o2CLsW2gG4PxjanJavG03Jo2g37sJyS
EjtWb5GPN+3MzCr4a455U2ZFgaUvlPlQ90Fxmop8CeX72qnL50LV4EyD/4gr9SB42Al9rkdhfS1c
LJ5dJXIwI3Kuw0Kj0Dfk2bIbjZPsipKXSi2Vw18NF1WHoyvSqmOcHI1a9diPQiJq57bAw1uiyQbR
LXEXCa5yVz2iUuqkKCRjvpdYRCkTWCOUCDQjv4Lja4EgOfKUSh4C0mpobP2hgWOQlOpWjzcaDj7T
Ku2NNewve+4iw3XVcYIvoWnTuy5tGftt9BapRtH/d16syv7uZ027Frb+2KTmc56HpLt4VacuUGqE
sL9hI4shpYAV3krNbZNUGFbCIfZR+VrkpVbOMRbbyhqwK/zpZsCMv6qSs666SxT28mWi5C8IQD7i
g8LTpZoGwMpwqXQBZ4f+lOWtD8g7+VJnkb9qMPaay5DOhWLed0nXLVzbMGdF6j+a5uVYDOt8DXOm
DMthxfjepUM2adTkm23Vnw0RrS3ZXJhB58zyLPEI4gyEfkfY0yAeOh7ZuUCkFbr/o7DzaJl0Cgoi
o+F30VXr2PHcRUlfr+xpqbnojepFCbgjFFeSancrOcVSUMFU9UMDuHVSdtonm//2CrcNBdVHo4vM
BYzdtW2A44mNCitaGjJy0u9qJVzhR/lkzBt4j0iEIzvct8im4jc81XN9lZSfYCSqU2gxyH0YQpuW
xrMaGym24CVicQrY6TqOJh03I9Nx48FYpphkuYqlbWdc9w0MuLaAYNvHiNtquUCBOpS4LcWASVam
o3eb3jVygf5yX88VnFtdDXy4DZdZ7oEhI/HklwEYdavYFh2QINipIQ1KD3/5uCD6NWfZKM8Ty7qY
tUF2jc1jNa+ahaViOF521UOdD1CzCrVZA74HDy/rjjIVivAmejtyJRpcY4ZupZjwTAZwflMT8I0P
NmseVGLVq+giNAiLSI0RzXMJaHQCUgr9X6FPAPSDq4KOoASKNCfpy6oAoQwr9qehQ4fMHG6K6FrS
oq9o0zwmPsr1SMCZ0wrAoGakN5IFK92Vq2njsKGTqc2IEZEAFfSwbKggdRG8kPGu9BTwWqm70FNK
/RMHwy2x6DMMsow9iZPbs/IZcWcLe9S6syWgr6rQF1ppFLBSi/s4VVIIa2BfIghdROiTrorWSQZ3
tO7Y5Sx5lUvFS2+QYmhZBBUo/4yYK5JMlJIMjU545UkKpgDqg+yzW2BhinCIlV3qo7F5okUPZBWb
oRUZ0PO0Ao+bLlNP69nHzJVT58EsFFo64dDCHwy4zdKNngFlvrQdfAGopXRm+3DZd9YH2nP9PCp8
DoLQnScJ1oCm521lRSsWWqXKk8ZuRpq/e5fkaKva7X1OEMz+QcdVl5ynRmKrbErK9LR9vAXqo6Yt
PSGdjYyh8aC1+jCRW/djW2rPWg4xWaspnCdWPCuLoJkV6qJzormrmPQUMyxVsCJjrVUmMIf6m5be
DjEEm9aRjFlkzT3JnLZDOio8atksaYx2kmXfYgkMeZV6dKDV56jBrBJpMWMSD0gXS8Vc6VOxzWxA
oZXytVGNcmpW8dYjEJxGcbNKLWf0Rc0tdtrO/wy4vhDXtms0U7eF7hDr4k4FrzuX3NwfL2SNwhoK
RDJyufR8JxLDocIc6Xl5jfU12TqcocaHtKYZCNAq8cYwv2KrIKO5k3U3fbOix66AGzeSadj40qRF
SX3C0rWZ/+habTzUfRXScZ1i1VxHr9gmm2Cr+BY8Zp0DLKrrdujJc9Tju5TQO0YxXHMmBuQ5QZyP
aMlULnUENgqLjMu715GanOQRDF0XjulceOY2pCW+SBRjCTvpswa9oCuWDS5fKxV0gWU2u9L4EqvV
s+REhCeoaHGE4ZFYzzyhQ3VE2JosR0MSVdkGJWbTvlxVM6nGDa/1V1bifUrl/LvisT3XHRDl1iEd
NuxpZcfXHqecq0IViBzzVqp6dLfjaDpQnl7hweZNVdm5b5HpjkXabCmBtg+ekylzcgv0vxyqRNqA
lJRhpxmnD0A7RY5XmoIM21RDaMB19Ecqnpggu6AXaBe4Mx9HlZXi2RYlrE5e1BJWAzEqhdOiAM9l
tYG67LLixXBs5co0s23DNrxRAgLtmWMt5AbWkCpnOJ6Dj71mnPB6/1ncpeG17yW3GsL26z++Dxeu
haoOTlTHQ4WMSgaJr/Jc7L/cfyApQXsedNFItkNrs9bxnO5Eg08aTtLXuaZFMtFs028Kt11X4/fK
/ff6yn+Gpu+vsq70rlvcV8HKyhur8L3r/Qfj989MzZWhXPflpPPsj1prftFjrVnVZkfRKRZoIPie
tKXnw5cgTbdRbrCEEHCAorzwikCd50GcP8aLLK+xaJPiZJUGTUua2NuT1GrsaS2h5qQm8iNZcTez
lKFd7HWAsQKXFQ+z3/xZpOHIlA+rqUAwBQK2k5L/WJByF7kkUV7BLDjy4Zf2yKMqsmlteEtNKha1
gQoXpe2r0mgXPirSs5jmIRtnos8sEwSeUW4HDEgmkUd9zOCYiYz6AYHwmzr25SUerwuGvaEo402D
gWzOUZx4MqFLG6H2oTrISPcfRKHt0Hg2Z6Qn3+sBhThTL3iAxhqjrxH9YzKQGFSpp5REKaRjer4W
+uDf20qzFarm36IMFCmBf9Xq6bILqIhqwmy2407Z9sB1A0TU11o6ShF4kOxsjH/XsBz1WYYoKMJT
jn3Z5XW1tUWBnEGd3ggImNe5F2fQdtH1QVRpZCUEEuIXykpXW3VGEq2uhdxB9k/QJdYy/4HuxZWl
ot1h23CByhxB6A59/RuzRp9SlHdyZDmrktBiMqAw+oDxXYnPJeISkh8ll8JIboRhcFh7cbsKsaJY
RVGPWVVbdUsrdYhoch5Rv/DQ3VXCdZfB6ZXAM4tqQMUVj7JlqYKhkSmVISGe4X7lYPcaDnNLbT8n
qDTNaG8YCLCnaAEUN0YQRls0iiaisNB5zQN/YatcMnRCe8m52SIHd5vKwppDrlDuEI2PRuxt6wbe
50Yk13au+N+yfFHZHUU3Ew5TXiDZL6lQC3havmLFFa8wshwmB75HH5erzPoYWhXbe9uhf8RbjRSE
azvOAQ/67EMcrmNVxwbPz57KohRIZmfBamhsNLp7TlfcWx+dxvqEgig8wVJJEJTy/WWeoAfQdTht
tNqGQDValjaodhoeIJ1TNHZJbiPd8a7a/lYdUGfpvNab05J0cCI2EW4TijulI9hOhFH29znhPSC0
4hIboM9qlsjToIsNtJOgjdlF+uBAkXOkrFjYJuc/GJtkmyXUTzwMzytcqz7D9t1JthpsMGC570ep
JAAXH5XYUC6VDiSeSY1ug8L3R7n3Myi52pp0255lhaJP98mnmhXeGqmEKypF3m0tPBD4KYTxSPOK
ZUL98CqXG/kq1kPlSsgx1tZ4hS8EOuz9ZP/N/e+0qdFc2Q8pGiySboo7X5fRR8U8YhHQA6ZgRQgw
bVG76WGxwzDFU5ejMJ5kHZzxWZ0hHp6N+vwJNG3kKfW0mTQdnQAIElRHUm9p2R+UXCo3OrK/2pD1
0yxFy6Eg/QHqaH4YceWrokx6PHOhRlMWXeYtyCcbTRdwW0gmVGorr/OQ9Bne4xS5R2tcx/cYvXyR
uy8IJ9QzAPhiqmsRwmhywz3wobflHbwleIMzbJKBU/cAxGBLw33VAp5GrpZNDgUFL3SJ7OwA/3r0
cJLMfw40YGnYc6h6ekU7HwhbYKSLBJ/1urxxSMgmLTTsZIJX/JMGXXk+IGeAJTwsNny1VraQ1A2E
a3Mte59yyFCb/Qeeo/tBD590yWYntbuCbZdSy2AH9OFbavb7z7JurOHnoSrm6GZRO63wmJFJ+meO
5naj5n9PXG4wK7FNSROLlnbTxFALTWWD1mNw2YyU65a8v62wgc2QFbKVidEijYvmD3QH9LlIMKif
2NoWBYzkUmZrlj2pQ6wdS2XNhxXrxPFalCQham8+9K35JDzLgOW331+VD23RGctGye/aEiP7ju16
3hndTRB61KQaMJ7IFWFRE06yOkhJJ9m/hAahR6pDNFIEMZ5WoclYA5HXu7Wli0tpaOlVEarPzMRY
RxHV6MLLvqOFK12y+6+owmG3U+v9KrJRzSLl602tXaZ1GW+g4H/MByu4C1CbsVFJqvXC3GQ9V9wZ
4A6bit2RlGwix6V3pZg4z+UI4CPAFBJlpaNHbuZqqF7gO20FwBXJ/vIAWrJfoEyBoyvi1kBc5Qqd
H5lSBBYFzietkdTLNpYeEHQaKyATS/JMJM8o7tveKDndOjdyRIHKicvHhlxyDSsJ7lLMFtWwuMPe
xbVbnyMLXkwGIUeLOk6Y7xCxP9gwgFoog/VqvyHtnCDAMNxqCsyoTiBQ5i89U4dMC0LQGGow7VAu
hjqbGFXgzBFMBkioI4GWSPQxDNxwQ2ISdDiRsLaQ5nUl7WuAyNtSisurSsd7Oe6UGc1b9FPyeElL
wZ76SY7/U/dEaQ5zUlIneFBshA5FwpGlNxTPMkWiJIay2RdjyadLqrmf7yy07K/97m7we301RPKt
4uU4XjtoAbWpfR0k+IxlKsybWsIfPmvraZaVtLEVvKfU0ptTDGmgVyUzWJSwlc2a92b7RHUp501u
vhR6Ui8Qab7TyLNJfMJpLGWfTQ6GhQcjzlZ0pDzdr4kjt/NCcRCaSxpvkkR43GA300yHHL2NzkK9
iryawWimQI6dGXl21wAeXij5N0ExfGU67SrzwYEm5r2nN/GsUt3n0pReDE+L541rxxMCv8cAPA86
fgTXeDaM1CHyoMC3NjIS0gs2iI/oHD1gDeXNUbn62iYm6jPIGC1wHkEVSoBriNj2lyUc1FmVWKtY
1uYoT39yPe+rU2otdLk+h5dqe7O+R98gQ/VqnpKt+kHGmejSTNUwNZGKBqRMF88H8nYhNPXa6sNP
kHfpeETlfVjWT0NXsRS/twHRQkHbSQ3a/NJNUdmnu2eHFEWAcg7yFwj+lPCDomB4lEBz2JKD0wTI
W5ozdIWiSxJ4s2ufnHwscdCRnrV6NA1LxIukzCNMD6ZoKi3pCHPixR3gLKXfKpQoFsDIYM0jMdOK
GAnWMgejihwzriV0VXIINkECcWw0HBkk/bGXG5P9wIaoF6Tz3tSzuaNq5ZS6czvrXRDQJgon9IW/
G2Evz8oSrLTZw9ygOE3JQ7mEoqWBHO7Z4/viGYgYjweinbIrVOQz4NVVoZ/P1FpZRApFoJZ83LEI
wIeGQgaSvEhOfZSS7M4ZoJBLcrUSVStvirwp5rneo7MkX4ZjIEnxa/T0COiRUtWmEdeVQMCU8KEj
hb9ss5kGdm7WE3rjeBISk8LsnYKsgbjXmshBoYS3MYKSFVQMXy00YT7CxjVuTL+5qRvHu1OFu3KM
NvqAqyeN1dKF5d/G7AlokIRLVaKf3MqYeSR631y2xHaq5WE+nawBWgLih7DuGB9T296ZcZav7N7C
oqWybnL8JB3q9IsBeZgF2ovbNlFJnxQR38BNvkxqrXtIaBmiJlN9GDzJxZcytbd67RNf6bNWc9zl
UOvOMrcIlPJEhJScNPJglewogdM8BFg8CZN2fp/i71XAm3Rq5SMqFt1c6NEsjfKN1OjegzEEL7Wk
UcrJhvQqybpro7bbZY9yAKD95CkdGlKMUAiUtOwdkC0VNL0mf1K9wZ1WKGaqaSRWeRBA3rILGu7d
bUrAhbM4lRfd+ZyNzQ5XRdalyz6jialMaK55K6LSJzXj3WQNvC87SWgZDTgAVSFM26yqNFqzyq3s
ITKIvC8cu5xwJcD2SmlQ7MH5KnUw0oIWOU1SNGCQZ/ZR4MpkWsF0ifbim4aXPmf41umFHCGfp1wZ
GaxnLWhWEWiSdWnj7Zpp8TT2M22JcEY71wxOaHpI9kygUko0kXurlH8+SSMbqZ3aQ+oUSSxqVrWC
TKn2jX50NaU9eAfhTF9qdhxOe7PIEfMtwR+mVTgJzR5xH8kBrO1ye6heBkZOh6vT7zwlAfhOJooM
HeCFcmYE7G41tj6T3k2ItvRCnXsOuo95ryzrwLmvS0OGiKXB7+pscw4wdSqK5Co1Wm+JNtUGrI6H
Hxzud1la05akH674GHE4Hoeu6/cWfC/1K1417tQHHBGrXQ7OIFrL7JxTfK+RcBnmEQJqa4SMnYk7
8fWupApJDE1FcCZCscLIzN9ocxxL5Jh+ZtgV/qccVl4lE4pkdG6mMrjUeTNgbF1YTc9RA/HUQDh4
ocolokwD8ChnMPNLxw8vsSZbp035pbSSdNmMvUFdbm38kMLvfYDYdt5q3zojkle1PWz0uCdDLzxv
Vol+WUDP35YRxAS7g6lgBT5OGlIkPbjF0o6MWYlVHh0hsCPmXmDvxZLSqdfl+jbDXWcGREWfYDqx
jExDXaE2iKmIBC2cUFUrObxBz0x1ZJKl2gronrUUW1tn3tNZq4Qopr6Zs0J99Mwog6IxIFXgKxSw
ZgXptYBUgFxDvQ7RnLAgTcKdoCUugVOaUhsnQbB8RL8Tkk/P0udqic8sGgzhLSCqDzKotEkWqNdx
i6sTTOh0FqqFu1QKNCi/qB0MfOozyVanvy514VeybJvTFV8FtzS+F3aqzEMbyKASrJIg8eiABOOx
IUBSO+2GA/S6iaulTloKDwUBAEkRGBqW5TQ2PSC0db5tzPKqwa92gSrYpd5k6HcMCvnnoFhUDvaC
hsxd2XfNzGzQjrY84XN49crMbYqPVs+jgvrxx1yuc4yRWurlsrgchK/OMnAZM6MxhuuamQNPU210
iz+di6acII44zNzeo6kW1GtwMStPrVaaU6hkuJIypSBR0nogdw1RKp6gwwJ3xQN2NRLOJn5IBwUG
MVTaJJv3odXftoZM0OkKe27XxRbUQoV52nArmamYa2RhkJNzgA0IdUwdoaNUkSv9sulNXERVq5tB
SScF1Wx3EzWfwqkpZPXGyqQQPzxZLKwOBImPtlVdF+gHIMY07zs6OXlDz8ROmnsPqOADuleXUcm8
FUrobvDcmaIhNRdS8zlg+qayZwzQuspZ6DmXbed8NIbwm1L7K+LCmqM3fP1h/73m7Q/235OwuOBE
QMXZliNpruc0o/dON6P9RGjBZwdsw6f7b+4/FJYdTqGzttO6TMtlBkTTRax3E6phuZEGBT7K/us/
vmkhX7spOLuwmBo/3f+mcFlnfkWTPbEs8u+W3QJhzrKne89oSTpcuhnHZCRnXMP+L/v7y9l/Kif4
DsA94ABJ880fH4oGOv2rb1o9cWhghk97c52Ct7cZDPm+bPF10o3MWEqqWO5/9scv4HZskrbiHi1o
yRyuVvEG/IT3F77/gAVpubHqZtsUQUhYb1abRO34ME57y+MfJ5jB7Z1+aKviU6slC2O0AULt5sYx
TUqh41f7b2FgDKHL0x/0JEzYQb0IrleUrQMqrBVFeAjbGSJqq8alzVok3s7EQWH/z6PxzuS6XSJV
/0Ho6OMgSTZMJQfIwx5l9/8Nhef4Rma7akdqjcnbXf1CGedF1Ijp/eC3jD+9JeasPmT/7Jf+eqDf
XvZ/+UOfv/z3f+2eEzbXI0n2Z2LsG07Q/pr2F/xXQ8Q73lf9zNgjMVbWLcsyaOWPL+C+cYa7weHH
EpzaESVu25Zx+DkMUv7gqzn6s1n46zd4mM6//p2/egeH+Vk///d/WXui0MmT4NgGvF0VqDIvkLWv
J0GRjQtjBNeagOjP690DMtcPF3WgLP++Lv+DNQCNiyhDA/TKzX39vi3lggqvDBL2ePPhLZzX2ze4
sP01/fN3r1kXKlZiEMahbv/q5ivOhcn8WDwnh0fg/9EkPCEMV40bkQfT9/U2oI70rL/zALwb4dUu
4FwQg0D2tuCBj693u4DjsAtwuMAQP/wc/sZ5LYTRXPfvTcK73fTVJKgXdO50lV7SYSEw4OunwYY+
qfMsqEzD4XVuk6BqgLJOnQX9AmrD6FIMPWt8vZsFmnkXioxyELytc3v/ijySt/7Ok/Cni8DULxQd
EBP7yuHtM5+vFwFEqQu2Ap4F57DezugkVJyREnLS29f0C8g2tox+xWGJs+O/fvvwhIHwK9BC7cP0
nF04AInvcE0nnAj6BWK+8LaU44b/bjdUFM5FUzccaNL7WTi7B8FihZ64EnTlAja2YnD2H+70u5jI
YrfUbOZoVEA5s7NAt5RTDwNdv9BsiF6qfjzx3j0IiqJfmMZIftcPO+4Z7QO2rZ28D3Dgy7ZlEhX+
fta93gcs40I3bVOHqnn4+dktAh5f89TQcHwGIKVqiAr+8jAgLLIV1si4Y+5fZzcLiraXcjjpTNjH
v+NikI/v8t1OwGkwTpOOGskhDj2jR0FRoBWfuBOq9oXhGAZQL9bT64fA5jC00cNQiQb2r7OLCJDB
Ujm8Trr9ZIc84lAh/yQk4AG4YHYImuRRqoLX2Z0HZPV/M0P607hQUy/GNiN1kF/XSWztQocVjXrA
8SE5u7WgKizhE9cC1SLNtIj9dPKt8fUuOh7DQ6DC4GOPx8L55Ym6LZ8cGskXCnEB9Pfjgn8XG9gO
OQTqdIb9x+F5ZhGSw5516lqQLwDWEiUYjPR6W3QUcgjF5gA+Ts/5nQo6ejqnvn3nYiyGUBU6bHrj
tvd6FqgWEBwjouMc4+ezmwVkatRTF4Euc6+pnR03vZ8qp5SPbcSLHHQiDtN0ePbOKEKgI2aeGi3r
2gUSTcTDnLeH19u1AIqKI9JWlGNcfkZvnxTX/hciBNnSEc9EG2P/er8haFQXZRm23fHnZ3cqINN5
TGNPqBoYlAcJDsiLfl/q7zYETUe7ZNQP2b8OO9AZrQV1LH+euC2SMtEtUlHoOj4J785GWgoG8j7y
WD7Zvw470BnNAgBZ9dQNgTgJNSdCxVEfZ3y9S5kc4iibijo198MsHB7Bs5oFAqUT1wKdFfJCRHpH
Udzx9S5atA2OSGZI14/b5tkdkQqShqfOgm5caLSXkLX6416/3hdM5wIMnqKzhR7WwtnNgiqT5p66
Fugzj4vBeBcmIedsyQrl1lGdeXyd3X5AU+X0AIEcGlY01TLm8fXNp45mjtkpylaHt392G8Eoc3XI
6P/50agDIqCOjFbjrwMERabFStNlVH/br7Mz2ghVBeWAExc/xWTb0i0H8bLDXX53KLIRolFKLnG2
7VVVQang1Fkw2QiRZUdx53AcvD8Uab2NjTU6L+e3CIzx8DqpjkYFCTowurs/igLvdkKqBtRq2WvV
Iwjl7KJklXtzcm/NuQBnAN5aOdZM3y0CRTGZBkMbC677VXIIxc5pQxif1BPXAgmjidyF4vxorr3L
mMYomaYDsiJ/RE7nVUHiLFNOngXqaOAIHAQ/DxvCu/jQosXG4wLp+LBrOud3OGimclig//xw1Oie
aKPmIOtq/3ofIlBNtA1dsUgX9q/z2x0RSjzcmn8+C4QIpAEaoJIjAund7sgKoeM4duV/LIZzOyOY
hJMry+SNAJAM4oQ/6TLIQNE0QFr43+1f5xct65wSp+6O3GqaigQLx+z53e5I341yIuX1s10LKoWg
w63550/EuC/YGg/FsX78Uw2B7BocliwD9ji8zu6JIGg8dS1olFZlkkPC8N9X/OsEyh4L0DTdwOQc
JuHsoiaNWThUvf/5WiCBwBSBjtOPe/3ujBh3R547oqpjAe+M4iWNCTg5alTY/BHN5DYfVsG7qBEg
hgYwk3Lbcd88uzYDJaBR9Py0DIJ3qWoWYcCvK0l7XJpF4230sDozTBaB7jGtO+kpkOEp8L93BwJY
NLwqUL0Glrp/nR0OR8ML7NQQaSynEhfgs/LrKopF8IAuNGfPHw/JeSUNHNn6qeHyGCjSSLPYVQ5b
wbuk4dBrY7MAr3N2D8EvTHz+U8IOR4HJKmc9/Wg8v60oUkag5E767PznoKS/cWr8ToCa+kH8vKc+
BS/iVwypP/uFH5yfn39+5PuMpJ6R0vDmF0cm1OFv/8GM+p83aJ09J+nVD39wlPZ/5/jPj2/w5z/9
5m/9eFc/vrkKXspd+eT3+x/0x8u83iXwp/5PvPu2S3av6Rg8fay8P67kJwLX74fA/2VgEb0bd+xF
nDxuGQxZ+nbgPWT69IGjXYrS849LHG/jAZF+6shTRPG+Y+b+1hXyQP05eewszsrdc/b6qg+MstNH
TtOXpyp4qqs3g++h2acOPnuJd+2ufHk98gH2e/LIf8+M88/piX9rdS+Y9eD57So8QDVPvf7lS1Z6
b1cKR8KI/zt15BUzHgQ/xtkv7wO69tSB1887/80CVA4A9pPHjeMgzYK3T+QB/3by0OlzsHu3ixxA
VSePnLVvl8UBoHLqsJc/702HPv/JAzNA/RT1b9YFUNF/YaveIoslfprmA3Tv1Mu+2gXpm93j2Oo+
fdyyj3fp8+vpOPaPTx9aiN2TX4uXqnqzpo8c2JPHD57wQ9u9pVYeun+nD81ZILLqzco+9tROH1uI
gP/n+Zu9Cbjv2LL6N0bP6vL90GMz8OShs7R6t4ccm82njnz98q3cvYuejnyQ04dudm/PrWNX7PSB
299WuyQXfvD2WGf8sd/0b4y/eSnFy5ud6tjG+TcGv3rpgqc3xxiDj+SLf2PwrwiL/hhpnx8cQBkn
D42zov/bdFdmnJRvH85DZ+ff+QOzXfT+2T+0TE4d/gaBtzfTcqi+nzxsFBORvM1qjiXtk4cuX7z3
7PU9APfUgW9f0lT0cbN7lyYcUc6nDn/vZ88vv63FT2fbATN56vAPSAP9eiGO5eN/IZY4/IGfF+Kx
On3q9X9g9l+EeHkTUhxRtaePjffW61V+rCifOu7Haue/GfZQoj112E8vZcLJ9mbkQ/Hz5JEDMpt3
y/tYWDx16M87zp3Uw2jn7XXv63UnD/4iqt8+/eriDy3Tk8f/K+vrExPVz32G+I73ZlYOpLq/vupf
VZp+l835uf70Qw7nV//sbXFt/I2n+GVX/s//AgAA//8=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_xlchart.v5.9</cx:nf>
      </cx:strDim>
      <cx:numDim type="colorVal">
        <cx:f>_xlchart.v5.13</cx:f>
        <cx:nf>_xlchart.v5.12</cx:nf>
      </cx:numDim>
    </cx:data>
  </cx:chartData>
  <cx:chart>
    <cx:title pos="t" align="ctr" overlay="0"/>
    <cx:plotArea>
      <cx:plotAreaRegion>
        <cx:series layoutId="regionMap" uniqueId="{526E95A8-C180-40A2-8043-5951C7BB6BFC}">
          <cx:tx>
            <cx:txData>
              <cx:f>_xlchart.v5.12</cx:f>
              <cx:v>Profits</cx:v>
            </cx:txData>
          </cx:tx>
          <cx:dataId val="0"/>
          <cx:layoutPr>
            <cx:geography cultureLanguage="en-US" cultureRegion="AR" attribution="Powered by Bing">
              <cx:geoCache provider="{E9337A44-BEBE-4D9F-B70C-5C5E7DAFC167}">
                <cx:binary>1H1pc9y20u5fceXzpUIsJIhTJ29VQHI2abRZXuIvrLGskOAGkOD+62+PFlviGR/rVvTeqmFSE2Uo
zDT5oLufftCE/n07/Os2v9vV74YiL82/boc/fkuaRv/r99/NbXJX7MxJIW9rZdTfzcmtKn5Xf/8t
b+9+/1bvelnGv2Mb0d9vk13d3A2//c+/4dPiO3WmbneNVOVVe1eP13emzRvzX84dPPVu962QZSBN
U8vbBv3xm69yVe++qd/e3ZWNbMabUd/98duL3/rt3e/zz/qP732Xg2lN+w3GEu+Ec89xbIrt+wP9
9i5XZfx42kK2c+JQ5hGXPH3p+a6Aga8x5d6Q3bdv9Z0xcC33/30+8oXhcOLit3e3qi2b/Q2L4d79
8duHUjZ33969b3bNnfntnTTKf/gFX+2t//D+/nJ/f3nL/+ffszfgBszeeYbK/G796tR/gHKu6iZ5
F+wy1eye7tE/B4ayE0pdYnuI8IdjDox9Ql1OMEbfzz9Migd8XmvVYYxejp7hdB4cJU5/5ruvu+IN
ISL4hLkuxa7NH3wHXOS573juiUdtQrCND0L0CoMOo/N94AyYP8+OEpiLRL5hRKPgF8hxCOXsMCqA
ms2J4/3EcX5lzWFIHkbN8LhYHSUeW2nM/l+t5dvFs72zYNtjnvPoC3zmLPzEdVwMeegxEblP3/0Q
z15p1GF0XgyegbSFHHKEWQdigMneMJi59ARR6iCA58Ft8Et8kINPMOMeAd95icyvLTkMytO4GR5/
nh4lHr4qy7vbRt62zdPteQMSgE4cBpgQ4jyAMmNnDJyKeNhD2Hn60id29iprDgPz4lJm6Pg3R4nO
n7WcVPmG7kLoCd6TLw/Rh3jGZu6C0AlwA4dDULuHDpB7Ts9eYdBhcL4PnAHz55ejBGa7q8d8V357
ujv/3Gf2FY2DGXFmCYa5kPcRgMYfEZuFsddYchiSHyNnmGyPlCjX2a40O/OGmNATD8pMm+zTy/7w
XnoLxyeUcGBtjvcQ52bh7M9XWHQYmx8jZ9j8eX2U/uLvcvm3qkv5lrGMnWCHui5Hj6l/lmUQAm6G
GGR/+9F1nmbGY7J5lU2H8Xl+PTOE/D+PEqH3qv3fkAMoeIiLqMPYgwfN841tn2AC+CCXvkTntfYc
xufl6BlC748zvj1ck7+rVS7flBOQE25DesEIPUQxyDAv9AAboiAFRQcc6v6YlTivt+u/YfXjuuZo
+UfpTxdZvkvUm+o2IGl6BNS1R1Jtz+IdZyeODYWO/eRrwCSec7fXWHQYoR8jZ9hcHGfRc37Xv9ve
DfL2DfUbYNbgQYQh+kCc7ZkXIds9QQAPB0d6icvrrDmMzPOxM2zOt0fpN+vym9y9aXjjJ8AQOLCA
h+jFZwQb5E4ohzzb5Y9+NUtErzDoMDbfB86AWZ8fJTDBXb7rd/Xd0+R9g5KHn9ggrbkYip6H42Xi
YQ4sFXguJQhY+P6Y0evXWHQYmh8jZ9gE4VFis4D1Nflt93bQYO/E4Y6DMJl7C5Q8HiMU7xPN/oAw
9zzJvMKSw5B8HzhDZHGciwPLO1XHb1rt4BOXgmbmscdVmRmT9ggsvFHCgKgdBOYVBh0G5vvAGTDL
46xzVhDEpHyatP88iN0Xmfso9nTfZ6wM1IET0HUod8kssfzaksOAPI2b4bFaH2XoWn8Dmvx2cFB6
QjxuM0wfi5WZZIMQhQUbThis2Dx964Mc8EtDDqPxOGwGxvo4S8x1DqWlkubpzvxz94BlTQRYUGjV
eMjhMzw8Dus3ngvrmj84wPN88hqLfgLM92uZY3OcGWWt+jdM8BSf2AxKSUbp93TxvOjnBIpJ23aR
/Xh+VvT/ypqfYHJ/DXM8jjOR7BdnVVu/YSqBJQDiMtCS6aMQM1vL3MvNjEFLk/PIh2eYvMaiw7j8
GDnDZnucvU2nb70Q4AHrpcC82GNzxizJc0DOs6GIfKpkgJw9j2K/tucwLk/jZqicvj/KVH8Kt6S9
zcane/PPswsByQvWzLBHD6/+ew7U9oAZiGYP2WdGwV5j0U+Q+X4tc2z+OkpszlQrzRsLL/YJ9yCS
ec5MCuMIBGXkwSr0IyeYofIqWw7D8mzoDJez48wyn6S5VaWR5ds5DVBkF5ozHQINgA/HS9kFKBm4
FFT//HCJ/yqTDsPzbOgMnk/HWb18ujPNu48SSv23Xdr0oNjHDoMOmQeE5sW+DSubhIGY/GPJ5nm+
ebVZP4Hp5VXNofp4lBHu5m54094ABOIk8Sgsiz0Q6Dkl4CcEemiBMTxCCIXPc4h+ac5haB6HzSC5
+XyUkGx3snxDPZk6JwT6AajzjIU9r2lcfoIRLEZD4XOQDfzSnMOQPA6bQbI9TiX5OoEnFN6tzds2
N1HoKsMe5JTHwmXeSMOgYRB5sAYDnWf3x0xVfq1VhwF6OXqG0/VxJp7tzpjdbdKau6Z5S7kGn0DH
DHEcF9ZanvsOIOTaoAhAS+cDQrNw9mp7DkM0Gz7DaHuc3G0rbxMZ796WunmMMg7E4DsKz1GCeodB
pzP02hxu1XiNRT8B6Pu1zLE5Uv+R0Gls3vbRJxfSD0fQEfi4AjNnBNCqvm9Eh/bbl1Rg+xpbfgbL
98uY43Kcq8xbVTZvuvwPD6TtgxbisDJ2f8yKUWRDlyA8QID/Y33mFab8BJSna5hDcnOULO3mbj/H
zN0bMjXiwCNmwIthef9wHNu7EoHuzqdH1GYe8yqTDoPzbOgMnpvj9JiL+i5Wb5ljoB2QeNB3QR41
M/6SCSBsn0DDM0IE4tvziubXhhxG5GncDI6L66P0lvO7r/XbPuIE5BlETij3YY35/pgvC/ATkNn2
ZebhLvTXWHQYmR8jZ9icH2dx8/GuLiA2P03bf64/g5RmMwfDP7OsAk84uS52uQsNf/cH0OnnvvIK
Sw5D8n3gDJGPx5lb9v2Lq12hTSLfsrOMkhPXc1wEz8seTPr7ehPcCUNP4HeXeg7Pq806DNJs+Ayq
89WRBrZu95YtZgQEMselwJgfZeYZXUbIhU4Nh+zb0O5BmqWb87tf2fMzcB7GzVE5TlVzP9U2d7W5
G58CzBtENejZAGkZVggepc1ZwmGwgAAPRMP+IQ+xjc/Wb15n08/Q+XE9c4Q2R+k3n3YQ3Mq4UeW7
wH87kPbPC9rQDgDp5wGF2RIBg7oHgejmsUfBZpaBnrZneaf+fgeborTF1//erXgYrsOfMgNuf9m3
R7hBCrjWX6rO3g4zaLqB5zgx9DPPwXJAH7Vt6kGden/M+gf2HvUrUw4D9GPkDJTzv44TlPtda348
LPSQtf95zIOKFFINYQ7IZ08IPFfWGPSpeQ5FDJo87o9ZRfqw88xr7PoJTrPrmqN1nC50CdKBGfNu
96aro9BT6HF47vMRCXv+IBSEPo943r5Z5wHLmVb9WqsOI/Vy9Aynyz+P0qs+NLvk7cLcntlhwgCe
x9Qzi3bwIOGeQGCM3VkH26/sOIzIw6gZEh+OsyD6X+glgB4paCOw989w3h/zUhV6DTjUQvD02sP5
Gc9+jUWHcfkxcobNx+P0kh9M7u18Zb9fGkhpjMCy9P0x49oPahs0GsCjOE/f+tCv/jprDiPzfOwM
m09His2oYM/B+OkW/XNCsOdqnIOG85O9H0BxAxl0v/eQ/Zhlnr77EZ5fG/QTbJ4GzoE5DsL234n+
c7r24jf/X/d/5NCeDvKBCz1Qh+gah0cLEay14Z8shM42aPy5WYcxmg1/cSX/n3Z//PnOkN/3zQx2
zS6833Dz2eaQ//3s/eXCNqCzoe+e36AX8/Jp0q+/waacUMMA1fq+kef+Qx5HPvrEy76yhw99NvJu
Z5o/frOAvzFQVOGpT9uD3T2oDSyhh6FwygNdFfbIQ7AZDoXilu9PlXvq/MdvwAph30lwS4/Bs1ae
yyCSmv2mFmAY26+8gnrOXKiZMXf59/1OL1U+wvLJ97vy+P/vyra4VLJszB+/YQcBgdEPv7i31qGw
rygUAvtdLeB5Ik4QWKFvd9cQgOD30f+JR9rnZRon695y0oWH1V3RVcbHvbwwrKlPe0LyMNfKFlXb
7prWK9ajdZb1qD3vFmNC3XXfdqko46Vsp9QvyywKHFpYwvTxQrtsJ9Pooh3sMlTuEAkTx9zPKh0t
8zQZRR9HW+me6nFyg9HeYDJyv4655be4zsKonz71O1jy1OHUVixop5XX6j5gsV71dof9WmXVAh6H
DruGBFNVrWtvUGtKrSLoRqsRuOx3LE6KM+r1i9QtYx9Fw2kX59NZP41iYhkP4qS6KLrJEohXfo48
kWSJ6HOM1jwxybKMyq2lUBXQtHNDhN+3SSEDkrXdwqbdNrfJdDm4ygqL0aVhZTolTJPWAo0Z93Wj
eTgQXvsOSool9VQlVGzZYS6zVmg8vM9ax1s4Mqi7IRFjWUkft/sNm6igsPvsRcptGeSYxYFOxdgO
feiOelv3QyuYZFbgVhkTyBpSEedNFcRV1QFOctHLNl0kiU4DrONFMo3DDem868IzvoEdbteD0xQB
dszWQ4VAq0LjG910/ZmdWDcIo3BszEc36a8cWvtd7y4qFwm3HkVZV4GSnyYsheRjWNnWaa/5haum
bdfyDzbTO1pGotNjKzJSL5psrAOr8db7sySPS9EkTMSl+dKnXPlOGcd+U/BOwAa/542se2G7jVno
XJ2SYUC+RGUvrAStssbd9HGTi5F0m1g5+alnd1vc2Z+lMtnZNGIvwANSi4S4oqzsTkhsRUGudCN4
RtEy7SYdEM9pgwi5zTKlZqG6JBOFwV2oYIKLximMb1fMOW1lXn2eiF835WnDWA0TLlZB5dlNoNHU
+xUufDXieJkXsfS94bYp4hsbF3qBaN0GfZxtcZ2kIrLJtUb4LIucK5zzC5UlsV/1X2ics7BG6edK
J/VFndtikFO/skjkiaxlwpGDF7ZFbULL8IWskSsGK0vOjNOJIpfJoi/RMrPxBHey2phOT4L2fEnG
dgyqzE3CmFj9so2jsGjbTzjPi3UcqTRskzqASABuNmjftpgRuo7Ootq66rBTBayqLxLSbyNTL5Hp
+kBR4ghVqDAvmBcimbzPDLX9ceKd3xgkKs3OG1pUWya7Rdc0/YfkhmJ9Letrr8DWUtHSEbaevqVN
UYpS4W+OV51H0bjgpQ2+SE2xbPM691mnWzFOdR8qr0k+985llLvNig/SCrrJkLCJ2CrpfHCbz2l6
XTm5FG2vg45hGcKWV+esTquFjBO/Hj+VaLgbrY4tk845r9xh3aIaLxiqfOV442LKkAqSobscxyQP
WuWUfufhRtStFaR9u0I5r5ZuFF9BqF5wO7oy3UWEzRTWPIFPyM9ZqRwIAC7xscZaQJNT5XeTMwSx
IoXPnZaLRNor2+z4ODk+MrthaIuA2SwYY3tnT3uA4inx4WnDBYvaJesSCGWpiVeWV3a+E9e3Lbbz
oCgoXeb1tK4wx2d5343CJtH1UPHoQ1Lkmyp/XySVChvYY2dsExooksQbU7pwMSq509oOEe/JhexN
LHLCLkgcdZsh6T8yTopNQj9GbloJd8hF13trmSXeVUcGkemu8IduKnyP13HAY6XDPEmcsNfNWeE5
d276t7Tcj/nUSFGMvAmcDN/1bSn6wu7F6I6jsBz7hhWFCXtzG0vSnxNHZSDe2rboCrUgQFYDzr56
pRv7xeglAScQsBrik9SrA09DZKrUtBxUF4s2p/GVu0SsrbeNNRa+lhrQrWWxjJwxcJvaiM7ilqCV
fZaxXpQZOR1065wmXPp1Qj8U2k4FSXQVmHQ9TrncRKUUnspxSKxGb2JkiUIie5HgGO4xa7dVEX+o
7JXxqou+65eD1p5vpWUcdJAlozrCVwW3/YzqEryg6DfGsboAOSFssBYYi2PR4SGM+86DezPosMoK
W7jIDbyxfF/n9ejnPE6XU8a/QEXbrYq/ed58Tj2a+SyvrsyohzVaDVNUCi8bL3L7nOauCxEOwkuj
2yChOBJ1Q7xA2nUu7LheElcXfsSrJJB5fFo5kX2ZtzxMHQJzR36EXFD5UWZnS2bF6LxLyLqrIa31
RXVJMuNdKkT9wiqFS1n5ecA0OXUTq4IcKddtU+ogrxt1Jl29NauSuNYFbWKRJm53zmgLGbKzT6EF
5r00FtmozsourdaGl7wv1lbqrhJtVk7KQtS07ydWfXAov8kimChx9ilRpScGr/8E62vFBg3Votft
uFasGvzKJcsitqagJ3xdST2tOrOGuFotRsts5FRdeH3SXWXeqe49n1SsPuf9iIWaPC1g94dqUU98
MXb8aiLWeBW1Vb2h4/StHaNcyKHyFuBqX3TdX7fNaK1NDPOfV51faJiYwDn6lYxw408j2SRYYCBp
IczfC6d3AqUyHbQlTwLVay2ovlMObRfVoO6qdnR9txq9AMlC1B2tF9Lp0UL13sZkY7npTPJXMZCb
uvWyRUfpdQwEROZpJ1rO2zCJRsFb5fl2Ya+jsTkzdVH4BNKRrK0x6OzMh6TQbVn3WWK5iqbBC4pq
FG4Rr5yhKC7s2gsTieMvFWNmIZGVreyuSuC2JB86FTn+WOAvSSSX/cQhwac+52b45NaZDnFV3KCM
fXLaYQEf7Lsb1dvRimiUhFVT4pXLm3YxxQCoQqhbDHLnWFP/ubbjW5Wgcll72RJEtVO36g04ENwx
2yJIwAMGH7qyDZj03DMMz4wseNyjwGUc0piDPxY58C7XzXdpYzcibwrBqrgVTqVc37K662JsPuZt
NwWqSuJANVHApmo9xrw5i4c8h4nafag4icWUQuQyvZVtVUrgU9ikt2qgRrTCw/qrHVXknJSWcJjb
BIMc0s00NutCJlcSaec0085Od7IOUT1dSUsL6cS+O8WfR80hIlZf3Nq6ydKGBiSJIkFjrEQ0WGY1
smRraGZEkk9XuXRaUZHUuYo89HdRJLGgbieAPnjrGuiTX/csXUMzQZh76RCo6FO2n6g1ThcMcF4D
W8nPPDQARYJYJ/uoXhSmisPG9Dr0Ykf5MuvGRTUOML/qbRyxfDGxr2mmezH0uV72ucgz/NWyhs7v
sO59C9tfTYy/UKzctbHkRQ5Z9BQVnAbFpCthXZQ2hOiyn3RojeV1VFUXiBklnDa9TqfzSiVXEc2K
sHElUMqcalFyT/poqguhVXHD+lgoQ6/GssaB3db+WNlkURv7Wg1ded4A92EJUHTuQR7rdSIcvA/u
Ka2W075qaK8du0f+oOor2Fv0zCuabZRNVKhuaFe55UJ6iapUUMsYyLITCYahs1YQkdpwMlP9V0Gr
T0B5gduZrvVJp5BfanPZlmMhemRxn6pkrSmpbrKm8UTZpe0W5V0nDLE88G6434wlQsOYmA/Dknbt
h4GhDmh5XQrpDdFiaorxtLNSGVBCRDaQeN1MQx9EKW43ufU3xJgUOHlbfHG6NavQJiLtx9o2Cytl
QFIpPu9ij/gUrln0k8IC6Xo9dqQLBs4GYZw6Eh7EVYY4cDNr8hZm9IhoLJZdpJE9AbFuqy+VHhxR
Et2upmiCvGbFSegWFfW7qP9IJVtOrNyOLE2Faor+c6TT284DNppmw4VJuruWGOKn1I2DqnAubSg2
zpwWIopMg6GIPUEiF63j/SmYfyqiZu328qsh3antwRzNwAGCJMdfk/zMKhz4KkvJRdJXn0ZnvMNV
dm1SW+8ZaynaAZ+ZLbWcZVmV2xJRsMkYGjhpnQljeYLZydc4aycBTORLYeq1546Q9y7rVG5Mq3dQ
RV253fixt+qFbZVTgPFpkVdfGqtvlnGJKiEnfl108dKJaCySRiR2SoMpzjt/unY1v3aGeOd5Mdzh
OqydWuTYVkEd7yKrXfMa+bBStoihvGG03+IsxyJCbcA7tVG5t7FztpZFIgXu3KVDk8A17sqNkq8c
fRimKZygeusG/Zc2qY9c/oGyQQoT8oHfRCO/Bfb5F+sghtDI9i39F0ZbTrOgdnORQmrx7Bxqg/Jy
aiD8sehyivFpmeiP0upCbfVi8swl5XEnmpxdO+kU5MlkoFQqU5GkWSWG1PcaqDfjbrP/qDQvrjRt
gs4lG1RkY1BEuBDYGi4cNznTfX2ZTvhzWatV2ve+0zWbMoIIbUVh7qhTu4zPlWMSgQZcCYgLA9xN
mI5utRhifKVs9JFU9SqnKIek7XzNuiBSajtZni1kld1wSrapri9GZl3iKA+N+1erVWhl6iz2Ip8Z
K9A1DSfY8/7scy3LdAHdNDdJaa/aFKIyWkcKuxC86cVQ0y+V0je2wdu4is7bLMSWBaSQhfGQfYHd
noDvVc7XtuBnwH+xnyWDJxBtb4fKXYxAcbIo8TXKg6waIBUAEXAHUQG1c9PynOE2LExyy53hKo8G
UARSKPswu3Q8NyC6u5ES+1UBosEemlKWvsOLRVGveALFewHlKK7epyrOAtRngg2MC+z1vraKzaDw
puFklRDtQ9PJJ29qez+F2N5DRtrfc6v3bmpFlzxObiK97Xq9Y/ZSlngUUee6QjksmEZ+2eL+Y9xp
X5su5FGqIQT5IIN8AFrxEdSLHGgUVM9WEl1mbreIU1kK2lHn/bV2k/q0tFAbDk2mRVtkl9lgyTXp
gU+B4rK1Mts+k45Z2moy66aDoKETYAAT1FGqwMIDmHLbXccdF6lrNBTKVuUTr1tC7m83MWm2MrYv
hhYUAEhcqTC62Lq99V4qvLCgNW5lRfQSxKg6gApQC5U3Q5iN0WkZD2dTxiDu8iKsVXWnXDAgGjsf
9ohYTAPLL0zFPvGi61YKqojE7ScxtKaBKcFbMVnTeZ5GIrOiFW41lK82/DkgoHWy60WUqyIEEfWM
xHoJyhXQuJicO0naLti5623rCmhBmmAo5pMtcMevrCNfrX5taqBxaQ/Zwm146sPsOR9H0ooBSjQx
5HI1afVVy85bF1R3Pgh8vY+KfpFwc6njKvEbS31y3fR0YNoTkbG/1lY/3tjyovKiWPCoVH7UODc0
9raQ+i47klrCtdmSjdaN21kXLek/YgMSjDKgVtmaLyyJL5iTQ15U0xeUVZUgJKGLxhvB29oVzMsF
ru3K1wWPRV9mW2l73rmM0WkW4WTh6SSsJ5lsrCxfdFGmfVX1IDfBvHOQaZeJxl+IUkCi9S3tmsgf
ajdIVe6sic3CFPa39VWmdirSueibIJ/YWcaxOrfhzxXdlDJbRzwNk6RuTnNQPAPHTjbxtLT7xBOy
cyfBDMmFm8VBTvRpiSK+HGIKdTvqvxWp0X7OrEIkU70yGsIG7NLqhUXWn5G+Q+HA8Cl2oORQw/s0
6QKgW5FflM0XeP4+FQ0Qmz6vg55a49pBWvmx05yOCQhsTRt9jqkrqtqSfp/Zi5IbE0w1QStU9+dK
Ign1KIiTsEO9hori76IDB21ZBZWk0312mwzqhf59nluFH9d1K6RKIYpzqEr6nJFTXk/uAmvrqs1x
GcBvZ2GCofArHLYcSJOtMI6gupucFeRUJnIPgyDQGagSgJzxFJJtz5p8nTnOahzcTZ3ktagKFlIa
WaCjgLxRoLG7HtpvivRD0BtVQ+buQa0i26ql3hrFdh9wakKFW+AFxXDWaBAqc23O+7S+ZINaIpBi
RT90Q1hZiwxVt04EUmDqpt+mwWV+BgWdD0z0lkXOXcFQuejzyBKtx9LTTtvva25WtqVNQNv4srHj
KyKt88jrYFZzVvh0rIDi9Rq44ND6+x0oRRanlzqnt9LwNPDS7kyqeDuhaJHheu+ipAhqVqW+0sry
48xal/gmmspw6hh8cG78YczPcxvkyzJtrnJFblpLgTgwWl9KC5OgYPam6RiBasxN/Ni2thEBZmLp
hbTdyncl8DabZEun6GyfLeuo+ahMDHps7Iaap0VIs86nmBi/LEAZLWO8aU2Y9DX/Ztn4gzuBIuWm
ceYXTjctQVBdRV2xihjUHZbMR8HqodzEjVzqOFVAyIoqLBmQ36H1/KTj/oTXVXSWIyOaurqtLYrD
CKbyvmS64vmIN2z/EhuNN0maOwsXmUsyNGglU+RbWQrcQrls0yfm8ac6rqew78t93LCsDTgKVIRQ
6wSOB9rn/UuR5O5mhD+HtMFjBRPw/s2Gy9HHBFzdQMzctLFsFwQEq3VKcLWJW3QOgoyzUFVhNrq0
kwCkGSxcqdWG7l9IHCe5aLpYbcZygB9JzKUAFQaKjRSt6CjHJcjJ1UZP3aovinFJylJvSEfhZf9T
3wCp8cZ1riGB5W6ybtVVgSqZhiarT6OeQyly/+0J4vVG0yhwS8XzADR5z7//3ntj7n8CSVwB7GDL
j/eAhQZDqvHKOABiV1RK9JxFQV9Pno8T0H1Ahsab0sWPL0kJZSusrHwiqCg3g+OA1lUoPvr3PzJP
skxUsE/FxpNRsZEN5J8SO2eVtOGEoc5pp2S6BM/Tm0Ym1SbRXSSQbKmPSriJ9y8teE3YY3v34y3s
eBtguXpZ4RYktR8n9EgeR92/l44FCsYGQvuPE72CBQxSAZlTGsJbXJsllJJq8+OF1yTOwTp4U8om
rGqs/JSDF3iGN6LArbVkrbUpTdwETYyzwCuq9yyPiq2KgQ93FmTTHgTsqohOC1baa49KkdvdFKIW
ocDuChLUTe1De6UXJNlaoRToQ2vgT5VAsZJyy4LAk1lLyARXRQmJvx9b+zqP6nOpgSOlkEvFgCcM
+bSXZyyNJ1FMIPK6OIvCpHPvJmw1K112a6gJnLN2lMu68YpQgyplDe9xXDV+AewWVEhXxNS76cEN
A2SBqjjK4sOYmn5Jx14wmJSnKSW3EkNiGRxQILIxvUFRrs8snYFAz5IQYvRmjId9Eogl1Jk9DlXU
XtKcm1N7SkKkxnqhy3IxeVUE+YakqwakIV+zeDMR7voQ5pQ/dS0GGcYe/CKzV6U9thsVdX9VVvHB
HgwOU9CDXLVp++IK6kTiJ45m6zxqoVyqmQ9BksB60NJKW3hRQOJw/BVq3/xSW0gu3CjnsGjjtyXt
g7rU3yqsLox9HlO8qgiUKmRc5gx0z8L5mKGmE1lN7grLfV9DUZ1X+jTPx3xNRgXSJ418mqdb2MPh
w/+l7MyWLMXVLP1ElDEKZFbWFwx79HkKD7+RuccAQgIJkBj09LWIyu5z8lRVW/dF7gyfN4Ok///W
WkIMdMuTJO9EdiaxHSGe8CSv5/Vl2tJLK17msAdviZZ7ZuMnOurzQts7n2+lHtQbYDz6/X5b0Ur2
r1uMGdcpV8x2/mg6+rD/WZ0FkEq6KU+J9suGtz+xC18+g+BDiNve2eBXHYua3PO7ZzzW8FvsQcGZ
AWVl47/3FjOrcuPPZYzeDY4waQFGjMWkY8Ppe7OBYavweTT75jgkB6hM83ibvu1HV8TADbeCEHek
znymc/1APRTnKsG7bDANoZ4w811bZ+jc4rzzkxfNUP84DA+pZX9k2n8dzHqcQ4cukduf02JQXqHP
BQHHWhmetR9718m8hO3KqsTvDOaz7BwO/MjDscLciFV+6MZ84d0vEccSismsyn7LW67GoqlHrJbJ
mm9sdHkUbC86pD9InbjrpMGgArv0hdgmc+9tZMnpMqDuMwm6+2YEcTgmFpg+89KkiEQ2n4aGk4ce
FFMlrst9aBkwefZVNxpb9A6H0EPZ208dhKLocxBbNUfex12n0KWGDCJEapN3jyxlbchzYNsjVMr4
NoQE187GK1gI5s0CAF823I4k4vl+PUYIyYexGWnuqek22LJv8+h/Yq6Myl5F32c1ZuhlcczDOOdy
3n6IcdO5J6s6HOujWeSCL48vJBYACBtBYRPd173Wh2UZxgN4jch5m9wEgHUnkir/Ik37tfUZtJDp
kZPpdyoAQp0T+dapGVzQWwpOnSwEhAgfV7GM1jrvm+jD6QyXh2bFENMbR4cnZqOfSzeP+cTAXNXU
59r0Mo/xj/1LnKdDLsT0M5z8XGXxG+EYpIzPGI7qbUyDe7rNyyER81KNsXeUwxuaLFrAKZAVtYxJ
ES9je6asLiaBlrLrkhco6jFuUsBfuqTo3CIPtHGoola0OZ9mlM6cl8N337qhTDqGVZXjkmTjNUnV
N99L7mLeyRIYoW3ct2kezmG83JugPnBD8JexV1ghuD17SxKcZtK8tE0yHDIy7mUqxLvMi491vaE2
9gZMnO1eu6PbouFxmwjASGjRvp9As9+9JqoPLMNifhVpcDOO5GNACTYlfYS1VJRMZ08DJV9ZCuUG
t00f2V+hco96eEhDVW0xMODKcC/uX2gTASF4YO/7DT82rrKcVl5cn6PYu6yTApyw8aMQaelt7ec0
1ydK1AFvzZWWgMXRxX/YGEgMioWwTLb1tVF6LFrhPXVC3uj5y6vZmGezObvEP29DGxdkrKM8DiAe
JlkVTbZwia2rUGcyH1Jassg7CbLdgVM9kpQ8RNI89tbL+56USkb3f/7uZmSb+0I06PbkYUzVUzP5
Kg/hSggcSu7Y57g7ScpyFEioiMR2sLF8TZuVQnWtJ7gJtl8eNUeVhQ1Wnr1HTADZknCoWvs0pRhL
s5+qIhv7W9qzJxKIMtqW8djFnxQcN0dG6IfGvLVsUG3H4bUd2uM0Ntek9+4iOl94g1lxpQ8ZaFJk
AIpq02AGi6PPSW4Xb0s/TJb9zuSXr5jIoZ299PA+TG1b+n0a5EJBdR/9EybXBVAYhHX1T24ZP4Bx
0SxmLdpIc+wx0Xr98NnW3RPMFPcjTQqpY3cyM5Pl3KWuQg1y0/j1xafxC55b+00rnLMOB4Da8sy3
VJYU7wVmlCHfQN41rBQaMkzuAZ+iJq+gvl7ahFSQAz99C2RspX5t5/Uy8yc/MT/8GjVOKAqzTEeJ
cYKF9ijNfO9jMQgaSDbxdtYKmDhw4JKZDrpiCKC2jx7a+A2amG7D4+g7IGYV3macV5sfvw/O39Ur
dlXMlD3cCTbdJLpEaCl+UqSD/t7a+dskjF+EnN9Hzahz0/LHxfQ/swwEScT2PZNDNZnpa9jij27o
33qJssDy14HM3+NUiHzu10fUGv0B/WOKBYCvhVzEZ2OiA4U6kQOX5rYfvxJcT5atIQZDmq8qqDIZ
iFO2PdetZx5b5d/otQz9YSig9UX3kgWywErTl+jbXJFgKKmo5CmuqLbrWvULx52QjAN0Sv0OoF9i
Gy8fgpeBLhmITzPAEcCwUEAWiw7EDLd+B704xomBnaBtoPBCvw3r75NHDv42XHuDyifOsFLCQnIF
eX1IPL/J0+bcrvHnMosYp/ol24JPQDNZBMt89Cg8DVHXYy+X+JGpeigmQwogNl10oXHFGpMX7Fh0
npsZsw+BCrdE202SQmnLRtLlJEw3TKX2VKcmuZ+sQAMaej/UgN+SeG89Zk1/GmxOOtQtyRh/gzXg
FPdkrLC563ZugIz/lPup+RkS8ClTe2NOvWBfmu/7maFQGTBluv4SCPPDi/EuJi/4msa6cN5SOtrh
9ukrAiNPEY4Jha0jOAv83Mm7DAF/FWFvD7USCRqrB1+0/GqhlETdLps5KDIKAqliL5STd7+BLlCz
9XYT7M3485VMmaiCYboy20z4K/rXNvSYMkL32LfumHLR5VMnrgrtEKgCpBCTDXkatXA1pZ/RxF0u
0qRM1zYASGorItZT3wVVDIW/CFRNigYYJId6sByVl3wbHF/Ow9SB0gXQJ1P+bQjdvUUReWRZ6Oc0
FI8ogeBR2NJ3GG9OoxtpgXJrLJi/4YgiaNx2qwK/Hypp7zbA1dkOK6YM8rECV1ROYV7BxY0Pvdc8
DUM9VAFTLF/aA1H1vWqm99C1QbWskSs9GJMmGoGEpvUxiPocZ99eaG3MBepNkUJxhRh01RO6CjUl
dwGb02OUra+4FUYsJg9hsixn2H4evbR9XXzZg1tjqeU9FrKBmapdF1XCHjaUKNYCVM04ckxR5x7e
IbaB+0yTxFDBWMm3QaDISz0Ypgi1h6Xth5Ouz84tPK/REPpDBHl+gVwamHgBJyAPdIMxRCX8VoJb
HaE5+8c5EE+Jjr50LdobPzlTcTeiyX60gbuuTR2dIZkZ3+GSmA6VDRasrp1FntSZO8faLbn2k9zp
Fl4p0DxtO9SRjZ+PdH01wEJL2D8ZtdwMc0gKaPhvZlJdGSXvVP8gJp1Kb+Is90P+1HH31EfAdCM0
y22qlycmHjNVXx2YSOoBiynQe2LlcpDO+z06B0mJLwTT8koLFc7nJLG/Q9qRUrLtGLf+a+x9SEF+
+bErlj7sr1EP50w08xsX1K6idZigfI8qvvR3oZNvcYLbuqcaCgb8BG4qu0z2B4805GB1fVomczcH
q1/GWwg4aMyBNQGvwKOzPBSDy13kY07c+rKJsIbgqqG2ac+T3XY9sCk2yQqn6JGscXZSfXrM1jfg
GTBC4qWHzMxffQhZptPseVnT9yBc34AjXm0fYoEb6Hj0OnK39hYsevsZjCCy0qKkGaHa1JLworNs
wDRxdtq3R5HZJQ+WOimxhuI2ldNDS+Imb/DEtzIV88H0yXmgYPV11n46ia7Ndu+LhP2J2Y+poQc8
PB26vGYDCqrlFoL47bZCOfCHmjxCm02j/hfp56wQDKqHtWtbLmg/a9edJpfeZzyD58zNQbFhyT4R
F94ndYxCC6gziQ7NxI/zEopcr8HXsvWmEDIou7o9Ye2rjyp4tTTuCsjEMJ/Irj9EXpNnsntok6ZB
dTY/0j58ntOfU9uV2GWhKVCtf2lj30lbMD12tzJpUdvgPwfLUk5TKY+MuZvIt2hzw2nK+zC+QO4+
CU4qQx1Y+uSf0PV54H7VgkZsXCuiulfObd50kct1PEYl9d1amqZgtv899EJV1NZBmXHyFW+rzkXX
kmrmwVMT++a8Lj2m5o28269Mhc1JDFCTgBhtGvh5skngHoOWq9eHhqGlFctrlgy3TUj4MctIbly/
lcnwytk0HGnnnknoiQvH+EXBJ9vKhDou7dpMh1HasIJL5hgaA2WtPwWRWQroW8+uZiEG630ygqwH
jH+SLOTnOZzvJy+BOr/auZRr1xYNX7fSxcmR9nP65CVbQYh/03rRUjXAK7BT9oVVoy34GsOuKE8Q
c1iltmU+Jd4p1LN9FDXeWdjOcOjN0HBrXUX++vOP+/gva/TfrL0/UH6N8LKZ/3T6/p8P/9cLRHbV
/fv+M//45L//7SPsmjWqSf02/9fvwnMydpfz9K/f9LffjL/+17vbzdF/+6D6V6f2/+DFfvo1WWn+
hy/+vxm18bC9zP9zqnCcf7m9/2bU/td9kXfX818/9JdHOwv+DduM4QG+iA4lZH+O7/92aMOZn4Yp
YhOw5yMdse8S85dDG7mwAO7rPWYUYXcM7Lz0D4c2+beYZgjHIlERED9IyP+PQzuC1fvv/mxk09Fi
YgdbcKcAj+b+uz8bW6g3Y+ZYfVnWCoXYIHO4pwN0Uqt3VprdMlpfktSNF5nGL52W0Muyvjn5K7wr
8tJ6y3rGjDXndGzZwU8ZYAhVK+RB2G7AqZo8jrq4NLrzCwkXUSPaZ+EZ1IorWlOYcbFooElaKGfn
ZVh+wUnJA+s+/+mS/Hc+9Nj/r8eJM4WHvvkh8luBH8J9/88+9HVKNrgIM3IGPAlQ6RoYiwSA/DCN
F+YDHPMMZh5D67Sknj/CsofP1WjkUdlP5SwcRl7gv/UsuqBr1Ec9Jl3u9iKuBc1oCIN/M7IXC+F+
X1+LwKrn3vO/4qaLH/68yA7kkdDVrxhlh90esYbLmXvdQaaglKZH7diR3b24ObFcPdioN+fZE3fQ
BrZ0HXOfhcuVTqLGe48/RQS/4Sg2NMf++JLBxXwh+wtFu37ptsL4PSSO/WUyi3/ZhErPznv8x6cp
XK256+q+akGHJxq6U8RDd/nz0nBTFwzbhhTCyuHy52XeMX3E2OPKVXBgCYyheUC69qBY9F2ddBr+
mlUjii2uRY4ogrnU2/CufPTvUEfNpbE4Z/3O1mvi+xe9LznoMO+4En0PMTZLLpEdEvRU0v0I4m6r
jHqUYhUXBwXwAJjxROTMLnADsQu2nNVVIpSE8RcfOuPTf3r58zlPp+UUb+lJd31z5NH0sO7fNeH2
Q51jT+HawJMrwTjRxPNchNtYpQG+OVdiq89iBzhYD2GEnZPLn39tzgWX6ZvwBqzkAZY0kjBzqNHA
THKvAh2AwQbD4IWB9lwmDIdygUMqRw8JwBM5mjMzfIbCBhUWdJyRAOh+i4JH3+BTzg8PIAH2hpJ0
RC8ywy23v2jid5BNFIc3KEHXoKb1ILR9+/OpPy91veKLnfMO2Kri0cFm3+fSgtf/edHZ70B1WHAg
XIJ9f2ghZzy14oYkuKkGf01LjtUaOoSDfxswCOJbkoeju/IIZsF5iK6jGm/kZBR0sfAjI0BOk0BX
hIZ48+x0QTUH8YcHYC6R96Y80AO9kPZsNECp5HCwaZDU3rWXcb4uGzqoOnW8UHMGf8xE3yhpuwPr
W9yqDtVD59AXtaa59ltNDhHlL3U7RgUMZbZYH2wX8MvIxS2kBH4caA239ZCdsKXqkmNsnNIWhawn
1wVUE9oyOkWPlmI129Ez8kb63lhYb4gKb9yWc88+bGyDg2PAATyZBWztarxEI8bQ6tcILwxhX6gV
jYMGi9cUnUPjkb1E+YafB4+vbXhxBILFCPGyaga5nsyWHE2TxJeWYoh2cxPkvhq2Swi6Bj/aIaZr
wch0FYPiZajN28jNJ3ESeMvCnJTBq5KtRW/T+WqXRh4bPjzXepuvSVRq6GIHb+lfh85lJTzYDnmQ
eMxJGpdxl1VJvdCcSP09WproEKIfSQfYMViNzqzxIsjaOEW4i+kxjGCHxfEBQhjSHVYh0YTCY7lB
Nhz2F0mfMHFsEJadLqhUE1o7TIpYMIdT3M0VGxJY69bucUptWna+AOOCvlt1/csoJ1RgTZIWRsGC
ITIAOLOuSQE9xTtEWt4DI2wXkK7oTOvXBojisor+Cq38N63Fgur1YgXzKhHOvwAzDour9/RQezMF
S3PwJH1v0rjokZ8++LV8i9Sizg0EZLexocxgzM23pGFQ4KBLhS35NFMkcqsR7mgGLyxaGIqWGsad
IXpF9Q+HZuYdjR3ulEU4qcvYry19juv+gxlMvrou/9zmm+wvkkM7I1n30eORMNUga3epaTznY5/u
waEJt/BIwMUd3iWSH20aG9wPtsvnScKD2IQQ3Wr07WQ61FP4xriHRiRlT2n0NgWA0LP0pgNV8Efg
hniaBXqcEJERB0UWXg/oWZBYUYGCy3t+D4OZPbWN8EvKYP93g0Xr2/hF3EFya+G3LPdiFxdnSURy
4npwhU1sJb2IFD11SAVsUIPS0Zxji9urj57kGq9lT/zbrom+w0jUtvNh4voX2Zq7OPOCsp5atIrr
cKZBn9ySRMPqC4Q1GatLyAoQHfET0WbSuwC9QxVxaUrYLB2ICMyHyp+qKAz0IVvTNGciHI7+Rr/W
Vh24J9ijq2GP8GuflTSZ7yGXXSNfIJ8gKOJVskocUxfRDP1pCvvTuB0Wo7dT23UK6SoGyCUF4kPD
tzBoXJ7AAZ8j8JWPHOVLM49f6diYIqojQOjV01XntabicnZn4ZFTi9AX0ilblfkKrU5jg5Ni7nYd
lz1QJkZ0BOUUzWkR6WmtHPyeMnFobgxXeU01h+N+WApq48PsOryNzXtNuUIIrPe8RzLtX2/JHTxQ
l1C7IvNk6ZEfjNX4vyZJMYVwLRJ8f2A0DJoz305AipUVaw/7XDhBcMa8lWayWIb+O/dRmS1PKwZz
TlQ0FE3GHhaCxoNoeRuntjJSIuqWxbvS5x32qewQGXW/hqR77S3+nPiGTQ1R7ZFlzzKBps7j+OAU
CIgSl8bNPmIOcFwg4rXAnYBxbh99ZAGOHlx3Vwh2iUneuER/VscwWSQct2UQC6/0DUijpu6ogO8n
bpG5Mbj8mrfo+A2Bgb1HUejD/jdsSFYh9RR+k/CyNE8MCZ/7pc6+g2yN5eQ6W20jqPNywJal75Jq
A43OGys7RfEx3DJXIOD43oa0rphdAnSLJHjYJhk+dA3EXAUFgXfZUevlZVgAm2Ap+C0hwauNTzci
8w8tRUWGmsaWm4IJRAZIe0xpT86t7upy+u0JE18tHBOtYUeDHWnOtY2qvu8QW+AxbExTBLHOIJ7I
SUtPoLBTngg2HGs5wfjhoQS2TF/GujY3KR2whCC+1MHhrrsbxBBusxAnhrcD3B7TOVtgJ1rpUkx+
vXxs/m28ZNtbprpzttoYJiQPvk64Q9vEwYGp02sKc0VA5c8pAx+dXP8eI77FNEAgidWtkUGc994E
RwzP1CUT0VbRtCGfaT4OSBWhA1foxEHrp3yEjxFN5najUwZvPQ9X2KYl/Ed48famPm2LAT2+Gruv
bG/6M9Tu7fQTF/1ZgQmIHQ5QUIIYtABpsP4w7QBh3lGCDl6nP3UeGIMEa1h36CDp9uVmqHCBQAIS
XGIAnyDgFCl4hdvBRdf7QSEE9Dyx0vua9SflIhBE4A65g490RyAZWAjCL8GORhBRIEhLhLceqElG
xHhQO0gxICpQKz9WEJawEe8biAsQ4CdSgEvRxAipeOZg8JZLsWOaupsegh3chDvCkTvM8Xesw+Av
2jGPQhwChQPQT7pDoBA0yGw/tx0O1T3cfTsumndw1IIghSBJK4hSD7KkdsREwZrMDp3SHT/R9U2D
RqU7loo2duSNV/StbQoBSTwdz9BeacF3pBUGQHfTOuXRjruWHXyh0OcYTuaQ7FBs2fHYunMy8LIa
V/nQ7whNgKXVA60si3WRgLJFoG3DoO/w1NKK7RjO34FcDDIX74hu3WFdAGrX0OyXsp/LFL5ivTlG
O9wjoHwatG/YsR/oMMmnHQWi5vyd7nAQ6PMaLbt/ldBbCn7oiUe348QJ5ZjaAWMP0hiAOLZjx2BT
hJGkSX64/ru2CItyGKzGHVZaFKZ1op+adsdn/muHUBE8b/0ZohnCUyCeA8inIvBlkh2G9jsWhSQO
NzFAqd2RKawv245QZ7BUrPv6kYm7ANhtR60EzHUBe4Uk7R+7HcdqcFm2A9oEpDbckS3EZMzDO8Zt
dp67g92hPq876HV/kO8Of92OgYcdCItEWUjdbVuky4IAKj8DS1JIV0MAT1w0lMhiq5LXcwVVYYBN
o8Wp3hE0EODrACYd7XB6DB4WgXp8xDEnY5Qe4z69oyMc7UQlV0+HPx1yQ2xH3nUC+L0iUsoIb47p
DsZrtNw7KI92ZK7BzlMw9LXFvQ+kPnQoYsYGB73jdn8H70DLsqKSfsSRDm8nKBhuAQNVFCZwed+v
w1vY1XU+J96KwDTEVPQ3EivmL+udtgiSru5hvrRIN/TaBAWy5Cs6O++pYT5oNZJJUHPGDpERqYtx
jF/gNMUpxVxIEOmYmEb+aDVl2k8UonlnC68n98qLeLFK1MR2Gu8ymEWKFU+Vy0MeftY9rIdREN73
DrNXJoLr4CWvkkS3iCL9YPXymLY6LYjELBHLUFZC/GgDKB4zT75D7cKd03QChRUUogAesB71rj8W
PHH9ycr+VEdIzmqk+KDEqwN6s9yDsfQOk6OrUTnWQQbYaO4kjAqbtwFVr79hMfq+cLHkdRi80REM
ZJsutll+aCP12dtONIr5kS4JXMVIhsPtxhXsantREkDXF4v8Yafmhnb0h2INHCpoEZGdRvbInu2y
Z6Z22R1W/3s8TP2a2vYcqN+LnLYXz0PN4YcBtpw7R7VBxd2R8ThKBVdmslRQqh884kcgAEkVTB4S
QwmCaoEjYOAuQUoJIgYM1qVm0BFGy+N8ZIhI8hZG7pCDSfrzCqtJIHJAq7VAQnAu0t0XFyWCV8KJ
ozGNOc7rinQnHR89Ur/2Ec9gGFMw5YknDX0qItD40YvE3RhW/iFOt495hTdialMM+uVD2uyZjwHs
ReIO8BLvQSIGEynKCo984OF+CPFEWMLW1C/gWHyXkztNMRoHmfZFPA7P+MUom2AEq6CNvfvTUmkx
0SJYx7XE0+W33CAPfTBmJVdlvnO59Oeu3i7B5oUVhnGPVhc1dH1DRJpWPdtSFEX1nUUvBy898sK9
VKVuHFb/lhSbHyGdO4BAx5jdvRnNJZGwRng1TDc+KuyE6jkPSdaWarUc9Bv5ghohBNKFVRO0SWEb
ixqQwWaO/7qzpJwivgLFt+m1OJjkOwgibteVF2aD48OiINmsOzd+8648ifXVU1eZDVmeYY3VEnLf
qgQqBgwHlAUWGQ5uS92lGP77iRQa+YAbRLdxMlKIXJFEBx4yRBGEbtF0g6YDPeaIkn7ETkjU4sg8
L0pfYJ8Y8Cvob9mIZ80PupG/PLCAAWaEHJ5PhnBo8oBnmCpEnJBzIokjeYgcIWr7t1ZBXknYK43I
Vq00e8F+DXURjQy6jGKP3oCFbGWiwMM2TYERfj+47CfzoDS7JwrXq22RadoUyo2lJ4XfZjDjiInl
HNEceNBiiLInP5xVMQE8YnH8Ae81K1UYwceVQtqdRIheHutEva7riRGcN7ZAohbIOrKJsWLZ4g3c
bUBHrlc4CgeSHJyN+CFuo7RYkqY+solWOkKelhL9ReG9LuFxe2L7iKznqauobq8NLD/HjTXAJyEW
pPZN1/GbhKZ3XOmAKIz3Y1kmrLHmgzeuRJz4pMx8OyYw3Gy3mENm6z0nAfVzn3cvW32vsbfD2hmE
qGaKb1tgcGZ348oA7GD5FVn0IeD1mBEu35bfKC2QnEVgx8LPlayuYAM2E2ArttAQGS2RkEUfch0X
d9ginEBU+a9r0MPr6aDl7EKixLhqCa4dXC+yNJhEHcNMx9EJyEFgxwG1BeXCfqOumu/gdHgaDKtP
UjBx6SgtB2+82BHJHqpuwhjVvESE7kQD9xoN6zOb+L3JYnj3CDLiSJgTbKAAN2fylMDzFDfxI/Iw
UWLfkGaFIZHAX9blK2qKdJVXWCCeDVKNxYyqv+nCp24sBUtV1XcMNpw6vdIVXauDbx8W+lCy77Dm
HDzLgarW3edS8Mb8gisfXYuPGFPUwS1sT9Qz9/4+1iJkZ8f+m0rRS7gVHddsfjjlBf+pcqMrfzB2
0tVMzcvYh68sePYIYl+x8n5PZrvN6gwbU3hw6uLuWUvZdVh5x/WHcPqUurQuZoSXgtH7XD1kTBFJ
WjEyoi8UbAX8FV0OB977QPh5szxFE219+KL5w2RL0pLf4SzuUqQjch3Un01EHxg6Tq70Penj357X
Pav9mJFLeyWqLTuLiTzzeY59GENEtAim6DaWOCfqMvTZbUgRtGqWwxybn0G8wjeaqjvt3641D89R
q88CZWrRjxk7jD0NDqm/1gX64IPUfDmssP+i+rqgA5Frgp1D3FxOGwdCbDN32VBJDnBdJ8FWhdzM
oPrGO9cefeboFaLBxyrdvnkscCeJkgMRugBNB0PCpdvseYWvOteTPtS+8Hf3XjGnHYGxRZWJYUOR
wW++hnAwSJTMmagxSrsRX7fYuEO64LtCAgtBRTEche4vKu2aEw8RCVl9yMjEYQsQggsq3PKjM4iM
zIh3ZdiFAUQSvTnpEP+H/RrVq4+e7m6JhzdxCDTHjiomCA8+j9+yBBWNN/ukWLW8GwTti8hzX1Kv
HoxAK0xccx9jAxYJjDEjv8uH+ECd+Da1YwZd/WlgMioJzPTPq3/BREQqOXnwUYI+nQalPpCafKWj
wl4im/oZo9YtvEf42m8DDR8NwqC8bMy83mTN+BOhVuRKeRwc1YYNXIZIpLcMRT5qLfe5IkN3Zq2M
72KHG2HItofOxe5Kl7r0urC91VogPVBjJ5YNawhm0M5k9w32nwHTN/DiIJNzVJrwSkb1UjAXbCcE
8LrV3HFnwNKCaHcXYVMBg+0mFpg7rdDHQP6OGngJqOnjQm4AlQalJY47ArSFj9jqtUU9DdxMEUgt
FvUS+pZB4pTkEHgczsa5fdg8ytCBrC9LkwI4BPAQg44j4UDmCnNclg89fk4vcJdig5zCkVlDtKUr
rAHJMw275sprGKLb9gIT5nZFlYzpa7PxcUrHL96tPzWwzCXtk0uq5YPsYQuZHSzEmvnJMSVkqVib
fo0JzFhpxt76LLpLa/u1gv1csS/EBltmNB3WxcvphP0PWAgH2caiFkajqb1F9qAg2CvhAhL/2SJ9
lmM3BuRWwItupqz71W6JrFgEKoXk3u5YzRJ4G+Qj3ELxLRHgc8DXB9EG8ohDOZlV6ieYP3m+kujM
52G5873m7T/YO6/lxpGtzb7KvAAm4M3liN6JRiqZvkGUayS8t08/C6k6zTo6/feJuZ+ICgQykQBZ
Iglk7v19a/uZEu7dYvjaRGV5rGaprosWdGkOFrQPrJOGoqpngfNuHOZgpdkuVO3BaPR6peoCQTTM
nwcj6qwHTGfnsHSyTaZHHr9aZ9iiLmO6L7yV2evtIorM8TbmZ6UTqP7Vor2GmbpSK33HYwJtqboT
mWntsurPKlD6Ix/ej76MMO/lE8kMT5kJAEdH7cKD474Z5EQ2dcwU31HK6dTW1pdeN/KzVzxmhr40
WTivvXSjqqQT0iDuVpgTgoUr6mI/dBW/UNxtSbP3E5/7t2UfCc3Wa8NtMaKq5Q+nHW9oUm/FKE7N
hFKKp8csrIuVwdqUPZ+owxrUa4ZmY4c/yyZF/KC3X1gu++jl/uwQNidDhGitCEsmwJhc1bjfB0qL
DDVMpwdlam9mHlwIHfUbboUPFnihp6xT/LU1uc++l4mFnuf9te7Dn2GcIWu0FPSKPOL7OH/pQ0HA
i58kDuuvcELczZwtXIb9YK1C1XsL7fxZa7Lm7A9FDYWAx58xBm+Bz4pDjc3rhCiDJIvoSILp5oMf
hq8I58N1ML4GU3xoAoKoU+G8t5qBDVoshYco2EiQBPStZZyYQbTINQhGIIULs/IaGVi7ujCdnxPd
FsXvuAPD5OB8InwZKQt0leaD8Os92kOsffooFo4mTkM/bi20Riu3qMtFmE/xKnF8cBPptEXAti6a
MlhWSf/Y6xO/yfLR2ivmbOvxy4qvIGtO3XGOBXJ6x7zVpoMQhBC4Pa8mRTxgny5MHKyOu0hF/RMH
6DUSUQEwKcK8o5qnCnTNsnOn7ynC4Lh1xdbw80PmlW9mb+Ca84mvpPY6V9DSlUYttmZrX6x+zEku
mXi4NdQg8MgURL/MykWGmNVYTGCdHhwgU6nq/+nnWroChbLVWnMkXhc/Im78zuJKbCLwA47tfR0K
bGJ6keuEEttlFITRzql+gsmJlkqIlFfVUf4biuk8Wv6lSg3zqJbZLca49hCPBj/PqDu7XvtHgI26
q0e4Ror7Wqbd11z0AsJZiecuItup5/GaiiZHnEcITjOcngqKP+Ll+Tlm2YzHw9+4wlaXBniqzmjQ
rlo5tgzgBnx4w7Nj/RGL6TFMzWRN+q3da5aZYkdFHJWVa8cb9YWhWvY2SElLGzWwgCHo4QoU2RIs
1VOrhC9F2289czQfCCyi0cX8GKWEZ6J2jttPKIqSGpNo7JOut4csXr7nhKpfRWdydt2uKrXzVmGb
Bo+pWvSHBnZFVGXId3qbJ31frnxM2qnW45eBprUTZakt9bC/9XFg7+LnJomRqEMPsXsjPfh8SdaN
KkBzaIp+HSNvZY/elzgx6+0Qgn4oVXRuyphvdCBGe55835k2TMvGDfOF7hjXuPTrZUi4+SHUmIEU
Xc4SzklvsdIzubegsPUT9AjSYgkco/hHYGaQHBrl1iSNw9/FCS5OnPQrt9MINkYWC9PrlJr2eQoL
HWsEVvmUp4EXTo8mC0Ju2u2iAz+/pyr696xnoj4Mbr70dT14jZtz1f7pMze/TnrmPdbKtMoMv+Ft
5w9jrKLt0Vu+btfcGZ4MNEr4hAjL9YFRn1tV+5aOY7IKYwU1Ky5iZvxHRePx3CWNOJVFvLXLbKma
fflS2dNCCxJ902faOUviTaU7x6QThLe9n7H42jvxLlX5NRVmaawCzGVObm6Dnjlgq/XmZtSz6oE7
LZP/KHU2GjQmYUKva/LIXZpmPfPQtHX7Gk3Fn1nVMkVukkVSGe+elWc/DDvdW8iwxyo/RcLBvGW0
G2fSyg3GxQdRVMlhwpRWKINYT5bDogiIX9ePD/yl8Nhxu0hR0CyUSbWXXe4SkQ6Vh6TvbzkSLBKH
Pk6NoV6MNTqJ0Ai+OWOEurvTdLB10ylWasLwoxevw7E7WnYg1tGQHtsWBp7LwoH0xlAtx0DBQth2
By2eNm1rxcd2eKuyut6pzI2wWoerwRYAntIcZFRKXK/IW7h4ptsc+k4RLEkdPin8o4SMzX2fTle7
B4KAtx0BHO+3qr4mLTI4XCpkhTJ7H6hhMK+7e7hK5iY2Ix5+o5ZejXl+A1UKNXIVroo+wkROuNwf
eeBFnZGcB39yiDE0m9Jc6bG9Jbf2PQKPtHKAui0ijLV6yPJD86dg4blYQWtz15tkgnl54HZZcgvr
6TJ1cXdu8UiwNObjjMrpG+nKE+7v6OfkYHyAkJWJYDUK/hdMcOobxLKjikm3sCxQLzUiAPBBO1vN
g0fIQzz7pmFeMmqrKDbWFO8LT7NinVxbc7btio9P4ycdY/cJeU2de0WNh5sgAXYxvc0vuiB04oSK
sUpKN9x2frEl607SWCeqnQ0+cDN+uYqWvXtRdrYAwy1rvSL5Eh2TQYufcOxO4ZAc5UZRonTWfrOy
6PSlAINHdi58YBJbk5WMsX96RAiyMGr3Vc5iPkxBubW1mx8mx1/oidOtncL+I8wdcrdiMi6eil8q
Iq+IaoBMRF2qh2aw3gKgSF6CXRwn2TmzovQ1TfisG5Lv2WwSDhoLHcmc6dTIV4HxQFDY7I3xXJEi
3HsuE67RA8KUE8DnynmG6Nt+8MLy2WhHZ1UXnrIkUpe23l6pCXrBddiUFvC3vsubRdgrC9QnzoPh
xMMl1qcFHt8RU9pwtt0k38S1sp48tIIl00AmcT+HbCJvSRyzb9tuZXizK6TAW+LaVr6CDoRXcmSC
UhEhMrX+gC4Fu1uWbgK9ix4Dxb3FakrUGj8n02SPwF2DM2m0G9Q9A/alcM4c4serixj/g63vvNov
H+VGdaJVGFqrzjJCFMomRjxDqBtYMiyJQW6gC4uqV8GMyh67bKP6RHFKYWBmcEFwqLVxGVBTHsXQ
72ODkKvRCdanftM/uM6EU8fwjngDUN9nuNm6cp4s73ObudPQkAEZg62bZTrMj503BtMBBepLUFrW
Uafu6IZMe4IwOPnqWma5ShN8nIkbgDwYPX2p99FrTmJzTGJ1VXb6cRi4MeVFuVNeIhPtBuiNbk3c
GVZXzcNdN3x+ZFMnNgn8mrQu/EswMPOeaWykobvphj0Ix9lkHIM2dp5QkH538Xnq5kthMK0tlIWa
Iase7TY9Ro27b20+HyP2NqGdppimnUvAGqHS3XIFR69cKGWigN0q/jTi8IdTqu66VO16VTjgTizs
MkRQTH4CwAc2E9+mXLe+JTAvD30aEcVEfgaKEcIXUpQscHZubL9nYUh0qfFObToFT7iwtSgDyReZ
3BmTL6VW94+Iv/QoX+loWMmEsKLL3B1rf54y3PhJw4KBCLIFDxKChTnidkcfFnUabQudD71mtYB9
j4RaiF580QbuWh/sdTMFl5YEGeG7sVY2dYk8MEtJcJTZY9XbI6vN+hBMOgJvHgmt2ollJYihFE1l
MqkD+uDqG2xKyRoHNO8Ub4mejjvSgCSrmR4oZHbXVX4LQn9a440zt2rWatjEsnfbfTY0UkNqFx/B
UZCvyYhuEFf3op1lZOkfaaKz2m4WTOrGG0t+f9dEZGM0ZOkjOL5F4VfVzXFV1kr1jmhLsNSinr+Z
bu373CMUTzqCNXLL/FYdz5PAfRslV2yCrJQGsRfI+TYgbIhw9zU4ppFFr43ezx0eJltzF0mkohNO
mnc7dpWtajF/aEPlXFp98+Bb3Hcn+BYL1bVXuVmI587ucQAX09Ucasgqho8KM+/wu1g1U7fJO6Rt
6G/nkPdQRNhLG/OHN7K2T7xs2/W5tsnMao9YbdxHmYb/N0rWLODHvTdv5J6ptuO+AfeCylHtaux5
JEw1LM8xQLK93Eg1BtIE/ESJOpCEFmiMKiNKiUKhUtqz4iDhE+ZMWAXrKdRhmIKAcUL8wZ/567gc
VA8lXlPF/cJbJ+Ub8YnuvSEj9AnVQMwt2RUQji47r99Gs7QtNBEOJU6+NhP8+BX3DALxcQMpysZc
4i25Kdf7ad6gKUQAElkq6zCDFd/Ydnsi3O3H5iXBmbp3Z/VZpkTPTtU2ayw800cX9YN7Ko5Acv7/
Wuq/Rcn/lGJtKYtWzX+UUv+f5Gsdo+z9fMYvHTWVGRBSI9H1kG+p1ENFwvuhpKYO9/82TRWVtE6J
Jwmt/peQmvJ1Bgxqyj9RMciwNNTS/6v+QF1bHCJNwVHDcBAMG+b/k5DamZXSd9L1/H4gF0Pz4ufK
f9Q1PpGuXacbmTaq5s+pbv6shjE4iskKH7s2wc9YaROkarAmWhP9KLMWQgbazytUVtJ6jtNt8ipf
EK8droGAmdC2KUZby8qfyCvW1zYEG+YmxZPcBG1DOilJrY0IxuIpKAvzBOb54jhaVDAtZllax+ps
D+QMnunjvuU2QUoKHIBbELU0wm5W9mAES3JovP/aOCyVTq5oBOnBEH1TjYN8eT8s9+QYuddhgTr6
9cdFZHem+xid03ZtEiRa1qLU3hJHe7TKqv2pxcNh1Nr2fYR7QpbLsh+TIE72sWow+UBJ/GTCisBs
i2bOmTIYy2penVId87jZzBPF3P9y75L9cnPvI2i0qkvL28t+BbP3sW+vKB5tfwFYYDhk8waB6HCQ
Tb5pyZYc9X/0u2Tv50xYgoJxHi03H+2cHEKJnYwLhS4p+wQRMdVb6LM+zsoybsQWiCenqplXwqK7
Bj0ManNkAZEmZnpQutbKYYB36QGNsf2fu7jL04NZKMkOG5MTrwj89Sc7S4eT3Jt6tMlAOeroMB+V
B5oyR0htNe5ajVDgVHFVvoeTry99ggR7CG/uWxEvgtQr3j2/CKDeasjJ2uFRDCmM9NEp3jUt9MgG
mPXBjVrzRYP+4fRF+Y5eLNs6RhWs5bA+VK85huGbE9n9b6eXAaQvxQjEpgAL4CxBhBG7dMvLR9MP
Y/PR9mEvpb7dbexMVXTMoawadJ8fSNHxjSiVJVZ79+xouXe25g1+hQMyPPNw729F5u8dPbjKLrkh
RuGdzQRcHBG7X9cQHniQPBjSdZ1F/bGdN51q4QROu2SlDHy/Ph2QQ+599RwKNETNnNmJHEQkptho
dfkqW+1ksniTu5/bPOY5hCnFgZ+ROg9ZayLZnS8hN1mV6gB3Ov1XW3bCYUdKi2K+a8LmJjdq0mwq
R3Ee06xtbm2hNYcqC69l6kU/Oq1+HBEzfDUQXJMJRj471sBVWMnoZ52ENUl+jTAKOeyDEwbDxsq9
9hCoAP++CFBW1Qpqn/IoasTbSjlCAe7G8PKxSbL4mCUacdi/uuY9xSVMZcWBt7ofCDsvvPzQh0H8
OnceyBzFn10k5iLS8/ShbEp3FWnec8d/6CY3rPUUzCXCXN37mK0dPRxPJxbdza0iQHxUXeXjJD+M
gp0TIsnHim0evXbKWKFvZCOMJhZgv+2KsTaPo1e4q6Ayfh3p59MiXRHdgyn8YTUaMD+qWhWP7hiw
LizNE7bt/ITJQTw2c78VaPT7Lnm/bIzNzce4dvJ/HU9r9YeRavuxQwNBKEC9kSIYb+AI5v2PTa8X
LDqQFJRlrH30sex8qWK/OuZz14Bc6tg48dv9pEagZ/h0Uf/jAnnQncuA2WqgiuxCdHy2CrQnf6L1
0RW39TrqHcLG8wiwURmmUz29j733W2NWr1OQtwvUrs4+nUBVT2bnn3qklAtBduE74StFSaZvamOX
SwXK3wmuDAOsX0+F/z7AQgdRWMHDP/t48D99eshSaxN9MGY5zbZMKL+fHrJ5bWt5U08wwokob4k0
qsfBqLQj7qvOXjuJZW/KtPmiYKlqH6DqxdDLp3xTzH/z1lWWIxP2c9DyQWmdle/UkUxeNR+UfSLQ
SNsOmcBwElonLY0g81WgbrIo+pZMllhgtdkUU/AVK5HynHTlcC1GhHZzS276bpewrvvVAEWpiim8
NKJXnq2GlTAFctqjHInEtKecRVXtZJPY8UNt52BVIjc7J4ml7I1pVFBiqHh8k/JCmYnoh6aGbzHu
kS+5HRprgHnOeoRLmAos5wSS1EsYmcDKcLPs/brTTibo3ZXtq9kXDUrKg6iHmHUuQpGo1eO93meQ
arrOvCktG8fFdM5dyyehFM3NLnlkfXiULTnMRQVG0JiXHmsC+x/Ddq1GNFzoRnohdGfCgYmUjdeE
zhfLUc+QNbpvfhCTYtc9glIlUpLWC3z4UUP+zX/sHWCSWlqjXk8Kpj9NbFN8/q/CKX9n/tIxy/3b
zMxziB4iKbFcAieu97kGiRPpQ5pj0//ROyqryK6Kb12gTVcjWMURafcFiwpWWE15sd0xXY9+3QBZ
GdJntUhR7mboLJBtDSS9E74BEwgI7ifKgbkofp4UUXyZd/7hfkDuyT45TjY/9d3P/XTg7wbf+5hh
4i0fsJ1gX10VoWmdCkTXO81y/U3cmd0lVUoAcqZivo1O+0RoyPyzApxc1EbwvRWpRuAnMKxjL2Jj
b4FT3PeV6uIXn9uCKcIMtKb3Y1f22g3+EcIoRNvm4fNAufH0Hu1j2CbHHg7gttTVelf4aXH2IlQl
aWx4b27enEfSoj/R72y0rix2qWenC6oGqI+J3sKjizowMV1KE9cPOoZ5d0jKc1TYMepmxsmu0bfz
lZVGPOZiJ+XRYH0bSMwfG4Pf2pSnYlXnnUFSV42vBE/iq1o0Kn3MCiozj68GKrOriw1vE4eUU5B9
chy5J2WbwoKBOfuvc3u3VPZtNL7du8yhQ9kwGTuDPzmy317fMjzChR8bX+KKte9g2we5AQBNdjmZ
V7vzc/9+QO7JPlTx1d8fbitYkYOOLe3TeY0eEOS2awPPeF8dbS/4aRIUfRzc1npxEAojYAyftSno
n1AVrNLIUm6FquTHAmQ5MRuhfSMVt/UDV39FfWytBZzXXR8IFNxB910OgE78s0Am/ORZYbkjHaSu
C8VQXqvW3ZhFr30DTgQ4Rvf6M1GK4sjTZ1rKAwmo5HhD5CZdZCbeEhLhwQkOvTiNtp7XS0voO8TE
hJGNVjzBW7iEuVBPpWmLJy1XvG3kdGIhD8pNp1SXsdLUk2zdR5QGNULkWX9dQ47Qs8z/uEYTBXAq
EdmvSlRRc3UD391/7Ea55u4Vw6X3t93hQsp1ZtsZYlVarfLidyi2WMZZW0O4yotqELMxXZ4G8qiN
uFBxXOVJxJly60kEWfOojvDg5r/dtv79ruUQQGc5iYleRQlms67l+G+Vk3wSpXhikuxnrHvdJdeR
mvSRX38rYnHo4GKJB1TNYUoMrQs6AomO/oUkublvIuUoEhckMJooFfZSkq/l082NE2NPhjPZI2DJ
cdQ0PeVKyHU92HHWr/757c+r8d9vurx9w7CoWW5bVBfDFfDJWDwmaemhpfR/KD2KCS/LX5D+s2x1
jbfaKNpdhtNjaRuG+RaprFi7WfYwL5ifSywPk1+Yb/BJw22YG+5KNv02/5EYgGQMF0eNYwVPH2cj
ol+bjRAEBLl26eXXGvNE2O4RmYbDVO+DtADLV+mQxOTuRxuT7kHuxVZZpGurQNXU5K2yysesAxOX
k74VHvFuC5NI1Fq8CbPdxa4FAmzoKAgRJo7zsYmGuq8or0C7j9xyORU6utZUwcs/P/1MP5il+u6b
qcEMGPR82GHwqp74Df2QAyp+3ZDKib5PE0Bwn0rL63rw6vcE4ZgZevHXuhYIRgZucRYw7y+Tp0Kh
rQtjpc4Jh3vTHG2SnYbylDpmcIooqXOSe3IjcDCiGXPb9acD4RSkVBT/p4euTWHzzx8/a16U7ZZr
kCmQx3/79mpGMOLxiewfXQ2c59GC5hB0dnUaUvVch+F4M+ZAq+FQHkCEkIWtuSkPJAo4Ft0eP4YF
de/vRAB8xUZxhmN+hyel0d1rNPvF4kp4B7VNX8ga+ldz6v3rqBVQWwPSiV2SY1xRsx4Ps00UVJ4h
B05B8MoN2zrIM2Q/OZn5qrIjC0xXXlW25BnyqqlGIZ37VcSIKTWywPfJcSHozDJAqmKU1kwIis3F
x+7clnty07uCkLHN/P9B7rZw19XKsLZtHGfrf/4UkEX8x8dA4MvEpk3y2TUIn/37TUQPyQUXoaX/
AOaL3N0v43NaJTcKKyRIo4L4LDfdqFEAIDRmnK5bkBjjgBwr96rGMVY9mY3FpwND2TfQmMa3T/3j
UMWPRf/0qRtnVHzG/XDEEyoO9+vLYbVCwl5PUHPK5m8bo4tXdQtS8Le++Q3WKNq2OqWxHj4dgFEa
nwLWN/f++4spWrFxM03BPvWv/2RoNhBcXVJAaVZ2s9ecTRNjjvtof96VA6hhwIDPu7+dJowc/8d/
XGy+eKMUlFYrsCW31eCcbDVxT3IPFLJutsOJRP9TOARPRlC5xzLHS+v2bb62RDMiMs/FTCLniE0Y
8iibI/GpddOHIAgj5BqeIvovta69Tl4d3IhADShLHRVB1qS+kxsCT9DF2nEK3Oy5SPSD7GcxHWGo
dIttSrD+Xbdvo95Vb6TY7F2BqHUpR/3NVbWsnJb//MVFGP8fX1yq8egkNJA5edQi/PT4iPJci/tO
T38Q9OATtv2B9HarQ+jsq3XjV/FBtvKIfNNS6GmyIuLaLGTnb0f6aDv4SXmSXc2ohmCEKJbIFBQs
6n3wMAUkw+bLk9lMjyMk+AaN90aFTIyOpt2Es+yC2mzu1bNd5j+Os/CczLvKrqzJ6r1pwRczM9e9
6vOmmGxKqkRUCpR9clzcuGj0bLvF28MQMF2A0UaxA+hnQTPvrYPcu29kny1EtuYWjdxnHufoJXzv
T2Puzd8OWzEqLqBqZM198/P1/8eXu1+qJEt3GPFt/c0785oGgzh/IzBRg3LMnUw5yr0wrF+62FI2
n/qHedi9z6iYAXu5OU9NiCPfz/80rjcDDES9bSHv/bcL5DmCYlJTdNYBZX9c3u3it055RZsQGeJv
5xHyhHnw4948EKKKDiTIgjqukEI19MuD7hCjAU6N0PoYdz+D6NvVB2q2uXfdT5PXFOYm9J+I7qpH
l/dCPaKmf2l0692YQ9/xYC8b4gxf7S6iaIglyo1P5PIyBMkKO1T5h4uVdZmMs8+SilBHUWNbgrlr
v3sEauSyHx8DtkUS2E8gQ2KMwVGzzVD/9Unpn3UAc4XrFC8UrsFJQA4x9fPyBfZ4cWxLIH2y2YbC
2aVxRSZTjk1bEIdU1FzF8+C+2pEjTuGBL0TW9pDEIyhfKizcwlLCpx6cG8uZxPmheu+RixQHbxsp
CQVHn4uFY9dFLmhIPKY80dvpViCHgn5eKVvZZ0XIUcYQ2Pt8guwi2N+uM4H1Ngii6SYP+IFx9WBB
nuSIbsj5DxLiWiGO7Be2FxElHqGYLz/ueIM1dA+OTxRo1EqW8twP5UYevd8Z7wdini2WTlz63oUq
k4vcb6j3V7r3ydHaX5f3t9pOPreDCWRG33hUoZHP9Y/2/HAfNYuchuaf7l33x7/2N7MBOe4+Ofh0
ufu5/AlwDco24g3xXyYLBrihf5+yWYaNidkywGA5zN0/3XIVLVCcnIIE3wNDOdgVbOKHIoy7bZwi
Pf5oe6EQl7qEQQlCK99+dGJKKk7DBDulGeEVCGGIy6TOFVdHYiPylCbW/EWVTyayxj46l+AjlpRx
GpeGYkdn2Sc3duLZmzpUC4SVHLDmjVNRCRMxqD/2/yWc+Al+ZDqqxeLKnv9BQCKz+AkKZICpqLwo
rr+bVbAD/1Uck8LX120Z/Rwqb1LXVlkXx4/dwHttCsXZ82xQvweK/5zz3HrRhAHPZ7C8Q+059Ykp
PeWuqlwHzFMKTHuU1tRrKqlNVGl9xgu2DoXqvmVaRh7eMW2KUgjvrTHbr4Vf2xfcf8k18IJ3wvrX
f36iUrj386frapZnOi7TQVWzP0dONS929UFXs+92BEmsigYb0B9iYnjoVEOipaqoKzIiF4tEAS65
SO38iu+xOMmjaW/DgNKhU1OxAS1oiYkVIKh/GMbSpzgIewXUbwBkBKLmFhlPG/f+vCs31lgv7Yki
vDirfZIStr8vla46NHEDDTFvmjMoNCYZRCGeXVFSHc+DHtNW6K2pYQCJ07fC4BhQHOxIJFU5yD3Z
N5l6tGsdf3Pvug+TY9u4QwMlO5VqvlYYdo/BGJZ40yNrDbIfVHtUKi/NOHOqTPTQsmka2quieNZZ
tlS0p8PUvIBwMi5tOaHnz6LtP39M2uc0Mt9Jjy8kEyKV2byufQ5W+oqGlqKylG8oSopNmyl/GEmX
XeXGt5C/gaC78DY9wjphqlKgBQfraGfX0Iqya9UG6Tm2kNIpJXxLfFv2BWNmFwKUIKv81eoV/yyv
RWmyjJAYxc1Us3q8v4YV8pm6TDHl9WS/ElZfAk2WJpmuIBlbPn7fO7S+pR3yqJnWiW/rtyRKBYK1
rv/aU4YiTXITlHC/yRLb/ar3NjR6iBxPYzQ1607L/AO1OSh2WOGZwXL7eE8HmVPJWzW0+PcUUWXf
PNBGR5kiGr2sPSXQmv/upLBt1GQRcoIznyCHKO7QnuZXaUQy0ynGWb321ytYSnkJsWAvUNo3N7zS
LQpG6g7EanOTXfwoqEUsIA/LptZ5MLpEEgwU7R0d+wiS/GcWF/mlN0LvOhjuU8+v6q2y62ndDjzv
M7+130rRnrrOi54GrEHnqnexJM39XTqEK3N0E2BEFKyMMGIuidzlB3NMIO32yum+Ear9q1k1wxc/
7oixPwm9Mw7EsX9tdN80DkmL0PnBD1CGgk0C2E6fHDI2qXGg8LS2iVViBVWUt6/694qKRa9qU46n
tFRJXM9NRSmGdWWM9tquQuO1Ykrw0HdU8fp1DoBe86YFwt6gZy8fMbpLP1DyvbZPE9SEP0IMML2t
dMeuAoZmj4Q31Cj7o6SM29IKFXPv9M34BfHDNiXn8gfFZbWVYsTpDjh/+BYhQ5DjU6E5/DoLkykl
p3vgczn5PaM4yJZAbvuhzvnA910+BBu/1yzXNAh4n+6V/OocSz4Dkc+6H1mo34IXMJSKKm2r/Jtb
s4YzCtc+a/OmnAR2p1SNQBjR7NuiIpmo6tvK5TlxHyfcoj9gYDmWvdEgsmwa2JODtgnG1nvtgn4V
USTga+SlNTZFNzjCKhnRjGZ46PTqklk2DyQwJI4IqRU4dzVm5G06q6aM3F998oA1IXZSk+7k+wwr
KzwYVQqcDcQ4i8HUQHZBuqA/aMKd3Y7oSGQzCIq5Mi8Eq8PHruy17Vr3F78NkLsFwsEkioadbDXz
1T5Gz2fje59wfcT2oaMSw4Op+MWTOYhwW881BggBq7egomAwsvkG/bozrqM6F0e58Rl4HIuMuhih
mQEU4YDsk3vufPR/7DPiPsbt93wfJYeSIxupjNF5KIJrlRRk66wUpVQjzMPw+Vvb13fWvPby58Wb
XTTr2teQqMxd6ApxQKUwFOaW7Ko7VIIkJijlqvvRRXd6HvssRI28Ht/LCuyxGeCsbwt7fBehOOhM
IJ+BEGEFEQZlzeZhfDBUU3Tj8LEHHnjrKvMm+1HDUAlgdODaz8MQOrsUFn23IvcBARN1nfL4EFnY
crtRiOdm3sxFrFD3PH30iNl8mgzFXtiVdY6ztDgIqzngRKv4CNgoJp9NInoKkGp29VSLQN1XEYwa
eRTED+oGdQRVwMRhOWJweUSmUu1rEAybJovbmz6p3gNLdP9bT/UURIT+T9suX8lpV6993cO4nU8q
hVIDb7GjdQK/HXRKFbM0lLtOxirxY6OQh4faQttQfX9TRBVa8lGUWGws0yUL5W0Ds4kRDFO9/cFV
0q3M7WQdGUdc2eNGJn7UNOt3CGD2LqqcVyYRyWKYvOTkC3d6IoT7mM2hC3Ax1gpL6rA0JzfaY5F2
LsJsvKNmKTvZKoucgnxzP44/6BW5/egmIVkJF7KeOvqwK+cbL1bUbtvo4bu871ogL34dkO0Ub/00
FjrUsn/dpGV/aBm3vqWGZhqFBc+oFNG1h2PMyaN8GVR6+AVEJk72OBXvZm7/cGK1+D7k475z07ms
W39V4qlbwD8D7gQ1/1Fu3NJGLuzbK9VBYv1xQFEs/zHPtLdwMkhmywNK6+mPRdkh6/bUoz9ObNxU
O8qm2yQT2te5XdV2vS2d4vIxbu76OCrb/DzUj1PkOL5iF3mpoU7OIaSJpSYomzBFavckN/DGPGRf
N9Dd/ZMflcmyh8GzkceCXOSnQuu+yFbrZ91TWUXfLCq2LDSDoGcBMuAsN14Z1UvQNTxp/+prbfwv
ve9BmKnt473fiZ151dr95JWUM6h71pzcy9PFOFjaWnbKwSqVWHcVlRljJ292CEGSNwgm28ZKyX0R
VL60bfRNdkehSW3HlPLDstnxRX+IuJnhwPbdZ7iakAA4u3EdallRKx5Nspu8xYOAthzjmna1gIWu
nWt/5EoBG7vgRpAN1FssZmQUEdTqKyXzqLZIIYIr2idkC0bv835R1ptjFy4HX2kOchPrtkGN07/a
gzKhtu5x3XVzXyoPB1HRHmJbbw5a4SQ7yscpqzJSsovjUWquplzdD7D5zv/l67yWG0e2LPpFiIA3
ryJF0RtJlKkXRFl4l/D4+llIVhf71tyZFwTSAKxWg2DmOfusPTTDd3K8A6zmqD0VcW2TWW35DUtS
523IhoucGenqW9x77pWq7hHCnp9uPQCP/3mvYHYQT+zy7PSTtutTzaHCbD41hwRlrTwdoJ6UZRts
VNPVdnb3vXX4P1N7drdxAru6VplGaUjaUwHCpvGq+thN9fyCrFi2imsxuvwhw1p7lKNeRnHS5CPd
laOOK5JNTUH8QjbrjFeaqQ0KDB6uDTs137cd6xTZpKZr6cBzwfya4jIz78Kfnoc6y+8h8Kk+wRpA
gV9iHzhLpLn5y1TXyqPlaz7fDfxZFTcEPq4tqI/V0sQ5ViPmh71X6K9m3mgPjVOOX+tG3bUCX5xE
NzekxIJXuw7d8wRsi90nim1KFD9BPWYHXYnDV1Co3aPVmsHsepVDW0zHXWHxCzNme3nQyPfdzmSz
1Zxs38+H+xTFhz6pWTnBryYYV5i1PgLfIcE1H4h8NzszjEl1Na5NQiuDa6gIs10bBAxO8lB4GSTq
vPl675JnkyK0lQnZda1kWbOMTGP8kuneCSEONXpOVO1kfzD3x6pyUpLxZeiEseuR7OB4m/iLcAyB
DKQYOsoz1RHFERef36Pj3JR9chT6ULvHeHr6MOuwxEhAtY6GPdQHQcqLeum6+tYJZTGVdvY5Bq1Y
1XoGbL6s9JfSCL7isjRckYuuQ68Rx2KMxVGe6cT7lmyyqd7X2Yg8KC7DcsS1Y9J5gSV4HdN3H5AX
j7UFJcUZ8yc5IPtud7D06MVhifZk6vXe42cMhW50ivuSnHVFYalsjnXQ35o+ofoHWyn3PQCPLW5U
466hCJKIkJOcp7LriUCr/NPZLj/YGIGd68aJl8lcAz9D8q45MHJikhmFh//ZVISNIn4krJd99V3c
CAE7Ga8q9TifnWFSipKjKDYb6uyHCnBdkar1zoNS9JS6anlBrkENbEUdqRmFGDo6VXqC0PaGA626
MeaW7IryID2l0IYWdhuLVW6RCufPwnAWJtWjq81/WAG7DivYZ1w7pqfGdlSgfmh7wyxFTma3r1rU
Uf2rphRkZlX32TiUTEHFGQ6Rbk8vjW4evMxtP3Uovash0hGPzJdLrlmXx5dKiZ9k4p4AhbuVyXp5
cMLcuzXlQCEz/Pc5ZuqHy5wKcA1Cx4tuxqsu7Zp3qhSVXYbcauGbYfMeGz12UaGCsfI8yv9K7aGm
to+lJ6NqjqGjkbmvJv4l57xC1xfD4itUP0aKVfhn0rLxobDJX88t2SUPef6J+aZxMhEKnin9ArCR
erh85Dg06VmxATRdv+mZZT40mXB2spnqFPePvXWUrdzX16paxTijM9VVHgNnaF/UDIsBAABLo7Tt
fT329n7O0XXQEzmVbXmgwhzQl6jTx/tEOfBXs3UKipDq8l/3u9/kr7n/7Z5NRQ5U7duQdUhqnVo9
iNYG/FoqfVyFKnHWzYvIxB9TTd5Hu7V/NB1fK9OgFJJg2qmKUuWz9iyxmAwjeO7np7UDMrsb05LI
e9FrKw2+x9ofiHNDrcl2Fp5+lJp345fAik/wB8pX2R+F4Ehkf66lJ4t10rPefW2yKDxXA2G3shzE
t8aqjk48BG+WX7NYz9mD4Xg+vgniD3KCYuOVEgFIOUVjrO3tCYypGQX1txym/oA27QueeOajiGEo
amHaP0P6jW/3duP4R6Bn5csQ1AYAVcqSap7xz6noFvLehlAwwKXQmmQkVeKlgag6n/9VfWquw4JK
OFKbIKRitOBSEC4PUv8tpeLy7D7w17y/mnJyFUHfdu0BJPIsML/f4K/73T9DZ0GPMm8CUWCrycoC
M7Kuq7H5dAEogk75UtvANt2U/02x5iZfCPLg3eeMxEIN2Hs99elyWlY0e48gyivMpWibg6Z4iJpR
7IbeEbtITerdvdnNfZQ5tSxw5lPZvk38c8m9ryzgNBWJ8Jf/bXLYiGgtrAhRGTXxUWLwFMDVf23r
+HtYWvlhpuy/ihECR9JbmFAp2LwqET9ZeNQ0mYN7B5pj/jwW9NXI/1fIyYWoXUV2eAsyuR6Rt7iO
3m8RpPsFt3asBLt6nqziArLkK41DMr6xZPhaauAo27ydzX2KGVe/TAyCEUFQ0mg7bEvmg2zeD0WA
8L3Rft57/po1wQFZTA2F6vN2sRRFDXsAbdyIlgg5X9NuZVNrFIDTI6XcXp/nr7Zwc3RXymeM5wjs
hAnEZJFqBzye1KVSePlnWlErRan/D6gib4Yd9G95YFuPpqj1HaXh6qGNKnVZpyOiyDJTtrqTodD2
8UDODVs52Sa+0/IwmCaoBnYtT7aWBmfZ14AvOqntSjbG2PSdB2cUc11ps8XolzJ8oLEGYKCfWrMt
Qy/91UXhz0h1yW4pCbuCcJoOMAbHrZh6oLRuXz4jTQwXEz/Q39IhZQYXsUY6N6UHHaQ2Y6qcrRGL
NoTkxmA+apHA9sOrl6EyNd/guEvFc1S5zmLIqohSbFR9GmU5YzEVF1PBchDIlf6tmZRT2CT+VWsi
88lSTdaviSaupuuDuLTLL4NjXSc1K56dpMufVQfrALa36ZNsygFF1OuMmoyj7FKcjOw9icDGeGe3
jO5BK39oSf0OHpNiF6duVoYXDPAnk+nE1hAsXTTk381i505J9SPrMNhqgPThMq9UG/7p9ZNHwvw1
BDT4IKfUo/1kNFr/SSmHvQwqx8fJUHf3oCewhQKF8ml12Vp+LgFxHlTWqM+lJezHOvf742BPvw/4
IKq7LAAF/affc4eYYFKMwr9i27S4T77PGXvSBbDEqOVMrEvkq/FTPFThG0s9dVkOYba+Nd2aAsiQ
/wjZnChGpcg9nbayaSUGts216u0IpoVvVoO+odIScZCjUeN/EJB2jrxKoze2wcdycNrz7UYk2gMI
M8/yQg3and832aXFfvT2u52RwuoTYFHyR1v2tX1M1lTYh3uX7Eck11dEkxsbX4AhjJtnU7ThE3LN
r7iCIh+twH1uCnwLEA5Pa+qZs1NR8UWpoDO/tSMAogQ64Y+RJLM+FohW4JYcWyLJX6LcAiEIu/vZ
9+eNILS5ve33lJ0TvHgqtby5EFVXFyqCUxzTXRAp/oiWp0JrXXpW/CwPXptuVJRQx1uLSuWjsJUN
EHFwjPMsF4vyJ5gkuGVhAzxT6xUrGQ7y4OsNxqnydPQ+uileQW713wrfCXd9TVGZmUzeW6SPwHRz
B4v4uen1PjDsRvM2clQY6Y8yN92jvNTC8bRVCZcR+CgpiLZuk2y31PelkUwP8hp8x7DVyPLgUYVi
CQEMc43eFPu+GEGSwdSpHgfeTqBUaldjVwi3WY0LqtLkUOEV2oOcb8j/BdmIcUmQZvqCyuL6pLUu
NoEGePq5VVhBc/rPflWHSsfaj1E9TXs51wj1+jYNzeq/7iH7ZdcQjf2eUNW1ULNHuRkii6U/di05
dEfPovcBsqrsz9RBf7SLQmwgVkXv/zlf9ndQwF5FwJbDNvxd27WoyOczqFDKDrqdeIRwA69wVMDu
VLPp159FpwWacz/11U52uY7rneUjK3yqdgnWViWYPtIr/fv/ubyTA3pj/SxrLWRd9B/ryftSsE16
jdgzxPna/iBo0n8SAe/WvgWZxZmb1PSfiI+yEEpj/RDUpHpkPyXtPNhi4rdNtfPXjnW+YL8R6MZV
CbOIIjeT6pJMVT4TXfki/M66GJ6RHCMPF1jZb7ss5NialwS0vO5RLzobH17P3/LoEej+U7dRaw40
kmRs1lLoynpDOft6xVNOoYes/ShjuLQgboel7MscCwgozsmPWgUmQQj9LAZhvcRYsYDyFNUTf17r
haC5usOuDQBsqZgvcsqfCwbknGyVYySanpq9DnC3Jt2JLvrcSgTvxCKLX3HIwaGhdrZUFBO2y4GZ
HDMn8ykzys6DRS01OodtnqbNrgvsB9YPzWGc5XjyoM8br8RyPvy+qzeyK543aOF8sAlqLVB8JiRo
SOEpE2CQSQlGDy/dVsOoZTjcmjJ+aCblISptfStbYtJ5obp4BJInfGIR5L/IA5LOd2OwK8oKPP9l
SrTpkcW7g2UtzRZewt4slS9m0jiC4v9yxepqPMu5RYSbbTy1yu1uRjTHnR3wOaRZlRdD7/SX6TsW
4TMoZCxUIOVRtx2a3lp5wrM3ZoxBI8UKKsbQmmc1H0GI7YKT2z/sqKb6P87YXkdJQxLDtI+qFtcX
QRH7RQvbW1eed+zH5xmwv5yjHJTT5i7XxxzHHcs1ezwkdJQDu3vHLkKxBCD6ogq1WLOgmdCCzEIP
OXybWWnTtBwMo17860o5yQqCH0nfKouBsNqzqI1LZprjx6Sy1Sd81K1kk3qBLykvrzMOjLdZ0L/O
jtsgO4/YKM4H1jQ8jFOHcPhPXx7k4YYMaUUZY2MqD2oKyVBF2zvgOFT1dbTzodXsZFMepmL28UHy
+lAVJUth2amlSjjDcLgmQYNjL+SpvLJZkd8s1w1OvmvwJvVzUOGZUJlO9wNpFCd6901NgbCzfa5P
uJcDSdP4efJ7G2lhp3whNdH90GN96yfaJUvx88mCrA1gQluk0COy/W4uQipXTRZUXTudjV7tH3WR
G9eOCoYstdSzlavGdaCVzC051lNxI8fUeeY8VopEu4397+vkmDZroP9cZ3p4VHUz5BAGHcCrAV5I
PuKajsocb0srKGHW44NTzHImGzC0SUwQzN0jbjLmtx5dFHDkTD8rkwAnhkXLo4Ye5kvF2qycjG9t
MP8vV4lldF2UgEzp9IUc0AAE2xo7JtHzpRF1aGwjq+EBrSDMyHuncX8aAiV6CzXCJnqvFWutSQDn
+ZgSGIFpbeMqs7b17DYkz3DUXvtKD/2syGbhzzzlPirP7peFZqlST+aDcbGth6Ey7I/A0cenMoFT
Pnip/zFkeCTkZvaVn6nmUdeyZGvzen7lz3S2efE9BCFWqlU8da+4GyJOS1p15WG2+6rEyUDkvM4X
crRTa+oRCUcYOQ5HxMDqRd8a+FlSXvtKnTyBYLwfd/c71Q569WK+MfPhaRliJ/yk3Wce/lJBN3Po
ZLN2+J8/HzrXNpoHeXqbOHcmSvym8SQ9yf77oZqCC2o7Su1L8cZrv/4l5pgDlQ0/WPJ2D13kpa+l
Db3JCttyXw+RujMjcO3wqI6YPA0XAKTjZUgFSyKEArJLHqyhWuhh3Z5kiwj2cLmNygtCwQqhU/FQ
/HMP4fH6Tqthe79HZLrjzgvFm+zKeJUctbJHJDSXAiNQd3bQvJzdDB/b3ZuZErxHahM9BbKiWA6g
61eblTlXD8u2PNQzlbeNoWTNN/j7rv9qg7V7rnTTpSDdytYaIuKl5ijqm6kjw7AbrcMjqNHeOg3L
4NYbrG01aSmQKILrgY5SKcyjYpXmYXYNHdw9QF1pIH7z9AoWX98ACoHP1avptbOScG/jKPpwa4ZU
KelecZWtSkG961UC+q6XVDsRG9VOnt0PSuSSIpHtmFyWe5tZB221ixv4hlGJU5atzDgq3MTA1PXX
qI7rrRhcPDfmZmxb6Q4rA9iAajZcixAUg48z0W2yMyhwsQd8pVPb6q995FrAcu3v+dzKCXcc4xjq
7dyCVmKcvKg8y9smgW+cxyDcybHUjKxL5SgrOVaUpfPsB5AG5uu8nF+8Jv8phwYzTK4ab6MgBmwb
J+vcycxXOS8f24cYctuL/GynB5sXzx55IIhXRmvnVx+qE+4CAIGyvLhOIfHJwquPcsyNkQHr8ZDs
5SBf82yReSLGQo0rFbxnliYr6rVsFh1xgnwY4LDHGnn/0t3lfhkdyv88jODM1F7by24geVCKbHP6
PS3WqJ8C4bBsQQgDCZsvVePZIHbC4GWd6uLyuykvlOPy6riNVZA+QAmJyHjb0u7VLcsBYk78ZCPp
sVJjb7SAZBWS6cvGx3QM7xE6+0r46E7lJDdCSa1OBBdBTh7uh2kI1IMO+XjrWvpGm1tyUPZjjteO
VIh74qmfoBHJzlyjih3YNbe5XVxg8F0LkIAs8n51Jeo2Ur4odbGJWBaDne7lIQwQhnc37aM8uthW
3IYw8n6GwzTzOP7MkacSUubwxy6ccTglDhx9PQrKbWXG9RtEVlg0nhUQj6Ep9Op5StT4LFtmmy4n
oxtfWL2w1Sj2SYCBQi+qGSxIgjyaFGN+Y5mXsMJIHnRpsIw9KJoLljo5qHDwwonJM7fIHDLtgUre
7NbWhHcKM3faA40yL/I+bskPeG6cp/l+RYzPgTX6SM75CNlFwRXQ56T5Jbtu/VMKsyQ064X8R8i+
zi0o6+2C9jHstALTnt5k1cQ7MpmC+hQAMUpMH0bpvOES80H2KyAoQk01DnKqWfW99cBf6tZ3nyav
+jNX9mfuWO01nee+LaPxiz/77WqF+jFETrMeWg+MD7V9sj8ADP3hiqlZW2rVrjwTfhgLlXBvVnG/
aKrKfGqzrnsegcc+h9o6dBvzIntYoehr4pwKljmeny5w1YI+6Vr1Rgmc7tlExHfW2P/fRhEEUXwU
hZDs59uFWfKzQ0q8tNsxeWtxzRryTL8YbZpQWGhTuMKLQssi9xp+lZ115LYvAjirvCAfCFcUdrOT
Yzbr/ZOnjO9yLCBce9D1On9om0h/djvrLZjED/w+utcYcPtLaa9qpfGaBbe7QuxVDlj18vOc1pCj
kqJZy6mda+AeLuqalwWj2eR7+z/30cda3idOWK/2EaXDNQ4cxrwzqubdUpkbL1CwjINsBWpDLKgZ
+kelYLOEo6c4zvPlYDHPV2vr7/nEb8HRzYO+MYmjM5ongN6Ilmb67+QO7tYurdlNsDSf+ZEyn8EV
WDjHe8UG7LT1nGt6cBrLaC0H5bRQA+xeB4Tj71dZPQ48hnqR1+gldEoo09biftGgiWcX4tlBXuMr
hQt6mQ8258/864NlM4jjfSKiq2132klYol6qSei/gUv55Qlj+hkar/iZzNbcVB5rOD19NlGAfeFk
ID7iZ2ZVCWvaJYVPYE1hE1SgkLxEztgsese13vwyW+N5Av5hyF7q+SACkF/QsdSnvEizF89lIaFH
1l625AynqgHtemazkVd5XRbvBe5qjulYBbeF24cquUWp5fQbqoExFkrC5Ni5g77JnO6EIgIPASGP
Eb6vB039lDNuXZRe4tQxX1GRZUIZp+60uUv22xObkzyucJso2u4E7ZAtSJpUn1NtCJCt2rita8N/
73EqzfTyc+pVf913TQvBLqmIQaYUxeBXxCtUUReVV5bPxXww/UZ9CKew3Mg+Q9MI+LINat3gmQLA
4tknCIu6o+hwVWFMzioBPVCYUR2svjNOxnywcqtb9FYTr2RfrSXGCZiEcXJC58LGRd/euyqjNY+R
dtFr1gXw2ri8RCrOFz5b8I2mpObHZCfWXh4U1yPUJU+LDlTjQ2ECFszYHUEt/2dSPbS/p5PvtViB
/tMMA3j4ZGY3ph9/573xcwDWQ9xzmvaaH0Z8g4vuhYJfh3S+6n/NbdCsuqH8sjpvpQRq9W20beMh
azLrBYynhy2dY+9jo9ago6ndLKsOLiAXtrEVoNOyMN+onc8wzdwVliTDEzw351MheQclyXp3Dd/Z
xJ0WPBYJSfYCn72HdPKNtYVh4LsX5FdKDK2zPuTx60R2VXbXSRjvlDAfFrIZGPg0ZF1m/r8XGWWC
G8kkUG8RnC618JsdWsBcm8bg24AfRoDpGo3yg33lp6miqulMy3rGJmwvu4VGXcIoRP3YRmn1kSc2
lMCht0kwD9EbmZjb1YOOHQjv9Pacutl2IBnzSSgGggc6oVVajsGnMYZnv0eTp/AaPRHGr0Dq0A/t
BnvxQZ+Dm0H4WU2rPrbKjzDXbBYaU7wMi8Fn62Jqj+gt96pPAKVjx3jotNkhbM5ui54Q0NgZ8QHl
bPLK78FOprkFdO/V5DbWk0yOU9+GOUQ0vjWo3ndjiQeknAa7s6buTeQnE5LHZRytD3nbqkggV+sB
Uqb5U9pHF2OyzzqFR+XYTfwoM+vd5H+S2YZSTi6ZN+pUQdQnxT6VSrS0UAds6vGb1akxpkzG+BIn
obEuyU0WT6EObTun5mk/WeQRkrbxntQmNClraLrm2HSUMAxxvyO4qmk8ebKviA5NkJJQo2WZXbdi
PZxsFHtUdqIs4Gj1mfcaVaNysrx0L1uJYU6vM/NkHnK7vt0VRdbMYQuqiSjR2xeCPH2EY8azr5kq
T1cRfmSu972Et/7Dx8iGZEUUYvJTrNxejN+ptMbNMOqtN9gx0SwwqpDmDuDlo0G8TMowgtKqQE7M
zY7KZIiv4XLU8FvEmRe1Zk7BwmOIvfGx1N3uJUBaxYv8ORp6Gn1WLRMDyIEcU8JyOIRmRZEmg2Gd
MCPRfiTemOxBssYrPpekVmI0i7JjfzFVmXkqWyChUgSmD9WvXB0z+AEk1bCy65ayX+uGVc6m/10T
dbk2TAvN22DYn6Ig5FpjNWBh85WGlJPzav2l++FIXQyO3bAcBAbOWB7lcYJFiDY4W3mgfANBpjxl
Iqd3c9e/x/819X690bTd7+tlp7z8NiwwiAiqXL+4LXGjoUy6r46KLMSZ3TOTo1vBlkCoHZ4iTwm/
6kGOLVtneq+iouIbJYx6IjyuPXlUzEJgE/VOiWtMsFQ73YrM8i8gp7qn0AOErw+Nf5F9fYvBC8+y
sepyjGOoYOA5TOHv5OVUPbVInj9GYX91ISydBSUML3lmYJ6bVuxW22mRTDZKZN579mM7ECRCxdDu
fb3u3cNYImPwwn5pjSQgwVT6zw0iibUa6sUa3Q3GZj3foZJ109VINDivRp2RW/PF+4QTDMZPVnIA
Qy7eFU/BiaOIriB/kJh2zrPsbvLB2yRlFi591grv/Mb7iPIxBJGjrmf9oizXO8pB2SWbTdHvTCr+
r8PQT2uvT1z8Glrtk4jYoe1860XPNYjOYf2aDK6Du2oXzyIHPhwE/qotBu9Rn5to7MRa+JDb5SiF
CcpW8cmEA7iKrkZUBtjGEtdXrM+8CN9VvNJf6xqcLloxHL34A7wa/qykxUEVlr1ivbokJ45mGV/T
Hgs3vemHlSKMfWs57Us3KzxzADUIfONkN84iUWhSwWZK1QT1AKNyXtxECxxZxUW2+lGHB5EhuXQr
74JIuNyis7PPIVIAntt6+K61WPt2sFp9Mw4fWduzvNFd9diWlr6QM0qockoRf2+IWi1ql3y8jx/e
3hGOvpw8sE116zz0ynS0q2jvizr/cGINEwU1abeW4WcfvYlTDz9DV2xPumNfhuQQ+EN8dKnlP7IS
1Z8MMWI1GBAfAfoVPEwaEpeiC0Fa85hHOmVujmkoxxhl53Yo+Znh+2+96oEGCrwqy4uZhvE6MxTl
4PXa74OaVs8WTI7NvR+X9nNqDs1mzHv4/Txjn8pUnFo0zr987GWFrabf84iIni0QO1F1may6ln2i
Oqj9zp74YFXP7Oem1PFiANzyzSn1Vaxb4y8j8Lcj0ZgvkJzFQh0Db29ZMYZ3yey9S3n1G6aT8RY0
z4hZGE0R2vYTmhWydHNTx9XiMcx8a4U+TbyRuC2Wjua463EexRdFebDNiuDOPMpiiLplOLJHheDE
24TmtQBcf5F3KltqEIq6f0WmM76ORjEr3vgAQ8/XflnYp3YYviLogqDvbky1qX+SDMYsKtHKq005
zWM9mvkh0wjuWzg1Po3EeS8qcsnFGFrF18QVa2r0ml9ZZW16Ai1f4jAQixwm8SXRI4q6lazZ5mU4
Hkw1KQB8tPrVmFO1LsWqP8H6s/5rfvEK+JHh2vKGpa6DmMAreOKoiU8pvn0aIDecLQ8FsB47Kws7
ulnG322V/BXRqBZtKqcRO2g19exN7cSkSMxE7ORBDt2bth4hqnLhlv3rmjylqkKrPGXNz0dxFPOh
RnOy1ETfLSFPFkfiS0jY5LCGE96/RiL2dKzYmSNHqWq5euwkmmFTuPwW3w4WZicsHpoVjk7oVeeB
vvIRZuS1/gkwy9+0sini2IVCiGB1nqJakwke0+9IvmjRjoy4KB7k6Rho8+mU10+F3x1vI1XnR7uu
86sQgC+n/5ofuqeRAMvFM+sV7qrB+6Qa+YGcIpKyuRk1Qb02DF4Omt8F72qLKwdBkwnTJ0b5pcaM
t2j7gxwlqQ65S1FfrLGqXuZbDo2mvMlbRi3eL7Ipb9mT/VrKZsDy5nZL2YQO8QQm3FnzHVS3dUO0
KqAcC0gZJkv3PnnWO/60tXqByZVs3w/yuntTnt37WLBgn9YcyPCYwASuTZlREG507rkNHPfsUsuV
2sW0v/ebw4BhT4pmQs5gf+ue01mV2BCJJUP1z6W64E+jz+6oct6wNQ2Ssryfk6c+bN2DmM80N/59
JvvYKv0e/WvefxtFlODe7lfgJuBDc00S3dliYsRSoaOEeOt6pmku5KlpTqw65OltgpxLMg9rVbcD
Jj1fKg9CXi9P/3UR6RJnW2pWsxxDJ6NQALf0qEOom6UiOE9YlFKzobGsFMh0KgxIsXT9Z2BMnOBI
+fxCTrv3e3jKP/K+QG5PqNp9kMONqR9QFfe7+zwl1qNtHY0fg2XhC+J76sqp1WGrJ96w7SwzB5U2
tyVGO1IL33y8j5slNtHsr5kqO2/zb23dDHR0gYhAoT49xLilufn0NShs8YgrbLMNo6h/0bXmQ/b7
onywxnGodUrzWealehBcslpTzrkLQY2HvVmK2lZYdoRGvSb1qEKrG4DOTlVj71BZ3mbLS1hceqek
fJUNcn9c1VvKyiPFdZB98mCkaIuR8PJWUUPMrdx6Dp7OVbIPPWh3gjyJxzcrV7Zdn1CaGoxX3K6a
S6nq1QW4/ptZluMHzATohKsqLNVrcxW+011rvzM415Ouu0qt8+9z2wA8mQXTiTJtXETtQl/1BmYr
QQcoCsnST2G0zl6P0uE1wnyEH2x2T1HsD68sdYN1ywp8KUeVukgP9eR9k4NpZWgskXboEtJ2EU0C
e4DgZIwdikaz8g7ykLUkuR8sf8TQVPHih1v7Pi7PnKpdq/jKbjEVwQ4asxAfB1yiq15cdjurI1bx
4PtKC06etjMf5NlffW6qU0pPZJKFmAFCRDfR+7hGtMePKTi1bv/7YDnggod4qlZ/DVAwAOeqcmfj
wH+uIL4XnDIzjw88L4u/+uU9wem/jLA6NrI12Hq/Fz6B5Lk2SFb7TFpfbCxzdkz7p+xH9lts0ihF
uxcSMWdjMO/edTtzqR663072yXv+mSu7/rq7HgY7za7qtTlMiUI1M7AOy8etMckwg4LgNZKm64ti
0+FAyylteZZDSsVXJcLbAQ+jxPGNIwgv82jqePWirlpqnVIe7dEHRKxFubaMlRi3Vzlqsn7oOw/v
ah4UtMr814kxeh91HqPc7HD3nJu5D4AfeEu1QTccvxta/FOfpU1yMLGe+ZY4V+b4ZxKM5wpbu3e0
jN7W7sAZyknBUAleV5WOuoEb8rXGNcF0652cPIT+QZCOvri2TT6NZ0J215mF7/FoR7d/lG6yl1O+
3KQPZf5ZJXZylpIG1ij1hR4qeNLzXemABv2vnkL7jJMuOSMWrm96if/7PrfPqa2P+z36gWIxypW3
bT6iKSDQHO6E6o/2AgE90rD5QGVjs8ynlPdEXraUKyptvM8oWN3Ls0Z2TpPN5lxvQnZu8yQ5HtV6
83v+bZa8IMnIqIM6Q5r7103k8O2i2Anx79kW7Ih2idfWT13rvRLgVXahOVjiIE+jPg+osKJz5AvJ
S4OiBtR+OL+YCoWOPAeRTzQEP51dRHTkociPg/ejcf14OYcRS1w1STrKTOR/T0rKIQQBFXU3HBQj
XDW9yLemNwBIoUC10mc1qWB/fsOw3dp/hmu1V/rjn+YQwanGiRRomwb/qF6mybDoKyvZDVrcBE93
kltjjLcPiC2yLMc/zdsdIBgN4HKynqLOqb9on7ZlGRd5ELbeHjA1QW4f8vbqwlrZRA4eD13eGpe8
Tk3sswIqRhRfXdz7PN7ByzpxSLzOt5IDhYMV3aiTYbz3qar94SVTs5N3kv28V5c1+nHKiLjS0Ir4
rDji9nmyS7hmTnq2fZbXxA4Ft12jbyL2WBTvl8PeaHhfdb7XsUKt4occYEfLB/cxR1VYJLvmCaOP
6WUZD9tgvrCUk+SpH5B41GK3fryvxsS8srs3/1qc3QfuC7b/f0qd1M0Dgq52NXRsfCb0DUEbiJOP
nBna8Hyw+3MwWgOWkbawEKbRVxXOGxFYcyNbTiLEKTe06uR41Y/BwnH+3iVnjLqBiyhE3/VogSJO
ulI5QFnF9Cjsxvd0opxyaP3meegzLEdLxT94TaetTa1OtzoAZ7wpp+DJKBpxVkyrX8ZZlF2nqWLT
3FnuW9oO3U5pVfRRJEhcZJocgmzI9mW10/LI2+t+wCCo4N+Dcoauj/F+NsVW2RirmAqeizmxGEfY
WrnYecqWPCi8Bbap0fzoxiCJkaFGOCx6VU3Fgm8vazs1t3VAsXkQhcqTOeK22CmCTWuu7xoLTSEp
7bMXHR3LSsA/ckj4Nb40oHsz12lOsnXrD7wte0FlTwICi6wir7/4dmRt5Qw1TdOLC3z5gdS1tTad
QA0WFGggSahF+HS/u5oBAu1zEuf3vqJOlcfJSLOlvI28YVu14xNpdf6L5n+UNR8wyWtwPQmLh/9h
7byW5FS2df1ERODNbXlv2qp1Q7SkFt57nn5/ZGmqtPqsuczZ+4YgDQllgMwxfnO7BEfWmBuYypNe
jYM3N1GmOPp1u75fc2Nq6SUjfPqPn67Di0itEkDz02WL7uiw3z7dver3J7xfQajbpERCz9zcTpmy
3ACowvThfs7QslDgScnA3c/aBpK7hAr36xOKAcsg/fUJb99W4NtI/U6f7jY2JkHMd/h0orcYX3zC
CuG0+0V20ydM6tvvd/tauhwSeNT/+nTiaNkydpJng4qavghxdJakX0O1xMt1qrpdPmnHWV9K4QIY
XvEI7mjiu8r5MTcb+4FU2WOlWs4b5Bs09lIXgKXiFq+Zks5zU0pOmeroS2fESqC2sjMPJuMxVYnI
+aPLUyaIyHrGuorXnvYuGsWmAIyhGc5w61+2kOZrAqArkQ/tQr852Hn0497fUYgf8s5nwmnLi0bD
yVsvJpn2BO+2KrSVB9/L1AcksQ52X0vHcCoNhdVhVcNXKxpFN9NFsp7Zto8OJl3c2keOwkbyeBpD
bNQ675dJa+V/1LlRtXJMqzrfzjJgW1QNrjoTpxFH1XqAK4iZJztR7JWhOgFuvpXEUX2NnFFhFsiR
/r5eX+0mQ2f7IqpCBB82iElk8/v1ohn+M5Nj2KjTQXEd+kdLrW5XKqrQdicO2kc+2T4+kKjT3iKv
bW5fCWD/fC2HCTB+7WvvHDU3TbFOVCCwDl5wFntGjHEUaKJ8I4q42qHkXmAlCHG1DjFB/4feTiT3
2xK2430A0UNsOIObDr/OcK82ozyEjP/XGe4NcYGfsThLBgkF/XjmQ3KLRrLsJ0ugzIS2mXSsVEPS
oNR70ZbpPGLWo9PvJ29j0u0lnmmYpi172a+vGuiCBfkc80nybSzEtbT/YlSdj2uaNnwLs/pY2q37
0xnJ1aR+z5wQ50+k0lElj22V+Ynsf7d05aO2POmLnzg2CmFN+qzC61lgq6hfoS6xNNU0+cTlKmvT
b629JbX21kntcotNUnPQMkvYsDDzUtzv3FzDAahW3swqsVWY8tdam2xFS685E+MoJZeM0VMyHG61
lubMel4ESxAVKT9Bza+czoMKN1BFUuJVozA9mRfplM5WrmlU6Q8F+kProMq3QakExEwd7yw74EHA
F0sIULbxPFKT+jhWpvwQytWzqLe9SFuEY1nveLorcCq1RZpb0ht4VmXlqK5JIpnD++6YqQ2iu53u
b7k1lKWoZoW4x5FLfgqvxoi1FK6jkwuv48CzXDFNJAhJxjfed70e76sqr+EoT7ujimqFbSi7TvEy
4ov+IrDbfDkOKWbeJumzpsccwbbM+DnHomxnZuA7RLFtoFyFmfxTlEbshFFId47iSDRfjAdU0udo
I/MunjZ2ugFZUj+JQofhNsrt9VUcm4Tjs+4F8kmU+CQoEbt+eBBd4w4QYEOofkv4QHpKWH9u+ZPm
8kzPq4BYPRutV4K5bKXacgywgBN1YwKfC4XrCqCwQdhPVIa9+lfz1NFsxnznYq/7Rz0mtAQaWjni
QTq+RLitAKsu4tdWGlTk/3nzi6KWE/PUQt3beYC0XpkDvMhGEV6gq48vjbEQnZTUic9a3vI/ZgRb
DeEzmQozgemQ2MZg2ZVcUAJT66DwcOys0T6K1pH8Nzgk73kAXXU1tPpU1nHyqit2sB/rAJ/X6aCs
HbOVCcZiJQ4yclkC5RuweMBhZY96v7vyJsak2ITCl8cJ8OGJJ8seUamBJSQ6ihTM6JXlY0hYa4ga
9dpEWonachAtM77hlWjsBts9k2e8lURV2XTePI0HbqHpcIeU9l6pDTJefU4CEiHUZ6nxQpYJjEQg
2NmGkAtAMP9UjOobyg7AfoKJJq5b+SXSC2NtuuPEmeuRPZR4ZTuNWT3Wqu7MkPbO3ysL+pQypdGV
BrMooEvfTbfIZ7ibys+5b5Jq0VWVQLbubDoUoraONE54kjxYoiWbPVcxSzP+lN134muL20hFGm3z
rtXfIx2mggkx/LGpiXrVcZAcNTkjcxf13iaQLffsW1q2sJUoeQ1M6UdiWcZH3F9v42B6dZWwWnlr
cLcDfNVKVwfVh4U7jrg09fHziK3VU4AfxFNb4QQVWemDqAorfZzB2gBZPTUWTVKsMsLpS9HKszE6
tHoHRHRqzdFTfqr397HIx01Rrag+iHbLSXCsxX3ek95Sp2mfhjZZFAg4v+KlpQC/CLSZKGq5Ya1M
vymQ7q6rV1ZiWDlFPfSJqbOWuCsSH+2j4iYYBNb4x0/VvYlHfZpN6OipGGfcc9BH+vUgN8a+k7By
1g2pO076FAu58ru5bo79UdSJDVCE/hhPmzGszQWWTnSZjuiQ7h3ArtIiyqqMROu9WdSJVuTgQE+l
5l6u4nDedKN7qkzPOtZ4Dc8HbbTfCcHtPMxmX/IRA4fJa3cNJzP44ukj3hKx/S5BaF6k6qgfAsyQ
LynpG2i9qvWehsOrgvmER2YD+/C0A9fYBZf7Bn/6Y8VEZw+ZsbBnke1E21EyMaWe+sWB9auzF6C6
rMspTuFQm2YmobpZYdQV978os7pYFQlfT2Ckw6VC0Gw3dkB5BDugHeLv5YiykmAO1JSA9PioOcEq
wJ/5u2w2wUmwA6a2eur5/3GcGEU3+q2tlMFZHqEKSBWJeNeInAff6JwHuwI+YptXUTPIBH2QyakX
ok3UmXa96p16PItSbETRpupQLvMxgcPu3a0uyPT2x3AaLHNVezXiIhWohvng47GChGbCwkSrzQc1
G+1rbAFzoU3UVJiqL1347Is4q1BtDKNwqUEAOSqgsu2yxC84jMoXJUt/7Yk6aFbN44BnIxiK4KvT
/dTMrPyCIW66tSC4LUW16wV7x2p0kr08rbCOQcog6YKv4Sh/h7LfXv2oyU6DhgOp6F+lGlIRmdWd
HE1Orq6qf4h6w8ld5gGFiWwN95ljFwdRz7O1RjszabahkXhfQp3k/HQ5UifF6xgJtrUocnXG76vr
OrtfZtNVoDCzLxrr19W1TKXmnequKqRUwqLLPgpLORORzb6MYWYszKiXj27tFPsiQ+yx64LoeWyB
KBCnyT5gg8+jutfPjaYmi0bXXKQuPUxApr37JsFNeW3iIOqYzZ/1oq8u6y+ebvvPbavvldhUv7h9
gQ5ZGvnHQmmgx8sufqqJa732anx2A1v5EWrZA6i45FXz+FhdmUn7UBu7I+oUMEd1v3oDK7/1mEb/
UNz8K9Zc+rNcSunKzgm+a0EtnzpvDCbRTPdrJHlL0RU5JBydnLx6ymB/r1q98XYyVPYz6lH9XFUG
buJBbxEfH1xQbaNubbXQ2bDAiIRY0OuYlvWsG4f4q5EH3/Kkcr8RSThlCHR8FOq4lHns+zOnPSJ6
koWzxkT+BsbIDOrHSs+S8sPx5Qtmas03rQ0+cMo1NpLpdCsZ55FHF/Belj8iF5E9tmXBAnRwlZWo
a0e9PEMc26RZl916IFeIx3WsE8bAYW7Iggc/DZ1zHhigmKc9mPjVoomzYFnbyIksfRTG+AWcPQbo
LJs0oKU7o4gebq21Cy8ptOtgGVmIF5Hubhjnr0NudXyrt0PE+L6S4XfdB/UqtjFYDaVYOrt2p+7j
AaBc5GXlexu+gD+2vsVl484RG1eO/GDmUUdoeV5ODc3wPYGH/B6aXbj0StYB5gBEJZc75NWi0Po2
6jmMjMb/kndRuwrsUN5KuSE/2KGPZdTUo2/NJw0O5nOQ6t4GfVAb8J5ZPjeJ8ig6IEmUzBD1A3JW
VeValQKVr4B8EVBM4HXVFwtM9kaKk3xVYgRjNZH/guK/uo0xyl7avWx8NYdmEVjp8OqWvb6xVXxD
RH0pf6v7IH5rsHNbN8CP1ooTmF/jJDG+ajYRhT6WrXXRdPHbEH8TbREc5xXLam2DZcv4OmjVQtQr
BgvVsEpUYl69/0JAeSNOQXzHwkI3WGtmLM1Lw8fqjLXEXuzlU/FeJxp0v/x/unS6o8OnaPTFp2N7
kPY7dOxxtETiT2zKEJxyEeTaH3Vp0mVnLiJck0fAi+h353hqwJ/ARmfb+PGpXq2h3PpeffxU73pZ
emxA/LeROcwrWMvzruteU6Mqr8XEXLTR8Nn/roL1Xl0xp7lVkWUrCSLBipVY1vrYxi9yHPWuXmZo
y1rvETxpHWeVa3p+dFjpbWDF9nu55vckLe5iUOzk+yTz202FyufRcFHUqaOcDIaEi1+EFvLFDys0
AdzSe0yUFoXYkMloqMonYADZuTQ1eWUqrTtLU8NlYX37LuRhg0YCK1PTTM+iTuy5sWPsYAadRElz
QpzjgToVx4qEVIAL8flWF5YJFoKJHC/8YZAfIYN7u3osAbC6+lCw1vPnAKC7q2g14rpYWAH2oKKo
RXZ3yIfsW1Ym8mOll80JscVD7LnSS62GARldI9qIoq4r3SzNQ/fWGnTjWnci94HsqfdUq81C9LJH
5i+lzjxehq0I8AutmcEYyRN2bnjwS71+CfRyHg0acswWkcJRb5ulKDZ19ANu/HCxkza6pqw9jToG
JIq/8zI3ixrdSw5KcKvKyJhsZDzmcVM3qofSJgqsx8GxkTFEjGojOLa8/EWb2HhdXS4b1S+XpqmM
MUDo5qIbprz2QJBs08BNzmKj6EW0kAsTQzstS291QT0msJU8HxdQEzjj1FnUiT0YnOVGbkhw3utc
yXcXqL0oM5CH+bhs457cyKTBkzhNsgshNa1jyheOQ86ubRoeUM6zgwP6zyDGLdm3P8LC/ak2vfyS
lNIILKnyz3VW2RsU4QO0Fk391Cnwd3MtL16UMA/IbxTtB1heQ9Ocn1oZPoVPaSnrvKEG87apEwuF
uja5FlGGpek/1rdT46c6Yhs4rjSz2PB/FoZXqScHPDOUDHlc6gALjtmoKWAjww8EzgdUXYZhL/bu
G8tQkrUSNbCosXdzpo3PPATW47QbauVTq5Ihvhu9iXp1soETdbfOv/uJ1nvnvlSKZSzrLhblgDYx
Wx1AG5nBq6pIEtqBsrENKy949aPkPTAd1AoQGXnVpyx4XL14rtUTGk4exSFjUak7UobdXHSKWcGC
/ILtQRSWd8rAa2PsYBYZvaU9m6GuLJJoqM6xosYbRS4S8AuaeSjCOF75Za88WJDE5h10krdutB4I
sk9AfqZfJK1mLkz2wGUa4usa1t5qVT/oFW+QpFDkg4Iw7S61JW8zFvJ4zv10WAwYmb50Havk/AvP
nOSgGzkpgLDqZgS45GgBvDU+eBNNymmgQs5EWWyA5IUgHJoRj8borxYxhugu+tyOEWVVQrG1a9+G
Sk+u/iR9rfRddujT4iyqwqkKBIJxDLt6LarEptPV5kysYCaOudeLPXXSxL7V0ePW9ff4SIOtbwPK
CXG6JKrOtp9mB9FfHgNphVF7BRBLc9YGga39WITFrs46hxB84x/tStNW4NuiC7r49oKFy/CYDUZN
wlgrpndujjmT5i3sBt6ZHunKHsUWRAySSS1EKetoJSpDJbWL267todDsEk0b9vKgAkFTWE9nXlM9
tl0MElx3CVYncrKWmw5hxD7Xt0NSFtt0ikyGKDKuRqeML7kkQtmq96TLWTI35ar4go+wj04oocUW
YVLYnClT5WHtTouoGcDCZdsVSI25mbW27GFmTICPtpCCHQtw/N6mouU37gy+hHQI46R9+d2tsUAX
2j2MmczXfnVzK9PFtIxuDqOJejGaOXUD1/JnN2YhJjiBMT5EdV2updgmuR8N6mNgmuXV5wlu1r5R
zF0VUkCLIsGudGL10TJTdZN5Bkz+qbONuc1jCrVn6qrnSTZXwLptRFdFruNdIwHXFkXdqjG8dAp1
01mkhJANkh8TH2VNwzGil9xj1dOMqvmlDpkM8/Mr79GIlIRfKz+ktGXOFSO0TaxiZhPmCmdeuWaZ
gekqeJplFSXFVZIqfV41UM3LsEWjqUkIHZIEeIdEfsz8hrhFaG+8MrN/kp97dvuweMsTI59bUqE/
aODgVjU6qkczjLRtMyTaBguG9iRGROonRZTLRTW77f33MmN2yrtrih3fRiwS0DvTiHrr5PNhEinU
gUVtxRrnn62CPtWRESt2fkJoezQ2PiTFMNP7FIedIVkm6A+h0i1peXIN6jx7LpriOes09TS4bfrM
VWaAGw0iMlPjKGVI3dlauROtVlOF6Hca7Ua0kvUoUHdyTfw5OZYwrLGqiHX3VXMCQ1OAf9fiNzuQ
D8bkumJaLE881/mS6uYkNxo0JyesAGa2isvyvIYQFhXtrNKs+mNcuZ6Uf5Rx3M90DUksOe/eoHY4
B1cqf23qphqWcRZrs08Nn4pmWbHaghwp6scgQzvEwUIwGXXn4NeEoRFfZ9EaGqzwi6D/wYwMQea+
+4ny4QuG4v4XJ0EnGF5Rdw7j3thU8HLgutj5OSEhvEBm21yb+uDMeb3xtU+bBoLB3lRsdOR6DXtx
UZnhioqx9BCRmTZc3l9jMAt0Tz90VeU+uV433ShqjTEjxaR1ymXZGFheTJ1xCTDXo6YjtzEV/cZB
xxkz5NtQVu40J19qnsWhI6viBwSP5tbU1aybbs7UJ1jFrCfgRXpjtMhjFp6ZJvXaa5Pw+KkWrBt6
fwYkucf5IUB0wFjk0dB9yLnymJJlfHdbs5qplum84GA2zPHcTR7lRg6WCE/vncRCJ9Af0GwNx2zb
g8RB+USRsnldtjumGjZ4dloVS4/XkmHHiyxy08dk2gxkFsg0XEWN7HoHxxq3Mk1H3zedo6pkxohv
N/Rp2XSTBRChTl6I9nIgIpy16BVXjXsMicvPC723Z6kvP0UW7CsTSYb1QPppZbppORfKQkI4KJwI
sHWWT9bxwFrlscJfJVZfLJ2PZ0fqWZRkQuggr5/wVK0uCprDuzJLy4WXWsbb0GY/rMRIrrlTSSfk
oUl6Gx33ET4PUzTySja5+pb4zQ+D7+yNl0uD9yWwgFBrgjmKzRfc5rtTBolpGdg2SGLHwjJT6apt
6UG3dtGbHHALwmBIHg/cLV+VkQckPiA43tWttzIdEJbovQU/HH4YrZSUTaSE0oYA4LehRNg80REg
L9BD/8VlQSEyVXPrVR90d43VSbo2i7y5+mZ+jN1BxYZMY+lfJt/lGmUXgs7+xQqLayf54bbvA3OP
iDeKkNPGiM9e/p4Vfu3NvA6+aBa0Pzt1JWvyug8K54ufud2y1uRyb7OAOHtc4jxsmGRpKDiscN3W
z+XYePOOWCRsoSJEKdrxo1ndRBa0T/msKc34rkwWq4inpDPXynP+UcMqk+1XH63db7YdoKzSQTjj
hRKuzRJlFFc2ulfHBK5V6n773TOGdekVJO4a7alNdQeWnnT1zHRT64gtDBaiI0Okzusak+ku8e11
hCb5PuurfmPa0s4ds3SpDM5+jKt2JhP0IBDT9Ks20MxV5jZffCutcXi3g1mVDsE3dJkutlFYHzk3
D1LOeMAig75ypLreIf26c+A3n+gwmZnDUDilA7j0CBhI7/nhVWwQKFP2UoQq/VQVSRKyYoltLMnt
KMfOGpSj3OVfeju/FGZKND4rn6CPx2eEneXnTFJeUCm0TmqYV8fBKC9dCJQnT8JwHzgfodykBxnR
CSfsh61noa4CvD/TD9LJbWAq+mby1oHKWINNR5ppKkqDeZ4iWw+m2nanxqwhrkuA2nQpDBal3Ph7
1WmOSt3YaNZPiMMJmOg77DFF+BHlPhipAfkCUS82kLHA04suouz41Vcm/Skq2sNzj5vSuYjD51rJ
qhOBVu6ksSPD11Xti2yn4QySRbIug/aHTSbkik2wdux7C2qj7gdzZhvZgb2raEQ0vrviiwBceYy+
EdanR6cYw9YJonx2Kweq1c+GSo0B1aXtMu/t4qXQwmaJDWa+FkVTM3n9OAr6st4I/83Jh3lXQwMl
yqal+9uuxap17+ow/eYTqGIfefoDqWBp7nfYLvrOLq2GSzGExtlOQLV29VJ3tB+s64qZHNbfOt1o
L2OdkHbKkPksg7ex5D4MJXU+NGH1s9MfO9tC5SfynUNBmmmGClW76CPIM02IFXkgNe4GazwCTtzO
lwQlz0s67ZGGviRqXEDipEo0thlEqa7jWSmKsqonJ0kpv0WgejKczp7KSG55ByELJYpW4I3HwSZY
xnvuCcxn95A02RwahPmUZ3IyC4AJkDjH922cNnfnuDjSeOv65vu96t7t3tfh9bDVBs7+27POQil7
COKfhZvbu75A+9Fu8LeBdZNsAh2GFfxMmMkl2mQsuYeVlmvFebRLC7Kl3BDD8S5OXWSbjKn6PrXJ
y/nc/hveISTnMqQUEDwcz4gyZ0s3COSHZowsXIY6+SmPr2XJBHSy6722bRhuWh1H+NBz6vMQTMkX
Jy7fVDc9ygV3ehT3uK0DZyLKpc1NC8t1rTH0TeOO8gasNE7mmRovFcMqtorJaIC7p1dGV5CZZl4K
IXmpyqX5YefJozJgE1RlsoxtjbTsjDD/ySrv5PMsfPNarrDzowyJpqDZlEN9srmV1pFqd+vesIeL
bNneAg1o9VUmQamaSfgzNY9ksoCOczNfzL623iwfndOiVaoHEkzNqojrDKxLCTaaMBZzruqSVXoz
Tysr+lZk/dzPyvhD9ktMENIgfjaBBq5apE/246ih0mKA5fWdTiGnPxzVWrefbMdReGSviHIV74Fv
QO+05WLn6p0FnrD7ULyIB6VtAcU3KhMgfBPukSIOl0RuhlPimPmsNYxvoZJ7T1ARh42CcOoa0VPn
mTU6UpGp9x0ZCwCEaTI8DIneQfsp5VWZts0ruqg70SMw6xHWGvE5tauyddNXG9ny4i2aEOZWIf9w
4LeMSP3V5hnpCWcRIOS/bHqC7oMaDIeUsO+sDxz3ydB1wkFlv5uwJ52GQnDRgxbs6/gYANSDUVPW
y9LAptrju1yYOH5ueblIL004+jO7tUl/T61VY+M4Y+hPsjxpkboZk6KaF2kJpELT227bNESvR1tJ
35zY+uhAml4KJ9Qvmeb/wKw9hQDtzHJw1HN4fCgsOLK5xURqWPdtlD546hS5zprqu4l4VhI0yger
nI9CDqznAumnpaJEb/ZQ5gvyns4lmTZgllFSJXe0cU1JldD3qJTFWIJZ8t3SuYiOjmMCzQ9JYt/r
cqk3if7yYJlGEd1i4koX+zb2bbDYxFynOfdtR7BZ8vylneXpUfIqDAjGGOGnVosPoC6+WgAmj4Fm
LDO/ekSCOpiro3oYK2evJ8RxLcdWjjmm7vNx8JWFUdf9xokrdYsPyXDOp02wSQdCLqAMgk3uOcFC
Nxv11RzQ0y/7/idkuNHvWLEja/VcEm+fVbWTLTsEknhcxt64I4Mw93XJwCgq1zbyAIgtLkyFWI1n
bdxISuf85blflfiL76jIwNiYwGhyPhxGyKrzRCMdHZpav+iMiAi9PFhQ6pqmnUV184hYULIRdfcN
rLC/ulS22i07q9NmzEaOOqmCV7vqCMNYevAyqVEu2sTQLpHjOysfcrabGGsyUuMBglG68Qwcbzq1
QPEnqI9dqSWPKCowr8ZlD+yV3m9FnZIAfUFdFjioZF9YClgfikoYapzsyOwHT2OWjNvEuyxJw87X
s3EHHptvxyWDEUDqPzRgj5gIRl+kirRDBwl32SLAvEmK3r7KGJrKltqy6MFpHt4rsdKANY4fNPPY
S4IDmOF0G4wELGxgHovCGtWF5jsu4i7dg0c03DFMUvhjKJnHGoSiC1/tKmVedmUuPbGdsY0YTWZN
HujdZxMjAMwNfSZ5cV0+4/JFED3Sn/j/mGB05ii8pxe7mZyUm2cLMvKFyGdy2xTkpRcFCmHLYeol
GsKick91/l0UsHaVlyRMo4VlleMFhSlnpil1T5ZFGy+3Otkw12ps6+Bf6SIaWC3oZwOI5FSTd2E0
lw0M3GupKQ+9YxWHpol/7cVILaDQjQwjoteAlEWf2y5PIv5XsdyuYt6Ex9LAz1iSjXydKI4Lq5IN
fwNn29QW8ft0PBqlyQsgCa91IUXc/jwWmcFaeOCi0I2xCRSS0rCuoq62MwKNFbKloa2yTKpcknRE
dUH9rUc5TRdZMZwa5IAuMsoGc831vavPVa8JzcVkCztU873xYgMmOnDTVZ2yQFdQ5zXt6nsnV5N1
Hepvrd9GR7/9QRC8PMXNkK8c20UtJsCBqHIR3RR7aCojkyN275vaOvVFPxA6xX6kN2UTowkLvWop
fnPROPlqYG8xM3SpfuF5r8zr0PUeC7vEqS0s3bMp86cIIkR7gmhvNrgRq43Bq2Uqik2HqAcsSCfr
s5loUnvi1mm3kLpYvWjVQyDEmWQzxp6HL/im3SQTjtvCCiN9MUIqYdWrTqE+DNyEwJLYFL7CtMA3
m5XiydpNwKmsG+xXexV9oUnCSfTr8LVCL9o8RBk6AnnoxYvGUvRdHcDXdwBzPSm+WT2wnJ7JfZI9
ofy4BCYpXaeJuttUyqsWO8WhTAL3VjTyJJmHQxeuEHDBYyVte2mJXau0joHpPlR69h3qBBixtOt2
3GvBrCNTdTWyCLycE49rw3EBXJXSi4+31UM3JHO9KasnbxjKpyyxLzliwqfck8onR+uMeTsMDU9Y
iratuGtSFOHCrd2TkeXdsc0H95RiL48+Z/jqJWG5DWQ/h7jhRa9mRGySOGSwEa0RPGow8qTKRKsr
YVyVRtKjbOvyA++PjajurTY9xH4GsomFJgDJ0Ue8gQymoVXxAj6E+WzEEQLeKtrhMKrM56Qi9g3Q
TF7YU9EYZGWdZ7zepcgynhNYSkBClXgpjlWd1luj8N0sb8c2IId522so/NKZGV61ykbXQyeNoaK2
DxBth/8liiomlUuU+eWV6Jx2YNJ1ZEdvrbIXpYRu/Hx9O7bv3QWCP/JadNYgUyxK33ZvrbFZNQsL
mv1GdJaDDtBTO6VhxXlHX5rrdR2twY1uDMtpz603WKskGPODHe0zInRPuH21itw9TUyap6TsX8jP
OccMZYENCg+o62t9d27qeAul3dlbmoQai6irlfdihJl1q2q1LjrpIBVcOVcDpEtTfU92ZGd3+GuL
/mkZxAvWzwGG7bibWGnHFC8gTyyHMbZ15C4Spf+e5kb7nue+io+vZpzhpYebAN2omnTYpTGi50bG
Ksx0UnVHTL2dh07vvZaEjlcaOgcr0apU2H7URYy7yNSa6UD6qqy9eIGtvTTvVZF4G9XPEC3vCNuF
iVkuKqko1yCXeW/Z3jjsHGwqjGVoWH/txtOuriSFOv+jwx+7eqLkq2hie3nGA+a23ovJx4O0PCwk
ZIBeNP5tVzfGiGgqSUann0NveBClcEyzUwE6T5TAWBkHDYeeWTDJq48lIk9236N3Po2KQae2mtS1
FqEpaefBlX9tdGlrSZ13vlcz4c93sQuYcup0r491NBf9ITDnnxoyL5RnhZsM63tn0YV4BGsdE635
36dzWxaMRqkozxgTrOB3D2/2aLqLsXa6w6Ck8lFWCXc1KsDBkDWyPyA2EUyOQmJTTLZCYi/WjEkH
A2PY0cJRSNQpv/fibEoyt9jTfmoQnUUrqr2Yfkwji8Pw/PXQUUDIYjkCor6NWhFbBvZEUqqZgWRe
RMOY7rIq+LWBG5juiHynO7F3b7j3uzd86vcfdLkPD9wMwXsx/v04Ubz3uZ/pP+jyaaj7sX97lX97
tvsV3Lt8Gr7ypL8u/2/PdB/m3uXTMPcu/9338bfD/OszicPE96G0A/6OfvAgqu6XcS/+7Sn+tsu9
4dNX/t8Pdf8Yn4b6Z1f6qcs/O9unuv/DK/3bof71ldqeXzI71DJMewemdsF0G4rNvyj/0RRVPkel
5AhvR93KjR5lf5ZvB/xx2D89g6gUQ91G+Xf972e9X7Xc4UKzvLf8OdK/G+/fnZ/FDEvvTg+Znd/P
eBv18/fwZ+3/9ry3M/75ScTZ62G8GEXXru6f9n5Vn+ruxc8X+reHiIY/Lv0+hGiJp5/8U51o+A/q
/oMu//1QtlMinVtq74NkBPtGaieFRMBm+/j3RrREw1DsVO0iqkWN2KvEAfe+pluGe9FckkDaOjG2
bFrnPWRao8+9yoBbVRvSNQtiBNTq/olVMEK2UynOYRK24FumdnHMGOjmjuz7T9Eu6l1ko1ZjiSKW
qBObqkctw9QBgdWI7R+Qiz4j6hGfC1uKt53tYPjcwfO1zei2QaEyPuYpCqRTLy2KcJITrYElAWfz
5MOtTjSrkf7RAqAictYgLSOGyv0ennOuystbRxdVyUVlBDY6yQb8kmzEYoeVPThMzFRXfoSXq43e
jQF/vivOOkED8vYh7J6pOARWcS6UuDgrSqOtPb0Aui6ObrVq2LgFyIY/jrZ6B2By2rwhLsiI4sDK
zLElMurrfSwxtN9pFUFNb38bL0iK5hCmMbK8f51SdEv/h7Tzao4bVrb1L2IVc3idHBUsyemFZXvb
zDnz158PGFmUfb3vqVvXDyigu4EZj2ZIorF6rXEYrzoPFrcwc2aL5ugHT61HipjRCwqEuv1NrB56
ZErU3wnXdyr1V/M07C3+bmdAucElbISWvW8xSRrl9MVdgRPxFM88ZUMHqsItK4pOc5g+CudYVk54
G3ha5IGGEfYSOC4EVySvbjOkcZmmOHOy5tCj3b6bc4tspno7pFl+/nvirE3hsYuVx7/WkkOrsK9k
uq2j1lho1acIrc3qENxFXRbcyR5grwDd1jrY+0BmOdfGuzhk3ODNyXWmslSELjNvCxn9B9dNUvKm
kXmSzUzq7IQysnmSPQTTpmOmZCvpzN7C5NA3zSCn4IQZBcXRiM0qq95TgZehNhZCPNZV+l2vKNqd
tPaIyW3B1Bpr6bh5RbjsDbNKylsPLjJ2ieDEyd4pJZQe4DVeYxdvooVPiAzpJGz/cBpzYR5M3f22
2G3whDp8WnnBKY+v7qVneTEPDUNQdQMUJuJdv72v2zCnVI9SQ3cr34TlBDqfSJ3BsOX6J9lYRYFi
/a1drENiYy2oCSFbKGIzkC0IX08o383poLxbwKxKEgbpkCq3BW+T3i1Yj3C9KjA0bHSY0c+maOK4
7M5yKHtL85eNOj1oY9mIrRfH/9MCy7Tba+ijtyugtsvZ+NTjJWOLiAKynj2Eapg/xFbO7ipGUEI6
yLclaFAjUlvAkQ4vrXuiFGDOV3IM9vTV6FjhM0IL6k7aQY95p2XGEltLYUu5jJy7xPw1LIORagyv
Pc5q8kXpck4ySgsmNzNOniIAakfXIWmg8g37VPXGQUZQwOWx5/bCB0fA2POC6rrSTmsgVQ4U/gJO
0gs4STcB6inn0uboUXSlsRUe2Vti5JRm3Dkj8k1LqDT/axhJiMqyUqrOd37fTo+zZz2YbTY8V2y4
T6Wp19upTvNvgWlxpATAitTZBMmbOIJSE/9zZQFcTSro1+K29VdKOx0l2FiikGXTNq6/tiwv2y42
CVvOqarbZuC31tJxgyf7nh/vDZev/jvQc9D2yRHmxe+3wI4q7iaCMReBK//kVZ53Yudq5ivZlQ1c
7BYQggZN+5u1pgp6rHRrZyyRkJ36yHCKGM6NkIkVjZzuVm0EwJK0QGk3I4yhOYTq6hy0yOZEzV1d
wvsse7Ipp4xq29wE1eE3r47krZcGgBxgcjb3Mlg1DOSgkxBO1NZp7sc8/Rj7ngP5cArkVElRw3qz
xRxl3UtHKHr/zZ6N+cf0bY2kfyZtWV5ar0yucP8n1652No1H6hNSr1eTdM7VMIMnabTyCAntRZ3d
aVjJmGYAQc25J8rwuZdQHyjWyvq2ifaym3bWTzfSi/07m3yp+FcJL/hF9hVSpuNoZBDdmd4pE81o
azBSLmPZQycYXRK7OfxtV3rv9C/baIX+SUH0CU13EXNbVVrlWM6RTT9RerKWnqqa1AOnyr1law+m
GZYfW/LNoQqQ3U5D84WsR2t35ccgyFUU1Adw/WrxUUNC/t4a7Cc5Iy7d9FqXPDSWJtlau+NCY1Jy
fQ7z0D/LXjaUX6fAtXdyNEyVfw4aIMnc3H+HxG+9xTYAM0UNx0d9QngXx22yXEeu+NfLtVTrbPI2
E5z4f8xbgl/nRioqFE60U8Oo2FezGTwqag0LfeWln8nefbFGU/uFuLZnmRz9ukH8lDpJ+8XrE450
4j78EMYu10wrVs52a6fnv9bpIP06h0MN3w1f4oumNs5xUEryT9AOrFrEcy4R8hLTtYMVcNfHQC/B
Itj1pzhRvG0KW9fKIVHOgWmWbOEd6y6daDise98sNhmiqdo2qV3luNjlhGUow6QtLw37MCceWm1/
LGmV8/tXWOYbMccRbZY9+JZFIVSKuIMDK/leDlO1zO68LL0DYJuU6y5HzSIIUdsKjRaerxEFLs2I
xhWkWgMH5380BXq96L1acHuvpCseNHisZbcMMlRgK9Jq74x+VdhbY4hBuXlNt4u0RBMlB+GTbDoT
Agm07h/lKKggwFkiBhE2EBE58+8InprAP2rIe2tV3mw4dgyutSRJqtqUx3a/GLfSCHVmeJ0kIVIq
gqTxv8csc5aYRtAuSUccG8FBBasHg1BpvMAVkvha+dI3KNH9Hvz2VEql7HKqoyiGEdc9Iyi2MVQO
a3kZXK6KxQQzbigci+12HRUOc/JJpIvLqmyWpRbHMm1ZagkuEGwiX5vlXNfb+Yla/3HlcuJ+mhP0
YvTMCThrpaQodfyuWjdwlYSd/mEUTogx3HWngcyWsaNiW+eoEXq3hdFXHKtEZ7fWo3vpjUr+InkG
jbkcOpzM35nBKISE1Kd62vbUxzQg6YAsCLlztzA2fmeHxxyhi0vmwMLFnqhMNrILsfjUrNwCZCdl
qPWunfKxWVWG+hp68y9TZW+IBAfDxF5FDsmyU800AsJLlOKDS7Xxnd8a2vPEoefaSBzzCGpKew5r
x4XtPvBRnC6hClPNYW2L01cLydejZVQ/qll12a4KG5jGABBYVx9ncQ4rGzPQzGPUtj/kqBNntjI2
onTnn7FizWW67Ml1tUKpj7B0pecxGSrq13me0vgc7s0awIy09RrVmq3ne/u5KpS7kjrd7dT2qM2N
Qbkem0w7zbJJGwBOhZATXEnDO5fwF3B9nIKsf+3JkHfRRhJ9zgu1PoDeqU+6CrHkm9qglByUwyIq
zhyLhGdpaqUqYZNxdGaruaDg/61PKINrm8o5ZdSBHiNZ+G7GqJVny3aC820B6VlWmXPorjdvb2Pq
Gw7K5yBdW1H5k6PU8okTqOpJUdKvnPX3F1OMNNUaD0AmkbISEWWlV09F1G2gPp8fZLxWzQgRj5RI
Sadi2c2j3pK6F9PlJN9PNQBHaH3fXsBNs2uWW9T2G2W5HkiVrOzEK84yGBTBfNQnKoXk66MQoR4n
l2NJiKud3vjUNbVxdRTgsXLoBJAqzy1VOXJYeU6zUs3EueaBon56ndP3mnFVMnjG/cozPi1zeIiN
H3Qdtb8QTsvISb9nYHDuC9FwhKndh3pmbUehXrrYpCMzC3QSElR+5FA2MiQ0o6cRdOJpMckeNaOj
TXJmWYezQ/fk51D+vr3cLVKn1twfPbCu4i3IZnRMGNTzcD/4Snu22HuWsA3o7Vkf64M9BNPB1doW
elpMqW4bVK3IsexK622OnG43HCICxa2abTiDf+7a4h8TCpWazyRSDlrHFkI2aR/4oK7EuFEV/Wak
3OXVvQT+ZZvFjM7uvNfJ0m0aqb7XwOX/vbSVem6Gtucfy5aUvhyMCf5GeEHSTYLizGet8wbutCYi
nXZQfNbcF0iRnY8QndXXJkYy0BnT/HPuT+XWDSgvZ4sN0XOtrpxC1TaeQOYjBZ2fLYHclD1pmwGi
AysWHtkUbz05hCYNt2el0PIM4sZbDEeVZ+YLvNTdgxZm/YOuWf5mGFC8WWy2WgXXpvT30jRQdAnL
rKB0NSZ3PEqjbGKIIfY2gA7Bc909LI39FLd+8QA602GraFHEWTS1B+CeF6xiW71mFmg2Skw3MfSa
h5LT6o9dwyfUxBaSw0KJmfpfqqv9rj2bYji0IFipEPYv0mu74bdh8qY7ORUE7H1W69WD9Llmue9M
O/0gfZHSrkDgpM+ap3kvA/LDMLx4tvIcwZT3AGCzORc+iFQxyqA2uPU6L0WEQOubo3SMVlA/eLXb
HWDS4nlEBC+OLlSOqmZ2CF4QJmPBsQW7LgCYssTK1RGRq5IwvM2++cIaOIZiaFslCPydN4TwEKRB
cS8b1UIaam4R0JVDBI1fHU3ZQE2jqsFuCc6FF8mJYRMmJdRzb6sko1bcB6HubYeuRCDozSFnWANZ
u1hxIGMylZ0NvfaR17GPuYZqjOClVIXUHrJcaAVLWstlvLgRLoTwUo6ntq0OjUnxcpjM+4Lzf1ie
gv7BN3S+b6JnJNcYDcB7zpRfLbFfDCLrwx9IBghHX7Y1FQyASckWb30lpU4/9uAJhID2OHit8zCJ
hqpcVIBrsmOpFjkPYWY5D5bmO/t2TJzVYjM1RbtQ4XSWJjlVxkJjs2pzPQSjyGrSqQVBdHuZxba8
jNdTcdzDTXP2Qqc/UphNcXpazp9sHrk3mdmRjxRDFzYqyvbNx7FXmqfEdPaBqs9gTfrgnIIwXUdy
aDrJNu2C5iC9UTV+i31xVA8656Xi2yuj4FaB+J4NIaIVLF01Wr6DliPay+EcV6AotdC7yqFWg/hU
8k+5EXZ33KnS2yT0WWAehqlhK6NKw1JWdQ2eXw5zB8JOHcFts+Jra5cFSgvQAR2b0sn3XHSNJw4b
uJJDJPCfyIZ+G0L873AEjmsHqe/7v2JNeALQYiE2T1F55/FxQ/Gut2nV2Tj3opE92URIUZ2dKvQr
ONDxKMCtVr2RtBBuMkzq5oPhtfGnIWm9+LnMu/ZTqXY/tS7auU5VPZaDqj9Tlg48sm54UoxC43kE
7bEJrMHfS29kst+fwDsDwCB4Qvn7nPjApBIRXJNDfKAE/CSdcn5c/UhddkPSEpbxl6BWYLgW0UoJ
sf8MdbxqWeom5af2QTYUX6lW+GGw+vIDxZwzuSQVssvZT9K1m7JdzU0TYtS3+LYv9kZoWXe6o//0
MwTJxkFL74eCKyWPk7Djg0a870QjHWOe28dgzF5au/ptEhPy3C2vtR2vb/GdHZzicL52kqJUkM/L
3tK0/7BNmfW/xS3T4pjvf6G048ZMgwSstA/jzmRSMSxqTvUm1GEMopG9vuScZCXHf7nBgkaHMPIv
0n5bQU75K26xvYsp4erY8Xv4qamVzkMGL/zulZYpsvf3u8lNckMjj3Wr/xooV1zWlnFGqFjbiqsK
TN1oBKwHF1ZpvrVJubMEt7QcQ20SAR4G0LjYhtFAw+jdWEzspFHOWZradeJTWQ7KI8BB66lv8h9K
YQ0XOSLlqu/Ym1mbnu/NE8IhhygpxkveuRoqOVRqTHaso2+a6/fSJps+tyC5dPViK4elMoPdrfr5
SM6W739Xhx9BQ0dUqGkdWoFFvjO9qbsmSeNRpxIFJ0Uwv7IoiWsAQuFcB2DQg/Be9iydu02hdbAj
/+lAZYzssW99knZ7zmJoKESIlv5qBg6S5BpZ4YaQQ4w6lznFRkGW2tDbwjK2njgw8H+kCJOcszYt
zs4YP0amle3jN5O0V3Ydlqu/uyMV7Vj5oG+zpf9d0Ntq0vbflyx97/fqbRnsATm5W23w8muTRj1E
C1QalNSYrCK7D3/mwDwpIvrFX+azATfWp1kr2o2vuel9UcAkCLmffpjsSru3eUbb2H1Xrind9zh8
aOdLaALP3tUhpURO44ybd0bZlY0RAFDvW8MHrgVmG2y3Pl8W9wTFfbfqfD4mdJO/LY4IeliU2NC8
VLPiA3dbLsfQkcoRlRLmuSnmL3Ikm6E0xZdmqLd6MxUfpE2NIIKpZ5cfNyYf0WyOaqOt9JnCBP2J
vp8Vo1svtixr3dXUA1ZfFhqT776GdvltVcrBTpTJxSu5hrTlHtyyfjrGO2nj4ShaV3rUHuAZuS/K
CYkPZJY+9J49XuHNvMZiRJl89WGChX8Hadq8kUPZkMP/CVA+JjtJWNpY3r3PibecJE0t1dZ7mA36
dQ0xNHXC4wSSzEeacSz1+xR0vFnO0V0rRtKuh7Z55tnhJEeuOpugFPWp2jtIbq2k8dY0qn7v60iF
GR1Mc9IWDqpxZ07xqsnqeGt7SnUXlRans1DzHlJHM+74f7sAnh3tpbc5QFF7M/zPVGrrDDIUirl7
85SbUfEtrChcdWGlguxIUbbJXDkXE4aSk9eo5t4hKfLQUw+5gYJF/WQV0XdOuOpfTrxHUSPYcZ2p
9w7Vcw+dp9vrogqw2V3nrQqezS9d652k11YSGO/Tia84WqP2QQULeUyRuNkYem1fKJv/CaVCSAGF
hqS3MC3NYrPhaD8Uake9ORHSroxT2cNl/XsatZv/P8v961WlTbxD9l36NgApX4vjy1Y0nTh5lQ3F
RpsYwO9lMcmIQJ+0Xaer/EFFrLTJ+XJIIegH8O7WUY6WdamSyeEC2ReUS506YOVCZjl7rvqUYlHn
K1T23n3DCdvU5NWh0NXoLh9aqn8tw34kG4TylOdDroQO6QpZDOvraHVPQ8I3WBmbtTVwxsku/3zj
V31HtSq7k5fp27oyKZURzKq6YdHInmhkyCzYWTuRtY7m7Nesl9M9VzRorsew/06xyqmirPJTALnR
nvry/lBFfoyMjfrd4jt2yF0H+p3CKT6OFCDtPXeetnLYjG2/Ragp38uhPw/xRrWM+CiHni7IrxC6
OE9cKj8GMFlRbgT1VqWqyhX9Z3DNOfRrlerqL6OWvw5rkW+VQy/xfKjI+levHGYPpbmdAvVnP88e
zK+2iupQaoL1bfMEdPTADsbWUCzhP7PJlF69ypFssjATRBb6z3gw8mw7OkfdJtFP2sCgHEY1bj3x
sE5hTDVwCEShmXSYem7evPzUTEqURHRaW/q21Ae4Z9/cXmUZ5UaueFuWytrVlPvKtkUqZt2nfXGy
kgydQORiNzP48++qBQmD7n1V5sHazloYnbrazZ+MxPiOiGe2L4MAnE4XFFfZuP7YXgb3Xg6mpqq6
zeI0lEBbWzUSS2NXDQcIDT/6eUUxoVfrK093lLtWCIZwGhDc5ylsS5ZmvLOXVR6Yq8GFfDJqO/IG
hMlZMND2x7lH6ZLji/hLp8NRaVvut3YIuNElJTzxPXUZ3dD2cEYU3jdogr5pZV8/mcaUnHhU0rZQ
PA/fEh6PU8P7ZpKp46S2VMHC6toHc3Z/ynnsA7h9U3byOFLxyHlEZ3LfjawbJZk6PpmarX2lohTt
TiAiR7l1lE3GVih0Sm5TYjcpm6ii7FNtKwTCc8eFabicnWvp2Ru5CXVjIdeWB2vNb9X7JonV+6Lx
v9RRoB3lSDbSGSf+aqA27rrYDV03L11pzBVSlWrjfbRnY77afjStehVRwRmSua2nj+5eDjPFeun1
Yo0aK5oYgrbG1OKQT00PL7KXzGHWrGQ3CNykWS0u1W3ZtNQayHCmvAt87SL7tzJb24PNcR4vsWgC
sjD5pjaGz05hd3vpQH3LR/okKj7ZZk7FYVmHDX/rAfSQ7IaCdicWohbihnO5NYLJ5za+BXUcuWlo
fUGIJTDTEhXdwOemsf0MHTRG4aVWSBWj5zrrh1Zo9zTA5bmrx8ahzXT9Re39Vy/Ud/FpGlCG4znB
XVFLF3yfnWRfx6b5C4b9YxN3JPkgaWD76B/txikeZCI/1at5pQZ5eJbDQAvDbaVCTeYmzkszzugj
JfNX23fLXdqOJB89p/4s7EWlT18pmYWWla8wxzvrCoTUqVDH6LPpJpAZe81zN8ECmUX9T2l2syHc
l8a4srKDzR7tBHM3TM2iZ/45nJRxEPKFuG/dW3gI3ArpcMhz3+b8tc4tWkNeIF8tawae8+hQB7Gv
c2e4KEExIHiPlJU1aPcdWuYmYr7YpDdRx+Eim6LOn5UxcPZJE9v+VdqgBgFDo5f1Ss4AZBKRnhar
VvmcHDTOf0rEX9H6piapTIdd8lbMxR/QmVfSa0Xxl6JRu8PcajpVDWJGFLacBJV2RJXeW6CsAoPS
xwZg9o1tbJJAbdnzQFPyEFK3HGLslTqxdyV8ZrBd65q6CYL2V1mSylfSCp1A6l6orPgt9s7/Fdn3
bnh1SAH4m00wZPzlcHOH4tdlGRktVeJvwvF/rv+vZRbbTT7+bUZuwazCb5d3E4l3Ewl5aBm9vFcr
1D8EZm6sNKWpNuQYigcUxvIHR/TAF1DAZN9Li2zmEBW5erCdd6Fe2k7shw63KW8rjNWUcRnzu62c
KZc2XbW/m8hlSZOZ9SGKF5ZJGjkK490cW4G30rivXkt32GpyKOdlZVpwnKmaOzWgbJwyv767RCBC
l3cmX516X4cL/tzvF4fXdv25Iel4exumKkTAlA1Czs5jRtqp80iU6lblPqaNZ17BvZykTxWmYnAg
6jAmno7EUDrashu2teZ5Gz3mOXzNDs5fNfiFGrRzi+GPem9D3nORq3BV6B5Rs1n8YP/aI6wuV8dN
Dm7UWXetVaTcXzOOQLVGBaIDs8FdPJvWney5QW0cg7Z9usXJKcGQ/if38/mQ8c8g8c0Mh5/EoW2M
aGWLVWXcspTAhU5OWZxuL6nBlRFRlbUZxGnj0HcBJXhleZBDtM4RArYoRZJDN4Pqo+6eEAxwz+hL
OLfmr6F0SFvvxdGunMIY5kGwf0Y8pCv0bepHNObqxyjmzMssdSq+hqnmY6ahzuS9TQZzF2w36QBb
hxzKODm3jXn2MEkw3+b+tV7ThO2+bKjF1lA9P5tF/9p4nXMeeGigBB6mJYqpfjuEZHmFEAJ0nFbc
FPUO7nI4J6AZrLQq2MgV3nXlsjJaenwYRPihIY00q4hHIb6JJGaZoQnfxt6FkmmSbIOFWno5ZOrm
NqYK1b3coiYvgMHCDr+/81hyUiHmw3rO9ps6QR7DU55XzNpXzjNVhTxf0VhJqSDDzKkfhD66dkrG
MrpE1LnCPm+c4izdBeQ4D7FDWdVcVtaJM1v7EJjDB8UYqLKGFXllzH27YwM1fU3IIlB/On3WAzgR
+Ia0uzrtb/bcruebfcj0d3YZPwMnucWbaadcUVWEkmWEPmmoqrtaqOumCdvjtpyi0yy0dwcHaQEN
Ab1dI8R2DTYuB35R4UZ6A6hZL76dcIMSc6t8sh9UJTp0IhbpA/fkBv5HKEznx8bujVVTw9oDF9wK
xm7jm6F1yGMEfQSduUmJq97oqzT2krs+KtMnFJfuK9jEvwCzynd20CgQrHnlF49KZvJHJcV+aLRz
4I9qYnalRLO+Ql2NgFCFCNDg1jdTYIcQFHGSX1+1WiGXlgHPlsEyRjrkUDalQx27H6DIE4SC82UJ
lD1FUDoXw49leWmWiyy2IYy+ds6XdCzmXW00gbarZpuiRYXt2gYh0mrNdbThMUq4rDipLmNncBXP
vDjdkUDKVv/HLLBU8cnwjM1tEbneLchM+k+aYtSH2Iiju6WxC1DUw7ReLNAjRXfwWKKVMEfWMynJ
4ChtS4jsNaU7r31NUzaLQ5tcppE1DfZWn1F3KF7sZpTdogbZAXvTxkjN9+/CcEjFdWX3za2T4RT4
U3/yVOe1kTY5lI5l+C4krpR09W78towy++baR1ZrLb3L5P+6liNeWGnL8IBm8xFqj3kfjU64qgWF
VguzP1QAbrkpFc8456EH9Zak2kogjbomnO+sJysi2evXk4rKJXPUgj/KNOtnGQL9QASzEgJMQVBa
hzF1HJ4ea+XLMGhHKudg41bDkcMvwV0u7NVc/TQSmDqiONTvytY8NWG3G5T+FDdW8T3M3Ia7pKG8
RLFZbcZGGR5s1Yr2DtwaZxfpiXWXTiXSdjrk9237LWuc+MUoFeehoJA4h+7txec85rkITtIlG6gf
gDSrDbqBRPNc8dg05grN3R8VWsHPiaFz/zSUtRxZiBk9OyM/MjfpNhPP2hvHWNlKlDwFYdc/JWMW
b9zMb/dpZvdPalHEV66AH6VTNmPgf3V5WrzIEXQczr4xqd2MVdJCaxZzxWKeE74uNjdptycRfJ26
lgO/ueAZRpD49DBkgzkRQ5hPtk6r76sUNqAoUgZuwr+VeKQwjpY2EDtb4EsXR9WU35B5caBYJgug
ZCGnTGPyIJFWoAzvqzZLHiQIS/gaMZK+II7vGzVVV1PLU4djtSXHhYm6AqtffnAKs/jAszTFEvmc
7+VQOoyCOuE4du6kqbH6+qK3zvMtXkwKFCGXGrDpSac+TteD2X6PvaA7yxBOMtz7drbXywRNbdcq
F8lLo5mrxOEhOCmj3oIqOPWPXqbcx3WgsFkC+HmHZFl/lw0N5/9qStGKD5Xn3nCoWUCjqN77vmbw
IfrNurJCjsjEzTTVE7iNY2R/xEg20lmIiCXs/26belT4xobi3kTZFrYLOyF7ahe6ke0UZ+55HMPq
Ho2Sao1Ka/bjf4/IWGP8c41Oq9AkMYrgUCVp+9RMymef93gpxKjOu/AwD6O2VhSzeTKKsX1K0s+6
mSYfpMVCYwQlQ2vYSV80ec6dOcKTFDTtYxrrwJor8469KcrcWd9/H7hlh5YSf24dz9g1nhEdi0S1
7zouBvbg+uea21xNuS7dcfaUrVsCgET13YUOc0ZsaW71lwnqpdtQ7239pet9591w8crgf83Nyf0d
4LzNZr29yMZTYT7gpltA5fjbJntqB+MFqWCfU5BcADynDFldFWbJzc3YCTRp3DmHzDbm01zCji1J
2TsUkLgnOc+9NiuHqe+A6ud69EWtjDWkn+F3gJPAwSL3RXdiJBJLMDhJD7GrEd1Zg6LfJTDIUNzE
z+SSBeX25rTj1jnagfoppKSBox7/Y9FwifDsudv3CNhsCm82nqvQbM4cf/QrOdQhB3+ImgSRnlrp
1obxSdPL7kn6aggWEqUK7+RIK6dy7d7NEZfyBzhw3POUKMkaAADyIpM9XftqNtbILYXfHcPZ8aRk
ferbElYRHYYse1LCj6UQBBMBcmYihEnqEUYnOZNH6+j7XFm7fHKsT8MwlPs+2YYB1N8ziOH6P1GF
zuHUaspHux++11ad3MuRqn9sulZ9AVLXPXK4dk3TAuXvzuckU0+DtRzq+ZDtgQLbW3B6nzPq449V
beczKHtlPpSgrvWU1JAqGisc4Zx6640ZTBlsBoaddMhGK1P7FudA+HGGNGy9zE8bDlGQP+oaGCD8
cOfkqGiNbsfOuJ6SO69Tda6YqfYBpuZhnZSNy4c+B6vGqU3ouIxxXbpBcba7qnJv3cwvi7PmWqSg
nRJGRuVHZ8DOTcKtQGpoBAY+cZcqjAFZnK4dnnRfaIZnZvwj9f01qcfuVxb3DyZkVF/miR+MaVTl
Q+sl5aEfbHKEWqbfGXGlbkKNA3s4u7/JSZN7LGEh+ulYQ7YK1bx+yXuE1mvH71d1gAI454M9jKL8
5prJrA9tYnfP5CSE1hjYdumtizDgkMf8IZ1OEXhPfDDSJRvkzj+i3+1d5ciwG3dtuAOIM7E01MX/
XEs6K2V2/1wrQvDENDTvaorJcq1Yfw7SzNzItFtvdSnqRlH7mq97N+5HxV1nHYxDjXi2bnW4P2b4
YA5wRVjPqRY7u6rPk20rnrX7uIb6VuEK3IuhOhrzHVlrzn0ZKVqpP43Jo5woF3Os8oiCx8A9Dz8C
QRXVWpl3lmupxvjvVwpeyiDi1mME/q0J9NYCOhom0a7rm24lPV5fvbrl8BajZo12BOdxXCbHJTuL
AP6glTYZXEZrMG5n3UbbDBgrZ4Ep11dh8gXtuRpqU4QsE91bdBYBrlW0+DRDkae62hdLDYEZt52/
G4Ji+mrMcE/9NncVTLvSrDr/NP8RLRfJRU7vj2hpDuP4P14Bt/Gouv2BnZO1T2Cjfzan4Edv19MP
SEI+KBAQfTT12KK4ylKp3KzZ/nTzvJIR0Czuht6jmtMPSwDt3Scj1sa1wQn8ladJmFdVpS2uctyB
Gx8EL5Q3/ODRGtmuwvyVB+UdujLul0GvUTuqyGo75FP3NTw7J6fplEvfe/p2LobmGWLzAV65ZvxR
1Ia48Ji/SAztYR1edbk3P/cAW+AnUcF4iU/NqoF7/MOOhtq1NUv1OXDhgh0s6zU+QihqiV/sIr4X
8b5DvFxffqB/xi+vG7DOX/Hy/fwZ/4/15fuvxft3pmI7coDybHjWz9Dohh8dLNBzkqIP466opIsg
/LfyAykD/Qf66f8ZY9M5QXLb88BpWQfYg+Kd7/rTV/jaoGKrlU+ODudxJeyIF09fYeRZm2/2nEK7
m13Ez67ZH8ietKsMwZVzYyZ1vUozxT5Xg+Eg4NHrG+mRjXQsQ9mrG4Mpf7mLuDt14TgeFvukDRaZ
slB9QtYZXqYs0b+UffPicqr6C77dTHHgG+vm4TCiUbMeoWHZpaVXQ+1Hg55WfZFD2ZONMnBcHpht
AxMKtySFEq1ybq+ySUqvvUaikUPfGq01FC/tZrHVZkceW44DZY53hhnMKzlPTpGOqYRVlprOGnp/
R/3SzwZSb3XwUrhWdOkHR7vZpxiKkzG1kdNUUSRhb2De9QP0L0manSqnQ0U9Bc2193KEu+FuVy4k
eqmbcyhFng3Bf5fPT2PE9sYr2G450xPqIPOTi3YBJaU94ovCRtnNhLArDxyRTZmfrT9Q3DY9taMH
BS6wDJiPvbpaB6NLRUGq30mvHYk6K1BiW80I56cOIi6xG+Zhsl0bquF9jsPpkwYv4a80eXBgMgxW
tg0+YhZ1gtDqb7uU5xa9AHbQq91XnQq3YY/yXHgHBZTYYhoDUr4wcY0H1QlBBmgQu6lVeZKjkdTI
vexV901fjbe+wj12Y+kpn9kIEIgafqqGsoDS84rKxGudl2Oxr/uJR2YI9dYcTo5Xi7KtHC4omH6M
/rvfFOuxnEz4bktlG6hZdEq0Yf7QWDGUsxDLHUbV8rZuGzY7d0QxVlOC8WObCMLHNg+PetyNHyc3
1lZsAHN0GPDOVcIdBQE8M4tGVEoq7hhvDSKQr0P2R/FJ8Sr46OECuqMMqn9pnG7NswinJrHGZSMJ
0MQRQ+rsIb3r8008GvyXDEewaxZgiUnBb+2y0T+XitAQbxLvngO3+myCLkEbSumplwzDHYu3q6ql
OiJ3Xf1RNjzc3xuqBpVhAHfZzQ7tgKmUDw3I7ccipTAl0mdot39PMaNqIG8Yfl5MMySdB9Ugob0s
wzkpwjbcGW9TG4gp1+nc5RvNRwi5BoxzTWbd+B/Czqs5biRr03/li7lexAIJv7GzF+WrWCxDJ5I3
CKnFhvcev34fZPWIkmai5wZCnsxEiWWAzHNe8wUp/tJXmy+5KfyTg5jnQobVWOCgYVivGqqW1Pud
DRbs4KZiEoorRcxwZTXbV3HlKqs2qtgj5ZmxmTotPTuxn90OKVYnGEMjgW0BRTnlICu3qo4Pm1m3
4zn1Owv2jWa/I9G8KQw//8j75jWvtOHFsNV+rYioPuLw1h/zJi9XvWibp65MvRUl8nBXa+H0Qn4B
GI1fQb7otfElcNp3BawJNEFaqm+yvkn7RyNrjCcV7BQf7/SS4cxzCSb3QQ4q568MnAdtYYcoLYus
3SrqEG9KA/0+uC/Ds965R4Xn7lfLQQdTHwDnhCGuk1Ay0aUb+uZrOUKhy+3EuQ4oi931GjiAEaT2
15Lkm+7axReU95Odb/vhtm7M5m0uGckBuPSigTtm3aHqhHgUYfnSknfd+uQCdtUs/Nq4mvY0I442
cWWHB2x8IUEiZrXE7Et8G5Q/S6GM3wGUcveDL/4QuHa404tQ3zm1p14bH21vhMem7+CHENBS/qh8
JwF3U4uLb2NbXXc2lrNAHbK8ju7cWUFaHrxxUo9gf9LNOEMrPmO3MweRaafhC3XrMeeBgcZbbOsG
QfvHdXhvLIxQsVcri2w4+JNNavH3U9mWB2EYw0GFRvLvg9RGUSk7+/1wMKOSqwBgDMAIIZWgAjLT
Q607+VVoXotq6C6R+zUydGzVkzTIjv7oPcg+223Ma1B06q7KwKT2UAqiZWwGxrrLLY0a1tz2UZld
cmvOkX1juGug8Vg427RE5W8shLabKkrSkNlt1sEaFZ96Av+NgWXXXuo6BPav9ifZQvC2vRSWQ4Y5
i8VaxuRh1lPAq0A7YWTCpWSs8cRrqinN4TbCfBWpfyBDMaEl2sHdysFa4B0z4x9LYV+p3kfnRHUx
mQmca6qX9jVLzeaAp3a4kE3fHsQZN0VSeJ0zfa21/jAIkC6KG0+7RjGMDYsO9Q0AIvKnyr4elCuZ
p+462GV8cEzhLnzP/9Mo4nnJN3tYm49WydqkoW62GFBQfhZxlKxqr6x5/QQjAFCC93bNgsW2oayr
aeXctYFaU7HNu7M32xUgETs+ti0owdFQ0lffx7bZthGqsyzUBeB5Xwuvjr/h4ucvutTA2KNHUi12
aoEZRAQ0w+7SJ+Ri8cJqI/vakvhbjwPwQ2jj2qYpa9gYAA92Vib0u45F797veBsddb5HqFazM6Y+
vof+za3IGuIzVos8FtkFXMfZzKT0i+kRezOV9AiGbIPtmGivDNor/gkxjEN+1DZCtk1gl98NddwX
2SzC75kwhtsJi4M0GBdWp9nPk4U9bthWbKr9Coa0iFdu7VevIJBwhtBzxId1u3otkgV7If91VK38
iJRIspSjEhvOt5442I7Mk5B8WTlJhiyqqLuTWXsVv2mrwgq1VF6cwIUU6ZKdyEX3aPrKUh2PgXnq
kiLEs2bIDgILpT/0Ivtuqmb0pmrAF8PIwVdWs6i7JskEUNZC6iL1q5O06xGI9tuWUxb6Qu3r7uzM
NDLJpJWMW7CYHXL43YMz03FlqI991FmSThxcJykeJ7iLB0ymu0VZxd1uABO3wR5JPcdNGKJfoZ1k
C6QswJT5gHJhs43RJ+YJ6RvRutR7sVCK1HpAjkUsxsHy3ru2POMC4fgLHrXWLGjLq96HWQxzpMzC
TabnPCl7PVYARyV4uorIhpjR2PekqfRp5UO4Yp3YHm/NsvPEpjERZHIoS/MxRNHGiTVVPahxjc8W
MqOLRHjlvTykc/Gm4p0fbsE426FeYxxlp5oaqI+QI1uXJmYeiQMqpDH86JTo6cZSkL4fwYHxM86N
S9S5+iXIu/IEwRBV13+F6vmsQWHSG0b77jM+xIqxtOqu2Ghh7KMTjWHn7nY57ohgd0bzdil5YSxH
22Nd9X9q9YS2/hDkH+mp7p3mQ4nNdmE45fjoVJPLX2r0B3a27qpv8m+sACxcNCghd2oWUAmDYieb
nx23JsWr2K2z+9/ig9Gqqwhd7ZUc9nnIc1IYRnaREcNJC2c1jFq7FIabrQfvoAq/e5CHwOGt9USn
7mUTpXINxV+UeIa6e1D4Fj4gc5ltfcfBXX6eJWOoacJe1yL3IMf1DcSXePI2twnzsFwE2aaevHEl
Z/WV0T1UlfqCJWl+lKHBwWu2q6OTnAR2L8dtJNgVVChOWk8ibtRwrtSrnmQssvzcPcWb4qf+xrB0
/0BaWXvQJuRd5YjBrr+R3VIfa9Wp9pVZ9xuvwStYzaN9nRemjsmL8E5lA9+/dc0jqiRIuOIlsDKN
WaQKa8IVMrDVnryl82rxcAkL23gJQi069mDQloVnOa96UHMrVKuIXXZuvpge9iepEyybHMS8pjnx
vk517Qg+LdxGUdSf86Yp1qiNqg9k662lUdfRS1mGGvoyKbr01viuYAjxR91F+yLWdZ5tzrgNvcmD
V8KhDbg5u9ko2N2Qjbc8hPWT8c0zE2fZTO50V8ad/Rwm1jooJuLor2y1Cd1UM9OHt0yQle6QdfXI
ROBCrlMCmaePObCwoBiKc1tM1dUL+q9yeuEIa5WayLILqtdxmN6TbNb3rgvUvC2G7qTbdrYOcNt9
MkvNhMKahV9rC/doueWp+n3Y9dafiBw8m1acv4V5Xi7VWhMP2TD6G3nFnq3H7Yo2uq0nJe0xnxqs
/KkcBhNovxZ+NYPuXsSCTRRXzEBVfNeoeI1/zN4zugicNyvU+Tx6Sz/qaWA8Bj0wjD6x33odKIuC
+sDeQEX6UfUTdpEIFEyFmmHold1QdH5mtHfcOdqlRNGBam2XY/bNc8oQAyrPWVZaJXa+S7PvEsSS
+h7XZPI1YKgbYxsqWITL3iFmhxYAyV7KXr2E1G5DLcTbz7xTXOGs0Cz2vyXBmoe/9q1stQbTrlQ9
mmGdnEfFyGaq2vA0I8yKXOyr2hqf2esXB19EwVoCy36Nh3NcAtF+jResF/5TXI5XhqKiIpmaOzWJ
/E3qagEW9Hr0HHS6sm1j9A9sL4qfe6EUB0tgfil7cy1R2HeMPJHmXtcVuKkPyf2kzUWcpv4m4R6G
0iWHvkem4BP9IWPUOynH/0B/KIORHGRMAkRkR21SF6gBh9o6QscuDm33zqRTRlYi8VY63NlrYWF5
Urw1OF6/VLOAPklAFM7mocmHGW/aHFSjzBQYY2uc5JmYzxD0Pw/KlBxk6DOeZ1az7X/Mkh0UxP+a
6jXmT7NEMH2vptrYCU2Lzm0a26scus/KLFBZlzF58KE27ETh4moFiedcV13LAhfuHzwvY9lNccdf
+GMK7mBbt2ydu9s4eS3PgzTZzMSVn4KK6lkrewLv0Jp1qKw6I692FUK3i8StAww351eIeQV5bXmd
2+z5FYyis1epp5F30lv3ak0aTDttqL67+keRR8M3s8j0JW9Deqa0bB4CDMI2Arvdc6DFJh5ptb1W
UpedpdZlL5bawc4pRbsb5mZmVkgvx051kL2IOXRAmYL+OKph9mK26bsb9dYJTnf2YkRs5flVHZqA
r42a8Kr1pBZvYPiQNwqM6BQpbvoIc+gs46aT5yA0IA1POCq92X2xGl0re8H23bgr+vCv6V6KxFiI
ivpJt5L/ON0H1PJmTfltOiLsxp1vu2JppzpoDD30lrFLtifWR/YCTht9qdtXF1Gj56aqlYufUEhP
nehLqwfOgRRPg6dNEX8Z2LVuVLsGLcVnsnAVq96K0cNhTq+C09Dgzj6gD72rRyySFH/sVk1QmC9T
aP1ZJLhTlMkVajJL7JmEAV9jEVn5ydGN4SiddqUf7xzi+44dh/kvi94foarEs7BPIw8Ia9Xuq6R8
iFCnVrdwApqfmnjHtHusoh7KVs1PQVzBMPTcdKUbBgqI8yFN2/cEuZT92JUYB45NlJ41FMeXkW23
G9mU49S5Ix0FRcRKz24XqIZq5eoJKLxOH58GjyxCpNevOBCWVMhHcwUaaU4oILiNJndyP/BQezGb
ZBGbcfNq6JZ68AZHWcpZvi/aZWpiEy171dcReb9XEi3hMU1wUoPj3bB6j9LVWHvFoQ5Va0VaM9h0
CU9wNAY6Cx4jOzDbuJ3mCHXXAHKP4IfIknRU/+OgTvf6LJOzYu3tLJq+4vmORtmS7GP07DQxyCy8
Uj/SGqSeZ32PgCGQNranRz3DhnYYDP/OMOGzIRURrhUbzr1Z5fgVTaSbqaajj2h+67kLUxr0kbbE
NmE7eIW9h7ttnerQLVfumIjXSphn+UJGGOxiuJBYw/EgLdQJqEHuRWd5ZtXld0UJbAqBv8TLqnEx
sMddPCX1uRsUNpydanbHzqr7ozxrs+ivM7s3lTs1BCrOgM/wb0NxR+9vvW0366pYBYnJmLJZ3Abp
zsXK6lY26/mA7ksRvcrOYoaL5OFiTJzkSRa/bMX4ylIpu5dd+AdkK4G/xVZ2sgRJbtcqQ1c5pAPl
5CAW/gUTO3OFURPQphA2u4x58xl597WiCsrFuBTe4qUn6l1H9XYhR3xOSEKkpVx7KEFp/usiYcp/
xQkR+ZlfRsblrLhzjJUbY0cuO366Oi9onMNILa5sJdrnOnPuw7EDCTK3HC19VtTQPcmWXeffvXTW
5BjT7tnG0R2vyWI6mnOzAM+8KA2nBzrBTBXRmqXw3e7Q1lP3HHfBuEzxydvLuWS8sZaMjGkn5w4q
N+yxD4zt7f+goTDidbgmyLkORa5Nq6vJRvb2sWcCfZz99UosOKvUwkKx64sXz4p2kyrsd8tQrFUC
+AHyUFA8wR+83OKocqxi9vNHdciaB8cQX2VcXicca9Q53Wa6WBnc666ZnPehNTTutk11DsLYPVnC
tEhDaGgINumwqgdsJUsn6C+wMPuLMtPzKx6Tk+oCOfsRN4UZrChcmqzQGCE7fFPDrCJDgWUO+YWq
uAi7jucMs5I7GUuNOFpwxzRX5b6JAH9rrOLXpSvGfUxh86nPp2tT9fgENeQCR7vuniwbMiIOAcd+
bt1CAWomFZqzshXBV8PLPOnvZHP0omztJ8G48WIwiE7bWptMMnfUwGsXxXyKefzGqLpgXsIQa2d2
jwaut1g1UQAIZ8bhalO8Td3pkBW28tZwSzVTVuRsrXeIjPLtAhH51qTuDhO1/JmHRH2HQuzssEsc
jaA/RlxvVO3R7LM8WI2XoCy1u5Bl9p0OT8ZpyZALbtoLsx+qh0zJ3F0wRsN2iJLxKRXDH6T+rT8i
i/sIeglf8sJINg7IiwPJ9PCCBC5yMlZs/eFkD5Y6tN8agcWv7VnJydUABdQ1qFfFTo07tBHqhce6
h9scTXnw4t64mxMzwP3n4E+nrozqbZluqA+j+Tj3N6YWL915q8nyfokhgXckf204q95Ww1WoKPaq
TRv7hIN3y54n4tcSFOWu03UbfA0dvlkDGO3MAZIiN+udDFLRcm7dZhBANnGtbjGg1LVqNfROVN2a
HvDONbezsRQWXmOTcjcePjB3qbBpiKYH32XDicjKSbbkBKqH6mqYt6qqUrQpC9t2WSZ1dZFDPJ5h
+ynXrIWOGvCDOR98gfiGn8XuXjb1zk9OgbqD8XyBck9av3oxUV/wFxDnH1T+y2+BH8fYJYX5owp3
Za2mWAwUqLLsbW8K9uyW/FPihvghkXt5DPxSWfDDb967MvnrioIayL+uWKObtXWnTF1jFSp2hhaj
aVFV3itCzB+VpVeXACYBdo/uiwyPukp6JZ3crTOPKmx9a4pQe2K3PWH6Lkw+a+Id+rirASz3AWeq
+jVLV/LfMDn2g6Wz5YVOZ+cFXOxk+LmJu6WyoAhlLdNxwmipN6pjpEA43YzzaTdbAclDrZU23iGM
KRBAaRYy+DlGR7l3axapugwz0o7SGVgT4y5rKFRF/CYXJhjN59FOBHWgCR6wn/vrvmqcl8aav0H5
F4zF3JPfh3/eWoA2dzWrvVVgtPmXsUwbbq1etvc9JVw5ntdtlBLctXBx6ko7nlRe3235yuavGaIn
7Zy4NaDArOIixv4TIdqr6dvxAmuz6WsLkpQnWJpcRRwnlE992Io/pBrlmRRcvKky3nrYaLPK9Taf
47qoT5ehlerLDG++vs36yzgfktIhj+4XH22KBohsybjuh7BIy5G1KPrLt2FuUpXnwnyVoz7DzcgC
xxR5uvvsKAsSWJENgFFeTb5erXYaeFc9i78Wvb82uDWcknrA56odw4cMLM9SWKBQxwoAQx/k5bum
NS+YXoYfmU41VLTcdV1tm7VawRbQ8A/CqTGVUswPfQz0V7ccAzI46fAk+nhYZUVpXDokYDaijur7
VsAoEb0xEzr7bvWJl++CoV06hQtFj4IZFZY+qO9ldw0fFGeY/qNmg7gtSQcjxZPH2MTl16m18NHR
gHFlSkHuPRaYv2E0yacdNocWPN4rzDw5PCLPso+7OlhWdZ/vuEshu1hHxiqYb7jy0DRREdzasVll
1UKvYZL/43/+9//7v38M/8f/yC+kUvw8+5+sTS95mDX1P/9hOf/4n+IW3n//5z8MW2O1SX3Y1VVX
2KZmqPT/8fUhBHT4z39o/8thZdx7ONp+SzRWN0PG/UkeTAdpRaHUez+vhnvF1I1+peXacK/l0al2
s2b/OVbG1UI880Uld+94fC5mqUI8G+wnPFGSHQXkZCWbrWaKuwrzHd5yekEmeGfdi46y1dee/QTt
HbzRrVdnZYnk5Vl25GKAWlXm6Jo5CHUZXbJuG7149Z3Q2TtT0qxkE63BbFk5aXQcjKJ4bVcgqtPX
WKcYlExaspSD1LjrVi6p0L2Rhc+Zk52mZqgumuEVO9fPu4Wm59DHZTArHehqgXeULVKq1aXSlHGd
1W68csq0uuR29/XvPxf5vv/+uTjIfDqOoQnHtsWvn8tYoIZCarb51qCcA6YuvxZj1V17JX+WpvB6
BqYom0xrIy3mo059kaPYTSRsptkR+Fr2UcycGXkwO63F0yf+AJpXXfnIiUdxe/gxypwzJT9Cqm8Z
qPKq7bLwo+ElQbdi8igXyBbYYMgo4UvQJO1DNjmQeRnjK159ikyDrMjl798My/63L6mtOUK4uqMJ
zdHV+Uv805dUAHqcOraK36aqbjaa0aYbg7XhnjRm8hz1+dkxIvVr5qQUWFozJJ8dROfATZSF7Cgc
4xltXe8RunF06FJ3XMdDic1e1TxiPopl5ZQED10TJftbM5hLB7J+oJKQ3bZKhPFMkLRwMH/0yBrD
iJ573GNV9llxkGdC0e37z7ly1udFfxrMfPm6csRn3BuAsyIdyPcdKMddkY3+nQ3TPL+1Ax0bS96t
rey15iGf4xDIC24zXDnjszuJ0sxaYjrv/5e7iBDzbeLXr6ur25puCnvePDu69esnVKtajZ455O5O
CctNn6ou7kHo/zguhErSDOxLsUY7RV7VHYvGhaTf5c2rXYvwTk+67BqaUXbVEtw/k9419jJ2O3Qw
P/ygwJB0HidjiNum5C66diub7Whl174QDknUpNmM8sU9r6Com5fdGkqIhwwGNOXY0LNmMVQKusx6
zGkJop4UqVMvY1srjm5SwIP56bRBcHgXTd7FU2vQ7lHGO94n5o7fpnWchjLeDr0envMoEWtgo/01
4hexwogxfvI7UlTs0r0XpeihmA2T8pYEwTdFBXyuCOeI3vT0BBfroTK0ZjcBjCLN2cYXQa7zIs/g
ynznAigz/gjlDSKHUZO+GO40OLcJRenDzEzBhX7ObzpohR5puFDh15jPgm+TlZfxV9IqEJNtRJZ8
tbSXhtnj8ytMaL/zWWxPSLXL03oK3VtQNgGaG4fmTzOm9usvwWrHczowWbtNAIRZHvx4Zzijsqe4
GaNgrdT6UnMCLAAg0R+RwPeOidJ0d+SbIcDTknHLr1hD/3QKqHmNGvt0+ByTuyzaVrJtCetbZPj1
1subfagWwXOgtsXKJPd+zCfDObnUh5f6nOxu09lQMjFfecTkG6qHxh5DbuqjXku9srLGG0xfIvMH
z8eiz4HKOQP5x84lz1oDN5KdgG+jc1/B9ze9qVgaVTouRjXC/moerDcuZdYsfAfj3Rwnt1dPoCX/
OmQZBjTsde0t+9RJLOouVU+RBiwP2faNHGdpH+rYBGe7iZ37McOaffCs4N3tYX3Eo8l2o6vNiz2g
4+bmevhedTnEI89JwMcYyiNlppPRed4zOZlu4UYHakTjSfEq1V93eEdS1gRG5pbFWVfgDSBJi3V2
OpV3MpaB5UTrUivOZCqe+wLtiIodqL9mi0diB2znbkSk2F8XJos2JQMXIefJKfLMDSKINAl/zee1
JgdB+IQfyzoJEt7YCGzZ2pi8YGWzXF5rjeDJjWr8CZZDfmd6lXWubWGdxwg03d8/OQz99/uSrgtV
M1xN1Q0NBrfx631pqLy08Xvb/Dp43lqffRS0+UDmrWXbz5mJuJ0HNu1fwdIZglVFefynmBzdgg67
i3PFQG1kni3b8iwYkJVXp5Ti06QjLdi0G7LfCVtIKz5VAbc9eeiGLMIvQ54jq6CqCPEwSrb9yoVV
5Hd3co6M34YAIXpGz8pHUafW1EVuZvDZdIyu//59ksuJX+7fumXrrmNajqsJw5HLxJ+esGYZ4W6s
WMVXxYiypU1WaJuXBd6iAJneOhMFO3TtXnLHae/IJ6NfMMedCKVEtTCnczIp3sU3je99YY341LJ/
YTlRH0wxqF+isljIeODp4Y5saLGRTS3DIhQExxNZO/1oBEN1u2ypFSzIGzU9TWaQbhKh9RgvJOFG
OL7DvTe2v/TIG8UzKPa3eOovjaLN3/0xdtY9xkD7BN3FL6Ga3wDGEVqltzhu5u2XhHyyBPr+Nj4j
LgHDbqhE6DjchZWTP851yVWRhcZGNpWxyc+wUncx+a4C4WUBwzvo8n3U5sUjBtlUWJr6YxwVbf33
n5bzb+shnrU2hTCTz8sUlDF+/VZXZa07VDGDr13Q4gSt5V8mq/auUVrapz6v+kVjtv3b0AbgB3zX
gq3saM9o5GywxO7fzG5Itk4rwq1ppM26DkC66OBL7rT54FBZu5NNeSZjgSmo1dj2IRJxdmG9g6SL
ys+mxAv5glggdrEDN5e+VIujp439scAs47kZzXNQRdMZUaL82RXmB/WO5l62gjlJ2RRBfSebaRv2
y8q1+301zyx9tmr+pNtb2RuCG1/raVVvfFekh2CGnIGBbI/dzCeyZu34dtnUfX0EtQfUUkZk3+eo
shfIiDvsFrIapak26r9z07fm+l4qLOpj5DYfeI4VuziqSaYkKimMWGWoHnfz0Lrxd7YHObN2R/ve
RsptWphGbt/nlXGqcnPcl3OH7JVxrbHs//LByw/255+pIEdpaqqtqwabNe33hXCPFHXXu77+Pgq/
WuVWAaLWVPrbIeYLjxqJ+5JXkbVhSxHdW6VjXdMJ4V0bgUXZog6enM3OAA7KFng2lerWuWeEi6wG
VzP2SJnJA1pR2cmxuff7jaGwGMVz3EF1ilTLcOpYEu///kv9b7dqYeoqX2ddhQmr67r22xIyNszS
0bVIe7c170sNqfm+4S7z02HoUeeD76ixkJvsRYq49D2okX5lZJ57KVORb2K29xgpoUFqZrl3KJ3Q
OqhAaHZdMk33XjdUmwJr5gv0s37R62NzV4QauXijqHeArkEJJdPa8VJvb4DfO8izQo2621n24+w/
9X7GPsdRWIv/yyPt3378wnQt4WiGo5vuvHn/7ZHGAm5izz5W71GafmTZmfS8dz9EkXUKZyyPxOeY
Io1XKB6Zq8+YPItbRxw1DLZuE0o0ahbyNJpmELFejht5ATlYdqBkM2c/vLuRovX4F9S7Q2GgDMYA
rRWnv7/Bv+WpOtSzVNOYrHtyoOAOIIwKAD1ww0R9tqWOyRyzw1a7vw0B9XVr6vMQH82VBVqzIzKw
dXap6vRJOKZxkGZDOBFnF181m52JiC4ELJryIMfmaXwbm4L3dxZmGbQ7Xxk2fSRq6L5Oqy3aobwH
Ke+8B2qCPb0DGI8Mic0m1nw1Gt99t3q7WcJcQF1E651LlSDGKuYOxIZIB+dBdgZZ45+LyUN0c+7I
RtZ4jTdiBm4G+X07qHN6iI5oKr4YACL//mdiy9/BL/cAizWNC7DVth1AiPrvmQEkKxMNLdt3awA5
XtYhyS/cBdaR0tsvpeH1K7OurV0wN5UeDLeqN9m97OXRjXsvWeGxMM2njCWmDI8W2Ckebt9QA7Vf
Wg38h5Mb6lJ2ugIbFo+fCoe518mvQd8/4U5UnszStO9NPxTLFmXlb8DcYVTp4+tUF6D+cE3ZZ6Ff
PFVK9UUO6JSsXljt2FyRe4zvAn9K1ok3KF+bcCEH5CJzV4UbjHdekbn4xHs8+udL46f3xD7AemIV
o+8GXcGNTBIvndQi7ef3fL7IHG1VLaqv43yA/vNXrMqM6ioPSKX8HJODP+cqUVffxn3GRIRSEmuK
X671+/VLG1QQ20lB9fzRttVTACfkLdGxF4rLIdvntWK/9hG68bX91jVw6JJOrVBr8qw3u8QOHMoi
C/gOXAkGI4icEYdeCTWhzqxLlw1oXidQQ1233HcFhT+EQhJ+JrqPXTR0/wj6XDX2dyw8+uDFzZtH
R4B9EXn94kIQuJ+MxnkEzqavexdxtxA34sfRrzps7vA9ipCuWLJwAWE+tGc5dphw8EoqxYO1ylhf
oxhW5VOykL23Q94sDTeargkbx6M5aPpW/BBKkXonv8mffIqsYKQ9bbFivnyG5ITf5v/W/O1yLYy+
VWkKayHnSpmVz+ulWI4d1AJLo9xu1l2f6xez0BoKHLysPp8Nc0z2qoUrbmd/Py5HM3zjqtTYvBnj
bkm4uzz1c+9Zby3j1kFuWju6EiEve515tDwrBh9wCuNiakSTDgliYi0GilqNrvKQew1iBl6YLmc0
zS3WmMa0t7MZLjyPa+eD2rTwW2Jx/pwa2a1yElO77KNRrFE3ejYcd7za6lQvtb6rt7IpD0OmtYu+
c9J91xTTVca0FHiwAulJtmS8GN197hTj/WeoNSP089vokulmczGzD0+jVFwnOBqRah1fsfX6oN7o
X1xFMx4GLTg1oz28mqWlg6ZBvQmHlJ9H9TF3GqiVpzEtwOXDGFxGo56Wy8Q/eUibPbiqMjzWfkS2
gZLh1u+m4VGUo36c+YeO22Ul+Uk8oMC5gBRkbJcrDmQUHk5a/Ch4RqDLP17ZLheP6pC2a0vrxVo2
RzcOr9lYLmXrNmIstaXhC2ULY5kUo08uAWEvu9ronqHfhaJj9ddnO2wi7Z1pWH29lx3ykPTAPjeu
qc9aVn21kKNlT2Or90FSlA+ai3h22Zj9fWw72slrASQBIi2/JQiQpcg6fsnTNNtm6CnuTDUvnrH+
usoB76Hw7UNg10qIGh28Drcx7gfHGcg9jcMZCmx6ggywuI3QWMncKbFx/Bwhh/lFhoua1YBMNlSH
xXLlkEUIsCYfzGF+z5LqTvMRkQ9SmonVePss6/U1ag0lypokdOzBS7/pCOiUsTV8x6gIYDGWmg/d
5COPkzbWzovUkXuvY9+GJPzmXMv+w6KoLNkVlyxLxz3P4xTFii8tTC9M+gYEAOv8r4M7Nz9jRWrw
Mc5Eyw0IN3cRUMt9xapvKZUD0spGd08FiBmVuX0OVB7LUjFgGpMHOy3Fseh5l6eiR/EZ1cb3yZkp
S5oynFKVlJ6BmYgw2KSC/F4WjVa+wxsCfRS4OVyatn2DmmslWfk+AfLfevVUbGUzEYdi8ICHDWO5
m0aj3sjJSEIuc3huX3pFQd7Ji8e1jAd1uGsizXwuJrU7JL1hruRltMo+qQnpQi/rkQ5o0Z1MTMuA
LegNbwY2xovSlgZF03jFyP1dxjUf7Db4bmlsMLzGw10wDxeNou5cDPvWclShmmejtij5goC+161C
QbGzH95Gs0ECoFzE+K0t+9gxny21tRdDU0+vjV/HuD2F41cz8uGtV+K7HmU7yiQ+IEzlzxxuZERC
51yyYw8WlLk3fZ5WH7GfXpWh06+TH2Ywps3hkgGbX0KY8DZxLGZtX6X1dqNoctZ6Q1CvvShZVOgn
nl1TybyFrsEQrHhLN3Hmo5IfvYlAddlhlZVy7/Wacj/Y6IDForyToc+4PFN7r+ePYsH5W4cR6Mp6
4sW21WDh0DXFZycJke0xFO95zPQERLOrXNy88K/scJyFDoWDSiwxy++zkymCKyXKY6Tq/Z0+aMZZ
bXzz/3N2XrtxY1safpWDvucZ5gDMmQtWzsqyfENYtrSZc376+Ui5W225YQ/GMAjuQFapirXDWn+4
4BcSTbJsq7lqPiQAbbBp6Zs9qUgi2A1LBkdW/PsuAnAL9CUCRdIE9yh1WJeoLRivaDS9qL8V2ktW
BMF9Lqvl0h4SPI+cvj710yFXQ+Qd0nIre2l9km2Lw3Q2N87dCl3LFwYkvtVc96FfEffYXpp3kHaU
Y6nK46FzkgIDnSq8G3vS4ALwxUuAb0atey+t4Qeuh/QU+VYxrgSIsbeLIPAV6zBWXAOo9MFSEY5V
YKS1CFZq7VbS66u3Iqry+nGoUIdxrZUO3+6+TjEwKHN+JqGRlPcFRMEVxmD+xhZmcZ9qyFkyqlu4
xVBUCx0jUTtD9HIqBpZlbX20pBdz0W7aYs8CM3wroqjoHOAlgj+aOiejKZ/UXHyL1TsvGuUvQMG/
hkA0n/qq8FxRGtZdXKrVMrNN/xr2X7YOu14+9VLRE+Qf5H088CXFZo7ECn4+C1NWmysYttFW5t/O
VIb6DCnPWIpyUNhkt98Uxe9e+WlIZRy/hqzs3AhrhIciGPxVmQMRfrVTNVlGZswvQA5N59gV6hab
RX4AuW4+pEWq7XNvGK6mUlHnfFLCT+9BAceupGgjIqZycm8JHUi0kMr93OooKZqL6NoDiadVbfsO
lTtnXM9FssbhpiOgtxqHNLlHj0p3k0aKjk5W+RdVVV4ZDNvHwE+ybQ7PZmUiTPkoMkch7JfLqLLQ
6rT+UfXr7KZOGUEMgbDNVG0VenmAzTwPqO1jjd7tKu8reTO38rCgch+XMfgsbtl1yxKY0oOOjN7F
6vS/vS6kwGQ1X6M1/VrFntGU2+oGx7EMaHKBZVdkBmeB1OLSLpPqEbn0R5hJPJ9htyDj7TzbowdQ
a7rIgHuy6X0Dq/DpIt8GqaVha/w4+vHbRabdLewyt59FlyBQYYXVjZheKVH9v78SILjqMS3FoykJ
6SUp2r+9Eqze7SiZLmOpAUp0SsbPKfr5UCb1+jebvCnWkc3J+resPGk0VZdNAmcAkH6O8zSpl/uS
DJ/CCn0N4c8mOqhlqj4kavg0irC6IPynPvhaBIK1Ku/6gqVPN3jLuRNcbGyNgVq/XeLXwz7UQRXN
xQkwuUGFTuOL4xZ2L3VLtEm07XxHJCJBWeQRSbqpdQjCS4QFzZXCrnxP9Cc4Z5mXbv0YnwVWawh/
GGNwFE6cuX7IljILetilSY8zVmzezT1E/4jmW3s7t/vYjvDa9XkuBQpTUTLI8X5w/Ae7ckwEUzR2
47K58UpNmoCE9hFuKfSgqVhJabiNojAEb0TRiYseeU3H2s5FvTZhhua1evDt4ZaB+EG1zfTGitr0
JmLLARKTTEab81tYiJAfb5Amh7kVxEhz+vU3qGgfMw9TJtRxZINYjQlLyPgQzgotRpOisjt2eP2w
IUA4amRvRwZGL0Ecq8ZMOzw1hqwfzDLloeJvhWjnkWg2B+PKS59V2Q5v8jKLbgpMrHd2ZNSkEUOI
5Q5aojLCxJtKDqTVkOXtJ7llYm4Srb6IykZtJR93saS2n8a2G7ejAYzTRxzuU6GhvDESAjubOg45
4MPfLoceUu/sip9ON90tb2DIOrZZnDrsSR4G4Nnz5VU+ZvucLDoGXHQrJjhFqiflMQF9+mh/f03H
qaKD7aT6Yu4lDAT9FEbHw3wPNJFIag5LyQ77RU8k8EpFYe4qx3xBMLyd36scA0yM1iPaNtfNBw8r
nrWOuu7bpcg5K0e9MB9lTHSPAn/FbaYl6L1NZ+91/3T2635W6Hy/n/PX2Ye7RIFjbIBOk2uVr6tW
8jahHwQLNmjjtEsbr5XEj9dG02bL9zqhNOOybRRtNV82N7S6Wiz0xGo373WWYSOYNqjF2ujGb+DA
kcesFINfnpB3hkYYazQ6lKqrwL5B/z1bmKnfPKmtcQd+zAeEI62ogMAk28VZK9rq86+f758S/prG
HoG0mgkLnbDt3P63hFFqsskJ1Np/QqgmiPamta209A6CV/1i2s3GGCrlsyxsY+GrlnYp0NTflf5o
biD7Z8cM9Xs3AzjogrDiIZ8OErL+SzMCCToX1ao+//otax+zJprlGJZGcNPUbN3WjQ+BM1ORReCT
lfo8Dv0ydMYKiAgHPc7xfLasess2OXI72fteJ/cWFt/42blqordPVlodoPYBN1egWJFGgDyVJN2T
AK/vJkYinzo0w26lIbmYidw95SVfkIqlzDbxl9Cmc5Gqp6EuCW32Ov7aWcwkbzq2gm0iLfPZfJg7
glTo8K0Kst9ANTT7w8DEH25bJiLKpqWTFSXP+GPyCBY9SIx0sh8wGTCNuMiO5GfEZOTNqTUdElVk
Ry+Hc04Ae/ehfi7OPd77znWxkaHVGut4/U03+dDvvfh+beZA3IHVFKIJq3c3GuLmB99wniAOEAOp
9AGDBksYa1uvaJ26wARd9DDnr+Yq0Fr9jpF0RJuWxvkmnYyNU2UH+hY5uv5GzosOMY0rI8y4pdTy
bIqyQbVlumC+ieQVvgt8Qhzmm8AwG84R1nFzo1E10crLO31OlBxiYoQsOYExRNNhPqsrPXORWW5W
HxrSBK12d+5o8lNZqApCsmWTW8jpRePC14L2zorN4cwHctMkLepe06Hon2BMRbdv7SahURbJ1XFu
A8Sipml9zGI8b8yiRstV+AqeDZp8jJXi+9lcNx+iqfVD57lubq1q3doZAnWabhT5QXYagg9DfG0o
eU5c/M/D3DjaCN6vM33ID3P5vVkOkTQmadCTpHXw25VGaa1NM68yHWTwK6HSJGd7moeB0USnsU4v
3ds0DEh+jVlrA05hap3cfJDgTMkkgqqYb9IWiXxtNOu5be4VJGO5Q3V1YKEyzeX/9KpKO+wCT//+
qmHSywu7N4BsJOOIgi4GjTGSe08ViB9YablzgbhpX+Zipw7Sk9oRxdcQYDi2vZpekrT+gr+wdkZV
Xj/PZ6answPEJcMscp1t4ggIZ24I2edjI1EVq7n4fpivKNF1fa+SST64jRIhk1J30gkgEGJsamqv
fdmUTnPd+8E3hb8QeRDviR5HBzS8cACczuZDJXlD5s6nZK3iNdqol7Dx42MoUhSw7Dxd2XwNyzLM
y1WCzAaqEuhBE+TqIb41r6LI0M/o2vS2qolbd4Mqr96KVdNcO9gGqZruZQsjLQm9FHmLHx2dfadr
zmk4Hgn+xCdBDg/ZU8N2vVrXHvteNVeNUY2buZhhDujq4xBdCr8SDyUrFsWJ9cd4HFoIyz9cZbZX
CSQZlpt1SFxArZ75Ne8HwH2PnpmVm6xj+5Nlfo6iZXAzd0DpbXAt3zOv+sBpD0aeISHcO/kzaNDp
BnYu2csU4NQBYSH1qhn00Z0bgIpdEymp71tP5KjLICgbpaDXA1vdzx2MAk1qiaBLa+Onmi+ixNPb
u85h0+qh0cbOuVxPJJwv/RLhREBWEQQ2lsza1gtU/UGvgGZNzaEdgeY22a8kXWmubN/o9xO4GN4X
0nOSLx2KWXGul5ephXjWTMwQebTzqzyBl+vUhz4T3wkbat9+I5+QX+OBNpzLoiA9BQTzqdLHlRLU
0gW9heFmcIgr5WBIt1Gq9jcqKovXjX6c2+aaUrFy0Em+uZiLxC6udV0393gq+rsq0LR1JCvZpyGt
1vNnYfZNu/DrsToncUEKbzCMt48XIeZlmmbpk6Lxo8aVR971fl/cGhg+zVemSoQEWm7ASagAKkm6
cFZOP/if4Wq8fRGqh8heZ6PRqeHVcZHjIl2YJcIIUovkZaqjbVoV8OQgtxbO28kwn+Ak9HbyV9Mg
/3/6/PwS3CetmnJaFry/hCRU4zfTsvrzrIwzlSYDctUtzXQ+zsqGIWonMZv+XtdH+xLFzQX7juJJ
afDHbNFo2czFFNkOs1QJmJVkBhddQwhy6JZeJqQ24uOx8kWKIB4kQSkEEv/nmaRbDquMIdzMZ2+t
hfmb1CQyJT9uW6eVFWlJ08IgFwiR9nHPw96hKnIw1Hd62SG8iequXGrK1tIR45zP3uucf6ib+znZ
BddQd5ASslJoxsS7gOD0vh0LIo+x4+1bNd8N6RhqG6X3rPXQMPO8lXGnWaNnjCZKHz+1TR0vtaq0
9oWDoKhR3YaWFLMqM9Nd4AcJwzPFcGi/4b6oXEFl0iD9Bd/mXkQAkpVm42Q2F0vvzgLS8pgDq1y3
lV2a57hPC7TmgvxRbVh/VH6N/+NUDPJsKTSvvBPJqF/z+2PNNwF0BgvnpczBcdNnp2dHXrzxUXK6
dGR5j5bXr+fSEDXOZT4rG1tGZQw/vchCftqdKyUzeUJBy9u9d56vJ0q1lqdL3/rO18YNs/Fc2fa4
jgdCgyWrKd5GBHLBWqXLHwkBWyAB8ng//yWh49yQudQJ3gbtfVunRHj5i0z8ChZwynsUt1LLeMqT
4IsfjsnXYAyf9DLTWfb3Hg+oDQIUc8i7qUPAPHEfGAVDXecAmZuWS2+n8xpKHSK+WWVoqoWu8Sbe
F1al0uTe4n0phUIpnguw4zZjoydrOxiLHetx+4408bWmBdqX3PAiFBOFdtY0Pz+LomISmhoafzzn
/LDuHTkVOyso23XRMeBU4de5ndSzvxpjLOn1Wp68GbxupbH8P8cx64pOcfIvqhM+wvJqkfVTjT2J
XGk51/OpL0LsgT9NWqqbrrGqjZU70icf8Zq5Q4x/1ErttHKPvnp4lwYEaKYbykIvF/Yw2ifYw9ql
yltSMlND45HwRclKula9yjuMSVIszcRwrsIOhgu6pA9VmVXIl+Xi3mBvkAtleGwtKz8OpY5+0pAO
j9A8gnUdaCmIfFqDHGFVCeun89xawnmy9PQRlaX+XGKbwJaEXlEwjptBSIghNcH4WIdNtJCxvznM
F1mOWDVIt91JVSddWSlOsvMLw3vZWY7fLueLMF2Ml7VnmzskzapTGaLNMg4jwI5q2jUFoXb/XsQn
6nuxyL3yQGjp78W5NSgJOczX1pO7UlAIQroJuUdHJ/Fv+N4+EK3x/ZSpr538qQtvr0DjllY/tc1X
SJ6x0iJTBhOyi1LPMz4VfVUi2YHgHEBVQvYRCZpWNXdxNknTebmMr5QVHvLBM26j0b55q48dk6gb
SGK77r1rVtMvc33FkmSRVAgCQFqKr5I6r11/gppIA3YtiW/rF3MsujM4WfwgQmR12wZgDeK8Kyut
rf3bKX411n4ueyRjNthuopHDJIsYjn5KB2QsqwKrnre6ojBPgTxK+7+Ba6Y6oVwPQNo9BguWr6Dc
2jB4LjtxY4Ve8NJ2xQan4sx38+Q5wSA8dPPmws7Y8N0sClG0EONLNXgXs7S7Z9x3vo1lpjypo96j
CobAXU/Y20UlHpldz7KQFIzZQUBgc5iHZA89zdYmyDWdzp3ms0qr8Yqy7WQx10kllBlX8rlHMt+D
DEKwQb/zdW5+v87usB7z/TFbtV7Suw4y53BNI7GSzEI/s8eVYbMqyi51wuYEbguZOMOvbiWftbI9
lu1nlOIungCt6EpLkbbtG7spmEhNM7NpZjEJkSgHfwT5M/Gf6gFrClNLMrctewsAGgeCfdBEcjzr
HBGyEIHMqnL7KxTU2r3wq0/K5M82H5yJSdyI5IRBvHSYq+aupo8opIfO6fK9r+XjPKgY/jYOS2Op
qoO4qEk94l5lDjjTxfqpDuV2pTpZeocvlgr3VhPPWg8EpmIN7bZRvoyQ9fma9dGkwKfo906A+OF8
p1Io3++UTQatmimpG1MqjROhrcwI/JM9FWKWoaekG2OE3boiWFeWNPki0GLFeggPEX/OBUhIoiZh
veUkOfbTWagUyVHkZb3NcCB8O/P/qvvQmomqW8lQ+UEHyHuH2Cjsm+nUN2V5Lxkc5uJ8MDQ7NVdv
nVA2NFSMNuhqR6ayyJQ8uGqR3oxtLX4E8qPubb2plqoJ1Rm9DJTBfKID0NWSKzvW8GGdGtBDy5ed
09j7QvjOQxk3i9jUezxSoEikXTus5yK4rx1OcsYd3j4h6WIIYDHq2w1+rnzUrL6zoPI+Y9oeLJJs
EiiTtHKdxkF6RJYXLDOyu5tiFO214ozDwvdhr8sxyQdtijCJKdZUd4G+s9Py8b1qPrOLTl8Gk5uh
jOGPEiX2EUdym00/vDmU5oyFOhXnuvkw5qxcXDiHWETaiPOhGHRdEgBbKOTDENLNkVKYy+NU7isB
imkuM4v/WRZJ+ajLKZpfqfxJBj+clHL6ygYR0c7UYL8E0MCPdPMGrLC59u08OJhWIk6NPSWcpLq8
b7IU9QuUfV+a5ziOstdUBUNalqp9LzHsARyI65PoSnWfWUm0iYumuGHXicRHUsTPLYab81VKm1/E
wGgFcM9bMLRufh35U40f6UlkCXXHUmXCwo5haDKP048xL2KUfmvLuffVyCb5g1ETh4RYHxyYV7US
1XMSjatPRoPMdYjB+iIKToOKNZ5SQSuWDCW4NGq/wwkJy7/C01iRZecgLKtd4yw1Kw82SZ75N356
E0f1JdOEvpclQ9sTLcDQJcvjRdA2IGB0SBnsmvRlJg+ofvWxzNDB7WDQovG5bh4VXdKX9YB+G3G7
egP9hHCyVkKpqX1sLZS9OYFvLBn2FILSn1QFca1U+xS+gJzVrsbsHjM6B6QPCsYq+U2co+z0KCue
sknK5l5yRoyKBAlMuPbGlmxqsoBYKR2s8JagB6realddjAEnLq+FjhSgIn2QZIuUOwqpbopP6zoB
mbrsPPypbD9eeIaSraG6yevOi7X1aHxtdDXdtYRaVhbx8YWBkOmaCHi/sMqctbfR7LwxiLdwccHK
jOCGIiNzkeiF0ImHmhTwlquMHE9koOGcFG4vB+Nth2h0KOHeOPjM+dB70RRRI2sFjklaAbzL14Nm
q27kd6Tuo7pYygiy4fyAlozUqV+iDMm+1kyLVSq81JWkIlkmQs1vQtCAQArUEyLW6qmGCxYpQYMj
g79A4abfAzh2DjgYInxeQSQjZ+jfRpAmF3GvEnLE1w0QYlHu0OFboodJMj+sdyM69og15K7ZEzEI
x+ZrIhfaEfjMs/C1jeWzZjKLLExdrx2KPdFwUYvkmGj6Qx+a2l7UsrWMDOR7WbWIRag4Nd6RZkWO
5Y5dXXKEzJ8cCwbpwUf0tYGRUYZefuvr+Z1h1MneCEhVe/qB8PUFWSzzE2Pvzrcxd8d33PbTU6aZ
4WMpxRvF6jpMrYJqkZGOvNYB07Wl7sa+Bfoh9zGAw0EPpmzotm1bnxpzPwKDWE1qnmtMfU9NbI8n
PwOgIllkxaGwHXMPl1kZ5tra6nVjnxfhQ5Z43ckbCMpGaGbYSultm0G9ttmPugzJ9g7ZUkSh1f5W
CcvmPB9UC+XEvkix4PNLQFeFrB20oQIqp1nHnGzspQOJshxMH/l+CxtawLaLzhvdWj6JwjYeoGm6
tu8fCqLYeymR+t3gtE8J/PGTrvZgozW+Rg2A60LVMBZmRw+4Efzksi0RSPBGW930rGSXiWotAkn7
KnfFSg1Uppeh709ymlzVcBdxpwdfC0keeYxBq5dR2mCEnvgrAhbOJhZWtkREeWn24oupau1vhjXl
x5gBoxpUAM1QDMDgUBR+Il0SWXOyCD7atwR5rT0KgOYB/MgSV/MQi6AYdSasQzw3haXqEjz08OGO
MdhWbfiChr349SDrKD9s/ud3g0s4gq2Oo5D6/Mgk74Gcqy2P9zeHNTEqHE2JnXT20tr+RKEZ6uWo
O5FrhuiG2L39qknR16au+2PTOeMu0+1NIVusoAlibVmp9HtP8oE/1YG1VvwClfMRbcOm9T+BSJLP
1eifo8pSgBq0wSlp1HjT4AthrObNOMaJj1IWeK6ah3dBU9wypjorkXcJ/lqxsSll7TGIsR0MdTTE
dDNCw2wKd4eN0/BxIYnTFKa8UkS7S5JKXfiG3C4GoZQ4R1mQWqZiaZrxquqsg4CIhAtB4iY93oTI
Rr46deBvjKB+UtMRob88u8ls3dmrQtl3gXSLUlX4EPEMuYrtPCcZ0nXa0MgHUCL6NhUMZ5kUhxvD
U8tDKFblhLJtmldj0C88nXCyyng1dKiZll7UHFW5rkF4OlgIyPmhLpr6FCeYA5siaxao50ZuJNsB
UQvlCil/iWxCgG9mNYyvv/7+lZ/mWJ7E6XkEna6rlmV/mGMzdDutwhDpt9SS+6u2dHLMnjy9W5Bl
uK18lUV6ToxXnZ7OvMj8a8MOf8OPUX4MQM3PoGEZEMWJo2GK9BEbjzZfajmlk34DiKc+ZgMIQ9yU
rFaColZbEmEIaPyoqq1yj09Wb438FScZa+OzxsM5KDoqchTtI3AnTdAO8OiZ7X79Mak//UymZCmg
Dn4rGjnIj4lTRbKqHp7s+E3J4q/YoNVH4A4xcmyJANaJtMqczVWj8gQyYsOWRez8QelXxIDBC3eZ
vQ4M9Rkl/+bU4y6LlsogHWJI+OGQysuua9Xj2OGj+eu3rXyI7fHRItUtw6S0VcWZkocf8AxKxP4L
IJD1LSj5fciR8cVpOnWJUx+qGp4odqllgikZ6wfDXxHt3qE2rn3O7H7HXAcLFuM+Zu28O0tt7hKu
dPaVNcRuaCPmj/r/QuGxYu1oK3dBocirwc+2CCrJy7oSB8VGrMHD88+skiWGI+auF2O1JNRobzqb
4FhXxwiTJBhs4mY06WLHj57Up2urQ77YJ7l7KMBbrgrPQ7pEBO3RMgcSIORd4fji4dlkYeUW4fCc
6iQDfSiEi0gamtUgemudGbbPxi1rl1XYFtAHB2ctGm3tZ0Z5rXV1Aik/tlY9RldrT9dDpnCH5Z0h
OsJhYw1BTCuWpS7qhZez0nPCLzDp/Kp4lnTdOBUxCzJJwu9WsXHaLOC/u1YYDASPvDu4Zc6u04PX
hoUSNJ95sdkPOzRr821e1cBvCVNsmGKVPaKzASq7X2UNH1wUNbSyxYgqq/2dOSWndPan2EUGWDL6
+q7qRL/q0PxaOKaR3jrImG+dtnkx0B5MWAWoylaBQXaVVyztLiB22BDJAE333nB01Dza+kWnuEOr
ByPhhXRhFPFiwCv8SrMkfFgLxB872fFTl1C/dB2kn1KdjD/WDUpywKCSxVSqLEX3ijp3cltlurnV
22pc1MRsZUO5QhF+8gWCfpeNdfWbmeoDg+btUdbRk7CIVzvo1H1gUDWy5/C7tLxvZhn4LD/a1I0s
yVlHQHbWihw0ZGnb9myaRnvWhYIhZigOWQxnnrFl3evtbTs59EH1u0v4Un79S1N/xH7N744AOgwf
RSV5b+kfyJ2KrMZlUuThS4+ZIi4Y2PR2cnbNc5Jh8z50W9XCeCwndbLICbeuY6VytQ5w8qy8n48I
WYUDPhxavNYUs1qDUSDSF9TJdSanzkoefXU9TtuTNOoCvv5YW+mJgW1e5j/WDDm/+XN+Gu8skguG
A+BAMVXrJ4EZTe3GMeq76KULmguwYeVWcYC7lyCMFx4z5XJoyviqRg0NnES7UNQBRppiK4vaYMCW
NFy9q0rJPvd2A4I2sjRAkGF7a3V3TmY/D2LI7wQ5/9+BRZyPqxk+eE0lE6NptqMzkPy4YzSVoEoq
LAteJIHwzYikYpdZ93UcslRAvnRt9mrv+pKX7eDskB4CFnuL2vCVFTv7VDGN3byZamXtJFU9eL10
p3a4ZWUN+x0FfwpXgK606q46aUq+CwkcbhRbTIIlEGtQTHP2ZTfKruZVG6yBvg4gxZ60yAa4Upen
MPHKDbHh6C5pS8JmDKZ10z/++pv7gGCbH0RbZ/Nmy4YK1tX5gJcZkwblhD4KX+xErVZOZApmcA/a
d2Vfa0EeHcxeMVdwpV4GCaOopt9LQ2Uckr5cwV5CgLjzT1ovl0cj8XP0rZVPFsb1V5ot7XAsbKVa
f4DsixskZI0l6MXALaq4XRBUQfskFMV5TL3PjdwwRntsquC53nvweg5lgxb5r/9Wnp+fvm/wPyxa
VJuH1FTMD2NC2SVGZYs0fYkNQ16CpO3OsIEdjLZbYe0ClpmXJIiW4GTSkzOKW732X71iVBeRrBrr
WHfEaT5kDqFdlHsQezBAVkK3Cpsmumbk9Xa5XT1hwdwfJcK9dp2sAqk8Y6jcI1RBeBR241nnvV3p
CA4FPFtbRxd42seSftWT7jtH6VNg7ZinY9ws8XFA1SB1NNfIbeiusnZfmM3KI0evRbpywJQcLH/d
yijt4hLWgJtJocfnFlMjca+tJ0J/0WAa4lYinZIfbLHGGyNJ3UE3JUxNEqRSIOhckH1Ij/WkeiQS
p8DCHkFwsDS8MaORHqQhLpakKC7gF7Oz2t/V9Rhs2XIK4vQmpO4kzXEZbuMFQHB1MWr3LAmBeFbd
S2M2B6co8fJh8kEM3CWpGF1iltHuCKB1FeJ44iaTDr9plFgVF+mZNbtzsM0sOJDEytw60o2t4nv9
frCH1z5oVLIOqbL3JkdXT01f/KZA6oI4potpQH/McenwCnwpa7T9ekb2tcGqC4ocAQ8ZcZ8pFKob
UwSubS0X65lD35aIioXxg6mXeFpODryqTcwNzBDcGOVQ+UN10ttXEvT1JWYx5CIjskPrrdvoXhk9
APTfeyUx4mx4tmNJHBnBi3UvUPUugda54YB2BLFx+WBMBxjSLg6t+VF4+TMaRS8lPPCtkhlnhJ31
G71p+q2FmmqHLu1FDYBU9kbyNW3Kk26iSl/b4qrDZ+sKsdRFpSQ3OEdkr5ZgajfPxPatx1QZTXcg
9XBIZfXcG4p6Oyj+ZrDz6Kpjj4nm2VBvGZaIb3d+h4WQD5MWvN7WDAj9I0/K2iJPnFXIyuQA4n04
iYZQ1Wg71ZXA/+w3K3rrp12FZSqGZjAZWo4C3vDDONziTMlTpzcvJvYxi8gfWMUl8LJsp2EMZQV0
se2CB7Jaq3i5524oEDwxFbH0MWbcmMH4NekDYxNHCM6HBsLjn4l6WC4yWc4uCqcIFTsnpvMjDpGQ
QZDCY4gTJ7gZbmSmHe4vnumqGjRp0Q32UhED8v1JNxzl6nMUp1sN0OcNEgEZBoJpc0KDxFiHmfI6
q+bAGtngXaLtjJ4cEPJl0VNStfES6hizSOOzDeG1uiQw1nBi1A3kAbihIsgOHaJa0eT3mVZlc9uE
qrIY27uEzBe6a324klMklPwxfeltkEZm39Yb4ZFQiqZH2CuDcxu2wykwjat6zMu3Pcx//aAaV80q
cl8zZMUAg9Ufiv9zlyX8/+/pmr/6/HjF/5yCr2Qks9f6l702L9n5S/JSfez0w5159e/vbvml/vJD
YZXWQT1cNy/lcPNSNXH9p/rd1PP/2vivl/kud0P+8p8/vmZNWk9344NO//jeNOHysSD627Qy3f97
4/QH/OeP+zSoX77967b+Ur9UP1338qWq//OHZJr/diwZ6yfER9UJF/7Hv5AKpAUhjX/rgD9gw7GB
BUHBiiTNytr/zx+W8m/NmGAh2F/z/PzxrwrTUuoV+9/sdA2FgAuTFhFu648///jv0n9v39o/SwGy
Bf1hDtRJv6GQ45jstCzWPfZHWRGkcctU6SLjpdCy0zyj9AVqlzmWWRulNdX7DsLHEvidg7sD841s
S8pbK9QC7a2VgP731n+6dr7V3PmfrlWcL4FAela0eXGYD2ysEGV4L7PoLQ4T5+6teW6Y60IxokXz
1lGqjiZCGdt3i8H57IPtYKAn0iGLtk7haI8ij5Mji0GxkKYi1lVgLzoQ9ippxkfVqr8hF9ZdRD+6
sFmYrstwPevPGHmxSGvFeWxFvzYcIAFA860Rn+fJPGMYoLbMZ2bueAe2ySa2jFPLXI7wwt63hFej
gcyADirerWE3iaXdjcqhB/VRIHZnK4e57JvNRco8+TmPgnA7hHp6DEc/Q9SQA3MgIAo5B3P/Y8Nc
nA9mUGb4dkcSFPzpdBI67KLj3Bb3Pf57JCOhkw/tGvtW+wyxpF2L3LPP/nQ29iDVSsfI2HZv4ILC
LZcLCePjLNpEkp+5fd5m53Y6eFLEwSoQAM1TxGjqTjS5qyeAlxArc5jv6rMi6vEsckm/VciqrVSw
d+uyLw3kZ/PuJPLqvgBXvZR9xMNv4HxU+95fWKZR3TRyXN/wd7SYzIO3n+vmw/RbcZ0gBOox9TNH
YLW/umi+UWy0wHGzbNf1WlZgrtQMDL7R3w9zHcmw/m8Nc12r5/ffv3NbOw9hixhuF19KLfBvPU8y
NpVOyrLEOOUWBI7ituwSluwL6k0R1dqBuaLZ51bXwpYpMLIm/L9KEfe4UXtbWxhS5D9GsQUYtgfO
mCMIvUQBEyfJjvDhfBb/dQY2I3irez+zCJJtw9g3wWSXwUKxUmPjoH7mL+ZyhyjyhhWd2KK82yzb
ccKKVJ1/a/WkS8htF1uBy+xNXk1LICkJv/mk/erCTz6jdqEgaisFJ6NWgcKz3lx6NQqyWaOzYiMH
oLjgzlGVd7xsnccqBgDEc86yVWbnYToUVme4PW4H67mhtIf/pey8luNGljD9RIiAN7ftLZtsihTF
G8RQ0sB7j6ffD9UaguLMHu3eIJBZBZASu4GqzN/4Ct8bRiS/RqWsyL9bTX8u3Pj1psCQO4V0mMKU
Hr6PFhGoBw2hJ76e/IPeQ6HyUI17qHPJEdqLViz0aTEcpnHkreooq3G8pbUlkrfxsFLezDzxdxbY
kTV7LXPZtFJobw3pu4S6OFxtgL9JDwcRTs/43KJzuJCLACtaeIdYCihGPmBnGQ33zkR8FYdUX3FF
8DGDn+ciK0qwsHCO73tcqnodc060G4OHzM3UhTqUQKo6b9eH7OVwXriz0mIrTHjEgaeeC6qV54gI
cRfjYTLH/AEv7ghUyCoxDKqhWZ59Vo8rXjfji+ciWDBpHfm00/QRFC1oUjryBnWibCzxNXTQvBNT
23Q8hXqS/WE3qXzqVuhgGh1VR3EfHRxWtupn3RpLSYLGN337JzQ9QH0OBnIL1Qnyg8QuELdNlVic
fo4/T/0Q/+v087XUuaOlBCl1rWuj/NQU3rUwYMwnQRA+Zd0SLlaydLPB/YDWFiBvFzPTE3KStzza
QvDwBHAbkdFk2WN1vZ7B4GLg/Yo5f4OFiyv+/DOKtDxDqkkfBxu8adVm3UOgluUJOUB8/8waC/II
rEmvec+JIwV7HZz3xivt/K/2WAde9FeVsAqGMWLvzDiqniUp2SfsAbuxfqRcmt5LZm1cE785s4Zt
XgDuwuo0TX2tWHXzkgK0XyCx5V/YCHu70sMUVympfTkliLnWBUGYyHJ/alPIdUlU3FtTvkItDznx
0UWK1Ui/jg3ueVO+cbAHR2tS3bpJ5L8q9YW+mfUCOEzatQ2u7iLttTqS+nnw5Dl2faz1kfZ65wWv
mhreVqy/LVg/yhyjFvtpbeNYCDBSQqakxgqHjyLjH/hKwEXtypRN8J3A7SfrUOle2BjpMmq2oN1Z
M+Sudm1Gm1d5hvf2BPOSvLo6jdWgXX1P+jrwhd0oXUbfEXTfCc5FdEry8teZyKH9cR+lo7f7lBdz
+8bsKxwruHYeDs3ivtRK/sf/43YiJ1fhNvebBwtVsXXfNN1JrhPjhJdIuE6y0XupkdxHSdX8YbjG
fQFt66uYqvr6r6ntqH6Yiiim9SOTtPswT5SvJrSBtZIriB76KDHRuNOlMU/v7abb85VEPEkH/DKd
ybEeeQuv8X+d/T76eZ7UB5uezvvt2nk0syvloJaNvhS6KNJkNjofnFzZh5pZ7ueUOJvnRtS7TyI0
jexU94m7wyJqgAM+lT//6zIjSy9qF/fo9HHpfLvPlyWOfJUitVv1WYTLE6YGvDxDNEyVEjc2aDhB
DR7Oy+vzSIMTW4CoXgQBlP5FElA/MZwSx0JAy5KRPikhVrSqL6tP79GIbNtTEMBxb6FmKFM0jYlI
5U01z/x/um6cfsL7Xeaf5/ETRPQ+Nv+8aWyO3n8zI42tfZRTaA2VCRWWA3joDTVbJZbunUVOnM2H
SAx4OMKbSv9r3n9N9lHd/API3Pq9xaezd9I0ECyOZk6ynmx6fv8i936ACTH03x/UIh7rsbQfbCsM
z1XktnRno3FaEnxvoEw9sPQJzsV73iZfvefbEcVBHKUGMb+3AufDfJHHVfl77P4VlM71puYjhH1E
lV18iG5nk9gPGjvFOgxQEXR8JLPhbfKhFsPiID6Z4kxM5O2oL8xZPeh2cxszj2Ux6S5JaIw+FjF4
vrR10mMxLYqTTJO3vozHuAjZ/ccPeAveIvDrxqMGdwUf4CQ7BsbriJsoVvLGMS7q6tKpqGPVQZR8
LwygV67ZvyYskyGv/DPDNH64xqGC3rKHkIucmWKyyJrjXPvDakAwAbIPBHf+itNmVwWqpTp0OT79
FfNmyCyeQfYPyaP/JS0MBSkBsTHMlG3cqNIXEUTRrjNy6UseIEOALEmbWEe3Cr2zaZYg2t7D3JX5
hcPOvY06gVU+OB7Gj7xvjBEVGE2PvV2Vyyogfc60KSfORG4ezXJX2s7zxFkXQC1M4bl3AJ6XFviR
TT2BcKPR+3UQA+jF92wK/8mJKSMv2aUYQFkad8Fyuk6ZkuI2YraY6ESDs/hQfPi1v//4zvuXaro8
NY/YH0IpMaZu16eOrWe0gQRNXPthpPDsqyBQTs37wcTGChuZKa5rndVh7q21OqgOc6pI+cPEAXiY
2Z8uqmjZ4kF5Fm53wuhOONgFoY4Y9KDoy08DYrR3Yna2iJXVDY7f+2wMrPhOztpwFagJMOxA2RuZ
UV0qPN4vOORWOJ8nL3QFh91tbhTq0UVHBaGFOfw0qpmDQ2hwLLtce9Kiwb6fxoRFyPsYVF0VMk33
JeNzuc5UqaDpmYdHcRZ2w6+z+P1sHp3PPKrox0ityu3//tsoQhD99y8A4n2mbhq2jJbfv9AyPkS1
OBzk8kdUpzj8ra3c2ZT+gKugXdzniOlAlya6pVDEhKuWNgPMEttZYm4yxe/jYRQMh84CiJba0hlH
SqPdDk724TZiQFxAJwOIIXbrC5rRIUJDo/TNUNNrlpcKzjH4ZdewxktPuwcWWrx2bu4t4zqVH2V/
7LEKl9xzgSLmXg3SYo+QinaOeGmulQ7qs5akaBhUvvc63dGPACpyR931oqut+eUWc3ttUXdF8l2X
5W3Rd8NLQIF3PUpWd0Awwr0XM+LS7O5izEsX0NT4zE4fzx6b2ZMlPrNdMeQLQ/PizTwyT8xUIFia
R0sa5arqwekhRRa9/6gXjv+odo26AvtebUTufUaNlPsKNtFV2N8ZqExuVNcNsO5GOVDkgthKNoXD
2g8NFHac3nucTh55YqLISQ64tHESIBQD870SsXFNVQBr1eT0jc55AUzirvF69sPTmaUmGXwVxCCU
AtLF73kxQwxOV4qp80XIfWZ35XTl+23FDJEX09Sgv91WpD5d/vttAZX94Z1t/97S5p1NA1HHEto2
jUm1+DMspzYD7BfgXHyPhnSF3qaZLZqxYIeOavYR9YzkKMLCcBEYQjF4lY3sCRdi+NNEejSWtbxN
F5P66R5i5jxd3FKE4pZ2blxiFUPmIKyHuwC9JDTO3Li5Q9h5yoydBuVbpK0cxSr6yXg981LH4fF9
nKot7vZWHG1HJRjubsO/7qJQRQL2nKBQhV4uavu/3IWUMANr+sGCSIrdY4IIyWRKJHfYE32YPE8b
phFftp2jBJktz7mdSN1O3SbgBWRp7sat4uxcpemwyVmzLyxqb2eREweDygLCKdMcgCWnXB7KvenX
/q/cPBGvtV93EDknN5zDHx53/xL3lQ1H1tl+sf/nCaV9BocBfg8NBx7qW1RF65raBao2pV2slKzp
0fSN9Lv5XWLTEb2zX0UiSPF0XIh3ypAAo4nG8dd8kRNXjsGIIvF3niTTXed7/X7/2w8NQutviz95
1CfVQzIdWuvqy3pxf1szTAsHtuBzxrOBeuThSUczoOfv8hCheveI+YS3gvev03VxjMd0NMOjWeAM
KEZ7pTcepwuQeahuF1Bx5YIO8ndVpVuxtsFNekIJ2dlOhF5SNIgrK9lOnorpPti+26iovM+jovIu
RuVp8qdrFXCFT1nSJfsx7/92BzW5CeTe5HO99seYR8peRGKwseMWqEL5dzKp7cYyNuo9kkT8SxLa
WZsQi7Z2WjkijRphq46idzHIzdGqjHxtVK73Cl1kWboYLY2ju/JgkW/dvvFXvFz8R3w9/Ucl6te4
xUgXkeqDPmMhi69RR1N4XwIhw0OiSTGlCtolcHLnUoBBu1jTGdw9b0E1Jd7PAz3gvHMhjUsxbc6L
mzR12n4YoFYITFuWWGwgBjAeW5yqEiNiNRfm2b0smd+FPCWuziDFFGPYCnlKt8kuZmN318j3//Ag
tH5HlUxuSyh367JuKGB32cJMHZgPVYimc+1SLsb+rS+p9MMt7hGyhYlinFmnPWRG4uKmUOt/a9Cu
jiPUH9w502oXWUm3FKE4tPkXMx2LqwjUgM+NblnuRoS+khpnLzQeRNS4KWClwP07gntxVFtA/tRW
f0kYoEy/zroO9OBU4fwlYWA7/sZv4wjjun/maULcwGkm10OgargoT4swkE/SNspjeSXWXdnvoTPg
9VpbWNdbqnEGkfYoivvikEfJPfYo+Z2IXBRC17EGePDWDQhLc56fKYOGCkqtH/Sw11biLDF7+0sx
lCeh3C/y+hDpBwf+4ReEDj7ntU5mORQGJYxOROv/tJIzpg70x5WcMlFioW6jzQJVlfrm739Tu0Cq
ZkBo8a0aOgQGXLfc10lzF/bDJJc9EcpmohlMhGpvltUd+7nKOIjJU5h0bggaXrvGcmydHeAVu9xx
/EMtdcnZCkcTjmDSP/JmcRZlECR/WUl/jJocClgZ4wPTRuoPaxjCRSobdyo1wTNF/JQKlz3QV2JF
UoyybS/MeEjvUytaONa4bRIXS2aIFMFP/EvqVTr4CQBTXj3zYeKsnezpMOfg+yxkBXtBUGzK2mF5
V1+zFjFK1OcTtde+0hKfIJ26gXKMpH2tTfvkqk5+beKhu4a1e+QRGD3n1sXCZ/fErxKdxJk4QNob
6NSjFpVVMdTxaRQJADpEqidvb9tmGk9foFS523mjLfbmc+hOxSCx736fK1Jihinla9do632Ve8Nx
Poyg1I9JnCDFWqs7TfPyYjGP3mLLp2FlomlihJ1+GXFYAfldnLUpEqmat84RMZSziHjG/MpjYxRs
hhBZkTknptDDeVWaodp21HjLt1CT03VX9+ZeS4HhxPngfUs0TKupXQ6Y5yTpVwUspshngH32g48e
GpU5/5uW4cabmIpz0fF5elD0+smc8ugB0a10oGinElqMmTr4qN+7Ra8MR7QDzcdUy4KnGvvtqWCF
WoUIRP1I921/GhFBPE3z2g/TvGBThI7/B8wHhKx/faV4NmL5YgHGQkHtsxtJj/xD7qSj9pb4fF8s
HbFacZDsMdwUQ1wv5pyOvh3iJBTCb3PSOJZPfPOM96vE3E+hmG/IQ7qIE/5JVlE/+tKIUF7rUBid
DoMhL3WdlcicMoNqUoFQ012hZvptmq+Z0caUoQmKHFhAZWUgSrGRHXBCiCMme6UvnC+FKclrU8vp
6E5hPurlLqptn20HIdht+oEZlGERNrahXFpZP4sogv76BeEBEYhDYrYI7YbWvecE30PsPI8wQLxd
o/cIQ0x7FqFQ/iknT5uS6Pd5c04y6Fzfem2frms0ezganRotRsn71kRJ9Iy5tYT1os8rZfDcMwIB
Lbq1kfxNHr29rDTmj9+nQgxojvo01Sjw3Qv6vsMM1LfovLT+nT0dCplyrozQgA8x4840kP2BQ8yA
iDu7v2MbqO+lUkW1XuQcxErv4F1CDZlQQR+uKyQVxyUbHAAu3biNj/XraDnyc2iyTMPyJF6KsMw7
fWtFfroWYaVirK3hhri9TY5df6nGbXkUIVrQL5bhNxccq5RnH7Vg9C8w08NMSge/9AgHLDjnpvIi
3mIiRW/uyP42uFiZY528Cb81ZPQ5xYZMSUB35gq1pHmnNm/LxKhaUFD6tF+TXDnb90pgHzBW4+lT
N0N4KCCV+r0MP14FrJUP+LdMBy/JKxqGnI1ZlPG0c1ZzSpyJaWKGCMVBrq3q6LpKtaXrjmCL19hb
1bW0dZYFwYuZZfiWw+U/R5iNP+Nz7Ftt8ILsMpIFbpouRag6ib6yTDnZizCr02OLXyFO8eE3tzL/
ipTBWnkmuD3Hz5CI9WMsIdvhVeSDKY865n/mLR5RBwhZkJWndmhvOhEoSkLRExXdUDEwt03nHP6b
u3yU91IFKteV/WzDyw9bqymcD8576MoG+miFHmzFqEftY7jNLvEhP4/B3s0L7Rw6YbH2ej1dIy5v
n+E+AkzruuIbhYNxGfgmWFcqk0954/JlR9NFjyR9G6pY1VWjnCOgp58xFGoebd13bpeP07RPlycN
1vFTnqWSvjaC8BQUONjP8ActyyE0JQCkRY6VgHKpsH4R0ZDia2GMrBLtxosuVvMUIJ6Cie20TPBp
Nq56wKjrNqSBJXKGqdDBsJ6cJvttWmq8RN2keObnkvOgD9eR4l62VBy4epGK/AQC6P6j7BTuNFhM
2Ae3NS9/2E8Krb6Piy6VLTwQKVPGc9A02FX+vuiyEgmH7rTNX3OkmNAQrcyj3KI5stAChePt3HQN
AwG/XF6qPqLahhi6TRBDt0Np5NuwC5Cjrvxi2yZpfCtE51No89lciy2Xi9vONpOqeC02ZNBrf42G
bZI9OHxVBX5B4BnEWVM1T6XVBPs5P0Mhun8GxXyBiZinOXL3FI7VNUNPd0yj4CkK+7XVJuOLqsR8
p4JEosRVDi9ON6KJQI33LnK62zRptNpz0kuQ5qc1EKsLeQNNN7j1x0RuXgl96mjMkz8tpz6F8515
T6EXPf2g+aYIU2GvGNoX5KvvRF8yCboHRYq6r3ppFGvQtPXJkSIH1iU6yROn9aXSyrugosDfiAIx
JDjv6k64eiWviwsiC6inqDIMOv7RWgUzG7Nm+gVTKKapQJlOuQKRI3OHgrJ2n9zPn2VvSJ5aBG0P
tw8zWuj9TkvY44op4oCrDjtlrKeaLpMPc36eK+55+9JIRna7X5jBp4GKWC7ZpEbAQMHF9JXhrIWE
5U3HMglex0QfjiJCydy+d6MXEYhrfMtV91qN4/mc+3SfPo3+BKs1JtTgb7sWFTAhYgKod8IyoSz3
adcS9VGVuH6Wv9Y+llrU5fwbfr2v4ARFbD5WRmVAgBWg9v8aFgN1bnyrKj0/io1m7Vwa02uvIojK
ElkG1/a3IpT6RjnLbn+9bXKjSP6JYL93ahGy2g0KeGW370HMh07jrTScolddOZi7IsS9ja3POkO0
fVWPo3Mx9A7GVzNqX+0UspXImVO5IMRp7SS7xVZEiPI3E9YObFPX5tUVc/tKX+AUpT/Y/rgWv1Si
UnmQIxMVoGmv7QLJfaBVvTQzr3sUM0o9poGTxtlehIVl2gc0vPmITTtrRYt1fA6CbhvrY3rK9X5V
s1q6M/OBqiJ63pC6fORlPOy6l77dpOZKDFWS/OrgSrsbHG9ceh762tmQtiuv75Wrb1VwvynuXL1o
aFeodSrXcMplrq2eEStn2W5FCnxSPaCVHvv3Qv5Fm9yThDiMyLPpuxfRGMjI2wjYfGTdj1L7TTw6
KlReNm0uJVsFZZhjU4cmolLuQx336PdMj+1aTVGec0qXZiWPdHGQEhRvIqs6i2ieISBv4qr3e4gZ
gdcPiEiB7Jmfi+JhpyqVf67dH5/SIrRa1T9TqhLB/MgUz0cx5jY/5oelOCv0cytkuaaXVW6H0Qkt
DP/AvhEwTIjhBhp2gGWwjqfe5wf8pxrhM/Z4qI/icPgX1uz3KBG6f5v1W5vCKkd8PV9nIAh/VLXy
ihhg+s2D/7JMaXgckOQPV8LhdzbsDYwq26Nw92BHqTaiWlr/MhBO7UfTZw3Y4q7CBrz3wiXaq952
Ls31abzJnPbMp+DB9nz9+/tJ7IW3TPjPyTRUK9ZF8lvoN4iLnCW/woiugyy0aAypZCtC0lFAcK6K
2s03aWcFDwHa3IccBbmF39RyjLKq4a0kOXI2YnHA06d8CIdLLEHCBr92mp9/Fv8bG9Z72MSL9QKC
67VvS2vw896+C6L4C/NfkBto3poAOdkWFvDV0J3qYMm5ti5KekgW0HsxI2uUYFWXZQRhu7HuEMRE
S7Gw1D3GM7x0scM+5uxcj3BGzKMI50NZyNtOi/39nGrMqNtqwNfHZ6Ws0BzGrI7im38nBKWFXLQt
hSZbKiSkUb6SYBPaYbvx4XYvxbBO2/IeO4qQnYd3h3NxuLWD2FloreZsw7gcEZRKsQ2PatilSsmH
B23EZWW41tfCMr73IxY4eaQtLAcY32L0hp1UlP1bJIGlUJvKXQ0UxRd2m5WPmeQvYB2aD3FlF49Z
2ARrFC2jjRjUgtq6uDAQxaBIeUoqLWoKknsRSnLcHQ3PYIPfRXVOnSZ+ikMtPo9QJVe5AR53U1Qy
lKKEdogf01yRdZMeijgVSXGIpuHbGbylbJFjmn2bLpIi5HFrbm29lw6oMaMB0+tlcPCD8AUSg3Nx
i8S5wAujUKsGEgJz+bAWAx1iNCixw2Fj92IhPxXwWLH74UVV6Zz11te8Vd2j1+fVMqXEUySoCz2P
KT6ojaGGV3HwpCckDd17iaLztTbS/qhgdDePa6WOr2feqyuRU+XqLzvrQxYKSLH223gI6JR4+V+1
kZgrx1SzU9DJ1p2CJyW6pOAr/2NG7snKpsv1F43t2dWj/qlNdRARhYb3IZrGWGnQcp5mZgriI+/R
NDaYZvQTJWgw3xk6LQ2Yudv3rcCSfttTCb0t1wXwOK3aI2paG76kePfUivRs4ENdltA8XKlqr7KS
7uM4k5711OhPCDihEzfNCnNUTsLCz9HOYTQO/WoFNxx0MYZNC3FrNYtjJPubD5sDRLmybemGv36D
0NPQEfCiEFEOW8OdWUWA2BpRcx+CeN2atHqxv6uu4kC/9K7PM2Ndo4xtCOBKWdEh84Oa4v20+Lsl
48HIoHjTSoVbxivMlNibTYah+WQT6oxSdwn9vcjM6XmqrxjJvRiIE6WfpsqQcrdtDjdiF2SyuqZG
Xi1Al8Y/K8BlSub+tBI7oENQ109G7ADZR1391OeKcrSkRd8sWSRKqxuYJw4OjokrluxZ5aH17A95
vdfCczZmb4mXaFdePliVa84XUWnJbHfpIKd0FVHoWgh9ue6tLqNSBF22TZEdxGAL7Rt5iRFdlamk
E2hmvQ0DS12Ju5lDORwsFUavYbvVplWykJKmQ6/YLY2TrNNZKSEmLjq39t/47j20SuQ96RovsFxN
tI0cIF0yTB0udtPbqpSCH1asJSgaxM0jLCJp2/jDsAOF1F5RA4A0O00JI6otoEBe407iL9L6gNfU
5E9CJPp/LCYt2bIU1MB5YcAq/n03hiFU6qFhGL8GAQofbdHcIwJbXaNajQ55FRULUEv1VeRyC4PI
qIibrQjFwKjBc/79ql5SdkPm1NKjgT94OiLf7CTRQm/mE7AVyYMme+qaahSQAEurq6M4uIlRwNqX
/xolqTqmntXnC9VSq6M8HcQUEeppzXXidL74wzXiPv1QfvvD7lVIoWQf0E+qxXsI9g84aHDR//r/
qkq58rtE6xDsT5NN4inhQkNG6YygmHUWZznyLeMCF85riQThXuSCaVHRFQYD9AEQnJTQNxPJJgrs
c6KijRPBWwRN7rEZNZXLp7NWjdVbDq7br7P//3mdWm5qwxu3ok9pAAhGKo3CmtgWi9DTQ+FXoj2J
MNJ7vA+npuY8Ok+er62z1sZA57fJc+hVJT8oltyl3CvWyc6y7GIP0S6Z0B3iQL1eWyYQurcUYP3H
eHTSi2lpS12Vi7cyGpD/AAmFoVqr7vKITSSajBH7Ak1b4Cph/oiQKOKv/cOMGmmRxH14yBUeyWZe
5Qu7j9MXb+CRL/m9shVh2ltfkNxNH1KVZhzovDu8KZOXIM4q3DcbqAYiDEckEhCNOHdQ8p619GeY
jOlLF6fpUdOxxhD3gmmAo4otVwcxOujSEvWEEsCo3LOd4DcQN5OTwNuI3+AW6s6XDAmwh8ZJi2vV
GneJ5xtrwwiDfQOwboV0IYTsOHfvg3DCyEZF8MaX41tgZ9qjhnL73gzgROLCVr7a1ptUW/7bpwvd
RvkD+A/y+KfNJyUqtADAghhIofxbuAjrw6aQHDN5NnuWHTgE2fqm8kMT89l41bSNe5RMzT36bfHg
exBkRSTydNascjHHsGmovAMD23WdnuwHE3HG1NezZGmpjbKw3LHaa63RX4vCzO8zs1l6ZTxcRSrN
8BLBkrReiVAM6KqDmF4DYHC6yIKcc6r88UlE4tC7Sg65i6pKC+R3HarwlqyxsrZZ445rtHS1rywy
EduT6/hkAEb42gegEuxkeAJJ5+2L0AqXftsa9QSHGpeqbtkr8SW+feXFVzmos62O1RLUWiQfeS1t
hV2FcKoQhzzS1YWOgcSHAWFmIa5ApC/ZinnIuL4pmotgqZPDj2u9huaUExXH+v0MnR5GREyj14YB
bFvf+9wB8D1NlHr5rpbN+091ABHOOUQ6cRTTTyKTTaTWuWRQqx4cbOp0C99O/QMMEOnZC91XnWf/
RUQN1Gk9s5/geicPsuVfaDtJzypyRUdZRn1SEM0hKQVbk1Jr1YFOvULASa88q8OHij+IH8nGoxRy
KPwuWzhYoh5FLsmdbVYnw9YN8/YouVJzlLKhPTqxijfDHIuzeQ7O9qzOpgPbvjufIrPaKv3utonz
KV4cfDd/mq2HxZkO23zRZw5I82EyIPYoJc/zjAwGWCWFI8sDbOSUAOF0s2QFpU2hOAhruVTPHyZE
72EojQASehu5Z5RcFp+mhQVq9zd2HKZU+jGqSv8iDmlfRnf2cC8CqoGUnaksP2eNOu7TsUv0hRix
gqn5pCuUbadLHT5MR7sOzzxxwivC8os46+J7EeUminMedUgRiUMS0+Ia4VexvGC+OOi5z1o+t5dJ
1PrntBx+VC7SvpGZ2yLKJ93fUEL6eBoTET23W1QlyPxGkfthrIUUtaL0mqy83BzRuA2RS5zO6q4f
b2ciBw9TW8hdDEAfqegDzjn5QcsUl3ab1aBPeTtXdHiKSRinWAS06t4uhmGPIWh8Um30/gtpcO+a
LhnXEq3Oa5bkAa7ifv2UGoW1cDv6Fn0b/AzZT343Jtp/3tcwAAL0RduATUdVlgsLF0QPekdzSgrJ
fsPj7W+c9OyX1MmchZ4ryVMGS2zl2pCR/veC4l/MXdQdbaTjp4cqKnAMf9LewlPAT7uisp6QIZcX
4l3b5Q0+ql0YH0T5updgquYyXlvi1StGk6D6NSoreLqJ0flaMaoa/b5Rs/zhv66fL/BVEMYGwp/D
MS16cC010j+fGAFmA+SezTDWP7cilj05K+kq8oPsl7unvHRLFHbM7kln094AdkUV6QIlPv86ovp9
6K1s6sgSUimU8QvUBh6ShKZnNbSzazyRapTWDSNbFkOBIJxRI/qGtcEO7k+xNZB2fmpG4yo2gkM9
+gsbwPNj2BnGrkIKdOvVofUktdo1gCq18wxf3+G0dJCrLP2GHYK8CljmnnUtxWLMUY21k5ntc1KZ
z6LK/T41qRDiElOt1kVXeJpqO9igdTl6hrVq4agLI3mlxHCnwqw51o7Pmq4ZPPus0oI9a6htvKnJ
eDX5Ur4hvv0TnWDzm5YjuuEk7vgV1pq/zE2zfeoR6WXNozaPcZgOq6KhSCFLdbu2C1+/pKmEQ6dV
+nduiUxU3+j1yex0a6dKvXNAGik5YNbQ79GBlI92UWS7wYQM6ARZsG363LrLQ0Nam6iV3avAgmkB
ds01DbN4FaJf8qUqVfbyato9156hLZqkV14CS8KpOO+kV2scX/iXlN9ZAJytsbB+Gh2muk3mH5CR
bndFxz+nRTj8MmRD8ZDmxVsfaso3xdPlVeUpxSGqIEIqcbcQ+aSvrW0Jtg35DEv+5nuTG5btf+ma
S8+Xez86Q7jLoUrDlKqCJU2t6LteNBj1Rc3PobCx0zab/ClwY2+jGpKGVl7qnW3PwApALryvUWc+
I0XY/JQmEezG0DdmFqq7gT0NXrNRc00yV9tojdwimDpEPBC9fNOUfv5YJSGPS19L3oxi3ChoIh+j
LIiXVpTbCI9Jk/oYBxEiKlWxBjH8lcgploJXsDiVk5BTMel26kyXIzudHqPgw23EZDtAAt6Ss3iv
Sg6S3J1c3rlyoB4aE00zD9QiDu2InVaSnv7U/G/d6I/fU17My75M5Qe1GNOdhPrhTkf68l7ybb56
hVW8VR6uC9M1qW3/3agykrKJHm0aPnpHQ4OZLSmpBYTX7ylHlzKvxTA58DR8DCZ5Y6FxrE1qxyJf
NuPjnJrzdCUfRdS5KqQIBEhv9/i/5sRNxE/o2/gl0YAJmIFtrCALeV8wBa3u6sS+V6XQ/yJSplEf
KprJF3lK2U6ZQKAM5K0YDA07AU5GM0CEjjpQj8OYzJLDaln17Rp63Z0Wj/XFxDflsfYRm4kjylhK
G+8KxErW7VTVgjqNLqrqVJdC05pHtfE+TGuwlUAI9qsWWcMup0yXOB0oXrWwy1NvgF0TBxEmEbqm
vWGkqJma2r2rZN59GByg5lKvFCmpM1412al/5UaTLzowgGItRlll5Mf//T6hzvD7At2GMGKD8qS1
ypcTg7cJ8/YBp1hoaTIi26c+0f+kGbPhWZsfOkQGTepuDzcBf8fZQtv8FU1jczQyJmbW02u9/23m
NDbPfL+n8Ah4j96vCyKp3HZlOqKW69JOcZuO9oqD+koLZtI2B1y0yYjDAChqK4V4UX4aqMyYXYAo
FKNAL6+cMj34kQGTYTKe4wue3Rmo0opIHHScELc8KMqlYvjI+re13Sxbxx6w7ECIBdwSHEDcNqwh
wIlACxG4w8lDpMSZFNCuabxR4jXwzwDVLcTCE2+4C50KxbVRvUdMHeBIUiC4HUkFsJPUePSVUD6y
fogWQ6K+ldR5vwSK/XOsVf+pVNpuM6Ro/SluZNzpuuaDGPaqfY6l1ZpqFOyt2rhaeZI/Rnm6jRIz
+4qITXgyMMlaiLAHr8hTy6g3ZZ/mX4cRMfNJWDrLmzspTpMVNSkV/H1m8jXvjOzOK9ejUgEZxfti
z1KiXrcJJNjtMI5/GWrWLYaorddUpu2nJlevGs3W70lLC6XPoIQADTJ3sUYn/T9mUL/McI1Q1C1E
HmUz5jVNDTVJ0Dcb8zWW8Mkz77IfEEXcn6r6ramb6j6GWazvXKv02DrlBtWb2LjvcGA4hFRK1pAu
jBc5lzZCGElB7PU2g99ePkykszX2NdW5yvVq6ScRS/AcR3pK6og6l+yV1RyQC5jTQLK74w0i5/qN
dwqG/tTLXuFRIggWtVTBB61CRKqHTv3bU/Q7yszRWwm3d4H0r/vVzvEuYlEafRn+D2nnsdw4kq3h
J0IEvNnSkyIlypVKtUGUhfcmATz9/ZBUFzXq6Z7uuBsE0oKiCCDznN/0kbby+WPOaeS1mxzo+MkK
s3E3tEBZxqgPb/zBKnaFW7gnwo3pJq6RBOA/hiiDQUJ5DDJU/FiDTyejGuFG6IWxD1RlxPmbd0A5
eMTM/fo0wD9A0Zx602+mlREOdJsfXEOF/PbvbmpS4Vk5P8EUXHNWRWu9dUsSKN6J94tXe/Ji8hUi
olC/BsgdrFPbDY9tXNW3KTqgkF86/ZuG8kig2t8jFUmoqU08kFGo8TdtHfFh9eolKbLbzE7s71ma
/swVUT85VVX+r6Wv9Z8iyLOPo6cZpq4RTlMt809Cfe2QaE7aFeMzaB3voTY/ubjnvRjIZRys3oMx
kCbVaxYhDWUrqEX1ojLuB11DWoP6ZErWPQZKITyMpVEOyV5uRGQxwqvuXVG22kV7U0XlvTe56dHX
IrEJ66F8wMG9Xg5EO16NbLqPJC7Xc/el5VS/Grv8auC6+6JA8VxmQsNTqIt+tW2jIq7ekLzpyvFL
6OQPDYpBj/VcHwLGR08bu/r+iPlrcXc1pSySCbX1qUD9aX7jyrgACa7hFOmltbdTx2y3FkKPi8oy
4q2T9qwsIY47pxHbgbdguiO0FWjp/ujEecACSR3EUZZ9PCaOwYDdXusPOCD8Z4PsYpc2Q2TH1quH
deYOz61pnyWSUGIPYbmnx7kKr8TmPkRwDokJV6wgX6on12mrtaPOmyFVLZEAiYYfbQRzVQ+sX45b
PcS+q3xGUMBaJnGtnVFgdHj+a8Tifg+PfDBjcjjf3GW4bQXmrzrqHyYDC43O9MUOm/n8roFWgMyr
nX+u66jdYIyZbZW6yT+Hjv3aoUR3jqopevSgzcrq0cvdHeIJSPzMg/KR3Z+p1/7RDNX2JSp2puFn
n70CdxyyxDXeRRQHZXyEf3MXT2L8ktf+rRNbFaKUbXojNKNHA576AEMzQHXVk9GOq9ybNKwhShTb
EGw3WMkfAY+/P1zrVKcVaxMN2YXscm2QRZCiYg1nyVnlohkRp8vSe69C5pPlhsqLMuq3EWYLx6Ca
vS1YFh4ykAs3Bjco0mVdh0ZIpm3UoHeBL0+zM3s8PKTYbC1LN2+ekxbjcvxeus9qiJJ0Fo/GV+yJ
yAGXxc8acdgx8f0Qpb+ta4FFRcfaX3RJEOE7W5CE8Z32exdEj0Y/5fEvtOVZrs4Zs6EhL+Aji6jO
pcKNDj7Pt3vZRkbn0mbMpPjfbTIn9+dxXlKHq17k+oU94JmRDajUC1HeBZQJN9Y4FGUIOWvmSLeB
o2xMkZZAXflFdo+eGuxZxge/YCruQ7+IXomFaDwohuQ29VLjoCJts8li3Xl08SGHXx13P2NkmF0k
FGqtUheTnisPrjYV25bFwGEIkEsKKtablZ5iSFIFN5GHB0ajJkj/z2KDBD6DX0BOs9w0fill+1qQ
XH5xOoxcKreb7gynHHeTgceZ4XfmJlHS8AalFGRew0a7MWotOqltla4BfSUvhkg/oQPQ/QTlsukS
M5ytBzV2hmN4hhjBk6bKw11Q98a9E2K7UY269c0RX1gyQzdIc0OcIklTsIdS3Mz5STHzFWQDiKC3
M1MbB/QNimmhjpZ97kX7WiM/+7l3x3Hj5CaxxhmI1WrmSu0U72lMRXWE1xQt1daMPqOtDFyNn8dO
Fr2pPnX4kTzUftveiyJ51OdeXmEgANuOiNLMRYJ3RD6V8HtuYTBJPoGvooSMdAVJTdHokGmOiOX/
9hAeu36lIDl1J6uc3Il2NcZh5AqMmzQZIFwEjrc1y4Yng5oqq0bruqfEHjB2r3vxpQ3K+5hfR7Ao
lTUeFFgk5XF5Mxp98K2dNIj9QWQ+qxNijDMIBwF7HtSfpLdl2eK102U5QtGtaWDE1XdLReFOu7Ty
Z+FoaP8PkVr7T+8+/PYIEOsg+BHN/RPDWxMTFGm7Up6El2tgmwxjOVZTf6eKLDk0ovY30CWLJ79g
WWLqmfOjBBcYtNzE174jvMb9mNyyLKB7VOZPZRWmixKXiGv3TEWRSk6dQnA9XPrOU1szm6TxW315
IWojeA+kPk1vWiK+P+tWOwxdkXxpm95cRm2cn/EU0XcF+45dUGjxGYdo1mBKEXzJYGQHLMrloF44
CVFQcBoTuAl9fhKUVhY9OQHOJnN2PkTw6gn94oVkJsi236UxmT62zeNAuTj/Q1YGyNzHjRKMEwMN
AxU4nYq0ygcYHeEb3wRO6DwZpHZXSTcmuOphzw7ELNkCFGtuXGzDy4U8Rbi2uWnnw6UlN0dvKStF
2pCJnEZ3GWQWSFJ7Okmci4TDyLMPmJgPRSGsEfWI1jZ3kKXQBkK/mgV47z46ms6i00XwU1Mq59gm
dr9ukNZ4RqoE6dP5C8/KI2IM1g85KFMiBjkxjrsGe345qEmC2b3JNZ6dtGSpn97pehn+6IRYu3rD
XVIFGJCPgGFg9311Wnv67GnIdsNlsR7UMYEWm0Q2VlamsoN/qO4TNQlPFnCBjTkJ5eCF5qfQJ0qW
ArI5EqLzbsCHxhslm8QTLsqzjZIYf/rAm1uTH8jsOkRmJn4WiWetI69+G0QgPLoMYtta/R40SqRA
jVRXnerRZVA8X2neNl2u5OuKeFJ9mxQJAKBtb3oZyptTGH2a2uDr7MBxxDEkPmC75LHYJcqIjmy5
boYh2JlzDLIykKO1qtG7xCCRl1rM+83nMrUQQge/qSia/blEKHbGubddO2xq4ik714qduboy4uIc
mMnnzMl85NHg6jaN/oKMoX8rq+RBFj1cLgm8x8cP9Waj60s08Ot1Pj4knTHehCaOLGRAIBPPZ9eD
rEuCvtwl+ZEnlNuzb1Mf82QGHKe+ddTmbK2DsPtCd3P7qPe2/ixb8amwjrX3GNRDs8fxw3hJJm9D
ks5+VAcnvK9D8ZjOJLDCbLydliU2ssa6sVY69ICKss53gvj7St61mjvmO290Mc2Qy4C5NbPLva+N
W6tsf1nz1mwAqL8hjGNTRVGJtRPK886DX/wwRkc5IsLunOQCN9Q2kaNW2JbNa17dtTFsM3u9XxGc
ZjmToO4m1Bj1tCYEXc2SjF1msEKuIDyWcZg9WlP8vn5i1zfkVvY497e6zHs19WM6gvDPWji2Ceqt
pvxEiO7vWfq7K2H06s6eLP4BWTiBLGzdU5uExbPSBmu5zxzzrpwdRfKlSPTucRzQxS5dI97IRCEO
h8YiS0zvmPCVveTxuVS18RPos6cLCAasl7GaDEXdsDZ2DpnfKSe3b9lexjhRWm1yDuZYJ95QBzvL
rVeRDDFAcS+6q/zI33tK02yjwDORBU71hQtW5Uerb8yk+ZXDdXjNiweCwQUkwj9OFOVjzfumHPRC
jJ3StU9etc6rCrlPphzAvsw5Iodw6/xzyhtSRnqkBRvZ2kOTrGZVZAfHFUSMff6dS6gE7W0aOckR
nfQI7bXGee2yet2krfY9Kzp14WnJdJ+ySAIIaLubNBLec9b2T7JHnUVsWKP0uS3Tatu5ebTX0q56
6Obgm+zhIDxRWkjjljzTVu2sN1LPB6FCplHDTFu5WojdYmLHVDo25lxYGT+jIXxr6Gl1li+fghID
yrP83c5t11JrBO9Kv8f5Pj/Ev4/Searz5/f/DLch86ORqPuzFhIezY0SqMP4NCEXr2iiwwECTJLn
mf2qn+2AJDFCngWdzwbIhOO0ivH8AkvW+5suR/YHcgo8fGITN5U5uGTP1afESby1zaNqO5ptvLH9
nKhwhXSNBBnHs8ZNW6BPVEFYw4CyubF5sn5yTO9T7iY6xpGU1AAXszx+wt29OWt27h94btd4MOIg
C+P6hwNQ7r70GuU2mXoMMmGY3Y4eys5ZMtyHbY8pW9j9sFCqfa2JrIFd6MeX2OiiZYRfQDIG4raI
YaFHrlvc1p7j40gomn3N7jRjD7keu6p/HHR1OqZR90Wb9P5xrHId19Y+2NgeWYWSd90Pz8Y9ge9u
l2ixsqv89ttYowOXmVnJ9xEYK6F59VeNuz3XS+fFHE1/Cx043+L73t2HdnlKgfK+ppmxknkltUWX
aBRFeHbi6l4oIbZmQ2Tf+DlcFHng9QlCsaiQW5t5QjOvqv8ldN63ZGiiyvscFvjQtoZa37jO2BJU
t3mVdjiCGNZQberEN+9qnk74XVXuxhUgChawtlFt6hLnAUfyOwMY3FcNwMyiKAt8xpyyZMMzbgrV
fcFBrf/muhGua6Ju1viTxVu7VrUlTwDx4tl2tKjNsP8eQIevg0qEi8546rFN/2VhTcumeNeSnV+N
DoyFMdGXbau1C4G96TYxW++mGJphZ2NT6k9FvtZGWOxpgyMY6OqXKe+GTQ8ublP4HTvwvL3TS/B7
DaDDb10izi7J1p+knIjZ4GQY+KG7QS6oPaTAYiTbjw5/0ALzceqhLaTHIQjje3moKlVjUQ6Eb65K
FKVeRpgjrkurwKjcGeEfiPLz4Jbnys7LJ1C5T1rtpXeIKKnPhaJ9KgLNudXjsjmNVn2GCACkP4tj
tnA/Y7XDSS8KHjx43fvAySITInZhHhViz94aT+fsVdhEjctOrTeyqIz2nVuyPcQ7QNx2NjbVgZLn
r6YSR6ta7cIb3UMwvO1c8M+oiEkGTehxVqHZlJRhsM1G8VYvGxOCmIRr5i6yjNrYF8Up8lXvj89k
RvK7Ko2fWZ00t+MQcydNAscp0fSfVJcnNdDwbEuQ5AfvXXGfub1xGgZnZ6UmZmsIahHQM4Ggz43q
6Iv7fsCnppySb+QY6SFQSNh70ewzKssRirhIyWOc5g95j/WPW31iGdOtgd7zWpuLtmF7S9XTun2O
PvMm8spxKdpGQf7FNvKby6ljdmyTWHG5SzHXJgEvKFdXlqG4LUWInUYznqsxtu7crN2y+1ybnvGj
EBorvLj9JkyrP09tVi71wq03dfQ61QB9Y3Y6GHk1v4T5KFxHPDdJ6B0rf4I7XKXQKpIOEknMIx0J
P3+niihblNzO50zpynM+nzmmds546N/IKtnYF022FXiwLmURcFN2q2j1t4SUcNE41lOdqP0eg6J6
KYtOFExE3pKv2BfaOJGN4iHDWyidS2UBYxOr4g7noEE5TvMBNNnbWZrgF9eH9tdr1bXbta8Ho5jU
Blf/PdKxmxtQvL+wvnMPQ9XEe7fzPSihQ7aLTA29+ShqtmFtJLekEscN2vbV3eTWztrLkPYQIjh7
vJl3BR6nN+gRt4eQ23/XISx6NFBK3eijOt0NVVusfXAfSGYmSE+bQn0q0/u6tkAduFN2j651vOvN
ut7HgdfejVEXEfdK61fdz09qxZ2epGALtLz5EtedsQSpl50N0q47gFTqri+xoa4KHbodUdS9ht0f
UnDK/MoQqP87hvbVZmOhq7X90y2zR401xLIhKngWhoKzUVz+MiGVhTwLX4OeTyjCpDhbeYT1zNje
utxK20R3xXawwMqojktswQ71F9Vqvul2Fv/K7RMoTQQWuJnPNrnnVyc0ymXVa80Dci8dTk1tcXSH
+saLyQn6gdKcYRh1eEWSCaiwvAyLOv2phmyzvJw1iY1J9gZ6YXEzTYZ10sGRrEJPaJ9NMZ6Igbgk
Kj2NR/amUe3qaxRa01q4Kv4RfxhmwK3gQUnWnh1xY99nTRffGFGAkl/Wj7eZN29fLOtbrJUBtIx2
xBqj7bZ2wBIJyaL7bsyD7x4wuYWWZ+PDmJkChHmtbuq8714IT5AgoUc0L5zdqsjuddEU4ACaneoE
6d6ZPHuvTXFx5H+ZbEe1te88s/JWkZjlqobY2416NB7zEjj+EHn+k2Wazdmph0MCM1UYYmFUpHuD
oU1PuLjrWzLI7VqCuwK+y5UtomovoV8dwuYgRdwWUSs8RprOXXRomj6pap8/qH5ByLS1bqwaVxHD
7MW+67RgjVdb/goR4ydZl+FceVA7CiP8Ec3PXCvxFmWvlMtIJw47eqq97zF42w59kj8EOpZbatE1
322vRsyz034qpCwqNXKeK9Wc1pqWvLpjXa6K3PDO2XyAYC8WeswP1bcVXVkQCNJWU+2U69CvvbPs
6Hm2uXVjzNmvdSi7wW+xeLDMs8huqTXYZ/cy92Wy1Na2AaiGXkwvoxKEa7co85MSEACEM8j6uTfS
oxd7X5zE8E6Rwf46bB4nPO0xpcb+rfFgudf+wfFc7VRCUFlO6GsDPUEU30sbfZ/36XhXzodol49Z
vmFzHO1KdgpYU3T6C3KnX416GH6Rn5tAKrNQYbeNZWi2aFqvWAti3zwu02A6KCkPalOx7geeIzt1
VOJVWtnasx0Hzs5PlByRxpz7VUs/A4RJV5PbsOBSy/E4+aBHMsNyNrFtDOgBJcXGVUfnWFRd16Ok
1D1ahZPtZN31oDXuH10aVyeu5gD/YjWCImHTvLiNaBa5Y0afekTdV31mGefEC9migoUAz72NjQmK
AIQE8D0IQQq9Epi4tidRG2wBiVA9ZuSZFpCyh72s0zIDW9SphVSsuOfYiJyf5KJwQVi2fuA+YLNF
iF1Xv6o4Hh9Ank4HU4FpsvDRTo7GOTSBby4LweSz0kTpq1BDAOvAgWbgsksAPDyASu8RQDPsZTK4
9doGQ2+FEQnJIIuOajnk+wj3GvZrqrKqnEkntef5D6MjHgI7OMGNxut8ihUCLEm39bW6uCeeBiVZ
qTC71Vpo4zarJii19bNdjPFpIK5BKKStn5OycG+9xHzi92M/4VmtznTwPxjiuHTnFxat5INV7OJW
VU8CWBLEZV1cNf5tW36XBTsM1XXhYJLsOPV0TpDGWhhaO8BMwBjuUofax1ZPXbAXcxfZwG4BjRQF
DRhqShEnS9XKWQDPGmmD51THrkvfzlKjxEKrJ++qRKJpycPS53LKk4jfVar2GyTz0U20kJxUVKjd
mYZFmzzwM/D2HUwrA22Rk1XbvACy+L6tlITbn8ciK1jnXpsGxFH4ZvZWbTn3sq51i4OeNNOuiF0d
gSmYXV1qk4UfUINTczRVqvGWrJNxVsfRWhp+GNyHfOrtiMXhTmFrWenBdHaVcQ4h3IFgXfWWavKa
BrnplTpcnNh87SH1ncL+Bz7DJFq7sdx4LoHbMkqcQ+M3rMXmMy1BPudSKcvy0Dq3ZHnHTd9F7Zqw
KSmKEiakUNJXPwmTL5gJzIooSvuJ5z3WarEfPIJFidZmXPt3tsqPIkq+srkiAd/VgPc7i1fLXJQH
4emgai2P6AC8Npr0wbEPuVgpItXPRvOANxDERnwsIYLzBSOJgHKy6tXp3rd1AX9DU6JlOREPMBMr
XUWTYtzLA9ZfLAuwtthogfpWV7cd5lKDXu2HtDYv/YSm3ZLQs/FRtrxNGc84cUczDzitTgsPDesn
LbSbB9GIhYoI7pPp9DiWqcr9vFD3u0Z7MUCsHgkQ+JeiVWbZMh5FjKV1GePt1OOAgYu3skWCKSUX
W3x3/bjAOUCIA/caJnytOdxbKGksRy+dttgxujdJrXwK4yJ5EDAkza5unoJxrDHOcSE9tdptGSj1
EwZx1hIDsI4nLEVcWPyt1hOa8Vv/1ioAVUHd8m/z2P6hTVP8EmQxVo5qSEbIC5IXG7bM2hRNtJOt
MCLQ7sTtGfQKrdhMoHKbKI+qa6oPvD+AsVA9OJh2pWFhL2w2mjcO3mLLsreMnWXgKI+KiA1jKmkQ
bAI9Bg/cfs4IJeBf4aor4vq0jqq2LQte70riWIRYQvQ7gYmu5Vjd64NtqZX4jcmxHaAz3vbE+ebO
rPCaTTGBjJetSU/szxyn6lIEpsULaxzUjeyci5T85mAiZzhPpQZJvq47AmOXscPgrxwS2lvZ2ehb
fVWHrn9pTe2mQ98iq3aXsREGv1VPSkj+CckUKksyrMkWM56d5Xj9XY/0/SbDnfvoJjegT6InpVn2
miqeFM3BX6kePsGi8k6FmQ+7qoe8qRiDuOtaJOii3oM7pET2pa7VvlYTemqXqh6xgluTZLOvlujc
xuyYAZpjoS1ccSfnyOsoRfMkj7ZujoGYkwuWeJGzAj6d3gQBxG9Yb9+xyO2/lmWoL0B5WHeZb8W7
aHAPuKpl585Knjs1CV7gI+sHfC1QvPaG4KVO2nZDrH3cyFbAAw02bRgRytbCrB+zpujPQeQan7qv
TZUFOz0s1FUprBrFELteNfBWt01MkhNPC2SQvBJ3kHVsOX+cpvOpqWWVvnzX4d2pmWnlJhkJHwTW
gw8J85PNn/fomcB4By/4ZPBru/fT4iBLiiXMuzgYH2QpnnIkUHPxXZZq/mjo21FFurUKP0012kHu
QI5Ozhq3Ey6rIFNWsa0Yd6Ovvh1MZe8oIri7VrPgLw+pHzzLTtf61Oy0dTiSKf7QUASxuqh82ALX
zrIL8Qj2OuiYid+X83s2jFatac/w4TeRaMdXd7L91dQCah61XD2pOuEusNMrF60X+O91uIxmFxR5
wFfp7Sw1LJfbO+cd7uB/Ilu132dpgdfa0EMo+dAgO8tW0SnBu1bIPtiv2KIhKkHs9TJr07iLtJkA
7nWQigmwjFN+QC7s7RCzVDik80GeXRuu/a4NH/r9gy7X6ScA8clCzn8dJ4vXPtcr/YMuH6a6jv3L
T/mXV7t+gmuXD9M3wQzM+9D84UrXaa4f5sM01y7/7vv4y2n+/kpymPyUWo/5YIdh3fVPkPXX4l9e
4i+7XBs+fBH/fqrrn/FhqusX9q+u9uET/Kuxf/+9/OVUf/9JkXeoWR0axRKBEJZ20XwbysPflN81
kYpiVJ66b6Mu5c5Misssl/JlwLth//UKslJO9X7UX3+i61WvfVTyztP62vJ+pv/v9dnMsPUWZszq
/HrFy6yX61yv+772/3vdyxXf/yXy6i0cCKsS/eZ61eun+lB3LX78oH85RDa8++jXKWRLOv/LP9TJ
hn9Q9w+6/PupwNR3qxGHn4UZj81tN4TOugYRv5TFsJ8lA8y8AblDKxgta6lWrr9S3KbQt2mDqV9T
e6wo52bZcRgDMHGAV46Q1OuDXuDZtJLNQb/G8dY7gfmFQSer+slLbyqPVWCpl/oWy2hnZZJUWsL7
W5JmAHo527VdzNykr5u0dIOzh6SnPLWGKVGWV6M33XkbeK26WsH5vhGjctykX/2oUfYmks/LPMuS
LTkp4lFqVjyAytyZVd7eIraUPyhEX46W155lm+xVceduPLseVtDC8wfZTU+wEgsJthxkF91XWSLl
LE2ZVXZIywIMlxkDFpwvIhv+4dV1tz87lu4TRP0vV/ZGlJd0/1uQG0TgclecJpBY48JG++Mky5hN
hssh9d6arw3m7y62qdClGOhSiLdhcqw8yH7e71msKgk3hQl5VythtBh1TBZAnsoDUUJESq/ld50S
1z2Bvhy378aAPP2j+7taxBVTdzkYqkCmDw1/XN7s216LnFt5luJd0feYtH6oZ0EUrVif8hv6MGBo
w2OfBKg1/DGH7CEPJdtbVKDsfnutk2dh6vQ7aJA/P9TLScrGvanLyT7IRlnlpGKTqaPYS9NsZ9as
w8jJ4itylrlde5d62Sjr5dn1ALzOvpHFSQrgyVOXZIpfx29j5bDGjPxVZNQtnmfZsAEC0C+jeNK9
Bfp6zXlRaQRJMDVS+NUCoSZsZw+b2CvaswjU9lxrpXNwevdJVl3rkd96srLWZa9BV3nIgCNvbDPo
l+M8UtZdriFnulbK67hOMF6uIxvUcvqcFXWzlTRdeYYO1P0bX/cDdRcRPq9cXNou55KzK9m7yMKC
dmhXHrqcITncg9oaRoqueZU1B6VSbM59Ra3/47zVjFpdyu5+W/fDTavpNjbDfbZqYuONO50onecS
3YAdfT0YZYNYJ9F8WfWuy0fmtWwPYhfS9buuhuILOVwSsZEvWETo/GOcRszaNCBKN6lr34QzKAKH
SPVLVqAONDtpXHuEtqYhGixwbt5/AP0kGeDzjax0ZrdQ+K8WAZBV8RsbhKbRTW4HZI7mCCB3ykNE
FhXhSmTx5AFB9gxfuba/iOaVUk967teSDbv0A2oh1qieNEjHlc39rFCwido6XoVIvYdLkII5cJAs
Xgnfq+9LMdb3sk6b6zpI3VgOEaPdyLJs/jDPoMZ3TecH+95uxLFXrf7oCTLEC1mOUaG/cfXboiuG
fHVpIPgEHmBwum8h5jYk7vUe/eWgXF1n6PL4ba4PdeE8n6/ffqi21UjZKvpw3/12CX33XnlzEa39
aUkMQXv3hrm8dkgB3lz6yPK7kZeXjPAjdRkAelrC8EMfVyFjmqXRi4AXts1nszl5SH+fjdJU7lqW
zb1ILiM+1MsiO+h+C/L/cyM6d1oQ+IQ15UFizsxIOV0Pud+8Fc2gXXTARI6yUdZfxvawcZbBVE/r
6zCi6v6qLytteVG7NSEcQoMSiAGaRhQBAtaqteI0r8bYZcEBV3hxzOOcjWnUVPt4Sqt9YqSu+iAs
Ygfq4Oazc7w41vMhkYyE0QMZ3ZF1Iw55K6vcUC+WLEYF8iCNpmZLT7fRKx6cacdrTruDzKrfybMM
H1B9irrTtV7Huu2Y6RbaRXT1VEC1C20ora3Dx4biR+X1QFiPvwTU9ypSELG+NEemh1Tl76vJ3s18
yaFQSMlwtesHCOu8OfaNebnau/o8rUDH4IsnJn0/pVG1JU6tPnpdhlCl4ts/dOw8wi4T39w2F8sa
Uv/Z/903MpzpQ1/hfK65TFqhpxxopAC6BnG01GsIJ+XBzkCvSVyaKzsiIgnS4a2ugFhVDBUOO/OI
y2A5jwjnoF4VuotmbqnRMdNWckZ7CHeyy8ch89xQayNU3xkhWwurWqW64wz2HZj1fO02CA3zr7N/
2FjOl1pSfQ3tGF0Pq0nvqjrB+xczw40Fz+VJ9pVyLf/ZV+0nizQN0AdFr5WFo/FKkpyBBtcDyDAJ
xRlGrBroqslWyTaQrY4L0EG2yrFFRx5S9QzTq5c+8yxN8uSLevaTIl5PBL4CP3UtytZqdqKSrVmB
q0xtAmhqNFR+vW5h+ilEHZKpd/Ls2nCtC+dWEBza1o5hK8h+8iBQY740wN34MZHhm4QgiXodIC/x
YSZ5iRG1ExShmVh2vl47nT8U6KvmVAFrMhyzXNsjcLzIHuJXeFDYwaivAV8AycIIqWHRaa+VpQGy
KsfHsRDw85QkJRMeaK9OrjokP1X/FKSTigEiP9h5uJw1b/N6PxDv/Wez+oOONoai4O/D4nFvCdfa
an4PMxt81gL9sP4Y6VHwEpbTPqiI9rduPD0VVbEcZmE0+HPFrd5hGxXMvSAtsna28ZiRrV6iV/wp
TClb5ZSw8sRRtkam+m7KfMxJFDOH2xY/SCmkZBi8AgS90z2oCI7vOze0N5hd2Z+UKbqV7+FrjxTg
576MHGsTNhaiyybqVGJRT1a1levkKY6MG9PJlx/WypAqWYFPqmrcWPFb61udbIma+l3LOPD6WVyW
6iR8dkbRPCazfaORpqjomM2hVYUibn8XSYoGJ3mYcmcPObo82Qp+dkxU7BrNjR7kwQPgUSZg8WQJ
bQv9VJntjdGbGMBkYzZss070PGQZMHH/PzhZ2i5n/61tgRQdJjGteijbzjnJLqPui1vbnbbXAbo9
JTueoLDq5QCozNayRT790udy3Sm5K4sivExiIO94F44kPuWncIDhY9vuWwvZVx5ATacrsE1iY87T
T4pbLgdcER6VdKXGaLsWXSMex6DWl5HA+FbWDSBuj6Cifniz3qusqgoTqaBMPTlzlQCdvklqm1Xk
XCzZ9D0Y1mfZJrubMTxSL4Oy06q+eRgz/xXtEHHjBYG4Gf0BFLo8lQce74qCr8XvDh97Vb9bZB9Z
9Is2qBayjNRZtNatqb/Mee2TFfHoL6+j5bxWPb59jssUslxmzpMq6mD7oYvdqLxRA+85tGqcVDrP
PLi9EoEdnFRO5eFalu2yp2x2kMp66ynL9rXnpUl2JSExLrUAnRHZSc4hz66XxJtAMZb/9WqyJ3vU
ENVBkImq3gx3DgKDq3jQkrUs9l5IXW8Md707OQuBBsXmQ4Mv0h8h+Zb9x/piOIRlpt3UeZ3a2Kkw
yeA+6mMpbgM9aAEnZc7GY2d5j6h9vfDrSexlUR6Szn1QzT4+ylIVx9p9Zw2rHAOhu2IueWYQ3EPM
vA6pUOE4dZ2188dmipZe16Iy4GVfNejf0RKNl4lbREfsTw6fLzyYodg0UQZOqaqXwHvEfe2o4SNE
AHCV/qM8GLHdgiCy/EM617kNQNVpUjB3mYtk67u7PNAPlem9DdB7IAwWRoOyCipatnamHtnYuT/Y
2/zYF86va3+ogcC7bNzt5g5VX43LoA/HnSxObdkBRrOjpSwqbmo85OWnLEnfroYqUkX40nb2Rtom
oG4Kg6CNO/uWoSUa85fFwQqJdRzL5rqosAARX8vm3oAoh1Y/Hfy5g+wli/JgRHYMjqYIVh8arkW8
W8xNaNlgBD8ZmotPzmgEWKW4JJsGdOwtgI+rVjTThiw80vVuFN6rkbuIxzL7U6sca2LJI/umhhs8
yvGQ+z+Olz1CxGkvPa5X+H192XidA1AwWr6A0D2k/jdWiIZXUmOht7Ah75xcpV3DzAgQErDE97qN
g0M8Y6wXsndnR85yDI3hLA8tqqmn0m+QtW//j7YvW26bZ7Z9IlaRAMdbiZSsybJsx058w8r0cZ7B
AXz6vdB0LMfJ9//nVO19wyK6G6DiSCTRvXoteVfaaPIo0rDY0mcCxTQkGaz2uIxclNE6zZpWGf05
3rz06Yq/eHOkxN7N7dXcUf3pSj2zblCrjtDhlKP1JqvbPeCC4JYCAPZ+itd5ogr+ylLpqbe3p/If
ci1BbdgHeeMmwXVONFb5Sg7R6zrkAJnx/+E612tP//3z9MOsr7kFhrImt/ix6th2SJm1EyHH+1Y+
DPwoGyyDV6+cH3Obp/sJLcCQheRHMo3kXWIovEFTTmAID70kagpF0to01CaoR/hNBMInkTUyICO5
lytS+IQmpADNV+0qcZPs9S5dS+B8VrXJ5Q00MQKo3yXmGkkNc580hQXoNu75IsIjDxITGHt0fyc/
cjnSDepGiJvX95pwSnbI8mm3+IFEZ7fP3c1UCQ6u4182XTmgf4fOnJYt9hLMOxBLViFQMP88MKve
0Xwy0QQDXx8f3xTQoqj55BiHwj3aTGqbtJjQzzHWR2AlmuNsWPXxb0NyUIgEq7Xdzmit/e+xtFKe
RF8dG4xorf1Qa1xb05kJ0MpyVipbnWsQ/3vz/uc46MFqQAUjmenmwQduLBoywHi1MgFgVr3HkYkO
bTxE72S4c0AL8pCDtq2IToYTofkM9WXTLIBxnkwOAHP6wJU5LPpsL7GXXtPQatB6D44kDQDmuXpm
BpLwyAKBcFQF441+WWPGO81d6sQPEZqVnnHI8LM18R4DhQu7gN7btqqd+y60oSZ5HaI5ZDdEIDTZ
ap23eCOQlV1S27SOoAif7mbQpFiS9weQoMm70MShSzSwYDcJ852hxs1rSu3sOLuvE2gWHVyeL1Np
RPMnK0sDB1Aav3abHLnOXm4rI+GXGo1WQV8jT2ZaFiT1lC3UTLGuK7tbQsghscAKzGzlvmbyZx9Z
xh6pYX7R23Kvp7F+MnrhJuvqWaJX7CKUS/ZCOxn2dCO44yUQ0i7kPtPYP0ukiWYtoNPNak3XvH6Y
PALXdwpYTA0M+4HsufDEuoHEx3ZZ6vphyE0fMHXy5YNcl6ueDS9zdmXKIhAmYGPH1c7STbThBlB/
9G1p2NKvrkZDzsDd0n6RwoH5RiRI65eY6xJXx9V2XQZqP+lqxu8UWvfTE1Joz2io1B5FJa1t1Zv1
jSja/FGbwVkG4OP33wOmBIIXbYS0DFEBSR19MhxEXkT/p8c29+2meD801ZCCyUvB1yF5P8ytbMDT
BTDW67G3+KnIgAeaQvcz8K1GuI8M0KWjiQcsX22tSaRpUvOE3C4/UXQ3CT9r+XioxD95ZZn7GBRP
B3SS4r+q0aBTic7QqgWJGKzQMZ8OSAmRV6oQOqND26FJavF8HNuJ4Ht7+A5JMxt90SqOlqMxkkg9
WqGbfSoj0LVH2VCgDRoHPhuxdjM1SNjPeI6sB6sp3X/y3CwOQAPXSH0mRXHogIhaZ05orGlS5+Ze
kPR9gner0tHME7Sa0bU+SnQAKoV0NQRrlDx7cQgVY4hiLV5LH9rLDGmAExrwnrHrrD73RTqvjCoJ
n/secCRjqORz2CTWyhNd+Rw6kB2sqsiDikKnrTQLPbs9R0cTygbe3oA67dKnbaZpuAyNpccTvHPk
peHVS311/69z8zxK1s6ILblQ3Z+8BzyGt4mBdwXPOdmK7QTlM6DYJWqGhzFqArJNgFzO/uJWU4qh
MoJWrWCioSvwDNYGbqvVN6BPcYMMbbtfWJY+dWgxuOhDw85j0eQrspfFYPqFDhi5p0C9aH/Gq5nx
OZwbsccfoINSSZF9QXdbt+oiL7wFFnC+rzVxIXvEimaTh6aFxBguknRi05uAEwnwbD4nLzxOpx/j
HEGuALe1y1CL+QbqJ82NbhbRPbaDwNDbpf0jeWEC/CcUCXozebFT0MK8vlmDbxKdT9B09EFhkaMH
6k1+noxoNcgDKZ38BDSecy4bTVtrkYWn2dtZVCJVSrbk7ezqXc7SqTr1Jcixksi+xHh73eG7yG/p
gCZ289ZKQ6g2Qjlw9cFBQ5mGl7ou3B3FXiPA845MmAXM6ZBH9yD3Kx+MNk+DUAfsv+rQOJZqdb22
Bif/LqZ0PZtyeomgLhbMbfY+olMlkv8YQTxReZqsiySWL2akoeGjBNXmFuw2BX5Fmh6fQ7Xh6GLP
8S0dnGCLiHJMmxNHbUPIH0bob9AS6+CBM7T3PeUgr5e7+NHk7UlqdYumELWneTdNrY0a8HTo2pNQ
UrtsQMKXN159LwFM3I2uxjbTXGtPyGAtERxNP6tCgnjITtESVaI+bCi+daiAf0Xp2TiAWVfcg0dR
3oL7/IaX+NhrvZLVxpJs9CmWDlzPv4LCzjjQqOmTGT2Vww343Ls7bC7Xw9yiLBlCzI2EckWHPFzF
kR2ZOyE/Oaz0qQUa9KjYDkNOxacuZ5c5xsq1bf2EBsV1HhuD9pCEUgZg3a9sdMqAFpcOsa3re81S
B2DNC9xFcApsrcnQUtB/K3BvRKVAeShc9bT/22kZQQSyRTss+l4bOV0Sdb8G2ZeFGk5uYVuPxoXy
5xyKcnOV9JyBu4W6XwOtQOnckP2j6ieFlCmfDrmMzdUMFg6fAslxXYrOoqzbpm9LfQjL3LPmGUWX
bEG5wlJfFJYvhF3eWXWOjaaZpduWidzvWIKdpp6jcb7XoTNqtt/GuvA2bNBnSBFAn5q0q8kmvGFe
T9rUXcjxrzZdzUWHH1pTrzE0JW+7cd3LyfCp8HgliF7Klu/qmDHUizbhOH6iquXiXrij/zxfypsm
hyTdwjndV729Gar+k5v4IL9cWWzKT6MchjjINLR6OuUfw0x1GZcjMnT5ILY0egsVqhe5VYc3O61I
I7JTxFs82U0lkPQWT5ekUO/FbkDAVCvWajpUdWgH3dDOq6uNzhR/5olVHmhsKcZywUuIfv3XecId
0RREkWPWRKdpzJygarL3MdcVBYjXtqhG/YDygb1vGut2+XvQEKxXaIvGH+D6L0KVbQkjk1s6qAK8
TV2G5PlgQ8b3axi1zcpgox50Anc2YheoO/4DgPrhHAFaDAyrsSIOgi5qiqNpgieUomiSEw1gX1BU
5n9OEl12ei2VGIkBpW+zRLtbnUloSEWQisxqezrROII8zmaQKCWSTVMx7wPRdR3gbuUss8mNnLCB
yiLyb8BecxAPpT9NVN52Win5HR1mMTi+M3ZRcLW1aK9DCVGPVkWpm9gWQ6p9VMJhdEC2GnyrLXLe
5RSCwVEJh8V2xiFG/UIB78z9YGxAZ1usyXZdAzk54J46x1nWIIddGt6JRXjVVJfq364HFFC+mWdz
/OjAO8d3lF6H3XXxxsPPoDZ7fPk8dgMGJVDCKNFWkBq2F84q9Fk75rkrIfAKccj2ogLIRAF0SJ33
JgpVEwFWtpaJv691Xf73tWQlPntJauxdFq8c2+ru6ZAaFRTvjbB/1bURFUiR2OyZu17Pxf0wFN7d
UMQqRwUtmTGCvmqoI3oZI3GFWnxpvEY7aMe5q7CV+Rh9vR7N0NX6ZJPm5N1NWJ9GfW08J0X8PGWJ
c5lGvO41GY93NKTWHW92DuhC607Uw1OkXnRJjQMNKCgGMz16Gc3HRPX9kB3R4TYbgJpqLTSDrXtI
5/lGh18OzaAYdCC/Xuq6lLqUgyQuZLfxYQxRxZewRZ+fWkNH59VxxGUKT1W29LDcRHoMkAVw+ndx
Mdy2cy4PZKJDDVanLWSvGcgcEYbMI7jkU8TpFsADmeY0+2YyUwdKwpDdvqGtREaPODqlAzgcQ18Y
hrGibQrZaFtCZ1fbdcYHGy1gouq30t2qD2I0gAIyBL6wd6RhaBZ1dq2eHxY6MbS7vhKGVbINLIuB
InOAuOBGQ//kBgyf/NOc1cUGbQbZplHV1KtXRuz7ZABBg5JeskafkhN8gMnTkLw1So6L9wqTJzg9
qrTxMveDY1lKebMZ32RoGyK7hS4iaBo9zTWYukIDjP7uYFhPYc9eIMhUnsnZC7YCSR57bIrWu5cs
3pI5LiDEx0f04U4ssZ+mSu92pV5nPnmtqNOCyEtRR1MXCKF9vFxgWXJyPlwAxcR3F0jczt2AyhSo
V7S5iKMVZ2sMkXahYWEB0CcNts6zYQ8CT/fYhzLxOytJvjVo5JgZ+E8hBGduRlbZILWosk+T1l4o
AABKB2QXET9fZ0IeMP7WGNgEe6H5OZ8LawNxF3ytLLDW51MBfhiFWRkU2OV6IFsJ4RXQ25bbq91L
2nHTACiJPBfEwT5MpaFGYEo1F3260It6W1jepwm+TFYftfWqV/oUdLCrHokqOm1TQLCEOlzdZJNz
FPvziEQQOT4usaxTtygUIwvtc9bax+th7IduP9SALr3ZI6CRjnwC0Z7/6xQth8PcvYupRDJtM+F9
G6KpugVXMju12oYGoIaGzLON1/HF3hRbspOFzoSaM2YdO+Hd5mqOICgJTjsUWX9b9N16V/tvi0YQ
xBrKLnGdNUPnlNpT0AbECl17O03Zy7JFocKJOnzYf6BR+DNEv4CnVU7gy9gmSSdki3+PddRqTZy8
LDsg8i77maEZfQCa3EPKiwYpnbJ96HI08OnajGaUonHAI9w4j9JGZzoIa/6BhJ37ycD9Ezk8IzzO
adseGAcQEvpF/AF/83EVa0L/oYkz6XypOVbDXueEhhYeuyiBNHdWycAY5VoWFXbFyGi/CNyfVwNI
XM5tN4DOQ4+w+4qL+aVzwP0Avki5zjtwOTqjrHxUVNIzoMfTznaltmVOV11cw2uw80EfFvdAt6zI
w2Qy3k1Dxz5/mGSIVgPbqlldRAveA1cyZ2eOniygOoEXSPQHtc4ms0r+lLXTbS7d/HvGM3RS4u3t
HvyaLXpMERFrOn9qx+GW8md/i3hb418j0MTmrkt0Aftun30CL0VxR0CHPtBR3XqyZNeiASx+JEBF
Fev2fgLH1gJzKGoOqCfUMDZ8AntVD77dbc3LYV1VJtS2FRIiLZNlUZovfFpUAi1JixKGAo2dzrJo
b8g+SCFaAmgxXlN0Z7yL9KY8QtsAOxCIky1DEqkn3lgDJuROwLCiXnfIrkxtqpfAfWGJt3XIBEHP
tZNqBv7MoO+3AXpE4xVIPqLjbLPs3CkhvT6Oy+99DMSU8LwXOeuhn2OjtURYQh9WMUA6HpB2G7tL
0UD1lk8FHUB3rurcgAMycpLyp1ejBR5syFxq2LrQbBRtmhUD54N6IEe2X00z0muyKM5FDS5R0jXv
m3QCoOpPR2tr2EsoR4SM2jIjGzx8i5UjSmvzyDh4iE8TUlVF1endw2t+Z+ROsZlQoCa9Oz8cpP5V
ZM9QCi2+I9OnrxNPzrcG8E1HNLCDIuw1oBySoM014Pm01N1K0W8sXTgHW4aW4yNdkm1KECkCZQSN
eXInGnMOCf49oB+CXmWO1rtdztDETv8ywKwDDvT/cz+B6eNqBzdOYOZZ/PyXeFvZWeJVQDZ24CKr
QO+RZy1+pSonSWPdjdoVysYWBO2Qu/BqY1qZdiEgGdvw5w6Vl1YgCYnkwG3c9vWKWDbBswJKKw18
hzQ0bfM/T2oME+C8Up6QpKpAf6sOGngqAS+EfoaYf9mUI4VMGRRhRsCedDuQYDeuDbc5pp2Ul1gd
yskKuroCu7sa0QGAfzPp8NKpLF7R6+cetWIagdIRfBxA9kESOTpcTenUFodx0L+QiQ5271U7V2di
mdklbbwrW+snJHr6A7g/IWPUT9kAcdCqX4MI3UKNaayRb1dG8lAknS3hNDaj4meZ6zrwMtl0xJbJ
CJp5GFeEtTRGdN/gvRweGlMMndEBLGngLciOVzPoewHgrPv+dULbQWK7mfVzxhxIGWnCc3BP1hj+
cn0bBrKJXD/NuHzshhh5VMu7MB1YrniqwR5qG9qBnPOo62iohNA6eV3QP91AtDpck9fFo+ZkS+cr
OovlowUu6AfIAVRt2/brqtXOzQhuMYqsLHRnN7LUd7QOa/HT6axRBuRlXT/uDfS7gg0Tnwg4jvQu
ZfWelqUIICFB2Kc19zRKShBRYsvZHGk15Kx6kNg3EjRaNvRGTejhWcaAbdgcs08hmllR8EhAEwUl
0psRX+QdB43uCV3ZuDW3Uf3YgBxjpY9QZqvwRwuR8IkgF9T5epRON31UAnChcqrYThvrJIkbsOJh
WLAq5iugGbITHkrga6lNNNtopuOnIjXWeVj8Fhg7EAEIm2Kjlw1UgFUJTlMluFCV5nLkgLxhErdk
IqfdgcBG98xxQxHksHsQOdF8sl0XMaweGN2ivyW73mkjJGmgmYV+fePY9k15U8fhJZw1E9RfRGkV
FQxEVgY4Uucw/V7gWQ5yFeWJOw+n0ILJNja0g1dkBHczwul0CQV1ZRn0PcpSkKf2Pe85roQ8X1MA
UjPRFhAm2g0lDsiRdOYEIeyu9XGD5XfkyFmHmndlPIMgI987VVXixuexrVn03m0toGtQWAkEFcJ5
Xuutkz6L0a1WzlyEXxu3uR1HJORX0/xSY8OHv2ol0EEyND8zs3iyxqx86TX816J/WX7CfqDw4zLv
Lv1QISFgWsbJjaf5RkZOv290b4QqL/vjytVkvr+ypa6sxfVtLSvkWar8BUX791ce+uwprQt9nZbm
cJ6TcgMSM7Bxz6a2NSupfeUjvudenzGQYbduAIp/74ie/2GPOrqx5WOq32UgNFs7XVN/trr+WYG2
Mf8fUBuh0jlnXzVD05+jwcl8hh/9XZSH2hb92+k+ydLuNIl0Dixvrh6dOARhdGwa3yCk8foxDHwM
LYyibz1HEvDDx5Cz98fHSEy3+u1jtHixOXG8J6/7Cb/nZoR8BYoQxSOoYKsLF7itqJHp6TgAy1c6
srwlE962Ot/reL+lIU2PZ2CVaCj4tExHX7fTrdVUNAagxxykyM5sJv7AYwsC8UZxwVYLwARhPUBP
wHoYIpWEgQjSgWxtFCnUr+K6AsnxAxBGxcUOX6dDEgz1xMRCNsHs9WMvzNdDp84ywN9tbQC6VI3s
ZJiRW8k5EqfKA3IeqPYY+k4HS6VPug6mgewCSiDzEWyw0NTTv5MZ6qKQilFRpFNDUeUs5bFu9Ave
W8J1Utfgw5Sj2R4HxaBCByaGAe/HIINOQP+4uzrq1kW0/hYtpzaoRHgDuc5+zZE/21HxLs/AfQWG
CRdkqMBZkxec196OKn0FmyHH64Je1g7DYAEOzGMcr8JwdLdVYrTcJ713QxmhqeBuSdidxOLpjLwM
LG4robyNAHamHwVU10ESdp5j/siIpVaNpK0/EoUt+dTo6lOR+lvk7/MgMLxE1rzlaCQDLCwcLRlk
AhxK9Aq4vA2ScUpq6ISol0UqldNhiTYFR5cvSvPXgyc1Gcgab79jbN+kpsYBUkjkC4Bdfp172bNM
2hqtfrATN22WeGCyaPLF7krFMOaG8kXZr/EGM3/i9W3EPQy5l0kxttNBZAzdImOfIN0G29UbqbjC
ETPADrRbLPMivo0MPLiEGNFpIZ3ps+eFkT/xgu2puuNUd/Msu+cPUaOTqtriPscO/qLhP63nNgoX
buKYvlvGKHAqYdaRd9OlkfgvpbLGwLBno/LaxDXnkps6fwDLTqDheQPNFKs/ajn2a6RUw3IDr3Ms
RhOR0rGB7EsJaHrcHcgrcmsvQVtxH0WxSWuQeYC06DEusAYtyZEHAx4pK1ZFXGVQsOrjh1o2Deh3
AFRqeBI/VCDuB1mLu54nsM+uGz5A0zAMnU1j2q/eDNtqmkqmv81XEeR00GAXWNCkQe9A64ha/VO6
hcDcqczmiH9Kt3CW61bcHsk7q8o4eesJrJr0a7p66ddEw9hh7+f+LZh+a7irZcfxUCbOtC5tT3vU
IvnHmZzYq218O/sQp6XQcp+6dtp2ZcYP8eSCdEd9aYGDuJf1JB+sQfBD3cscqob4crag++bYvbyz
05c5/BU/puACnYdqtPWgth0kiEBicpi7mB0kE7YPSXi+ItvV8bchcgmsWdG8q5uXs+2LGArZHxyG
Wj/HE9cXLofEl2bEZzoUVf6I/lUHiMdfJjoDr5u3Bqd8HlSkl0nGOu1Am2K7oED7PTqJAXbP7W9X
M5dRcr1C4VSvV3AsYLcUa5y3ZlGcBzTjGmxrxUM0FjtNA8smupfSVVNM6UZA5RNaci7biVlvbnVV
6dXiwjvoPSAGqtKLJ2133yHnBJmFBrqtKoIcRWfuDPSQLZPQXtz7HcTNpDGHt5AjFSst9+ovokY5
0mJFfCjCoX6GHtlibyVUiiBIZAZN1jZfaryrGkZV3fMyBFtRIYE0VvZBTUcHVHSd3kBy9SGy+yeI
XFQ+tPeyh1FHuoXOyDYqm1Q2OvvfidMqpBdKHVzT0xQba4/PoNtXdzRrOw9SfDZZLA9SB2aZrFle
GOtpxB2ljjn0K4J+Bgm2BxEeDQR5m7ZLjS0JXcwOv7WMSr/Piim7Szr2g8wU5Sauvi1NU35WUbrn
bHkBPEylmQ941ywPhoWbAOrx1gPZqjj2JzQ5XrgFfZIUQs2+A9T1liJogimR7lQCsA9kUxMGG+yt
Sx7AZVECEF8WgLU7fgZcut2FQ8uCWKW+HNgtYb23V9gWvaj4v9nHOYf6bBOu4inub7NydDcZG6qg
KuPiE2gM+Q10Kb11HIri0xi3aFp2ImeleRimc4ikRA16TAo2OPh8hmK8JWdWp/N9BhKyCK9OI3S2
/CKq2CPrx+QyOmK8GTLb1ZGGs8W+xsMyX41GFO5MvjWsrht+kEOrQHd1KNgk9ks4ZPugNwMRKqCn
GrCwzPV0ayZV/yx8ezLHZ13rBASnpnxFw6juFcOkBhlY5YUqaQ1xBbSy0LCYoGAWWeMDKtPexe3t
E5nx1wVDUQSQe521WNKFCloBIZgb8jqGfAlNKTZZjv3d9XGL7EguVwkyJNACePcYpqft9eEbToFq
6n0XQL6YFFjgnCHzsjyraSJDDjoBGdLRBLs79pDGuBlUla3oJ3GfzOFG9HF0JlOvu9A7jtsf5CPT
ddLV9vskMc3NwejHHxT//zsp6YEWA9sDPlrfuciTOtPZSyNAPepu5M032UYHLcXb5kMZiuqxzMJ/
DPXW1ThtsnLxMnkCnSBfhvbvQ/Jeg5Gx6k7X4Zih48zIo8b3tF1oqs7iibvzHUYR9RkPfx1xpyxX
Y24394CEsLVVxOziMkNuICvdHkEEN+zHDmI5nuN2Z+SXua8BMPFpbiCkIaum/eY28a4zgLddVYBz
g58AQqEF/wblnfizzRy2zlBuW5YcNEX76JSvS44zAEv9aL0uiZbyY4TvbiK68bNWsQHUjDiT6MFb
Qedg/Fx2uCadjcr217iKz6CJ9UBYup5EEW9I7TtEWuVkO6C4aECcHNCw7VsIhUORk5TCSDOsLphz
erOTtJiNBAYexlmKd8GTW0I2eIUTM8TzZwWpjuXkves/xOgA/OyHOeGbqOe9H89OuEs8T352IGfd
j1X91BlVesrBEL2aoOvxmcKSJNN24AiGzqbprGo2eDdpxsJtjGZFH43JZpCMNf6v63zufV7l0P2g
sRRmD1oR0wwmiApBF9SeA647W2CZfoSWjHbEWw/QlTjT2Zv9aiL7bBlLPFHck8lSgJEJdjxVox3Z
yUTO/2r/sD6+4+8+z+/r0+f0CNHxtvbIrI2HrraNodkmvpC/DgOIbCXrz32Zgfe9GV2ULsr0W8ud
MAuAbUf+p+1BMqImLDF8TiH0kjpQhUlxl/5zqavlbbllegpKX3sqoBCu1BDMylLfoq5ee4abb8hG
2gk9mE9vx1xf8YGBFxuPUm5Gxg6lUX3BjY1ubq6szu1PDljmPyUNf30Ap/Vr2AIjU2GeqPoTWEPs
T9mvsFlMf6z2exhNr8II/8U2vv18xsYYCkxnUVvQpOeNc0m6xLwA7Tmifxhf9Eo/5gLMFhTZmVzc
2DZ3wZXIsClR8e2cgOowbsF1SzFSs+xV2wFNx1BjWWLUFcC+bL27gu4v4fkYzkfQRtxRNC07ebhv
8aU4pHfTfnKAWjFDrbjJoYP5pNcoSYROGJ1oCKq/bVuI5EGDIt1DIbkvVY9rlnOGrqeuWtFwng1+
AzJmffHmUwwgzFSWN+SlJWMIbpxoqJaUOTj5aMkS9Dp5H4mTFYWgRdE8JCviNaO8iTp0bQGYOOTg
jpRL6aN6hiZeEm1oaGTxeGA6NIuGJi4fI9SNHsx8SaVQQNuA8vk6vesafe05fWAIDpXCKPUuU4NW
NabUQutxAO2EIwA07gewP/wZMbri0E541H+IAHIKaXFV8vjLGg727/6UcOjD452lYAGQOEip2NzE
cVa0+0OqbYhIf7EtfpDqg2S/acECa5WasbUaE1UJBlZT1MGao0NDlEyWISFsCFMTj9ZiumJq3iYR
Woei3kw0otC3iQztCMc4Qit1yqpzn2cHyA86D4AGOw8OY09o42pPIIl1IFneuAHy21NATuFo3kki
ZSWUk0xlmd9WTs7ASovZWWKlAVrq2w1Nd/XOwE60/bbMVpMgpbEFvD+5I5PuDnipAvHzlj7BNLj9
IYYe8Iq8tAZDDa7U2XAh01hr6CAaneyGPgLUtZu9xWwdAJBfnwikP1D90u7JIvQCqk/ztzBNhh0l
4DoQ5G7npq+XBN6YcHGLB+2FnPQlQzUWou9pfKEvWJwJtH38Pr0r6tqPbQb65jJzdwmeA8Duujvh
NcWjxdLyscB7Ep+y6Rw1HN9xi5lri8XdDTmBkJ5vOIgS1jThbTruVwVIXKUTuHaV3nL+QKAJhoeQ
D0jvDPYd8N1nDYrK7Tgl30CD+9Xuoe8DohFvV8RQY3Ty3HjBRPLTRFlrrm+lAM2UvqanbGcpCL6h
NfIGZXFDQS+6C+rC1iqs23zjgrVghAzS5z5LONhOc1QwcqUkpaRclB3IWvbO/ns8aoYn5rVxv0Pr
8gQIawakgsr8fcgB1k5Sr3mCgsbV8S5Z2FIm0BnBqlkmuIcPQwUujTG8QMUrvNgGqix4Pfa2A2Rs
L+AIQM7fRuvX6HpHimBhatxN/ddZWla6zr3YVvThP0NntNO1pdiBW7UkxdIatKTVtNDsU1doBobk
bQ/17nBA05va2eG+ZEPGLxI7GrZM92Owwn5KsPPAa8ufYfSoGCwoaHuF+GtYo1YjIPNbmNrHLKuR
nS6q9WZ3vSit1g9gVB6yEcAJCJNtxZxlB+iC5YfC0MytBArhHI8VYOyV4T70IVLXDbOqLyyJvyTx
WP9sUujdZc4Ur/gECHQbVz97r/kitbj8UjRlCmmczHmQDD/mWovzMwQqXq/SGNP7q9hmkgaog7Wg
P35puP7KGgOl6fEAzBZxxLwzQxtyoZX5m40mKQoONzIgseG5QY7c2wNEYqq9hZINhHks84FsUfdZ
jOZwPxp4HHgWZIfbGVxY13hIXwHS2Ol4S22N9rIcngcxQ7S0Mu8sOdl7rl5WbWA3NkYmU5Sx5+6M
YvsEtOvvxkU8noxcRaaBuZ861/1RZfpRB8vJ9cSxjcXi/Tr5LaZKPfmUiOaF3pHpbZlelOUAsfku
1HdkHz33HHMX2Id8/tJHkB24pncpDazsJoO8uWlHG+o8kONTHUGpAlIRhp+gzgjJuXS+5WGnrynA
8p4y0ZjruESzettF+bqb9WgzJ5Z5qwFxuxwMj8VHrzODoQiR3iIHhYyQW1qX+JFtyDag/8/XrSSC
MF3fnYcRdCHCyqZNVXb4+zWVhgRkJ/d4aZSfwZ7rQKLS0va9GjK2abzJea5BXnOwXKj3xUo72ihm
Z913oPCfHa0EE1b9s5Zce1Enbla/nhjgx806CIJYBqqLpZEbT40rhB/3nXkeDWgLZG1S7FEwAKND
OHtBzaCKkBphuc5rkO9ESp6uVGe9C7Q3gDwY6waKfumkG8G/x1AgHdIUbCexir4uRmdx8bUshYft
Fj/SlnOo4vmOafORZMiylMk75aMdJvlahm+L2py++f7TPPChgOV+Ml9ayDKsQHwUP8Q8dDfSBcZm
BI3hiaVeEvRNZzxVWv+1qCaomSfgwcNb3XfQPfPVpCZp7NckgG+nExp6UjBravrTPE3LJMiqLpPa
CgktwE20cMgOSWNp63we0zVyTtkhCieQtJNHhKl8PSXXnOlIoFjFvOcTCmilaqusNDSCJwaE16EF
lhy9EAwaWtG195qZ1uuq7uIXWYxnx0Kv12oYvw6dK36iZeqf2LXcJyfn4GF2J/OcOXoG3acu3uMv
W58yyVnQma7zwNLuOQmj7azqR3QYK+kBWxOjb5zGOUe5OLOmvUEVqHcxb+7YjeWeRkKH4ryQ3rwl
SFA1Qad8aJHRWxBCCj4ESpa/2zobDBQkSk3BFDe9zSXUEa1Hcf+6ntXiHd3NxBH8G2hP0R3Nv2ZY
BlN/BEs6MDcqSVOaAAVWlg2qMoWOVgeaFELbKbja5tS7NbSXBtvufeJ6NXbJujbhbxj5y3AaC/ss
xyJF527iIV0A4qREHcgBJrtwxa0y3r6Lxtuy38p8OF2DLUcRe2f1w7swCLknwWQVLbjAn0EQ4526
qrb4SiAfsPN4+FwzFt7KDvsWH/D7jc3BQLaEoOdqXqVJqOHuIgsfeCKIGlzvTxPLa5BZB3RjEmQ3
ZW/elrko/FEFkyfMUYFb6R0Agmm3BH+4+dHqBeMGyBbRlq7YDm1FjxixEn2ZdKoT8eHVRcbRSE2g
+oDNUFNIA+9dXDwYVexToJUYaA/itcN3zBwX27ICl/VNC5k2M14VdQG5CcMw75Jsbm6sROS7klvy
PEMIEhpxafNlgtyjo0XaT3dsbuyKOS/CKaY1TSrstLkZcwPMI14vzxxLLpMK3T7RHcEsxQ1yRPYy
KQSu7c5LZcCg0LcqVKeCrToV6FBPzRpJK+/EzdEArkZt7cG1EYP+Cq0HIGR8jcOuCcwlXd0Ab46U
z+ptsl4l/8Paly1HyjPbPhERzILbmmdXeWz3DdFudzOLUQh4+rOU+DP++u//7NgR+4ZAqZSosguQ
MleuJbfQR4O8MdI5d8AM93d5Kquz6UKhvjFzF+I7oEDR43o4FL5+o5arTHQG3pJsJ1xVnqCG0iTU
wbUw3egl4HcsqPnHLH6WtStTIJIaG14Qr7mNjWafmiAknC+F3BI+DRA0O5qtH5JdkCTNpQGpwtrz
ZLymO6pQt5Ue8wcouZknatWB3555JcD7hz46+JUu1y4QF+uk8D9sqFy9BYXmTfciqmr5uRytO/Kn
WxHk8c06jGS1nieSQXO1IFt8pnkQHAb9xsASBJlAqVIq/isjjX83MmFXB6Kjd00A1nqyN67DlkZt
mMc65P2TmUTbdvCM10waULLm9bAltxQp9MzAxr4eO/Pw36YdTa1cuBI0XDRtHkh+sAgWWGvC2qFq
MFjnzthuiIWMmgli61+akWoSZZleV8F67g0kghI6/x3itfDUQVPo0KT4ltS0I0TLC9dDIYLqTRzF
ERmVwCWqpp4Ae9gomn5qImUQn9OyTadmOEj9HJbar2kmZDwuSch/UCtsHOfStfozG8fxqeVNe6dB
R4z6IsOKrnXmX6ivB3LxWg8WOANwRTBqVDcssHYBCFaeYm3UgCkaNtSXd6Zx74IwkMYJR9QPQxsv
qa8cw/jRzX+X+OVtZQKsuwh49yBznoKWK+uOriJ3AmzY2iWmXUJLB3xRkwuqaSrLcW7USnhmAgMY
GxtqdgYw3Dz1L9SiQRwL9AUCBN2RmjQl88SNpcnjoGhPsq5O7zUVteVlZG+xwOggdxOV+x61+xdy
QVImukCDYj8PaPNG36IQAAgKNQkdRB430yRhXnV7C9DlBRgmfKSyS3eRVD7QzKVtawtTcyKIbDX+
yhZjcC2zIriiWjLbxZA3WujkU5kos+OluFAvHch5OHA/dK+TU1rj4VLjNzDNm/pgStKdNNzNg+Zr
cXUZIwGFrZ9yZ4WCK2BI/FA3jw7+OJ9rgVzGQGtT+8vbv4+HbC0YguBlq28TkXU7F9VCD2HkvEfJ
mP/kuo/MASuectCl/c0hrdmTPxTl5IAXb7crB2y61AwZNkv3DDwyi9iFpj03wvLMMs16MZvNGOTx
S1n11aWPQ+C0lVlwGW1TAMc3SEZZL/OgjyZW6wkiWeNYHKc3Y2/6uEfiqEB5H+SRvhxEAMBb1A1Q
+UVHrd6tdAaZd3bBhie2en9FFt80sc5Ji2IbZBxqeI7tQ9Y1a9ZOYyZPTY6lYNyG7XuBWJVm2vbv
Bmmskg3Jq9MiqJEBn42dtsD2EMvvg1HWKLZTwwOI3UzDR0+vn5Dy6NZJhtV+rbAQrsJHNLWN1yUT
F2oxHWwKY5s2S2MwgO9QvcKTH71hiHL5yimAmFJDP8f7Xs83ug8G0xgU1ogFoBC+UzUqmQVaFdwg
D8jbe+CKwl6gY6b+XchH6g/A7bYyLX880sBMDWypuGXsH6ssHg5MlVVUrccvjjqjZugGuE+D7mSM
0NoGCwf4GatCnsiNPEYtLLatAFnsHuAjsfScvELGc9Cm2oAgS4pFbOjyanReeQH2RQOaFalTV5YF
fp+lEif9Z4QVpv4NhIDgMM/sn6zxmiO9nEQd+xfIoG3bCG/6ZW2G3QZMevVqXuqpAa7M2iOZJGj6
NrpnASSN8GiTuP33ICv3IN7RfhmOcYJw6fjagFlgyVDvfwfeLG3nCL3bobwUqE01iDmoW0z0aj/2
UXE3BjZfpAOPzpmqSk1jwKMlJIGm1qfdaRzerHKZH7gFLsWZZAawUOj6aIKBXVXnB+rI8PNaF5mN
HL8ZQMlV6MO5AkPai/hdSkO8hGYfgiMXrGh+5VsvDfi/Nokh+w05gbX1Y4zpVvaL8dMOs52seHwT
lRU9mLkFYHymg76qTuKHrCnqE544r9Q5RlF5BkX1mfdudrKGNFtBGRcCi6rpC7wBF3RKh0BL8AhT
PUOfoodBuFMJ9bhrMnbOGyBx2c0eWHXJgB9dtJ2vf4vqXlsVlcn31EyRsYA6pnxKDbUFA852EYEZ
5luQVD2wFbq3Z5GXHFF16i6xHFqItGmexzyMzro2+CDQBQwAQrLtSiu88FCopnJrlJseVtEZ8Upo
ooU1kmFAYa1AZRMdqPnpZqjZABYDNxqBCsb6DZUdYNgqix++i5i6ipgnei2BtBLepfd5cUJFnLv6
9EBKAiUAiZRLV3kELSjlyQOaRMWPsPqYgzw0KM6BiwgcyXgg6fctkmnrsUINSF9Uxj1K6Y37rPE3
NaKUd+SRx4kFxIHfLxCdAs8uS9xxgafNsCdn20JNdjPUwFxhKI2o1ZwIR9Zru5BjvixdbdN3zqsJ
Ta19CjqmRauYYZwxKI/UhEiN9eSI5qMZ9kO8iVGqvOqrxt2VHIJhtFd38a13TSHjFW3kqZeatFuf
ne1WBkcEdZIFZbVauwVVcMK7TVx7GkDKuTg0tuUddaC2puxYGoCSq0eGlQaQnVJn9dDH2wEYoGmm
ecCfcyJSBFXCVRph2WNmALpFeZde/RRvtH5ktyrgMAFDcOxN7/ts6hIXkgh2Lpdhm4lkyaK8WSVa
m26mdhmOirM8tvZT2wjw8q0KfqEpitxNr0MvsD9Ug4G3m+bPUGILkrr+kMXHPJTpCaudj8PoJQD7
/NmOirI75vWR7DSiDXwLNKo6Uc1YF6bA5mMXQDCYoZbSCjRzQTZHdeDfXyw5QFHrmQaEzhBGRxoV
SLsozh9GZ3Ae+wYwmSG+E43mPJLF0sY96CPEtVGmztKrRVIKdiQPjozEqm6ghFZrtYsVFUolmwoc
UjQ0gpTsAcVY/oKaKIk1Lv/DlZhViWsMiEuNLLwvMgeV0mOVH1t1iHsLbTFEOTBDY36kM+oubNGD
nNjqwdv4OSYkd+onz3Iswefz5yn1a3VXrSGlFW/tLExXpBu+z1V1WInfycqsdXkWAOCfnSxLV5lu
WsfeLX41QSpOhhQfhzCxxYlsrgd+PcfOjtQ5Kg8BtgbE0T5dqKdHBR0oncGrlmu3OU01diw66kP1
2nxWlttIM5CJ0lR00FpQVCovapErDRyjdho4ZbT+mWue/t9zkf3zivNc5j9XpJlNzq0jarHx+MTD
qEpReUsIXu+zie2O+ZS0eKzMvVhOfG1SLxLiUWbWZ9vR5Lk3m2CPV9uhNRMgdsg2nXoAqOwTwziQ
jQ7cLVHPrA4oMwBJ6UvUYgcB3q6GDU8a4Pdeor2UbVW8cct78fBDeAMV9HQCPOl08q8uPejZM6Qy
Dqqbq5H/wxT/5z6QAEOVF/i7145wnFPVu/aCiB7yKIs2NXRqJ3YIi0HZpSx159LiKz+b3mM8mtbL
3wYFnllP7BD/OahPSusltOz4JDmKL0Wu9Vc6tDHLoJW5nC0jAnFXN1YL8jRSoq+6YrPkpbE1YuxR
XWkMX4ZmYqkFVRFMU3YGuDr0XgUl1BVUTO9aBZGxTQMQwZLNRoZyUbeMgxqUl+sONfX7gDXZ86CN
W16ZALUqu26l/myXYfFhZ2Bs21fA1z07BfaQn/bZ/9/2okL9GmWvpsSXyl6B8hKazMOULKtAW3sS
fv0458+yzqy2neP1yzl/JpHCRBQ29jZzUkzY4WsW2v2RTJM9WhYBKsoo5zZqQXqKrPJxvrTAA2db
VdGwnKepg+7r1NQxGNk0NU2kg8r5KlxzORqoEGzcEYHBDJCUS1a67lKrmxx1AH1wmXrwhBr2qGt5
ypWN/GozgIIiECRbmmEaSxN8ziLB7oOCJjXp5wHL02mm2TTPWcXpFu8bdqRO4MDuEycTpw5l/Ks+
Z1hxq4XMtPLAi68cbKRmlckDz/SuyAZQdakmLVccHiLXJoP0SDbXA8EBQOF31Dm5qXldpMI3s42b
v+dptcH7Oi0N8jUEsxLZpNhHYRlE03ZgtKZOOrSf0wYNtgpDiVVV32rOvmyxsqP1jBcCB0FNWs9Q
0/U6iUIkpCbmJvWilg33S3ryQux6OlQQb4N+/OG32BKFTO9OIBTHGo/aTBnpjA5xwCERm9ZbGhqA
ZR2vDTWE2vMMQQGCf6ur7/+wTzN/uciQ+fGCeVxuEOLo9j0LH0y7078zCLH6gRP/zEXSLes+8S4Q
/G1PoPFAOeFQ+D+M6kwODlSJlwUDp3zVl+WZQ0dkRR3u1oLG1BuUnauVW8n47EdhfolGYA+Q2op/
uuZjVxrjDwtF6Svo2HK1bA62SBEj9tBAuBPv3OF7rtvNIk6t8Mq5a1+oA1sA1FaoDg0ldlNHqYF/
OTBRR9FXB2ZEoFZ0FASqb+Q92WTrAGU3dMN9hcjgxgo1eRdkkXln1PqtUYvaBKkkaslWizYaGPOh
CAyRx5Ax84Coyp6KWuZCF2pC3dk5gPx86iR/stNhQGrp4MTu7k+7mhbs0NqhMNrdF39lpwukoxYd
UZAzdf4xHNW7yB/rcvp4c70NuQESyY9jmW3naU1g6s+JJ5eV1vRn10VCpwcm/64L8LpGoVl836Q+
YL8FFBv62udLwzbKF9bUKOOTdfbd84ACkJL/9FOQJ3FX/BY2X6VpzqAfeo9kUIJdStYsS98KfiN1
Bhh3lr718Ttq9KonW4hhHeHReKp0XhwNZFc3o2djUQnygUWYe+1PywyX2pjlv8HB/SycwX7xtR7B
fUTeL66m6/vCRuk+w57slnCvW8pWN74PdreXrpH91tl4EINffQdoEwJdYD9kollEshsfdJMn28Cu
0kPFmvTO9qJwZfid/A4k/XYo0+yXPkTfRJYMz53sB+w+DX7yDWGfcGcXa9ax4oUJhAOVq9WO+5h5
0bGqY2dZhokABbbTHGPPGB/axngAT4fzHRrNUHMK7PYE/bDyHjRtb2THl0FUpqvkmYO27lY3EYDU
sbfSfBTXgQAzvGg5j8+VEWGzb1ndW+2s3STmPwGugUyWcjAbd9iihjJaJ2bKryh+4dciQIEXAg4l
4vVOfjWgveYtyhyfeMzuyIQaLg2Zaelb0aLXil2otclGKtAH/tXazfSyeIGwsTxY6r03dQSoFhiD
4kqtyA2Kc25G53lQVuCtP0QxSDw/J+JIGK9wMyUbjSAiWFB/TEw+LDKaRe7VP4nsbVR8nGUqhmOb
L7ijKN8m4rfpSD50+NIu+3A8NsC6CsM7QMJm4bhg8Sgy6zJhFkZIYyA4kGwI4xByszmjQOOZOsnk
RsbZtLoP/wYId6TJQueo1Z6zJDoKu6i/FbFt3JsImp3+Yu8q/tWemO03J2s+/CsAgJbEXoHfzTc/
SMz7PkQ11RTJ4kHXfPC7IglyYi64QQmTQKVqOfgX2roF90RgX/GHKZ46SDLtWpRwb9rBMr6NePCG
gkVveIWBPqVJtdMgnPEOKtUeiDJQkKxGIqdbPPVqZFMgMBS65TSSHJwARWA00gKi4k4kEB1n/4yk
a+oMEEUa6USe/q0B+IgcsNJD7UW4zsPavgdCPNngn+GfZBqDbxji1TursUrkBSILauFChx61BXpV
y0x/QrpoM5RsDFGTGK3B0WX8TGxUFgIxmzw7oy5XvinNu0KG2rYbu/bgVu1wQp4d4uOsqO4rPOZR
ntfxVywjHoMU4N5FdD+KGoxhJSuVqoj92mg6X/7ts43C+o/PFpb6l88WaxpEdlXtF5VuRX2TLxsr
ag9TcZZqAjXfHqjsqzG1e9SRNPtSpqlcILIKCjkK13k1q9ZWDMaAyegibbv2+khbII3NsWtt2aaH
mNky6gP81cnYFDHe0aFzGpWKV68OXOhs04QQO2dlv7V6xg8aICFn6Yr+TGd0EEkBhrLAdVdzR1UF
b3GjB4u8Zv3GSkJr77EyuvcGVdI2gOoXyJMTSjzLF/IYbMtEftN6QvWPXEKPPTz0eJRYc1r/S4x/
OiWnEU6UAmBJ7GxkH2HbDza6AcFdh3moQQmydaVgxY3VtAujBTKwAyzo0XUAkbbT8Ru5BTpoTp2y
RASuw14jjtv20iq3LkQtnxr+N7ced/6WA4oIGSsmnuo836KUG3k93Hkb04nGba6aMiuXCXRDXlJe
6YfUdCE7ro36q+70v4bE965INPd3YNNGxbrytwzfXTaCIXOlps0F35L/kLCPaQvEjXdjjsp2UGuD
YXfjATO2RHYx3tPWlpqlniT7aeOrelGxEX9pIpYZ75NKRya6QnWpR8DVMHa6hWF0ztrnvn5yCO2K
l0TnblCecf24ItRpjmGLOE02mu0JRSagl8hBVH2CQGdgbsISReUF6+WG+umgsfhH4pbmtuemQA0L
DjEPu3PRVAVK+TMHDDKe2y/IGBfNh4/lCrEsmwbZX+VNHYKFPfgvobSQlkjeQmtdnIUMACaEvtSy
LSDRKFOg+ZG6xylWXu0GjG/twkNosl+QsVY9dOYBKbMvKnY320vDBPXH1CuslVECaNhjZeDgNX5s
6EbDLRSd29TGPUenkfdQWlkChTPEzemAHFUmEdL9p92CX4iD158sX0ZSe0xjA5rlS5prHgMhIYTi
1cHMmbW2+8zNLqAHazc6uMAvpRFYZ108GQruRQcy09kYSWvpJgNfx1ipMOxBAu80hvmSXFKyDT6v
od8T2et5hjrWn7A7iUDT5wm+0KBKdvDVgc7C1Gk5mBRcGLGf89dkbcfaBnxXeTnMhtJ5M+zIh0y2
U/wzmqac2+RDzaLIHXs597gGK1aGC0HJWiJhJHn8cUgQjaxRL4921nsVCIfCX5Mtox5yd2pWbLpc
+00RyC9ByjSOofITgTy9BZr9hL3j12jmH8FNGuw54ZMWa89AQVtnUwM/oLSiAUrxQ3KuhoyDe0lo
NxShmcuqjUzEeLJwAcZI/t6H6RogRQ7sRwzhGieIfomkeitCt/1WD8jba26k32PB44F7stHxfyzS
PV5aHVhwalTzs3Tt4uWK+8Hh+FskcjhNp5oltINRY03F0wqVRKqHDq4EMmsALV6P3WAbmyjaAx3G
K4CXN4h11g/eWPonFAvWS7JrAuSLRR1Vd2lgjVff6bF+UQMicAUgY1Q4Rxv1xY9eATldqfOnsBjr
RQ9GvhMdBqnlJ10dZhs1hRTN0snMTTECEC55c27csHjygYK9b7xgqZt1BFzLqnZ59uT0bfGEyCvg
jaW4J8ewyC5ASXl31KqT+r3n1TBNAr060KpmEe5DNWehNrR4EMk9NbPRGVfAAtlbarZeifQgAtwb
ag5x0GA3VnsrS10UXKHxHtkNa0m9yMRrh6oAvQX1em4Xn9sWK1Tq1XuzvkPI4EadWLrGi9IZ9F2u
adYItuW0RkFGfWixOEAoKU+DM35bwZnONFl+A1+23JlG4YwLswo6BOAHMMEbOTaGOZSZ1RkdQqgC
HIIYh7n5N795GI0gFxo2N//3U82X/GOqPz7BfI0//KiDNVLsO+MhiCCyrEElpFjQ6XwA8YezKqyy
X0AoITvOHSwGJX1V5P8Mofbc7akZ5yad/XmBrEVG0mBgOfz/TxNVnx+MrkKfZDLOVyWjW1d2sXBt
4zaKGHs39SHmIdScXOiUhpRl8gLlzWqvWXFxbSEN6SAVdOKKsZMO5eAABaIF5XIwrQ+bpLMk3WgQ
NToP6g4ANlo0m1qkqJX4HEsjigRouZ6Z59k+6qjdHjM8ieiqc8cAeh3pyvTCvQgrcxF17jotY385
XfFzYkSpULgNDm9J184Exy65MpLVNBUNjsRrxmR0N02VCaNcR7FWTS6+5l8skBBtwTAhDq7QxWE6
Y1n3cfYXG7n0ns0y3NgYRwf+eTbbXDXNPCt1zLYKLKHLxMYdD3o3/77sGLipIjCpUzNwUv9emJDQ
lql5FymPCvJqu6h1uiV1Vrbn3xeIt+SV1M/TICmgFIgiHkS+ABHlouF3nmVdQJNSvZejc9FcvXy3
BbtEDCccFi9ImhOLM3Az+XqwZ3X/RIB0gqGHCouOSMBkn03kQfa8Gu9QZb7QB2wIMie5gkDPviVx
wi54IK2pRQdtBJtzZrXv3RCmyPS1QOSVftUsPTcAiwHLw2Od2Wo/X7mv7edZmhgfNjrrMtt9jaIh
W+hFzl6n3nCrG/5DKkR6cxwnvYH32j017XgkE8Qh0lsLIP5dgGcZVPP6cEluXXeLQMZ0JS86tHWz
S61CnqnVx0kKHr7ipWAcTBpqZjL1DTgrXM0M97OtK6x66SV6uiUX6shEjqKLAkU8ZKM5owpyomFr
p6v5qiET1jbtwUA9zxdamblnRg+8luHhAyfF6B1tt73RMPpKwEVUUCotv8xuVKDhTaaPMH+FFDtK
Cfavy2ziQX3tfRad5k8mWBAvDNAkoiYVfzDybdw6WGiay758q8oMACM1QVdFLnTwR3CANEZjTN+K
JmWdD9G9PBfL+bJ6y72dVgG3Pn/Tru60g+7Jb/MfDgFS8P6LbD9/up47/l0RvtJc0//Q70sVdR3u
puZY2gcwbEhVTCP3zIRIglbk/Y+kaR/NLE8fE0g2HpiuA6Gr7NCzs7SivYxYhwP86TWbFlRGey8v
7ScBojty0l3TWLauXp9jy9FWmlPkCwEBvoeuN55lO/CzVC239McNsCJgTq5846F2+/rqgfSq9VLj
gUydAWqvMA/jI9n6Lix3eVzoy2mAY4YPvbEJhDDAxAmIHtbVXbKnycGJmx4QFTEW1KQBPn4smmv0
NzJ1I0KJWd/VW5oc1Sb5KbH4L+qkj6vFxhEp3PBuunprSaDNYndNk3kslRfdLi/kTwc/SX4UKTNO
1OqxPNwGzOxAJ4IvNGp9eANSZUWdZCogkbmw66A/UDMdS2vHYgTryIU+gkRlnD4+kEFj0Hjxq1Hf
0QcArYd+CEWPrST2VDJ+0WOru402E9dylO+B9P1vkHYf1lAEHHZhj2YktBVIt4DRTHz/VNY5FPhQ
Qf0NPIU2KHHz9lh2MaBr5m0yd1DgE1UFvhDEaJYfO25QqO0mnN6MzU+R+jh2vFx8AepZSQMxccO6
1/CxyzB4ofx1qPM30YjisUSSbScaSPwgSus/KgdKbWMN+GY33zUEOd8SBwDIVNq/Uyu7a7PBfBVJ
O0AP1OQ314q7rVeZ/SGo3BRxilQHa6DdP6YDlHE5BDp/quHQKLV/xxjOcgSD8RMNNoGV4aeR6ShJ
UHXksaeB2cJIUXyWRf0zNCrA5Qz77CZV9XnmM6QREVCb3FzU3pMbqiM+ZhuU2zxbnPwMiOgAkscD
aL5R3qEt8uE9ZxHQpb75AtnhCqBEI981fZs+V519YqURvaGeJ1uWgEdfBDP1c2EMSK1ZQ/z2OVJm
EKOgkYUbArZtWfpKSxIkiEKePdMZD910OpN/sf3NL9QNHc/NMvuSZ9NcaziCGWz3Jas35dic4UFz
RndP6bWplyFLtna0CmUmnzk6cqZZsqrZkb1PsgUfkdi9lF1Zbl3QD7yYeTnxWbmZZ6xTy6v3QCFB
nDcrJj4rrKVhT1oQaJu+9qz8PcTJUKUGmIIzFOBRNktprhV2fhm5Pniwqyj9L225TMQiiEVw9FPI
jgAqkxaXfHSQcDHkijqQJywuMTQErVUy9itgqILj7BYMTrQZwowtexvVnBJAjaPIu+4xkiZfg6Ws
30zNEURstlvjI5msexTSGEHgmp2okw6SgTAMRV03atFsfWp8zGYb8mO20NLCTSd4i4iXZ6YL4syC
/NBJekZ9oVajZ80u8fN6SU06IMgLYs6wudiVD8Cm8mhAILa0lZQI2f4yx+ShBvx7jr9dxaqg/Vp2
4J6MBrt80FLjSNwMAdRJdylqrda9uimg0RerWLS8qyDa/WDL8ahD/HWNhyM7Rk0YLVtvtE9NWljP
OujSJ9o6wYsDWCjLVQjU3DdyC7LKPhl6uPXMokNRvftGd0zTQLiiQszi1up6e2zDzlvpYRq/ifxc
VJb/vUtBuzq2Y3zQ84w/qIHUX6cFNHRMwIWsOHX3aYZ53MZ030MEfKKolW/IlsplZ/vRNfUMA2Ku
I1hGrWKEiHL64etAkUVAjpGvDCRPOzD0gvvD1lc9nVnYqkouPIQLcDb1qjMr+uG0PVTcPZQJqQNI
MUW4bQDo3TqtjaSswJOoxTIC/P5s3Pp4ztwqhtS64kub/hlRO6waF0FX+l9mUZfcoCynNLiujq87
3zNw7UJMUX43x15fijSR0NIL5a51O22nI9N5J1ESvkRebnyt+v5EHNo+B3tnXMjvepVBDhL1F5pM
8keO0nuUbuMsrEvIhuKR/Kgl4sM299IZ1/VmLXkNZiAbD0qUaOQH+siBm2Unt6p/TJ9YfRW3BNkX
eeSR2EGxIHny8/JUFJr/mIDw6YAniroL5fBd2TMdbwsziuyDy0CV8m/7iETGojCaaofHX3/Ggr8/
j44roQ9tF9vULONFpffJsKAeFsXjoq2caFvIAbpmGnQQPF8FtVRztrE0G3bAttW3Th0aEOsjewEb
NaljthUNazZVYHZLQrkR3g174Buz3WBP+LbZrrFk3OrADi8yommdla18q74ht9asucDTI9QM846n
jraO1VnoDh9nZPtbL4CloM8BVnKb4Ndz8JA62DQjK5/qmr9biDK+x1WzQSBOfjfyIF0BPzVchOch
smcUzYZnzF2afNQWgZcbJ48YEShQTG0HETmsc8IDmejAVBSZzpCmgJZrOUKIFuDVTcIEqpVVwR2B
uMgGAgDo31juGYGc4uKrxy8X5qs5tvousR08kkutT/e2ruEtUaXQQO+a0IaYjpG8B7grPNN1fpR+
lKwMx8kvfqp7x2gsmnUvuECtN+rFoeb5bjf576Ho2kcvitttEBT5PswdKKWpychjtKC4HjfOD4T2
k1XARr5iujfsQCFIGHU6+JxX64A55pqaEsV79+6Hg205WzfPARcf2oeRByjtT+N8j5wGCgyh8HCD
MsiHrWJnLUj2PHLXf9OsCCy8alXnqFLxjEf6CpBFqT0guoa/gozDckW1/ylSVzvkek28wqDyBCLF
+hYhGDPZqEkdQLe3O2upMRAgdHZnPqEMvDvYZqm4qT2ED2tIQ8xNFwSK+Lta58QKgZD2XH+ZKoZx
SLU+u00dPjCnzU7dkAZLYvR2/7GLwspOhaXkmRCBX4PLN4MoYbnAbWu8gW9DAPNvZlcm3AFcL/hH
ZE7cPeheDcIh9agdog/fLgKjsWWK6D4yQF4tAiSysDccv9s6lHl6MbxALubDTkAMcGROdvIfeRKs
Q21EjUHbpjtbxtEGSQ7k9bwRz0XkysFug6KQNMt2Rpq338gjamN7m0Ccb4HFVr6cqOdbTe+3f20T
8TzyZaiScTx/Z7qghovcBupn9CcV9dcm9SLiL/f0969i+R+9f4ydnTs1VeVpYjuG40EOSLpCCr06
9ogAbHhtWA8ckDDIHPPxvQjuyl4Gv6yx+m05nvckMgM7y7APTkCB19MYkZfamg+oVKL7TR/septo
UYHYk1oDCbXgkeqQ+aO11PUfc830XFddgkxin1cQ97FReS3dvIFA8SA+KrFnP2gyYG3e5U+23uj4
ncoa3DS5tckcgIvjtCrPKILna8CequeaGT+ptFFzf+Kxlb7PY/R4jFZa4LwKF/9MqloDwrjazE2/
6asN5JGjTcbC8OQMKL1y+hdCvxdFB2m6KBgunu3JkymwkYmrwPjRpJOD1T/ovbFAtqACQgS3RIEV
JsLCdnkiGZpcNR3VpF6rQ20n9WKvaD5R79/Gpm6EzEXOQaCq8QuWCVhXQoDWrHrvWAkdS01ll7UL
woChfa2EV1i/Rcq8e+jRrsBwG+a3KFQFDCI+ganbsX9y1BCvQKth32klVP8GjaVPYVbUayhJjWeU
fGUHt0zd7VgW1tVKSmfZOW702pn8Ps8K+zcK+4Fv9MV7VP0znEUC8I0uNUHkj3cF+BF8hGL8/OS0
XQD0QP9Mtz/ZTZu7W1bWk/qQP5j5FbXdR84hjDQLEuVl1G4dEYEMd4Qg0dxhlDYEP7QrGGzARFUC
tY/gyqJyYnmkZjsUH00qPcTb4Wvv8O8m9SY6ysP+69hiBEan4vkK1LYnp2F876sFFtCIUGTzqjw6
U5sOyiUoRr5PUhafDCw+ic8gEfJX4BTR1ZW9fa+P6YXIECwurS1go8mGvIZ8/IUqvfCKte3kRWZz
sODVZ/BSK9fPucBfMXnxpnQ3wmusNSKUAAj3tf4SW+CGw30d3HjUgI8bD/8zamSQgwq6CEEXaZ1H
QMUhjthY923RtMvC4P23xLd+dD5Lf5lVi+EqD+VkFbZKevru+hBa7UNHhyBbiHs6bMCNIgekSToj
PgeG9iPTAntaUHapkZ+KJPpByzTaIHiocl14VpceaLHm2/gNohi+XBObF/F6iT7IzlqNV4Vi/iJ7
2wuUdii7Lb3l7Ep2yHRmeDH41QKEveMWRTP5C4O8ODe86C0PUAbNwMV2SbJIXjwUUANq0EZvCaQB
HB3cGyaLg+2/R6ZGPF55br1wrGzOoGDiZ6x6+fn/MfZlS3LjypK/cu08D20AcAPG5s5DJnNfalep
9EKT1C3u+86vH0ew+mRJ3aMzbW00AgiAFItJABHh7tiBxHt7ND5JM4pOZhxtA5FVT2ka9/dO4iKh
ZYAy6Aify7r2GdtTq9Hb7TkI5JellU3OHw3AHycsjrBrcSwDkpfwkJEtHUBct7WH3LijUlQpx/vX
f/3P//O/v4//K/izuEcaaVDk/5V32X0R5W3z3/9y2L/+q1yqD3/8978sJU1p2xY4LGwF9hHHkWj/
/vURQXBY8/8RtuAbgxqReLKaonlqhQcBguyPOPcDYNOCCq5bZe1NpVkVgKR/bJMJMNyuc/9A6Bzh
8/x7b3jLPjYYwuQExMouoRXWYNv9Hqlmdnp15jDbSeKVg1yqtQqnKtotKoNJ1P5UBo74GiIR5rbM
iBM79hCNySAQAmYiOgSJ/7GOjKss9Rje8SPkiZE9qw92no0XUx/GuK23BT56YGT6qzWtu88g08/2
ds+wYrczp0Y+kuwXE+pLxjQA1BTY6veP3hJ/f/SOYzl4s2wbMWjH+vnRgx6vMIbGdZ7aIZr2CAIH
yJri8yazjOqtThA00cuJYQYOupJWfU8WDjBPgGozpIn9s1Wd+8YxC+WHcQamaTbMsYNYsXG07SZ8
S6NaeLGZDBcXkpinqgRPxoTY1KeZiRc8XucPbQr+aeR4a1PmQ2kkSKcz/cx4Pd11YWweLUvgmwtI
g/sf3ktl/vpwLAavL56OhdQQx3bsnx/OIJNKInU+f1oW6U5pA5dfWJ8QoSgeoCjbPwCq/0Kfw6jJ
jS198qiorZCulT9MJbSKRai+wgfcbRw7y8Gahg9TmDcQa7Dt9rPo6our14iYFB/zmBWvtlFCMqgc
YDoV1qlx70OjqO+RaL9FwN5+KjSbfgVuW9AdJP6J6kAZluzaEvyP1Eod6mjc2pqXH14zqNbWkQXc
npmt4ZyKD7Obg7XfzwF5HH1wZphDUq8bHyjCsH2Cdr399Iutxe8bRxwklDt+WdqTwpzobHXUjSQ/
N/cB0EkDnB5Y/rIzt6I/60Flz60+wFNY1nYMAjAUssjpVz2gh8dMlfmz6Hi9NfhcbKiVeg9DuvQu
QN57t/gbrVKwjbDa5AO5fN+6+qvM2y01VIKF/+GNsNRPb4TNmOT434ZitgsYsmvqn9OHLxW+LGIC
lUzwZGOKgnwcG68DB70y4Qyj6hNXjfhKizDL6MdzYPvj1QgVlmhGDSnIOLmQquyiEkvisYs8LJ3W
qizLVavV3iIkAUJ7p4ohLpNUJ+pEDVT8f9YtgwUs8XdNI5FlM5ky3bvDzE/MkvxEZ9aYmNUqjyZk
WyFQxPaWjA+35r/ZLBVW3e3+w7fn58++fpgggHIs5kglQESnnJ8fZhLWjKcZ8x/dsZkQis3UigO/
cC8iQyHpO+ObPlX5W8HsDa11yaKuQ6D0BmsAwy2IZxFGLCWwx325bxBn0N/ZWn9dPxwAMrr0HbTc
YEDV0PiA04mHcKcFc76uEw56V8GyB66SaEXOFmpgmfHegOhMBC8BaN0Nq8vXcVmCy8ZX6YODPJff
PxXl/u0VMy2X2S4XoNxllvnLU8GKygryNnUeGeRyL6YWzAC1SYIUNq1yS5yogRPH3lg+RM6ceh+o
lwsIGhBdMtWBPw/AWAkqeaJW9t0JeXCj03pNHRvg4s6aNaUCFjboOSCFHJxsnTEYBzu3K93Xm1Xj
IDvNZZBuHLRrqPRjkGJERrCnYqfrBgmEUjiZf6sju1K7mhZjbUd1UyOx1LaMt1rTe6/cYLae8BmG
rogIYjB1OdWBWqIKGlt+DRkuav1graymgUCupc5hJ/QrMH3B61RuY9HM+9xGooquZ8Xo4BsBpyJY
U7DjB2G/RDK+LVd9o8YnoQEkJYDICN1ip6RLum2YoKCUtnDLQSIsDHLQOw/cP0Dcu7x2bQSa+bn1
TzJzP6d51z5SVYGpy0sRw9hSkRp4CggV419//44I+28/HQW9DcUhLqBsC7tw3f7hOzQphuluMqvH
MOTa65y/xk0dfcsHJB36o8PuEfmJkJ6HBGDw64XfSjBiIL7vv5UIK22hmwqWDNeJnn/uqeqeYQMz
nVVmRMC4govFGeIaPinQ1VJRRvMmLLv5qQ9dsIoE+TbSinhlYRQX0MQi1VQXscNo99LVLDe6mNUg
H62kPe6pCKDR+5BUhBTyJkKq2UaaeMsJERT5otlEs9N+gF4DLY6VUV0vwCE4quZDagHqtkCv7QxE
ElAC4wv0GmpzxZ1v2h+g12UwNptuyLrlEnSdCcAc5H2LxH0Twu0eHKGCu6QH/nUEiOfN7ASUwhnL
zshQcJ95UB38sORvYBVpt/im+jsyi2Pwn5eIdQ2tRL5Tjx0E1TtW+/U2rBnM8ADr7jRs2RUBXPHl
uemsGXmjkG6cqj58Bue6hfwceOtqtzlMDSICgBW4a7BfRH9g+ZSvsrnyX5J+Fp5vjOldjtzQfVf0
4kAj2S0igLeRBpYFj6ocAU6GTlbvj2sB0Tg4p4FNlvpA9XbdTpvGNrs1d+b3OmoguxG9TMbMZQwZ
7SBi1dzJAB6U3OqyLyCAP5IyZBu3J3uc1RuSGJ117E4h8BOQT3Xbmu/HCA57LkwTdyCzLzJqjo2f
vwDMkNwxfA4fJmyMoHkBgWu76J8R5wogZxcUz0U2N5AJKPsdFZ0q7Q5Nj8RxKkKE2bxvGraNO7N4
gIedewVL3UdRFekdq9wdn0b3karGyG89X/jz1tR1wqoaKHcs5v6Q5ldR5gdy1kI0COyGqXMgh1FI
ETJd144ucqN7BkA4FksS1G1vRs4fotqGU69oDqZfVz96kXw141kC89r4a2zTrfuKm83OShsD+UAz
6BqA4tyWUVc8/tM4aXIYs7LawWHRb6oeknh5VD6WGo2CNEioJGsgSm4UEG1s0hw/KdTRwYZwANk6
M75SMqoQkx+nz7IovHkqppc4AUBDVg5HrAU7dqxuLQA0CkykmtzQTksPwKLxONRtjQjc0A/JpYmL
at1wph7ATxruTFlGUJwppnMi4J1HSqL75AgECpwilN+AqdqkWWD9CDp16ltEZKg70gHUgxWE0Q4J
TfP2919C89fZEqsGi5kME4PDOcc35ecPIdxQVStGo4dgPIeLdfARXiLIAOim7lXY8T2owuARoboe
2lFh2z/PrVNB8AYs+Y5b8oe4z7EeGKrse4G3Esll1uvNAjn8AQLVfrR3NcUK8ax0IFnF/qdXGyJV
6bSALZ1BwhHCuOugabJlHWEi+3jdWVNy7cJW3FMDQwTk/vePgf+6LtWPwWZYN+j/HId22B/mA3cc
kectWXd9z2l3lUaS4ifPoHwMEi+4AUwxgy/z9qNPA9OzRrP69WNAPcoUSf706w9L8NkhUhavf3/L
Fv9lneNyyaXEX07i42H9becJpCmH0GAUX5cF/ey7NZjQg+gLfMKpdsqDbSfZVcpnu7+qaY6vOVKp
/l4dgLdxqWZmF32B1MbNuolb17OjKgdH04bcnJmrohdhg8ulSDdT2IA4GCEPL094+GgE1fsZhBAs
b+gA88gDbnmTPrvZ5ZDI+w/bcdo/3DwhNuZ0bIMtbCxMR1kM5Z9f52Gax6ie7WQ/+YB62WsToiz9
DKltFwtNOJDcx2EeIKirASdDl9wj6a3+dLPwDWtGfEiMqyHwodooAGWIxhFSTiEIplPMOUCBFuGT
zbLqOOhWKtIhQCB4csbgHFoMWlX/7p8PdgKcMOff2HD6/TsgtHfh538ufrzSBUuIJVwXmKyf/7mA
WmQTIlnBfsFwmeV68cjAt68uIsgRuASHSq0PyRw04AFHfT/lwLSBoHqVOGBxDLoexHzMhds6EOZu
ApdziP0CoLsfyrd2woTJ+j+8zfgjmdob8OEfYzOBf4lSpoCHx5LyVy8Wg6pv4UZhs0u7xDp2kAtf
I1MIGWyDHXyOMgUKPCSeS7cGUtIaoxXVIwPI3YKLEQHoKA8/K1akEDuynStHzOElQ1yUzPLCzk9B
CLcLFQsbtNRNPDCQOkZYLY9teUTE7BuSreIfWXnFohEzUh6YiEj58k1TDa/hGeweLT9ttxmrqnOb
9u4RQeRh19bWfA9sduDhUy5e9Th960c/5vl9HGGA6dFBMLEsrzwIMYGAQbK/ItH+IoOkOAr8url2
D3VgoAq6y2y81ODduJIVVVNx6qp5D/TzV6qnKmqkw9RXvsex7F8vV6DKRg/Z8LFfdXke7Kjuw8Wk
2+66KW5OH+qyPs/OLas8e6igN0ld6FI2wF87kdbZxzqyMey60BpoPRwWf79rSFFjTyiZ2mGlVR0C
BhbEFMgxqDhy4DNlmntA+wn7HJcC7vqE+6DJ64z+ROVCFsG6DXiE1e20Sf3GgaranExrEChjRnHa
7MntQvcyW/6dY4Uo6aou9fmqaZkNrRA7Q/wmsE6Glf24WQw2+wESbBefdivBehE9EYhzD60LmWUa
Q+mBQJwO0oLOvpCFlVbJHr5xOKB1I9WZibWB6yq8X66UqWmbTdPsLWNEWPHGc3zn1ruoScAUp/uJ
RuYbrri7WUYo/OrBhL7lbVCXz5EHoGe5o1GtufSvURocpc3sYg04IBQpSn/ap2y5Thv41hnSLa9k
TuOMCOuvWhBpHqnoh9LSqB3kdepboEMVgE8jdcSZegUyMPZ1ib8J3RXVmQJwBMS6r2QfWRHIOXwe
evRsptH/YhZNdJbghsM3pt+K0LIeQfRoPZozqLCgJ6E2rWOH+Xo0khUUW7IHMkGOgQkIG9RIIyGK
jYitdqd6sAk36dd0SNPtOFvRwTJE+SmdfSxA3PQrMiAbz2kLcYLq6Pho9P03XvnJV+RFYSmRt/wq
A5XcYXXqrKghd8YffeUaD5FfJOe5aVOPLgDP+EnqdMain66g6gON/Yg/BV0k9Z+LUplgXx3TXVoO
atdYRvkZ0tvridX+VqQNoKUKYRyjPQ1xhdhDB2fgGl+X+MATlwFjjUcGzyNblWPEqrWPj5jPg/yB
WrkT9Z6Dnf+OiqGhkM8E4dVlqBrvcAUfzVWqjj1BECPa+gKOPCpWec3uAGncL7btCHw2pAKKrd+Y
32k0t3SNHUR27TV24fxJGKP1mJknaltqciAhMmS8LbcqjTY/Ys8CqRV952aK/RVIRAAbajBpwh/7
fs/aJxojWLej++gKZp1NK3+/58GRd0gnzpd71q/DFtwGxYaumtrIYJ9dF5F0fQF9oPuGv3lY7ut3
90ydxsb42z0HSQ3CfsTd7tp83A5GYu+6Wh1KxOaAQetKJHYYPZYWdDqlXY20VcREysi194papFEA
rZinkHVbLFuAOmJbBlBt03kheowBGdVbP5KviRlCSJrqGOhFwzOdLrVlL9gKqXZ+biReGGECMJOn
uKmA56jB8oYlSPoE3GX6VGVQpBzUAxkgacDcMECpNlQsWSIe0ZkMqQsUwKQ3hEO+pbpGIljcRWtI
oU6Hok/X790wbhO2yMvpKvBuiz59YoHd3k3c2d0ssmrq8M/sij2N1c2tuuCJ5P26KssT2VHXOhgh
x8bG5kB1+ciG82TFb3M1dwdpVqkHz268s9rRPrIkzy7BWGOlPnp+Xh5kUkDeiuXZKg3L6c9w3qa5
2/yY0vk7dtDikywQXIhrP0dOOIjv5sbCxlK0wcPog0cm70X2RXCJWDE6IWEWO51WfI1tE0T87Zw9
0pXHqbCPcTw6B1AD7krpgF5IzO6pjcM/zUFUCJMaILd0pH2JMGtsrTLgQNNBMntKKrVmPnIejGZT
WSDmSJFl8VUG7AoKbR3+hNdGjnjIMRIFwkgUfxhd8L2CsutnZ2TJ2hom/6kBP6UHGQYG2Mf8fm2g
+MvjL9eNukA+AA8B2FwYDp+QJQyAM0dGwU/Xg0Q38HxFU27VVILBHOzn2xocIJ6fQkIn7zkW3FPP
vwKYt/J70bypBlD7EKxxewZfxidlOccq06PWiq/lDKEjc+z5XR4liOVQT/gi/bCannzFy6MLMekN
dcjy3Sxi+QXQkhQCOUNzQJq+fJ6Vc0/tsxPDp8ur4RqWcM8D3Qi9c32lTAUg+rLcZ/zs2sPIwmRb
idr/4tfbpaMp+43o5uLIGTxcEPn7vNwIsmZXRo4Hl2BDcBGI36wLPSASl45F1OWfZhlOewEo+DZr
u+4tKacVGRgm8HnQ7stOIF+qHpWE+BRdqrEB3m6wargPkANxdsCA6VGDYTdbha/maydNaydBVboL
k9F4LSz85fU1QXFXeXMoU4RwkfEDjeRqeVwFhNVXyHcJHh0DCjW+FhGmHnWMjB84kt7a2Ql241zW
e6iQTJ/mAjor+kEnGXgVQICZXZzZUEjBi8VqxpT0gmDVSzVBwSNCPsG+CBLIhi2Bb0S/bXAnwJ/l
IHSpiWCogQfukzFCnFPPprUR24+lPsgUa7vKjI0NTZ+R6tEgv4fO2CwTaplF864A78+aOpFVj+zd
CcvJC5WcsVNQ3RgwDReF2GGZy49AUK1cZMW8pJZhPCRBeeJ+H7yOboGHA7Dn4ousa440J5aNG2p1
siD1DITuDuR8RCbpj7SU7EolPaJAFsVLrkcEPR2I1eG/tCtc9y+weBpCbxKgkDNyT+W5s3usTvtq
FPvB7e6EbgDWDSCyD83GWO7x0XcOcxlDww55WfLs2+Kv0yl0oLIzj38E/MtgBSD77voMTjBlJuvQ
Ddu1xBy5q0xmJWvIMe5EL81rA7zJ41yz8GJm7O7dODcQ8Bu7zFvKAv5CIDSrFko3erAmhw4pix/S
SKWPCI3D4R+qPzsnRZvoZLYRbYPXjC7UWMX3rmz5BpnobIN8ZxNMXE78mgaGs8kMVUDYBsVqACW7
HyblmYqjKfbIQcMqqvDtp3wuN8WUJ69BWCOSoUW9sJBOXqGWIHc1899b43RMPDA2TQdq7Zn71SrC
+o66GsFmNhkQC2lV3sP58kLXyXKrOtJNZXp8QMb/+aaoNYP3kW7KAMMnFgtJtfOnmZ0py3PJ99TF
HAHwlY+dzEIWQCYLjcCHzNDA8OFg10YukQncBlqMaMxIG9lZNntVG2ywpV8jLSl+Qh7I/GIi2z1p
gQ6mEhsKLNHAxk4lyc2DObNkKaXldDaDYrinNr9Vd+DrkndUEgF7qkAtuZSQVfnajS6/UlseZN94
aEcLaziDwjxiI9ZwWS7B6nSF34Z/Jm5wEKzWq1xNSAjRN+d3BTgLeCpP1Jpjnl/xzEKchlqh/47f
VIpM2y5gL46r0nXGLq1TJweExorn2XHjXWIw7lExSFl7kbX/2WVOhLcYOqXBBLYxamQtLlWYjTrm
jVE8j0lfbPMYLnpqHXwzOzcTvmhL3xY8KTJ9JtMsB1U5HPVYuOuLht3Qb6D4kCL6joEUGBiOyP5P
66G5piakBdIk4x7i683VrqDzi6QcnMYhciwmKDZsl8oqVGiqGn4fZ711gOthgiScHoMhESQzs8/1
EB7GGTnqIEfMn7gasmsVhVdmcKNAsuiMDRs3ISekW+2oaU/+hIwzP6uKJ6qD0NUXOxNIxNJVkRog
Gq83QhMNMHGgFkTR4OuL/iNH6pQfQtyRitRDlNsw6dkj1fAQa73JTpMttYVTMtzDDbKYk8UwQvC6
K+FJoqKE2xPE/f3j7I5fQJXTnqm6NZDWiBe0P1IxaCoLSCPABahIh6EWz2abphe6kpoBr4gwewGy
hBulA7M9aG94eFHS+8Ea2cZkXb/Bl6ba5m3hetSxL7jxOPy5/GubSs3eBLA50vIwyhyb4i5J450I
p/yJzO0cgVnBZvF++zKwsAeyX1UCvak18KLA4wdrKDuB2ds1zfvE1ZnZhjzequgsGd0tMvnGC5WW
KghuIGw4jjsAat+7g+ffROr41K/BdHAIy9HdpBZwDhOyYO/7WGbLwW+kFlzwj6orQDOTNaC7G8f8
3c5U3bDtXAj7qbCMvCEJ+AXx7PaCTMDMS8Y0/O4fyM18a2dW/9t26o+pOcPmLy22iHK5XoUQ0alr
gc0ndfRbkUh0bkVAh0A/o40BU4Qxlt8vt1bq2yAt06sVGw8SEay7xuQ/KCTsyBAUbXXt7CgkjFXb
ZYIQwWOLVShZ+bH7Mg3gKw6yQW0XDSXBX/ouah+UpaqH1Ew/USZMGQdy65al2naYOhGSXU0OYJUA
GRe7G89WatTZOcS2JUmisEQW0F8mxLGVjGHlgQpn3ExDkUwrV+X34D2MD5QgtdRRmpQzto23iLtB
8xsJIuUIBnSHSTw0ECmHs4WU3RzAGfD+mS/UCokxCBxD1yFNhmA7BvDTlcYANk0uCnYJE7XhiI7d
m/owgf3iPsjKb5OokyOVqF524r0r1dGBOcboTdi03dkmuI4jkFOfJrfpn+2kazZtFTbbQRctg7sH
Jw6iNbUWVqzuqto6UiNVlX3vKZPxBypBLwf0vFNWnKDB/nE0xrdRUDsPUMpuH43k0ol8eOBa/nzI
EEJXfstW1EZ1TmBAxioa4BDS9lSnkktbd+Lcx9n11tGZRrai4i8dzdxGWBydgAcb4KaY369EHeIs
9/eFkDK95lgngHSBw4UVuHvDyMUp9wfnb2dY4W+56yP7q4X3CJ40eCk0CgHpAUPV22cqdaNhnyCM
8ZVKdEDK/7SOoXS+M7MBRN29DB57+FN1ZxrGj1pD/7ojr28SsG7rEdvQts/DYISPTogkqTSHBuT8
SdA/KQattWeFjgQFKh4fHeK6PqWmaVyoNA3A0Y4D/0Sl2h36c13IeZcicnaOghCKkvqQ/PvMjlS3
a5PqjSxSXr1bUHFK07VtlTFkCa0WFLQAAc2QrF0psGVfhypVd0w3ZLqhsJDMCkJYwPSLQd0BbPze
A2jXH3MpANex00OvUxRMPlsPFtgvZ9E8ZjpNwcWnfd+UcKOQAdUNmgzIQC7s0qkpDOvBVdvcvTj2
uHYSESFZOreudBjUCBk2aOhuewgqYUOPhlDqROdJt1jAL44mXGpkR61ILnzuocq2J2atXDmQRHHk
iYi1FAfH/ooaqKxbDT/4jpxP4O9DaAnlahBPt7PAmEKv1HVGgFYrUR9bb3ZjYZ8hdvMtHIbqDc5Z
hEPw578i7ioeK0Qjqb6GBj3cZk25Z2NUvYXYJmVj6XzqOyx4QMGJLbeuv3XPoVJzqpGafd8KMNbM
0HF6xUYCBOj6rNZ1dEZ11Ep2Q1+Hv7ZKNbz3LWq/XqshFDtjNgGSa0OQJIGJ/4gElA1V3erprHDa
4NJJq9kpO5mfrdS/GBDp+EOfIGVyoBOIwi81bg0l30WK3Mdfoou78GjU/D71sYeI6C9Hp42aIdYj
pwEOEvxNHX2gBnMW4VH91UPiX3pdoEAuhFuQ42HOnijGdjfIij/jT2nshjTIPSqmDTKNbbhtVlRs
xgTbNKwUgjoS3do0xHYY4hi5Q+iqkOG4qvDLOxmtyZ9p4Dqu4FjVxdDBwCqHr92Hhxc8wZO8B8HY
pgzFeFUaHJSMkAhlduD1QD0hlO23lvkKxjBQGiZZueYqtV4NJ4e31sgr4Nwq87Uum7fJNtP7AP7P
53/oZPCJeXkhnEsOWW3DiBOslbwgQNYlfjFeRCfD7GHGcvaO6djbzBD5bkKON/zjmHypaDYWdlZ6
8qViCz3V9ZyF1cM0pdZRpMpYgwZq+sxAmrTuOzs7w+XSvyInLbegmUBWYWkZgJup8bOSIO0F4VN2
NnuDrKjzP1mZBrAgOXdCeEOS/tUyLjRC2Xbvl6XiL5eFVZMOxbYyBu4hfphdb4fYBB9cyS63moxj
Hl8hJ2td13Z5pgaoi+RXgN+7MwOx7+c8w28Z88wLVMKcfTZV9jZB5PNzXzdeqnOWYhciBkHZynMM
Jti7sYfk+ZLMhJ5+HScvadW+9+R+tvQkg/TfPSuRmUtPynaCxOTDVLT7CFoVX5t8N4Kw6kcNJcpV
VfbOiw2Wjk3RD9GlrozkVBuj2CrbKZ7gaUFsy+2t793crahXUkxvXThHry2c8R6yysJraCG0ym34
7wCCTR7jxg/XQZZW36JBguUBkbPEx4xqlM3nOVIVOFua8A50kf1B1sUbFv2ZV40WfFEQXgLf0yS/
YMGJnNou+qGFThKg3t7yjLtrv7Cje976Yi9l4uwLkyNIhPx7yPQO45vlFJCxwdzKDf+tw4TQcVtd
/YoXzz0gBOsSGiF7rorimSFUBbinmtelFZbPwzSwuxZqifjdFc9kYY9yH8xTek9VTq2adSxleCD7
OejtXZXx1KNWOPHbK+jRHuhSVCXD0YPUTvdApTY0FfBG0DGhsaOoNrYONJVBDYubcQKzQBJs+YVs
xyKrr1lkA/EdGSbEdKLsGa6ra5/mxRczQo60BUqfYy0lcmtngDoaXnyZ/Alsnp2FlwJaHp9L9o3M
DY7cpFFiYU9F8DK4RTu8FWZX7aGs12ypGjqmXmvFGbAUmTgUIqw2NGhv2McCP8ZnJ28ByTOtA3LI
kseksKDbYyG5u3F76FMVvY+psMJcDW/yY9kiyyiceoC88iFZO0Hd7cHiZSBAqsv/n52XofTV/nEA
HkAFNG4LsK9oxoYWyH7wWbzEHGRkHS/tFdXnfJy9MhjMxazOxw9mrUw/mjlYLB0Y1smXKSJJcAQR
/4iSVq0al0MvoZ2tVwbl3Rx80J8YU+Gd41ThatYfUawP+p0CNmNDRaeyEYeHo+BMRd986QOn/RSa
tXUdsyBBGBOD9Y4NMHEHisO4XzmI+X8Hmt1jIodzAolNp5gr9cUyoSYH6UT2CLKWfjsmrXHyVdWd
AO6WWzMqjYd4AuFbCIz3F7vvroL6zwlooIao/qPMIVExuu0AhlZoD5e+yq9uOXUH0FhP+9hv2rts
MsAqDCmSTwgQ/ZnFffgjYHtbmLiPiosXmcoRajT47RkaZBbHFd8BGdAd23CGWmuf25sI3J/PTH8o
sHsfvxlOAy5r+MSgF9nvE5P5+8moA69thPmSR63clxWcEFSckFK2T4wkXooQOTX3QjXJUhwC/Eoz
SJ95rIitl5SNiJabeY75FcXWjkcUnWIxdhGu3lcQUlxanTpo9y48QkvfsHCxzktDSA3qvqWD6Ekz
ccg/6rsCvCeDbJzRL62ZDSBpJxlYKHWrUmW0D7gxLa2p8o1d0HO2tM5p7O8QYgcYQ49cuwiEQBLc
XFptDqVnW4BwnIYKI2buWAseVSpibuO7uWtAW6D75uMw74TtQzRFX5f3YtxBvg1Qrak5NLJs9/6U
v0B7aBxXQFk2Fzrgz/t+Fpt3bjOP518tyCwE5HWFQF66o2JTQmQ4D22IJmn5yMwS8qLmFnlGpX+H
ydd0QY7iRNsqAPkpVZIdHYIi/uZGyCylEjU6Bvgnu2zYxrr/zTRO4YtKY8TCbnV01gr2LHJImt7G
bqDMepKhfWwiHzMemfkxMLcVuHI8Gphn+PisIqDHM6CsT7eL+QXkRyqjuE+wIf9wfUA4GpAc5fGG
bG8Xc0VysGVTnm/1XWBkR3BXf6Ir38aOciHXcIzxZQz3yXc5oKJaboUORgSllVBBJXvSqLK/qtM0
tNsVlQWkMv59aiOUBv4WUA6YRuYxJFicl1MybcvUWIUt9Pio5TfDtWm0E36A0IK+5KTHcYIOuyIq
W5MhQTGixIbHEmsz8OCqgatDFeAtp6JjJy72TWFxYbYKPtXQcKN6PkrzUNUMy1gkX33mDaBgToN0
Z2Q5Wy8ZvAFUn2RqPMzhCHAgDQ5ZHsRIkFcIHwgWtByhADqUbazOtT5QsW3tast8AMWpbqgqBKkR
4y9XTDALnqnYvcRu616StPE6Zc4nTMIWfGO6wfHdfgPHF+aVJMc6mwyphUeQbdTWoe57q6cz5fP3
blRc+taBfbQKcK5+q9JmN03COCOlIZVWdqHDZEUgrNIHOqO6CAEjD3nQ9fqXBlCNA4Co+5JxbPS7
iZXF8Zd6sqCuCJP72xrL5eWK/3Qx6str9Q0ORO2Zg+s3Hfxpy7Q84qQPyOt6P5QkoJgCVnJwArap
qXizGcyArZkyhp1o3HhlczuCoHQdHNwyS3dDGKSfIj95IEjJ3PgxXov2o4VCMvrvLXyjar1pbkEP
q8AgqroWzqs2yM+CuRvLhNburcpNY5Aj3Mq3HrVIur1ZVBfAY7Iz1S/G7sRcr8+gaGd3XXsPrnkg
WywodozwnSiE+2p3D1mqYlVNdnu/VJZ5s0NCnyZyRV2hD02dRhvssZlHwywN3IV+TAI27ZlpGSet
7TQaE1unqd+tb3WxDF13KRek3XRr4hx0qivqSZUf2qncNODC+GW4fzQc9R1QCx1oRIfL97pbEb86
TOxkI/MKijDbBAA0TyHiMq7KYCovI9QYEdkpKnaqgE1hZogitXR+IzovaGtgK/FX3lKlUztaFGQy
Yy+pwX1qDs1jFTF8S0TkHqRK4C4Z6uRByM/URjXIOI33LjyP61udY0PHI8qBpuOJXT+GyBV4LB7J
nA6pqbBsZ9JdrkF1VshikIaEzV4UctjzjCEHJsvSC5xx6aWB72MfggWi8gs+4N2VOFIL2SCXs/2/
lJ3Hcuu41raviFXMYUplyZbkuL17wtqpCQYwR1z9/5Duc3yq65v8ExYBULQsicDCWm8Ajz2g47xc
vQ7AnTT25WAhGSZz81w62dC+RhLDX6fGCi/w4xfpJNN3Q4JZbxzZUYeuMaXLYwASRTuf5xpSPYFj
fEdIE4NGDQZmxtY5HKU9/4Zov4GEMsZh3o9gjawAzJKNoECe9K9aRBFvsBqkOzykt/U8S0/aEnfB
XSp31jRPr1ULmDxxUdY3/Oz0eSeMTkmuRAg+9jx+uSyukZKIqHbVxXJM6rjenFdUh/7TXs/WQ5u0
5dFuLcSe4vjR/e+B1Brc94lpTSa+edD99vs6+NX/r2vVVIsF2/Z/3uPrpSLzhzOefLv13l/969lX
n6r85CFBNnt5B//6S19965vJFNLLPi6E/73UL+zkULsFQlux0z4iDItRvRdb+8mX7a5JFfh9+RR4
EDm1svNfq8K8V9gv3XQKqa9tb6hQeV1+GUYZvKqob7fkXTw+A0btdnT3FuH/zlyaweKlqzQgOOud
0qEx8I0RP9ZBB6mg54jHhZj7ocmcChu2mEcd73WO0SJnSwUKLMPaXk+RSR/PIFoX3scUvMkIn+98
Gq9rCyrniyz08fbZEjaJLX+6f7Zc7yhVqT+trSAjQ+KiG1BY3jfw59CGx07d1oMJEHZXRJYORIG+
orb/GWhAVGK54vu7Tnd6F4b/MoKoShgzQx2/7lCjE3BLY3Eo8gQz+v/eGXJ8sCss0JcBJpzQnaS9
Q3vMvXeAbu526aXH2fZglg0V0JLlYJEVeZRYz5sRuxGiUvp6Kz5YjZoIT2mt16aJbYaNm0BXx97n
3mOalGrTg57M41aS2fqJCk9tuD8blPa2eibNB0urvOs8UFZbB2rY5vh26t+H0YHDqbo/ELL8w9x2
5Vli1oAI4NdpCjz7TFm3VZs0NstzZ7h4d01adMLSgZwzhErXaapXMQADZ4VvTiT3qldJgHNosMLe
rqMScuFjM8p3ktF5t+lHFfp90j5XS1EVlRkVOh4ujkMcYAoAQwpbkb7Qz60Rqc9DVoz/2/ypKVci
9KvFF7JC8FKWs0iV4n+a68C/+vLlusovsKBdX2Kobsfc4hwb4ECTEFQ8Zil2ntAbWLFJ+mQ4DUyY
uq1/toP7Gky69Zr1k33MPDva59UQfdOgEUxAaX7WCsnRYpi7a6pL63Gi2rmpm6m4TYnQ20Mcw0Qr
QHmhhzFGJ6PN8IpszehuLgd2TfV1XIhsKen+HRhYgvR2xDWGwfUylug/pK/T83qP9SDcBBB4vIeW
Ci5N2Apvc6QMbWv+y6oqlDYppOMK1aeHZAARHg2OuKboOFzLWqD52kYumQiaXwNiaUq7A/pkYcL0
NaC5Tv2oAdz06gLl3KL1Pqw4QmtZNN7FhVj8bex/ukt3hAfUqV+Sg1QJ6hAEc3w04LqigDVquKO6
2gPkYXs3xpLCzzKw9q2jjsE2F7F2rgEOW2/QIAw1qbxb0IEQ9z07+anP+XNb19prBbTr2Crb3Od1
oX0UjrZZL5hx2N72dWY/rK+MCqA6q/UKNiPP0tCp7/5jBdE5OatdZt1S1zFvZCTHfSw1HET+27ee
NamoN0s6Yz8H8wCHkJ3RME8+P0xeux6cJjevQfm6NqySCSKUgP5OU+n99pq5z3bE3fnOhsG3/XpV
vbw+tqohbOfIO6wD61uJwD5g4RMjMr+4YntQ8bW+Fe8znu+3oTLikII+CedGzQevbr3depkfUSJw
7YB1dxn9/36VMyT1W4/5kmaZwx1xouEOGwGpDwufZCpJD1/9fVJQKFbKZzvIZetAluv6AynW0/qi
tZ//F9GHblxSXJ51o9pNhn303W+6o3+sojppcEB3wPujxS3y/YZfvXut5m6HAHydFYvu1OIYdQSZ
Zd2cqv3n1XyiH6CH/7bi/g+3ix8/df5WBUBvkaYRDi5OSYSh55c04DrQDdOtyDN9a+YGYODWf5wN
VNVWRap0MA+xnviPa2vtX7rWqwIlosNn4dcsSgB/titeqtmMnjT5DEgYystyUFgybdN6SvZrE7jo
YqNcz4c6VQhb+v1Da3TzzVESIUuq7hsoVeq0DibeNO9xYS526yh+t9NFFvjwrKONRNFrBse1Dq5d
MC2A2trzbW05ETmGqH2I2N4U5nbxm84XO40BQOk2B5C+WZtfftWfRjdre1quaWut26ye1rrnT3Cj
jfnF95HtNDWMTAl51YsGq4fNxPQ2L621SzfNd2Ri88f1+paf7AGbeFad5QofGNHTIGwS+NwsgEyB
yAZIMRMbHTO5Yo9FCDgx+1T506y7RI928khdSt/yhsYnZO1MAtuQefNpaoYKcKWZbWY547enDbgE
9B9x5wT37Owy2Tx5cLvzeabamkvvYJNd3/te4O7tMv+o0koDpO9qG0F58kg59oQQcPIUREzuBhzF
v3wS3XaHQrNh2hYaF/Z0Xc80B7hRXSHgaLp8rak2Suzbq0X0ONiQf2KVJhVL5owledQj3I7byN76
pUkWN1uQ5EdvepqDJSIKkPaN+ftIYMzl2TIbtXkzE1jeyGecef6nEBjbrxKJvedKt+JT7MvvwRD/
EGkcHKLECI5ZpJHbYjvMKpnwK1JvTjLnB3dBM/jtdEqbiv8V/Rw/wabYdsIZOal7BRNxL5A9yCLQ
57Xx2lvGX4Fh+qEOImxr9xHZTs0LG4sCkT4D/BnjfjOMPD1kCQo8pzpsu9AM0e9BoCN/Tp0wNJWA
AEQhYgfo2YN4Wk3tlkrHbhx71mU9Ty8TsMVQlN1jTzo+JmP/O3MKJGZrq9vFpVHvq06T4WgDMDXz
YYOuJECn5Lvh9upHV/cH/AtPrXJuVtXol6AF28riNOyCpClCI5n/jvofTYH6MnvfP0hh81m031EZ
PKRB8W2QgEnMqoeKWz6boNXCscFc3tS+xUW2cZqaZaXusB8T9o+8+ED3a2/xyRQBpnmT1/7RCRO2
jv0OG6A+Azlmd4LZS2inAykDTRs3pipyAFbOX2ZiKgDfxJRBUooNF3yHTLqrChbYWWI2VVfZNXFB
VquYup2T4VEwlf0BtOgPbSyK1z76u0ZC9wAJ7U0jO0qcoK7VRAJJJovg1JSzeChvqxvmFTwm/4mq
UWUivQBEcvyTp3FzNWYLM7T8tR8G483yzgMIyo0WiVcDXsi2RNlgOzEHkPG0T9iLX201nUuh48SV
yevY4flkQJHZqYwvg0LvcEjAk56T+BTU3c4zMU+MygaLHHt86o2kIfjs6kPiIjo4DP0d6MfWbuYR
FLJ9NkpfC/UkkSDt+hdPlRQs51Jt+6hoziIdT00PNhepJUqzwNe1Xj+OIxyz0i4AvoLrQraean/i
YaFSUSbqetziBlwZksi9+h4wZ1xzRF+7h65P0M5M9I0LAlIgvXBUCh6DjQVQaESFcWZb7m/GXiN0
j5oTOezQrrsZFId+TgMBP7yuE3NXz3V77jOE02/raQ3vLQ//Z0yZOh1F6Q6HVu9PZUWiC3Qkr1rv
YqzDnzeI8QhKIzOUkxoPkD0K2M52E2L1PqGjodqzCBJz7/T6TTer+gyQXPGEJT52KeyPt+0MyKQ3
5z+sVS40GRU8tWJRkycyCFn94rNrIq5QxJuo8vCgyv3fz/g5fU99NnCzVydhYf40Xe9FRH1oUtM7
xXBVd146/Kpavh4RqHtluwj4Vmg3U4Evi0UkewhuTZ4l6AdjvOqK1yJR9S7vASI3/R/poVkCUNdD
NrWqdkpL/NvQRCepfO0lQuA3mpOLYfVvhdOVe5RLvndFru28qOXLQ9gR9Z/hUXfFQAmfQrXRli9t
MvwVN3aHkmHiHjKXgko19vtoaIoN7ze7SDkdgoQPRFZotpjSGR7rkg/LyMWrHKnrmzVbl0gcslTu
FQnloyvaBylLpH2y8m2s9I1YvGHwqcQmCs80KprZviujh6ZCVSLjYdSN4V5FxkdieqRq2uais9/Y
9GoYdjAXnbNmaoKcfWafcoHIRdPVfwujLEM8qS29+RuVnjSc7BRr8jbHMDV+6grLOKLQ28S9s0UB
ufTaFz0X77WtJ2FgTWx9fXlNPDfeN9aIvnAMNrUJ5Mk0CBIyP/vomkCFfebPG699qLo89N3ZDUVQ
YPguK39fUu659kAWm7jtroXTk81FjgQxNXhYndDRpGz7N3L6aSgG58MqYxhZpJxuQg+OY47mid+e
S23+E3joXznBd2eU2H9a46mg8hQmgnIxi/O0mR3gfKUZ+BvS0NORnVdOdQ01m1zWl3TsmIP9yd5j
nmGG/eL0aeXGO4TuCexq82DPfrBNqwHvjAxyqhjTy3oYhJNeqI5ectm4UIddCYx3ePEzCBZklkLp
amHfNX+nlvPujPOvxuyogSX2A2DsSwUL0ZvJI9quX2/RQfjWYja684r8FVlx5zqx3IddkzfHKm7l
Xc7g8LSkfxK9Cu1e5jtJULc1IWYhipXi8GWMYGmlu+kNnJVrU1gIAvnZsZF+/IAtTYTaj5VcVCCd
U0SkdhZJZpzT0YKhmRTqUqbZeCwQQX4AGm4dDCHmxyGRMcEstFbgMfV+GDFGpNZk7Ko08+6yi5Nd
3DzWPbQeW7gUUzGARDuDkLio8TlMEP/dLCjITZfp1M1tIPGOEM6rawXYBSpRv7XtcdBc/AaK1H/r
KNpvGs/pUdtP0BjugQFZM5ZMSOTr31TNzsmoh/JDq6mJBlk3nSrHdrZQXtuwY7r8mByYPgm8lg9o
xR3gZLAP4FRx/euF9cEChrMiVK2Pye17PHyFjremg38GeZGPGEGUkGl9/CCfzoYtq4cPI4iGUIKS
+ggcpJAc5TcfcckUgY5h/QGFbEJUG4m3WLPOGA6aV/QnAxISXrRdm6lQ5rXQYBFNyYfqsmoDL8kG
0x13+9qeWGRt+5y47Imj2B6uHSKu15b/9TL5zR7AGXtlFqBtFUiolrnnPBJrk1EK7ppqtNcu4yMb
7c3g8i6RGMqQ8p5GNJIRhelja8mCouYDNArYb4yDnjvZxsYFMr7Xda3FOKX94Q85JWa0QeD4ly/U
dOb9gJ7IFqSQu8ENywoHw8pvtTN64Swya5eRAg4tZziYZRbgSZ6Oe1Vdh6yej32bRlfF/6Kl7gOY
xbc8icSdRGofoknFktVo+g0pdBT9CnV37ZkFu2zmDYkE0HUod1OYYierD2m/gczQ7a3FBLUv0g2M
+Ozmjn15ChROq0g74sFSqb/KvsRnpFSHGle+3VwF74CDt30zphBfeP4jBeJ3rn3Bv+KCDcFwuFOg
tT13F2VJHEY5ida2QQdHcLpPUyhDIkLjyxjzu6tlV3OZuuOcxJUr+2bbox2qocPGwi0gPpAQQIs1
cjZ9IL1QlyWFSJaHLo3c57EKSKo7ct/2VhWOJUmNMoj9bYYBXNhSWd61SeVuZ78Zzgh1uI+pMFJ+
dArcQku6zLCZUAtC6JtXpg+FVQPStR5mpOl2gzOnF7gd9YHA3+Gd3dBNq48GihlCa6NLx6OKOFT1
y/ZUjxGbcI4DUjRJkpJCnj1j13VReShjkW/s9K11jfoez5MZklH7i9mbCvMo5nPhhMM8VGHSxtrN
rdr+OrmTFhaU6x9bMYoNms3843pwTrDeKErSPFnX3Ml2A27oAf6UDQqUhYOBtmcYKNOjeRkiSuvr
RnaF3rjnJzFdu5ZqIzaKwTmOfBxTpf+IkPthiLU8HHz9ZpPQ2VnuPIdGp527oHwTwvUeik7700x8
UZNjWI92VRe7ds5+txb4nQZRcZxz7mXfpA/5ME6hls5eOOEy0LHuowrBsqK78oyRd7SbI9yDxABT
uo8iTNeQ7hCe9see7PFiR8C3pirZJP3kbFrB76SvTHnWxAAF1CIxOk/lyZ8HnEH8sn5Ac+yqN2yp
LKAiFpaIJpYbgGWJyIR0L80U4OgyETwZzdAeINnukkmDslYLdZRO3gKtrF67tnzSdABvCGy3B69t
vxsiNzdWY9g8YTkPX2DfVD/BklPxyY9xLVpyov2QZDvkoIngY2Pe6uw+qiARZzhKOtUr9VfbWmDl
CAu2PBRwKPBZ36hpwn2oD77nUWGHnTeQ60CmacrRhm7dG6XS6ToBMkSzqN3nfvzuIVazmwITN1OR
79QUu2yGBz6gYRB7N470nfDydwyBpm1NymyH5Kq+yxPQhKUWI7RiVg/FhB5WG7FESde2Qg9JuL2W
Dt6mk2m3EVFyIAeXnzOkd13ddC/E+A+YXXbImKd3yzC0Q8WDFEbzPQfAMcpUPLXsZ2OHQrPlUzcR
8Eq6umXHqjcmkT47u8qKp4OsXGObArAJhY+cbHqLxeQQ3rTDRoKQ3Dpe9pQE4uI6frPrkMilbi31
/QAd76g8PYDxi8gJczhUmiGT+x7hd9W7JXJeKV4M6Knvo1nftZ7fhNCV830UOMwkkYh3qDx9N9Dd
2dV9O74YkrSQhH1TmyZWX0GAZ6mF8FcdpdMW88cXviqfHIv/g/RnvhcaTheztfVyMDIxSTnQ+l6D
o0mDoJ0ZSWA+k3hPyM/Ac91oYAMBtXfNZiCk2NcOCuY1ShCgw8vuuc6hcFkUAgNq/s0Egj6f7DnU
iaTtHmsw5p+fyCyMF5HmT1pUq82gG9GjaK3vrk0dXg3VOe0zcSpmpmtbA85VUs2ovIvHLhPq6QXv
3a2BC92mrg0UkcoI6lwETilrz51ZAPKacjQd4zqMEFg96Bp7lqF2ms+Do0BB2KXEGsl1nqIgU3s4
mphhZBBSe6WxU59kChAgqE9YXvbnaRTDeT37OsSu3Z9lCnQKTg0rtUe6HXz7YS5y/8CXW52tXK/O
LvmufafK64zY7xlJJHVOJZu2AF7SZr2b31EM6PPpUFNgRIbmQvbCD0n1X4URNOesLt4bX5JAKeyx
OapEskUOYDX7+YwscT+fR6tHy9xr8cJ1DSlDx0GdxSzs06AthnjVYZpVcWYVKdgETdHO6ct3NwEV
0A1xyf1JtbT47Eq73GhJmbCX8qPzeiB8JQ5NsqtD2n0faXpzVn2DXtboHBqmw3OjZ2AXE8LSsG7K
1zTrfrVd0X9+VuvZ+jElykH7fI6Uj/JLLw7R4ka57jPWM39pLtZ8fN/bpiom3jQHd4rGsxu/QWqq
mOh2BlL/7C6oygZe+m4VcWFsWr3OTl2nKLirrTFmT4YWpLjZ849RfHOQoUQJggi+baNowyS1vIH6
NpTtNdOYLpDQ3STZHMkw0aPooPL6OLY1wgoFrohpcho7eIkawRow2Mk6r+8AMQ/qwp56o2xX4Vdh
+WqznrZGUrH9jaww6QBRIhUC/fu1LAK2VqNNvgZDqjNAB/Ms4JhvKg8eW/3TV/lP8i4+n2yEhtxg
Oj67Y9p4YGGDmojT+l1V5lSem+WwNteDjZgHP/Plq/y/hiOM6P/n6tEL2v08CpKLxcGoxg1my9/Z
nPSb1kYVbudqNgIjRXYcahlQ1OGCuML/u/RTxNLnsAka8JnCq4HccRhA/O3n3wJPCSqAk6F1D1He
J6dck8i533psAvd9MjwVUfWQMQ+cUcnGIa2SP5CTi0mUt9C0ejxmlXlr0YYnHa75Oy9rtBBgNOWE
OFXPUS0L5m4l98YYP3lUxSL5gu/6W6P71mFY0gS648jzFCMT2TTmZTawtjlARPBe+oZnOBh88JKy
fA1WGiT2A0UMkXIYT1rpZjw6/nwVM4Jsjqe1RE3kGQPEG+ohP0e6QJe70wirIGNd+GhOaMFoTqio
OofaBEjLt8wwC2L7BcWjoqqyc1Cq33zZ+NMAWj3ZY4G3ppl224QSmTl2wXUUyjqQVK5gjW1SthBb
p2nLmy4hNQ5sozYir9Kwz+Py5qRUnBGyQrS/OEC0V1uqMAFXIfhsTSjb4nFj+ir7APXfXKIitTdY
IhfbVlP1Q4ZwhmWU2nvFNLv3psY/5fgSPeGdSU3aUd2vKRMHT3V4z3f2i+eJ8sAjUBwj8ujvZRGh
mJBqP/rIrjbI0w4gRkV+1XT2PW0w7Ko8ET/iKnkjk7TBgdv+PsTiCUFU748U5NNYF8xCc295RPhS
xGkdNjq2bXbr/iQz75MLYI7y9K4/kix5pjQIx6WvIVqRLdmWcZudTBTnt5601REVU3VQlA62oDSt
rdK6dkf4uC2rMT3o9ZLvCMhIFWRaO9G7V4D+2BWK4bmAT2KlZfI90ioXJjjFBPMlq/RyIa8kO91y
1XM76t+71vgoxq5GnRzCJNV+6jB4taR+GqADNBZbNJezJ5FmEnJrNjNJ7bpZ5pdaVuPFWbJ3M1Df
0WrqYzA02hvW1zsRWKRUYextoz7fTXEav4EU/Ckwmnq0G1N7tXRHwz5DH3d+L0E2OmWyz5vJ/96Q
v24CH2x9G80XEp/xNreRUxqoIB9R5N/6KLn/aIPR2niZZ9zYAVinpkraQwv37CWxO1jvVML/NMgH
O0H6u8GQmHjasJ6CMq8W7xH7GFiDeLLqiNSGJopfefUHWYGEGmlShapxgxfQxtE+TjwIw7XCY0tl
6kaK4fdsdic1i+5lbDv/qUfYIinAM2M03RxQAmc6WuvfOW/2vNa8M2ppefjV/hxer1w71/Z6WC//
evVX3/95i3XYVdE6zyNWpp1iMp+wPxZT48/TcsTueG2vZ+t6MyQ6F63t/zn9Gv+6fO1bD//qW++z
9s1GV2wtvZpC9nY52m9FUbGoLqe6RwhDOvU/vdZgExAs47kGZHeHH9s/7c+Xfh7FTBlQc7R9nIn6
vB6qZZkd7RLxsbVtt/N/2qhXE0UO6UM5m/GzY+g8Dr60NoCI4ue1r5Ius3tqj4e1bz3ocNP1ZIwe
Prukm91jprGvF3U4N55s1Pw/+9aBolUN9Z1F63i5+WdfqrWhYQz66auPHecGMXvrVtq5sUv8Kj44
FVLjpVY7V72y9Wskg4Slb+p+NL7xLgEiv5i6Np1VJOTOxYDoqZwV26d4DpF4K78nIC4OKQaQRwoj
sJZhJ2KytzXMYNgOTU4uJSoe3XJoH+w0P/issRecPAmRVJafYI4dMrb8lwLJ1gPiLm9Fk3tX6If6
TmPbxbQSu49jN6VE+PpjNnVnxFDkBfdegaUOQG5QVGpnBYaL6YlEP65UP4SH7CQfdPBCQv+x6Br9
O3prxVaMbrHTlXGn3NyzxeyRaSyzadOibniwm5JKj44gk2FClCP03mbDoL/V3ghgtMsWNgWZpBx/
KCyoYusjrX5bbd+yUwbQ2MfOuxrtaivhzj3nCSIF1VT+JJc/X9auJjb7a5DL09paDxCF430L9Xu7
Xr/2db35FjhD87C2hqRUVJimx66bA3BqndiWMhufCxEV0GCTcafF4/i89iUlwS7gqOvaCnDlvCS1
/IMMzT8XqAmparKSYFCWe6wHaf6djI54Wm8TVCo56VgXhl8XDD12D7bW5Ke1r+a5fei06Bq01PDn
coteYnw3lNQx8czmvefHS3qCaXvti53kSRZUUNcupxxA3eblr3VeX7uSUc0bvTLMw9pM57Z8nsmK
f96hwALbBKi0Yl5XkCtw0Htapd4xbZlfkWz5D+j285JWEZ8b0bev/n9fR4q/AA5pmfv1fl8XDkby
MlGNY2cjxw0KTuUjkoH2yZoW/Zw6mcK1bz0MpV4+dsshTjXgnOasFs0nqDn/Hfi62MiUd6xM/f7V
tZ7NeVQ+fvX5qfyjBw3RT5MEod+06WNpUjIWmPV+nn31uVoHiKAJzusVGhWmz8uKuM6PmgkYpjNR
HU8rGzMUXXZvMYmgXUTMsF+bhiglbgg9vGvPad9EFC0gnyVXuFycjEIeUyEAVS/NUfQVjsHgTJBq
Yu8l3DcryMG3lTYZ5qVpU1Q/mi3I/W7s3bepaMaj0IjY1tF8arNj11TzNrbhyg+d652jhqDEzcjO
6ZohEEnL3VdvKNiCBeJ9bTnSyF6WOsHaSvzIfbVsB5WkTj6tXWUfE03ISj2sTRBT9gYPx+81Og9b
c6qDVycZNCTBEm3nBIH/ahAaHfWCoG5tlki9oL9GkLNebDFd3GEwXNbBCETH6zeTn/WwGWeL56qq
7vpy06wj3O2CoHhYL8SWmJhu7nFGwrgwXPtGVp6daFGhCtjfB0k1QKJhyZvWhW1dm3zTi0h3LmWc
boAusrFcUx29vN0Lb8jBfsbJoUAt5DUen6qqkftAwxg6Hxfdy9F9IUngUPw1+l0JKutNywayU7n+
rY8zVve5kG+OMc3E+cxymMbkxOKWd1EJdGd0RPO3QZsotgTRO3LQWHBMiD8HvX1YW3U1Nq+edWJ2
THYuXpYeqKCzZ5oB9K0MKeoiEm/tRCYrrylJQaMxj0YRextBTWDJ8nmbAaTLLsntfk8aa8mN+YTz
8mXurWJjmzI+BuYW8VH/7i5+MOvBzI+Wrd2sovnWmxpWPH4933jTyHCUE/nqnL2LZkGLTCkeb2K3
gmpooiGIalb5oyuGexTV+itOhiviJmzsIHqR5LWymlhd12o+n9kAXbQc1jOxxBhuaT/GRZx/dhlT
lJw1a3hO2/xX5frWscXG4ioc9OFmQtyLrOUHsXf7y7fFdZik8QebjX0WtA6bpVs7q5CAvKCG3XXA
JZwsDBBX/hYv+GtRNGGMN8abnbanBCDvL0MiDKfdc2xMnk23vKDMW+xLgzxtoaXFzh/TiqJ38o2g
rz4MPkQG0QUCffqsu9tD2ZAIcJNfjfihx8o9BK2xoPMLfzvr5AiLVJQYZ/skbXWQsa4yn1Q6Fq9j
ny7swlyc12ZeozcKaOIB5r17j/qZOlQ/1nA1rOmeNPbCL0vbPajg9NjWaIQ4WnHE7gkTh9xtjiT9
mp290MrZmVvPhP78eUUNkgLFFhDULtUo9FPUysPU7BKSN25om0+4Dj7HihnIYqrdx5FZ4vZdgPrS
jOrN9Do0a2Xx5LBbexuUbzx1rblfx5A+DS49Htrh5P7umZzfbOEFL7JCnh+LjLfBsWZctDFhXsYm
hODINeNqurR09Baf64HM/dIaKBY/Fzjxri30gKvnNsj2Iqqct66sMdst5GEd6wNHf/Ki5vjZquz6
qRvVydYzHVkL85jVubrK5dDp40WlnUm6hlbVt8N+8DUXLSPTvU6m4bHnnWVIRgfNgLXTWkZShzVm
nuVFmo171UeD0Wju1M5OkgHB2qW9Dq0HCpjYPA3XtfF5K1m3DkXVkjSqHMVxHCRpyVZgmOY7jYAw
hHLY2iyXP0ARwOXVC+yZqgVwIppTZ3K18nV16sX8+tlcR4ymGs6Jk11lPnzYZVqeJBmv6zDU/xxQ
wPR2+MrVm38NjHowPZq8la9rO8szrLCdjDoEQI60yHKXpCMZNJkpggF2FN+szJ/2YoBMaeR6fONJ
giTgDmp+WDyM1r71Oh9roNva9Gv7DuOOLMPy+q9+VbfIFzWuhi5j3BDKRcZWzJGAccqhSLsCgDEU
yzGvKCIvfYnN7IkQUAycw+1epVO8VVEtrmsrCOZogVbiSL4Mjl2qHbTRTdlIF/2r7hbmo4vvB4iR
DtALV9TAUtkcv6wN0VBjQq9ePaxNowPKARkvP6zNai7SUzQGIIeXVyLjKW9qTD7/8NrlOvMmafL4
eW05ciTFOqKJsjYTvN93rr0kopeXC9epznAx3HBt5qbn3BsouGtrfX9dbB5zVzb39b3LBec1OamG
n+byvhdg0Wwa1W5tVpjL89MscLtZ35srkUFKEYJaWuvdkmi45xUpXgrLlNYco9A3Wt02Z5diAYnk
uWautsv2qLtUhmLMP9+8qZzDNI69HwCILw1neNLxPLWO+pu8xftMJvR71UMXoSgvXvD5ZqknNAzx
6KyuIDjyY1W60bmzlLhEkZYcqUMWxxIRz5sp0/ccebbf3ew92zN+7Z5f/S5k6WK5nE1no8LU2E9B
35D7SX6fKMS3ZPDZGBixn17zqUhB4sTxhRLpIZ3Uq6sKK0SOE/hGlbuPnepLFcra4OfNkzrk8rYe
NNfNb2RDkciOfngoPG6GDAa6P9bU0+J6AHAF9BwOnY7GZg+LJeimC2B5dWra+ie2mdrJMeT86vQ1
P7vpbuAH/47v2q9C+RsK9Ch3V9FeuOJP3cvslqQJurW5p+2h6evvlZMaBK3d3vBN9024B0pi+TdL
qXFvaUm687X8/zF2XsuR48q6fiJG0Jvb8lUqeandDaOnDb33fPr9MWvWYm+dmRP7BkGAIEuiAYHM
39wFiveD6bp6MevolxkVf3VjaJLeqZyTBmKULJuLcRZCY2MdpygwQX7wQiP5NpAkSifLBYpUkax0
eLGTavR2ekh6qQII8FIURyLyMSk/TM/bPMb8BXVisgTa52oOvJPlkfkE+J7uqxB5TNMBrDSAhW+a
3r9a31xY3w9Drr0YanOBiF5tyEIFB7UgImYhd0ngZSTeqzI3rx3jcRy/6TieGM9Fa7unKeuQPxwB
KNdb4ozKSVPIq8Fpqg5w53XkQXzj8gOoh/qQEgHboa9k73I7X3xk5zOfRyQ27eBrlbn166zz0aZJ
f3RI3APudkIiphSKOYbX0Yt/TDmmi+OAdi5Wi79naDBlq3u4AQbN1urD9pnkrXa0Kiu8BFZOVD4q
3V2Qq8YnkJ9/DVZc/jZRwSQX9Cvqugryd0iwvigRhxjabqMiUnfGuW94UQsteqpAqUhNispqtQPE
eYJjSw8p/FIH6TJ6dz5klRdkVDRgf/EJbMQ+xovhsddM9XUitbr3dHLdUrUQUnzIYrTgl5096MLX
wYCMPdr9VZoM2AdHJ7KrXeMm2qvXGy0oTwBES02aNMNC8K1Nk4scsHx9zgZfZuYu0anQ/EXts+xe
Jx9IqxmVz1LDkyrYp66Phc6yc2RlQ766vUjN07XuNVJSEAIOkvTSpuMRcu693IZFwwFSMCk58Gpg
L7ocELjKtE+qRAWNQA9m1fFTp5N9WHYqSzEOBP4USANn6UGoe7j4BSpQ6ykDN70gvprc/uYsGopt
5E2vU0y4Y7I0/bXxsUbL6/CSZiFfuqKNf9utja40c6cXJ7Rf0uFniSfuGzHN7WRYI9YkufFWjuWP
MEFoQvYRolW3iFN6JxCj5put4Weo9N6wl765oQeXCpuarewdVDI92K9bR9984ntfAoapp+zihcwg
oKJFL1IgjlLsq8Qv9sl/2/QpyjZB5SHebevRyxSMoLx8D+1v85iGkfHqFp3xmswKgz6YlrNUY8Xr
ztoMPES6aINtvPIBm5wsuvXPG9LIIyqtJ3s5vArqA3B3H0F0uG2V0jkvUiRxw2jXDOPZCWLnpUUb
/WGMFWjmOgC0wgxgR+NIc5TORATDZ7TkWNP4bb4F9dvsuUDjHmDz3+eru99Fpvh7mP0Ao7BNeYFL
p2Nx13S3qrS1Zr2rNb5nUsPEtDjOFQC7W1X3OWrOjj7AjUdpGo2ZdF4Xq9h6VMGrtE2zf9FyXgyp
1a3Sn1qrLujBj0rR29NjCTjk/tYECxJHq8HbGE4ePTkur3mLdpY96eaG3C6ZYmMIXqTw1PCoFsb8
ILXRd5uHqHaPhZ5GyXZulihwXTkb2VtEfOVTSyd01iTxYW0zvOSXp6p89PqyedYiWGW/HLxFx0Z9
kYLnCAWPnmz12uabw3sdqeMVRR/1pQ/8+Fpr9pe1Q8I6BeWNpjmubS52Ze14O2nTDwhWICO0tUZ7
uupR/NSOXvbANzB7IIV+6SFBXKSGUaatbmTTS8MXrTXb8x9tcpjVFH/VrR/stLLKAPnkzrMUbk2U
0IEQAEOdtlJVAOmSi6mHXQJH9bWO/fLVT0rCa14cHaUti3JilTEQ8zAvyu1U+eqGZ98/S2fTwKO1
QKXYMIH/lCp2WCnD7D7oovq1nsuXlkDhPXqv9WuRIHJrhoq/VaGD4vUw3Dmd2XMB2BkCn9qRSAUp
pdn1qzrV8WMTu2fZKU34jGkE7xvvrE1D+TCZ451dhz33czDeG3MoL95Yd6CCpiC7r4Nyn5d7RR3K
XdM49U6zghngkd8cTMVw7vsEikbc+8liP7bHx+1zY/gFfPj+6pf9vdUHKLaH5KTgJfzld/HBChE8
SCxWOgUzAK/UqtMY2T9nNwfBVp/VPoA5oYRgutVe37XMQbYNs4/cw19IzzYzKOHtGCkQSX2+5pLt
Ax8Du94Eg64qwwXExLtWO9Ex4INAgFsFkg5Iue/1O3VGa67VFIPkAuwkVzmmo/6JdReDDeiFXWmo
D1mXnjGjVq5VV0KP7Qf3nPUQ4AzjPW6GmOWfyzoZtGfWh+7rnFnaZSKjTbyjJZhoFJssn1o4Uxt1
xEkXdWLStxNuAF7ZJ5t25hvJYvhe7Z+1sPGeFhG+CRKDPVUmvMfAuJpNrB4UjFE2RfRpnuc3MkK7
qNXKQ2G37l2f4QZDIIDNtZgGFOBto7pDtOwzCIsRF7q2P5ROiI+rrvsPff6T04QX5FaMDbrPw9Yx
DTK3haJdM+aqmTWqz0bKmYcqm+8sBGeDEJBIpmC5mOhw8qbk1GhDfak7v95jHznsGscJrqlbzzu1
1T8HI/4BIKa6fTBD0VDn8tkC/vFc6ea7EkfVKUOt8YpMIrgSvin7tHHaa1kUREn0Af7W7G+Dauqv
AAlOXY0gY1sn27wuj142eufcmKpdyryBpZUZbgzctLZ1352sakEEBp22Nwc7OQAQ/guppu+LmejJ
JEu+5Wr1W+Bw3RZ1NiJ4PDd2owDXS9r2TqNEJwG4FloSrNg7g6+9YcO2Uf+qEn2CV2fWdwNAg7Oy
BDyM5llm1NoyrWaKwmPUkQdJQ4RZ8gTJiGho1Xc9+97bykOawvNFHGWbxs+gl3/PrlFdyL+pfAmT
Gs019TIVlfZiwvAweexJ99r1kIC/caqtkYfRtcur4BKMzDAyjfd3CvHlSbsSub1heXrLjJCV06NJ
4UTvGPUywUyIodpVXR9De/rLNVX3OrpJuyUU2IaEQm9gB7zVyC3ZzjnoQxwhAsg0Wo5pWVEvkZLP
EAHy7RBHP5usxCU7Mk98y/sExAryVvWBC/q7TrGIGQnDk33AlKOtrCcCI/omBl228+Pm1XMbOGZu
g/ubahTnsGYcjBVzOw99sy07YgJ1/oSmqXrto0i7tkvhmBhWOpAw03wT6oG/NzuQeqGms0JRnI6x
12r2QZK4W0BZh6gIfipkHlBiiFAUIpTxo7eG8lOLrDkf7VOXY2PnuHCa9IAciDpCT/WYHt8HDUCe
+ZkVSbsl71mV5gO25tkGN4D3NFZDft6xFgj1boJc/Dh6BNhrvZvICgcvCKvw+WwrEEq+2oHDN+Pr
CPJyg20WswoWhV2iwuExW4LXcxocbG9Rn636n4HrZwiUGcAbXT0FxGDmAA/9Yzhj1ahDmN90GlSm
9tcAaTAC9rtvPOB8te0QdXY2Zt6qW4Smi71adCCUOwUDFk1VkI9ELyYIfBILpfs6VdPLGNrNlVBj
tp27CVG0rH2EvfxCpLnZWOjJn71JBwWq+9bZsd2L4vfeRUl892ItOJ0q7r43rnctI4ZZs1EYxtKq
Os0oLGGh+m0AiHqsuu4b3gcGnGA72CtlMt0PeBVdHYLHxUIgDlL9NXXcO/APE7Ps0ecKDt9GVu1E
NwLgS3G8143O3zQFJIosrghUtIFJ1q20TpVbFRsrsdsj0PUCUJxnAbrhY3CAzHxxcpJSeoHmFtKx
r6XVuUR5Cm2XxPGxnFrz2NeV9yX13uAydWrr/5jtegfnnW+pt0BklB+R0W9zKwsu+hjgj1ipzY6V
unfqAZ4dLXCg4E5ISSk+i7cOwr1jFQQ9VHPHnPHeG63hKR3QKHKoISaT7FszeMszxb5bi2oonFvV
ZuZ/tmsoYth8PVg+c0dvsMAxuhlAz8rzDn7ge9vQQ31NY+jbsmTe6GrAq+ibxt1cx6RNmX38THN9
nwfJdFFn5JsQinrW4uCXtThEQdW5olssDyOrMz7ES7GI55j5qF1Vs26fh76dHtp4GbmpeWXQPtcR
U92qTo9l4KjhNnW4jWDCzkrL+qPrU2YeVvQpSXV0Ds3iyTJG+zDmEevvpfDd+9nr4KG1WrxvuufU
aZJLyPLgkvpOtDMKCACwsaM7yzaf9cCAveGNPFHYPQ4grojvxftBqZ9nDCoJ7LE46xaBMy07CQbM
XjLSUIWBJZrW4nUFAvO/hdKRL+rRNi087DKMEEktvwSpMWZeS5gFvwYH2fMlEaDM+l73sXXFcAuO
BGagHhzroAeNNQXDxIrT51hCI1cEpc88qMVdY05PajiPUDt8ezeiSrOdlioyBdO2N7lZZuoCNHPC
FF5Jh/TkrIEu8sziDkTGaZhgpABXeujM7llp8X/KzTjZ6ZhozlvBzIULgd8Cf7Z3himHUzC7D2Oq
aUwFu+zRIzV3iZvq0wzc6B2vDdCGxfdwiNJ3Ncclxmt/uoXPwy1RAmcJFdSzzkon5YFyPFe7l2Li
EwbAylN2vvRGAxx7tVJKBbCnD1JgqnPzIqfBtfItqoP8nMUlQ/bYOTsMu4GHkFIABFfM2wLFtMgp
bN4Le2sy5N0PGpTeGqAA/mvDIWn4PSRH/PuYAOspmcNPIVJwiI8eJqzldo4zQnBf8EYAtHeJxt1F
/zdVtmlf/2Zd0961Q3asx5rPJKjAxMHSWk0gCbXwOOv67IRfi7w0PiMhjyLn+KIngXVKB+VlJgiw
0FvVY2UuxgPxN7UzTrE3hmTrd148e+cwsh5iUmnbVEdWqVVzhP8MEOP2nWvq01VL47dRZZUaVgEy
iiGU4cWkqfLRtUkafg8o0KebAkSQ1d3BJuENlqu0b8IR6fS7GxztFdiuizS2MrEQMBmntQVXn6d9
sytS23uCBeA8qtPbDILvyQCMYOdBc6ji5HPJxAD5yghoZUkyVapzqmfM+coMgKaiHJPODZk/GSnw
F2uXB52xrcqiP8GOKN46s25OI2yRrVT1xGnAG9cWfqFKc890mf+n7eydXgY/J1uZjkWczncIfzz1
M2Bv07WTxwApl8eg0Woyw0hhOr2T7q3aro4lNHAjgJ2hJEjMZfx5C1PDHZAKdkKSjEWwceYx27OK
fjSIczCK77LssQsBi33P7TdMy9pztmBmygVXF4KwOJvOY7TgRmtjUs8AI8IFSSrFpEefFMXw9/F/
m6RdumfLa1dfyoDr6rXQ6TZZkVIK0LPRQU5rdRXs/MOEI+TJCt/iBqSA/zo2QXoIoPParQG3aBhf
ESpH3RDPu5uuhmCEBDeUmSwY3NhByXsR3JAdnZ9Ckhz/mtwmuIDLsuY9k1X+EtmUN9qq4JKdZDOZ
iSDBwuLfG+oCtK/b6igIlcpxWiCFzGWzS9EDtw4avB78TaJoSxyB1gAs1p6syldHyXeJGuCQ+9Ps
B1DMy4VrljPK1opPtLVEnfcCVZTGcc6m7CQ9I6flyiCLGPx9fLucRHppoTptbCdLd/JXJmhNk4BF
+Gxx9TsGjXoUhRHH20JyH85gOH90y/0bzcg55ahRSw5YikSuv2zGLJFJaWF8J9Usq45hqej4zyx/
Uw7uM8A74yQ/KX8GzsthVA2Ik/TV3ivLn3JcOgZwzJfbeLvD0ih4qdwn62ItpNG1bSz17ojUCp5M
gD5u2F95GqDdkqEep3Tcq3r9XfDAUgzAqLsafh3xVCRHsmqwMSOqnJQx3m32kvS+4bxCNfjWw1zc
e03IHbWRED20SfMq995O3MeBuM9hrg2GdWuI0Ntj6k56q7ikDsu/NkSzbb1pYId1INRNsJPbJXdD
tko8PpONbMpTYIW6T16523hFn1/wdfRAn8nmUkBE4NlQjhVe74wtQzIDRADmjNUwRqB/bMrRDo4U
IJFdI7/cNue0Bw1lRyf5vbFpiFE3u7hNPs+jfpErd7tKUEs3hZVOO7nWclWStmD932qIrywYALkn
coRsSdvtcZC6FEaKY0jThUA0EX0cuhe58bdHUy7N+jTInprI56YCw76TSyF/pN7XXJ82KPQtEXRm
uVb1V7vYhiB3ebu+Zu70M8Ar45AxG+Cpe9WqvIVpGx7yGaJzq08v+jJ0yGc7i23nOAczSGDs+DYq
dE6UcBv0hKwkL/6fH/7jb5BNbK8gu+uhfut5u3uoyeBQ2hv6ToYA+b53yI2fbABZ40sKl/d2cW9w
ij/emj9AFR+voEEar4hgTc7NwQhzbd7HbvhN6TJ1v15hBsGL7rhQutfBRe2fMkwsD/K39H71mNqz
ekCjsZ+3TRZe20FXgHks49DyWsuRsvWvbV5XzggHhMlOnoQ+Tg9MYVi6LA+CPiLtZMKxXh+fpYNd
zXQw9e2ABNtJnuCxs4bTlFssS6p97gwYH7kLuPJff9cu0rMfghX2cgO4wgJIWZ+9Ob539QXAaBR2
vcjbMLwtw7I8SVJd2wqiP8uIZOmzs/edagCzkj45gcIYKf2lWN/WPx7R26bsnytvOHmNuZUn4XYI
tgJH5VPbkCCQsZAFe3NEofu8vuHrsyxtUg2Wp1Dt+0MDSO8YOtFB9pnysEuP9fiPj6DU5a7J1u0Y
qd82P+yX6oe222NbVrb999CDrRwJ/tQ8B3DlNinwmCIF5NbbIJyXD4fuQTQNdBaqk37Ah4I8PfMC
ueODrWMM6jzmc/vsMDdgfXjViVjMaoHHdvKcA0oZ6u7OWrCq81g+54PbHUxzZirR6OpODQpiNz0C
MxsSvAfhHUz5YhdpzkO9C6Ly0cG8eL3x8qtSvb1Oa10a18fkwyHFkLanHvtBeRilqJfhWrb0BPqS
GcN5kqsvJynAM05gVnjseh9a/VbeEljttMrmH62Da3zJLUSUZN0y4Rq8h1T31RYuRcgF62IlPRMH
hxoSL/iGMdHfox64OzIme7nGUshtj5fpCUK5rJGn9K980i9ebGQHdR7vErNEoMzrTjLIaIzaLZzd
EvXcXVgEty+A0f6ElJ+d5YRy52WLkb5d2DB2NPycB+8Jszj3hln2E/vVx/PskMsTsQ4GqqY6Z45b
/z69HbVdP0G8X69imTmMpMnymcnczNr5FnQhIZXAC/gCLtlgJu4hPypdyK1BOTHQRRk1a3/TMZPJ
Fnjd6ji5znkCmEM+9wg9Eo3iyN5mOIbdZle3VVSkBQU5N127DcJwqR9qIzEOcn75u3w7Gs+t/jgb
eXtQTeNZ7up6a2Ur77ofsTFFm7EoUPqHQv73Am0dOBT59kv9NrFjeVriSMPyAYz/XsvsHHZ+mw/3
CLKbJ6Bp1UVYO0PUVReehd9lmGW3+yt3Yh1j1hvDB/pXCj3TnLx6Z0GQRhbDMXA4KXgJXEbwHQqB
+5JLJndGHutAJfZoAQ/2C3xD/juYS4d1RF/v5O2BXsb79SKse2VLuvz/T8VcbYS9dL8O9fLHSPU2
F1/rsnVrnCNsP5jQIswgE12ls08qHovSRX72NuWSTRw2edVum+S1/4bV3z6U8nf+Mcu4HVvm7hZY
wJWEIPYYfOhl/kpyhNC1vCZzgRzMNpjMb2itEE8O++RUNGGo7qX7bdNfvqARYJAuSG/zOHlSZUa3
FmvbNGekHDSUIjVgYsskTP6dtbihJKX+x1z29teX8wgT534s0HXr2W6Apx9sslTzFr3egiTUX678
IWZ90V1dPcu0TCZ1siXF7dTLtFCqJILQvA4ggKydpctala21WG/j2rb+xodjo/y9Q6iDMYwxUwbO
DiBAfpK6vHlc8YRl/LL/9sfPpVZsImVQ/5hGyi28PXnz9wCi/Vke1wglXUDTyz0Iuw7JDXlS/nlT
jr4NVYBympNbpruPVJAApsi6hPvACRGCh+xdd6xrQNkhxdpPqoP/Y9Dq/Hz765cn+Ub2WN+Z23zm
9jBLq6fnHfmT/753snXrJZsf63LQ7ax/9Pr4Ax+PUjQSG639ps1Izcq4ss4e5Nh/alu7yN7bPFs2
10Lux1qVLTnuX8/6x3JGekvHDz/1T20fzvrhl4JlwMdoru5CGH3LK46HM7mKar6tVeWFl4JQCuRM
aEQs3pcw21qsbXOGJyj0O/pUrcHmrZMMt3Lytesfe2TTNwMQQqTgb0+0vCzynqwvy/pS/Wvbepi8
d9Lvn9r+r6fy53wh9xcxaL9x5+LQxrR2mQvLh2stbivZtf5HrOKfun9ou60nltPefkHO86HP7ReG
xLtqyvBb7bxwK0ODrEFla/1GyxiyVmVrnZCtnT+0fahKP79HMKD/odVIIiSFDZGPl5PcO9NbeYRv
m9Iq9ZlQNsvqrMoOule8rsM7YCpo42tdmRcaudRl5GcuFBBRsjLLvYWO/MBq560MD0T/kWRtUAb+
m652GzRslRiCjC5FOUPCRPxt90/D7fooOLLoX/usj8Ha9uFxkarsHYMmJWThwvQa1NncdY6ezltZ
/yYADAgXJeNb0A7R4fbGy0VZi9uwutblcv1rVXasr65UAwIpfw/fUv9wBmmbswTshJbwGq2D/W1i
fdsv92c9ssGrhMVbdrYIjBhLhOSPlePaTY6VQiYGa1W2PvSTQXRt++Mflz0fDhm8StnPxj2owKca
KgWuAdKDSLmhgeRYPlwljnjtqwxdfpZk2UmuTJn0eXaaVWfTZI51kpd9vaO3d/+PYOYfU4W1q2zJ
7Y2KnojerdMtyJU7iJ4YcYRMio5W9jB7JekY1Fy06UFe0VucUp6Acdbj5ou8yH9HtWo12GOdTeqk
ITmY59k5QSIYljikNSnqhmzlZq37VqCgfxZam3LRHXZmCwMyBuQ18mHpWnA0df9OONsWCYBIRbtG
rqrclzqDyqRXxVsZwzMRPrm+3OC5RXSnvcUzP1x+uah/3KLb0vV21WXNIpu31zwiOTl75rSXqyw/
uxbyB6xVubAf2m6rOtnzkcy59pTd67+kh6G+tbHW22BjiFVckPufuiIejwZCgHsdxixVqGcIkBZn
fCbZa+nkzgwHmZ5lr+cB89STBO+mOniNtOyoLedQkzq7L4O63UivucvGkzKX5k7tM0B6w1BsmohX
XQovc82t7QHw1MAUXdPEPahRaOV7JIMwXGZlvycqCWp4cs6NHjSPcLLINSMaC/E8c3AvitVr6o9v
C6L9JUAG9gX+Tb1DNW5ElYOqtGUIHmUJ6Yl6RAUitqv0JfYclAXN7n6K0UJwgC0cdHL7R8/y56e0
an7Adzz1plZ+GnMTV63U/5aXTMlrfOAvfqCCFM+at96bre8e0Xoyu35AwkFrUccZhk3Q1PXnegbT
y5K8fNfV1N6iqAO8KkK2Sy0WWwCTUPKcWxX6Taq6q5AIRhmqBMeNEWP1MC57CCVhJjDgKBAm2rEp
7PJhnpLqQbakyIrCQfcszxEWJghvFXGwKyvkh/xp+GqSPDu26iLll6mVgR0JShy7JQC8cX1WbnER
o3qtQvg0fIxEVRQMd21WgAny2oH1cFO4F5AapNc8gu0tql9TP0VPw1JAdImefDX5hqymcpamMsOk
G91FVLkKhM8Mi2yNEzw1qGE/qWRCn1JF07bTOAasINgR2x7QqtTmWuZYiuIhu5mGoXvQks57nJei
zoDt2TxbsKvpse4I9SzdaqWDK9pAdsacMJsbRx1dGP/XlETzw60GmgPlX4dnbj2+iizvEZWZaFuF
7QbdU2PvaJa5m6YmR+MNMH1haObFdoA6A2vVdrqtJ+0GK3hkMHAAL72wvFZQ7a7NUqxVns9jUhBD
HZA2suGmlfoln83U2GqmoV2kKKbgP41FXynbyYPl7oUpwWZEDd56H8Coa4/912TIvxik0sGFQ/fn
3TLhM4NMBK1QVKjE9PMv0p2fwzzRv05NAloBQZy3YMyAXaOD9Thr5JKtKbHuKjfvL3oft6c0jYsH
boEG5b9VX5pR4eHKUvNeNfq3GtWgezdKHge7aqC+KvVL3JM4chB73EtVdpAKfUd+Pd/X46bHuGMz
Ld1jLcWULwbLtRxHBpsmR4F2y5ix++NgK//mpLN5J6eqG1N7cLzwBDkMp84MWbQDH5xqt/4FbZD8
DsM5uZ23Nub2senafa4ia7P1sVjug+wVo8KZoH3RsFa2zTuIFs0L3PP+gdDxWWoY7bYvmNZBhspG
xJqWHtLmGOXHgxL3TXXR48I1EKA2tB8iFsumAoPuin5af60HwsplitqJ7HBQsjgjg5mAZuNS6KbS
HhHb1LZSlcuTperyqXLAhC3Xxx5HgC7VMtGLj/b4+/bvpEnuH+2ihnO2XD9Up0HkZZOHPz3PzDiY
KKfIphRVMMNwX+vytI0tEpJ/NMpu2dNB7tgNjwBnQOAFwwZcF5YKZcWgpNdf6joIT709BGi8h9W3
sjzI/ngI60Oqo9pUzYpDwFpxcQsnHnhugii4dksxJOieuIZ//GNH36fYyXwKfDveQ2GI78oxw8Nw
KWRL2kxW2Vg22CiqxVrU4Df4Lx3lkFvv9ehuxBzw/3JI6g7gK1Tt+PE0bVcgcvs8PpQq0cDth79O
esuPTEWpN9e0XXgUpB1Nq4UBiyLlfbQUOQIT91KdfB/FwsgfIK+rMcH1ZXepoly+WTvJFg56d3z4
OvLIHBy7RFXCsvLwxJgU5eJ8soDioywlez8cKlX54RbV0ZODEPjtUPm1P47IdHPflQA0Pu5Y/qqp
jCE7Ps+F/SXFnhTk0uymd+1UpXfuGAE40VDe7DLyjCrZin1ShNqrWobD1dXrv/JQU18Hu1Bf9bB+
6BhgH8hNw3RBdJCvX2+g/+XUrX5nAy355GacimROeZ+iZvApqpTP8JGDR9lplsG9X8T2k+wDKbxP
IdS95EvPsf6UDJr5pvlR8a4lZ+nCNyd7VZsG+uVDWKfTtQ+09H5cCsT99GFjJjWbdjNvGLNB4y1V
6QPRlESO7/5SkwH3UpfYJcyl9FPm1ehoa0a7larRN8PJwDV1V5oWivgb2+r6F2yskC6yRn0fQaj8
1PTYIqjw9Y4Lv/ITULByZ2e+eRqxzHwq7fENCE331Sq/z27jfrYUt71kZYR0kq13X5sZIIXqWPkT
Ijpo6Yb978Cx269AtvTdHOMibjf+mwb4DA3bdgDvyVYctvsZa1j4wv9pghb5984PbbrlgIrN5ms5
ePUev7YShTmneMsUy740aTehud0XbzqM6Res3zeyUwHG9gYC4zNMXvVemmy/Ib/gDuVRqiNqEmfN
m5KtVOvYNZ9msnRSkzN2g3qvovWmw4i+C6YZXEJhhcZdjVYMtOjaR4XNzu8JusfdDiwesp5Iy+4r
f3AusqdvfW9vaoPFc4fbyewz8iAYE33q1arfwvGJLlJ1ItUGphD1d1K1MSLCB1L3r1Kdlem7yzf/
QWpTnz0xXudPRgy+xx+DUxgNynOatep95EMjDn3sqoa8egLos0d2on8uvfY9iVv1DrDC8KzrLa9K
jKp8lbhX6SDt6CIeSqXOHqRJChOVo8iGwFB3OoarBe6xmR08S/cYOtpTbj43TXFwO7fCsLDeI2Ne
3tmTU9xFHWS5RSy4vFNUiqarXGRm1WkXez2i43bUPIaagxX4ZL2hEJZ+Va3K26ObWZ6kCkcHSL1e
fCrNEUlKowdLsHTT+snfoOkHqiYfcVdWW4DiVfoVFHV2hI7vHHRyH19ty7jLXcV6NcPMuS8TC4DF
0q2d1F8TaMkznzbtnmmdhhsRW+5SzFrqb4ngNeB3/9O2dpEtS2l/Vb2uHf/peL0FANPZ8WM9zs3D
qFTApQsX6TtQXSZfol+56r+b42B/apwRfaBcL65ZaNgoG1cpiLhh/txX7rN0HY30WkeG96VucnXn
1rF1n5YeBix1jVoKurDv0JF+KIhf7eNi6wIbuqolL5U7xt87DYCYZbjNo2d2wUWxneQYpaH6iqpK
vZHTO/MXtfSaHx15I2BEZowO42SciNmWqO6W1rNnoznO6+4gbKnlmySrC5Rx0ai6loypV7sMd72v
x5cacfK/d9z6yO5ybYVHAvgZGf+dOgdqvJP9IbjHq5wtdlwa7Qo6YeWY51tVduuelowHXu3o1jPQ
9GfLTKyjag9wt9dTWI55ZwMvvzihpexTrdCxpRqckwXe94zXTXPVDNM52Ek2PU34uOz6Vm3eeRtV
oD+u84258zPaPMrvxntzh4Qp6VhYh+dXuy3MH3ASEYs0Ged5+nhps8SBpBLM+7qq6odYb+uTaVTD
JXJbC3dfv8SWoHPQxwKsysAHM1MvkcXye/9rHIzvSWQqvxSQlrcfynINqbjC+jmlw/dQUZwvmt1k
qB1r82toow3OFCV4hELtHrNFVFxV/PSuT2PrSDggfXShAoFxbiziZwxktj+HXxmAv0E+VH7qAT7I
oJOYYTMJTwLX/JWhjKx3/VuANUfTvvQdmGV0ips3r2VN2PWV9ghuowOeg8MSvCtnR3DN90+6buBB
NTqLpIGa4handdmdbDlOTQoQCYT7LkHWBf+aF80ZvLc89b5oU6zcm73ncQ2Q763DtL5ItTNQnsud
uDvrcY8wlca87NyVQN2KxvXeAwjpm2oI1fu+Kv33qJ6/6lagP0htXhDgjm49SldPc+4izfKfpBb2
wbFNy/TFLHT/3Z/JJRZW81oajvPuH0c/c77GfCqP7ai2R6cdgm+FfqyH2v5WgsjCMqeqT0MwFF+w
udv2VuS+sI68YvJQPNS+gnh+AHmj60Ntc2tbdkQFGWecdRcmy3hE7GjiJUJ4zYiMX2J3aCGmFjpB
9752aIza2FV2Zx0GLAUfuqXgwZh2Dd7IO6nKDhK2xUMz47aFZfUdYCd+Oegq0A0Yjm6I3RUPxlLY
SPHeuYpxnzvV/EIU4EtXRtO3KVqAHi18DnSgkNxL9S/xPEzfxjqytuPSHi3t/7u/i+TS2t93fc4D
PG3bBC6Cb/85/9r+b+f/3/3ld/VqgLntmXszt+LtwIL9uRym+ll3TP1oL23IZdTPsiNn8Xtrky4I
RTbP5dL24Vi+nMhZKd4x1vkmSmEtbEuvatQDT0b2d5uKfbSXm4e1m+wcY8/b1DV8g6B8VLLWgjAJ
52vU6iHYO7zrux4dm102asWjFKPJ/Sr6T/pGa6q9HibqNagg4jFISQWFdvXaLoVUbUOBdH+rZ9Wu
Z7mG1uN/9kr7WpUjpA1tu7s8AtC2Nt3OtNZTBr15dB9LLtf3HvsPFMm8rwl8Jh6qMj97PlxSfXRe
Jrv3vhsI0BEt9IZHy3UxHE3QWylSNSL7CpsY4vG5KZWDoXvzZxQZhuP/MHYey7FC25b9IiIwG9cF
0htJR14dQuYI7z1fXwN06+rUi9eoTkYmkEYIs/dac47Z8akr8PQJW9Zh/Y4wQ87XV61+IQnbvvqd
QqNr+WzCK25U9tojuhGd1AFN26pNOx7VOoTZvQTurIk6P+E6elhgzmXyta5YH3pY3RsLkRVO9N48
iFSUwHVa/y4zE+kOQHTnqXubGLFknmG6aLBjgJCbwmEIgi8mHuudVGX9jskfWHztuxLtG4iR4TmK
SYJPura/iZpe2ctxmx38MRXXMFDJxJDK+SkN029Eh9k3bw6Jgz9KQkDHIvr3jjyZnTZ2wbUqmuau
WB40meFhWIBLXDbQ1MWK1CDZ0NvyqqT44kEmy5vBLrrruv26GQFPG0IjJwLQgNMkSyY7knmyZPvk
LgDWQa5ak94CHSIgQicYTevkcUsOWn3Vgy7ZVVhrLkmGqUIbxXw2LZTFuOONk5kN0aEAZXyyRaQf
KHsUR3uah2NWjeNBkqPylGkFwT5+H52TxgfxNJjWOSknsl5riiRRl/jbuG1lEhjkemvZxYjRFegy
AKj+lv5EuUljs7vzoT3BDUY7yBUHNVDV9/dzR9QP4c7jQ6SDR+6E03chRamgkB8betBuOMra02hZ
sLzhnj6TPdM7VTSNF58cKhDUeepVUxhBwoIfx70Jw4efzh9JY2188she6F43cG2ixWs/R/doSb8j
Q54/pET7oPCLvVwPKJQHlrrNWm7O/iB2/fIJVkx+BzqwkoiHkQmVMQHpRGLyUaBLVDvxbqM1YAqY
DSfYqONtTZD6QuOfga7VF1ufOlDInAHMjMp91iiAZID3jdcYWguD8nGfCyl68CXbvJoKbto1CD4U
PZY73R/2fTpML8Jg7qQowYNVcKYoU16ADZDHlwgB4CYoh36/vkuNk0OtDcoxN5XBo5ZYHHEExUxV
F2WwbhPI4bfOzyIxAURcN1mf/bPQWNasC//nmt/Nx2zlE/IFv5+zLqsqCx8aDTw3IzHwqpctUY6t
1D11BFgeR1/OwFewSzJ429QtB5wey0uIdvZmagtyLpeXqpgwLQm9OKwv/bRWHNyJsUPIAyY5w2RS
sDyoeUjeUymm8jTaSUWCBc/Wh99t1mfrMpLG2bpRkSgNOWqs/4/3zQCjSgzq/89nry//+WqTHIED
IyHnn2W/b1m/f4zK+ZilL80Uhg9cc32niE39oPp4K/pcu5dt099pQyi5c86/2bSL+Naoiv36an2T
0Oz7tsvsi65Le9BF89XuGiyFbd4+96NZOdpgBu9tID1gKLK/hKJsc4vLARxwN1ByNWIDoLxdFn9T
zLiBDhJ/VFEdc9tp2pcl7t5N9K68UOc+yUDcLxgFqkuuVOEWnOnsJEKuLr8r1rUMsP6znSCSp2hN
V+6ekMiQ3Lx8wvqWdcPfl70xmo451PQs//sl/+OjpTHBL6T6TykaVYCZy5f8fsD6Mh3kPc2v+OhZ
g2SeuzEggIjoUBJfpD7EQqKatwKS421qLFdfpUBhIELrZxlOXyKVUmtvUiq4mDLBJbEM6v/n5bKM
pO7hEi0P6zIkmMqGXDS6IMva3xXrduuyqpazrRhIBVhftoaWbyKwMF4XT5T3q/ojwrhgF3L9qgQT
9re+nJ7Mkkl7PTX+fT7nvYdUrL9TuxgapjlmN5YGVCUG4naZ9H7YF6hqIThGaPaJrTroqQ0TZLmK
D6YcXfNUrrYZc91bGdYuFQOq16leSxTWi+yRXxe61Lyt58SAgKLPQryRKfriN6nxWer+UaaQGUDC
wdeU1AlD6ceibA3wfRQZaGh03+Nkn/08Lz61Jn6XBFVqrpYI6FEN6XpPGpYAtaCD9MzmbHj066GB
ac4EYl07mmF5CjOsgOvanAjPs9/PjbOujdMwI/MSpty6dmqN9FpL4i1ZPomOR36T1tX9ui4WFjUn
QEuMyaObspWla0ySEM8DfY5u1mfrg5wFr7MqV4ffResz0lBDLybH5+ddv2tlMzN3MY0oZ11mNiG4
SavBdwoc1P3d7vd75CG7NKIwjv6ssu0ck0qFE+l+TOySFpFP80RJlZNtdcpJxkeFZz1SdukMKmZd
sT6MFtQgV1q2qSVpqra/71F86bOcS8h2//2YfzbRzRgP2frhv5/WE9Ph9uZUej+fu67205iv+GfL
2ZAklzgs4WmGjRFs+XhpqLEI4mD9543rip+vXH9gmMn+1hbi6WeZtv6C3y+f7IRD0Dc7+dCErfe/
/k2/W//nc5WvLIDb8PMblr2wPvvnxy4/7uc3rWt+vrQrs5sYsCtW8Z3eWvKpWDZbN/BFTZlnfbqu
WR+mdfevT4XVgW4YPmw6QhepG7aMNohTG5tLk0SVWxNgEURYzYImf9eLZoKhh6axlw9G6M870+7+
IsudvBSwohx99mpCdKQwyKOw4YPZQ3cI0/arznx7y5jpZIEwjSo18hRjWlC29qchEZEdd45UcyEH
NCvA4Vs2NcaGdCurTp6YZ+4x4T2KpredntMOrsf0UPsV4uLuUQlGPgybH0Ts5NrLzdmM8V9WqJ4o
6GxSqluFUN/DYjhLdD2ngkjECQRDuTT8CommQ4Lfd4+PmGmqnZwiSbmr20S6lWOmvCV5RreVfxKM
RYiXWxYNY49NKk0uP8sUQlycuRiyw++7Aip5XlaDXCI3VbpdV+BBe29nHFdV22PlnO+b6r5JxXA7
MBBqzRoWes6UfJiRjAAvi/khwaNUErJCQg6xB1VnQnZoR2fEaips9IZ6eu2VkQSw5WFK/bt6wMef
FSczGHRU/zwUVItdPGbjVi1gja3LcggMu5mUNQqm/3dZNzOQAGmq7ipS9ApL92+y5QEchV2a1W1r
gGtKW7g4I2OY23l5iFKt3FuTOTnrS64g2m0MjQLDUPOz6Hd5Y4jnSG+147rIkioVLtk4ExfaFJt1
2fqgqb5Kmwhm47rJPysg5mlT8/PF62JdLejvTkV+WL94XeaHg2PYrea1U03HevmR68ookfOTbgAg
XBbplNWvpil5QxDGd0W5KTAE37aKEt3RM/8eo8o/DIp2AUSenkfCqm7XB2uG9Q/WSt/+LkunPifE
DTJ/IkuxhKXR18i87o6Jnui3FPv1n/d2kbGZC5/0o7BtSNGymLT5KRlDs15au5/XJCRV27pIhYvO
l/VhqaunZfAcN9bNbDM66OeKXlHViVvbTqQbPToFywstiv/zMOr1a0fV8jiJdJkW4vch/Q9hxu92
YwLlKJ259K4fZMqFQXZFdEvgXXcti8n7OaLmMgrQGrcOVOTmpqiz4E5QJLtT4+K+9IPxtG62PjAk
Ux1igcr9+nLdVoGy7ukVyvH1XesyHBUploTkwhxudG05sG/TXLNv4XLPR03r3gK/hhKyLFfNrCdJ
Knb82ML5v24GAfNA5z68rFsw8ruVI0U7RTPHXzFF7V4KbOMWs6h5S4JYtVFCiyyDcTZv1xVKC9xT
LmnOrC/XFQBTxLVKGTCSvCFBjg1bWsma5vYR19+k18+/24bUTgkza8xdqlbx1ppQTICzDO9K3BAe
8SzJRjMho7lmW/lbzdYgh8NvuQP1HN2JtsEbqiXUD0bqoZaWEiq0ZJmsD4xdZtKySPNU55HRRhkQ
hycRFuIvpD4f8PB/ni0v4es95y1ZfmRr2OjvlmgVn3Do4/qMuOaM/vWxXVxC3SJhXJ+tD8MqlFwe
mNQinFwXgq7tdrZKx3uMAb4U00P4I7xadN4yw+76RVZnyiwts9jF+PD7wBgZq8P6OltdD73InsVi
POoWJ029/ASyiXAeGav/SK8Au0GDpCgAd/e4PqhVO84EHNULf+O/T9XU/owSFQZGk4N9XFf3/YxD
dH0ag50B+Z/EtDkA59O0g7L3s8esiQiSBM5IbBm0ENe9+LMa2MtpqcrsYJ8Qd4DDDPuC2EiTJmGx
6/5OnfjyoUWkRbUbif/ydOU+INfxWHT9i8luPUXEgW1bRbyFk7A346KqTfiYwj5xxck269/7u7fX
Z+t/gB5WuBEB+0oiJe0kd6pXJ4HYtwS1HQ2tKA8Gk4SkimtHkrvdIIzHlL9a10cc+pg6ZP7DHAJK
zZjcAkg/S7oX15iYF1NaviiuzeWftT7LgDZsKrAg3Hd75dhAtggqg0aXVkLiS9Lx/M+OwaLMfjPs
BoSiqbiSlPnU+ym4VaH+KbJQ2mj6uRjq8diExvDzoIloPPrqsuey6S1T1OqI5bc62nkFdHx9mlt2
r2zWp2v06vpsfUhMv0LtZEPDWLTzxRLHUmoVBh0GHf/rgVXaZn6IMkAAi0d0+TPXh/UP/n3ZZRpk
GYXcTH/xMM2LRnHdHcXqOV2ftjMFrzwzJ+/3P7Mep78v12e2MhBvhYGXi3cBJ5AHbZH9/T7onQh3
ndBPyaK9X4+D9SFaXg60OLZz1JzXRaWvE+4QWIxG1liDfk00MKSe/29fFH9SpalJH9VyPGCLa+zn
qdmpwyEB8oVJnn268CEqQYzB+rC+jCMoxEokfdcMKYcTwZCtMzdmTyqKFI8n0yo8jZiuthgnJ8iI
1g3Jp/Zkq2IWo8r+jtrPl52OD0q5gHUZj5AbWxA4h5V+onW+UbMe32hyyYoqdGCU0Sidy/BsoIW5
BH7n0m9vnGHKrpnCLSK3K92zoaye5Kp1uWSUtNCpLJZVdwA3sExtZ/kO9726nwcShAyLTFrzua3b
fCtowqBi73qyWJpgG7UEUYrckfqM/ggyQY8bLheN+EaoiuFOyiRtfKklFqZXt7D/wdPNj5pID3lZ
Ur8jkihqxGs1VGQWTukW/FK00TH6FW13DoNadrg54kwOi8JrMGSE3RnwK3qSmJauJNN6DWKKKnip
XKBs0XaolozoVkOFS4mC5rQ7l+pAvrHVeCWIisai1tiP343JjrF6m6gU3j/39jmYktiNCNjy81iG
a0pEaaRQru5lwLdaDB2f0Myq/459HNkySip3nHVr58O6kcp236ohOwEOXSQM9rQI8Yo3g0AXMzzZ
1lK6JAiS8VjzZXLrXq4tigI7xjQOebLTpAkjsITevxukHSOK2aX/+MbgOdxYE/79UjIS2ETIdKyZ
safAm2OBR0O+yR8e5Pa0T6y7EQTSno6nfEZMS3qGRQKDnPOPLnHp4pnvAoDBVmDJZG11AuYUrqdQ
+m59smXq8bIcQWpstJc0nP/qrHTzhhtlxSRbMv1roXafVQYdSeUUdZWhJ6xpGug3hiaJOXIsPAqi
5yJpSMA18Inh4PZSygmawBQ+J3LqGu2CFIG17Ixq++xzv/CgvDrkMpMPmtHCsfguo7IjmBBz76LK
mSB66ZeukrZZ0Ph3E8T1ubI+ypRUvUAO3qde2rYWE8FB6b1lANgbWnhCK7fV7fBLgsPqFCPZxMo4
v9gVBQsKkIr01yQiEa6RFh00hUqeHct3EBcsV5tSzw/7h0mxtgThIh8JkWJJQqbbygxJSj6TSum2
czV23hSm5VaynkIpzx09zvxNnebUZ/p8qxtScZ5DPnBoqQxGinITjHELmnI6dPI7M//QtSez33T1
fZMQ1VqT10U9f2PY5avS9uBZACRZGqHHbf+EIlcDdhSHLimemcNoUHFn+KuOTWCq005j5sRmuNeF
JDs9yC4jFk+AxCqBSBLMV8r4qJK9PCZ9xYIYKivdXtECnXXTc2D3735Q1UCdiq94fpnVBPhaGn4i
zs28Rn0kQvGxRy9J1wVa6nCyQaYuvY127CyPWts4dSYlM0TAhq9+U74BYWK8xoN+LUaa9ql9Fiqb
Zcpw0WRG/1zT401P6nBbNmd/7giQzacd8bwG6bJ5uJ8+SM6mXv2Q5N2b0hEoL7fTrYgZ+Xfzgust
KAQSjU6jT3CFzoFMdmiGARsGHBNuXXQAweL3np3k1CWhwJImHcqRQVYolMptd+x72UtNCv5ECpy0
cltnun9HtmG7obUTu2NlPhpj5ml5x4VAAkObpi9k3KeeYtPwbuo2cpome0YvismxZQ49JhF5Sag3
jZog4SUnFmX0uGmk9AmY/x3oNMtpnnsDAl0VJfjuh4MVqV+FlHxlkfrZVBphgTVkfpk5FBXuXT50
09bKaBZEClp2K0VHFE7Bi0IVdMyA/Q1TcS/H1bVaClX5tDRi/2qNSfTCwA8Okco2vXDg3tWbUTIW
u3N504exExUG1ZJFqFsF46FQuClkaIQM4H2wXrhqGoEbK4c6i25MhBhOmRbXLCm+M808VJXx3kRM
vEZxG1pp5gk53SNUoR7kt+S1DD6+ems4tqSZBaCqvQoF+qbTYog8Q594hkQavSq1kyPp+ej5mvRp
QTYK/R4heqRtBKFSamsau2msH4h5ow2diR1VgJ0+U8kM88d8lLeCVO+tFRroh9GsRDqHmVS82HIR
H3s3CK2FIfan10Jo4+nTNLepB3/mIaznz2I0ntViuusNV82MamsE42UGzZkYkOca8icVw7gUYKyt
ooEzWKh01ERzSHwfmbaxGyLJsyKy7l+nqHyzg/TBKLvzaKBplIensE33DRqcZOSYiNtmC5INNE1/
DgEHImgDjFanupeUzMCl2tNqzk+o8nq6r5pioIg7wYyDDw00gOyKQH+b2vGNbOrMMVPpsbEA2bSR
+tpkyecATk+rxlf8ZX+R7aKL1XZzHx06kT1M2MjdVC7+lB3w8ggOU5+gqGZ/3AtCxHYFbQA0fxq1
o2be0YAEptYcgq67I9OIDEGL+vjQmn8b0YCm4A5LxjZR77kA+QtA2ZHEQOSlnINtSs9qm98loHkc
ZR70jbDt3WjYh9esAdAHbehQjHoLbz9BLD8hjwjJ0SSN/UQoRnHFN4yEzwSbrnJGlj6VHarCrf4p
Z+05kYeXjh/F1O85QoQB6TN9smvpxJXvHnFZ6XSdya4PrgrJ9IWu7tp42I+Fv232zZBvG3YLFwlm
/vQOR4feXsT4fwAFbJbXiCrVviVPTW4IFhvtc1LA+uy0hH5Kvh0izt7B8v+mKRHKCfq0fKyfja49
q3Z721mpS57DXdkGb3rGvBELGdENQ/pq4qmHT1r0Lq0ZUh4E0Z8zxwYdAbDxOcOGWhkY0YwbS5MR
GHc7wTzjYDNbLrIr0aM144BIplbF6dI9Gy1F5Tm1RgcOz00aj41TmRABZYHgSMuCh8JI/5btWDtZ
mw5eZXckRmI6rEP50Mv2H1NjEDmFkLPzoD9pDaPssvPfupbzbu7UrQHM22z6i0b1DnJK4oG4M6SU
bmjlgxJFOwVy9xkGIUKngBKaRu2w7jV2ssluJPJk5oKuZF6nmjaGf8ty+njIvOy+yWBE9Ykkb1UN
ZkNTR38IgG992Pbc4BhJ3tlf8th1ZwUQGbMxfW/57YMkJrCbdvcmWkjjkxShe+ne6sbeBj1I0SYi
o9hObC+lRFDT4EgRxnu5LHHyMAirROxWARWBTpYzKtbJPpt760DI5LMZAe/hDt715ZfSMjaeBk7P
Ar5OHJ2FVJAwN8BQjDlcquiPwuXHw52Eqon8njmqzkFUfBMyGjpC6WgraY9+YxFUkn8okOusucYl
oZAI5kcW+Zz5pQuqk8FgMWjza2/TNCRfBNTVBQPRE2PtJ4umhasHS1aEOn5OOjOAxOrHq2VzqzEm
L7G6JWGQu7lBgFTcwFGtnhO14uwYXKOe5Ru9z0YG42niCIsxmJGi2wii7556dnvSi4WQpY/w3sbh
US+GjaLqIwMrQjMiE7aD0d1Kw1geIim51QIG5GTS5qqe7zQqU1U1Dwxow36HSVtrjMyjIPRohMEH
fCvYqQmavVCpOAM4aKRvin7vUZEcfEMbSQZu6VZesxKMGYh74aSobfezHtReAxHTHmI3nvVL3dlo
U7u/unQkavkcEcyaU4QG+Ij2Lik3WBlv416IrZxXr0AWjl0+Q3wuFkTzWyUIrh5tBbN+ET6WwmQk
hAbKokjgVHLAuLOIwEwiQc+tHaIlnWhIc3BjA3OPMeEK0d/jDgRkP0xkthvqVmjTgyob5yrmDAzZ
w4kgVIKu5F/d9HsvbSEOZ5tQMXaRMb7N4xHlzGOKItUhF6TaZAr7iSjxK04MZCMz83UDr1I7LSV4
/VmCzLdo21zoIS9qc5KUrUHgkWPr0r0oxLYHcLtcpAoHDipWqAkB9W6hy5H+kXBhk7QT6MDXPtQ+
VEOatr7aA0vGQgrRkOlpmoK3Y0So2xz9hYR3gIEJsYkh/hXG+G0UwkhKtG/NaHPHGCn361CTuG5S
QtTBC6ryXWTJKlQ500tIOXUkm6PE1NV3Ci5/yVAuT31C11qlcT8RVZSoyh+AfZmHVAYDpaZ4clLo
yxs2ETViT1Vp7FvJTuhwaZVx3JtKbzEOiEsX1FwDPaV9iZUKHHV7kiKOtqIWTpOWj3GaY0cyjoAx
vblg/Dy0Nqm+FCkcIw13A4njUDvnq4GEvRRfk2J/ltkcewjZSg7T7s7Mh1ezGT4hie7naXINVXkr
xkiHljyA6MV84Y+1Dp9kyF36IHIp7vvEvOsaC1tGnF16q6OBUsk0su3XWG9JtM+0B7/90wkZVDcM
URLESNyRTd8bw/yS6uIsFINTN2jJc6KPUcvmTcmsoy/ywQsj+ZbAkUe1JxXT7vJtEE5/Ql/v0QKa
dzRUCHCJfZjN84tl/7EMCZGIurD4snZ02zZmgM0AE3xd4MVq4U1QbIk5d/q6o98Q7qQyv+TpI9g8
m2anv+eYdOsy1DZjrDAT6xU2VaN8I6mG5lrHJgDYSdEP7QLZ4HaH5iQ3N0Mlv0hpSqulU3f+CHNv
9AnDS8GgVWbnBn37GVZI73XtwPiiyVMGGIPp6IwqmX0NN3JyYCStQx1OSamKbFcpeoOvIQ8htSXX
R5ubV5riWlb8NZnhS0ifcpq6zJV62ICxrU4Hc3ouRJRufHWXChrSOT5UPKjBxiAHphDdS5IHS4Wa
mb8f81+zjdrlhkCvpFaotJJXJ+1iTKSTkTyOI3dvnVTvbTkw5OiNljZhQ3s4JCTaNm0Yyl+lT0ZG
EpbXNgi3GkEiW3saT2WifqQSht0whvy+8Iaq9hNF0iMN8WIroVFxKs74jS2ZzA1tTqVhaK75tLWh
AE8T5Xb0XJXnJwF0tgJbYIUTIaWrFTd4/1KfWkgUfRV+epZNCah5XJIs5Ou0nqJmHwLYcBAtmU5d
qF+DBnYqfVQMM98FhfJmKtLenEfqJzZqHq38KgpQp/C6v+DNvDOiHraVGl5nkMOQfZPEJQ0WCsF8
U4dEuN6O3E05FTEc5u9IYpB+99/kW159m4jliGuUQtB51ptPtjKephoYCZw5suS1+qavxXvOPwsk
yl2U2OpOWiKXw3I6p7oM9T3Ku20UMU+TGfuX5fDEOYoMBFH9cjk0NnUw7XgfXfAuAHwbHogVekwU
VfJIwNo9YST1naHyUQ992eNzZWnP1LYfzKxjtIkwVZ9RnBFdjXXilCY201QuUb7GgJdzE5Ettd6q
Rl7zKhvqW6WgpcrQTFCw/VOw85x80O6kNKFkKLSXnr6lEgy9R/rPwlOxg3Ooi4dgNvZKygBdBITy
cXViBABpjzmspcJurToNoTEkYQpWt3YY3JV/ufD6dH4GnJVj2N+lgpmaUeOniQdiUYT8EtYENUxq
QR7U8ACANN2i4bqNzf5MWwGjn5ReRRq0HpPA87CQWyftXnkPcuvd7JqnRubATPQnsi/uVSP3REBO
IRHAUMAJkp2OTc3Zgq0Lhfi+0eSXrtU/JLOnrozSrdHIrotlijEx939zjjQcE/2h6q5JBQecCwAy
uAXerLz6y+TVkoLzDKkQpPY5UY2Zwl3zWVbjtjKlp5RIYscMtcEdCgbeso6awedoYRTT5YWNVVzI
ji7SY+G3H7nAQhF2M1BK5E91d2+m4qRlRuOqUseYKkd+LwOoHmNJ8sSSz9vZygYrOFH0cfEZZuEe
cMWxjsKtnOhfoVVTp6rpApKkSpRitFOn8poYBIrWVXooeyJTO7ncoAp/T5QGuahKQrcebeKExnPc
on/zc8DB+oafcOrCGzPKEQkP51xS4DsZSuhgevQH7Y/fYqHw/e85lx5UooRGowgfpOQNZmKuz6or
BTJqrEG9TrDHPK1VPs2uPah2dF8MdNZxAH61/rKzw/RtUvrnJMdXTdoC9KuCvzkarlMyXIoYeZ4f
vDOEeCdYNXTMot/q5fTWlYsvT+ZGLmU2isC5gD2uorZjbL5UKscdXbzQ0yZKs3KkEgCvUk0I32yd
RIqkyc9ZSpxSof/JrEHQQZde52A4yxUIaTu/qFzChWnt2qKw3GwAcpe3m2iIXqK0Fu53pZefupZ+
+GWJ1lIt7jJoja2ZcXExatKW9BY83mnOh41PfjwqJ7zaSnnCZ3SvSj3idJy/uCz20wCWMCQbNI5l
inpd3nM0ojmfhebJ9FRhcAV4QfLBld12HmOSEqNkOwfmCQfluyGqt3Seb3o4X7TVjAtnyLORQGuT
Os/OCzSYVrBT69g1hw7BsURaVDxfMS8dodbOu0rXNjp4A+4/CnmUqWupnF39LPd7Mh2g6CMDH60O
yDp/VKnZf0aT4o1JPcXRGNFxFOcXLX3qROIRoHpbh+1L2NMCXw7BeSJiCmGJvA0MDhT8E9c59XdU
xF98s71Sub3xAeUzS8CHllbKhhSiUyqy+zZUX7PREEz0Qoa1+KksG8qTaLkx5tH9KhUIZIoyFI/L
PbOxe0K1X8o2/mT2+4ALtD2AzSdTefY9fC8venmuS/+V4QF6jJAhik+h/izRyKkVwla6SU82Vqbu
URlR1osnjSFDFZAPKZ0Ls5SuzDWfx4za7tyZW/Kyc6/QjYE5/WhvsxkUzSzSZJ/Xl7yQaBDwARsr
kT6Z9zoTXggR+dZ+nCV8kxnISkKygtEKjn00MGmEnEBvX3LLWCe2eNJ3U5MpRymlg1XhRKATYTJR
s0IZe4aymya7OmCPi5x6IoNpVLTsjzQ1QOPNpNmtL3+WgaGPOS+b1PdMLByA+EuVe1VL2LiZFWQZ
LOlP44slImDcBFgY5ji5lT0dChNLOianN4M6siLQn5paJ+35e7azwkC1Ez6VPiD2TG2e5rRudj0j
9HrgHtbXFCCj9p584feuTRdnF3efWRoOQuntnel/m2R2ulOqvKMj417TIHeLZRGQc5y+Sh1A1UJj
aG8Myl8/tzhpGGFnvv+hxaJzKRFZHtgAYWtAnOWcv8ngsmRVx2hYhmyhdApNNHy++Rna6mffIN+e
uAj7nX+AxAwgnYpVa6vPdgL0W9+Wk3Splq+Llg6MZiCfGiDf29YT/DywhznJEnPu9lN8nmXjT1be
lLHonTgd7vOA7nNqWYe6FJQ0zZtExU1uWl/1qAPxD6rbSU/v4qV1YEsZZcOxPgk5GNym1jgjbFLg
cZUdycfIvSqoRnr4rcfgeuC01g55LwjU0Zm97bUgFMAmUHbIBkQCxSxhoiaaCaExqDexXt7Ucf8y
ZkvQ4hj3O1/Lvodobi4tpI2A8rasM1PWApsb7KTRH9C0jR3KL9FkXuzgW200erI1eWgWE84ysnIu
j/F9Njz5WgRdyGKOFgZa4GCxdsYWlsNYjK5lx8ydTX1w6Knu4khWnhObqzXsWGa3lFjGjHwoJTqJ
juqL0Ysrc+wHQ86em8xKN1ItIoQWwQuMESzslrrDzSS7CD24DC6iQ5PYISqHFKk6dyl7bnoVs7rK
/1hduq2zRDCkniQ7gkx5l3rS6IVtZct4n3HyZwOlSr+nuQJCBYs7HfehHZnDSeQuWXlquYlhKDia
+gclBQgoayBf+qJEVkXBSi+/kriC/ZIP+3Sizqykun1QxaHN2s6ZAhpTzUzxyTST944iH3ebQnJy
RA9NWoSHIO6XAbT6qmNxcahWBuBOxvpWzjIaK6r+USytJ/+tosLiKonE2LU9N9QskcnWxwBrYMdg
5M43OCrzgmJnJ+M76a89/joXjUq5sXMdSvpE28NYEmu6iopfNHcD/TIOGMgIya4OoVQwvHPGOunu
KjLTvYZ4owXIf6Iufwn0yk076jYjRA1loKzJWKo8xH0F8YM7QlgJ3626SL60g7zNGFM6k4lzOppJ
LBfyjV0KbSfkrtpCiDzMVWw6RpJvQpXAljng5hAEojkN1NsTC4F7nIxPRo7IVG4f6Zrx/89npD9U
ZP2oiY9pQVmdeSuc2tggeqXfwmKAIlHl0bk16Z9WNUX7UhslTLHwIFM728ytxs14aF5A9GxyfRl/
Fljj5v6gJ1xJ06h4yo1Z25tqgZpZFNNRNEtPqEZOQ/wGGj4zqRnXpuSJ493YiJDDQhoEBuyGQiAn
GtMsQ3/K0jpzTSX3XZArOVpOXK9l7BLZlgOAWk7Jm3TkK5KJU1hLa90VQix5CtVZF/Fza7BvfaU1
9nGUIGDitMfm81Qb/MX/h7Ez7W0bWff8V2nk9fBcksX14vYBRrssyZL3JG8IJ3a47zs//fxYTsdJ
uufMAAbBWliSJapY9Tz/pTR5SfhERGJ8i2mNlIzldE+mawIsjtMjUp/Dwc9vVEIo3FHZwuNbWQdx
jdx3XbHd47W1YtxgNNKRdWaVZZPrWVtOkS8jv9sZbNyxF06xWG2NbEuyWKARs3G7Ux5g3gJX9lm1
jOY21b11F41Pood12dndQ+3B9QQGVG0zjGiYopvzEE50Ur4ZuAQR1vG/FMJqV7bTXvnkUAkcujrC
KP5I2NwqXtBv5iMao0untgrm0w4MmM7BdiODmFAW4Gl1InQ6ZiMtDpsZd7LpIbfGDwnWf3Eyxobp
Zsj0PUIl+cSywuSeMwrtZfDNZ1X/1g3TC9IzmFsgFG6Wl6m2VJRxPOLQ3jPiW1xt6NZGTWBQkDJE
vaaGZELcQ+m7654cs4WLTxR06zpQPrmV4axbrcJwLYzzE5k/e51MDu54Bjkd0l5LVWOlwz4Hci8r
Vva1W4R9jCWaGPGKx/Y+Et54ZXkquQ22PkYGJMf282GjoAUPDvmuURJ1UzkXNC5YGKrjYzdou6lW
iQoP1UPTkRGx+map+1m9HHpXY6GYTLx7/xTUzafEIkUmvuldeHHY7bMJ5qnYdQNQI7YD7UACOnAV
1uy7Ct742cePRMkxs8bcadXXykuVd5+Ej69X4p3iFmyl0b70DgH9IiIED7ryviEogN+bi+5vZhH8
EA+dx/YwQr1hDUHnWZnZa4E9HgYb64I0im4Uo0A93xy55aYiX+RAUVZax57PnjXx6yJ7VUX/pelU
VixWv9OYe7az6HafJ1/AbuBeifop+V52xrpd3fIfRdxVQUT4xUy2ARK4gA1XsRLtUhVD58oTl7J2
o6u85t4W5crnQ16MhQs8kCS4VrrmOmj6/rpw1gL07MoZDNw22udxzM88YSNWwWJhFNDnqjwDB1Js
xmgm7DbsOzBtAyA/FS8RJCu2CtGdrrreMigJvQa5GXJG4CTx8/acWTBzla/E2vvPir8j+6oi7WRc
dzVptmnIvtr2rM1isDWqaoB1Hd+Kpk5b353qczgfTKJvKUjaK1llJSVWRkQeitjiv61nCxpv2KXA
H8Hk6sylGKs7iouKf9WNq6JkHvYK7T5qw4j7QH2qkZdYabpuL32xcyzLXBmT++SHgQHLjZh2Xqf9
uvLYyKQ9PIhoUQ15uS+H+r6zi2mrRyJcd1VyPQAZI3dMdk5USbnlx4OxsdPG6AgP5GrJxLGEY46F
pY9MBdHhtajq9rornNsk4wPNpmSRFlp13bhNgYf3xuGh7xRosjSkN1AdO1feSJCfMGMTDF/6VkNF
3CYtH7Xao7BAFhb156JEyQVGF0uhdO1W9jklI7YqJqNesmhde1AHO1KsaObMRhv9a1SNK8/qGuwL
r+KqHTYIf4Nc9K7dyT/5FnsVtmWbWC+CZa/ExGO0/krDf4BFzvDKlIt4lO1cNFHdlG1MGMbyH5OR
/KfBc8lHQbpSxm8D/sGRJ7Tr0BTdqslSf6MkOCOUmvPNNsFops3j0HTewkAGeWmP6tKuR+ZnMb0Y
g7OrBDbZ0Tfb4gad0uRrOcCtVe2GtZ+CiVE2+odeFA9VDJii4ebS63t4HAe3AuHje8HaCytUPFp9
YbvG15lxwkIcdZLa1cXS0+2jDvI6If+y7nxr7wL5uYKo+KDNNuN+oZBtz/kAbOOlTiBbwiPKCb5u
Bs9B1CZK7l2LPLVu41GEFsiVlY/nTpA9MA3vU3ABgcKssvT6ad3qQPe76jS2cbIFlrEfO++MXQjU
F2IRsTYA1bEZ0x/HpzQzX6tpOBlGe2aVimxxcIg9enB3KgCC6k1stNzd8+qMPMrZigKD5WydEjkR
u9Js9tqAD3o63CnjpJ1asEA6OOBNHu7SiiVu44pXPRbtIrPqJyVvJuJcMQ8DPjcdZmYJ6KlygkND
Lo2Y27NuNM1Rwyw2CpxxozSNu6qnfOkaAXdLeJOgzLD0mevzaous0h7MJI/yWNXh9xefEws7MW8Q
OE4rr77ZPsdG/KWpgom7X9/2Jd+LEWJeiN/6xprqz74gCBlFM50+IoMm8HjSc8dfGkiUEWEgY2vy
MXdVtwH4xAx7FTXRA9//rf2lKip35RMvIExL0L921YXSs60y/dehHm5r3X4tkubJGes7shDeUo8U
dPJtjLNcFKVKj+2Aoc3oHfKoCq7BlgEkG8sDZ9GmU8mWXyXrbHvigFDaF83rnWWZgRObs1lZAz2f
nVqywnZn3w0W4g9Xoxi3Nr+gzM+3KRO3ZykfRRt+Q9wsI/JcDttcBdYG/T2oXjO7fsJnimh0lp9L
Y6N5PDmZ01FXdnep0aF+nH3RYwds+rBunRBInWoU+DLAOy1m+xllBGDnaS+2/kpC01kHk3sagKSt
Mg1pBKDXYamC6XWDq8GctEUUBqciV3CtFOnRgq0WZ2W6bUZTXQObM1ld9Ms2s7ZaP/iojRUlFizl
rc7AKKzx84+Nq4pNqQ+jE3fHAOK1WzbM8NuxiF6DvJxFp5q9yBT+b1w5DYsoDstbNmGzB9rYP2pT
4B6IbCyHGu9xxwy19WBn90FRXUSLEQQy1byNcNWnYF0douXwvc2TFbMVKkmXL8NRxbhKxEc09W6A
fyP6NxRkrAaSGAPmTiCntmWjFOu+ODeTqh2ytNv0meKvyphFWVHv8kxj3UpMOMxCvr0hWzvBdApT
JiAvKLO1WjRXvoNxu69iuwDiSHOVeu0mCnTl7mMyVOuqq1kCNP5F0Vj091n+4pPQKyPMKF1fCVfK
qD9bTXk21GaXusm4bjTWu0kTW8SDBGShBEUWr780vvhSGAdfMGviE2iTDvvmgnHIDROae+e+4pHy
TPDLKJ1HMijbARs4OC0HwaY08FlGDL5+hrByDnr1HPYtaA9tX/hJutEID1ipdRl0d4bysBwtSowU
R7CuRaU/1UN4D8KS5Sg6VGbTQdTIrOtsEneeiG4N5pSNY7fbuJq2bqFdeTzJIYsu25wEGdaU6ygi
GoljZxRWC70cxAoYJSXHZ7FTgIupU6LmcLnDPNiOnbaxm4ZVCcFGF8+CRaEkR2OoXryoe4lrchXR
tNDK26RsW340UP68/KMeWC/hYL62XY5ev74SalJsEb8nXzYirFCya7eCL4RkSdgXWUXwTDmLfLoP
TPsxsoedqot9GbBUVRr9iPwOdA8DjE7LA9GsnXZx/KYZyrpUCx4YSEN0rrExS56wav+lypANjL8Y
wsCHLd4T1L2xbCJxSZM/TZ67qsbJ2AaN9uDiw1qW7qegnRHxYXBUeoAUAO1wgUiHo5nie5rrBLhT
50FFxa318jOCRx3Iq+6u7IjFND5k2Ny2ThDHMLTzitsUIsPCncZj1rqrcDJxUaILGZOjQCeFNKuz
MZ3qVpjpc1XjVaaoNlr7ANLU7t41CC8LF1qB6dz1jcaCzVwx5ZKBRiMBGK7xEGPQCd0EeTFTVM+Z
2q4UUKolrqFDqJ8tzcYzFN3AiJh7W3i7+ZFHXuBpymJzYQQZ3HSoPl5p3pSivjarwVmSa2TbjWnd
QinFJWmtep2B6ekdkI9Dc9BbssE+6ZRK+YqSA1aPxFYXfYWCJLhU3ear7cmXJ4nGvtTeE4Jnbgy1
gufatG219jFVCYGhijQz0rcKxO7atViUsFDsYavMaUD0pEJkJ1R/JDjA6terP5eOtmkr49jaNnoo
Bc6QMXM2ghZ2TkCzbU59YTQnLQ/bEwGIibRer+yAj/SLWimGfVobxW1kKPEt2+r5XFbkNfxHdIp4
bFoeWpBe4GvLylTr7fdmOipDt8bWsDzLKuAA5CFM49P7IFHvR8zjzrA2p7q4JQ5T3gIXuytUxDtk
lcDe9bp01d1bh7lXgoHphncbrN4HIpAOS7/Xlb3sB9h6uBlK7OvnUeUBbskugFBJ2pp3Jutqq26W
IOxMZFz+qktCZ6kh6nOWPdDuGkG7RAS0zbg/G0P3/cDe7sYxsv7qt3qDtQFSOj0Jrb/6a6WFioVx
JE+qX79XJ1irXfsgjOSgsj7JR6ynAvPCXmRT6KV3ifD0vC89gFN50TdXsmi5eTx7wE3rcIjae7fy
k4NeEkvM/L7lydE4N3ggLBPoN80ys4dTrzL5ykvHyq2XPmC9vSxGiRttITYYq7eBfa8/4lVI0Gx+
2SpBdS7W3rrKl3Lc4omsi3GSr9SHWDZOnuMTkKB735bpju20spTFEObpqXf1h7RUeB+qehalVt/J
cTSuJJRRlUc5kJkB6isz19vI1iYylyOYXlg1SX4jD2ZSVpu44qeFVFYQLFsrR+uiT+ulbAbRnN/w
guGuwoOZWXzuk4ZTAOqKpNb7OHE9DuwHsi1BCn3TNCI8E2IPNnk/JBdS8DNyoChukKizV7kfdrcx
kpqrGlWFu7EqraUH++aetVe19HsreWyIvvG7M/unYELPzk5M+2M2mNkiUdr8s1EVr5jKQpessien
i9KvQ5FBG4zESzYBZE+c/FszsKJIyamQ4ciXnVowcUzqxRtY0SyqI9EqILkpKjSGFQE/wJqY5U5H
7ynfBuRCXklEHEQzlS9JZd/YIPy/hH30ycmC6lllT8DqrXY/6eRuF3GUjJuw8LFGcbXyBjN5dDUT
myloNlyWdX5cQKmcFBY/XVneyAbN12wmCa9Yy6JsqEKCQ5GfKCx3GOqtX+EPawuI2UoWm3mA3Nad
dTc4KOr9eA28nnPg0+TRzL7Mg+VU2epGERoqxHMfOb5LTnA7lGb39lZlQ1Z77TaryWnJLnL8QVHB
+XcB+f68BM8GI303dTF2kaRAz7gFpbu2NCMsQYvgxM9MWTfKEN0hYhAuK81sPqeJcq2bRe+TI76Z
HC/4VqbmMwBv96m3dAcL5AbabG8nRFXc8qBkuTjYeu9s2Lx2/P5Tnby46D72XvfRzJFyCcw17AG+
oCmebjK7sD4Nlp4vfb+fbl0tzDeulSK3k9bdFeh+Z4trs3fG1rReiTJWH0EURggmBZdSjW+zSdev
RZEitCCsntQEucA2DsprbhwSRX4eX8dsnbYCrYVTHBvJti1RSUkyElxp3I+n2BTNVmSgCjKD5H9r
aOlJa0d9i7KNf9Jc3dryQ7GPcQwRIGfC5Vd2lQE62RZQ+3fCjIIbViMs6TTb+uonV+hKWC8N+/BF
3fjjrewampNCVOavrkNX/9ZVQHO+VfH43naNyezbxnegp6Ij3mfb3kPbFLVlwhmyjoDntiuLPlj3
2IWuikol6+f1N6le46wcedNaD6f+Rh6wl7WXAjmJjSxqcz+tg4nri8LcFkxtGHdHxLJR9fH3elgO
b9cFEUFlR/eqK5LgLxNufghVEekH639pChfZG3hK7AadXY6LChjLHjIwvIQbgarwCtDOsJZ1fe54
N6zuweijuElOiH6yzu7Fqh+RZ5KlPvDSayTKdrIkB4Kf5u4i3POAMzOGPJiG6WHczG/ovQ48Z0Uq
19L37Y9+5D9WOtJ2Z1lVuE6GpFu1yyss1IckaVaq3oOuIIDSbJTI4LvDDjJYw0aEj6lMMbEsvT7b
PBYAAsyVxCbj5Vu5LisE+IjjvvWURYTzCTXNh/chZENu+s3ZIqWO5rSDDExfnzVvVHcycJ8pCW+C
G/P/UumblrpTNEL88kLZUR5kAzxU0sHzxdNUAB+PXWvvzxvQMqjEdUf85+ynJbAWVAM/EzWsSfKY
+UUvEKowJ/g4eUvCUdjZa6bn7k3oQ7xxS+Lpsj613TvkPtQ7d17uliW0GCVo6Z/lh7xAFcoccZv2
xqxcy/o2YEfUt8UTWRwbcaIBe9WI1GVqYjmrBb1yqG3upoU8bUacS7OhQ8rcVA6yqopiWmX57VTW
vrd3LsS1JFW+/VYvi7/Vmbqj7dMyXvcOMVR8r8ZDoI/fD6pa34Qt/+tkgBdPA9v8qEWQD9QiLj6T
tHsxjcJ6VuzssdG0Zm9Ywtg6WhSs3VSg+oEG/KORa6TPYHhkusN86mvoMlVJ+ITjJabGTJigMpR1
LcaDg8qWN0ZiBSqc+S8brseyTF/HAlHPttY/+matgiDNHXbsvXLVP+10rUNWVCV1v1B74e+8NGNr
3UDtcvT0uXC1T/iTK7cIZueHTEdmMLQnAAlDuynTInnqVJJoo5JoGwUK12fLWzJAum6fusovrrSy
SjYqBLF93vrpozOOe4KR2bPWixzWk+cd0qCLbj3D/yZfbtIdvsFyyM92nnbXnk+WYZgvmN8HCEpy
WhHYwMzyjS1ykl8iJElP8iCyoT2VRgu81nSQOFDYpZcAJE9CD41hIfvA5ZxPgWnDgTMO34s/hpDd
06J4StMk370PnQhgwYbSNeu2hBowDNMe3Rb3WpayGAKa3SF7L4tRBYoFeOq+d+prm4Rgs6+JgIAO
U8NlXirV09iRV40yo/xkT+StwyGpn/MkfQLm0X/FovnUsh59rTsLSlbm42CfT4vcgSawUNjIz+Fo
14ffkg4gZBzfmOn2KTzxBp7yLC6X2yUKc7pWLEKspbey+N4QJ0qKDzI4y45w9zl8VDpsxAWC1EfH
Ckp3UxdAfPvBqveBaK9kSR5kF3PuJ4vlzC4yep94WWPfhIOq7DMHXlcKS51deoeIgg75ahXOzbJP
pXjqMkmIiVamSR8eq1/Z0itXb5foWrKsdN88v3Xme7rWcJYwK9O+gTDEID9e4+363ksr7ixeowZS
cBiKpt8sG3DYt36cZrfevOUI1Qqszo86p26bVUwIDOgOknAwV/RLpTrOsdSj6giX5Yk9sXmvQqtC
b8y6FLWNpGwEntzmRjzKRhNV+xU4kGKnFuAEm04U28wG75o0wn8IvdxeFx3iCHo0wKOC3ol5TgfV
bUit+ykBZePmvvK6Ib/mvWYdS1JRNeZ9ylhrALLxcTBFsCqiBAIRSIE7opnrgbEuwhTm3VR5BE5t
nR0mJDv25oi6C6OJFrLVFmQ6x8b2jqTnERgNw+S6qK3q2gaxRgq9Cr+UdnpVZZH5WInChlPhIwcy
peFToRBAmDvYv15JLrUmqO4EX8CLvF1pMWMti7HWL+SWiLjbZXLfJzCUEPAMbyLPQzdKa3JSJIm9
7UdLP0Q8I4DDpC0Z7Sg/Mr812zFV7WuDz2dtx7G4yRPs70JVse+HWbIIPd5FWRrOtm69aVykswdD
a4/aiVRnQuAS1a25KgPBfyrmw1u/pjJyvC2U71fIlmYccUjuDQ8LQsjt5LjXIBLbW0u0wV1hoVkR
IvS2lkV5oINhW+0tK/uZBYTw0HsHWUcHzSAcSASk33tua+BM2/kHK0uqUx/06TpOk+ZRD6Ov8qvW
xLfQ7IOXiHuVYPqI0cV8jYNU0cGYr0lsYgpVZNSPk5jTB733amRv12Ruoi10J/1+TWmBS4mT7ACl
yj1ozegeSHmS3+p1EhJllPmbmGdDhRs2TZls+v2URbBYKW24SYYybTEpMODx4aq7qPnvUXnGR330
EWFYmKrDMZsr3g9NEmIADOr1foJIu24HHNfrcBDHPNPjdWhGyhMk+XPPXfhiht3FqHvxBG8hIy1e
/62rl7ZnuXQ1guFSuOH3rr+NakwqHut5GRNGfNarTDyoXlXc+91PhbB71jpLf2vR3J9afr+mcIt+
W1ceIJSp7HAWr9WBZyyMfxKiqrGWp7GGIEA4Hwo3QmHSOavodh2qeN6vydMMDVoFT9Vfa2UZZfjq
ahKErN1RucpM/wBlxNgmpIqvyMorV7Ie4jvBU1mppYODLvLcm6Sfmy1kr9bSWnMnO9SyVp7KQ+mY
5MrsNloUKGd87y9bRs3/3LpVcBiZ5y8+P41dMhCY09Iyu3iZll3kGavQx4Zk6tV7/eD52s4RJO7l
pb/2BW36vW+Ddu8CjYMW2WHHP8mDidAn91FqrO0yRbukaeF+y9P3PvVIuuP3PrLZUk3EWjqMZUJg
hv69gvj7Icsalfj0fKorIL7kmTzUPs8u4EnB4r2u052xPL2XY2uKN1GKjpm8GIojSk2/jUO4kiRN
XVtMVw45sp/GYOFkL7NxUMHXFHC1kOvr3PCCkEF28dUgu5TJaMMR98TKHfX054Zd0yHg915bCGGv
yLSKlbxQHpBWzi71rpp7yoq6Bx9mseTYwtNIcZp5mkg3njBDKBeyCJUp39YCpSVZ1A0oowpczaMs
hla44gGp3xeurl/i1LiX1X2Idmtj4CEXjdn4VGuketlC2HvZqpjqGSfN6QajbOOuzqa3od3EaA99
1BboKXERGY9xja4Q+9H5bWkJaoK5qYjrHl+lJ93DmeTv79aY3y3LsGBDJml4en+3csiYd5vWCDSX
sPS3Ugk95XGxaXIfXPQslv6mjj7rqb8XyzqAieYCoZGtsmEaEmZ2WU7U7FOiJdlOlsa0PDBVQvFJ
tLUbsdaFFhiGF7TdhlVNPHs91PYIlClIlx5CBdc5SyGskzyT9EOFfJbs/XahLQKw06Uz+3qEF1Op
wwt4M5+tRX8T439xRED+0CqD86TqvPzoDrCOXPdSdvFDPVdnLjybKiad3rSx8zQ0IloSiA+PsrWx
IjwxxvjR10BPNwYWO0OvOE8VpLFNVkXDRl6l6z3hyDaKrl0lcR+n6Chf0lE69YjSKxnA+aW8KCKR
W2XKVhbHePw04TuLhlVd3Ne+t5Yv6TbkxrQJ5+u2S/RHA9ZYHDqnJhFkPFQVcjFGViecsu1TX5rk
XiLN8sCFGnfjmBjIDf1oHhQwDO+XTNM0MokisW/yaBUmrJOgu/ODtrvDaInQYQI41PMpInmDgUw/
Pr/30FrvoY9EcpL9cT2pt6KDaCmL1TzgnMWdx5LX9FVqLtEUcbeuMLdNO1bnIYNvzwIAqH2l8GtV
EclsheW/BDdt0OUveDil4AT92WvAgG07NQ5E/z56MK36iyuU7CX2dOAvVvlR6Ga5blAmPBKNtE7F
pJV4ILn250gpV7Jr6ZDn03vVuZ0SvOFGNeRJYlb97VS43UK+ngVJMems8tkrgCoq5cBiTInNQw2p
cp2HlvMEcOAkuzaR/qlzVDiIuqXxpojoyP8h9/pyabOP+ut/iNlDvf0PecqaSv4PFayhhzArvwDf
7TZeGRubRI2nHeCAdKUj7PEgi10VZys9UPUHo6m/t06uL34qqrFe7kgapRvYzuRJhBI9qvikr9RR
ra4Bw/f7UovrHbLJ6IgqYbKy0c37OI7dExBo45tTH+pEmV6bkmkCEfIIQjlXT65XXdfEM/MWwYVe
ZM99WgZb9LJS5O+SvjgSmcMyaj77rdgi8ozNsNEs2QfQuyz7EXYENtBek1rXiSbW3qCER9JGzjIh
7rqW9aWjgwWC6JwdhZmv86bHMsJvuUK4IcYv7uC8DdDvhW3gqqXN9nq2rR4NAyzoXCojHxRPXo1v
jV0VaOuq6lAkmBtkF9nqdnp+IIGAin5EggolsE1S+ebJIL55suaDLAZJbx0mzCVlSdbLHlpK/oik
j40ydRZBfZ+v7XM8jgIz3QS43iylADtM14cCof+70AcwWWvgLKQQuj3VD5brxHek04O3+iKxl62m
159R24Bt3r2gNs4zDPjLjV8Y3s5HOmjrBEl2F/ckORpF7V5Ery4RgG6fVVSbVsg4atdIp+KA1ibh
ZiiV+rFStQe/inskdTDKGjP3yYzwUIk0Oz62RdnjASJGVPtH/8IeAzJ25t9AK++PQm+sG3M+GDq4
RTO/GaPQmhXF2hMQzAP8P7CWlRFXe31iWfHev63rcKM2bNlknbysC0Dhj2GbbmVRNqhh9YpsvXn1
3s0GSWXXeXqGvGndJKVXn51OWb53QFmGpVk0fn0fphZ2uW0mSH3yItnQtuGwipPAg3LBQLJOa7IB
s+sw3ctil3vWJgsL0BAq3jiubz45bOkOvQsIQBbrcQzWKNWoO1m04/yhId11gUzl3cFQ39RNaz4V
ow+Bzb3Vhsg4kbpAgt9XvwHDUrdRVbClkXXyEIZZfYRzBW2ZvuqUi403VcW+6bJPYIGhnruevtJU
J7rtx8y8GPqXltgCxBnsKvbImEF5nRvzKo9vVSNUVyrZobWse2vwik9i1LWDLCGlaF7c7IvsLmtC
U1P3LFp/HidKchVURKOsK7vrIJI29ScfDtXbGGwugGuX0yfIL86ycslMR6T+tXkCCtF7vXsved5b
Sc5VAyoX723dL6Uf18lJ7kdPeR05p/5O78lVzxPgj55vrze3zYI7/3CdO/igH/1+7/djfILZGJ/M
2Ltt07HbIccSn97r5dlbXTmQMOtBNtD9vTqrmOkXslxP3dfEB5iPP8PJS838JM/koS5HNFX0pMVA
7K8GT1PD4aeyYYe7XPXTq6jHh/JtmPcRuloZ11o0a/fN48uDHItFQbf48Md//ft/vg7/7b/mlzwZ
/Tz7A7biJUdPq/7zg6V9+KN4q96//PnBBt3oWq7h6EJVIZGamkX71+fbMPPprf2vTG0CLxoK96sa
6ab1efAG+Arz1qtbVWWjPpjguh9GCGicy80acTF3OOtWDFMc6MUnb14yB/MyOp0X1NDM7l1Cf1ex
XGtnetfxgAFeK7vIg5OWzjKrwPuWCyXsXRYqmAQkGz+KjetqMsXbIZ20a4Op9YrcMJ81aknGNaj8
Yqtofrt47ycbyLlhoJmHSCYXIUFRM9uVmdOfzCwdTvJM/Dibe6CckrGMA3casDU5ebq2b8I2vylC
oLSeMf5UcjN1bwbuuPnPn7zp/v7J24awLMNxTeHYunCcXz/50BzB8fmh/VJh43qy9DS/7ls1ucbd
Yj6HvV2T35hryrU54kwGbGNAOmQ+fK+OKhfZwLL2TgrJzVVqqCaCN0N944Z2hYQCdYNnmcBJ1S6A
1fdXuWirr2VStbjPBI8lcP1zSDb8UdUfk7hpHwSkqdsYLLesddomOmkeFENZTDSSKoNQEM+frzHh
Hqz9pK4g77fmI1iLZDnZWXKQrVke/zT+UPw0viLUfd9WEC09DddTz2sQ66i7E9Hn//xBu+JvH7Sl
qdzntuFoUL4M49cPunUyhwWrn70SEenRi+Hzk5+wn7p8qCZSFhD7UMuTn/F7c58ji1pn2dVbv6Bu
YQqjI3oVGFN1JKwDHzbmhkutscU0c67snBk/LE89z5hPbf17r8K0XruSdVfpF+4ezSqx7pxmem6a
xVgTD58wiNmoqd7u29Rw7k1Pu8j2lF0OEXO9gMnpWdcV8sbLunOmZ6+O7wdizPfMAb8NmAA/uFVd
AdBwOSTolk7mcOlsOzi2fXGSJUQCx8v3+u6CzzMKfF2ReYtOoPwIzEWsPOO9C5c2RvZ2qa4Y1Wpi
fbLLI1AeAdIhSNiHw63qlffjoGkYvHXEkpxm/l985aNtr8fWVD+pqP/vAAtZb0VrDK8zOKx3wsEk
KMzNFMNUrv6nUefLK4EWgrw1/uuX6a+W0+HXvBir0A+a34r/vs9T/v5nvuZHn1+v+Pcp/FrlNSCB
/9hr+5pfP6ev9e+dfhmZV//+7lbPzfMvhXXWhM14075W4+1r3SbNX9P43PP/t/GPVznK/Vi8/vnh
Gf0swqyYs4Zfmw/fm+ZpX1NVfiQ/nhPzC3xvnf+DPz/87+T5y3P6/PdLXp/r5s8PMCz/5bgO2j2u
g8K05tjmhz/617cm518G6Clhaw6bG45MaxnyZ8GfH4T5LxW7P9t1VGFYuMraH/6oYerMTeq/dB39
W9e0QLyrwtU+/PXff3+IvX1t//xQ0359qJkGwzgYd2k6cDtd/dvUGmmFbtTCUHbwv9yNjvPZEmND
hDf6fFf4Gy0tsh0SYCrmxTMEEomD5dR58dvd9cvN9fOz9R/fhu0KmziGUB1d/22Gn1DKHLupQ6en
QJB+THTnwBL5i12jZInWsF9GOizGQlkTSbCXDWrMq0AfxP9j/tP4Mn56xMtPw9U0IQxduLZlmPP8
+NMj3jG0qHY74e3UyihWHop4s/Covle8pcBWB5/qj7HlXazQ/cjMgYhz3iwLLYWOnRF7qEUHAYcN
6fqnO+ofVh6aYcxri/e1x/zGbAHExFQ1ZmZhq/PX+NMbAzZvlugweDvW96Sa1DbfGlF51vLAOWLH
7i6GwRhWMnpaTTrRduaH1RDpqKKWdUuMr7PytWkZ1tbDzK4rcveoDUl1tO1tDGL+iKLVtDNdbBFz
3TiOPw5JYYPcNHu8bUdnXGd9brKoCYYz+bvxKlTGJ49U6GHwwGmLUMlP/ghKysrVV6V0rCvjxvRv
Szx4lu7Qb8dZYUaZemWPO8c313MGmGYwewF0rOum3pFPOXlaUq8tVQRLtu3NSU3rl27AjHHqiyX/
dnZSo+nOAVuwUcavnt9A0o3yzdCsbRLkXd9sHTvJV/GIDWS81xzCDV33f9g7j+1IsXVbPxE1cAvT
De8khaS06jBSmSk8LDyspz8fqHZFVm5zz27dzulQ+KCUEcD6/zm/uW6d3NpVWnXvJj8Iq4QROEQQ
IzJqKGCaVxZVTfq7wwdsWrCfu87ZNv6Zhss6MRlIZ7rt7Aw/6VbCxYbiDZcyTpNjHVG67MHippNn
75CLAe84ehFl54TLSvO3qdJJGJAkXlqR/7Od/0GKCOlb/DkXzrQf2y7fqLDHSwJsOgVEvx4a++Qj
9dnErbeH8Bvsqyn+SQ8iXFGd2SLkfnMLdSWv6FrBsU7swFyNffWYPBdZ9YrtueaBRyhDUqKB5Xby
gLhsBet7YC+sAaGY1sLC8uUidQUcu4cUgAi5o8+kgVKyasjvQX1wixS7jC+eDV7K9qaRHMklSuZs
ymElcauLfPjomaCpSG/ottpIzUaO1StvFmQhXA3lvoSu0nZS4ATWouAzytMMGBDsa15kHtuxvXfT
7KdhT/aqzWkW1Lly19R4sQAPfbQp3K+GpOYFvgo/YfyQ6K9hLy2iWnDkIQSN8pQfwKiDohp+jvhN
BVUmTGQ+CDNam6tEZkhivQ5fdTHedZOBUjrsrKudF4BWaiAj3oSUqwY/RqH8+xQaFOjo263LaXjL
HJMkX4Q7q6wj2BjQX7DBSkjUNkiOHSGw7iaxpbgrgppW4xBs4grbhjTQu/iZBU3aEpvIscnAEkww
281E8nmWuJFfJ3kbiU2VkNu3bNBE9TrFmdrCTG35a0YPTtiIHTICUmLnVX3IOGm1LC+Ttis+opbC
DvLXLstcOu+8HHHbsKy7LS5ztRjVPtHEYYEkM/SIFRGu9mdsOc474HuBWy9bF+i3PWWfodYaCr0a
5O8htkvAGTMJfNnRwHGDh9p13vnLyz745iKFGpLd+cogwOZPWq8hbCCymA98X/k+XfaK/ZRa9ICq
e1n8DbmtnM6zQBLMh/5yJZOuR4dgMrZto2OdrwziUeaPvF2bh0IS0/JyCcvaabn45fR4f7mwZbZa
LpdbCJw+/BO2k4EvSfyfHcp5RMd8PbXQeB1SPGImHZ99KFoGe3Dc2ij0dpCarpAe9sOgQ96CZlaP
NUrcsf8Q280Pun090pRPjmNeitwBX130j+QAfrKtDsHlcAKfCVtWwC0LJLG+DNHyg6WILOZ3oR81
buzQaUKPUmR9CPTwydYccytiQJ29mzxh0VwljvUQpLp/mKr20Qw9XNWIZnATb90uslZOU9ubaIYR
iVBiHvFIcCum4FIULxQ27kbpYYdLcKpw/8aG58ufbe8S1uXUh8LCBhSYNZYmkYBx0gkOK/R4X/by
XhuD6KSi7Gj3k/pgWuU+0Jrv9BiIa6PqVRfDuGZsn3J7rh4LCs/EhMH6lZHdoVHDk44/UWx0d9JW
8STDzaQorTLCDNo44XagN5hYiYNDJAKQagRgFU/e1o1zk9uvesBx9LPi9/u16h6cqCs3sWapXfsj
dUPnQoNborMpEmq/Y7ft2vmhhYu/c2yCRz2cvU2HkAcrrt7uchi71BBiyHrl+HFyDB5nhVnvel7w
8P6dmxEJtKvCA/3mYGPi/tjF3Y96yH/aSr32ev1RaHXxpPVudTA1/+CnPOpCGlEPcG7hdITNHBSV
lGf7jfc9fxUANy1BRKxIjM0QhPTfmpGGiFt3xtpy43KLnwzrfm2eo5Qqg6+fkGFyAwAI0Ldhueox
CmkKfkWO2XdFmG4PBWJDBp6nY6U2DUT1UkZvcdmf8so4i7r6YXhy2EEr38rqAafelxib3cZ0oS65
VXcCHLKF2GhBsPxW9LF5NjyBIyOrxgOCi2ejw6DS2yicjRhTleG8mnn1k8x6E79hVW2pneOcItVl
U8qz4Yx3mWerNXiJe6VRtFAC15GpAcWiKrGGRrbydb4BZmXtGtc6Gok4TMK8pNkE0bY86LCDNnyx
HxwzmnZ6yPum7YTyYJY7w4QL2vXjNpwiEIwt8SslbzPHfvypSCNYpUGodqgyd1h7X+JSVxCSsmkV
Ro9ZnH/nJ37sKWfGqZtvXSmgG+Ub8CMfg7ZIeJurPzhYUPonj6Bvb8Q8HtBp1mrzW93LgxUh7tIk
nZ/Yi75YsVw7ugdJpFAIuOVDoqANVD2gYJMH1BisU5/iTU/E0CWuw6seoXsT6ql3rKcpR58WWN7a
9YjMoaq00/rQXZvOlTe/Y0owIlEI5UGLI8LGw/GpNuhMOLMbSFPWG0Vvvls0bEpMm4Wb+9tewo/J
9ZexwmkY+fK7XQD3A1jSrhYhdxXzFEvjZ7TvRAf0yCDQLbt3jiUfxgSKCI+fCK+1v6VcpK3GIxCX
k5l7V8+tro0DKG7UiPqZ0q9jMNzptvupTrk1+TnfQ+1E+h2UsmG6jnHIH3ryHoO62Qqj/4B+N+Tr
gV0XPwBUDQ3caICDI4gizAsh6lAXwFlCHBi9TfMg3f4zcCqx9qDyJBZAjj7KMFNWu7aACgv7+OJA
UXBxqzh9DBRtujjtCIdR0y9FhjFN9d25Vk+misytZ6KgDgP5Ii2wsOiMPyVYeVDDWB9cdfbimfAU
RHc6LvopcX56o/5tGtepFnzUIueU2iRH8kobkYdChmUNQn662L73oxjyz6W0YPzFB/88kWJK+9oF
wAQv5d4Foa2vaJ+T/1051jYuJkZT85Zl3ftmI3N4l3JoLpfyQ8VDBgWA+WXZK5B5vZUdUc8Tj/97
XKfd3tT52rQmBecwwAJJLl1xr2C4X8yRBK4on+4xkG5bU8u3GVknsKv8meIDKj2uJb9GE3e3W/mA
vmgFgM6s14Gnv7mHvqymiwXEbxvFBYofOINovu6s1qT5afCmV8IN37lUI2OZmWtH8UgL8ALcGdqH
2HX5P5yvxNZbtSWhOeeu6vLn6/V064PYI+yOjkAnIDTEb2GriofRKplA6iQKof9GVnEPHMInobEk
uyv1xmBWOcFk599b8d+SXnRrkkXmS/On6Q+U5LTxRZPWJgNEwxApuCTt6B1zmrxNDGKgKLCACPC0
puruvTyNt4CT3jTNeUhB3J5UGz4MpmXx0GutewMcgxtk2d2rjoWBQ8qjXjpHs+y70yDqOxvcDrBO
/VFkpn6kqZNf5JRvIk9rONYFxTP/I8o8J1OFFgkQNVheU2NMW6+C4ylFf5xqd0vwTrnSsJx2duUf
20rCWYM6fI+CYyiC9B5Oe3Uwpuo1LsOTZcO79JMhPfmjego6wk7xWNOvdivKaulb5HCNPvj/pudj
cr5ZqRKUN0V6R5z7/AouPlcF931kPQfDrDZkE371BP8qAMMlYz88S2YN9DfVDzyXplPkETOXGgHa
4Lpek28XUKqqBM9+XHcGgRJ5U1Znf4qOResN99k88c3hJ+pOe5frfNEdsl/9KV+JA54pBkMtby62
m05rnRIlSKn41Q/H4QAbKr24dbnJMx2FrqnI+xivwn9FD8HXYjgtk36e00qkbnS3mW06QxnrZZMV
dh4PKUZ0UXWSwBlOy1wSOWW2ui0vK+0lVWOZBRTPdgbyf+7/L1c2tr9JLZCsRVcO6zbir+3MkRzL
XIw48t8vLrtAjvhz59uxy2G3xd9O5dnQt0YCy3kn44OWE3D/FuReHIM5F0hbIoGWhKC/Jv92nVfM
yol/dVyFgyd2ypTqpJLveyy7ubRr8dH+deq8ypvTsvh+rttHxUuCzLLJjs550NvHCmCs7mJfmQ//
ZXtoz7y+ZW26ZPMss8tkOV/XQWn2JhOkX93ScZ0/M60Q8W+X2axvjllofiS5ireCIHkgKSHjxdOC
9CYwP5eh8QCv3l+16QQykCHeMQkxyhUpyRJoUINNRZUQGSn9lQRD9QjCs1Z8qzuaSyDgEVzbJezd
zkVMgtVlV+HfvkNZXO+0qEFxOS/2oZHdxRoQaC0SIwnQg30xGutTogt7r0hmWWUiMGFDAlHagLg5
xEVtHD3Psy4u7WSl18+EVQ2RnRw6lN6XJIqzi4zqOYeSZ5gROWs1NP3Rq/WHxPUpZysx1ZeJyyOg
wox2EzjOVpUX4p4+MhBXl77Q1GWZ82qTl4TS50k7bzDmSWFBbeXlAZV1/OduoTLUxXImnGmGAY3W
woLOlSjxNc6d4i4Bw7xSE2OChuTClbSCDYV1Y6u3eLgtxzz1WRBe2nliULtoklAck6oyVhG0zg1c
Sk27MxmpnEKgrWcTEy4PNv5GnJDhPI8XVY4X7qY4a8P8Q2UKl/sye9ShNlxSbYCzRKoO4iSiojT4
dQzTMyoMY/zJNWsJYx8zKzJaPN128T3yASMEHem1flMdvAjRutLFGS36IagY4KkMCmvpJ/neGeNv
AcL5XZvEX2rfiffEmegXPfMIFp/nlok1THguhK7WZkb1PgHsSu1Hs/gn6FUKQHfZS05+gfIoh1VP
O+pc5YVzFpYB+s5zN5PhfvcZzl+gSmBLguqrzUvd/E1hfEGd0nZ6nlT/WBe5lFYQ9Db98CQROawS
lduX5Yu1zHn9EO4SARwU2cLEi2NL26FzDiJX1sUfWmufJsln5cPC2ZCfkQrj4s6blu3OIK2Lh8Iq
ynjpM/lfiQei4PRSHbGPneRUwk/WAb+7AubPyI/kYuq5dlnmshB1H6EmUG9zibP+4rZwZuNOIPOx
hFZss6z6DGPyVDsgMgidR26W9unFMbP0YrktLYa9b4/GblmL7rjeOFZOhaf0kov7157L7svE9c6J
032g0JnuuiltT1af+xt74kmMWF+/RLPUxZv/hu38pV8mRheXxJcYkmerZCAokrOKhj8nWhz20Jvm
5fdZsBTTPGqHDaupT8uGbj6kTLrubzsum5azLduXRSwK+HtSy3j/mNuG26cu626LfltZG2TkyIf/
fmHLftJq8tPUfbYSry2xe8XpL5eO4ZEhgO3vll3fr+/2ibfLq5Yrz3oqZwG9gPWyZeDLBclb39/2
W+Z+u7zfFpddfruM25+gb+Pv4FzvajLH9qGd6Tx3AXAImT6n5Cd4Q0THtCa6w6aLci0pOB8saX0h
zJA02tos1iGVH2RjdrwmM03c+eCPBqKn7wPi0yx9/K7XmlwrdL4rlP3dphCZcSoz07xQfESrC2SX
t/poahWxZ58bV99n1Cy2Zp1+N3nP3XqO73OTYqRr4zoj1oBArZB6rNQtfR5bkvZW7OMyczGhEn4+
DKM62bEJnqmVfINNY293tN+LSUeYlH2JGNfsqW4wHLWIEmXRPHIR8J0aXgeFn3g7zUDsOIV3Kihe
cn3yPvfRN9lGO1mPBrDYVV739UGr+8cCzt+qpSFOehVlbuX19TYt0q+RxmOZTDvcyxWFpKGzvkM2
+J52mX2cKx0wyQDstmOC9LH/2gTeNRe6s9NspH4wchLjM+M0cc6mbEuWp9hyPwcsXBqUVD0wd5UH
/bWL/OdA6Oa6TCbuRLlHA2CEMQ13h/d+IDmktaigYejk26+4NzCW68Ox4Cf4ZJapoIKODLRF27T3
dTgEEr/cWLOqQDZGNXhcGzbKZNVhXzMb/XWompdWF8YOgtkGcJmFdfeLSkT4nDfpHnqXs+NLcjcM
RPOVdnLtEcPt3Hp8wAVy308UdPgp26fsoEY7ZQgGqq516kfdb7d1SlxM12vFAePocBaKcJH4AbxS
s8c8cCp927mM3qQ2oK1x6cIJvG9fksDxLkM/yQ+tH59aypfHsk9sQjSCZk3xS+wiTENrQ5bOg90x
XCpzu1jZjdr1vRRPRhKiMyV/rC+du0EbjLuA7LRE5tYJ6hN5VEHknat4+GlCvNgzoQ09ZdNhbIdu
S+0sBVuk1D7ITY0oW4Cw4Gy0Iy8k4DAI10sZEm/1XG/XCUDvXWT34EMnpT3KKbrvcO8dnSKnytE5
MxJXmodySt4I7E4fdLskTINvFJU20LXxsKdv3e18DZA30nux7bLhlVEfpidHbVNPmEf4FcfUcNr/
a/r+75q+IFx+adH9c9O3jgkY+HvTdznkz6avoft/6Da9OgHmi8bqrKP4s+lrGDSEDRtpPz1Xz4c8
fmv6ujR9Pd3xdPCrAMh/bfoaf1im5+m+S+6W8A3vv+r5OtZvfU7dZ+BnGeAyTOh+EBt/kzLllYtn
OHWGi2f9X1bp/4+s0qY4EVE15IU8iSkgtsTp5em2mGURtJ5Ci5JTRRhB2banQqVCXy+zOPdpBi2z
y0QjCOLkjZXNsK7o9LUqkTCVc5/kNuHmQBMkRKAA33xOiQWezztuLt1NR2vuFEmC7d0+kTp5qdjn
aBM4RnFYVi873PYaavOTGAhWVbQYd1NVPaEQhwdeMKZb5oy/5sgVhzz522YEfgEJolaS77TR+BB4
JLamreSpsey4LJv9Mki9bbqd/ZdzAiGYj2qrCvR9jh1/vo7bp8v3zX+tXM7x/knL7G3P5cBc7qny
FKdUS+eRkGe8z2l2a54skeXWepldNi+TSmUvSD+wL85H3Cb5X4ui0qZDUSbve9zW3/YVDQmvJXQE
zSBttPD4yzdhzfR9fll9mwCgLE/v25eV/3L5l1MtszGEwh3ghQ+3Q5a59/P8fopfPvefZhP/h5UP
5fH3T/jlTJkzke/Rw2z85ehftv+Hi//lgF9mbxf9y6H/cvuy5++X9vuesZOQo5NZO5fs17XpEVV8
+3ovc/923fvv4vfNcWYVh99WaiU/puWnM7lZpxCl8wu7TWRT1vpWU3NYhl2PjICJX74dc9vxt9Mu
Gxz1GMVSEFrFV4GaSXla5oyCW8lt8bd15MTTPXLmQ/5pdtl12bTMLZPlRMspb4tiybVdlvPldMus
GFrO/J8/fdlxmSwfI2wSFLqBVNL5ekyiJ/ovy2wPtFbfJo0y9vrg7i3KhSdHePI0KZ9X/qTLiCOe
Vy4TLyPYcf2+adlrWdvGgyAQVYG5a6pk2NitlpBrNh+ldBKenpdZ4hPz8uGX05hOqK9GaaS40EKq
hu/n0oCkJucatswuRXW3mTLjztdqaM3O+EpEyddASVos2E6LCO7KWHevaUbKUt2OIwE3PybMBTm9
222uNUj2ZAHU2YvPNHvh1Y6E0tLy6/ITMYvfLdUDhm5HXnxT0PNBTWX+l6t8/9+YbJpPU4zssJtb
3LxOMpnv88viv13XLP3wvybLEcux70fMJ/ht0aeuhGjo76f+X5zG8kS3x2N0WM4MaY9nznLq99ll
7XIab+m7/+crgSt2Immg3P96NWCVwFBNT3J5kulzFrSfj/lpmWvnC76t+32f2+bbPrd1WCUpKN2W
/9Vpzb7m+bkcfTvFf/cxy2lvn3I7zbLOT9KvwEuKE6bR+jTOjy5zfpouc8u6ZZEn+BUewrS7re+j
ZuBZOB/2PrtsSpbn6nLMb2dcFvPlCblsft9zOUjNH7vMvW+/Lb+fM7K1zaSJbKNIygOYq90LhiPY
HV6iUcvPkcrJFSdlBhA5wqVuGPcNeA2wsYZPXRK8rZfqULosXGK2g98ykq9pTwqSN/kUEFoJ8ioi
UhThrb/HKnVpfL889K0B6VDv12nqvVh2iCItPqXNi6N5RyOVOdSJipFwYEZEmjxNhUUvUifNUGuq
74kCUdPzhrGNrXvPCak5VMG+kaMHWhefeRZXH3RXgxlYNl+yGA5ezsB3Mjp/WypxH+J2Qwqm1jhc
Gn923sXUIwQ0SJFGlBbQFGT6HM1Z9CsH+m1TRd/TgMDdaXAOVgNnVgQD4R7pLpdjA30qG3aFa5M+
W10xk72R9hGsGHHoiDicC0MEks4HHzB2mn6bMo+Majq+xKWM5cZz3FNm6p9zKx3v81he9KlB4wbg
c3Lc5x6PxFFUOx8ozboqKx/JmDZu7XZCNjDETw7s3I0Tkgn4rS9KGlpdGfEvqTOkL+MECKOiphN/
owhtbY3hq948d6G8VrYg7etQ5nq+le58nxPRXtVQauVEGkAa6yDMPdIgu4B4RFdBCn6kDrd4GU6m
WZtrqy3R/HjlC1CzYeUBu+K2GFjkTlqPpvUDd6R1yglTJjOPEk4aTU9561yKuPoqRDBuOmo+3fQY
5uEpMeU5keMbCKripFU16HgomfxbyHZntA2yrWhSq6CI4mM7sTWdiCyZ0tPQclOtiP7ekTW9zjuf
lAkU5Gtao98TVJQrszG9y2TlG9+pwo3wy/iIIp1QPbrZMPJlzHi8smtvA39rbyD0sUPhbi1yFWHe
U0uWhKjyv+Wo4TgO3tciMpOHvpPqsfviPYN97fdujCdGNNpPDb1SBYkji/RPpY9jGLTFKiN5gURQ
62qRKl6SBSekS4ah9ElPA/dtkBTRywjAUFEXa1pxxCdQgImKrDlWCV3yGGzspvJqdxORUqTFMUlY
QbgdRF4diCP7GqbdG0TmEagXOQ8EtPTQP4laa8SDMM4RoLfUD+6l1TpnLwyIEsvi9Sh/aE4Y7AY/
gwaEP74q9W7ddsbJb+RbUdlX0QXGDqHJnuyammQzW8Vy76fXKkF1KZCsrZ1mTgumRL22culv8iAm
rKHkEQ0dHLnWHMHihT0/HmU8SdojEJTgU9pB3K2S4WurxkeHItG2iRWPShNJ3XzEJKNoE+kTaTTN
tQhCSaMzO8SGgozs7nJ+H02a06+2obXDc+9421/JJvPOQNyGTeDlq1THCOSb9qkqJ+NsJhgQ+f8J
t3ZofB/FHD8w2BkBnJO8joWDCYHU9DrzAXZ71nocs+4RPCX+njjvedrDjBNGnF+R8JHUQGDlOp+8
j2roeYbXOhqILmh3rhUa+4pMMbPDNFUl7XNtRd5BqVOuYspWUy3JQywFAzJeoSuC4u507wQNTexH
K7uOA8O/PrWnbVmKj5QXi12tpkM/kL042mpFJJExF/OarfTanUr6bzZKfTzVhMyi4VBEP9Yl6V+r
vCVWSGjBvhPhuCOhARFSJz9qHfFyWMbsS1DNtNnpxeJlxMHWwf1UZmvNI/DDqTlB3NdiG1K4b+xq
Z3hn0Mck9tRAN8ETTYJbgiBBCKt39rmEDQSjDDESVwaCtrmrBh/4et9WCDnR6ynADCvdGL+0bZ+v
BeG8kn/cldlHP5GZ/yzK6C7u1cFJxuegQIwSwFHzWuAfWuXupEG3osWsuyIf70MJ5gAgd1mTCkEc
ZGtZz71l2BsV+0ewhHQ6tHG6DgkSGZTK+x71JmksWbprc1K3ZTknjrhy1wZmtytzsPY0FKtqvA8s
5wsqNWNtz7GhuU/Ke6m+bqbCfCIH7xO/voSqNn2qwSfuOGOpBRtZDjbj0TSmNq7Cc2JWKE4bk3xi
wq/GHFwOP1NQAd+MEpkF+S2Ybyua9xSensfATzduH3nrqUWulLTuCqrYJQ2ND3jFeUXx+4suXvws
KPbSjA5+S3ZQHpBGZNT5sxVA2qKmS5ZykVbUEAEF+q14BljT9555RilHJOR54AfGL40GYRJPK893
15jxulWTkzow9SZSZ8/bhs5jr9Atx5Lf5BDQKC0q1PCjuOJ0uq9GMkYql+/ekHYQ3Zv0mLafCf+A
8IbaLeB217bpCwMExBHInP3W93dlgBpdOPjb7RRJWQszasub9LHWEyLGpuaaevF2SuyEwGh4/4AA
aFhO9hlOMaGa4Pq70NXXuJqHtR0nd5Yiqbr1MfQT4NW5Nizj4JNypnJtj/4nsksV/Vr4KVmXrdsp
+FZ34tybQP2HlG4VeeY/8xpmJNFQMZTokPozI4FVKM3nYpz90iDqt5l7Nh2gt3YV0IAmV3bXRvDO
EiPGlOeYXysP0Z5f54SGeayqAcUeJleTDOHLr+OY5kfV80bUOfFOE87HsZ925KZ8RDaGAJoQJpTF
Lq2HbEC6pS6VB+wuFc2HorMJwLDImMP2d0/SzED9WQC7MeJg3XigD9QQbq2C9IEnvTXJBoYlAWq6
PZX8Ntw0GGi0URJu+299F8PswSBAXNXVmuPNGOAJvtD6qUKoSPndPGHQmmgA2umeJsinIE+yk0q0
e9KwXm3C7iJDhSfdgwiMa2Vlm3oNBtG5L2st29sxmC5nugTzX1oa/X1ZuAyWJHc+gj8M8FTkhdfe
yvLiH9KICaW1eVEgEQtCFcVupOpEfaAOI2mvl/suKT54FIg67scnJ/R3UWMMd8QAIHEUZre1UdB0
5OlsgSoST6uXzw1vDhWgk03btlffqupV2FvrrDXlg3DMT6hezuDARgeivWMRgukmstkAAIJa99yl
xoWd+GezHkcBiUvl4SU2+1dJld/WaQUVOooWvDqnmijyi2FGT/aY9XxH292QRD/m8B9EO5M5vmWD
RsKYqxGAFRrHZta+WnbqrhI77+agQSxmbxYhnWixshKysv3R8yOAkXp0H/SeRiNKM1YVDo9VUSQ+
fQyYoHFaBMeKV2i9Li9SKnhNug0hvV9nrkdymWYduwiRQ4fEhk9cq44gvBgTxcausA1W7rgjM9A6
cI/b5oYPW6VIkDf23zucPHYKjjr2+MNFuN0T5Nm8+XTnKnKcU1A550oeimyKj76lb8IGYeJgnFtf
FbzPzzS6kTzaVFv7COL2DB+ICngBrGw9NMZ868yKlM78uMm7/nuh05kGCs1fHJVR6H1gxCYZ1gE5
lvuJrjkDl/xptAtvoxGRE1r6kzlgwbT04ll03Q/cjggtpU72e/QlS5BBeGNkXiBjb0k97A4g4Ugl
Hbk1R0l0xll1n/anCWv3CkvPF5DV/oqboUP8o7zwHOR1y/H4c2O/7+bk1pgXBWnjHsSOYu8Bhq/J
dEF4ACcaes1L304vmuh3oYV70bDKp9z34j35MQGdzPDQZWqCcTkLWwPlrgAZqa3emw+JU1/ps8Oz
hNrVpW5yJ5P+XsQ/as+8rwfT+WwVMJHjk0TVuR3TkLCt5OdEivW67UndpFcebT2h+I7S6dagiu28
zF7xiqatCJ6P1lFpdJtqMPjxkeWrkYE3jo+GORCQFJj3muQcZVujFQ0wHyaaY5G9HmxbI6PSMCRk
POvpOW67cA/MYjuE011QR/quCLPPJHWG+6JWKfkT4h7Jh/zYol024XLy8+LtAEDTJhsod4ytQloa
feum+IMels6mCIY3E7K56/fG0Zj6Nyf8iHCYhnAzvQ35aH0SEfE8qSbnF8vR2kJyhbRSNt2ds0kM
0z+EoI+0JrzIFr+s3+nh3tPucn949acmJYB52BFXgjBunOOz42oNieMYUhU+AFf5JkC7roZWiVWv
H50oUHvXJ9LaIzw8I15Kj7/3ZlqDq4CLVPgxslY6cVHW/qgJXN5VyHE9MKExrcuNge1yLV3/uwNO
hC49QmD/TrjN3q4dnpi4fJsAFG+dfirN4DAY3ke76QltZpC8stzpQx1U/Kt2H42Q5GcjQCXr6ul9
rzcX7tLxumop3dXJNjPLTxi8v0XlcEH/tpqIV15PYLFkGqv7UsuaVYp46NDjL9zX4B1jzXisZ+Gz
nojgKjEOXavgbJO7A8ZyXjWM/bEes/TufZ3hhsiGyiE/3o4KzSCipQ+pSM5nWjb0yvrWKhfccttv
rEg9N9Vzk9nDdTCGfesSWbrEUg4q7VeDkyRcSPhRk2QsrQLeYpOqc7d9344EJZyFza+KEsF9b4zh
YztPpgxoLanMRV6e3XBATj9PKEeqdTIp3kRL9891YBcq2s5wc/W/1nUKrL1JU39feRpQSBE85POk
48sokSnzozC55QNfHHNYUGqeUJqVB29ClLUsNm1kXZPajR8GurXLqtv6xrE/k05unZZVnlaZ10yO
irS9piTc5h+ntAizB4hEpu+yyy8brJVHyuX7By+rkfUgoJ/K4rh88LIuiEgJ8Vtrw+BUbpZVy8YY
0tQZiebz+5G5jO9dV9sMYZQ8UissEVVeIaTGj0M1vo1xFRwHw7rTpyS7jKOwr8uEUKluDW5b7G7r
sqkv9kFDXEqKZ1JbkbaKVRtIYypScY3nybJzBw1QlUE6IzWbdUFEE/+oGTnGSkgPEde8XJeq2tWI
PtZyWY6kMHkzGq8EGz4on3tID+uf305nX30/1R5EfA7nBYvhzfuEodVXMgHUabIzzpiFqsEUZ/Fw
+Gs/QhGBoinkacuJXIS5Z4S015x0wHtZTpv3bxSuNhRRUbvys7x5gKgTPkKgCR9NFNs4z8fzstsy
capyzgcv5GFZXPY1PFylohqIep6PWtaZkwmtCNJF1o04wfXQR99m+Vd0o+pkWd0L2EP/uqw33bx/
cAaCFhKPyL1lt6CbjtI1ocDNRzIKhExqWJRt+P6VsEEPWug7V/yt7lUWUbU1Ig+k1Kjc67LBaJPm
qBMQhs2I/ZYNYarbBG1VBNqmMGqJiIGDTHQdOVATb269uNz2jaqZgpE27j4zK1yME6ZCkpKimTfj
bWCEpFvLDYpw7UJO3xE13a2bqoofu3kCGKkFLImvIBpH/R2c8X/W8f+XddwX2HT/g3W8Tr8Vzbfm
b97x5Zh/eMf9P/Ag265r+rb/d++4b//hGI6PX8x2hfCEj8LgH95x5w8AlbNP2Lcsgaea5v8/vOPW
H/T72dubrdZ0//8rHYFpmL+5xw2D06GxQstgCHDgDlfxqy254jlpS7Ozj4Q9EnuPpm0T5g1kI/Ep
g9xy7MyYGpRj097Yuc3asQzn6Pj1V3esdPQ+TXzACfHsOfnXxs+ijaO8mtE1ImODR4vPLa7MiS23
VDduTSt2TihqN7AXO53MhMTM+00SUE7oO/dzOCXj3tcSyqzNRobwv4nuWU3CVXfo9qHJkRRJwI8x
iZ1pWgA7A2stU+MVD3KQ8EjWC7LMInylBFwzOMkNq6fc5b6lveU8NxjgBhPKOfeuB0TAh6xpeffr
GFNLf6JHNOpizzMCY4I94gpy9K07RVe78M1j9j/sncly3Mi2Zb8I1xydwzENRB8M9qIoTmASJaLv
Gwfw9bUQyvey3qTKal6DhAWTFBkN4Dh+zt5rC7ZXxcepreNv1O+01xo1b4eGVte4OPeFqhYiNVJz
i6VGbLunWOqe4GYCd4THlrKqMv8I2W1eLccJOeGPi0vSmPbhz1rkCrnVA3KRVfo6pDtfFCZVOP4y
pwinIBqqP6Xr/QnB4x6alvA3ADSbQpflRS+XeSF2Jq5KEYDKCjf35thpUNXU5cDgCKm/diiWJCF6
By+d33RhvQBEtbdlEX/3yUTdTdD09nNB3DZUW3aD+ivMp4e+DR9z8OJb4gJoko6s8slYy4A+/jEb
EueCnnTjNsJ/IPQNmxNlth6sejM65vewwrbRlwKPShbuwyjZ00xo9iGlN4kd1d7xR3GotHt1TbVX
TXRIfXUeK8TV9aqBnXIUtsjWooOZ0eITZUNU4hzPtO3919ot3U3Ttu0BsgEGojo9Lrr8qAg1qLr2
5HU1+vQBM0jhI1s06EN3PeYxbmvJafa7eytqzgxniISQMYMPUX405NE0dfStSw+YsrfkW36mTR8M
8fSMtLtkASb/E69y6k4fMRLXIJdmoAuHHpJAzT5EJ8JEzWMv1btAFAk8bcx2vW/+NprkG/1pPJjk
nShUGXnB6zK9n+QP/HAURakc+HQbt/rprYlukYZvFypS8RLD8I5FZF2Lio4/w9bwQlslq7mvW+Aq
WfppvqAT+SHq5M9i4X2z8Mdv7NohvY1oJfqWeV5v06WHtjsbKU83+jmCpj5l4aORkgTgF/N7altH
q5CHmeA8OImoGLsIZ1cBJ8r44y6xeO4m93NMcodUTJJYyu43ji8NTWyGH+1bT51WL0Sm2ru3KiWs
suRZbwYY3BsBgmwa5GOb2QG7GLMj2dfwGtI+s/QyOjQT7LQitozxitmB5GHQyCeJrNGyP2gppLuR
tm1Q+dj1SWf0zIzegouXl1Ibx81zJfV4kMsoDzRE3uIhBaZOlsnEBR1b+VstiAECIRfDMIsSjHI1
Hk5B+IG+8poqjdEmUc8pV1yv1J2bWPdh61GUgnAJSpI0MNmzY811eyDCb2so4zTmTEIMn66yJj5m
SI+T0wwIwiEbL0yRY1F8WiNVxFwUsON6tZvz5DUyiK+NLH2NfKQKRUn+UtH4BBmP2UCPSn/hcZ02
Rs5wZAAYjXzfNtr0rAzno8vj+N5p21P4o5GTjjcTXjYnHRjAQGlMSHTdmL37RQtObax8Ci/Rs6oJ
ssvCxnhxrLNneb8JXFR7UlCdXUKCEibnIqgiJ96JiCA1X4wnOo3MJNt+N/nRe6Zs3NhOzWlOBPam
ojUcUPH80OX8PE2oc7ko9akmBivF8HhNlVHyalqyRThB7XG6RlaP/R4CcoBvALwFe9pNsayj8RHt
JgX/tCmS6UNjS94KGvPsg3+R6N667W/aERFJDDgavJq8+o5QtTZG68unNvlLvi+G9AHzX76fs7TE
R9m1jB/SNegdvAFxyae0bM8xlwr9S7Dy7YpT7Jc5kKw+xyzHnJv/riZg6ZEmBDZSjxZ2ms2SC7H1
M5JYmtwbae2POwP4y2XQ0bNF2D27YWCUbMBJJmfmaFyBcFPnIakKEnZ9UW3Ks1cgG5hllx8mlzMD
v0QRdtdY4Y1YBIl9Km+BD9qpQewffDMfOINZE3BpxlUS5DqO9n1TvIUAx7iZTbiWumRnh5rJxCgl
HtHU2laEO84xCQQW+tSfE/zaI+1IbrGMF3d+Xz6MU/2DKZFafQb3E8NC0LDTO6plcZqGd6MnrRf/
REVsIo0pPK4BMxfFmCOT5L8+tFHkXFgMWJRx6RDtqQ8ug7Kgk6x4PiSAKTuksJV2Y4uknxSBN1VF
b43EidCMrcHErIi2pgurMg1J8cTVLTfZcA9+gQSWHBKjlka+saLsJ/SKb2nVouhXR8xaajtAYcA7
uBttfSxRgSO+4f3p6cRwzrDdGwgsmJqHclzIXvTPkd019JFxu1YGd0SZnENlH9uSQ1YnWOE0LjTT
fxtl/C0huy1ybWxTPkBmmy1dPd7RoeapDhGfLIa7jWUTIhqz7JI3mR9GN+Sv0kvlDjTudPNGY7ra
ytAPiXblB+vF8JjaMLMKrXOZzS+wwh5kz3M0WEjID0+MY7IOp42+vUr8unkWzk9zIT+YUC+ck/q0
JKZ/cSNNyOaKKmCiErZcyBWNfbMe4muYyrtkLohZJ5yoF2B7ypBwxqT5iWWxSK1LGXpo1Gvny7dr
zvx5jyKl+xYTrFNHFWsuFlpymavtkDDfGoz4wVrG/GpeujLi4nMn+xou9tFMBnlSVE2q4g1NBh+X
dvjH778XqYvBd42eFDo7xj3ZrVNeMJPX4c7w5kf3YQAXts3M5kMKvLiG5gZNp3TjsZhtITwumx7W
RwaLF7crKcrh0LK2OL/IyMi2uRjeR6PqYOjWB8T7cru8e6L/mCunuBPI5iuqt0tezN0eAXh0QTPw
ARCw3jcW1kduja+pYfiBt961hyhsTgq43zld1dtgx8ASdOHWLrp3bOriEDv11QMtyU++sr1aKWN/
rCYjzGUmjw2PWqjznw6Tg21XcyeFk0KQqcdi1SVdevTEclKO/2RZ/kQ4LZVg4szf54REZ6+jLVLS
qaH12xmbUqAP4gpDotBbp7Sl7RsOJvEhyL+hFZhR4DfTadFuskv7WOF6CE/KW0jRWBZqJp+1iypw
2IzqNNl86hnxMFvTRhw0FpC5x2S4q+HYbnuX5Oo2zizCV/3j4Pt+UNg1wgzQznkGVzqryHlZ1D33
pWnnVXBMI0/2nJGcoJikvlvM6pbhdQQfE4SdFhD7Eben3n4s0wpnvfXuek29K6W7Uaqb/tZcGfma
M2qMk0oJspnCc2cQRkmQtunmw7FQ8q62vfSkJbfAWTQmvhYqC3A6+AOAAqSunWzFkDnEk+7YwD74
Ghu53c88pUZAHa6Pfdg+x4kdkXQF4BXBGFFtLODsYQfT/k7UxQxSgHTktCQUTNgEKpqkpxHs6kEJ
9Mdj3rsHgugtqOCQkYtJ+jtyN/OTdAS6/fec2uUwpmm/taZ2vHoQbcyi+TWEUbNty+hXsgw7a8RO
bab4TqZ1gprmEO8G4iFmthxBYY1fZhd5GzLPq50HRgcpCA4Zp4nXss2h3KTUZCDzY6w0SPEvbdc/
51juyRe4FhaqsCSn3RUP9nvDgGjIemfrpIBh8oQBOQhfSkTF6BpxgLXp2rTed7r2TpYJK3scBrHV
8fLs0czc5kWb7m2vOrvd9JqNNZTDmiGN2xNhQDYkWTkd3e5WIKOVXvbcVSzvrpG+LN7obtMeSoXf
U4IXVvozEeKBtjHlJnbFzPOJO/aRKEjMpOXJ+628aOeKwaQRXXKdtJi6NR3YfLxUxW8SZY2NOyJp
kEpd2LmK11mfUE3QVCrbfVJ1n9RKH1R6JdFsbHqcYXdDnmfC27Xz0O36Cae9FdHrttZAX1kx2mSa
trFksxvliCiM8VBBj1WwbdmitbiLZnFKzUFeCfWUgdbh5yJ1tUcZRNxqae9K6D9B1xH8pgzas0xk
7H0Wj94edzlivTim+Mr7B4f0TXcZQbe6GHayyrhkXICn1rYeYgzuQZQSXAxPfZON6UfRgf9PjZq5
JJqOopHjBnrmCEJIX9BB+E/DnF6N2B9Ok8fQL1KIbAadBHa7HNva/srt/GVsWEolCPiYzu/oj3LF
Oe3yTDxE3V5AJz84YXdXypptTGvjdrLkacTEGCbhycjgsqjGfou8Va4x6Oogc+xH3EMXdmEbb7xI
62GMqCVwnCLZnmQQtYKJK238yDU+AbiInlK27EYHk2hB75ETee+E4bY1ukOWGL9SbWLidxmThhV3
ONemJmGzw8DOi+O9JaKzs+vZzPdzfFZ55TBGaUYstZxilglFMqYQCzL0W6prik1TZja7VaJruZ1+
KeXdx51HjErsHyqi/wL8mD8gyXw3RdgDQDeeRQlzIa2PuYPMIo2+AdDkPpow7YzYspcze5Pm2anZ
zfvLiBJUhnIb1fPGEvVPM0MdJpPM38uOKitdSmhOgxPkVfbqe+Mdui5yywbn1fBj7LHtvCcV3hnE
a5ram24i57sZEFHEJjOmIYHyUSyQzVTzRmzvql7v612UuL+Mzv1Wpykfu/XuuyQexyl5BmsZZZtb
N4bhqXWabDEmzXtSl7djDnEiQyBBcq69iV1QXJmpg7H60XeQ56pEEN6lP3QSEwfGUpCUSh3S2HqB
HhJAJ6tfAbOMwmKSLhnytOJRdLhVR3IStkQfTG4PlSHq8ASkn8QqfU9V496Bn7suxqw23C8n8wtZ
60c0hGf4n3tiDBp4IpoQiU7vrMK2gtAc8M7KOTBcrmHswNxDMhNFDiZzGGaYZblFRYhx1nn/nN+R
vYbhT6f3ntDkl39Z2ve3FXa4jRiGIMQ1GrharwhWYqalUyIH1ON26b19KSdzV0Qp8hKSdCQJdqHB
ZNyb2nNm2UxuTBIgBnXFRbBj92agrWV66yr1nIfw8QA8BUXPrlI1gu3pPJDQRZRelfdgOQmGjQd6
VF1cYj0Wr5ZuvJOyl++Ft6+MjFCHlMWlCs1rhkrm2FPxyBSU5kg68baNkKG1qr4P17okCtk32Xl5
NV10g70CQNVO4q0e/W+tzZUm+zcJKn+Pq/pTVzTSZcq57DR3WlE5DHT9sSISMWtFVzrbr6NgiUrW
0fA4cG0W6csU00svY9oyQZpHL+QnndmLzde+oTXU17PmdBIWiYzJe2aJ7tmM4TOmpf65uAfdpfXJ
s+13aU/Btff7F4JHXxdbga7qWMASp2bEGGElQGMAomt9eDukxW+kHNXJIMrq2BgLUdRYT24HU6qD
5Jo73L66CcQbs4S354SPFi63ufDEKYxL/2zl0N/CQTyMiUAtS/hRV5A+H5p4K9xZQRq7PdS5OvT0
3g6xmbCSZcPxtplULcbYPJogxMhufIpRus2N/ipt5CUED7a7yIofO896G7o2Qo41lkeb7Z05Mjbv
WZE/tfEoY3f4pfP61OTIKMfOLcHz+xICk2xpceiVVRgqntnEwtTkvJ9R+ym96SQNEE+pO7Cime6O
d7rcrZz6jWllD+vlikIjw2r5IrzY2QihH+3QuxoaSBz72WGbRPVpxbYj+E/Y0gnEn/38HBrVRHEC
+iDvn0HtfLIUMZS15dVRxRkU/YfU+p5sLL2tDBEg3bm3vEubON+0rbLDkiBVQP0ChopTu1bFLvbR
ogrxwZgfEcMwCs4Q1W1mZT3nYEi3vVf/4PaAILc/N2nabYoUo6Jy3buwLqnojMw5tLXpb71c3We9
/AFk5b1mAN/UBBdSIH4ORO+RBInqphCBQxzPIW1WpzOxGZz0LCtLjd5TblH6JOKR2J0rk170L5Vn
0p+FPV4SwlY3xMDNwj66EPdXynpKlqprZAfsTAwzvPG9APPo2WG00UWBRpNJbJ6kpHHb+7aMg8xD
N0gwyhKixcoutBPuHdu6m2ej2bujg1/Kt3v0xZiTBUTes/XfB3s1Q9jrj9z+nxtjCDXsqQxuNgM9
FePOUsZnXeTWGbLNQ8epBM6Fr6BZfusK9SsZ6Zo0HTKKJS+Hze3ikEldnR3opSwyXaAI0j4DgrTP
/RmXfX0ufQhxuVbMdMjRWA0H+mZboIassROhEegcWJC3Z25Miz4kpJTSK0Gad3uqPe7SnE1RrA5J
ZINbzD4qZ3lqU0p+tbogboe/9oR/vzb5oPA1xCDw/+sinklwz/8+5dQ6OrTTTxU7o95O/T3a1tbC
jJL6ZO8yqpbeHvXpNeqsdCH1kGYOu83m1Kvvt4vRJp3BRvR+dNbXfvsTYOj+67evf9uG63yCKlYg
G+GP5EZZHG6v2PWG8h8fxe3rMvbbvWfNz649/CI74jLEtE80qOaDO7SHMG6SgnstLLxpcSin2I9h
m+YZsRmL9Nnx+5NOsp74NwDUt2d6W0VuX1atvQSgN6FYrO/C7am3dv7ecLfiFoO/zEfrO8jROTJv
6Y9lWO2Ux/IbD5qy0RqekA47+4kQL/qjBSkkm2n1Vhg+MAhSoJ//MSo4+OGq8UANxppQ+H59jNOF
thQmhLmYjIONxocQhVRcRBI6F7Md2JFNsSbfOdNnEfXFpm9hJBYkyGbc6El1vf0d4ErsZXJ4N4MJ
GsEzvO5M1hCSzc46SgM3aUBzca6Pa4VxW3+z2OrPftnd9+i++Qgh6cEYohpdETkhXKG/iJzbl7cz
TiTG1yImJL/lai20EOsCgsqPfy+V2/WyHqzVvkWd7oFcQJ8w1KshLV1dRj7/GKlu520Bvw+c+TaS
2a5EWDLYFHrJDnnkqZ6bmB2G+6eIYEcUuXuv6BTsxTyM59vBhgO0c3suec/Lx7NdN4pz3p68gEwN
+kZhF9HvZrXpl3PSUaqzuVrl9SGY2jS5AMGrt2bPrud2Md4O9Xo+3x7FidEe+6jfguLLcDD6mLui
BivW7bCsp8bnIAfusuZQ2eeonuzzIL+JkoDU2+dg5Tgv/n4idHOUZXwao8tWUBIfqGFusdVb7jqG
pbgj0/YQieXbZCHYdZPiYTYUE/n10CTxfjCsmYit+E24bOkmBdLq9j2zNQ5uKsEZTZV7l4dw+xYD
y2XNhqmgI3EnFZ2uHKDV7QeQkHWM2PEYrd8zC33XyfBLO8Sp2I2BEEXPB5FBT4d2NjqbCCzBweZC
Q4RYFvcjuq8x97tjRzfUHNuKBSp042uDCh2YO+4GDZLhbqpqUrfHF3oLdHBbiiRrfdKiZcaFNInE
awqNa7zyCQ0YzbggF6Q4A7dHe7jrPecyduUxW4rr4Oe0L1D0XsP5qxrMGFxIRw+Jhhugjjk7JW16
VJEU+7Rn96z17ECe7SzzypJpXcd2IDFMMVBwsvwuzpqFqGwD9sCY73u2WMgrjR8NBNZuSOlyVsVF
hSUauAGhzRb8FSSBDsbAVHxgsYcsJvL3oVn0DowFDjWtPpO2eCxWEe/cjSnJ1NTY4i5RNeJ1mdyZ
mFgusI15M+fa3UqzS9mewPYMQMQkATbv4vLvwZssiaBxMRE83VmjJ/ex8p9o3AqgeHOTk7A6B9Ww
9NQg0RgMCbc6BJpbogyss+oMi1KIR05q7QzTkkdAdMXFXlT+94CSlCYQompErX+mmVR7UnF2iY+i
u5oj62w6NgSN9VGzHm6P/v1G3NXWmehBK8iYmAK25UdE7FD91S5Spv/+Bbffcvthx0zeOvrr+0YY
8jw6ljxbVdohDV8f+p5pHGcn3kIf0Gccvbf/+++h1ZX39x+V7QrlcYsMx4JNiTZ557LvBVyO9U5C
n/wchajaJ2EhCCvEkeDkbU5FOHecnLpBET62/S+aK6vlwcyCQh98HcaXeuaK8Wt7x62Az4XlMbKN
s+DGeapZVYkfAXtrINlviBsKvCjTF3PGXZlqcs8QnQVmqE+OxbrWG1m1d1kFNrZrfrqx4PLuvid9
/ofuSlDJ/p3ARS4vdHtD1b0mGXvcTBG+nilCiuyazAL7SLt1uC/D+HdOrtBm8vI4sHXN6K3dWV0h
bz3Ms53lHyhX01lv3YxO2iixj4CD/JwExEybtyxvu0/fY+at+p0/2a+p/+7MNMYTFxNh78zfuGVb
YCZ6dK6aTlcFYQpq6UZJ1Httzz678NA8IlmMk1eU3oQs9coFDKJ2U0WsbpfuQ9ui82gP3GRZ8dwY
3W1HJm/v0m4r00fVxeeQ+CgmbPHrWHzgZ1Csaw/2bFSBEsUDqnpMD0UIIXO92KudgInOOlifzHKi
O9RQLCxxQKozqDWvrO/JOUKHLrnqw/GsrLy/rG3Zteq3AfIhi2b45R1lkz7as+NuLY9b6ZL3v7gz
6L2yHnJjOjPHfyTo8IC+9r2ZmbH5+WvP4JQTiytGblpdvrZeiE0qQee+VJwBrJQH358kmiK09DYI
sYVfNtJdBG/He9Qn+L0qOsY4NNqd6JyLx6IYuWBJSaJd6vm+yFDx5a9dn7Tb0UZCxgLIFUyALRvc
wGqATItFXJsw/NGbtCmTZmWXnSYFzrZIftZMArwi3ldlc59XTHOILLbqc8icRPo5ofXbfsBq1ofl
vTT9jZl4p3jyf49eeQ//nJHCmPxEuLFbUbW1PXJHewoVeFGiTXZ+hW6nRkxkEFNhYKorMOxotJ8D
PQM1HkxaflVqoBgF9OdYdzQCsRIocdUhJgNN+WmLHVOIO9rnDkrx/MuwxmPS8am67edUL1dV5ttM
E+5nRW+tNF9MeRd67m+yzbMCUh39v5dJ01xjgEw6r59eZkNOW1dikF1wWVy42s3L7dHtMNjwSWfF
WlrE6QcpciXpsxSXmbOAObOK75YbVrjd8pJOfxwzWY834Ab1hplDwzU+iIPqMO40R39FANxsh2L1
QcrWx+V4+7rrvGWbVFTd2ur9TTbhAEjpMA7aadjDsfLqKLN/xNQeJBTPrJTUava6z6RXwYfZ0y09
t+vBitHQxvWccnV27Q7I9/1AwEBiW815iIg0NX32sYlEnazXsvB2IC/oqSuWFgElreMNUrrqPCub
kK5u+iXxGgd5wSbGWz3O8GaOKvTmQ1yHq5yg2uQ3B/Xtm9MDlhTE9uvuxVwPUOKp0Aox9kFBqxnR
dIr0BCdJmnKt4Cybka/CL/VKruFbXqshBR88A7oNKgfQNwtMxiLzgxFyP/aBJUkA74qSia7UwCQ5
FGx5zuLDXuvtfjFeVMkrKY31lnf7oVUNe4xB0+Bja6HMATlkswbs/vZwSuvwNLU7M0NT26nou3Vz
gRfJCi5w11c8/a0eGQaR3RiyL/Ls4TJFFHvWUNCKXytUiHoNd40Ku/W/X5emexI66g9+r5n2/vvn
0/WJMNhj0s3asiISi8xRgWwIl/ENXK+3/3d7dDsYVnVXcelTH/nTmVLFO05evAvz5YftwA1mlP7m
jiZSVTmYtOBoMmFbYEhXAdMuh+FddNA77XEdFlL+ykFgPlsPkWcvmLBdhkDS5G60HqKFCzYypkNJ
bxhUBwc39nYqNNIjiWe8wg6gDIppPdMJSC2MWgZtLDNN9klNTKHBsribcsyRkJvbbd0K1umB3LZi
rbXZe7HdSGS06zpWVB7yP/NO9mfd+y83Cdr/F+v9X8R6Hnq4/5NYD89l+ecTDtrQ/+96vb//7B+9
nmf+xwPpA7rHsqVtKRO2zz/YH8/+j8dOQAjbw3Hg+ZKIq3/0eo71H3aIpu2xWFKA3GBB/+j1HPEf
pHrAC2z3Ly7o/ynrRa3Kv/+RIqLo+fkkvaAN9FyKdvE/5XquNSMpRPGDlVEwqQ2jYIiaOyfBChID
FQ7cvn/vja+stZ+VGMlYxlu1K2kGBVkqMX+t9oPE6KBaq/I7jrkH0atXNaoMIGQdXsbmaxpyop2c
DmOKvIfIRr83QQIH+dtLmSHOg0OqQ0RwszeGzPMoXUo6gkEpGZeUCwN4eNuzScxkDCjLx//CqBA0
evbNQzdE6KXYiEija+eW7j2KHb5qhnTrVBujC3QbnuRqGNeausf8mZol6EAIqGL6FqoFOUniPPnz
M3ui11a7hCxTRizxV9zKe+mmvwbtP5CKfNVteDf13K3IoMpMdjyUmLgbB7bh9di+L3H9is/wGTvQ
jy5vD7OYdh13RtQl3ptjx4+Dl30hckCn5dbveZV8VVFv41Hkbfak9STxyregHK2S9ymLeM6R1747
1Q5U9t4urEMYdrsUl1NPzKQwHTp3zv3op8wl6YSZrOjZ0mHIKX/byPDaVp0S0PIbQG/pxl6TKUMX
PZ0f7ug32BsvR/gr5ytOnWkjJZ+qkx1RTGyyuGgC0fAccuI1aCLlR0EjHuXRKhsCEy/UyZnkR+j1
n2HLv8OIWW/y1AiwElySkhjaOLRIL7mdKdjsGRV/mNj4U6etmaTRm8ym6CQbmay+1afFoz6t0Y6t
v5joEviT66cddsZvp0a/yftQ5zbGIfJ8U6yAWHcnskur/KlDe+c2ExtRrE2rfjBD03xydbPV44QL
FUdn0un7oVz7UbRsh5vAqJZ88Ev0LesQTxEZrraUUV8d6Ua7PC2PVRLdJx6nDv/Rv+9cpoKrg7by
vre9Gi9+Hn2GOZP5vvVfU68lPSrCmFSR24qQjsbRphMpgcb0VvcOgjBW7vnRGM1Pq/00mZM9WygL
zNyPN9FQC/wU28aXISSAM6nu2b71CDbkxqRVCxmh47lq1zuNIVUhcrLbxRJSzwYiHnE2mU6wiC8A
6WJrzvYTRXrC0NZ/baboe7Lk91nC58ukoBDu05jguLfM6Knpy2SfzWG+dYglTZuSl0kwaorRdQ7r
6bTuRFZadc2AUuJmhUiLc+5ZaBrYkMju8S9g10CzMOT+n7AHFF481xZkgHI+ADr/YrI2bRZkFhuk
Yac8RkdSuO49KrOvyWeqR8qT2nDv/O7qY8yQDjs2V4L4btKR4RydNqOJGsxp7xzNKeKNjD2Lgs8q
IvBw9Ta+m1Wntn0FUhXVBFPqrn3XqST4gJxKxdY05xIzuOjYqByaurgLEZQBNX31fFyjRCgfI3M5
L9mvrIn2KEKp4XmvcTh+CTP6clpzi5UIx/orZIW9mZmP9BjqQHlcNO1YA3+H+55VxalxJpKeCtKd
bS/b5THflyr9hSKzW6H5in1r+F628Xwc+Ag9x3u1WtsIFDNsvoOPh7EiZoYJMYtkPbWR5wB5ZK7h
6nzne927l/F3pYfsmbX2EHfznWL1zKSHALN+LOu1BdMpc98UzPfrrPhlsJAFad/AbGdhWSMAAizo
udW5uzpqBLNOe1ML9ATALZ4HhfsjxWBxLOieBVbNDF+TthX41nrNDjUDlsS7J1sYSXHb/rQq/8vC
PRQYXc6krJlIL8XBgIr0UDnGhd7FdEBb/bi6ItrYtnZ2wwvy47cO4M4u86p1s2oDk2AqA1S72zYd
bVBMynuUVCU3g+xq80ZQoaprhEA1YazuJ/YLcC00xQAw1eJsnFW7KdLsy66KMIAGXe0pZu+1wSc4
Oi4WlUiifylLbxNjtReDe6yUyT4Uke9VFC3FHGkbG1EM3dZH2MIjDZuCzIEIMdtBh2hdcZrsRrMU
2xFzbaAd/9G0rb1jPxgFH4URlndWHX5moKwiEzBQXKdMMvMXW/NpZe677nWB9DBb9lXd+iQ11b9q
bDyMzl3GeVA5pU0XyskVPS4LAYvD6bKuJfTan+Y2S7eR3z/TOXgR7fCbzcu3VjJdUXRLaJREj172
+3aWT/6xz6js03ZE9nDQDiz8opthEHnVAwTfPYNaltvSaYFzUxrfblhMPMhpM3iitJDDYOwQM4a+
zSjRTX7ZI7EPc/+TBv1XzOQ4XYYfVcNpYJr5b9o/TJlsLNWRVRwKx3J36NNOYQd5RcE+JrM9vjSp
39CLpXM/uQjL6/0cDicjwkiOffp+0UQIQD5itscKHI5W0BAjPCQuBhRULeEi/gjGo2pBdBnn89Ni
Fzi0yuZHMmCfrCNuRoaJUMyeTILM5OoAH4m9ofFwDwKc11Uy7PLS4id6s++4rc/mUm6Sifsk/pVa
iD8AptJAhdMHXn7oeU4eBTL66TjOGIz1nat/xH2Vb9vW7Tah2awqO5DkWrLY+Jk8+YRdoZTuyz0h
rUesR2LbauZHecQiFZk923MWH+0Zr924sFQofAbhYD2NQxs0OIf27HZnnK/omZk8sme2RR4gg2mm
cNNEDG/DkRehB5M1OUYLNzsevoR72+NzzdcoGi+3idHgdsjFQ5Y3FUe+Vl9rWNRkmIcxWRnTkfG6
zP37lC3ZeUKyEACoJh7GeRIIZRNTxHt/4E4Z21e3RyeUpZQNAH1fgHB3Qexf7c6EjlLlAl6IKMnP
3kWVAZiU0iWpravX0SImiOd+XsT77czxbTIOFP0HZZAdUBpy503GCq7OfTSgMkM4hV8dkciDHsPv
SVqg0HCbTXQP0zLjRCIfxp28fjvFzIsXjT4khaMbC6DYaFtJKmdnlJR/lDabc+JCrm1E+LMfXBdP
YcygJkRxucHZ/lZUlEqZQZkls73r03Wp+nQja6LbetN55i2HxyZlf+mt6Z9Ds7KwWz3St59bhE/t
TqJoO9tmd1A9Gnwq8B9xI7lLMDzoOvqSFMc0OluY9rrKv+di2sZGt/62Z/Z1PyPPxWFV17gpALGb
5whk2fnv14Je+7YcaVJZeO3OcZU/oKWGYWOLF7X2MurZ7s438mDl0daO0l0ymBgqnXY4u+v+8jZe
uX15OzChH84hwT3dcJbOL/3fAyLUolUgZ02LmADZS1aoB0dib8nWjaGvmKa0qSmZe3YX32rRjPV7
qbR1XLwEqa9zbxYxnLUE6V6cYQZF5wTjIs0G/1BYOLydHklLue40S97H81Tk39wWEExz+0aTccrR
KSPIuon689KbEbjrXUL8BZ9nFHElhcspgdivhja7xOU9HVqxK62I0Q2k5DtkhneoV4egzUPM9wV+
X5oyGGChNtuxLZEOMV/1HZvevDMxBOs3bVmCO/4jpzJ8gZRDAeaPn1VFll3sifFuecpjeV83xI/Y
uXLP/JVvMv6oGTic7RBPbzTmpxxa3a5pOWFUJyYmmqFhBreHmWdR4kg0SOs3CD1BpTHgTDaX9AWl
mD6nZvu/2DuPJcmRLMv+y6wHJaCqwIj0xjhzc+4R4RuIB0lwzvH1cxSelR4ZmVUl3etOkUQYgTE4
iOp7955LHUHdgjPt5DI4S3gh57iIut1oyi9gy6nIsbOuISajURXNrjAN6zSE9IhJNKTt9HHfHNF6
izz8nqnKFFoW6rjvN208JhP0BiVJk1iOqeQbmi8yyEbeGTdqtGGYQzVqdEFfZOalKnrtXMf0ugOH
Mq66Zw4R0ykvoHxDDHa56d1UOy+LRj39fncoXxBB+DtRtHLLRIXqatYO2PtbY2sOsEF1KfozVSjm
hkgJN0keDRfhh3JlmY6i1QTXhcf/gclfbvk2CCIbKAtOGtD5yypd5Z/yZj4ZAlfB8oil2PoiB8Mv
a0ReXaPfGJZz4w9xTxleO5ejXn9Jaj/fuFCxr4OP2qD3uv48VIO4mTTtEivM1GwPjxEaqSsIl3M+
UOmurCE9V7IznrQm97C3iGC/3MWXcrWysCTkirFZOejmE1oD49LMI2ksfQqiBBjqDv1EsGkja6Bo
iS8e9f994pgJoozxS9bJ7KXsPGebEn9AZ9JheA7UwOrY2qEUTz/VF+7+mjduqNn4z5mfzNZtgSZH
CHYWHHtUE34216WeZs52UXdEszb53lSFaBK9SJvcWLn7hBCNiQPEmagntc2OuHr9Tz7fNlzdBEks
abf/+fMxtpmT15bdoZHjszNX11oymGQiaEXJdwb7ZkO7rRM0EIx5/+8/W8W9/uWnSxyOpo0WlBTc
P380g38NqEjeHdKJeaKaMDad9zSmk7EK7Gk92/pBD5tgvXzq/9a+/kPtyxCLs/NfO1XPf/Wpvr/k
98IXblQHRBA1JUoRyqpKdeufvGtdlbfgwQiXqpO9ROr+s/Clw7vmP2oeHkwsUjQ+jKriH56HiZV9
zxKuIez/VuGLzGZlRP1phyLBG0aJdPGXOpbL1f+XHaryW5dY1lGcDd8/WnGqXwaKuaReDGRDuZD9
uBBSiir3xtRV/TlSqFEb1iTiBCW96STqEiINmf2LKD0uj4Hyr07LLfT21enjbmFm676tncPyZO6/
ogUpj0vTwFACg+UWl6j8VHeddezJgPrj4Y/nlsdQDSEU+Xi6LSDtk2h2riUqOwgmFTAMsGVOlaKD
jL70WWFwDltRmtKwCNAuS/QE15wAYUerj/dCH5lzRVd5n3ERbmcB46X2dCIfMv0Jw8d4MKA7DqFG
QK6pJJZC/Na3XbWXRh/aFy7UB67oULWIK4CVwKLxSSib3PSTkelcF6yRDjBiXRfXFzYRtY38nMGH
q+0NpYQylTKKz6PZ8ee7Y2m9zk2gbzkl38IoisHGteEqnbubpdZtNP6ppCvPVD8fT8sidQD6526G
Q8JuUVNIpnie48FqpFewLLTZoNWz3HT0DtUwv7nIgmbj9xgfP77G8l1m9YWWW8uC74HdXh/uPcXG
rpTM5GOxPNYW1WYcUgRFceUfVJQwknaKG85EBHKKAYIKYBqCGKBNRvT2jMheSXuWhW4NG6OIe/IE
5hoHDJEQ6HW13dyHj6MXjadidCKYtbtIjTtERAfGAf46hP3Jh0pFdmJJAWO26Maq/o4Nd23vehiZ
VdBsRN7xIK3iMN4GGiNdrwKfRyh8TzXX4gpe+Myulb830dHZ4EowskhSgKVvgZ87Zpzt5VvqFPZp
MJxuXVbGV69wL7ESiPlKgLUsaOVwHnb79XIvKgpcuV14ExcpfaqALJHTskCY/vutAjrc0Ugf/Nn+
JNHxbQRHFdJU2kIV+tKjJY6p1+1cZq+HXLJnejE+AL9g8iPSCVIl4+ehpH2WgDTaaDojabzd9bY1
vd+8CkA3Vq10nc2Mxsv3tcssQAawrGk3P8bmC1XnqEGTSFCEz9bt7u0O5Zchpb6FWv1Na6yJXbQm
S9uQNHnjdjhVqsPTodmC/ZgjpizRIGU+JYZQbQ6xKForJS5aNoOTGOVOL8uHX357PgD6DnwJmc6v
mTipfv4vMbfLsel85NT6DkCXLncOHZYSq/eOdqR9r/sqxMx+ESjnVmbremjoEPxUIQLrphrJApvo
9M0+4hZ6Wsz1elxlggiRjd+VT2KMJ3YxiQexBrepiWnHiD8EJFntkyQ61MXIYNbPDk076KdB+vNJ
pPtGr0jHU/qwpUspFhK0GVDpcacGxiMxeSo9mACfnGaxP/n11u8sAyhlCCGup/4ndQTUqtdq26a2
TnPOFEv/tcxQeyN5ePvILDbVLINU6a/BxA5a9N68TVsRHfrIPSRMfjeNExEfxdx636bjHkUVrUS1
WPq1y63lMWaS/TYR8bfl6HcrGp4VtDNSWYogwzOCJy4syZsmQQVLY9Mj7reMpeCO9KuuACWqeU+d
pOOh6vEwqmnV8hA59u3K1gxkAumboTqoSxs1cRG0gUO142xe5zC+D7JyNg59ld8PhvebdiVRFeBU
9JQemjLXq5dH1jax/PaUeHcT4hywCTNtvtEbbCxcFN1JSmTqEfTXkMExFotuOkEDpEHt3nlGaYJ0
UltWoZZtE7LfHAA+YPJj3s+ZtiXzC2V0FnobPa3xQfxx6s1DHW0GQYbL2Q7CS7v2M/gjknn4QTdK
bZ8Ew72GLJMpDMEpJUFRuEFgoTL3A+SJHVhK+I616rDMmCTrUVYbJ64vmimGvYDhSZYds9fllhUj
iJJaewC+WuJo48/B0A8Drq76uuouOszvlV4QrhKWqm/DR7VRyGlPWj8mFc1U4Eg+DyHUqnJX0JhH
BMSFd4wJvkSQx81lQZHvn7fMJt76gtNmHZBbPwpkAuHE1A5Gp78OUrs4WkrVNSvt1WR0GSZegeNF
I0I3a52BCVpLiJqasI+4t49+pppX6oTSYoI7YXyidOWddJ0zbMBetMNN9pA3zAJbq9hWrnufD/Wh
nlNzn6F5PllxUxzRPa48U10LlsdgAJgbLwV3Q3F3POHbmPaG7hwlHkGaHr1HS4Ijfg8NgCjhQR4j
QVLdqI+HQaUcdRqlg4lgJBRT/iZuFPzWcoKtmxhHl8rl7NtMgFgLaq5JU6PyVjj9Es/cGCMALkHR
R8fwzF8qq6k9LLeWRchAaG/JEeEtfgrUyk3QPYxkvMXCvrZRD/asUjLdljIBONgNQcFMjNUid0ss
Z2X+QqW9OEVKMJGq8c2yyNUtt8zAFOOakz7VqtX7E8jzU8i2WfoD0+ttJssBGUvE+YtsusQ0c3xu
xkNcDCTey/7NDLHCdliEy7T/FAXF29QweLOGmr6+1lHunfT9aBtb6E+PcGcNHKcw7JpJniJchf44
vKQYcVa+gB+VDJ+mJCWytvMv5FT1KzL7tq7HT6Fltjegtx1qp/qU9eIp8Ud0u1qDmj6cvjopqWQl
hwcHI5TK6Kb1UYuaqF46F1ZXWkb12om8lww3QDsAaxWWtaP+81tDlbSYZufYkSc49m6xwXM1v9Re
QMyr3e+sOfY5QVcv5Nzip09fZEumbMYYD10WRRlqE04cWhjl5ZUkv4seFf0uCsJXSmHVao69rcX4
CRxTQuMhzw6xJI5VoABRI8ZDWlnZLqXCuSnGdFM0hboOvJUF8ymtrJxjWzDhbQEUHcakNe+qUDxn
+XTik2WYlbd+NFBHa9XVx+PSAk5hlfujTr8D7gLDVXKkk77ZyEHxB+zsiZRIxeoe5t0IS/Sl4Zrk
9nSPbHqqXqp9azFo7voUa2VN1cyfBcVgn9HfKL4bPf9GXvtEZRpWZNcHe0S7q5bQLSAVDDKIShVU
FCKYuC2K+YaDzgjOIymjMR1i+FUUhvXsdWyszxMKuvs+zMJ1adK2cUvYJmlwnsZXHJnh2XTqozfB
eaEhQ4aqlLdmY+VHe5jYvJ7/5hbOyW6RKUmJka/IANFYdwLEwEMS0V0zrRQCdCaPlkue9+jo9DIE
VUmH2esY34wio/DNwAECKCXhqQ2ezYqIAnaCdN3kFQwNNyaaNd3lNvXyIhfWLh0JbKdYt4/CHJ+o
touimEteHG5zWRuI7QCwZ4j+NrbWv8JjtcF+6y+D40HTEw+DU2Zo/90vyUR0uqSDjAAfE9uNMEFJ
21YSU7+FbNGJCpBNv5Elc2tdqR6N2fuSusON5qk28lMX3CciOoeCaiNnOocwO0hw1hQ+2y6QzbLR
D3NOCyeKirvWQrIJsGZaweoooBEiXHKi5lXyP8BBTEKQh8uQrmEsn8GT4Aqe40vrUOiymjJEbRyj
o7TmQ2H29xPws42c8NbWpgOkw/tOAAgnQnuI1zZEtL3owXCTcIi7aziMvrjtlVHS6WjNphnSIAxd
uEyqaF92I8V0L8F35JClBe1bR4y1CQP/TplZY5Kih6x/LDLnO0KcfWmoqn3j7qw03gZe8SkY869B
iCV6xry1rmYNNid/GHSM4ddCwsuSfffFoD/x1WjFW18BAmC6jI+0+0wFmTkU5eI1AeMUcRGLG5CO
Jnj1RsFA21PZBWWlkgcmNV3rxzimnD7UTLGckvLcssLHYlnp4y6IG6W3VUPL5cFfnv4fPoaOi5iL
El5IuG4tRkeBmtVY6oprjD7i2OX+sojUMx93B3gbvz8tGDPuTE/eUMXDujcrsZ261QpCgAOEvnUi
brSMOcPy8LLI1Fofq348ttwSomH09i+f/nibGF/q+4fBW+jZNh9vpGsO3J1QXy0Pfaz40wd8vE+f
KJ3gbIuE2fEfP6Bg5Lz30/YIY9vbzmX1CXwhlpQlX8OnPpvUpICny2x7eXBZfKzz8Vgxqdn9x/1f
1kEigxFXa78QNl38tNov75csE4ZfXhuqr/TxWN6V+Hve1/zbb9Z5VkR2Y06G98fbwf8ARTzEsM4x
2GyLQd4ZbkB2AfHS5I4wtf9YCDXqWu5W04R3zMdQHC1jLVrplFE+nn+///fP2X+8y7J+UquAQhI/
BgkNgDE5307gZu71wqDJzFQYWk0y3C43Z1syqRgrbb2IDz9kiMvdZREpI8vHXR1SfsrJ9PDx0HIr
1wLoSc0IH+HPL1he/3ePvSsfP97+Yx3d8+5LdFQ7XUOxH2Y9izr/oYlsopGoue+F0/8tYf6HEqbj
eNQc/3UFc/2WIrOq8+hPoX3vr/q9iAlc4h+GpZRxnrAR3Nnyo4hp2v+wdQfRiycMWt6SevU/i5iU
Nw3X9DxDR6puoaz4KGKa/3Asiyw/Av1cWtvef6uIafJ7/lTC5GtRphUkfFg6SkGVUPhzO4BMjoKo
i2685oNF3nKhozwe7UuvlyOjorB/LuwxP3Z25G6qCOSjBiMJ3FNU7iO/e+z9InvK9PQbwUeXHtE1
Crn8GglkSSE0HjO/zXRPO/n29BppbrkP67Q/QmE5NF75PLjueJvH03jrta7Y/fSHuPtrn8P5tTar
trfuIX2Utm5TnFWQwW9vD1EeNP/1f4z/a1N2Tbyw668Bk7H94KHTa+1vdJMd2rBBfimkDDcGQy2I
xNjhu65xL/UwGtcytH+04VyevbG/LUQ53phGih24o9Xpmr24qZNyqw91dyej0F57NnwaSLQ9PXvi
vn3X/04IQHTQR9BgqmUks6JeG2bTb/24pAgMI3Qv9Pw38h2Gcy1cczWhUdHyajgGAFDOVkf4cNI2
3XqUjdxPhFvTWDb8sxUOBLto7qbxe+t50Qh5kgj1cOtwbjkiedQexVxah9xGhxME0J7+/TYV7Ku/
7iy2kHSNTM+RWFJ/qXcj6Qxd4U3tNUAlsOu7MNp5PYKkoJXBUx/oa6ecp5M2g1q2Ii3a52X82hbD
d9cOmn3kVea5aemG+VAn+h60clu0HZiX3lxV8b4mxPeRilzyYAQUInthPntQELimOp9JTehxuwoS
Pco+Pwejvg1sF4HGgPIhj/ThCeYMlReBoQDfCX4N2Fv7NMQWIs2suNqjEe4rWFIbDjqkXoWb3gJZ
2uhd38abCpbxajIH48mSbEtvRrMlshfGVZteZgPVkjK8SYziduq7kywpUTD/bKG7OQzT3fkQh232
YhJd4HTVxQK2sYjdPxYoM0YyDOPovbP0bfx/wY/ib/Zx1QD55e8hbRoQ7OWCY9gy1THw0z4uAfRA
2Euba+58BfRdnF1Etmw6cGQ12gYoWGZ0RtgkbsbejvZc+LbCz7cVjf0W4DbANefKEB+7Grh+K9SQ
x2/w3ugv/2G/+eVrSgqdBn1Hz+Qcw0LtVj99TUcfA7tsgvyqm1pzihPnJheZs3VCIFkd4uH/8HHw
Rv+8WdTneeiQpe1iepHuL4c+bvRpruqwuG4azQhvNeNH1VKt0jRkR0Zt2NepTbAtoNl8rDigVqDv
N8LrirOnM1PubP1BPkDUD14YpmZHQqY4ncmvMZC9tI20lwJbIwoNv9wXPkXRxpvkTTFneDZMOvuN
7oub/7D91Bf+uc/E1kNf7Zg2rVuhriZ/3oDIu6MwyLPo6tjWK+Ku8CxRVq9G16g5XQXVOmAwuaWT
1m8b4HAXizPRuZ47cxeL6iGKzGDT6yEFPV5kTZwNm9K4WxaJ7f2At8AMM+IQRCONYhR563lk9rVu
wnpn0hG+MNrFZZ3Pw27o4JL6FeVrl+YPvi7jNKshiB5V9q6pZXrVJcoLn6nYJ4+QujU2nMnwAU7E
nUT1mroImtt14M0Np4Cy2QXl4JLAkIwAD9K10XrIOQxzxLNSkozZdL+1DUEGWg0LwjeApXZRZFxc
khyIiUrmQyDS5uwX+QCJrM2v/367O3/dkVzaxcgpBKE9XEjU8ffTjquLDueL40Pbc9etP5oAZJ3h
3nVQjKpWVtjjuRhqd4CuNX1PDDf+YZEXCix6eKsSadDft8VtqMX6MRm0ft+a0n+AgEmzQK3bNwSi
a9P3rkuuxJYcR1PEr3GBsi8DMHpLYNV0V6WQ72on5UwEVfLNNnxwzOWDXbmQ8usGwlQ/SySo011c
4uOdE9Qiju1pxyA3HgdTsVTNCoM5CeLrGUnWQXP0inLAaB+iXBDvnTPJnTGd2SJPr4HTUvKrv/TJ
WN7iSqxfbHlfm834CSVze6Mb23+/gZmY/WXXtmyqoZKodc8gekAy0Pl5E4vajfQavNtNS+13XRmp
ccacZZz1ZqR6GUTGPp2Fe1ieWBaj6/sauUGsU2vaVO0+XmP40BfmErvpH2/z0yqOjI1qtbz5x7v1
DervXk7l5v19l6d9kK8EUKiPeF9zFpq2Ju3HVmZTNCjq7bWhzo74Lnc/vXB54v0jly8I+Ze5tm2/
vD8Gn4xv8PHhk5fwx0BErh+bEH/53/2mj7V/f19DCTjhdC/f4Y+v+NOXVU+8f6dlnfcP7crsFhqw
Ufd4NluX6BK12rIC2hpSQpabyzPLYlo2/3LT5pBNqmvINX6Pe3be4qa/aJZ/jlSsgoNZjpCFXsUt
9LhNt3Cq/F0LL2w9MI596Z35N4yYyW5qnydt+K0vgLZ0iXWJ7fk3fWzhFE3RE1rUt1SFPoTJ+LVE
b76JO+KiBmyc1HvwT+vls9/Ja9yYVHYb5DdznX8yI4arpH7dEE9M3I8R7EHjnrngE0Kh4ijiXNuC
1gd+pKIqyiW0omKYkJBjYapAi2m8H1TARYAaNEIm2w6iw2UboQZtfW2VMPULXAIyTB/tuKuPj0PO
abRTMRqRK6lcEayhAjZg2ljbLDoBhFw3KoIDQ9VVRN8rkjl6FdERWYu6nHmvqO/oCN4CdZu2yCcl
5kcU0plop43stH3GYbDJVRCIaRUPoYoGCUS/4/B9tYkFzmrl9QbCFYEOc5ZYERUwEqsuzRI5QpWc
N3PXpYojSRJySVRASaOiSjzb+Dwv4SXWKbHkNQia8Ky1OhXNYiIRxOsOtcpEy2vz4lQB4cdF8jnx
9VWoYlKMdPweo/Q0EQ5uCmE+xAHlnKp1Ye9mD3NA2EpJ6kql4lfoWGm5/0Rzwd+QUrEuyGmhGvhN
go6rVYALYSFUMgtCXSz7lWhGWr2EvbRTCc3KGhHRkWmjiXyPyM44F6BDTQPWEpExdXnQSJCpQ6Jk
uGKfk45wGZJqiJkhb4YmKdsBP8wcj9+iKn3IZK7dkJe+nVRYTUlqTWBo+nGSVbPRRnYwAoSGtd9e
sq7oVnnvHMeQVAsCYKM6aA9G7HB5D4lVc5DekgF17ADfcFbPKYDDdIUKEJsIlkKY+F3M6CbjVJzI
Z0MF8cygm1dUMLN0xF1rNhSwZ3I4XEsf4YmYx1ol+mQq22cm5EcS9pOOL7YTfxcFSWEQArfYtR9y
jKIXl5ggkNI4/0mo2lVECMVm/xVp7wXnPBlq0UPLdX7VEzqUEz7UY4xXWUSRnaPyGCaTZOIDisRz
mzovIx7J26EkbSHskP03/V29ZBwx05sJPQpV+lFXCHKQ6vKqqWQk6OA9nUw855LYpB4ey8kjSKmP
8yc033sdpsCmQaxO8AupS63KX5pGsNitzak1ntPvs90DBlZ5TWO7nlV+U6mSnCoinbqsTajq6pcA
92NZk/qkE//kqBwokuzhf4Um6QNugGBg2uWx/NprwS0nrBTYQfIydWB/YJYThm1ap8mf8q1D+BSo
alKoVB4V5sZ7KJcjhxYId/8tQ/C5sRhs7AJwh8zWgexMQL1EMF37Jxmnt8jw8aIjep6G3F/PqhvQ
uN2wdcb42jW2ScgjeuTYaZ6qnvmgMRsXTeIwHiWH8kgYxMz4kjCO4pnB1i6OvedBBPEOmtzF0Jvs
2JrVF/YhZOjQ1g5WkuHXQKSxqgYwLXPlfNFctt+I7GJblgm+gSIC0QQ+dzUmF1cU9RZut4ENwX5E
RqeiDvP8oCBta1OrAOB67o+hqYjqcZqcvEZ5ZjpERwnastrSKKBJLnO1Fy0iDmgSwaeecDOmYhDx
ZsT59rx3iD8bK3LQ+oBEtIlWDoIeJkoqLc1RuWkps6I5tuP7FDpLr7LVGmjgMWFrHU4M/gDkrwmV
xFaqTDZfpbPNSKRHldfWEdyW9P2wYkM21JgBC3wKIXCRZ4PMXGW+QfitNx4xcBMhLksqnN/QHSxV
UpzKjAvFfTub7tZSaXItsXL1RL6cR9DcpKcTXGjd2tv46KVKo+sRjZNNl5VrYAfOYwTbNuB8uA5V
jp2tEu1Mou2geTICbUm7Y1508FX+neG8AvS8mCoXL8mtJ8d0L9LnLzwTnecuGXoqTY/4yEdT5euN
FAjXpsrc6603DrB+n3bRc8KJk94E+XyJWe1DRtWzSu4rBzL8yGXaZyriT6X7TSrnr1aJf7Uk+i/R
H5RH8kuOthf/N9VaDw21ZonPNcGBIafOkiBBmnzdThItWKmMwU6lDUYqd3BQCYRIOvajyiT0VTph
oXIK9cg7Diq5sLOsR0NlGUZ+wRlA5RsiZH/qVOJhpbIPM5WCSKzeuVW5iBQm7kgWeowJTCwITtQJ
UOzy5IfRNeHK6MeDM8/Z2iBsUVepi4bKX4xsfEhRCRYiHrubCg7axlZ5jQGp5a2TfxIqyXFmJ1/1
hDsKQh6b0KmOoQrlrXecYLAv298g1x2oZRufTUfrt55uD+c+8LQr9FN9vayxLJa7yZwHt8hmx7MP
VpMEUl6mXk/73fnmEllALMKsPbQ4Yg4k9sp9kATxU9Tq+BL4qGaYbmA+dZ8q2s87O9NJrgMLCX6H
7vGs3iN373vAnV9FnESbwjHC64hs7pJ2FpQ2r9YQyeHxV+8lZ4wnkmv4vamNBXDjNNt35Nuf4zDX
sfakb+Aq6u9mZpxF1LSfNRt0I1Sg4kLZhQaZHo4bT++yV1JSd8uqbHrsciQXPhJlPjF7G4DWzXN9
X+MDWr2/Ww8RpEm/mVJDoYM88lbP3faE/KLfGZRanmE5fXbU58LAvcEQGH6eOr3ZjnoQXrDmOTdB
wiWjtEnonIN0Oxii+o7wolhNXdU9MuQ5Y+4hyAebyaHvDeNeR+GE3IjVdPuTZZf216mh629FeX07
BaNxcpq22g16Hb1I031Z1nSIpoiz0PzUBe64jeRon8kwD65wnDVMoobXa68EOW2KChC7G6BH04UV
P3o1fCNzAsIpW6Hd25VpgJPlt+DIWdV63nwFYg0tenbD204WHuopP9n1kDaYwbtPywai1XvH5ar6
lDqgLzgOhnOVVPXVkUO8KXSzfisKtN/qXUtBiiX2euehTPz0IAq7P+RdVD3gI+Uvq1bxGO26oeu/
aXTiofpp9tWzRHLWtFSjW1w4L74XPi6rBl3wAJeTskGlu9u6dIpzxn53ra0MI77o7LcWaeX7hnTB
BeRz3j8Y/owiMgjLgzG0+gMSsP79gwfyTMvOpVUY8B5OAxWmM6bygpYKAcU0TutQz4pvg/1JQyDy
1vuhjlSq1i9FWrRXk+rg+wo56n6L1mJMUttG07Am9xpGnYnvuPYnK/8GuTutB+NrJiDH2/ZQ3Ez2
YN30haEycvmIDCw8O5wuIFmmbjvf+EI2N0Mnsk0VT/Kri5Jt+Sp1R3W1ld6N29bRDXDxZkN/jmsy
+VEXvz8sazHkc9Ytn3UtRs26LCvoXuy+TdrD8n0EXrF1PkX6NUlRZXqNY20G2FJvPYTA9y8U4mgs
CvKGp9KIL3olvU3eOu6r5I+1rEEdAqORm1W3nDydcziZ8bYtpva1GZv3X+14Q0Yf0jBuU6bT2BZk
Sbpb738B6P/+s2H6RWs2UHgXuE52ztSpSU3uv4ioYFU2zIx6DhGD39wlgeWeIPubWxVM9SWfut3y
W3wC7VeYCA5RrEXMDar51Ee5t2VnIgcDy9nyPq3mqNxGkdxjL4K8xjV3J4QWf+4DUMjqb0QuOn7S
uB7vG1PDKUNU1w4Fh/mJ4cFpWQPnUbeKOCTu56q0jyZJNLsYbnFnSuLhINs5qCfeIjfxAFtN0RnR
Al6kSgd3mYxvHDw69QDh37oho309pKQh1Qt0M71Ql3SeU9PyD4i0250fwpI1mvPyQtOJIZFT1zhx
PU+3Fqp6XEL58/JkWbghBdQSA4bjEhIAPOr9XeNkfsDh1z3FdSMIHE/tLdEt05sYGNxgtWvhbuwI
pyiOStn0bFLgW74+tr8BmlZm3eSBP94aaYRgV33Nvses58jksWss6xQVrlIn8Hge4jhHivilnApG
J4DaDsPomC8z6enLVwRZTlZAMBmXGNfGnRMgvlleKUDrM9ZL3fsoFua5nzhXvz/hYwtJu/CzO5Io
n2v1vNc9kXzWI3uzvCXAvmnjQt0/I17z79sJtLgnmKRpbuPdlbnRrqqmMu7KJrIuczvgh1e/fSzD
I2We+aXIHeZnxgjFePTmL6XO0L6b5jvaHN1K2GSxjGVtnqLYzh47iGbv3wruGTSjYrjVgT/d4LHr
3zd1E87XJJD5cz+L8th6SETMsUveYGot37aDEr+tmsghxLAgLsj0qRGbxcP71mm6fF0HZcO53JdX
J4QBvHxcbXTPA4XRR2kM6WkktOT9D4j1xuRC/+piF95ZOJVpjhTi2a0jpqf8SM1Qdim1i3XB4N8u
ux3QG/vVjPe6GeIn59IdGAkIJ9usyaQwPre+i2+vTIFodhBZ0fi8wj2BlWU51U0RBgxNcotYFiQd
N2VCeB0KOHjufc9VtXvw4OcdY4ngciCl6GTYxn7QbQR9HoG+jPzc27idH6a2tm8KMnN0t/RIq+sI
5Z6/iolkQ5zS89YaBFicBjklhCh0xK72Kt2S9owRkTYyuMVz4XrHCFjYKvMr64Qki4QI5oCQHuWN
xG+1DuwOkk5E4202+0cttV8pYxzS2HVeOjMkkMLs+0MnWnMXSo5RXIjQJSHaYY1LqrNf4RRbFgEo
pZWknqT+aPkJzhtooeXmqPQfHWDMekTv5yrR9Mfjv663rLwsLCUjfb/b2eE+yOfz8rLlDZbHcc/y
GcvNjwc5jWMaRxeEIV5RLxsl1kt6SEY2eLAeyMdmdpvphvdCyEMYx7ZP8pdckpcTRcyAUIviP3Pb
lyj8DEcXs6HM8NQK+EVAhctTpRZJpzPWLXvG/DkATIMIgdPQouOtdW3juIR0umyiXSreZKtPR80z
CC+uCdbE91Ru+y7tuAiM8dbtb6UNjHlZoVest0TpKRcB5XIrOesUpw7WaD4mZAg5TdicWv1HoWn8
oFBpVJbFBCBidkAy0I0xd96A4a+jD49r8XPUBMRSAng3fWA9Eu417lVkiNZFBnWDHZLNw1HWEKSE
f77Am4aWnwlDXPXPy4+jOlqeQDBneqlKjsV8au2vScu7asxUdrmMno0e6WnTtE96HI5rhHvlCcgR
2wpDC3YMQlMjA53X8tjybN4wRBcWeMZuSjZgXbHiQRLH9b5hoBCU4JWWLxbCidsUKpKiSBW8lOBm
whHFnuHYU0OwBuoq7Q6CQb9FWHW1YY9nHVNLhMzAHKBqfRhTi4ALL5lgaPoJmTr5SZhsqF5BI1Ib
4P3dnRoy6HI/Axa7jkenA4rXHg0/PjS0DA+z0eUIp6AuNmANmSx33UY4lBziKAU8OUttDYekUSaZ
+87Ou70e0kiNO9TcZiMvQpsQ70WJJJ+9TmmIAILZzfXwEtnRThaVeygCzzsxWbRbLBKLgHiREtf9
SBESifjacUdjtXg1S8VOMmJz2iLkFCdt9L8NTfM9lj6OGGVNbSvravd5ua8LcZvOAHJN1KEL8HUB
uzZK17PcqumcUeLXhpwAcLJD2kTMh7y2XkiYFzd+Cruzk3daUYVn5NuMD+PSPXa89KYZevKaGw8E
QqUxTycxZRvLCMQYqSp7HwVK0wlUaLjn12afTHvHQFpk9UZ31aI5PoKXemmdbj63sZWe88YuH+ap
wuc9BeLGEYW1iy2N0FhU/muakHLnF7516jvDOvkjEZnTyNhi9Jkac2lYe5Nm7VET5Ldu5+ywMpID
lTCyLpEh6tNTYA/+XVJ4MSLSFFgrWMEHDSwblharxLJEzTYJ4+hkTHQ4Ygf/fDoYxmHBJ4e2dwOj
Vu4Q93E6WQDOXVXgIMCzFCtE2rIAyHjnNbrBdNa8uOoEFiq3yMci0Yx8PRS4zXWpfQuS6BmTYLtm
AOaftKJ7EaFGOsFIs4GCiIQOctI1DnnZvzoon3fTaN6FFiIlqYgYhAscQouJzrZi5M9x3YNDU6bc
3jTq/WAVl8V5+7HANAqWFU7yCn3aVz/MSI8uJsSzwn3//oOim409Pv1OOQgWx/ayWMzakXzxin4k
JrZsT20b30Z56uxSEzfB8tDip15uAfVBhyGdl1k5W9JxRFoeGMjNCQ5tTuZkaVtdjp+DhJ441Zo7
hMQ6R2JQblL88JSDG5V7t+znxIjXnBI1b+oXdHAbzPpxcJPp7GTjJUEZudJNn8GR5DJa4bJ5Xyx3
dTQsiNLVM6SM83ce/j9757XcuBZt119x+R1VyKHK9gNBEmAWJSq+oKRWN3LO+HoPQH2O2u17r3/A
D41CENUkhbD3WnOOme/62Xa+LFJFwDuSZXOxK8AzMy8KvNSblADElSQGip1N+TnvxNuCOQ483sKy
wFX6e837d41fBrGkpJcfR3hrmtlbs6ypA477781lTSwMEoz0wv2m+CoWUN8YSrevytE2kODALYu0
5D7mMWL72lz2mTGZeFHgq7Ywuz/wTfMwAB66CkwDjqeiP7Y+IBLSjUbifHlpPPvGAmXKbS0tB0C3
IOEnuPKGVBQHyTITCAypn67pulEaNbm3y7DqCtA/hUwAYv6kdhOFGlW8eg3s4tQDwt5LECebkfuF
P/dghQYSZVLNjVKeiMtCZ7ROnFOYfn0l7Uzug6pAlXI+K5ZPEhO763hM10XBzRQTw3kYvwM9iQ5a
56/LUerddr5PLbct+BUUPqgZ0gjx7iivkVw9+8RgzmApUNVhj9CFGHarz1b5bPmKotTfxTDNmSJx
004NLjU5E9Pf2zOlyffaZCeDdFnj9wpsFa9VWloYI8EpJLN1hVoBJ3uLDnqVGH62Dbz2toQELBzp
5XawrP21D4rLvrSako4r50ULqmJToDY4RVNKMnZQQYHP4+xIr9AibgfYrxAAFZpEf3CMVGzo7jIZ
k3P1FpPvvhWHyLwMurxtmea+04MhAAvjKYVprHmpBwK2L4VjSU/61A4k4k2Vz37Fd3Vjio8KKh4A
8PU2JHvhzUrlU0iL9ZZq1XAwOwVA5kOgWQMOj8k6Z2gMckXoIKnTEFQCeksqLXF0jjgUx9AfL31Z
kCXXgDjyTB1SBDKoclPLPW2apCPCABkBzOHcSWM9uEt7+A2M3tNmHaQ+JeVonq6QY4/ipb/KVHg3
g1mCqgEheCURlmkUiSgQGsetPAnZXVplVIl15c4zCdGRLVo3pN6j+xaKF/Lj4HCW8906GmSb7I34
KKETIwpMybeo4OMjDKyJ7gzZAV3qW7ekiz4r0StOyxa1eIaAOTzyJEJEXVua+jxkUAoEQ3prVUgg
iiqhvpDT8Jkgqc2y3yg6ughkWe10Ja6eqrRy8jzS7q0+f61GH89LrFBTKhvdlUcEMPKk3QoAxM8q
ff5dEUpzXFdWP+fSpK0HP6MpNB81keKWWkKAQwGavcbdpwJPCYSdiCIcHfZYPZP4smc4b32UKvwY
HeEqgV2xI4pNQClnG6Y9AZ3QlaL6sixQnoeIJwbyAEvSoBgsSu+NUCEeSLUbkSgtEwMGHrWWjHct
7XbmHk9lI5hPxH1jU+zjE42UdiPkgXznz2tjOJHREA65W6kZlw7xK/s6VsdrkFSCLWukqIzTSHzW
2DV81TUJKEk0rrpIROY2Q0OMiTtQ0o7VTgw02a2z5GdateKqzYriyepiehthTbFNnYQ1Wba4fUxM
I4wbGuh4cfjR+Q9W3LmAdMSnwQz38PMCO9L98mYAdtplQ1fZKLioJ4tnOC8abwL8BLAQUq/VekL2
NzQnGKQo1wF8gnyLeRRaTX2tSjD/g5R7P5W4SWcapcEIsm53fVUWT/A5XDTiyUWd0M2rxDXoVkbg
hSzfwkBpbnrIrSHCkTE2Efn0bX3J+BS6MaZuozTZcbnSQ90kM5t4lrEiQYjX8FfjUZfdJ1nSnhS5
Iu+OLclAtCeIJZ0bg2gdxQfD4E3BxRWGBG/pkDjVlKcfvUWdzesi/9wlw2s5FOORtii1b02B1GVq
8pVsZWxy3XTUIuroOJhjZiwG97+Sk8yKkuYO7ZPdIq2Aalz169DTx6uCKW/XBXTbPCVeezlikWyk
oS17jD29LlNeZIqVZGmLtlFIwYdZM5QAEkFfu31Fd6Wvh7rW9p7l5zfLomyhl+abP5cSKFUWRxpE
rQ3US98WsQbNqxrHH2aib8wpmF4tq0MRBYVs7ZtKuy7EvN4K6tg8NDO1CuB5+GPww7VZGPpPIYI6
thU6KEMMz8x9XjTEJlLgQgDpb1MzSPegdq05lYp50fAsWb7yWGpiSAORB4EciPKj5pW/N5ejdDhp
kmoMFfPaKx+AsRyLYVRfVAVTVElC2jabN8tqeOkqCcWd3P+qNXE6d4G/8jsruYyIAQ5mZDHAVakA
ayRGXqhaprZe+fRKw5G6CeVdUf9hpbTvkXgENxUWikOXZHR90TTuJ0mc2zB5uVKVqb9ljqb56i+x
6T5ymsnPWTZ22H+H9IILipmElQmrtArp45AESrOh2qJNjB7VcHgVY6CJXB/mu1yb19KUy5+9jt48
9qBLT7lL8QcRfh1DfCk0bst5QolUw1gSA+TZj4au3zxoFZuIEYEjGBNJe4ZAIuvQ9ZcwkV6T0J92
6lQ3J3XC+gG3+6ngzp5G6mOn6/1DyjWfKWpzCQU/A+1sSjtOIqDKmplvKjFOyYRqm/2o6tqh6JqH
vExuUgklMVKmt0TOMYGZMvOaugnva6GW1hXUWNefiu6Z17xgRcAuVXJhVLSK7RLgsD021LdGq2CK
pqrm85QP2OdrG860/qLQ4U+z3VCSUKyUtZNAS9uWqocnUwxchVLSTPILbU3vVTfrYKfxfM03QhNr
m0CmLqN4SX2hK8yEsSOZVMVBsckz2XioRtUi0SnT90lMcJ+qgT9vYkKQqR5NjpJopygWg9fAx101
JcJHIAn06CLsdoqPUXzkjvyjHj5VKNS4dZTipAhqDvSqk8511D4NguytTBw8x6it36pKqh4SvwC/
Pdc3dbPS3s1Xcg58p2406dZLcnKwmlQiPgk0KXfThJFvpjxOk/Ee4asXghzTtK6TxwpCbAegP7Pr
KIqceqIwZ+Zls+sATWBNspidwZZwaIvwEBP98YhUZmYl5oZD9ys/qS2GLE0VThEi7Q394uK+qJRq
a2Kzs3//BRsZN5kv3/S0HtamFRMaH0Zb1MiERfRBsjPz+VsRlYcyDpWdGCfFofDo40oSQbqdNtwH
0yCcpaZzli0NZ9QcvFuf6gyTnz5lwYrm1lozQuUznvJP6KPqFiSXufHrEAxrbbz3SGIBazIUs+FK
l+emoZFRltNjPSC8kMxQfbW6xyyIxqPemyOCylo4KaKKcXaEVioU4gEa9j+LKncMof1JJ+OujzyE
hYLC0ALO4kHIx2MSSNFjKIzGQUA+twqyyLoQn2RduCpHxN8Shn80Wz8HDSxFFKiTS5sqeiBUtKpq
c1+NurH3ReGhVnzOwrqmQqrL0znP4lOmAayqIWjjfG0CvO3JtJWDEsPaPJmu07Y5eIm8A4JmPSSS
gAAmDO9aeJrYDUn55hZl5OY56ZlWFfMnRP8kgHxngFX2MFkfU1JMThQvzHPdGCnzik57qoLASS2c
t4MnFTuaxsV6Ksl9DDNe22iltefXPcZi/xwyqXoC/QQwrod87pXF69x5fA+DEhBm1OsbbKyM0FIa
CHya5KQW5NM01Bf2Qj82DmizH1R4L00SyldcpyZYS9JKi5oUrdYkAFfrMR02er3P1LJ+Ajq1D30c
j8SCSGdSOvKVDIfyGo/ah1ik+jyF769I7NMDprqM+NE5iSuvnaajwIsj/dEnmIOHdhL88OYRpQCI
CwEsRmxSts2ropQGqMyu+zB5sBCpEGyoFyXIgyRi6ru5f+8Ja1Ge2kfBizYA3kMedYSnaVjwgZLo
PdyBODpqtfKgGnRZ9FCYLrKAt7JHhO361uBtE3oftPDr97SnCdRW6S9qNHTVJAPOL3lOe1kP70uz
CNeJGuWuZna9nSncsCewBAd1jneGRm/sBDHJ3dqUMP32LXKxSeinVSgPiqsG6hqYYvKsZSIlFur1
WRPzzMcu/iHysBADP30ojOhSGWB31U63LqGsNE5hBN1hhCNL1oevO1JOP1Vu6WXp3Wualz7NW/zq
gyE5tdXwDAv9F803et6wh+pbgDBR1KcwUjaJiOME+kCX3cmEj9m8BfpPElMhPjZvSnn0m6lB3+Bf
iyiGQ4MAd0MBS7oHDS/ecwFXcB8bOqOqysQPouoiFQc/X22EsI7X+oRh1rQCDwC92Dk8P5BFtXJ1
UMqmOhQhT/m8Gnc+AnyHEYe3kiyZ4NQsIaiRI4fKHKoDc+UzoPnd6DX941AlJxhwyo6xSbbOVJky
H47kA8Msnm71a9AQ8DC0WnkQY+GUBHJ8NuOk4QmnBicqX8RlApI8xkniqGlTHyTCKyUxFe48f5LI
OuJSJhxHf65iepRZ+9T42zAJ03MDzPQslJO0I8HibtmVxhJy2hTmbZGM50KOb34oGreOHEvkpdYz
PFz9GpbP3YAj3C/uoxADqKCXstMNeb0p1Hhjgkg4GJLbBBjW/WIi/6HKHF9gqJNqjky74k3R6fji
F3zT9La8j+bYjzpN9Y85v1bJff8hHg2ZlFpsNH74FrUdWVuanrnEEQ3PDbqkKAOjnaZqshMEtX6I
NU5Y2h+uafm1TrKFT+kvVUrULtkD3wZFqaoJDihhYEF+NO083VXeBh9qRTR4nku2GJS6MD6OHeOc
vDINm7FM9d4gK+7EOENiZ8hkbA0Txg++iWhsh2eMJ5iD0VPQYDKGZ8YsCCnJ0m2hqUDRjq/MIbJ1
n5Hbred65WoUMObagX9aFuFAGpeWSd0ao7pdqY1xWxYxpd1RrlZ9mA7PPTka2zLyI2eOvPF9snXF
XhD3XtAmp9rjcaxmKGCkoYndpAnEfez1JNyndfFGpequUbwXQRNg9dcdQytuBVHL9NVszeScvckj
t7uo9eHd6Ga+heysI0iBiZElXeKMqUVEEW2fWwPkGZ+t+tyVwoqnlHT2CoHAOkFlrh6m5HvG+UGk
Whv5SLcbJjRWDNYybGuIx0VVHGQB4kXoA/8xe1XZNYj2skaSTmPNNDNPjJKxiRA5iGw1zknmbWCA
rq2uNidMoUdfH0hCbXNEZikNZwFRi2GgzW6KMt2LFL6tmgst7hSgHSGja5Me1Yw4vjfrxgY8/VYr
hvXU5kaxTxiOoBHNvadp0LLtE5P8DHdLkl0QmGw6Q+6PAcCI3L/4QRk/akG47iSxP5Xy3A1Ma+lS
+aqxI0b4RaoC6YKO5YBdu9wprZ4RnirtMzIVaMiU/iYch4JiRRR+DOO+iZzelL1b2Y/9TZ5ipiHx
Jy2s5oSFtgYuLaT098g5HzzYjGma55h9ovJk9DRexbpX0Ga1tCDExiAnDNh1nI/ViptH4jaAzRlg
sNDrmOKYMhxwBqVHLSYfijEQqmjC/lZprtEe7kXtFjTNxc/U9B1whoL4C0FK5T8UCub5ro3z16zw
aeAY2k+FNrueWQUDUY1RvGY5ZWZG+1TLpRNlKvGU0mo5Icdr9n0lHJus3GSUpV6BT4+bsgnCQ+57
zw01YZcOHuU+pu/UnO/CChsT2ISb18jtVRHMlZZmdOkZh6ZiJb63AmBbcNTSoZVExG10TXeaaVAy
gkr0JJpgesNRoPwPTPBJ1pELkOmUPPSpRKnerD9heD8aBTKdrg0npq91saWpDZeop5Mse+BZO/MB
JsYpiNMNRSsN5uucLFSNbqhxpwOTS1p8LPrKVqaqcxk6Ynjrpn7Wayj9yy4y380N2bmFqxU5NUOe
mkkoehseq9Aeip6qJjLL4yhrP1RKWnbeCs9pOQ17ry37OyBjwx2+eH9rYQGkc9MiIqKbHGkmuv9B
TJ6Y8Z2xKoFxCNvYpR9jrBqEly7dd4XKh68fI7m8GEggGpPQ0x671n1DPQNHo/BotM12qgm+xZoG
PERQjJPehgcEzsW9rnExZUK+lgVVo7SV0BQZKU5mFFVdmM+Wg7dRXgtJ/ihPCRfflN6VOFM2kOq4
x5rSox6Gpev75N/0Uo6WgSA9umKIEavQ2+Te5J8IE/69IAHY2hPzlqbcp4r3NBX0w7IA/4oYAl8g
JRcrWSPHpoyQlw+I/aWr0eaxK4bEthR+AquzYh6KAIKI4Gkw1esIJ16vmms0L+bQY0FFgWSU+rqh
q7qWpEPQi/GrlCFtHEewRfo4SfuG0QqlbiVCxQkYodFbf6WkoOvpRUubxCw1uxoK+RJWAL5x+zVu
J1A2HHsBWss4EJxNJRUDT2buM1Ilt1JYPrS6YZLTM5oHa8Yr1NFUbgQ9B2Qd1/kxFLLpoY5uQNGT
tS+FptOlfXVDGsJEviaFSmjqz1RHZqKOwbQu+qHYaySVM8OqUxeV+h4sGiqY7L32Uv80dosYdGwv
fciF6YmPStc2Jy9GehWXsrATJP9+nATg4xCRbmPD9R5iFPuaV3d42G060tSo0cA11ZtVdtProDMH
1Twl2i6bCESOej6hEadEsBLzLNjLg6ReCmUskZdOcJG14kWpG+Wu7z/7XmrvYMxhZchRA7WUYE/M
JbcxqSvYqUZymBOrXJuoS2BIe8+ROnQY4EVxJ4ftHRcanXxZ7CBpoRfVK89wpPlUDXIQTXgi9n1X
EqvYzQ3sOf9xWBbDmapPuW9orearADmPi952r8eyeCZiuVkTZvWUyj2hVZmpvOqk3qWTol9LHeNA
nu/yXNE/Vd9HV9xGw31vlEdGB5ZL8Cpy2zyOHmkHWudwlpObSrXXKsbWJkG995lnodSmphcrwR7+
SFCRxGN4EVpIpWihHRKvMMnZZ1j6THnC+pxEvQrgKIDRRkFlbxCcpKiydY9uOrKlOFDdZROxF7wQ
rLl3kykdhyJDs9ZVCvgArhVFEE+omSE0D4VuE2kqnnKxE09JL3NHj3gkSopfPwztawrF/l426vqB
1FhH8OXXTBfFRwIecMkJ2e+1ZZ/QkZE2pYpjNALySUxXD0pinSijdK/TSImrGDuETVJlE/ZF4q+f
c8uQ0CBhRm1pIfrjG4VRyO3V8BCWdU8ZPcYAoCNYbvu0umi1HK6iZFLsqe60R9VErDnOUXB8JBpj
YZS/t435WPn+NeRSdwJtor4oNnfthP2ENgvT9sbTJ1sLBvNjdsnKkYFCO/AhDotonkTi2ndU47yb
WqOdlgP4a0EynBURs1kQ1rNzIE92mGyrvSxK3j7eJoraH6OkA4HbtJCwNWAobaG/dJFGWHWjf/YG
lV+pTVC+yAiwSlJW7ikhF7Y4ZfErwsVnn+bkIZv4FT2z8Z3eIE/ILcG/cv9Ebk/yMAJUAEMYZeEs
lkPwsCyEEf6VP1nGXu7Tcj0Z1rTuCyM8Lgto1SAYA+V9qeAG6CwlAd5z0bY/ZW6Ru9K/a7h7ubEw
tG5E/ZV+emeC4aLNrAjCJqfThrxawgUZAnQgGyx1UGLhtvKAldVd09HPigUmeHAtzcZoHDESqD+p
gubo9L5cjbKvHQOinJl3TIHoTLrmBx4069pQ4LLrxCT0KTfqDbc0MlRJ1zlIykGby8OlCj9qccb9
f+LC/4O4gH9Oxh78nyMXnkcoSJn/Z1rS79f8A1wQVdCwimSqkBWw/yuYov+hxkoSh4hkIq/IVJU5
yOgf3oIGb0FRySmydHFmzUJFrvO2Cf7nf5/TkvAPMILDmgPslfil//U//g+Ldv3X9n/L2hRNfdYA
GvjbUWrCe5BUxdLwqvL/KH/hFpB51XFllf1ZKV8YDhmIXErmGQO1vDucWH98M3f/NwNB0f/yDf/9
v83H//Cvlr4CxgG49dk7jb+GbqU/5SAogTnyMAV8vtKe8/jgnxQnvxEDoL4Um/Cn74Q7yngtow3b
tBGHP3E3Xhs7nhTEWVC+FtDMbvLDf/1WJV3828xuSqbJ301WFHyg/PH+gguMUi0lWqJKpASgTyrK
iXrTvLB6Bf6kOiNOOz8wiE2STewzNwOS6k5ImbXQnwDN08y4wmUtIgNj5Q/AjrDoS+tSzbg5tmF8
WBbMrgiwVMW3BfaKZmsA2T/1dhoVub3sy7xeX0k6plAiKax1HNah7ZXlbMNDprLgNZfFF/uWW2G0
UbmvrJQZQxeK+MO/gvuW7W5WdSw5fhRJ7rKZrbtwXHQNWC7FmhCJxT+syWWNZlfFWCXStzj6zwsA
eFmklSc5hea737sqacYOTga2N74ki/kiuq8FP9saBcPGti3iTTNANwhn5Axad9nNSuwws44GwBfd
GH1ZLjvEBcWpzmj2BKoiGUIeld9um6sF2OIO5d0SqLesITEpvzZ5yuSNJO+0OXfvjzS/OoAtW84L
aRAKXOWUhJcIvSVRz2BQyjNwlkcs27maEKA0eM9lUrpNKVJGmSMJqFYQA6CJJ/JcvO2yi1xBqhdz
e4Ko6fDVnGU6fhP/Mruo3Ojz1rJrWXxvSmX0ovWEkwvkG6yWj7ugfKLGH0i9nz/58lcxK0IE6jR0
vj/lsgZxg9zxZVU042Kbwu///oSkYAGLXLYNdHYMGZX2s4Dot6HxXxEtiOXkjw+7fGxJTcjJZkKx
8GcFEWnOshYC23c6ddqZAwFDFjKe5VgSev6uJsSkk2sMZkINkChkABhkM6fSkillmW3+9LUJ/j3b
j84C5dRm0vQ3nlPWRNnt6cws+5cThr849naLcx51HV9RuTCJvQSzjhQ0AnZMpJYDdat9Y5UaTOAm
ppUxB6svhNK+N1j1s7EEupv5WJqgXYQS2MleNRBaZNMXsno5bb+h1t3UXlPNa7Z/nK9FZHDWLm+q
nrm/tVdRcoCQnC9v6d+FNmsvF1byctTDSbAK80lzFxUn0uD6S8W5bC4L4qOa/ffmXz+SqAUSvJqO
kDojQ8UR/Y+fzlRXLG+Go1u5s0gBl6NoW35DRr83Mw+XpWWB6VKjTlvXiQJoQfFkabP8jC5Nxgax
MnFs//z6Za1BrOu2hIIvWxUZTQBvmdZVKn+zfkZh4ekpv9aWfeNCvcoqKuVxF3irZSfCSGr0pZVs
vg7/8ZOoVYVOSHfRLOOJF3rXvDaoUVG9LDtHQAETnRb2LgvAAu8Bj4xN7QuYH78PLK8uv3d+/7bl
ZwQTW2JCWQRzB9fsop9dvm9dRatEVtF9G0C4+RKlLlpUn1IIf2wEP5QdsRItH23BrC6ffFnIiKQd
yxcPX0dV8DaIrRYA2NfxAC8gM9XnHMvpRo+UozeCcJl5X18/u/zUsp3PeLHvzWVt2ff16/54TSa0
qTP2yUGqZMNhML39Awb716/5/tVyT263LVfNJ6jHAk9YYy/qYLMH+SolxvuyFc1nrjifr0kw6etl
Xy9xhi9r34u/96UDDxUo9CFTGhHT1KxAXn4mI71hnD/8f/ja5WXfR/5WLi9H/v6v5nf4vQ8cSgDB
ylFGGfm7KP/CuoOIen7gKoG0MYYicZlWvageSUzfWsx+fuqVU78yEkEeCqeTRU5RQKQ0CmfLc0ju
lNiM9fpbEUgmx70SARpR5rvx9wKR35+by4EsLH/WYVHQ2eL/EQtmkqg+SOqdH3NZ36Tipunlli7v
nGU8n9zLQp4f0N+bf+ybn3pVjDqP8KL5tIchu8lUvuSsp/3djiWGVY1yRV+m4AfVHTky+Taumje+
jo6Kg3iM9CBxQt0gF5snrZjigRe7B/WixnH89X8uMjpjuYJKlcrAEKf4wQeLnh697VVVYa/TSsPN
wrDZyE2JSmF+PnZp3TNkm1cX1d6yoIpPwo6Ovsoc8+3Qjx62xh/Ld6Mp5Jq5OQFvu1o+/6WMi436
EllT5PhIRajSab/aSCkPLQm7TNzfS7zsYPF8l9bY6FoZ5rLc36v+YxBx8eIBr/bDPDyxjDYlr73w
7mHElttl33w6gChK3GqIeMO1MGE4lSmO8QipS6NeExRwhdeD5lidgdTxPuwPeSXF6AtT3cFksys1
XyaXBp7MspjU9mJpeux2zeiiFDfPc0ZWIE+3EtU5zQfIln1xH874plwyAADQTQG0aFwjtSKTrsEw
vGisl8V8s/3iWX7vE0Ma7zFIAvsPlfByBizboR4zCI77zg5xADHbEM5GQEOGOKZqXRFc0Hu9ZRty
PLdT611n9v6lGajDan3MeBlZFIx046JPaNARmnU8UFPpF2iNdCPPQ7VlIc3obG0WoC6b2FYkZ9JN
J8vVz2KQ7rKE3G5KBt1+WSujdMBlCwI9mIGUKZ/gN77yj23oSOU++qJaQkFD7zn/rMmto9MqZAX/
7lq4l1+/I22xRpBEQRcP14KGB4CHUDkvQCkrQC7mVWwdLY4iyOVYJxgRib2V8qL5EDF1v39+WRvm
J9ey9n1g+bmvl0xD+JlEcr1Z9hllaTlmpW71Imv35ryg3qDy9c2rnOwSiUlZSosXUeiyzxBUDhfV
sRslbbfsWg4GxHzvl7VcwOXdlby9pEXxA09vU/Weucta7Q6uK2XzGRyqysEuqbzewaePCvBrX1P9
9E2/2sgFI/Nll5ZK9JwVOkFErVNN+ffA92Z/ASJsqSsJUwsplP3GFNacABJCX0cyuzPmc7LEqBpA
kzU3/TOpZFJ66hF68XR0IFDdkjPTjnth41lysEIzeT+mqL2cJoJlv5K9Q6nvJxW3+H3dH6vwPM+S
6Fv5+7HDLfTedRQCYycxN7G8CeInNbpIkZPWdioc8uhiRKhhuWaI3EB3WqMc4/o+ZtG5HI7tcCTJ
AQvbHEcp7KD/69qV2mBvrf1wF6e7eMypCm+JOei2+j47mjb1pr6wmx8TRf9N+ouwh6pxWoxgwhti
b43P/9AYOw1chjheaNGk8TO9PIXOxzp4RERcfkgky8PekW8tQWzpSpXsdjWQJ0GMtbCFP6tSmBO3
erpri41P5CgGOfVioih8rCJ0rh/JCVbh6qjti3ckM+cBwMvKsvGV75W9Zkdv47FeR7/GrfIOehmP
ylq4I/mgBpv1ZjmDbe7kT+mabfodLr01tvu1uR5cVDXBRXE7t1nRqbsjw0pY6XdMOrEi78x1esKS
8IGnL2jO9EybYhOjFA23nrCr+5V+VDpKVluJETYKGWHlrT/qlXLJdtp2ulHIUzfxVTj7P8fP4Kn4
lR/L48DM36426QvADJ1p9mNDL/Qs3+oXdf2zcafDrn3zdryr0Jmc0OYNMybd53d7ZXANpxhhB25E
H1A1j6w1zifFydKNXr40kRsG90jI5JmAvdVLFxAR2RB40dOBFC/D1h+IlCNcQfxU82tAeOurn28F
caMrazIphpQ+ht23Ls1cJbIHVL4UB4g2o1Fc25O0KTAsitVbdTgaV4uPle10O3vQh72JVX8T7qR+
LXjPM3QZVg+oG6wPnByP7XbyjoFrXeV1dvK3+DMtu/6UjxC503odWy4iQ6Rs40OCvsDaNoPbWJve
20VQrfV7NV9l70pxEKfta5OuI/maxW5B82Ur/iiETTFt0IuhhOYfYQ7jh/FJiAzKjVw7IN0wxIPH
UBiR80WyVvFTOdoH7daRmH6QtsWaRNnPgOdgHdk1Z9LRu/fFtfFKbu7o2ckbaDzixzioHlTV7d7G
m4WmUnXFI2Ova/Im/QRRRmVC/LAyO9l37yJnZXmUcpvRj5PBw7Atf0fKb6Tb+LRGBKESU8aV/EyC
brdG72886R/dNb0zX8rdQAdwVUA1y45c/kIHRmDdPwBFT71V++nb1U+Ly0cCngg7Zz0Qz5NvVdXh
HfLr8V02gy2dlL1yzUYAShsrdVGOhj/FU/8u/EjucNbaTNJu8ov/Gd+QXWL0h9ikr6CsnePn8pk+
9pXqgL8Fd3TQoJqfczcJV9NLslPPT+O99iC4yl30E/+GgegGiskalEK21vfDlpCCZsWNpnpsnO4q
u+oB/lm4qp7kYN29MzuOd/V6WKkb4UXMbWxFa9D26/YW9ivuhZLNrGAWLicQYtZ0x2Ju2Uwgrt3b
rNTCWc1HBHCxwqq25p76rNLOWvkPeA/46PmGSLduJTP77VcUzLemm12t13htPaHYW09u/JY62kYo
7NC8KDUt5Q0xlg59KbLk7H6tq7a3yo9cbtGWIp3rw8R/5jw8QvKBG7mhJNGvuPJxpk7nKLDNYas5
w/WH5/rHZu+5mTtxoRJza941LlYZ7jwALSx8PzgCyD9eyevyge901xwQ18REydkkFoy+S1PPhxss
riMu6zvrhRiIcVjRdCmVraeTrbPKoGSeDdfTbJPzEFb0qnX8TWyXTvTan/LqkbkXMdo+v9Haas/k
NhOtWaS2ciTvelcevW26159ghZgO+YpQ+O0LWjPjUBbbwlV4pmA1WJNKSzkSNWq0+Tle4qP1rt7F
j/7Jd4KPTLK185AQ3/z9+COapU6+sNcKt42ULpVL8WgvqkblBIp3RuOHH3Ge4cDgoug0z43avlcg
CukkO8rmix6ZjK1dVaeIrhRFu16Q4N38kmVt4YAvawDFmhnECjG8t8RQ3NDIOMRqjShknrQky6zo
P3/1QhEv8UqsjLnvQXPQjpu8PpjGryDPDCZUAQam9t9FNGdXCAr+pWVtOVAjKBFy4OVCCZrU6it1
70/TNohjeVdTuTJ7rMzThBvma5V0BOAmWlGuDZ0mDTQpBpzkN+e2b3bDPigMNIFIqmh2KtQgomXb
MzhkYA0Z45h4h8piOC3Ojkoob3jS5rUmmCcF39sVRUeQ/uJB79RkXSyRLLMDTpwXxuz6Xdbkf/fB
2ugd9P93Hp3HUOLk10f+wExPKCfR6CbpKELJ6KEAoX+2R3XAGETPpB3hO7XTzmPpZYFG91yOgrTt
5+rC98KfbXnfm3If8C114uWbYb2sVYXJLfd7p6rX4coIAZUuwUC6TKNNnVR3KQc3c0lwWdPnanBI
s9MlgcaWdOkB8I+3NS1KU8WAsXoseEwQTVQeKlGStqrC/Rg9bzli1gl78hIGy/kuIIlmRos81ueL
MWzRdpe0XYlmIjegqbirY/BFbMbIs+3CNcZU5WtT7ENkuwyVrM67GX4tQuIeesZsk3QrKrPc0gMY
yCZiAbBfcRQ8yj4AGDr5qvac/m/2zqw5TqXr0r+ILyAZEm4LatZoDZZ1Q0iWzTwlM7++H8pvtH3U
bx9H33fEiYqjwSWqCside6/1rLl2tyjbKky6a78OBCSQj9CtA7ciC8tbP6rfD7+/NwyYmlFvXKKf
jIsL2+orxNdW86i37Y1k12PK0DlcsLOXFt06BfFteJv+HxF0v5rHv5vJeM1fbcS8G12rrI1WTeap
nLsze19Qzk7zDv7F4xphaLIjQfjrsOoILg86U+CSfPdtqxxje2mr/kaf//4SaTKEPDzhmk5Nfvl4
jXVrj2LXYGPUeLZfz8BA59mlydOsTedfD2sP2UY+xXJEPFHhIflHYRj62iWF7dJhTQUWu19fg+kr
fmEq//8w7i/DOPSYLjzO//sw7qrqmX28lW9/juP+86/+M45z3f9xDQeSubUyyx3bYbL2n3Ec+Y4r
mZv/wJwb/OT3PM40/0cXrgCRgYkNvrHHTPA/8zjBE3qWS89JCE9ny/X/xD+Hp/7PGZlhMPcTWMls
aRuWtD8zlJNZjX1Fu/pY2uTLJHG7bkTnx2bJdoSiJr4jHG1bxpm3n1E92FMx7mgj1T6Ufz1uFrRT
YjdLNqjgPnAdQwosm+uJiOl7FRZPRpoHHldqUIFd23p51wZd57r7sMZWg/X+WBiUWVa3b/oK+YZQ
33KLFlOr6LYlbDIDpMmkGX91b+EQZnup2gGFaAcf7CV3kgUmHvHrZc9tedA8n1vTyMZOXuHCxM2J
ToVQJMrqpncDt9f3bolh11McRFO8wVfpD46lHlVDvasiXmulU44PbOYpLQXJN8BDGuUGBh3RH50c
9GOPTCaPk2gr13tgreGqKWSH1j5/wxBNC62eCbWai93ceCtes5nOBiILFv7ac8dbNbdEgEHvmjxM
yMkwouOaPlr3W2yoOgC4hYUjdfArVcLcZRUq8QLOij8i7giiIWZ37ahdYTCOKBNAoLTSlkPvhFs3
kqhWXOt1zmzz8McZ/V+GqMx3/wFf5gSxLAcwPmcJ55xpfxqiprOrBgRuaPBN71HvqKsuD7nbkj3u
tDVK2t7zl7y/1XsOyoLVtyRAKC9v5r8fy6cR6eVQSBw1LQumDiPpdbr8xzxX0GecIqiex1GD853U
5TfT8C11qLT+Dpn1k+aVPxI6cP/+V41PKP31z0pTGMy+XdtjQPvpHSB42lhaQqyPrZbAVQKlzYmN
wI2mGSmJKMT3s4Y5OB2JiKsVGXdaO5b7cISuyPV9bKrl+d+PSHyiBl+OyPKkbjhcsK6ufxqjp7po
x6Js2YzEvBFwXi0MpB0k/bHbT2ibNloPqtCxsLcBbDuPJYYNLc9gASxg9U1H+NHo/Rimmk6Hsxh7
r0Ixvj4VPoLtZAq6vWH68O8HfZnt/0Hxvhy0bZG1YCFOQBH36dOLuAKIzUo5aE8tu4QGa5e68xY9
I36H1KFXKZFvm2PzzTFAZaCfgvMaUmtano5tS3w0lGh7BgvIWLTq3mErGCfNUx6a22YS86YidZBM
Pz9v0veuqpGOIjY4EdrKbkub372+hVC/vhEi+Zg0UkhDG3KlHYsvwm26bZ97j395xeuJ8ekVM6Dk
lRIuAV7W+vSKgRziKMz05Fh24xGWhLVRjA330fgUu4u4QqWx9UrYL7qwUig8i+4je8QaumDqrGlD
72posFhBip10GvKVlL1LejNIJmp4MXmPA3pTPw1v4DSibqy5CXh1XwdlHr55tdFv4PFnJ6iw+g56
0ltTTQsOCTagFdh2nMt+Ellbawj/dr2sPPt/vmzUCy688JWKIVn1/nmZ5kaL+7Q302OnvMfK66k3
xXKrwvxdw/i7b36W+HRLYWjbqWUEQrNVbQF7thGqevhiAYHCHXJCvzBs6y9Ic/O/HZth4I51bfy7
JCj/89gUY0JqWic9NvNBV5mET1a9VK5iSWidx1qTJgoPGzUwd3Mx4LhzamtTRg59rBwA0jhgy1sv
8168tjJ+t5YZhUHk3HNatkE/NKgL2Vz5xqJ+2hYtkFI8Lt58sssz6o+7JjLUQcOtDlUWG72bF3dt
OliBBlStNuoCflXymlh/Jej/l1uYrWPxNjzDcTyJxuefLxtzwphETp0eF4d+iZ2nd1iSPR90GM60
JbmHVxJYBHOMNGg9YE30wBQ7/ib+khZWwUgGWsG/Xxyf1xVELhzGmvBCKWOT4/XpkEB0EiUae8kx
Dmkr5/pyq8eOtVc4JctcWse4c7NDNOhn4QF776S6SSRe3pY561+OZL0M/zhfL0eCIInTwZW6ZRuf
zte0gKqoNC7TLgl92/poAcsdizzqd8Cr2O1zH8rmODotAutFrQdgQOsD2cLTiSmpwx5JPuWI+sEe
Lc7OJmQBPvRfjtFcz8v/4xhJ7fYcVj7uJusq/cfS1zs5u4tq4lbS2jdeZ3gnpWWB5VXPmnDbVxNF
YaQD/06ITK7jdzksNVMY1LA2/h4Kyo8sZWfp1h+Z7RESYji+rkgTSd3iTmjggEJCEnwokqA4l4Jc
S6E99Uys/WoW7XU+Ue25Kg00jNd/eWXGulZ9emVAPljTDUcKh9iKf74y5hdZ0thdctQtwhAbAhQB
yM7kxLhR0OHS35gdM0WBGAE9I2VFTm8mBHd3sltazALr11geZJZqf0mdsD9VG+tpIcg8cBzkItTi
7qcTdAA8Xi2hTI5j6qGRxc3dphUhEdr8aOvE5U2EZPkJ0D43NI31DcR0yePOUrtJ9AVFaMTCJkv0
ELg5joy4gqrGIW+J2TgseQt5z/AdOea3+lA0Ozk4UJkS14Ca4hwwYfWP5qQbhOKl2ltV1EfbJDEh
n7uPKbPqrYXswQ+tnsh1sRkru7gHCRTvcM6Nm67KINoTyuB71aiuYrf7CIdiARfe35QiM27Lgc8R
q1Bj192bu4A8Fife6m3VxfnBW5VTXuTttWxJgw6nKxMvOiiEWmj3/37pyfW0/fThrzJFBIbskDz9
c4I85Wo4Qq7SDhblx2FkCp03BSK7hRee97ZzZxbDfeg5oe9CANg1jZvvloKWncP4BIAjgyMFMMjL
JsJd8VvZcZHeza4ezEMFFq8qf1Sm1ewcK/oa5l7LAHt0Ee8rOxCUmQx4xuTodhZmyCzEW6bXuGWV
9a2mnxEGLTunq8rO851avJc0ih04z2iaIfiFx3kwq9PSWpQdtNtzhvrUTuv9YToz/PTrfvw5trIL
7NFGjGcRtYYkkJESOSGCa/kNscvtko+zr1z2CyYU5aj1okOX0UxONLSRUagwhzdg2N0KODhCtWDM
vVc70mj7V/MtR8xISFW7RavSk4WnxK1t728RO5/WSy4CV+f819m5Uas6nz8g3StpEea8SxqkVOIW
wXuEpX6op97bzMa8T22s6GARN43bUchM5SMJRjBDXIYqtoELU4rrTKty36RRucFW3P1qTvxDYfqn
ovRyd/7nKeTqrOPUG8Ll8fOmICHVxgy1FtXmWsA24/BQhBEjIZ213QXgOXKZQdebd2NIYFyuqH+i
pnqdE8pkOdMDx8B+gCPAnHJhA/bvJ7hBv+DTCQ6PSbqCrYPtuZ776e42u63dWlPKWaaERZ9W9/yo
H1/zVGa7EHegj0B1PuOgm88E3Ji+nWJUWKn6l0UvBpz27wdk/trRf3rDTFOXumezleLQPlWluao1
MTQiPECoFCuHLvvCTCwKDAYNQ6m98CNQbEl5FSUJHuz6h5eL+s2svhkpmJ3KNNX33l1L1ZipCszh
s1X9oJzpz6EcyxXlke9iqKHwxaftGEPsh23FdT1wVaA9Nf0hfwYAU52GGG4Gbsk7JRO2VFzVRz7K
63RqPyoULdfkM9aHtlvuQlFxnUcDDBfeyV0cRa6/eIO5d1TyrtI4vppszOgYNZm9pVTBQIGIhZZ3
PRXGKfY4zkEFM5P279jIBJnkyCNOForRQ1NGZwRo5j71IH7YFtiTVI++eM7iHsknQxUbMWYnuj05
1WnI6Kxapn08tD/5uFuffAusYbP7YSrAD3mueFFA/ztXB1oOjvegmzr+U9fGAJcYuDus9FGATFBR
fG2W45dQt8KdpDUcoOAkHJENNIsc9g+n7uxtmEfjcyjzXd+21tErVZDsHRg/rqjVmQX1VZPjcm9O
SBIlLQl7ISO3GGP7lK+di2hOE9zT+TcJ8+GcwGZdnaTUs0VYnpbB+obVzqbWI1nTk0Gdac41rqrp
XLioIBpW34PXO6xY8AM3eJzjfaVC52UR+4wQZoVN8tgV4ue8ZCjb8vRNLvNIH2jW9m5r4dVz1jUE
FYczmlaA9NS+QUHgXRMpwaS4C2/yNVqAyGGav9PIJ+kO6IpScTDDokZaAuCilt6amABZHiJPfFcL
XBOmVR5CAa6U3Y1gns9VvZS9dlwQ9AWmFuqIQuRzZOhOMNflTTtOBPyC0PYbHcSxbjvfQFjlyKTQ
KM2JB0BxdL/HFinDJQkUVxT9BUVvzrAqndQj2+Zi5/SYWnSbxFyD2LRdSHyoH5dVd3QU1idJnkyk
OeBb6dBSQcPNZcJzS/Pi2rLbKEhkezYROh28eXyylqbZUFRFWMfxEzdGt2nZNW8HQRxEXjtny2tp
C42tEyiS72DqXOtpTvSaQ9i9SLMd5lINX1sHONV22BfXBeiAxLpHJtiRTwVFKesngp5xGQbpBAY4
D4voNBXN3dKvf8KRVzKv9Hvs1YQ3sW3sxPZX0a3KcJd6PYhYoxAb15ESYzwWexmLYwULmpxQYxtp
+OVrRSiIK3uxVdKEFxZm7o6ey9fQKCXsojBDmekld3ne2ZulZfky3Wc0Usm9MuDG9Vm+mjP14doz
ZuMZ8+jMuPoJfPP0LFpBKxDexUZQMCGxJfxiGiKxq5x2n4VReNVrCfsxshJzk5Z4Nj0M5ezAArmq
IfEePA0DkTNZtx605Gu9+D7oaHoJ4wN1leFElOtBJ60HIVmi7K+QZbbSoARjl7zLTObz0HSawIut
mrvyvgE/diPm7w6RVnPTGNfZsKySDZg6ymJkrKWlfaWXuPzqnuidZBkerUIc4ipNiYI00SVoLOUe
hBcsh6SwOzo5YhOYcACpooz1e6w8AS6f6blSxUi0kKu2qIumZ7cGNB+my1NmiCvqR+0QF0AQ8Hc2
AbF+4de4W561hWGqBN16vbhwjYB0H3uR2PtiXMxnsAqxDzprOA8mu1xWwwSChM9ltatbu7xyYM74
Msmsr6XAtmeaaXmeRYStR2v1b02INTzNnDu4y4zUsX9uWuy+dMlaxrSYDw1DAC+Z3O/ViOCjjCwk
BGmn+zR9vqjI8B5whNPqmFNxNuz0tc47Esa5XCklb2aZ4GukpTw1y4uluPU05GTnOVAjFf4oBroG
7Bo/RAUxrrHN/mi22nCbLIq3sPCw0rcQm+QUb9hms8Mpo0PvMfApmf5wWR5sGT+CIlO3OtnlgZWY
Jftxs95n47UMb/koc5QZ6l16k02DErBI3nMfGrTBvKFN8mJQyBR2157GOImvizI/wwTZL3lzb8dc
g5UyNZSt9sS9Hq+iSlv4kuPUM1bam2p8Q7L23I16eZ2lNWQWhaG9thoGdemmpjN+c3nWqZWIghI3
xMw3qi22GxIXjFdrUtyrRhsgZq5D+1ftBhJQfb204miahRV0pkAo5RBsLbzTxVqrDyRwuwbk1Bo4
apqq+2YG5ue25mkxMEt0/fCgCifd5dit/cJTJMkbeFkXpCT1rIzbmHa47EnfZkqRn8YFnl9iKv1o
eJWOtXdVSRFdBBeD8tvxUIE4+Rnxsd/bNF3DyvL8vmzm65Hhey5JMWKC95L3b11B84Ydi0kkaHYz
xWW/SRUfcIJmcixsx6cHpXbcL1Ar5qRCdmUKa8G+Kh0nvRrjQlGuQRIOMSxBAY9Z1VgEm6IyH+Kf
lJGAgAmP8vRGoeuutmNZuFctEQWGKQ9WU63UOwyCsXjBbGdcxRKRRRafdNk1W6OgBDQ91ujaqzq2
kX2HCiw71+6jF7N7INvzRCKDgb6C5VbXHRI8UhcdLSaSLXgrWBRFr8464CInUSjVYqIYQJCbB6PV
IChl0th5i/uUTd6H7OPy2rPiE3kYtIbSuvd76AFRFs7nZWzVXsM3o2dxzy7cdtjH9H7lRNNtbpXM
Zkd0a8PPttPTuwz6d24xEm4LZihzFjdBThhSLQf48q1NitK0pL5MQWLlKPVJZcWAWfXxzoXQB0p0
rI9eqp7dZHwdta9T4aBpSpjg97MPtNF+yNaBB/fxI1cBqhyPytBW4VM9+gpmUynloTX5XRFZxpUo
wOIlDwnOmnXgCiiJW3I1Q+9krANxaqz3Tta96QkkV1biaS5uNfrfG3Z+tJ3UrtLyZje7yHamNYGn
dZ6jcUEw0yLrMJbwXsL1yQo73oB41PxwIoBmnqJd39U3JnZ28nFUtFOGReSX/UBJHQicrVc9KLIo
KdwdaYCYGvv8fd6GZf9eRwrqNs2YuTW/RZJssIlAC9fKHhWtEQa9/Us/ok4ZWAaOY+5Gm6GDGWTj
dfHb2Wl9LaRsExlDdEg4xSL3WbKsVtCUWNaZFCyCe8ItUwH7QIZx4ktjq09LvBnQFNRfx4EUoIbu
BnoElmYsSI/j8iJ6GH9Z1GOVMKthY2SWibys6LZjM3/U2Jho3zofhlU/pyOgTntqw22opTs4+XRp
cPTPWYVNXf+WxOauyUBqk4O4TxOCsOiw1og4Kj8W05XuTZq/jNqLheEnceY39vYGOx93H7dst/Pp
6JZiQDGZwYQs0SaGZvsUs4GjrJBgGdzdMIAHIIPj3XDMs4QgsYHBiKqGimQgkgcZ0j4Fsua3TQw+
IfVOpUc0WcXgbgEAmk7aLSmj3lJLX4PCLGVBFrpseNv7zPanIrwbsVJ3Q0dKVpePQbYYMbhEHRFA
igYx2iO6C2cFY52NUx/Lq3xtBnm1eEv6+hrNRe53WXWlNFJfyhnn/dXsWCVXIywRQydegMrthuid
lamidKBJ75mbf3Ek1CEgLCDVnzr6DZuFtkbA8L3bWOUN0cZI3gv9gOdi3Hq0ZSDlcbmMTfodFFBQ
AHddAC/FzPLR0xFkZIYZWxPNOzoZw/nXtirK+8L1DjG3ggD5NLe+tRuoD2LYqzp+qBVsrjm01TUj
QC6JZgLDtqhXiiOW7MFG9hd7sBV0lk6j3F8k+u0q4L+o512MNqSOAuK6fHn5weVXLl/+elh1KLAW
12Xt8r8jgPIOV8vl95xLDv3lF72LEv/yO5ev50ZP1rvQ+fLVr1/E9ePtvEm/+vXlH3/qonYhmQxd
dAw4x9AG7jljuq+bgo9itc78fmbR1WLZ/vm0cwuqdDUJXb75+zd//ctff+yPZ4k88VAuab4DtI5r
8HIYup2AMYtSNM7rsVye6NPxXb73x9P8/p1Pb9znt+bX86xPG/Xl08rURqJ2jWGH+SyBgXj92uGW
qfBhSFEHjHJ683KkokPU7ycNMHLtxstJU7LfzwOdfYLlZkalyHrT1sr9yBjGO9OlwE+L8aWIe+RT
yRvIiutc0QZta1v3i26nEMQESL+fx25yONV7d6t3qIABC3RbYxq+RnG5uvXRCeooRHGJlyxt5BAm
UJs3ZVbD1jSHO33JFKUVJigFMq5FW35F8ODGkSAe3KK4M73j5LjZFhP4gFKvjbduTLqsI/SfbexF
mN/f1WizBybqGS47EtTQs6ade4R/R0EyLW8qye+zKd5G+AQMHRE4UTB+Q7cvMMHmBmk+Xed2Oh5z
A2qYGvVzqsx7Na9ziLBqkRBedXG8qZNcP1QDaa7NnLOVwp+/dyQiOgsYJOfKtT4DsLTTCsX8QJKD
dteLvkEgCShrRVBjo2dAjmLR1gjLgNIBWjyqrJBwSimZdvGmtaHGdLOfqVTzu1x/ILu6CNQiv7sD
MRSd6fkmOaQbZzw6nCokZ3+AvoKwwLvRxeMOUEsDYD6PGLl11wgnTKwPpHxPZa+uaUxQ9wxhUBXa
TTE13q3mHptivKav8aYbw77S+yACLIfOl31QDC8FGd5TasKPj71ilyjePdObv9WGd2czTdqr1KCT
W2i7YSSjiFJRbcOehLmqy+5rE6WojDx5mML5zsq5oVp5dI5FtRscdTOWNkDakAwTrGFigLaALC4+
NTKrOFra6Sa4CsWO+tatxl2ErFIPkytrNm3k+muwcuU2+7BAtxXBOZsQgvFvvaPgBrpL6ikkbUZ/
ykQx++6iJeCYKpBzDZMcx+pPGTl0Br2H0BgxceBDWZxZHd2elkfMJHPGVSNLJKxFzxqI5XOA9KAR
/rDWi47mDBsNK3QAwzHE7hAlh9pIPrKpLHeFbn6Ecxrvp3k0DkbnuDexSTLnwBGjM1kCgdCPvK76
jpfWXhdMEwjsA6+W6jQ05I8WKjCibHSDcEcMIDskykD13iIXLmtPBKHW8840zdFIQCd5nFhuE6UP
cvqw9PYCK4GqNBUZMQ8ViZrO6zA0JNiTjL08qGXJD83i0sA32zUuuQaQtl2ijuVULG82pFFy2sfb
nFzQLMLYAvJOgVWI5XzMbA2OF9EzeDXCwyBJo40tVIF15DLQDe2VBO/VWxa7l6kvOfXR0VEzO4SL
ds2tmaIRpHO0YdKcXYUGKUyKiQAcABZiRdj73KizsCpjmy7vrk7rrMSnVCBiUCIrcZ/Kr6JtSbPK
aSQxpntsW4hljAfmnuAWKZ1kZybtY0borQ3g0MR1SZfnjrAxxZ+EECzNkjihubQ2OpDObRINtyrH
yZmLouSjrY1D09ivZU/6qAtxBUpwVGxkgmYEEEa/NevuBQrKuZPGtO/N5UNPJ6gk84Oox33ysw8j
AwW3Q+4CSTSONH5yAo7+OOXUEKn1DMh7F1Ln70kwLLa9JuedZ+J865b5EJqCExApCtRl6IU0+Nkm
xxvA7rTnRF5s83dqjKmLAFTl1mlxcs1POg+MMPuXSKgvXpkSbtjPz7ltFrssefZ0c1ML7HmknKO6
TY3rSk77YREnYXl0Ua3haM/Jo5ZoymemGAWSgHXmOVaxVx92MgKAcylCgYIGZYr2WStMuQWU+ZjS
tjCb9Gehufdup3Oihda0Cmm3yZe2aJpd3rRcI3N+X2TF9YxfbsuwwJTGR2eaYtt2ZLhGzVdvLnBC
RKgBILA81ose7tMidQPSNRBohZ2znRYgWFLLifwAq1tgxFQWzQQD0qTBn8nmtrpDsQabTr9J9PS5
rlumE+b4FiKb2IjcQFvaz4yul+g5zawfopnDXbu2npbFOaUlC3+bC/nFRCYpUXyDX9hi6jOvWq6A
WGnvbcr9YZQvmirZsChRXQ9dh37efpYGrqfmddZ1qD0ixFNWQE8kY0VvkmbvGvppycA9U4Y3fghj
jZJO9eQzus8xKbvnRi++ORR6TacLMHGSEj6kXTZOzuOyjAcjNKHacYVmS4PqBfRTlVSWH3vYeDDz
3dhVOh30lDjGvMvZ0IdvMc7PTWZ2JBDl1XXS2689DdwdGltGH3JPU/RlMLrknHniB2g6SOKg+ZaK
TWIS4uqo04b6m74wlFfI5Z5NyLDAL4Agrz4UYueU7DfcZNZ3Y9+WuwF7eQhlfgnjKqDMB75JOy/J
Zkx2C5r7sYpw03dfhENPo7Hyx7bfaQ6GBwy6KVvVpKfFro54yggGj9ctXtsK+EjdY+2xr3f7bPL7
2h62pjPo+8Si4mepwovrTZs0mdkPqgRcDyE4+Dbzg91FP0O5HBGqyD2lCLflkcn20io2ER1ELZ1u
4mbtUI0kie68ioVTj+fzlBZYXoZjXQ4bCxcNN04n752gzBDi2USOhDQyfcI6XF8k052w5sdyDR5u
TWTJCMuBs96p0Rl8ILAZcmzzpIEi3ACVPChgXFsorvYG73cwrBep7oX5lr84gy/fM28lUwyKiOUC
iUjjgjcW/mpvaNQ08LG3uhHh+YRdHNCsUIxhNiVjuqsm+lEmuRUsSrokC9fJlp7Ql7Qv3X1v1ORS
Tw9LZZYf9MXzJtZ9ZBb1CZZX8jXKoq+91Tk0CVqKI6M5axNj9LI+hotNDYTV0A695RYi46ZBs33m
Ivqwq8hlLkJSylzqE4BScaONRbyF8s2tYcCSYiQ7F1l9YR3Y7dCoQ3MPwnjaiqq+STwby5p0jiol
ToVqfty1Usd9hE+CRJYO2O8pYOPmBG6hy7Mn0uuZqJXDrM9fppDYzwwckFJ7J1UD25mYReJVJESm
Ftuknnl7jL7eYB38UnTeECizr/28tp4bb/wyV+1zEzPObmLna19PYgdXtrdCE/1SRzoeJQnU0Wuw
L2eQeXcaKdaNGuVm7OJbh8vfZ+B+k9oDoQ12Ewbu2u9s269h72D0mGVgTXjguJOQ2LiKoREITX43
LVu7RbQmjZKgsuiqmrpH5gSp72peEdD3B1t+1ym4JJaB4qnp1lDgOQyGlMPpa3lYNAAdWm9th2mg
5PKWtRRvbkK9jq9taHm9AW5WVPQjmbwb2u3UeQ8FLtBTmaT9SoujKV0mDjDyNfPo1zehgfPSEAfB
HWOwlE/jBkt6zRJbQ5UVzKj6SMNr16aECozjzGpU4SUmU5MNLJv5A+Ek20tIyOUB08GE/I7SaQ1v
uTwAHiRwUZIKbfe4MOT60OLtlotuEl0AXrvq+xeUfiEWKSlgIWP97Tog293YJufReeqSmDmBli/f
UOduM7OXByODblqTIriPzOrq4qi+PGg6vIfL/7FcOWwdLNe/fC9DHjc16emS4NKtOvRkFZqDqmWI
aoxRt68wn1or+SSiLQXwYn2Fv782+0IGc+QycSXzCyNVDyttqAnYuvjWL/klZcL+YWOOHeSNzo2+
CsIRtrSE5rQOj5e/WZoxHpvffz5ZseFF6B0uET20rOHeeuWidv2iPVj9NJ7abwyasYsXzni6/NKE
D4XcDA1lgRlyg+5azfWRb6yWDtt3avYfkdTrbb5iO9wyhg5k0Y1QwzyTjWKDSye4uGxSKygTTkaS
vDrC1ygrOAOQ8OvrQ9YW+Wm5AZ5cnQor5OUsHp2XOkyOXijxYw314dcP1/07HySDwul9cc2aGdjq
Fmk6M+J1FrwSht3307r/vDykLBXBRNtqI1ZUzrxyT4o0xR5j36QOubtdTfIPVZyxGSLc6Rc7egZa
MadH4XYHlS7BJYcpmam2R80V3zJ76Y5ukh3QctsnmGdvjdNoWxNae9R1xEyuvJDLA/3swOglpfLY
kDiXh9j6VsLF5YeX/4NH3p2UC1EV73SMGpuhZ6zNLOJrbw0vz3Ob14xyGlKY1g6OiGuKy6fKMWda
ad031rhv3AG/l+MGARQimiGHUCoFcgFci9qg/4wqvr0MI5nb5yzUn60cKD59Dbq8+vPCvhbXrLgT
k/nVEMazPSSt34WD7xXOF7zau3mZYBOL/khN/AMUaRC9Rnb/0hSMQ2EUxYwRylupjfcoMJ9b4rmR
6zxNDhWIxDYzePxto8H+2LxLy3pDfHk/KYfNZk2UPZqlY+GWZ40mv++OtMyFMIuz2SFgpzRbuBoY
9RWUjNyVALnI+SqLFzZ167d+P7T0oxg69PERz8nm8n1wuM0e4tDp8rNPv5rk68l3ecrLj/W+k1s1
geb938/7658RbMLquX7z8jU4UHenN9DtsoKpUFnAvZwBXTJq+NnY4zVQHlrtXvJCznESKLpNRT1D
EqUC2MjCgyGj9MDVzkUaumfVg3t0YBFOYeGQfVLeE3B4GyoHlkMugB6sAZMRHwhExg2pP1+Is2CM
Y2u7KPPYw+rc3Ux+1LqMNoakYWzc1fKBS87Qf/ZD1eEo95NyGrfgsq8Nbh5XjjxZIxhNNyO12xvS
L2ZB1ARou8kvoTaenCk9T20xkcrJZaXW3l2Ul8wx6u69Qea5r5B8NqI40EgQB1LlHtn2r2nfDWkX
Fre7Tt8JNMoBELZl6/TGg5E208Hq4W7aIWsxqcyorIt4bzo3pvIOhBq1d9OS75tW7wjoEkf4oDKw
XU/tU3ciS4i9iRejuI4Rme/pRLLX74yfUk4kY1lz0GZMklIzfYH/QosGZrFkzZ/Hrzqm+RMEzTcj
ybudcJzvbe5eS6cFyJffOV30YUExP+uxFkTRVc1S/jRmYq9nrX3EUOWPpEGOM9h54O1HtrNPhXIF
s2EGdUYxf1St+9wIM9o16yCgreQNV8dT4sXoDQxAJYXpkqYQv6ft+MLdnpdYHS1TsJeI40fLm+4k
fqWeef+SQ5AqMq6zbqx3Q9XATpZLv0fy9UP7YJ8FcNF1Hg0nGreIUGWAd+IRx0lHahYsUq3LY9+J
5M+6GsN9S44yXjyPSduJOWbhaeiCVbizs+XBYrNS2MLYG8VX0yFovIS2ZNMXBMuWABpGC90xjZ0k
x2OGyaqlgi7WM0Tqh7DeJ6q4o9VLlcvm3Iy3oyYOfdtfldNS7WyNNAfNGnxLT+4AcLxKM74bo+Eu
RQxg52woRyv2gjCMAHJ7Da1rePu4xTVr3Wlum8w5z7Vzu5gMrzKUJMImfUmK6TEyGAKXKv7QzAV/
Z6OdcYwiTOqvp2L6ZmWUq7E5kgwo75VDr6Kzv+jj8JUwq5cyBupuT4eUnr2d1vh+5+LVlejPlqHe
mBqXBQkvV1VZvvHpZ7hDonuHUAFqLZiZZXwUc3bFjV5nrvQBsviKNMQfYFx/9IzkuUG/TTmCttYe
mZ0AcC0L5RsdqGzsAVeymN+L1v2JBZuCmKwvpQB6dMad2X6ggXkfDOdVPHY9fnAUxZjbm+r7rDu8
+/GPycXtLEPStEBX38TF/2LvPLbjVrYz/ES4C6GQpp0Dm0GkSFETLFHSQc4ZT++vqnVPy/KxvTz3
gFiF0GA3QtWuvf9gvaeLTAWY1Cza4XX2zYk5UQJYwIPIjazrXFvuCoD7O89lvE10SOsE3PdzqL92
ngP7DpwweXg8U+R5wIs0BPUw5tEoPVte82x4sB5aqomkTrBXwyl7BVZHwgBdYj197etwhymyg6w3
lzvLtSjS88XTVq82uhhfkrqr9viOU+qvz1HfvXeZXlD6f8MYOt32DKu5AXvZHQIfG1kTmUypgmc/
RJNV743CJA2K29QEhtwokIxAPOjeGhyyYJLI3af7oanvnInCBpPrhyg0GdUfKkkbEvXnhiSvE9p3
3UzuypV9lmm3GMNFuFShc0ZNitSa+D7qwHDMpMZlFwNyM+yJffX+xWuTTyPKCzWZ1wl97qRHZLTQ
SP3C5KG34gFMcGUB9FMftMY78JZKnDAiAO1Tb2nfAt/7xBWeiUQY24fHOaTryautNuOrjiOh1ncP
fYrzV2gfSpPM14hNRT6+kmCyXP0vwM9F71MhcNNPZTk/D93yVo0V4ZiBAkCc3zUZBRCN2zPY4B8N
ElhG/B1gSJpZTxa65KRA/Q/DRrw9HhDPiEZr18Y6iBp7WFdF3O4LqwTl2gIl+RaCpVvBNP26jPqw
NfgeuB+PEaoWQY1IN/YCNfXK3vogNXFebHhKIqi+dxgFCPI6SdXiBzD/xM4VlRMnoHbl2nuta1+j
2PlM1YIkWk8GOc7Gnx1+QKvB8J503I36+j3QA4xlXf0eK4VLYizfvdh/nUJKoVQKAcRtg86WPiXF
K86DsCv86ruUgR6I/Rh4GlTt8cbbQZ2217PP9FS0XygmifWYeKgumyY0r2EA12bqRA8T5FZz+BF0
zF/SfnlsHITIccvUEUrRSZYXf+mkRRlch6ewCXgpQRPMSb1jmvyytN+1GNpRn2JdYXbd2RhQP6dy
T/4of84bA+JYDagNsnQPlYEQOB++zaEbXxDofkMJrV05re4/hGRTV9SSPwyKAgfYT/E2zsv8GNGX
CI1CBMCEHHXoet4sGtczCYwFNCgp0MW07sqFPKvuzvVmwArNlzB6vQpOoWffe5Mjnmt0hocUpF4J
vMIAjYcKXkKdwkEGRQf3I9NLvet8DwhqzvWCYkk5whXpEalZ+rA+WEzEtm4q1XWtEOORCvh66TC/
1HXdoPzc/oV3xSHzgT3FKeK8kWlWGxcsIyoEQKtQL+1OceeJ3eRV9do2/JcAD8rnLklJoYh22BNu
xlu/70lAY1lyLuz5qaaed4fjHz66cW3u4JbgsF3b5Z2R+xWi3uYFb4+PcHCXuwAexVGZSfioSvdy
4ZUoWk0GtxfunnNC8989zVN2LidS5Hq1FOcY49gNSllklqQTaJP1/k7SMOcsNw7kzx6cBPScWng4
CmkmHow1Qvyp7c6nGDoyYv7TKnRGm9CaQdQQ0LjHtCU/xlByrxbGDHJP80Gai+XRo3DvQOCXrERA
nyujQ/EjC8CKOBPMwiSPDgOoX7Muxd3EYLhGXrtZiRLnt6lv9Wdi1eHZPVaRvjx7NrYO2K2YZ6cv
zRUWQQuh7di8dMaU72BFECUmibn3Eh65sLO1J6v8HPal+6hWnNCYd5gbA+jW0IsQNnrZ2PnkG2GC
6E6lE1G0RIyrDtFMpVuMdB2XxzELcRcNxc9WYP6Jh51zly0wq4wmPjhU6NZO3SJtGQH+cQPr3ndR
fAB3qmG/By0iIxO8Fu4otstodnvTZLrXJYuzGgd0U2dfo7ied5xtoDC8lFT5Z52cS+ffT94edfP5
mbNszKQ7zAzqD2mCWIcYjBIY3jCtndHhnPsgjo27cGaIazG4lhPQips8IamDeNRZi5bjMvf6AXFN
TLihGEWEE1liJOcesdqycVB6rj91ixWRCDR2keRZQqKjiLFol6mx+40XEbs7Pcg74DHdhtdM0KUG
+PUlCw9pPQMY3eIfALG35cOWHu4cLtm+ckjEaxV5xbbtvM04gL4APACJUpyCGEBla+HCvWAIlYnH
ckiOBok/Iiithb306unMPRSht69EvNZDlEMWZn6j1cPPYwDdCtTrUYSdj9APLuFUu5combL90jUP
1SLuljYvdpPbvKeD9sMXowBLmq/6UMJbSmRW2pwLAV6HqWuQnpEn8ylMBzlicfQwS/8h5vkeAe7n
shhSap4TkiVt6G0iYjirZNgsILXErra1mzDeevkcrrJB/IUlSnPoyOYBcZru3SQ4y7/FZvRN3BGF
W79+iwCJUdaMGuQPvcB8qeZ4fkDUgtkn/b9V4Wg1R++4InwqW201GWEAkAUlt3RGxSEmTBHUzjZx
TFctSmFuAEDhzlNIG9NebAYv/MBADECtNZMamMvlksTfs8L2j0z2SaBK7fSlmau9KIBhxgi8rjXH
vqQFuqNuAyU79EmCNemJxGsLVivBvTmgxmMHOjUy5w2WTPLYheOXOiD8iPr+UIRM2JYxufOTNt8O
uThjWy0p0/4E4RjNJqMrUXmxQqKZLjpYEzPrBA9YqhLhzqzH4GQ5GW+lnnWfUGs9JOJHgHwaMTiI
64nS6jlIosfeHrRjQE26C416jTgGPKXIOLcJYvilhyRLmg35Fls+Kp+a0Le9RWp48dP6POOiUxcM
GMjvHaO+wp0T8hVW3hR7huUpM7LHqM6dQ+G3yB64RnyH9YC2Sif3gfHwsz5V77xC+jHSwHp6S+Mf
XeRpAHdqD6ZZvppUofZO330USTKeejv+BKpYsk2muzkRF+ww0M+EUoUu1vjapOjhO6jwzNQ8Jofk
LLYInKvDliChQrIsX+uh6Ukr2netDn1AVMyozJ73mypyAJUyOfF8IZ4bVY92s6ynuof841awz/E1
6RegNOFTUQ0C/rh99iptbQNapiphv2UgIix78GCYDBC6C/FhLAZSNKlHDp2KBOJTuMj43Yeixqsr
lhfdsE3jhwhiUtBCC10+V/ZB18naVZ57brm0m6Ip200pCBEzA4u/lMgKhDnsTxAi5IFJUngiuWt9
+2noUWZRFApF9tPHzj47PODrwMbn3LVRf7RB9N9X4pM6qukaEJo+nFZkCgB7F8QgQ9SCgIpqn5uO
waPdAUQwvb07Ov4eGgZRARZvhtWWG78WSFwUycXVqZvUDsCR1DMwVQjmS+m3Fp9FXqCrd4qaqYfa
RzjnL8z1qZkt6GdFwTk1UoJN2DRl+hGNoX7AB/LT0qLNhQvURyEAsQJpia5ce2MQu3EEA1/kQJgC
3oAKkZW1s3TFPtrSO2DnJqUEIIBD0gSmpwkbzsJXqxqheQMb3ZZzuiIO7Lg3kOdC9z0jGbdmhvmS
CE6J+cOwDuvgmFlccXBRpxyi1aqFAds7YGbj7EXUE/86hWpMzuQgquGxt4i4spaPRwHV76Cptq0f
9Ct1pJsyoVVdamrX+ToUwXuCzkrYzfR01JCkTgmd5oytm6/9hVA1Rlh1ka+HhQpNCoG6gRoCzmqN
iyG5K/MH/amksKWPRkUuzhzx0jY8/kdaJ5soAgoxmuUmToa72La+uQb9Uao395hhUjauoOma9PMR
9WPgjLwL9oM2IpiE2cenmocE1ZKN12ovUwanvErm965nLuZUVH20mJstKn0bzQmBkQbKrG038spQ
jESk0SO4ayctXk8gPEhw7l3AhRbOqqhvRh9qPFlq95iFxXFOHgesdKKKqUPl8xGVvmtQZ5SHYnC2
morhS7Rw7wzEXmFqFtChAaHE3L57M3kQhlXsnWrKz4mfGIcGAkHbd9Muj5jkIqrNNDUbtc9O1E2n
0RCHWtfvl9ZpL03dd5eSmntOzfTopsV0lDGwk431I6YSTBxm8d6Ho3gcCCP1yWwg/GVbHBqHx7ST
FZ5lQ60N04hxSg5F77y3YZOd1UIb+q9RpIUIYFf2FifQOy3s9WBNZm7YGExCsJtw36JRAz5rz+Zl
nvT4ECwwwelHP1FsH/aLqX+q7M7Z0ZfYZ6tHxzAfiIemdlMxxT+g1vTVzwxzXbfGU9TziHazth0d
Bkn5UOlS1iHqxRfNpZiYdPL6kV472TPMNIE9PeZFuJZAtPFxpO78vZzzz1PnrgA46cfOO7h15u9J
8jsrsAgU7nDVzka9Oc4pjCcFuzX6wVobJuoIPXePwGBY+YQJo5ypmY0ZbhHUgblI6Y8XMTxi3f4l
GUCCpi5sBuLHJzut7t0phFK2bBrYPS3WTZICxLM0avclkQwQB4KmzEmfRWcXwHB+wrDzNo4FANtg
tr5ywQ7x3bAQL5t6W4/Oa1d5DdMgwqUQdE/R1q8NkfG6nuiDVEdEeqVEXMHC9aVlOA4yzeZl/1gK
ORvtXeb+cfzQ1bz9LnUJavcEt9huTDGTW6s45i5VfzJrw9bNcbFDsmQM5vqgoxJBpAheBH/XPVVg
4j2f3rhvhzdDg3AdEJYJdGEI9SkZYyDbZc0J1gto24FBVV0nx/mijWDThAFn3oQxpL5wtUwL6v/Z
Xh/DzwuB4IbQlbEeDRQD4aGYIvou4hEAmGL8nOdokl5jGzSPYGP1gCW8MSBonUhkwqojo8C7Gus2
9MQiIWdAh2UadDUpcJ8OHxiiHooOUUXN1D1i+Odu4io6NW70Icn/XZt95AVPE0BawN5oiJqzpJ17
w3NodK+41xJJlCip/HoE9YaidwLnGzOmF2MzpPRYCG0Tr+yaor5P/Znx0TvGRvQFFn27KUaIaKhC
EJZwUNm5uNXZTH2DxsclV/+pQ2AnW+Zt9IYuP7hH04o+2RkvpK5nLFlLBDNBftoIK63BB7QrmfZe
e1BdjPwT8/h7LYQg6BoA5mR/NbS7AVAEmH168nZmwpdyuGgI+SCIkKo0kw+/nS8qpQ6NBG8eZvHA
JEpScMm80YRzhz8VXa7UrgkwRFhjjv5Yuf0FOTiy1PlHZ/Q1NGJ+TYVKLhqw1PrxLgraaGOTPl9p
8j5e+8R+PGlGOu78MflA2Dla17jd4uy5ic3BOmcJAAp79NcobLWoJD8wJ4nua6pQq5y87dswRDVs
kTLcZTj5vOVwDvUReeHS6n/GJHQO9WTrj16p/5ym59Avza8kKkA8F8tyFwsnOdjW0qDi5lobjQRV
qevZqazLI1rO/cWahmM+MPnzDWFeBmKcPFvAWZdzsMeDhPcEq9Z9AXwTbD+PM8aPzqp2ccYMx2wT
N21Nfbf4wBURAQ8c4KhBBy+N0X/v/PmzaRYXNAXuxxI5kKAZEHZk3NVx7iX3zSSnNyjrkWce5dNj
6zWdFFGiLnuCCdemVUCnYmWaxSvFGydC7+vSzyc3g+fsiPRN9oe8J6AO0KyP4o/IDV7KtH4qFvGl
m6MfWeYcorGgV0twLyGrsQY0g4qy4z7XhNfWSIbQimVmPyPcFfIlqif+UVuS2FtsSYXMqwdsi9dQ
fXm8K8IOeLe4W80k33R6ZD9rsFhzD2rADpjb6uYZ0hzasaGNcyMFjz45D2ez8T4q3TumwocdaB7x
mYWe1VXfg9bjmeXh0nv7ZfKokwuEDoNN4efzqqjpomfILEvB4OsNPNqCQgqDX/LhQKaWHkUH+e6a
Sbvscr7OpHkvU0d31+gYJmtad9/rxIq9DCcmVOdEDVvZKx+CipcBe9Nd05Lqxjv8vgSHt1LfvBlg
aSfO/FB72nM/CI1yPPQ3oohq8e9NyQ3G3ggEpAt9s/Pp5CK4VpN7X6c8/kqISr0uYeKvIEhcNLDT
5Ba5vyEkhL5HZ9eu6JYCwPEQNl4duZn3AcHextpALKF3gF+7yRH+KA0fPziB4WnGVUCokQ5MD/6K
xVLs5XZ9BmpF6OptsgGoEJChJqi5k4KK6XwRY9Bv1P+Sx7Z0cMgjIVRZoZkjpzuVq2OaavEm9fEF
RpTM0jPoREWbrjwLGU2TdEihUS1x6GyrnofCg9OUYWK3IlqSE6/sw8ytU5N60MekTlaCS0LmklEM
Qgmwc/jZi5/MqCKfbQ99qkjO7XNtuaSl/d2umKkE6IMjjw7eIar8fabpzpbI53Xwg63WMLnj6V9l
uM1grcXz6OG2xQMkM4UI6Qcp6sQtU/E8I0RwPX/jIn5EcQdChjZaz7VpI2bKI8so3sh0BTbYGlMB
OWzycJRw0vHxMrjFSw37LIW1UdRfS+4cfu7+5xZijRFrT3GLgFKMtygzkJ4pI8pbmG/re6OO+aH4
l4kRg1o5y8oa99wN1gyDgmHa0ymXR+NjArd7ky3xx2jy0jfC2ff+wowtJaytYXFAQGoOIRB/MJYL
kJLFJ2Usn8dR6SOVg+Db/qX6brh0JBoMEOxTidZ6MRM3cssmy3r26iq5d2fxM8s/kDGbvlAG1Wf3
DhYdQPwMTC9M5qOVxvOpNrDVxZvO39hugtJgE6cPCbmHNWajJGEcPAT83KcGXnrPlHPWxRiZG06x
gygMPAj2ncEbdBRJth396XPaz9HGb1JAOHNLiV/v4jXJw3EDpGerj0aAeyw9lunOL54FJoqXH7bG
QGml9pfD0LYYS0KLQMn/WzTbzVHEY71r5oeWjNcCbslLgle/MJpjBS0HHI6zH0JYg0uFngaaEQYu
uFBN/WbXWT1jbEgABLkBOfioWHZT3T0iewSpZU6zT4YF8qak+4ZIMwDqM/vkgu1ku7ZI4hWaXjxO
zBY/LQA4e/AkV0mf/1cn/F/UCV3HQqjmvxcnhIiDM/GP8ndtwutn/nYKMxEgtDwfIQDHoHSLytgv
aUJD9/8FJUt3LQ+9GgthjptVmCGtwhiQhIVeBUU7FA9+SRNaDlZhBsoEDukAcjFYXP1hDfY/WYXx
Nf6zdoLuSeUsaT7GxMvGW/EPoQI9jyo9INd5zpqIASwE9vKHgcl1m3JOSSAmShbABAJJHfVf9k1B
x8Rhnuvf90uVfnW4Wih3E9MLAcWP/iOcC8rxCM0+RYPb4YaMe0baYuNA1rSdkAZgPqA2xhKqoxbV
PLP7elBTJOmyVpvVUdgI/Drqtu165G1dtW6LSQPP2/TjO9Uxwpy//80f/3UUCcTV227V+uOY6zdr
NVdf5f4Ub27HUPZ5A/jqb7WsO1ZuM+wBzjanYsHtQhcO9Z0RqREiIrlVLQAh/Kd1xp1fexZgsAZW
xkf1aXVwNhj5yXhR7duBt5PdjrweLv/tb//gn3b/sQ02P15JqXOJsAToHb063s6kWkA8SDTVDroU
6CSTsK1B3sumWihPmtuqOQXsBvHxazdwJljkfotcmrz+t7v4x01Vq4W6/15oLpsZis2qcyqK8Y30
h1BWRomgcFROkKCTKORJVQ8p1AfsA4yKwqQ8UG1Trevn1CNt2lQkjM64V8/pb0ZHOT63UNVTQLp8
Nhsdb93HQFJ/+6xqmqQmnB60vFq7vhzy4Ver15PKVWoNk6HdK1saEZvIONwcauLRgGWefVMgyDls
KCwrpCScbOCS5gR3VraE64GO0+B3xuT6gLBkSPuoZge2qQzr8GjAaN90Hr5/qZT+VYu+Jc+oc/c3
RtDHBxdpQLU9/vsIPQ32ZtHo+8aUetoVspqJcuy6rVsN5djMKd6Vl4haODbXRbUs6TSi7EbUarbM
b4sUIUYqrjp5zEUqvxCHyZYvE3BIll4cDXu/cQ/KMkXxx0JXUevIcZ+uTSt+mmzS/5gDw8+/mafk
qonHBbLQZP6Odv7ohL4Nq12/qB8Gq4N/oZqe3QP9y3K0xUs/wMzHdCHnaEjLu0lCGUjMvr69fX3X
wO3ArEm7OvIpruTl6ID+ndSqWgi5Q7XSvL54LU7FymOlU8Z45iIoVOsTMih5LnCJntsndRWSnmdA
tdR/05kmHyZszBIJjJyls1kiPc4i6XY2jS5yGQpwGcbSDs2WzmhVipVDlpruySNrR5qVbP2cIOMC
Y5qvhHswcM8o4QktSW+s1ZdS90TAmeiD1jzcvGBu9yrYLRWi0Fmw0MmnWf5atQUzV7Waye88J6UG
ARbl5laHES3d4kL59AUYyPkTTnIjlnKJ9JZbtB7HPLlPtQQWdLDfs8MfUFhfmdZpNTjSOsLJzsDS
zlPAV4VEtVIpFN5ITOwVpIohniGd8exBGgUquzzVpDyCVoXc6ElfPR+DPeVJZCjPPWW/p3CwChoK
W7WEfwZ21PbDL7oWteQEWajWbdWTfCCB85Xa1PfhuzdMlM/LnkfCldrgKAsGOytcLr3UDFeborAz
MWgqUb733iqo4lvtb9wv9QbQ7bd1EoxkUaRv4e0XXn+mwuI6EvFbdbge6vmdQv7efqVaVb+3khLW
AgPFycNJMUYWHy3zgcyi/OXq57rKfNFWS7WhxJyRKRNlJmlk1Uvnxh6+wPa351U9HSUT/Y3lkJK3
WjngX99g+Rr7vbbPI8vY3zYJkd9jamvvFHo2saQ10N+LcMngbUsvSnVXIL6NyICB+1L67dJdS8hh
W60mytpSraOlLC20YfDDmGTEV4xRtdClR6Ym3TIxf47XzmD5mwoG7MaVz7wzBeMph4cnoRcQ7Kti
OqltQTF/dcsugbliJxh1skBIayEhqhsbNBHExlrIVPWoV1zxvaoFHBHqYwHc49i4z8aIq4ZbeKgm
AJs4VXmO/w7jHsL5cjFMoCF9KQ8e6gbjt0J1qwf8ui6kqDhAQV5vqMxOJRXH1e1v5I1Ui+WqTS5l
ykkG2WvU3NEuVxho5b3VKW1zEhS+FDunTkAfJPHQqnVb7aRQeqkjme5BxXKZ+Z/UgjTcG+jdQbJo
fmn33wT8b9uUnn+5FCQxbtL+avdtVX3OQrMNKQ3nrNYEIzQTfnnqa1Nt/e081yaCGmu4uvPBmQeN
XEZ9Z0rHgUmaIiJMYx/19qk0nYGsA6JuwgDANeDVjMmKlHcr4AeaCFefSLbTNaiQyShIqwi5sVVN
tZ9O5QGJLDTTMgCzhRxPRtvOT40iT6um2qgWldytWhpRM4OGZITfPqNWhyeL+ub1JGqX2qpONDty
zErJPJDEdlBuUOuxPMntTFGQUBWKbWDYBCjwh+TuUsUzqolxPOGr3JjIllpNFZ38tv6Pu6nk8H/U
kepDmXpjbudUH7+tXnf/8d+S22fQryyRNqmu30B97rdveT3weg63bgKgdJ6JtR0jfznJQa8dGfTU
OkJS+M4EnUxRsU0t+r9banXxcO9QB6vW7bNqtV/q6ARWXa2IUHp3qqZuOwuO2fJUmpAmj6p53Xo7
z+1fMSLq6zADB6v2qv93+/eqdTv4tzPezvXHV/zjI7fjppiewosPN/cBQ1IXFrlQrT9WkdlE42UC
VaR2mHIYq2W0cVsIGwJCYM8/1Ca9jxneb84SauMfq//zNsRVSaOA0lup47Am5oSqefvc9b/84/5+
sKF8O1Qcr99YjjW3765aVwMG1bwdo35aYyVkfv84XK3aUMeOQw0ha7QOY1yv1RVUC3XxRlSBF0hK
Y77TUue5qsCcDwgGbyD4EOSB77tEcGB2rYzSbBkIuSrkU+u3xXVjUyAC7dd4Lv55kCU/eT2lOola
Vx+/blTrOoSkrYHvyui52irytHFdAQZnItv4py4DeaJrqDbWTYxWEDSyrbCpoG7rynXXwgIgMKhh
bxLL+GxQQATJ1x4GoSfUY0EBK79a4fNi9CqWXGQUaVJAXtZeg2jwbKDWHfS+OPmLDpxItoBw2NeW
iAeok8I7RJJJpCyDfRVVJYWDQxQwLjgmIdIOmFJBID7lKsT7zeo3lkN3KBdqo3ICHkypw+kan8yI
hFWmh5OOY6F30qdu3g89DJdJLiBgVUeMlBH7r7pTIucqqpUP7TFJiBkavdBPnVyMbrCc2saiElTa
H0LSrwbR/L5Q25yx7TaWQW5y9FAM0BaMY8vW0hgokBPLwO5g7JF8WRrP2+ZqOPbkSKwWVGqHY1m+
6XTBdBEykrRlXKUujGqphdqRVSF0kiEoyJjCabouzCw6tAuSdKpv7FTPvMj0wyj750Q11VbEUO5n
kfi7GZLAyXcMn7lGzO8Nm/nw58GG7K3Vx9Qe1aJgUlncDGxUut8Wyp36n7bFNUU9DY2tTVHUwynw
5+HkJKLg/kYjHjNsu+1QrUleKn/y8SWT0by6vzdrFtVS1snqnt9WO2UAflu/tpb+KQJYt0uvswV5
QrVDfVidBhrCfecIY0e1PD8pIx+AB+gi/r2qqSEyUpO9Vo6+tSEH3tuhCGSKFfJ1PvllObqqgzIr
RuOz20YDU1Uf2GB7mOBcSfsgLrzpwoTD8pxZr0PVmgkGmDnXLTeDVfV3atHX49rteurpCBYyKJCA
Za7ColcuqEJQMdb76tqB18PM4HLrw3JDn7bVQI0Y7up8QiRvM1rliI0UnDhDLm6r/SIiEKJ/71Yt
dYw6Wq1WgZ5dteH/P1n7vyRr8c9wSK/+99naByw1y+L3XO2vj/w7WWs4/xJot+tQ4BwbwxbUqP+d
rDXFv2zHth0XPwhHOsnckrXOv0yHfT4iAKZLIpfv8CtZKwyStb5wSfE6whXO/y1Za/iOlMP+TVZW
p/zMVyBdrJOt9f6LjjdY4yUde6Qfi+Cr6uAKOQlxwKAQCs0HenWEH/vXyKrBk/ikiESTfvawQQ31
CBWYWHYP/+D5FGBqPTm2sckm6zGWszK1aKz03NXYViSuDT/8arMEe2xnTNoF6XYTFVQWpSuLZRS3
QUw0CDo19RH6drntIN2sksxx9s60eCt0LBibU0xLqzZPD701nFGf+55kWvBYg++jCOK/Yu5NgGcT
XQTuo+NvmnCcH/saaUtAekf0J+7RRPTuzDa/2CDwEdO1PmInOlUBKexQgE+s0WHYXTsS1dP80ec4
5vRajQOOoqXzYA1Ftbcz+z4d9BSsMEx2ijo/kET7rkcWPoMZCTJ0csn7yiFBeJMBdjmGhxf0u8IY
7XMlFz5SlCcr+zbmYXNGBUffNKJBGYdfoyXXSOQWRKiYQoUTzNFfprRDo1hOl/A/0A4gG1dDHYbn
dGHQo2RerYoBhOFIelf9GpTUncO8wIhSulDqx1GVb1AWqPCEHbuYwTR7Ga3kLol0lARns9/MpYRQ
SkA8CjH2ptfNh1iQAtTELpU5J0PDWV4PTRh5VOQxN9ShWBqDg3O2hja6pLuS7TwS5UMWwa2e/rDD
Ys/uEd0iQdWcg8UyN25aE4SFHty+0N3r7mAcLf/37v6PO3G7OyUqmdRM+7+QngWqj880vTFoIg8X
8KZT5rwspkk0W6+0f+ouGh2rfiTDBMMe8giJcUcO+ap1W0wyq2NmZbAXs72z+PcntVA/6I9VFfE0
SyDgBhk+AFqZUlYD2rW5TObjmKHvGRvmuwrMVEimWrdVQ4Zpi9uIg5dT91WBpIzkVeu2UA+DWl1k
PtOwMVxSr6UnHwRXTbojmZFVG9XTMSb2Fwvt6q0aAtWluy1u2yyUGI9QNFVYoezxSMASrQDhK8jK
slB7wPCjDVBJu06ZA1LWeDd/PPWe54oy3qYREFM3irf/GLtfY/ks3Tlz90R9c1wgnaFiH5GwXLZN
9g2MJPz+oRSbWJOyTCmed5ZnLCdbLtSqWiBL3K5ESBozt98TIz8YRrAnGYk5RdVZGw+/HTjN3gJH
UpKmiYFp1gXYlGLqzlguv3nltIUYoUNC6bWTZ1kvM8pTu7EziRvUlxLbjnnTSZfXWG0wZE+oFtbf
LbXqtyV8UnLgBuiy0yw/YJI03edJfGGA2GR4Fx7TLizPiJ0ShOlaCAixXPjdLHRNm09+Pca7RUxf
4pwJAVrz0Uksn7myqQHKlEAlkJ6PQ4QZ5MwLvwsi+0vVdiFSR+LFS1DCUV+xllERjJ1pNTnQUSYZ
OqkdQ5zk9Rf0x+vjPNaOcW+Mycs8dwtvtI4b1/LU+gCDyxEXg35o75NlAiyGhRGUxhGlvLs4bPDM
YqRbm2bwI4ZMdlzqCpx43m2Adj2jfhiDWe9fdcGMzBstZmP+txyJVZDu+ZO/6/0mI0jW78Y8znZQ
nqx1HXd4D5YL5ptASMBuXcBIF3tvmt6ncdkYU/oeitI/WlNibRDahM9VLahQyUdhmh6sJi3WRq+/
B7MRbEtEktcTZgqxCX6qTLz0ZALphOMMZS3k1626sBLbZsbRAZHFhzQq7rJqgTBWDuhsFWDfXZ6m
ML/0JbQls1rOsY1bdiri49yZF6Oenj2w1MA9A9L0ueuvxgTx4rlnfLNhFUPVRvB17E+VR7KtmaL2
7Kfz69REuPUmWgMxpPiRWsJaTV7/XdND1I0qw91aXgaDAUYN9m1PgYcwiulD+l2wVgOz+6AlXncM
53HYxROCQVU2kwrTEGO0EuvstnZ+BI+ONrAFqZr5TZHnztaWAog2UKLEFN1pnsuz1vhgJwny14hX
1vu2TzFhbVH0tuPe3ITjA1gQE1RMDdVUpOupwXXFkxKmg42Dbm/1GpAJz6APLy0qYpaF/lBvrb08
/QnHDHagP7/02fxA3mx8yeAkbxdL23UlUkoTYr87fYaM5iDBSa26P5hJUO3qipNSgHvsFhuIL1LZ
Z7NItXvIHHw4/BHNmXPvZRpaekHV7wuc66aqm7apmxg7oxRfSzAcu3HRToW1gM+Dff04Z9XZQup9
tyCmrGEgc987ZC1CZoIICqHAjpjj9DwmwORt0c+bkFSK6/XGBZuGapMb8BkM4qSPzAGYvwDWgM/R
ZzszGs2151lvIxrV/bn0daSVQHeh5ixVfn6kIYqxI9PiVeRqlx4xC2OuZwj8HkP0xAs0FNF7mw9Q
W5fR3QxVbRy1Ag0Si4y/mToaetnzD1dgZzKYYBYNa92K5YdRWI9uHsBOcC+wM80tgq2YU7fvJMRX
weQj8ptT2eO9Tc0aaY0kvB+tyEM/AtFd+apGKW9nFEUuZJT+rsW76TOcCA1DEgR5Ma04OkX1OQUB
3iN31jdYNjtQCXH8JeWdQGwdmRmWvYheS8f/npkJw4lOGtrTbe1+kagorFfc2eGdNHKqtxBitzY+
0no/94/+YgIoQ16GyGD8HhZC1oiCBJMVO113yNIZbyNloU2liffJYaDBcpFUPBopqMZNGtSgxrWf
CqwA5+iu8sNp6yLIf2xgnG2IS81TUeL7LpIAJVwrBkCY5tvKOzSaOT2aqf/MF32M4xAYkzbWlwS2
XDyHxzZ3fiaz9WWpQhMymn5n6YG3FfoAytGqsFoU971BbDk4eDp3ea+tmlzXLnkwAgnL4rNu1ZDi
GSKaQcdzNMOKPTFQfrGo0S65WW8btOcmO3iAGljvJr2+xGiZboHOoa6bGnddDw95pgbRF+mTCUW3
0TFmbofuRWAy3EbIEsXNOYK03bi5uwrtcjqO6WCg6tQuPCoxzuzeCIGlgywWeLVBiqghApvatzFF
wL56iAH8AgSDdjULPG2cNttbaa9dPAgEtv3VgtN8BjsHwzMaGYp46wFmxQy16ePoEsroIuzWBpF3
0X4MSMPv3EX7Bk8EzmDxJQqRJ2GaChQyAhvl+m+RJ22641bi0YNNFWHP3lc6mkupu8Fdxt2SSflB
VbU7ciGytZY8AIknGak1jws0GljAkZvYF4wjIX5UDEdaDL46rScwYdO8sTLYVcMEQs+C52UyYp9n
Y9zSPfWYF2BFXfWPuNr24LRigMyFyYVFwGD8D/bOY8ltbM26r9Jxx40bOPAY3Am9ZzK9NEFkpiQA
58B74Ol7gVVdVX9Fx/2j5z1hMaUSkwYEPrP32o4ASgbxeOfGkjYHc7Ia8s19Ixb1JsSTv+0B/1yY
9bjQ61GjJJuXJPcbatPfl2P3H7kkZpu+zl4Hi7EBHA+Jh4sFK/lDkDXnbujPRdXffsxbdhXhwGKe
eo+1nUADh/MW8xvA6QLCzQwKclsXySJ8NQJvKSWKLkzokrBz1k47szfDlyFLXsxcHzcaymZAB/M0
VhTAdiAN3Leo983+fZV6v5HDQAUM3KnaZXxKsEiRAFjkTRt1zGJ2jhEGxdcwneBG2J0itjk+3bdL
2dh94FAa16aR7uO+g5h73zyJGL+N0e1ShBiI68eDE04jC3tuUKYTsWMSSn5fXnqe8WNMpno2ULHQ
ZDrE1FY/3Hdlf940c1VuzONY2rrzfS19v7nv0dMi85ZolEnQKBEYmPOgs7HsUYeJzM9+EowblbrX
+34xVbOI4373vi//c30u5JyYtLHmyh4hMgPN+/aRc1ekYw8hV7jfztnHl7HWj0FsiSfbzF+DROG3
Vmj6u0GHONuV58lKrWcLn6E0vQfkQBzcs7lNuvGPFvzltuxz9zjWbb7xCj3DfCuHizffgJTE/kAY
S2LjEcaAoq/FHH4zRa3fI20l3ToK9O9xRvkknK84HNkpj2QkpzFoDxSKGfGKebkd+9S5ig6cYka9
kEXOR5tb9qkkjmWOQr1kfkFrmoJwUVqSUbf19QZn2cdAy+X2df544tJQPIEBR6NavYlGhs+OR+Zj
A1gCKABBToBM7JcucBQJsKTOWd0vOEP5uRFEWsIOIuV97hd10yCu0MaQC++xukZtWF17B7n/oOct
uFT7yJGH+TLilOkQ6c23Mp+cVezY4crSouFs+ONtSOozwpELH4S/y+HSPljip1lX6mKVe5lNJkiB
gkiETAL64BK/KCcn3aS1m29qH+lYWWAIldOMgyWUqlOiJfBjGG7kHepszMtz16f0/xwwC5ulwLIo
jXIJ+3Kt61N61MK02g9IdoPMqi7+GNeXNh/qTRF3XM/xjJxrB6WG3lc/7ZGhgR8GW3fZlFNzbmpz
YphoPdSxlx/NBHaVhL67Tmueug3swfI5BSPUPzjU98ui1qcjc/x93Xn68+iyaARjYuydvGZTMyUb
aah8p/XBRusia52XETBWGC4kSowPve++u571ELWD2ENPgv1n2zc5RNHGU8NH5YfftWw0H5qx7C4Z
cRmZm2lnmwjyrd9aP2IyVra5pVsL3D/tzQSTFI/2gHUqmLaUD5cODhS2+o56Dhyp3kD7wjzDNLLH
kqY4U0lW+UvMJuUV4xs66WsTNyd7bK2LNLQjBqNxB1zwC8CSsx79RLLlkPJieLB5szYZbqoMsx2O
U6YpoMkNMZ5cEs6guIbrLmvq5VQJsa+S99GTtCc5n2tiD7jgWouAlj4wkFRLLFK8ooUniWKpZNFt
o8jzF2nJs4GbtCBStQZXM8K4VLiux8rP14qG1WDosGtL+ZY7NLKTak7OotBUcLNC/bFkSrPjYTFg
ombkKp9xZFbuFnZRCQGlXws1qKsR1+soDoKTFwwmKm/r4Ir6pmBpnipCE073e7QokEhg265QYmfb
hI56kVGm0vcgOe5Hf0fXd9aiMAFQ99hJScBToOMb8JkBaTncbC5LggUv1Oc8bs++LEEaIL7YoCwP
JEGXeuk3C8PxD1ZaOk9KtdGjQFD/Vip7y37/K/EIqlBzj6OF8tr6oPN6/ayL7iUaAv1Rz761Dd8v
FnqbsoOw2TnY6Dm7gn+sPoU+1UsL0fsm83U3IiVp2vc1+mijA4469CK51kkIoLiI1CWpP3s9TJZD
Y1b7qHFD0KbhgSgBEMsVD5HI/EcvTkmH9CHMInfJZgL9RVjlF92yt5KMQSzdZXOEVPbhJsI8+a2c
ln6L1V8Km081CYo1s452Z+faD7CB46a1IIjqmfOqQNrvbEs+tY1fXURk5/vWEs/3E2091Y+hzVxD
C+3+IiRATW9UkOvZHjVZtdTzdDxYesKB0JLy1HjiAR12eG5tY4NPNH2ITJ1Q2upbHQgUl95wQ28v
znHOEdhgBMVpDJ2sSfs1+xsMGK5CTEWYwMZ1/RdONKSZjMaeFvgLFXdyHkNc3SjNh02Q4IXaT342
E6vxH+c9iFoP1DixzRiAEBHwycZkV+TvyqLZrTqI1rUhrrHyxVaqDiqN5aLRSjUBZlSlKz9CmVcY
1XWY+vZxnqYOO6IY3a/G6bcNDga+U+TDOOyy+jyej+F8G2afVq/rfB26XZhH4jCIT0qMfqdIgJ01
dYtURhmZpF4MlqMusTsD0tHigQzxnBxC96ekbH+xqO7J6EmXkUZKlbAPUQHPZszGD2jc9jIgwAfA
NeZRqy5jLitG8KLOqQ8GK3aSS4fo9EZ5TXhrpSTxSqhcNH1AyW74v+pJhovMaQgJ8CKEQI7tLkMN
xl2QU2C3InvGRII1ZSSUO+oVHa3hbZrUsdZDDGWuNihgJ4dq/q4yLPvK3PSVAeWSykxv3GmR2Q2q
nbx+bRLPWUVVLg7IsV+IBz+ABCBrIm9BEBchDJ82hLWt5yeQ8bCW++GIq4BhDMV60zC3tgMvJzjK
Pk+GLRj6aCvCKEA5tsnXUI3+Kh27R7cxXhPHaI6mZh192UIkS2a8zFQB1EuKvWfL4Jll5rCK+g+r
n6Jjn+AHKkasN7qK02s3FSsR+tZ5tgrBC/GoOSOSUISaDq5/zPQZxFZfii53KXyDbgNcbHwKTZIx
atnvGEXNfnC3Yws652SBqbskNrU3yBG18Wlfy1jHBxhpsGjTXxiKwDh5fv9hV8VjrIp0bZegZmOH
aENvCJ5J1zUZa4IHV5aMzqQNM3Dw9VMbT8Eaq1S0nyh/ljGGtbMynuikfnWTPpzcGqMNHWO9zHPj
l98YjE0Mc48Hfa2PWgyIPbW4ZgDFNhsGHS0a+DUoi+HYttoG1hWoAeFlLxVE62trwoSwPhop2zer
lVzZJphg+KG+PJVEYsFZEmxXxCQqw3qb1Vhmkbnd4IOOS82G3CiFFWxtVWkrq6gYctbiMeNCF5ap
fyLV/W1MfGrEEldNr3HjBnl5BJWwqLFJAapOJv1Mc8T1cEiAexvoswhl006hDVFK+nW1S8HdFMJi
0jUfsCapKMoa1uzTh/OcKLZVWfGul151IqAhOuKym8EN+bJ1UkKKGJvtkin4SMOieBn5IsYEUe0j
2x8etRLiTqGFTzLIdn1tc4xl7D/EbPmZai/fQhghLwY6fZ/21iqhtYXxENrAFzFJQmceWFmgk1N9
h2jCz7pjVKl56dhrq6AxjXM8/xa27HKRzcGAek4x77FMV6nsmK7b4tmMw2jlDHW/9FjW0D6ULRnJ
j7mT+euMX7r0OhSjIJyuQpX5xQsvQ1LZR0gOARauJNk3KrkJoEi4JPkAXL+xV32o0QK1PhcAWuyl
N2rtPsYqH4VRcmYwse0tn2iH0qgx82UN5hg0dl00SFZBrtg3Tv5l2BRFJHY120Czg4vjM5JIShHu
qIo2Zh/yjkw10KQJ15xldGS35h79Wl5VhC9N3crtNRNciQZ8YH4LRKSWphAjlrRg4RCKdnQL6mDa
s44r0ZTFGwsI3K5x0lMQu9VNYDHri4LT7cz7cb5rll8uMy9/1hMJpiFEgCBD7JajgWc9xT2QTIKz
LOjCYLCYKKbtZGyolRmQ1uod2sC0he1gnoI09bfliAs1VdWC3ba78yF/MI/M2JyY2Sl2KC5QdJDP
MFTymPf5RmiFxuibjeVeuYW+t3WWTrm8ck0OjzjLkrOTWmtEMPkFDxN28iLeFvgPwBeFBCCm7jnT
eaf6d6Ah/clTTUEIvVmuCYBwDokLnLHJtUdbSvd4v/EwfPJwFRlappVe7aJQG6ufjUkhJSSuPTg1
LNXPBpjYMy/ba2PtaknnG7h/f4+yXLs2rvw2cDwcaerJNR44F/Sm84bXMbuUrZ5fkIc+FuFQHWUM
+2OkZ4U3xWrdGPvHbL4ZsDIlWfvod3Sq2SCra2mRuua3R8vOyxXNg3HSXDjicPFm2pksj1Ms5D73
VU++j3gwIm140qeIY30EShgPk7kVljDw04UoCurC3Wut9Jaxbm0Km4VlN1VICzxqV59z17JsA7C8
6XQdar6/eT58WmTs7Qw+1EsWloDlx/gMessD6SGI0pXtVz/Y1k1yGPpckp8gIi4IGsPgnIsLPe9+
0l2aOkctrW6iOE/2Fn7Vqy+IfKgKTCNZ3V4ZEJbHPiStswktdXQyykabwW0y+u3Zq1alZnIxoDXF
0a1AfmM7K1JOwmmiNWd/oGNh4vTgkQ+2NLtqDrk7tfi6CTFpVjFp1YQgms+9bRyLCuahJsN4H3pw
f4yyYXlS+uqqxu46uWF3SBgH1srvMa/m8T5NM+Y0HTIcK4dfg1Cjhna1YIEJUIuTJxgMVjwNZOa1
yDNzbTs5JszU53vdOb9iWf3UpVNu/cz7jEYXQ1CXXvImwSkk63ZZBmW7hudyqaALkTxq9suI4fSi
YD+8HYeh2VowCRaStmnTp+Y8cCOhONaKrVeSAhSB63tN7Yr4Qsfcmy775mkEXTCmiF+xJUdHG7iO
7oHahnnKcx0o0wuvfS7A850Y4AKR5FqSBBm73lj4a2wce5RdeV0We2e0zT09NwdHS/c22u02tZnt
iqmsuK6lGt2jd2sGxlO9rWBcahp4q9qm6gHhzSin/olLNodKSegTNv9dLLO1qXORqdv6LXPyb/qY
N/A9+o8WlCEJoZKUBV5H65X21pzctz7KOIDjMNn1gmQkslQQooMtGpvrFLySxxhuOq2cOAU6DIjB
XLEGS6tD3ljPhToKSx/eLZvrTl9ZiOfs9vDbLn/WoP1t7zf88Wdh0D5HJZkgTHMZ9qbzLKmYt7Ft
nQOKQ/ADBmo5eQhsWD5lK81vE84EcmHdteYi09MlIZBoEO4/k+O3ZGk1u5Z8HZsDKU+m0wQr0UeU
78CCDrIB5hEjXiPRIryFxGMDpJbx6q4HumukqKEIGaiiFeJEpAl6+gFBtWUsq+386iorpAp3IU8/
2w/0BLJDEIJKqR3RH0IUxqvSJHZHSgjg95sokZeggWymMao51KPVrWFLRWyxp/wYqIpO2TZufFmw
Lzvlqw3GjJ4lhq1ML5MfZQK6h6V/utJ96HZwnoriOPINcSM1AqlpB4bQEzL0WYbnanqFWo8rrzH5
kP9C/0VIrZgxcEAu5nSdYPZBxBHZRrQgiGr/0CX58z8ls3u2VPy3VgnoiSRJIoc+wc75zz10YFIl
KboRe1bB31/5/V4+q+D//PF+zy1GCX6eTRLtIVVwpXpU7Nzz/rh3/xEnSX/IDeN5asoLMkNzmRao
3jmxJ+s7Sq+feXo+IjNogZq96v5Q8dlcvfZThQZyFmdNHv0eqUjcLRI2n/eb+4+TQTEqJVGJVjqc
Ok+NUFsmnTqAN2N+RtM802SeP8sw8PMhUiAVDiZ5xdKYbQUFrzQr+j4v2taF/i5GU1sD8KkPms6N
us9LqUFQ6eNVaX0ZbX5TJc6Gqvs9Nd+LssTe1I283v+IReKwj9zXZn45+Uyqv980SMpW/ey1v2s4
70qZ0PEOKagEpm8wZCen/Ow8hmaZQ35A0owIZf646cDCt4aott0cT2AixaevmifCLAfF2jel2mmd
wxiRoWY8WA+Wp8Tmrnr6P4HY/0cgxkbv3+rDVj/R6HxUP/+qEPvt3/wuEHNtzLzovJCAMZbCsWv8
IRDjr1yP1pWMTk6njoHPNkOWGf3rH6b/Tw+cr+36WMRd3RT8o/8283r/tIhMsHUezwDAjc/3f2Hm
RVf2/8rDiPuymeV6li5IQefp/S0IXckuAp3qlzv6ccIpZtW56MqNx9F5/4qSTV2vQ2sEb8w1naH7
fKShtM527PSYHZYAc8MaYIYtKB8kVA0AbjZyyjYHhO+WVIdM/DfMkoiOntUK7EEBteRYHlRnrPqc
rrgGcZyo6MRVQtto4XfPgWvVgE3iNOy0x9jDxmFq1BqijD70Ob66dp1Lb4+sIwpiXRwSsxUE0YjR
pj15ANTH/KfK02lr1bbccLmBKoyRtsvqd2uw4V8wjRPEoLbJd+Z8jH0tEuIwz6/GEZ+mzxd4NJlJ
qii4eKh+2N1linml7q6DKiI5K9AZ6tlEcdn2Uy4ZgYcVm47WbpZdEE1HZwzhFlvbwo3LcyXsYD0y
ovRSNP6tPu1cHYCaVasHIwy/O0EinryYskV5J05P1WGG4Sx1dul5wITXTQBgMiRbmPj2lpZEDD6U
KJ3ABX+bIJd6MyyH0cNT3xvFGiuFegpC91tcbBg8mZVT7PuG8LiKcfrEkHLJ2Oki0E8sfSSyiGDr
lZGO9P51/J34rDjUDHAQpDvmKTEfY9xARevXEOaLDUJpncS1DcfQLwWtYWkWnK9gbz4VIUgdR/DZ
b6BQvaYGw00QV1xQQP5GjrMEsPjD1ihz2OAzzYyMW9UZgKNaymYfZDwEOKYL8Do210gZxD32/UoP
1S+mawBXiEXXmfaIHF0G+KbUInkuYLnp1g5Qw2o82gXYHgalP0TO7MouoR0pB9m6LZnk8Yscc9AX
kPXOEIRNqi/jlpEKO5ruKejaswh8VipD9tTFsBziQPeW6KmXQ494IlHk5YxhvUc6dzO89JSP6ckm
eq8AD1Sqw4A6GStLoNZS8qGoMfzuO8Ee5vgFiuCUKy7p5k2N6ntpA3Nx8/wJ2cXa9bLkVXVAKtkY
N8OyMKNoFYB1W9Hs7NoZ4xKTbFEEV8bRV2Au68Almk0FvPJunqrZDViTtoVMIsQm7QwUReVULFqd
ZfeY7MxQK9YpwJuqzalekR0xa0L+UnTDLu+B8zmly44WGpOv9QOrOIUMghpaDGDYWI0WwLiqbFHo
4z6e10LI6hbZHAcV6ekv6T36TQT5xishW4lrYGmHJiRPq61ch4y1p7aq+6tTpScWg1t3Kp4cbWwe
tSDZ+B3QdYqxVxPl4dDHvwTxbjQJ+6S3d4FHBe4BJ7zWDiEi49M4mrRz8GjWlvKeCaqDBVStExUs
c8Qp2yaBgq77BRiwVJ6cQFEpmyg9wGRmPH9ohw5Tr1pxqlFVF++Lzyqxgwf7YiZRc/BN7eJy0tkU
87lNiycK9yAEcSLexp49cah3j2zcWCgjDu9c6oZ2ZOzWHGoWc8JlYhA4CBotra/htZU30hGHkznN
a+qG+XzZjOE6MrNqncWFtU3zkDA8dk9TlzxCArF2KatHHULRhnRmCOktMixyra5+N/kEp5Fs2ubL
II6e8qic1kmUPREkWdKopb8SsM7bZgqzzRiJLzc+aClGvf4pqOWuG0n9QQDP8i70xYNbimRFxP2l
G2+GKY8M1e46BWdZpKj5Av1Loo1apYb9OhnZE1IJqGEGvmK7DZwjsa3uUQ6IMjNnXHce5NGwwAzO
frQ9Eh2KVI4nYJZNdURBVB2NHktoo00/OsUgk32sOQ6vzPE9zg0Qijrb25qkmOzGNr65Qz1sfZHj
xAnAzUu3co4GepR90YYrN32t5hO/IYYWjyCSznwOi0h1vdlNeXwkhU8sVSD9JUeLOtnEyIlwjPaJ
R56j6u1t6/XMuDzOo3ijp5WfM/PPAmJ1U7P+Zbg12fCz+Bdbh3aMk9rehp3xoN3nhB052krL0CRQ
PR8BcutLRdFO4+TCB+ynSyNFBrQ9B6Y16kd85PaKt4Lp1UBECr3wyc3MN7+d5Na0GM0i1St2pu+c
c0kwkcxGJnBQcVZxYzHgnZ9FNd/c75XTL5QQ7m/K5LTphx0H2m/PMosUg+eWvgN9UjoVxqEbSzv9
/W4ZO3uvebV9tIShYz7n7GQBdke7UTgGZAHjNsw+kQQV0lxBOm5tIiTkHmFO5sHSRuBO0tZxRXW/
UhttIas3TIfyvUv408BJtknZzgx8C7wlu06kPIoF33S+16ghHtO9YMeH83LY9gCPyoEN3f8VoBnr
UVjhxc9//ePjB8kl0J6bCtD+X4tJwzJMarJ/41Bg2/8//IPfy09P/yeeZ19H9++CTLfnavZ3f4Jn
/dMTrsHfUoJSR85F5u/152xCcG12iKZwHf5j/wUm4/0TLAfVIgI+R7jC8/5X9ScP9Fd3At8ARlWG
bbsg64VhebN74evjMc7C+l//EP8Z9Bqjdr54cImTFbvt8Rr4Ax498FtpGtqfc8K59D69TjwSDa8v
E99Sq6723kvfyxDwwYNq+jCgvun2ZTguChJxVnREqIi87iHJU+bi/UBSgutOu8wrV7Zf3QrhMCXq
YIFhDDQo54hQMNNyHcaRv58kIyaDOMUEpqKtf1NKj9a4t71F/Zzl22SEc5sKsmAmcvxEjfzzL5/e
w2/OjP8AZv+Qx6y0//UP4394Swyd95x3xTAdZ/5Y/vqW+C22fNH71n7SXH8XGrGJCVW7JCgctsBT
t86cbMEoMiA00rzoYbQzJvVdE469kqBPK0QF5M35atn6jA9leCIQCcwd8lqkBQ7VMHPh0Hfe2e0X
+3//3FF3+X/7QJFJI8QmN9XRXRws5t/gQEFkJAX45nIfhMF7WgYmxU16SwcHvk3j51tM5desf8so
x5ZjUfqL0i17Aie9t1xq/VZUIeLYkASLnhXY0s1RPOJSaRu1JkOIQYzL6baOJxb+n11RuCvT0MoF
LOtlHkbDorYTNBjIACCHboUx3WJRklelVT9TW9Wcb0kuSOJkXeQDZ+bwjRDYs+otoGyD92504Ytb
NBYJlGKvT+R2dM5eKBkfHe8hjJgY10VLaoKvXiaW2sFE123sUy3wV0QWO0toFJ2FaBTyOTvAaKlP
1mcV3XWp3deY4TXwrCVZxGjToquniWpNQnnFcr/zqat/4NVEITBLz2VAwGYSojYgESmxnLeyH/j/
6hKcF8hUR3stSpqjztC+mpbVM043Uk+IunbBji31zk/JKY3SBbTaU9lztOAvJMpTd/cjtXNmAP2o
hhR2KQ+iAX4hVtO6WWn2Rb6JXBh9t3VlltAhiA81Pg+dYmQ7WB9etBceIkfiLnH8eEdLLyyw6CTq
ECJ5VKm3CRP5jbzRNfGP4HQqi/ILJjxOmPoMLhMJcGSCI5mMLRlBHxP4wKVjpzp5quWq7ap3luV8
lj1X4LIlV7HMyffBWddU0TH18bGmTcZmVjpYKhLPvBpBWy6pIBnQQfMv25vSnjzTU7ukMoixwD40
zZP7boDs0HwGgPxs3LAEA1kAh7IPzUmBRTWIcQO9yzYsgG6hxyx3LMZvafdScYFleZS9FqP1vWrq
TzdhaW+1KHAG1q9N9qOW8c2ICJ0BynatFAFOzHrfnLL4xjZOs0C9N+7IrkGb1qEHnNAKjkS/wkLW
rXdyL1BFG+dSh9aZSwggY5BRp9KXFCLcuoVIOX6YkOe5N4LkHsmdKTcT81/VdFdm51umW6cor7YN
kane0O9rVX25xs30u0Prpy81wQFMjocPTdjrsiXE0JRoAfhYvJ6biVAvTIpDCBTXG93vjNeTlRaR
xUYm2QJtCIlL1pun3OdExVQI00mSKbFm25auEBnriAjJb0rHaxfnj9KpP3Kj/kakxdYKk43NN2mR
Re33xtuZWc2vA5C3yLxdPWdBKp+Bqg7P2AV76GbOM35MJGnJZ+15vwKeS5WMh8wyP4hOKZZGwwnd
nQWZg/8QdzbwYdxHMrqqgIjXUm7Zwb8M+HPLLiT7yv4KbF5AZn1YY19tXaHQdAWPnizO0tfypR4S
HazZjwnGoMZKGcgbIJTDwGGBkHbbNBQ/M755Cy8aWNRZyQuapo2jg1SSjhvwHYpJ+5vyamGSbhBD
m18gQWO/n2yEUjwGoH/OGiMFZmJe88xZ5eiHeeTb6HoP8aBuwDYv9B47tlIrUdBbsBoI18w3OV37
67yvL2MMDNUhI31p5gbIrHYvqwgeefBp2OmJQKwnf2wAPY7DS4GoYDUFdrUIev3ht9+LX2ZuTTaA
h3BWyI8EFe78/R7r2ZLAV6lK4z2RImtTojwcQetb4beuzEeyFAZ4iiFiuoBWXDPJthYPQSFu819I
tGeqB8U6+J9GEzyGTgLfmXF3HAAU9Lzv3mCeQo8R+N6tfdwpZfc+7Yk3DVhmzK1nsM3xHK5jnxTC
soX3iPB4oRfONkedsHDpF/GG2+WmdaLnAPr0TsYtkTucMqPGYSAvwo2w+itsnH3WiDfTXluySlbK
dS+Om7+FfoUww34ntgzpwmSVK+dDd7N4VcbDaYozdtk+zVgLNl5GHlHn6G2K1rMWbeM+1xX4XVtg
+2Xrt+8h6c0jZG9p53ggCvPVjKNdkiA6HjKj3+DfuCZF9RpEw4PDKhhtk/sq5nQrVf+IYhc8aGv+
MOeAnAaZccadKohRaKdddf+rkfiQwvJPme9xDcS5ARnnO9Eqi6lAeSbJp478WShNc8mGjP51nJBO
KlpUhwJ9MNubEzO8CdNPwhD0AyvfHoWPc/KJ4CM0bKg2udkVG2O0r2QCI8VL032etM+DlhMqpjOd
crn2jILXrMRXWoL8JrgeN14Hp8a0vyko2ysZGB+FFrxVEdxgdssLMp9Y7IQ6fY3Dxlo/w9DOiVW0
NWCuCHHaMVv4/midC0NtQd48SbSFmue+p97oL9rUj1bfZRF/jOm0bp1Zik4hIsmjRq9PlJI1tFCp
mmyN6P9ieQZmHCYdZdE4qMR5gYyAnKWPTIn8HJQFzTy6dxhINHNqedAvvMJsrpFB7++R/XN2slg/
NnX4Y0JnCedrWvAaEAdwwGuEkMKEQGug5yvd9iH1O/lPwpDApopcZzBUr9NRznuhfROWfDwNExjP
fiaRPDx1wd4dkg5TgPugWz0fttX/mGIyFUtjhGpjvERVnW0tWPGcXGaRqfvcO1xBQ+9gNN2FURQ5
FAcnt0EeazxbzlvB1Hygo2DdzyFx3tiJPIOzfZuXH5yLU0KgyXNurCey4Fduo5pv81vXBGik5s8D
Eeh7WLY/Jo0vcRrp771LYiLmErjJ7hvI7KfUJRezbcQal9q7WxkI1SwUWVbyo8s6fVVQbTcxLPHB
L49+oj30bfeddJ1pOWFV6oPsxcmQcXUJW5myzF+ReONgTy6RU+7b0XmE+X2VRTUtYoVVwz1o7fAc
zOR+DDacmiZ/j6mAVLmJqaX9cn91XB6XFsgLYLbJfv61pkNkBJ4NTzo/a4YOwKFdVvfxDQjw1iF2
pFfo8dF0jOVV8yueuNWvogR+cuIvmsqLN1AKkoe2+5zQzpC00Nbbqt4y8TbXTtEz0qj7fZOO7r4Z
HHOJHBggPMJxTvVo9dYlLpi+Gb9Npcu2shc77CcDMQa4XA17zKHCxgh+q/iANpwxbExYsOZQ+fhV
vikci2hYwrisIkXL6PcPiWsYa8ScMYZDA9S/YR6YesXrKk2wT3XFSVnJs2i8DrkvHYyyzC+04eLY
pwPhGBPynjh9MbSWWkEjVTOyvGepInBEU83H2LL3VfqTIPA2iwED23Lb5iFff9HvqUtaFE/+T8x6
wTqb9HDpSd54JqrxaTTIllc1s2q+hyyeggqnVas/ZkglFiKMb2WqkCX5mkZ6MZLbLmVAWwjGoPV+
CJnnagnaugByc+E5Ara9mNY6U9KUSIF96QIEtVAKjZ2Gvi4kWC4JUjQE5RPuI7XCftmQPBYd28TQ
sKbx9dDKtOOU5uQs0aNk15BiTOTwGKervEao3cyknm6+0Wfez58/3u8J+FE4zeLt/S97jXgVjXUi
Qct//APzIammgcoIytCfD3G/N+pTt3E7De0Q7Jy81/0VqSRc281tFE4OKo+ZoNXFQOKiIpdLzQiR
jc0HzP3GmJ/Q/YHuPxZYfUmy6TZ38+XQIQiF1YwPU+kB/UVQAGT3vt2tmFlkQvOy+2LtopneF4bY
pxUByBC2yy32PmvvVj5ebexO7OKzJxehVivH4NnCnZbPj3l/mPu9+68I7wCM+x8mMyvDs8SwqgNO
TCEeGjLYHQgoIgVXNhABGtehu++gX5cYz1FKiGyPaxWrg9+SxkSq/EX6c8dk2sXWJFYK//905JCJ
rpUmouvgRehOR9flPFBn6wQXGzCMmjjJgH3k0BtoUUMfQ10wPfUDFwXgrsajG7IQqGQbbahgqOaS
sluH/WivrHmEiqfcvtmGiA9GqsQqtADsjNhtli47mnVssFvPR+3MnLCkbu8JmVZSx7tJYliXf6ce
IQA19ONTHFWvTaoNVInouBOUVIQhnfXGnPBnUDx4iFHgj/gbTRQ2nld+f20P4anvbDh94msiyAnF
ClUqoVYHBIcJHoc9+y8yzLXCeoyEPPgjQ3cyd+ITs2WybQsuFU1aUAVGdvJ94oKEEddDZtPh6p/P
s5bXmesyrG6pZTEhFZW7BhX3hKRoOPcTzZSeMgNGcSqODqOOyKnCqxhievXM3tPjWxgFAnljpOyA
mYdrj6T/s2tOk9L8A1r+fFVraXZkqA6PvAzrl5CdDV50n+rSxecQRF3y7rrhLQ8I8zSUHDZ53IXP
SC5/mfCYEHcXjP2rZu/3gYmxuP+GonfYur07nTlESI8xmoxmPAx3DpkpneN6xJhr7rFDYWnLx7FB
UkTL/c4Uhnav8Mer5ZCtoiQpeG34+V/snUd269iWbbvyO4AY8OYXCYBWJEV5qYIhC8J72/qcgOIF
FcrIl5n1LFxegKARSZhz9l5rLi2rh02eqW9xb5xJiSZhsNerwsnrIDzUXh0cBPKoEV30pdPI+nYY
i+FO0AXJofXC2TKWbzTLMu98oUo3JLIkdibTCyoq/bofSuynUQ4+rQ0ZsaahKV/l000rqtdDp8EY
t6TIJVNbvg8M/TrKu2QdNP0ec1d+bVneoQuleA3+vdr5fXcfGzEAKOJkx9G4NoHkNOFNKSnWVTBl
C0yZU0xNboaBAntYIvbtcvUp0MHEiUnULjtNISqrJ6O3033ZTS2uqmLx5E1JhFzElA29SGsTt5mr
JmV+yAsN+lziqxs9xoihKdd+F4lroWrIVrHiek30FLF3dxIBBYzR9b2enX3CswDx+7GcrfrW32KC
TJfnxPuo2yi/kXrRCVM4TsOZWOgR6+pGkMbntuyjdVCvBETMGzyHO6UVs53GnltW+hKxw30StNvz
GcGS0WF6Mc7pozdK0Y2RNngTymrX5UxBRTD9ucEO0WLrZTjn73yqMgYUgggJV+p1B62nXmLq/SkY
JGuZaTgJCjXS1uLIPF7Scs2pK1lZyMJZ2HnqrqZA7zZl7hP/13yGcX0+Nr357CUTEJ+RTD+Wq7wb
ylPJnnsufGjFfoZgf1Tg1OLNac8NmUcjgyPVIxSvDF6UIGtJPcJZX0fbMkn9UzjkB09JWsLESJTK
YrTqY4yLiIK7OfDplCQE2PkwIvyhgZikqyCMAQ3IlF7galBQWPjZUO/ULmp2Cwp65UkLkmtsjBbB
JKbar8g+RKraKPmKDqK4I773yHg6XGZlam48UpgjDBiiSAxNmsaC6xvDwYtGeVvGasJuI1uroLb0
g6Z3nGXKdFiJordVGz2914TuqW4lcV8+FqUQ3DV940RUOa4xkOFoYsCYiIQS+wrpFcQBuqmKEVSG
YWQwOq9LjACN3hENq1Syixs1care/PCTZFhhFCh2PRZbQxuXco70llrpMicyw5F19Z4s1HrdajTo
ITTZfRxa61xEpl/W6RVomFImHaz1fNevSaGjiWzW+S7JQFGOcbWTs0o8UbMkPIGdEwU7TkuYaZa1
RSdobeelILjKCy7JQiEQKVxOi315xRTY25KtLGz9NgR/1SbELOZ4XkRqSULZg7WMhZT25qSRQjMj
YHMrvlJBGnAkC/I2pF68kESrcUn9Q5yIAEGZAgBZDHJgKwxo4m1SbMy0E72jHMeKM5pDzfiDY62B
8Nn1iOnVybVUJ2Hizva8c6U654lVwwxjikjHsTffDJX10MMGXkZ1huMLIvO4bfFC/rkYZcTwiG1k
i4mGcG26mZdkrR+ZB+LH+V6vhzggfC1OnGgCbahgZrfzUso8nBG+il1B732CkRmuzRuawDdpf9IM
LqeBS6Ej2JBDqDdiRtN+vs+bhy6XzTrXftevohdO87qtRUjcLhvnF5hvft13WRXFib7XlSHtZJ85
6OUphcF41k/Ji788et6KgZ6n/FiU6NBTfUP2dnn2jwfNd5qCjqi3KmKUzNPg69dr/lq1TClnCnwu
vx93LkiqqWXiki9v8OsZ84Zf911WJcKfk4CY+XwaLXIi9BcIDGPXywJizMCgIfzPzqE7by4mprfc
WXzIsLyBWiZi4ANbN98YJHVuKZ4iDpvXzWlLX3mU7jycAgDfmbzpSdI6ettwFR2E2zg17xCrZ5hR
2QM4rt4tSj6ulg2Z6LKLZ2Be2RVqv2SCj34fU6kc31qQURKvL1aCkpyHXUwUkt3PDtmJIhOq4gup
QJuy7T7OSdZBMLB139s3cr5NE0R1DCy4QA4aBlED9zx7ESnLjNO19l6NErJEovw2CIyvc5YfLa1w
iJq4ziT/Vc+iDJF9dKAS+1Xis2yD66JviDxuAsPJ9WDDtPuJPmqyoFVgE9H9plcCZm6BMB2xFF5x
13PUAdEOx3wtFP07acAKtY+errHQoN4D4L8o62GvZMKXpzMAtqTbtFPvw6hDXooftpHN67mDkHqY
l+O4e1cwxPsZMyNdzh9L9dPsqeRigiHbq10jBm9FKkBi2U2RevWnOvV3lX6H6HKXCP5KlvwXefrM
pA/l1WS8NXcGnhwGiFOEVufUjP/Cpl/2ExjE99NbIUp3XW/ZNQGpEVFGqaYeZa15wHyknCmmx8VD
O2g3Wka8TKaqqzoQPipUWI5VYcKaOCLSeI80gRavipQFl+IVwY1rPPHbmLFbFHkRylnPXyfWgOZd
bw+t9wXEiGERXm84C0yQvQpEqq7sySghnAkwHt+EQkCrV6JxHM+LTmI2YMX3vWISHdOR0bIrGWzZ
RDpajkUdwipwdxBlD1Y/ZPjvC8VNXdwP0dB9yUxNaaRBQX8ZBNDLvbeRGg9PXIf1wNrXKYovbJ4M
zw+iGd6pEpBdI7Nujd4Jh32hqXZat/vC1NZ6MDhW/dJ2JJxknfDeWcUVNINolflo88OHXA4fe48c
YcTDysrMwx2ay8S1ui5k9BrcmMBmHBRhb5mC/siqkHFxIlmBPiEavVGCJSwbbcne0y06uSBjEawh
mdyhMLW8sDPRhEjQhy/UXOvXCiGkkWlKeCsZyPvTREbPMs8pko8SJQxCqhY5yVqJ1QnoRD5sElXe
Ygz5AvMupf40MBdkpr41CTUabog6FO18ND+MJj6qhlrbpBRERNYm7IzeSS5R8ydphOKXESyKv8E1
NO8+yHCWitUDk7INcwnsMy2/nSpahLmp2jVcKSgK4O450sdddo4/s2AZnaPbLLa+zE4s3BYBmxUR
yKuMkHM9S36pRBL+1KrH2JqHtkpF1Zbj1B4NHc2IqPaOQf1efsxiVD1ZYlAIigM6EtAEoM0XOaia
LEICjEaW/lOvNuYiH7EUGHxvlh89gbnfND3uZY2q6chXkKdodvv0BapCtJSnYy3XEyYtW0wRh+mf
R+6HHTN0pcCpuFHN9VXQyjt2eM40OihZq6zR5RCaVmaU7IqYKkM5cnHMAFGokHNsJATwOkKg2Wdy
1ZOYDMwub+je6KRRyv4hoVXA1cxAkyf6V2hoBgLMHGxkshv7Awa7LqVQ/FxR7tlVGUKfcbIwwdbv
nQlTTvsWhoQZPUFaHV0lKTVbKYtbLzZS4DbxMapGyk3CU9IbNKg6jivdoGCnv8gkAfD38kVKYUv/
S0sOzFboanm3rTq8YMd6L6mH8GtILyYoz16eYp8W0JQ+a/qQZRTdBHiSjQ6egaf791NDmm5XsUDg
U69MtBZlVwSungDVMCKUYB3uZNvzGNLj9usXhpaQLN+FGwVnpAPrR4XqPX382ggcs2CkXioalTxj
FWOQWJ5V5oM9fmyD+YldaeJ1LQidizb9XS7O1SqUESoV4qaikVbGxJr4skrPT/1CUb3BDLTTWuHY
TwX7ejoi02aTxpnvyA1Iu9RD8mIJ7/I5vIri7L2c6ukynma6H2W225vW5Ga2PCilQrAy9LXV1/nG
k4f3giOopOwsSNJDG1C6qYfg2eu/emFAfpOCesrKQyfR3hUofUfsdCKlU1H/iigZLPOc1gEVGZLi
0vVZG3HBoZ2zsSngH92a2WCP5wT7ETVYuCTacyDRNQ6jdyWWodPEIxXBMDdsy+9OIGDfI86huaDd
G5G0S0aOBlmSjwI5eRhNMRhWiKI4vku7rvibiAElOwkziZfqxzBKGltPK8SdfU0c2TRPwjRrM4II
i/mnUPH4I6fzrBK1VDGwQ3hiuUws4cbksCTyr5bsuiVlMvWsVa9YkVML61j4LOMipm5AZwcuT89F
FNZL0hcPUXyMM4sUE3wFCwBHipLL+6aBldLngFaagyjiLc6bwU0VXEDiwIkvZJBUEMHMKcH/P27o
5/9IlQM8GF3Gf63KOXx2/2//2Qfvf9fmfD/tT22OJCp/iCT1aNglRF1HAv6XNod5yh+iRoarJZqq
asj6hR2qGNOTRNXgWYYFOQWFxb+04dIfimxJOpp1JDooe/5X2hzzt5ZDtCxRRZ4HFUOTGDeqv7Th
RahC/fPT8Ar/NiHKOqGZEHFhRSB1DE0d/8lsMznLVkEUmVUpKBFQygmc7s5BVbjFWXtXEwp1iobH
FWokgXUYTKYbBVfv1qO752KJe0FPA2gxx76AM76iBjwtpqbVYgSeFpuJ1z8vzTeR4WGlo4/MGBZu
dyZz1OdKcV0kDZgEU4GyPN1IVQXje17MLSOllPeB7vxPRKI18fuMv4NNm0Tx3UGiGutNSMKZljhz
NLO5xjovoh6gvZwYAwcq1dZmYjpf3Ebz6ryBYryNBnJcf5s9JuO5Ms3xLjcaVK1VM0nXJ6DibKKa
b2a+IpZjYTkG1dV8V07Ytz0wLIYPN7GF0dBzq88mqTbLbpAqlUtvDjdRkaBsvxeNRu42UX+j5SWR
EcoEsS4mcM98M6+Gk6tMCoSvUjCbbudTJcFBbLTOoAkhw2Oc7YRlmqDDICXk7Qf9k2uhUTr87iks
IivZ1+fmWIaivyRrc2VCdSfnBExRSdYRHJ2WNlC4ooZECriZIOHFoZyfpzM7rIrBKKbugX/NvGTS
kI7kZeygz5U7ikvZqpWkVy+KXINrh1ui0VkqEfUYIYLXl3XEg0C2CRlhbPwJ6TP/NngF72MMR964
JzbxYf79/HFk9FSpZllfq1mnOxIDZVjcTejRcxwQ+4j6Z52l5NpP8zZsU812XrL+WrrcpxBsPuWx
/O0xl9XL8+b7RAti46KI8UwPsKEvj/tvXub35vllfZkKMxZc/sbv7dGuHPGIXd5Tm/+4y/rl/f73
95U55ZYoHbE9T+843yQlYM7L6uW+FnfzStAo+RnL+d75q/vxFVzWf22eV/s0RMfdAK+dV8+dlNO5
g2I0HS5zttclE21e+g5nIzXk5+YynVLd5ufMW34nuKnBuGKIdLbRzeCOn0MzpptfL3N5q8vbf0e0
/dNTLo+5vExa0zGGQId19q/X/6fHXV6PTrG1LCPKzH/9VZenXu67fLbLfVElH0tdB301w+Zl3bin
8ugvYSX92anKGUmJDGQ4RZZ0FKdE9r8vzq0sYfCPYYOXQNaLSnRFieBlfUpPmdtbl1f7tTq/VmQg
kIZTNlG4ONhIkZrefPBCdY3N/Pv9/ul5833fT55fZ/5Dvl/hsj4vzY/8dV+GvWETlZS0u4men3sv
qtuhXdrWU0kssOJe/F6nds8Ed970Y1EbILsR7cFp9PemvFkn8OLrqdeGSpGTxZCS14whg/7GdM6f
88bK+ZLw40E/AsggqCTby0Pn1UYHaz9E2mFmkc3ZWJcopGrm5UvwjP8p8kubs5Tm581PmZ98Wb28
TBcQxTivnpE1TNmxGlMXvp1kQvvPS/ONllkkXJsjLeDLhrrSHMqlkPymaCrO0D9v/um+OuK8C5Kj
mb6Tftp15yV5Oi7npWjmCM9bfKlf52orrXqs34Sd62qzHUzTXEpkIPx+8Pfz5nuRgKENq0lTCKdY
hXDycs43zRS6kMzxC1NCw5x8Nd/QQ+akOF3r5mAsaU5xyIlzKPt2I/4V2iUbYoc0J5RNd4r0QtfD
/G8Kh6D8QwVahPnUT9ERqsSkEVwaNDv4LNtL6N68NN+HMPRNTHvJnavAM2OonUBDgLSkVUqGReUT
azGH8c1LIUkX7RR5MUzhF910I02BGHqjb/HXdKLttXK59NXxZg5OmyPU5t98/n2H6Uf+kbDWzPsO
xapkG+/GOaPDU4jriKbgDo9uOHXk6SuavxhPNdeqlBorbxTVrTVlgMxLZ638c2nQsYFFTQanJZkw
ijNoTx6niB5GgNBzJu+wfEYm003RI+ZQVGuZNBJtziXhiwJdjaF3AZyA6fmcYAKYG0teAiITXlxN
bjVmt2oMrG0MXNMNpiCUfopEkclGMXsmp+U0qoMN/a8YvnkdPdu/7pzX54C+H4F9uRwT8J0hy8Mt
/q9n/n7Q/CLznTEpIEtZrvff7zMyMnSI+KOZIigU5wiM6efsGJzE+RaDw583PRkz3hQ2A3Bal3xt
M4dsfSdtTSOveama82qUaX1+5uUx9RzE9evhl8eUU0COPIredyifPtVxxzm6Z15kL4OpP+MQ5/Xf
22F+ieiFzBDFCSf5y2Pmpf/BffNDvt9lfooXdB/A7kr310vNH23+FG0P6kSd4ojm1fnbunzcX6vz
B0Vhoo2neroKXW6kWeDx133+dAXxpiuKVHtLpex1dtjp0pLNV7PL8+al3oi5rl2ec9n8/bJBrKTr
X3ca1RSI9Ott58f8l/fpjOFRBClLXcRPN1fq55vvqvzvxXl9Lt3/4yMrbYpH+K+3/3jR3w/9sf69
+OOt+6kDogkwr+eX/k/b54eOQQZ/UPr48R7/vPjP73T5o6NBuhswoS9//AXz4uUhP15i3vJ7fb7z
x9O/t//4c5QYEy9RBoR/0uP76yb+aynJaOEW5MLNGy/3Xx5rqCKAuzF+udzlqTXgNS2GSzAvzlua
2JS+3wKXJxFHwYq6Z0mLk5s5Zg7xSLmN0IBD65wW5zvnzTEOf6S8fz1yXjqDoQLyB+IgvGzWm2my
PG//8XKAJioaShS2YKazOG//fqd5PSzHuzG34iWmTwLTL0+fl3685uVPml993szPfSNIEJOkpIfH
XMoP87FyOSLmVdXXMbZ9Hxc6JFrAqtNROD9KTHBaeAFMVS6ncJpngdN5HgEhPky+w+3mJTOtz7aV
4poz+kLlUmZJRDrB9/u+EdpxklJP68kYaaI9L1qf5RSR10O4JQFpanep0/Csn4Zzl9WkX4ZEY5hm
upqxDJV5fmGwQwVhgNxgVs3nAOTS40Ieg0ftI6qUmnSLrxWoSdM+GeiIdgGq12UtqejdVcud59YR
L5NZO2qoICmnTzdP3y8385R+DMqzqyKowuWdhpAuKZZGPgPc2U6ncDHXa8NGjo66VGxWnarfk/yA
UqjfVeS4iuIU8FQiAkxi19QbPAEUJMvoeJm7zqWIeRab9BryrLnt1YEYmatQ/8dx+O9sdKSigz74
9wW7NWEE1Tn4O80B+930zH/hHMQ/dHAJ0lStm4ANf3rpDPkPDY6DgmuL+PfZFfeXl077g+oetErL
UCQV5OuPrB/5D8pqoCMVUtlnD97/xks3mfL+5qUzoUtCVjVVUxRNU9R/Wa9UAalAYeL+svxqFQX6
nrYw4RqucF9cxWtDp7u1LAyqbmBlneauflXf/bv6QUU5lTqDtcKxy0zJEB4RdDTeSgLbnq5g4Wik
x4lrK3QSAXjU4nwfoXVON7l3E68SR16mr5Di6AXSwsFVfL6XPlARO8bGwqvz7QJ97/+//5n9gzlO
mkqOP9KM1Pkzor+3piR7/vtljitpHkgyjFVERcYDE9abM/XIwlSuw059b8iDAaTUgZYInrVAuvmx
Q/zDm6vW9A3+fvepImpQCzWoz/5692zqtofwedbmvdXtxK/spjyqGL1e6mXydWbk6S2aL+NWvaGl
qO7Olh3dCktzj6rZsMdjAcj5JAFqvCq28mtyGDfRKaJ/fghgGp/ATFUugXCv9FAQqWu3RrgCQUYu
8Hv2cL5SrsVVbn76mq67gjU+RJ9R5+rX6jOJO9mCaRssSW2PGJ4Ii8XU93gp7pP7trIFBU/PIjFc
hG3KuEA1IeH5KGwIj9VVctUtxQ8I5sq6NhbYI1PD4SRHV+62OEiRLe2qlblVnOQlu5fExfk9vOPj
LPvH9IuSzw2ltWDvrekiRvKiffXNdXfVHEP4Hsvwc1gnTuOMgxtgEMsXX/KuqOwaQlMobAiEr97G
bgFkU3CStwrWpuoIm/KlNXGju+W9CReeoTAZ0Lhz7qYol3uvWsXhabgeMVzs8QKU5l12ij59ddEn
C/Shd9pqvMHTmT4m3Z1IWmro8HX4V8NT+qovgYR65NJ8hZgK97q+4cwa+W4a0s1ft+ay6/hCHEQf
aM2wu+nDE1oeRdmPaBViyU3Fkyouh2ZhnMqXbqe/Zdfesc4O8m0HihisD4AunCW1bd1AhjpwRTz4
23Zc+9f6jo7ygBbaRleQv8bbwlyg8DufMkf5Cl1/KTfLBKgf/MW3OnTREZ6pWesO/NQnZGh5dh3c
1ec9brvBAd9BDzp0azfdwTZZckkCoAE7FZL/s/Th4bxY6PvxCYs4TMijZ8cv5728VyABoyV1MBuM
EvkmKPIXhDZckUyVhqthZz5auGPAj1Ht/SxPMb2kAwou9Sg+y62r3fhIkqnsL2h6ZQAOQYfctXwT
4C5q2zCuKHcRDP3abOjAHeUbXCXmvf+mH5pqVwuL4NG7N09jsGDXnlAUTqMtIKMdkmO3YTKYKFfG
CWWAgCdznb51yzS3w3Wxjp8QsJJXvEbkF+6ta+sBHyU4cQPRj1vbCUfHIv5sMYos4ASEd2FmF8ds
o0MnXo5w+BuyxmmfbrsntIcGQUMOUhuMkJ4Tu/Wrvia9oFjATsKy5VaCnS2tk7ZFX3veo4clekHr
NtOEfqG/E3w5fUB9mboop8MF3gdmslK3Cvew1/M1Fg00SIcksZvNeR+FtoRk7F5BBy/abUtzGqAn
+k+8eAvpI74/u+A5nsE4xit5QYj7NcMEHcWmDRb3vn4ZnPWwPt8zchJoMyCNPBq1g6RUu/Neqy+h
2mKokPdtuxkeUc25yBSsEzaEHlLMaig3YrDoV71vV/LCPCrNvXVq9/XzeYu2x3gebsRH0cG/py7E
G+mIDeDfnx+5/P397IiDW1NNKO/wiZQ57+6ncVmOR1PrdLlYV37tpNa4khPj0SRR8d+/zX86CU9v
o1myMYfuyb+JRWUp4FnwpGKtSd3d9BZIrTaD33+C9kwWQ1JjnCw+//17ypBl//OnU2WRZhimGZO+
HJfxn59O8QsVrXlVrSUheZwiNFytT8N13qOjT3VFeIFTvYgZonv5A7BI1ZHM1wxQKWa8ym4NQd+o
+XCXeV67Hk2ZQy3OxmVDvEwdKOJV1PTHHjcwZTmCaSg6aTAmA9U1e8DGpSzly3HEvBUV1aHuOWXE
yFitTAW+H4dH8PjFlYrlylGgR0Q65ruqepDzRiO1PcDHITaWHacZjThzvEGy5C3Zyw3BH9aygpDI
zO5rzWhufa2S91ac7gq46k4SUZOZYGkbq6YPhZduRQvKsD0xf7Za+i7aERK4sYy198bv7ALC+7LU
cWODCBGyZJkVNSrHSFop4rgxmnRc6lGIyjUtV4LuNXZXlnaOgmZyenNspO11kPIR+NlrTgcmfr1q
WZSSsM3EBI3t2XqUc1ixpTWxkMvgqynr6CB3ZbUIMvE20j11H7TUT9IRHSHoOWysRNpE5rDWivKk
xwFyzIGyTgBQnWQDhT/S/JLvzpLHOTU99w67HAi9uM4cjQSNhSyAcFIhlwILTJeCDL4Iy6QB8d/Y
h+qYOpQQufAZ6hEdOuU7QX3rrF49WPBqYuxrqBjjdYtJeyHWGgShSsIgEV4janu3MM1RHxzvNPnV
5+/FlIsAKVO9tYaZCOWzfAwhf58FLbHrDHkT1NQHlAwj0nEuFB5d/VhnkNBWjNHQeoGP02+BLd3i
YbPDSEKTdV4DnbyW+o+i127GXFBw5g6PvZ4/wOF7RWotnhO36qubHrZM6Pl3clB9hCY6lJEdeFSx
HmvV47Ssgr/vAtMdMT0ttURx/H4kBUoU+Ih4skg66lJUtwiZEM6psqPKSeMmBPfa1P0O51y7Rx27
F5gX2ahrxYVJ/GOYCQAUVWE96ZRDtGE25B5A6k33kOY4n80us6Fvm0uh/xzY1UUhvutz+cNDgNsN
UHVUcKsLMVoJUTNglm1KLhT6NZ5NuE5cGeoDBFgUcnha+HbicS8NuZOTFdV0tznBCDXmfhPqAxJn
Rx3OyLGIPOIZIslIffxpEYppqA1SPrDEqeHiXbJrs1ir1zrxGwm19dYY7TQr0NIVjokIRCMauusN
5KCbpgzshKgHT3pBO2MbBLtEDLxS7TM8v4797dhqjtK392bVXVnKeWMa4lLNgZxHI2XRYVExREMm
pe8SAyiO4vvqKkiS43DWsC77niG7JN5y0SgbyMBCY6JjMw4jhs1s6DZaPYGEc40WbioVGxnjHlXz
Zl0RhjBZXAHqpEV5g+ufiMPM9wk3CzGga0Dg/QqMELZUEbmOWTlmK/vroW23UlPhXiTg0s7z1DUl
MSDfLlgaFaLr+UYfZGiFQcmYTYYMtSpq89qr29RGJFY5Ib1pKoS4ibsziZk9Wvqtob+Gkcegdb4r
MB/TloJLFiTxbr5HO1vR91Irv3NEhDvywTSEoZJoJwXITb+ks3quY06fPdEv23Mjfxa+LFDRbQP3
GukZUq/jeAOgmuEiQ4B8bTrVPjtZqMFXWHYZMnrP8v24lp/D3K2cch/v+72EW3pR7aoINYNjXY8Y
bis7eh5uOfaLq0mU9lWuJLdlhHClHMznRXY6mwvxGXWrejy/Vlfqst+jhPUO2VuyY8guLmjayk/8
RvqTuatuz2tiDZFoIlM2j7BmMXNwpk8kJ5kSD2yxdgB2l5VtHMRrC8EXw1MUufqW4SzGVyqGprGR
Thjx/AWsu/JZqrBKXUmcE1QHSYJh64D43sxr84MIhs+gfSbdIAodhIlqwxPbrwLI7kN3JeMdHIiC
ttOIUY8d1U58sFbGQ3bHQN6/JozuwVgZK/GIbAuvLBcxVPwn5QuPU7jCs/o2voTjwlgVlZvJjLQX
A9cmLnm6U+/qtVQwVVm2O7nfZv42bjmBYhMID0Qql9pKx+cYuT7+rG7dm0uMs3LnKhXI2Y2Gso2j
rd4hscP4QMQl6XSUtGm84SAv3KBfEAHF+FxwO/1ak+yej3cqODftErejlbA8C3RrOCFwPbHJUyUq
E3SAn7v+Y1yvyB9lcHogVwEpn7LBuVg+yfjcpGVKyNmAl4i8ERv5h3aUyUzccIOQgKLzAraqZi5N
yGtO98R3HHF8Dasabp5C5rNt6ld9s5Sh61Fkat1BWJAuAD37BA0ZqXH2qXm2Uu7KN2gL/Dxo/Qie
QWjJafxo6VtCRiZ7VXrTtXhhn4UDpzDroGlb/RmOW7tmt0gEQhsXBiIw/xZ79AdpO2LkMiWr823Z
ggiU7JExo3lnHAjYwZBnQi350FzhND54R+ZP1XOZMGu/qe8wWvHe/gtD36f0Kt+0H8zJUlI/PpVl
cND3ySvoMfhN9WN3H+BMQvV64LAB7ZWtTYIHUzu7hy54e2aqRRzAM0eA8oYKUQ6dVrLxbFs4ptnB
7wsi7B2Ccu81hqqjI2NxAxGeu55TPrYEm0HH5+/f8veKzV4Op2kcQyjB7euFIS7uysgGQoUrsrhH
NkJwGx+Tl25bVOhP4AdTaHEmuH26liALKb4tDCaSh6i0tSupcI2dtzWZgZrMa/illrxGETn8QIhE
vYcmevDHVaLberSKm53wpqZucONLJJvZGrB1BmIH6zgkLuaGpN/DyLuCH0OqJHsubjVcECt0KtGy
39La2xPiwsgm/sANEz6J1lV8BZmfuS1RRDSNxXSTvUE2oQidLc6MTfyF8cR+RXcNNWzb2NiqhbXM
OaN5o5a9BnVWXZ3XKVpP04me4hWYFgYDTMBoSj4E+SI6ArhPbKFzIEUQBCuQ0yIvBNPu8O8zZwDQ
eVUwIU+dcW+x1zBFpS7gxi+lwMTF7jX7fGJGjj01uoP1IiysOxOp9CNqX6VfmTZWNVt6Qgywooy5
opjzjPJ65PKxiffBUrlPqSu4xtWOnAZsnonbXxfioriOT8xnnutluAkCW91HnMZ8J3dQkhhgERZo
2Q8qr9s+qSvzhc9wYqZrIuDctivs+X7Op8YJM7rWJsuc/ogEYSCqxVim2VI8eEjTF7U9aTFzu3OY
ltc31VF4BjB6Sz2+fjJP6Kdfzptq51FIYZhw8nrXIquFs3Z7Gw5Lc4W82Ntg9HqT3QQl5aK+Rnov
XWGJPPiH8p2QqQGP5B59vXXECaAy3LrP39BJ7znDqnfKIbiPdv5albc+1DSsScNCJo5DXMfRVV5v
cvFaP6l74zZ7gM/MABPiV+rDdXRCbV1+MDWAsLgrN1jwq+14ZEp34ApDKYQ5YvBWY2OXUVtD6V5U
hmM0dgwtKHFyb8v3njjqU7FDGz3llz5Jiqso7AbmAeRoKS0NYdV667OwJr6R38lD7EzUZ3QiciNT
NzKKcAOkFr6aZbqnrNJlDBaumFVKH1XxxqjCKpysvlJP5zsBzuhCWponeWXdSmeH2JgM5yltiQiX
k40Sq1kQQwF0p1n0V8Ea/7lpHYoDYBlRPRS6LXFUfrWlg5mQLI3H8T05zKc51fW3yQvVlQ6r+Uvi
rxkWWe5wnaywPJ38YKtIb8SPhObJ7/bBC3aOjnZ2SRef7snORPkd63tO/s2w9aOd1901gLR94WvR
FivTcLPwmvOPBWwotu6ibXs7uOd36VGwHGYE3T5+pgKhPElHCiAtiO4j0bXL4iRBkGY8d/JfuC5x
MlCUV6tdNvv2mN0E0L/e66UPJv9RFG0sE7poW5MUDer0gQ9X+0wFfdiGLhaL/N4HH6/bUwYT15Zs
yUVF4mz3HL5MjYEjntXh1D953i3ZIRED0I3CHhvKjobt1R2bhfeCwjcCKyu5+Vtxn71k3hX+iOAm
vDbznaWttXX4PA08hWXw2mcLdGiQG0tSIbfhcVTWIxeKR2mN43iFRy5ZwHov1uKK3FgkxPsgIuNm
VYAi/8TlV8MsxS5TLJBRN8/mrTgevFt6P6733HzWcFEYBdxhqMXepJRY0xb+QXSTe4Tw3nV2Um3/
Jr8iWSN61bG5fynL5oUsOP9r2CavsnJKAptwS1Ax3b7ddR279CK+5ZoXnLBMXLfiSsMhtA3c4UVt
nOKes7qScJoEcrYtDqjabmm4cxVR1uYDfFc/WVhHCkqv0KM+WZG0VedveurMlFj7lUfAbeHCZ/Tu
ZKqXO+0mnzBPy3N8Sj6VkVGsm3xq+HOi02jtwGLTKUpJuzhg6JjczBuPy+IgvuDwZqrwRkoNkxPE
+/7TqMNSAydaY1uplpMtIWBii+gBKw0JX03pIHtbFEHJRN01QJFWKAoRO8oLdT8wQX9KU9vbl8pX
Vb6Dny+JpIftsDBa29v4n4xh0iNEquCEP9KD+8UoYWvUZIe6kNvy57BhjLtQPz1+xnQ7xaWy6993
2HqDxfmuvWo/jPfuBc8b5pLxrfhk1mhVTlba3hem3p4LTcecGRjAQnskHIxrFi4LaQVLdz84kFlX
CaNLp8NgfCDd77nM8Y9Cl1tKrZPjzF0Uh8AdQaHglPkQNwwRgxWAHn+n7os1BT9OL+DyDvFzuglx
vtr/wd6ZLTeOLNn2i9AWCMyvnEVSc4pK5QuMOQjzPAXw9b2CVXZPnTx1q63v830omqRKCSQQk7tv
X7v7PgA0IK35pTlVHT5nK3aKR3/fPPj+SezVr/GX/8CoNKJ18WW5j+/LH8GX6LG/h8Bkfw/ukkt7
HhkFwIIuat7N5ae5PM0OLjtrQi/cactqlbQ79cPz9zVlioBQZkUn5FwY3UYllHFHHzdXWyM5F2lz
nxU+JmgnMiwhPIE5Rm6e1O1/mKK/H4ve2ItuhgGlwaI0cpqn28vt392+uv2aN4GCKrOMduBqME+B
Aif3x7+u4Noew/kpj/rDhFvWcwdgIXKUtbF8WMMx60zf0DzqC1hknuR+1fg57IsabkaqCs7yPp1X
6SPQOiZ20Y2Imcxk43jZcxLEJ4iNvLegJ3NrF2I3GuwgiyeCVVg29qbPakgVY1aQP8JleaAlAnUP
Jyq8TXYhlpid57fAxATJKDr3VmYYR9s+7T/MzI2BgXXTqwmHOSnKfNdIMuwowcN1T2ELn+VUEQm3
r11nYU8W+lcZ42CEo/0mmi3QDcCJojaXG9yk2u2UtyTNZVjsrETFlyTZOY1t4/DqmbskAlI1WmG7
axykFrhCRJuqqfqXhtMRGLlNoBFtrYoI1pRNuNZNJ1u3BtbZQiLFn05xmj8bYQOGQ5jhfdxZH65N
r//C+pAOWXxX0ucOmiF9qavp6NfeyWNzCuPmNFqgwmnr5fzICXmiEytP0AdaWXfsZUmyXhE+p6x/
3eLssKKfImrE0qvusuhEfP3U1yLfSHshJQ6SYguQhEhk5lBR9PZdNAVvcYGQFD7VLh79Y+dF57BW
X90MO+hxAmxW9O5TCHlraNsjBfBfdk1TsTP6ajvOaboXYcL+a+zTwc4/bJ9gJYROji1GjZf90rdb
I1QvS/RclKXztRi+dgbgSyX6jxKqLDjLTYJbWON8mgbEIivKL2Ocs682mSKnFnw2UHvNDmCgAXJ5
I1DOhwU2AY1CICl9kBzF8m70/njoFW2fjYg/IYiRRiIa8uF00FoYH0JyeRBf3xoPwdgA1X3dGD65
b5euEzea3md9MSmJTs15LQN6rJXKEX0tuKDEWDOZgUHvlhRwMeRB1KSnEyugGd6u0KXRv97K07C8
T43xjpT9AQgmNtFQBdqxeu97grHb7xap8yn8u8yEqVhPxO/k0xJPEfLn/mPuimbVzuJLL+yvJYSD
odlSWDdsjvcNu868BBdW5Xg1+BHvwPthht175UzHuCAgrkuOqFbVv5WNkbP5WJy1p+A7vWFmEn63
XY7GyTicvIoDc11QQbBXVWB/BLn5tQVvTQhKAatPpnU2zedqHAAjEzLImBJK2iTeNslzUJY4l7zE
IEZW1UxEl8XNvjITgpkOS9LGew5m72KktKSOXst5GtRoPX1PFTuNX4ZoT8gHFf2dk2A3IYeSQg/m
5Xb6hgoPCYXFkpILouW4ozUuTpZtX1gYAeMtBbQF87igTNzjaLIB4Ms4KHoNPGs/Epem/SjWpiGe
Yf/sui7o19AF0OlfHZSBZJ+8bOv3/Z3McbG1upp9UUJ0sUbyFgao37uuIaOHN71eWbfWDMKzDYeN
sKi3RUP96AflczK1b2YD9QufLH+Fs9oqNvuXYKJhtRHTW2H3dNRLl0gG6/CV7ChbhP06xct8I4UX
HeqZFKxr7Gqzera4tYxOWR5amyMtQkXwsNnwnlY55xGQACvW8OIcNBfQjx1xf/rh9QHlKyiaD3ZZ
rNPI/zJO6XnB4iaUdrbzS7GvKmJpNcYY3hvGTHPYLB8hwtJBpi3FA0AuuWets4DWQztTr6nfkFLI
gytqfpBcMT70iBgBzXCqDKwWWBVMTTtrHmrSDH0f/opde2ONwzvsIO0lbUPtzFO6x2cKazR+Hbvx
6HfyW6w4yNb9h3BPkVk/UNc41B5miRhK/QoUhfui2wgMGLHAuq9mOh6iIrpfv1S+Q29e84qHzIOq
8QWZXCptvZhgCbU/6xxOjbhGEX04ZOWNlZ9gM2t0OckmL//IjF2XUf1tnfg+r0b6pxdAJBEhzvxx
dedgXjtYViVdjHfZSJ7UAj7WD2RFWvArVF2nl8QvOXhAvxR0oDm5UxyshrIvWHCQ98Fr1KbFLh+A
SmOPB01nuUOTfQzTVpyqFgZjKvIXNfYfY50CeCvoaYxkRLDMmagox2cYt1eFW9EcW4/RWJ6QTjzS
ah3xNAbkmSmhpAm1y8BOM6eXaG07fOsWsj1AxdqDmrIonAFPpUPW21SgMCs18aOatFo7jac8jt4E
bcpdBXirc8x9M+WghycwDmKU+47VbOX6NJ70o/VgLvKSj7O7T+xsWC2wQZxyuS5OcjJBIdylwnwu
fM6g6L/eJpUTRLv9q7LI4IaT9zwwTtcgVyPyolDzumzjDzlxE7XWyCasGj1n34X1Lmss1FVgwi1j
n9Qk+qwcvghWyXdWXp9GP3k1+PyXhOR5VmVf0czH7MQYarRsZGZp4emFedidPYqTAHIJxAq465ha
rFOtndAMQGDvQQcAGQcHLkF/e4ddwWYAi6iBmMkuLMfxEXf045j63sadsKCJZLCJl8ncWdR10Kvd
yBaEhu58tbMgXU8K+/KqzjAoMw9F5d/ZaT9sodqCox0yvGRxE3EXtcG1d97g17SGegI8TPD83XDZ
WTFxGQQIdx2mxtNs98WdU+P20PolIXtR7ZrKK/fpJD+nZiSNC3hs+jIawkE+5a6bOSV06Ib7TtID
O4zxdrHLw+z3rx2wwZXRtzjK+Yfcox3fa53nqWDLrRf8BFXwAN+swubBO9cuZp3gZ5KUolWeJ6/N
TLN30znvUtUOdP7iIwvF29TG895xHQp1wbuHw8JOjmrnWFO4ToIOtEDkfsWrlaxDaqA4szKKNKW3
Mm1vx+OedpUpAblEzsp1yQn4OmftyPxlMYxTXC+vbUYFgoXdsbdmzTQu7OkLph5gBnzz51AM7T0W
s0CfZ/BDdG/txrB/wZCiyr3vrkzEpivdY1TMn/j6YQPtgnAMuUMwB7aDIr9GU0FEyjmWa0Tx60Yx
q73mh9c07GwuQyLuQMP0qnM3GfrArFnLsTTXcOHfQjFAOxwIFGzUEVUIAiZPk1dMIIcdBZphFfio
ghpK2XAj4TfskhwSsqKiMU/kNaLeu5cWJwMWtntPqHk1BM9h2FXrfl6WfVKOj6O1M3xJXT6m839p
S/vY4R15vH3127d4bM53cUXg2mTfEypDW9NqUM/78V9fbj/z2znYJiL6dhPX3V6akRnAgmVui5pT
W2jKD6HxMJ1b/nAq0e2CLMBzUxgCYlPUH514JMOnbbUik0BWtxBu1GhsEVWR08yJ3LSkf4wi0GNk
nZwc6X7W5H++DHP9bBSWt0OH7h67dKZXXDqVh2zecv94KUv0J/1HYCrvaPyflwR5gb04GJ53IENy
/VLQSHR0mqHfeY54KSafrJjllE8inOR+HJzsnDeZvb9Vu/+/SPB/EgkKx6bs/38XCd5fu+76Ix66
X33f/Rt0/4/f/FMk6Ab/FUjXh42PF7Pj/lUnaP2XQ6uv5TmeRS2Uf/Ev5r78LxpePERtvgv43dbk
9D/7esHxS8sPME7zrT+8ov43OsHfHZ/AWxApwnE1EWvQaPybiC2wZtfIaqM+gEN5ACG3CVsqUnGt
J2MF1Nin2PSXm/Q3wrm/u6IUwraE51o4Svx2xby0S3tRZn2Ytl2I4IBI5026Z3o6YXaEKHz++XL0
Rv+uQ/G4EE3VdE7btq91Kn/xFIh6I1zamqOHme/svCrXhjdf6oV0VbNc/teXgigubeFwQcHV/v1S
I6blQdWCsZm77DPLs8/QSD4Ta+tn0fd/vtLfiGu4EnJm02MM/MdT6914gTGo6kNoTME28CmNcPjJ
15lK/qf7Z/6N1AV+Z4DYUqtTTVPf4L/ewFoU+HXyqayslcTw4uI3gB1996TEAIm4EQAL/DsTAQah
DafT0XtAH7PFQ+b+nz/1f7gJMIlcKQPJ00Rz6/92f72x8I0+mOpDEBg7kYX3QBJf0PpcTGO+qBqX
Ytv7FSK9++fL3j7hvwk99XUxX4BmKN0gcH67AzDTKyS7FUPIyDjlEQ15mDpX00vTq5d2IIdbRue0
XC4EBuGqMpJrCwMW2hnzxwbFqHz3S+pmX/5f3pZtAQzwPNv9D/Wr21YDbXBlfehtCqJRDl3H42rg
P7KV8Pufg7gf2oYfpDReCrdHPEJRJisong7jqw9TdV6GHXjC6z+/sb99TI6HH53rCcHy8u8DZhnS
YU6qgh7noWkPNX5Um3bQJVIC8clmRmD24Mn+o5YUQP/50qbWXf3Ho/rLtX/TZfl+YI/GkNcH5ViP
kwA+gmE7pQdFQ1mrLpSeuRWpOkyu+z1J3sqWSPOf38LfrDcs2f/69L8tb1NWxGAFeAdLTJVEegp3
1fS6VGQWUpaEf76YFOZ/3u0AjTfi58ALbICPvw3OCts5H+BecagEIOfGO0Hk+pwEoJRZjCRsm2Lf
lJsxT96GnszOHMMBzQnbaMY79PRYYBOG6JPfmfOZSjtjxwImqqZgV3fiUpOQC7LxIRLDi20NL1W6
U071rljggiS9uiaYh25UlwU7r7I619F+AGZG4Mff0f9+cGe8npACTdWekBUXL4QjlVzWHcXacjkB
HaV0hSXayumRSljDQ7lQHPVQ860mh3PmSJ2VCaXG6cW2EepKdw034IBjJ1UNayQTFpT3XpxQALXN
atPM16kD+tqQd6QsF1YKO2feY0lssWTlExxH2ssx9aaYNgDWjzXWBmVLaO26dLn0jTjY3c9sIF9H
ojizInLJwY54ryfpNG5lkGKJlH9WMv3U40kGDGGz5DMk5bPl4Davl2J9Z0RGXSCWkCknKAhK/jDA
JBJTxp9unOyl5913HfHFxOcylXuYoCPkhEwOGpmW+3lbPHpXYcZOpdNo8Y9Tc3E1uabdcoMkK94U
4J8+zfOLmZBWEcN1Mvhw/jJsZNqvhpFiWegxDiZSx+vKVBmFeB5LpUpylxUYDRYwfftBRn9OhLiy
Mr44fcSdrIrPtuAc3MafvRdxcCeZT1sfBbkYOPBY/wjI2tmKj4rhGSKGRcDtGYEF/1J+bSGOmC7x
xD4hF1g+yNPTOjg2sflYV8Ok2e7ZCns3XKh8BuxyCfzxJQiWQ1E4pzijIOdortdzBqdp5dbRNXC4
BWVIQSf52YzqZIv8qi9RLtNLPOmBpnOvXC+Zm28dGPTAyK/WIk6OvlMcfsiKuA9eJi7GhK2FbXwS
N1/NtLgSclPUUhfoPNoMa+VXERxwSb6wNV9SHwN1gf4P8A7o3Gh4zjBuw2m3K4iAGZ82wdI2r85j
ifFD4Mcn282bDaI0BHNsw2Q2d02dQB5rUgROlDPZHR8xdP3lJ1xOWjys1g3mfZM9VL8Kc2s+OV5P
5p0Qjnl1vr17L+PzKXN80ftu2nSkma6SwufSNNepYI7M9jnovXytTAhfuEeBbRYXPZQnvTlbwn0w
Bi3xDwFomjybhL0OHWO0luF4sdq03nVthR4xnd9MiKZniiYI8fOYuJv+LhYsN2zrXSMon8tKp5ys
9PE2HKmofJIoowZF7olsUP7VktGz15dyHXpc+raU+En+ObnqQgP+RVYHllvsQaeLFbNPmQZrMVAq
9EvLvIOQRlYsiK/9yDkCviGTM8j28/xKHzZ5E71sjXqrR9xFuoEhVBOQkWd2SWHOF+o41QYthfiB
nH1MvGexkA0ZvOFlTXEAVh5pw1zwN/oWf406e/Pa7Go09qFJ+m90m5GK/6SRjckcZVffoGwoBDzX
QVcsJ47AyteyKqzT97d/EAz7qJmYZN548fWa2Ru8LeXy1mEw6QxltEWNB+fasB46vzHW/nxSc3+u
F+xPllXr2fZuadVJtImxgV1zLwbuTbAYtIuJgxOMW9V6clNSSdlNOeu2EUTUU1p172NqvpmVvLjg
eFY9zGz+EFKkHmC0UzPTVRsXyADoK697fMgTLLKrhtx/eL84kXPODG5M7VMKpbDnV/Z0rGVH5icG
w2M1d17PKtrRXLgWunvaEFzWFcYX5layT8nCzgbSEtl396AqSbzF5FSj2n6NR0CzhqqDbV6nbyqi
YcIpbch9OTcuN8U2xReAwcm9cqf5gqO6j8aNAXk7vLhD+qm3A0Chn+R6oaNwa1jiSP9TJ+3FzyYU
r2lc6uLP8xRipDeku3waK/TUGIT/8Yjm/h2vmz31tONt8A8F0gb6VQbDx9KRAVWm5dU0s3lr5iTN
uznbzQ0EcYdhHStIzNU8/BpCrGFxQX9tymC+m8IUtwKr3CUF9c8cJ0/0zGG3s6L2rRm4I1GXIAQr
zn1geJu2Mb+7A+SEcKFUbAYI6boe0wc3beRGTIx5KzL2ZOwTHiAJFEdSf/agXSb1Ite1Ih3XWhG4
UaaPYzAP7RBIfoRR9JAu1aYGjy5hCKWLqRie3bxpTJ/qa0nFtCSZFPcNFrzUopjI0Fnd6r6scbLx
6fFk+P1q/P5BDqxbM3vmKhx/uQIGetFwk8hMAmmDsDf4qt5ZDhcbWcyb1MIPKKHrI6PKe3t2Va7n
4dJ/lvala4dHpRgufdHCZgvkNYuRbGciwQMEEyfZ+jnGiTx2z0NLaXB5u0v2+M4ebLonQQdyJrKl
+hGkDkFSkELdNyhVZFa/rnOS1AhRI8r3xBfxZG1syrRrQD2aCIuF7/BLCSybJgC4JR8qtauXsncv
pWIKxOHwupTTs9RrueM+LMJJEDAzRaPJ+uphXrq6LUHOQF9IahbbuKZXy8M8mL2t7pyL8vxfuWLa
Ur99g34uNkuZ0qqy0JJbJfAy8omveCr5pvfVuSE82Nk1AIyaZ27ZFJ+zaNr1w4AJjkRiEZVferdO
tl7YDxsXX9+tzb5IO5RbHZbo3GHMxwznYDAwlzclKu3zUCao014ltbnXEimNLavuXi7+j7mYnk3P
pzhEyTvOyPdFs/st2g6Io7remOh+sc/jaNUHgm9qi1Py1e9IBhdBOp0NH8IUqbk9BZqTbMZ9E9bJ
fYRF4yagrX/dS6wa7JwMrRVXP5KA2vnSpBm6xa1IzEtApcCdE/r7Vf6WsJVuBNpftTR3c4NuLRD5
XjQL0swaZUJP8WpPChabkNYQGzdpZkqo87bK3Ls2tu5FJwG5uqBCv91iclTmqwlr5X7w9n4Xmruo
UFhBW2dqVyyZjnxyVFtuzKp6zFy8Lx3DP9QxkrIZxD/t1QVOz/7FxO75jpr4psH7CMHI8CTMkX/s
NatCdmgWiubU2IO2FqK87PbzCJwdoXja9D+NiUalMh3WSva7xEqA8NXFyQnshkmRvQQ5o6i4+BPK
k1ofGVrFAoZU3cCcF4xvXLnbIqRpzeSY53g/esX2IfAP2fUgw2lEfmwt8xx6drlO8Axdm+lG+Jy3
RmV/tQ18MuaIldyIMg5aEYFJY/VMfZf5P+MROxYZStxKV+64YNAg/1lqBy1GxhYwygGmLqUYzFMZ
lzMck7ZjfAX+3psRCQoAnxECls0AopqYjyZAQF3OIcYeaPLm5hyb3bGaIxxWW7WjWgO/K2gfswls
tVNRgSt7BL0Q3lETkJ8W4/jRJcy0ZYE9m49gRSw/35R+ku0DinOeX4uN58XtYRrTbScQb3ZTDWMR
p95pcA6VEYbrlh1m04NF27g1+mUDbmYScfIzjfD7iFMvRwi9QOiruz2FNApRW8eNP63WA+kz5vvb
TocREUEmarTe7RD+KBD62rthH5EnYDmjkbUsX2RjSwR/8RH3cOswBNYmZlfYKwP9gpLxfUDTohVG
bzmw1t08dt/zxgh3c1TENCBm36q8D7ZW/rVxSyR60HAzs+NQ1CeRdvahPud+QYWf7IjeaLdJxntA
8G+BTxvaXOC1Fycxfkqh2gjJ2WChFuErRDRlyTHdHKx1aTIIgMhzeDcl8schODmEDys/MC+lzEI8
2TimGxyTnUSzPev8qjfMP7JLPWJJ6ugJ55+0Yvgw15H32O+jI1HmozRz9aEg89BKmFjLVkbD/i45
Z7nofrXrpZgyFkHMLve3Y2sWW/T6z7yzDpU0JeyQaIb+E0S+xfSkAjTwwgv25Kl5pxYPaDJWGWe8
9e2eLBZ9mGX1xJr0jg8jwmOmSZ8SZvqyx5ExSS/S5/CWRf2LuWor+auf+dytaK5Bvdcn5SqUl5La
li0pxrilGPeJIGWeGB8OaweLIP1tYVRuFwsRDP8Fkg+dtennor0HMXcvt1EePhrYl1D15kf1VPk4
01Oo4WgHGOwzwv0R83g/ORjoc9r2HPtbjAnDXY18K7UR9o82KjyL04U/EN8VobHFQJGJi3eXgZg4
N3iMqQ62oN8RQOu7EPuYIYC8pjE1/b5U4uKkrbHGgvoqbe7/hP1BURCnGW6QHhueWJ8iA8mJSPay
5OZW+ZM3qofFc14L332gE+qT1hSWpR6v5eahCvUUc5aLwz6NMxYSzbRG7j80r44OQyaVfamBfULQ
znGf87sFv+sKc4fybHh2saMVXG3DpPyY7QdHEl96iDxANt2yoZFPaGrpO2towPEfR6q+fNY+1zUE
M5RqAjPVLlwHCxuqDkvdPviGtsCgKRK0v/nHCI0G+NZ0ZJ1AxG/8GsP6tuBZ67c9wGxewQtfjybR
wihyes3EoztZ1cb1CV/gQiODcL3XJA9AD7NTm8X4YhXBhIeVeYis6cWa5lMCO9AZPN0qPOgAbVck
ySf2JmqbDuNLhr/SusgjKmAVBhlI7JxuRAEmL7dnMCQFPnflQnOQfg96XS0rHVvo+FjE87tNOZMa
G26wbTJvfcQ6qKVprLpFyVa+HJRnPAjdLOYKktX4s13NMWdw6Tchu2oT6NC2dIt7fZjiPnEQ18Fq
nS6nwXnz0gAZToWdoZRnt2FO4Gv03Bjl2fMAtmc9HpYWPjXL0Zj5TRxPiNj50zr/4UTj96l6s126
5IY53wDcfCit+CkgpYc176Ea/G/16KAINtXZXDjszl5ytXSIPkUcycL3W/rt9uZNvefUNuNVFiQq
UjYpM5GfvVvSPM5vGhk2uGMw3JF51vEu3eQdA55y10NYkEsx1ckvzGdloouILXVvpeyYhvNojICu
i+pNLxhDWX9FkZEJVhtPmcDkLQRiOmwzGgIdP+/OHDQ4BBPrwbxaWc3rLZvcRKx0rfPN8F2SZ5Lw
MrPnk96XZR+B/ip/tSNzWgf1Y8WRfUDS4nlVcIa1wA4AbqQPcQtpKAlyxAjQuS0XRjC/EVnJtoj2
plDr26xddHasEfnPuu8RQ+swwrcarLdvE23nq2M5dN8yRQCiF9r6vUzGn22DDzxLiX6q8TIc8G27
qjy+puaPtMzWUedmUAdLlhnjEYHGPRTvebPg9LjSKYixY/ZECgan9yUb4h8N+uySrErrSkz4LKrU
LBmLvidj+KwW9VV/THooySmzKNY9ziA+yUy6R2nr4HwwdLSjcGplI3mTzA7Q56w0Nm7cqmDnutUG
rB4efdgrPkVowUk1l0tjdJ+qzl+aoNotE52OMdMflhTBfVzeqaYyMF7IPlNzjlYttsapIOk1ll9n
N0XWkhN36ISPE8Wfs01Ww51413Fn3FHq2ZscEj09tG8vSauTU0gLqwGpT4IDzhwf3Nx9UIoh2DUU
mChYbN1JPXluPm9viYX4S+5Q3gYHi85sYuBFCQF4HxQdxHHUHvOukoD69ElggPnAyYw8OyyxS5Fj
eqEzHlZQXMt2eBixfRrJnbiOjq0ZlVIV+85Av9GRnFO39Fm6TwILjIUf3k99zQdnVQ+4OSlCBf0R
VTt9J3m4bdppmw8UsAeTHa0wC6r45v1tPvShzSPE8I6WNVJrhr9xC7ptlp5YqJm5coZwXKEH9d8t
Vx78HrEWBQKmX+d9scC7YddBqB3Sm6us/GiSYxwrYrZZYWUvGdA6vGe/H5vo041YuIFWY0NAWIQy
5a6dhpd8Uvu5lhZWN/p8YNrQB0a6o/SJ2iELe4u0Ip0qyxUrQwkAtu8L3Jz0/kjBBTkb87qg4G0n
JN1K5zwZRKtpzGoARQz9RmCvxzoiORXzQBxY4qtmkSykZO5wm+CEUx8ITw3aHOFPsIXum4FW0Dag
j6GZk9fObYI9XppWXMK2zI2NSYCMSOw5djlNYg5grMLuQaIAchqW15Hm94hGK9iKSK+c/GfZjubD
LfakP3abpH68weCCe+MVb3hDnKd0YpcKB2Od94WJlta7gtDhxPAQWfaDrYrPW5YGGDEwC1xWmtrl
7C98H/m5WDvIHmCZQwrRmx1HxWzbILtKHELjwJHBNk05ns7eTy/2Ox4n97HQBPY49X/5+BZv2oL2
1zpGIqYTYnVNNrq1uHfQDUk7cUamffmpSmmP1kvJrOPeOqCGFJvlu63cTwR5JBDRDlRkERIr/kzr
p2JmC0kXMkpL9bVb+sfaIPQOq4wgKndYULUqPqK5jCDvdIuZS4tRfdvbMpdjdO+5v5oO/olOVi86
NSUdJiYCIbTB1SNZhhXF6oKmxmHTRhihdRxIpJOyZw3FtR0TkgZIff3h/jaXafAkRq2Xx9tp7vZB
OXrNm9qxWZsJ8sjMFoF+6FbPH7VpQolk8hyZzUvn198DCoww6Gm9FR+hw3G7pgiATdw3L6npVMcH
j5SD+UdOwLU5XU/NXVVG+VqPepW9NBkgYcPPmZVNue/K+cMIOavgCfmwBM8TzaA8AAy9LW1L2bsS
6iTGXibJwLCVNKbADOOjHW11J/yaoKCdf+KB9o5CtN4Rnu9xIGRxw9Ft3QTFVxy1j1GNbo2uauUz
tBzE0cjRMKv9UWtWYOw8Yot7ZwjsnXUb/Kwb4kM64zvdIl/qZnmWy3HjzDSxykTeKzEOr7Mo3jAH
WxkF7hNZTr7OCABUqJc6gIvtkb6jfYDeAzQjznqojPbSLbtFOccqxG+x0o39pm7xD+n1L8g9DLr5
X4zNA6gsDA9zbF4ziW7RHXxrW0eDg+Y573a5ybEhhSnQabiABNYcj/GCbIfKXK0RBFE6faGB2L0r
kEhNHLcJj64lNgeb0H9zEEk6Baa8XW1866tA50ijlBYTP9jWInsvtORk0uITU8tQaKZ/Km/KFB+N
iqvFKqWWrRRawHLjXjo3UYuGZ8CnO95eQq16GT4qLYRhLLh/vmiZTH9TzKBkI9FRIqMZ0dOAw3eP
txdXi20cZg6WdGDstBDHQZGTa2kO1pNbTXfcxFq202oBj6ulPKYW9Uxa3hNqoY+rJT9dnv9AjiaP
QyE+Si0LQt2EQCimJ6yaIM7dXpIs/Ai0oEhquRH2h399uf0s1WKkWKuSUCfNWqbE3bSPvVYy3b76
7VtLi50A+x+TqilPtj2orRvUZFLLVBz/9VLTikBCsU63YxOSwmlU0t2l9EpWYY1mdRwOlpGBY4mb
qcEBl1XASs5ZZL0WUwzOJhh2ylJ0mcbJuehneby9DHFmHdtOzysS/tt//Y805EJ5RkbDNCzzeHsh
3S//+Ao9H77tgDFNMpU6NymkzWxNmif47xT3avHSZaZ4qYAj7bKS1GAcundxWXrnTCZvltuCp+hp
B5iMpDgYuYjAMlgvVU83iBL1q3DbM/9bPbgm3XpWlqd3QQ5ixk/KZO0iKF77ZWs9O6Yhn5NY1Ng3
YKYaBGCreqgbO5sTAYvOHHQUf/2eAaW/JdHePE1c4/YdnEpzS4bf2ExB6e+HgbcTTXP9siCWfJmB
8JMaJ09x+5lHGNYHA3glvC8yUT0vzQNJsXnnLckHpov5Y7JRhIau7kIHBbCCj2qzEXGfuwFfefSg
fOmU8U9TYQXoeh3+Y+TmjrevRv0U/vIz4Xa7MbK/+hP8WdxCh80kvQ9D0Myhgqw52aUXncD2qABm
/qhfbl+hXn4lcQY0oGYH9zqhjpGbf6YU2rcZZcPj7Ue3F5EFf35bt0ivcaTAXAL3qjtJnUGSk0Tx
9o03+JyNjHJZ0QPm5PbD/Bz04Ui1iRd/nn+wHWkbFJxOZrkH6P/qGBg3t9V88G0LUhOz2NOzswc7
CNk+PSNfjhh+mCcb4AfJuJ+d2eQnMpKc/x2x7dWDN7QZboSkw602oJmKpWYTN/p82m7n3oxADDPF
u4TeVRcbpvWUCPPOTmgzS4fjmLk+SAC92tzkclVY7RMs91DbNvTTR1kYw0KNtUNjbAKklw+xn24p
JcpD2O9qL/N3Ia3n/Ft4Uu4YwLHiT7kQm3dp4T8OaY9nZY4ZWbKoiiy4IThElD+ahmvPe1sjgUe7
HUAX8INIZpwxbl/i6jCucDxOt6Qi8AkNE/voaeTu7avbS2i3f36bOLXEEsRn5xzuZq+e9zAjcWS8
QZI1vvn21e1nTvSGzyY4FYmj8hgq0uNI/1Ht1wmy39Dvt9Jw6JY3u2+zyW2lXeJUzONTHSdfscsD
s0H3d1y388GM+jeJV+DRUat4pmcIF5ScxMNEM0uCU/VgqbXbh/UZEjxJOjdC4Gv+KHNcoZJafMf8
cJ96py4Vh7hS34IGZojTv2eKE6M5W4eJcymRr0yPs+QIT+/Qm5NCXB4S+kwWI34UJTmMzjDIe9jf
hERIPo7dz4ZDed/mwz6PZL39xO1hlZgOc3ZC8R7P0t2aHjIyEyW16+GHm+F1FXjd19QBIub63wlM
6AyDquBgPaqa8Drb7Vp53UsZYeBWLQ71ELWLjPhOfwAhpz3nMqyXCYZQoGac9dKZw+2ADRWnZA/y
1rQhybJGlE1DU04GFY+ysAnWJi2EKMl3Wet+gy/70S78kXb5b/bOZMltJcu2v/LszZGGxh0ODN6E
PYPRt5ImsFAT6HvA0Xx9LVBplVchVchq/gYZyaB0RZAEHH7O2Xvt6M0buc0NPVbZiFajJfOXsAIX
KyPv0fbDr47qvjqFRd/rLk7dcZWF7OBAaNrrOW8+DUZ6OTsXc20zjLOZ97p5syPfhmJ26uzLvIw/
sQpdpWbUEO3JeErV1d7u+1u7hprijf10wPa0IlBYbB0dtPSHucHNZbxmFkdk+d1I8vCW3WyDG4IO
OKOot8TW488ujzD6TVGa5ApEb9FSCGTJI9YUlN9UWGThned1gd/ZUDsPhEffWaY+9ory6dzRS/zw
bWkFjeeCyqTDQuLuurODC3IqsGHI4bnxTcTPZrVKkFuYHZlijrOWFDqQ6WkLJDUNEtXcptC3HTd9
jX3zwWGzSO+QmtnLu3VMYKSn6QvA6KOFhJSgpy2UxdmrXXvG6iBq/ycw838kDopFYvaLvsg3qQqQ
NflMBSE4vtMXtfMcir6lfeWU8lBM1CqVZUZbC97eyIxEVflXdnrwIeqM21lOf2JpNfkM1Hob72qU
yG3LrpsGRQx8bakMzh9lSJtReJvMGY6hTTmLSHhpC7fXZDsyZZYUl31AvV1JFCPTm+ssbMGEPaGp
DnEJx2Kg21MmrrVr68+uZ7+OksgzY1haByDQWK7Z8mNF641LFxnLxyIk6zcM4/KhLEBLBdAS/eN7
XR6GjcmjJXJocuu5R07UpJSsyyHFo3dlqdM8HEK/2Ywj/IWPX9v+w2tbwDd5UVJuEMUufLB/qBNb
oWVOqz87VMvEmxgwOpCb0YqeJW0Gw5bXpT3du6hFptF69pRNsvFwsVRhjEXvAz+cKMUXi6bJSLm7
ajL/OApaPh8f5RLQ8/60sUwlCegxfcdhaPjrURYNoWjCTTltPI4y6igQvbYdVizDFJPT0l4rACxW
bu+vQh9dFZKxekjfFjFHHPMt5kCUUWR45DUTcdvbr85Sy3kZ6k9VFq9Jk79mtAo5J3YCr9YqTODY
tjGb29uzBDE0l7p9aQd2Nc78T8kSdkc68b91GpQJbwyC3cVIgpeUQt5Os2qfcMMN5/GULkeJS9Ne
t5pR3NiAxyHQgdDubJ1LfT/l0Y+4GG4++252vxRs9Hle3Wa4zxq8rGJ8sZcmY+zWR1mwv41ey5nR
Y+NMD9kYHT7+rC3nN3EsODZp2Y50lTLhs75TxFVjXBoerY9D7KZyTarRFo0q1e+iN2mWlUy0iyoq
r470aIidK6Z8k2SufW1psXOXXOTAo6PsKUiKRla1JzKihkOrjX223LmngX7OnGcqv4hC+ieNr+9F
wAAYf9rlTAzOTpvzWz4bmsWtK3duPe3OzWbiSdnWhNE6j17D1kAIZ9GvjvnqloFiEdMkSwbW/oYa
xUSjsnJydl02DVEnsXGC0X2jzVCCvCO6c3K2SXc7RAymUoBcpKKT7D1TETPTfs1tLN/x3K+riZWn
CdSXrFPsCpc/jzJ+nOetvfEjS4ZqR8/BsLpqmxTdN2L7lnZ9ntvsFJxtNsT7yCxee5t2Y+6Ye49U
OgG2fluE+AZJXVxGI3G4GwrziY0e/So6PoLWXGo3lwZNLjQMvGvpd/fnXntllNdCpceoMn6UNqcP
RmALZzHESs12LxAzg5GUAstEV9aCW2gY98KjGfZGbrurOqmrHeMSDGxJdaxebSeB7YFsijxc+Sz5
QyYEF2E5fBUDIZJusQtEf+VU6lgtIgE35j7R+O7BaYwvIXEX50Otj2EZ/SDw8b4ng/NmcsHNWT0U
Dt2Pz04gEWsQA5cOHWmcZfv0l9P1D3cUS9quZeIEkD7A6l+XhrBHYyKMNj04y1te7gaK59jD+d+N
7lSohKI1orvE8HkVYJne0NWgp7Mo6cQio6q77C/63d8V377jc5OQXEc2HcklU+yfa2o3uQNiBSs+
ZDL8XOXJLdvn49L6zgbsVM10DBbFWTno50V6lXvZa2DWL+jV//LZ/GFxd3z01jYWCYEk8v2V3McE
e7hFGUPWHiuUN1xVRFQm4ApRthCv6dvfGko1PctvbsP8JURy3i79DXfRj6GnwGwJmi8PvEezjx9t
EU1bOmFYtarxL0pc/zeZvC9M1hwU8r5lOeK9DpcNtmAMPkQHGGrBhohq0I/EOWuIU15gL8Nsyvo5
c9VW8rWdCuLB7WC4UKZotjb/IQ3qyymNh20fezmA+hhS2dKNAoPG0iviDX1WB188wryy959XLSPJ
rTnkFI+wHOFX+O1xSMennISQjTmjirVz8liA8m18Q/rPPrWQbd5j5jfSjAyHpSceGjF3nwbuWeps
6PSRpjrQWMteKtmlhwy7KOGBcbTjsiDvMAmfMFbuiPa8dqMJmBCcnnhibkGMLBbGyr1IGi4bp64K
MnMtLGC+8dJULXG0yHc5g81P8O+vlOEclp7jWSqK9QmYivEYMcA1uUdEdgSHgwWZSLEHP0IbFTo5
jArHOPqmvC368A2LVr93nUOQZM2hbDGbTURg72q3ITpsri9rv6ruswnUkpuyWuVTNx6aOP7RDXH5
c/fx/61Rf7FGWYQVomv/n61Ru6xs4u+sOz/zE4/f/9///fd/829TlGf+y3RwVZi0W+Q/PVGe+heu
IFZC37KxI+GN+m9PlGORdYjzCQ+ISdEtXKTw//ZE2eJfkqVq2V+5yrUBgv9vPFFno84/d/m+6+D9
EhZYcR6yCv66AIbDaOJKKvuDTLNuU+dNfGMkCKbYp910o7YAOEcRHEYKtDgwwZzZdbkuF6BYdSuq
OTpRhV0bHQZ0r2oGxhFNcSmplCgKoJb1RXvsLH3VytoDfFTUeyZwf9sYv7MFSJpuhEEycjM9xQf8
fg2v63Dm+hy7vclXtW57Yu+4g4KuQ9bL/FmvKStXvc9Mg2nEXzbl7wuCny/u09810bHylby7gTRO
oi0rl92+qXGh6nJfZzAvmwncsc3Nqw/Cm8qlmmdgvw4ctNL/ONduf35R/6fo89uSCMKWU+tdUXB+
fb42HwMK55hw3u0A0UemFU08Ln6vvXVgTG6sAdQZ5lgk8CED1/RYxwPatbzdehLb/l9e/909/efr
8+4Fpzf3hPf39FF3PfsRPnwpmUgnjb4PGxrJcHwtpDkLIs8B5qK8+Fuj0Uii4cfsDgeNePfcaQm8
ZIv38SH9+YiW2xIXl/WbhakbI8a/TLr3RimgxCZjtC0sUV9+/CrWu603b1xiUbEVXkfXdrz3N8E2
9JyWDnW/H2d0oaCEky1xPcR6B8Ax3C68MMMCzhm2X5y+4PUGY7hVTTOu6V3Yl5UDlyIbXfeUxEyL
Pj625Zz7xzV9PjQcltyjLZtT8n2RKmttO3Anepot31UQMtg0om/C8Vcofx5jAdTLDcD2ffyiv3/s
0l4Ma4u3UlCnvqv7gihNBs+BVI7WTtL4Y4NcoQnYfvwqf/rU8Y/6Po0JnxJ8+fN/1MAm7IjESlPe
Wjh6m9njbTSlC3/aseq/nEd/+hT/+VLvriyCMELsELTkPFSgFKQaykfyvUoACLKHa1cMLTdxNP3F
+Oe884yevzwPMyztBdfnBH63IE/IXL1h4IImqQ0su9EVBz83T12s8t1c2YIWy02UTP1VVQ2PnRLJ
dqr1gaXBX1WGSrE/oTAeEjDDIMmZvKmA40YcgEEejRebk2lML2s5mgAY0d4v/YGGZIe9EdhXwTTq
ddGEb63lzocpvW2WTOkwJc7CAuBx6dG26+6s3vgiYBsdPv5qz0vVu9PWwblqWkCeSP59f9p6bejS
gefCzewOT/4Y3zndovUOeVdGpO86E33SwKRLaf+xzQDBJWK6HQqtaLdIvXWLh6xlqm0aqJl6xZTU
K4eNMyXtJowRQGlOFltr2DwNEJdMltdLZkgFpa+uF26S7VxKWyRXY/sNdQOKNg9/QoAWhOmKnfSX
hp28fPyWrfeWtuXbdkzuXctiJfnfclX943xO/MxNZwk7pawVLbR+Pg118mMsJ1iIw9OclCkqGc9Y
kzE0/mzCGfKNec+12cW7ak6My7D8XqT8v2l+BpZNCVxZn6NgtraxQ/vTlxYjUkl+V+fuQidTj34f
HHzza2J40VM+0hQYyPhGqoQOzWY163Q+rUUAwNfscqbcLT25xfAhkvxu1Atrsnrq+ksrxbFfIJn2
HGgHHZMJMMViPCVzCDInUvYqHmoy/vRdWA1Pnj6laFDWZd7Hm1I8mKZ88mT20CQSVaNrkDzA/rvT
XoDC/SKDlLRuhAFHQFXOBmE791ERP8cwWJaQhW6kzRc+OUl82ytNDCiknoUg4E3DN6QhFQkCBcaH
sEZpCj2RMATbu1Wbyc2Ng676R0zNaIeM7iYc4lPaIhkcqyfgRYiSBf2kUmcXwsQFcFYkTLIBFKON
e6tUi3jkW9TIbyW9Wike3bKVK6Liv9iW+wg165PKUfEb/njMLdfFkea4q86j8YSQ68lFeggPE1Uw
flH6HBayi6LpbhCg/+Ws+n3h8qRk18pSLHwaQ+9WkLENZS8HrqOeBKYqB2yqkVlb8fgYjEhxwmjB
B1E5fnwu//FVJXddaUq13Ah+PZP9hrPDn1Nuu5iynOGuLzNI9eifZuOpEelL6rufPn7FP+x9PEkS
uKIM9X2XkIJfX7INfV0YWc/eS4AFLgCjT2Py0Bhdu21epdIQVQHDdAx3Kznffvziv2868aTby/ac
TqzjuO8uXAQHOsGUw9tV5aeqsXfJZBtHMQMZqjr7wuwOykBkr/K/fMzvOxasGLywoGdhe7RX+ah/
fdM5pPYcjT29qV5d+1xhWyfPcWmEhEGkRfyaUzOspcb3kUXzdcviuXIKVNR0MGRv/e1ofr/rczQ4
5WmhKEuxJfr1aNLYmC1U1+3+7I4xl2UjrNItQUz06Ty0bdnQWtetQsEF+ecmJU+bON8EtcHwWCJd
2cvM3Hz8zdh/+mrYD1vSW9I4LPHutKjrUsyxVu3edmwPjaKxhaRu7bBt4vGd3nQL/fEsyLMWMSKs
uJfcKe8nFZiXbWZ9TkcrXB1a0V1EnjGt0rPu0qUPx/e66czw0Ursqy42FSIuS++ZAgVdkF/Vy/BI
4B0kLTH4y8f8vs97/tKxvi8VoeNTq73bi4RYJowgctq9ErO/Z/of9teWYpBY6J6bskVAo05I6NSO
yAkHhwo3twI9llwufFQrm9Z0X+2ZrYurIV6nZCdVFbnTi/t0JtkAdUO2QzFrbtIwcI69oItkl2ob
Ql/YjGKZNPiX/qi6gwQqxVd5xBwJgDLLDiGfURkj4v34WzyPl37dDXhLZcwgTDmC5ezd+CmwGj+f
vKHda3jKXRQdIpVB6yDvcK6tS91BSJWROEYDCrO+gBldoiXDYSgjNvy6J2KB7Tk9vGB0NxSAmF6d
JS9CT3gqk/JTPtb0oJditovcXZd9NbzhqYky7yJjGIXmcNn/uARAVTQez2oyaVfO2tXphRcO4bYK
2hkt4PQ6tygUspRxaxa0Dhi39oHpwvePP43zru+jT+PddTZ02SDCcmr3IYnEa/zrQPdmC1GMyhnU
prTRWBfgQxMa7Fo6Wft2a6+Vkk866W4+Phb5p5WeDTg3aVYhS71f+rxJE7ki+3bv50oT+YffEx3h
Sx/AQKyt6TKW5AygK2JeEBL+Y2bWTT6W6Y3yq6MvssPMgV8GJXOKs4kTgdtJ+bS/mhlfUL4MGpOi
Xo8i/Spt/pG4Ll87q9dHn8bbKqhdhoeDeOSffWy8PtnMCp9cpBEhWV6Ky8+L37Kim7Dm2jcEJQQo
utxPeSUbTCbdhLEtGPdpRGilY8JzZokCP5JvJGM/VCc9MQnmiyOCV0uVT0hRubdj9FRd/dJ3qAhq
ZEVxDSK7Cb97VpL9Zej6e3lDn8gkLY89sGvS0vh1OZU23pogYTn1RPqKL6rEMGye5/fOXwqpPyyS
LptP4VMo86/+NkzMUrdoSqvdV2GBBrNe5+gLWDpvvYEWfAT+rshJeANg8/jx6fOHLS/v0fZ824di
oCDj/Poea+zllQoky3Mht71OoOV5ozimXfvNdtQIJCfYKLvvGGmk7kqGJmJ2WHLAwoltSGE+Vsr7
LmQf72d8pNilm2RLLEfgArr/+FD/cKK7psCK4ThsLihsfz3SLoxrO0jMdl9EoY8lGsJv8oqh43Y0
yK5gBtkq/DYfv+b7QcCy1NPxs33PYhYAXe3dKeBrox3jmKvL0v21CdCVtR9/WbyZXYXFkuGU7aIZ
NXxay114j/bliKlZo+7CPeWU4nZ0mm4TRZ3eNQEbzTmeHmNrIJLsb1ug5Yt6tyZxpNw6Fd8LE4F3
99m47zS8MNakwSu7jVkpBMwp+ATcVpgHo+Tt40/mj2csJRJWMNptdPp+/TYwE6GG6Md27xTo1+0r
IXhVu8ApoHEKZJy/qDlGqAd/O2F/r8iBAtEl5XTlC/mNxZO0Vlhaomr3MGpfoBBgSaU6DCIFY3ls
bihX1gRi6206LhaBkKl3AtoC+SV1eID430MPunZMjQo1vZhn0sk//mD+0IriABeulsnF7KHW+PWT
GaZezlGbckUZ4pVVhWQrQKO7tGqvqBt/RDG7Yy3QytrUa2oiCAg4vwCcrhqbYMQke3MmPsKPj0r8
6ftih8w3RXXrifcnchfqwHYKs9lPfZjszHyKjkYB0b8l3BECq7puO/CqSRyaOwas4YaN47GyaSL2
iZffTvmeaPr4AS3njz6Jhgew93dR0LbXYXHyDQeeihddz6w0TEFqnMaBLDA7KPO64L7gJ9ZV50F1
hSntX80VtwmQnrBXzcndRq6vX9oayzgVQjzS4Tm2XfeajfLT3GconQkTe7br8PuMCzPVVrQfSMm6
yixuaw7Mq0vM6W3NHuDjD+wPn5fnQ15iMWb+99sEEPl5jPbarRGTy7Uzx8m2h/q8HQqkoQg0H+Oo
v3ON5g012V/WnPcooWXNYQAqSBhTFpqf903sOMHjWTeq3rtjpg6J2YtDjG11j0krXXulax0HiM5a
58NFFtDfhJ4gL5jR/e9rKmopiapqmUb8dmeoimruKk/UZLhON40APl2nprmNh6Jcq8h6Hb3Cup7K
4jIRdvuX0/VPxSQvTjeXIkbRyxe/XkT2HIRJ2fPi3eL67cNob3vlV0TOyDbD2t7GBnLccJ6PCZK4
Kqqjv1zFf1hlkPS4vnAt1xLSf7e8sVMqOj+S9Z5Mdzxr/tEJCIVo21Wc5IQum399x5RCzu8rODts
c+EpQdhjHf/1PXtgqftwJrUo07n/tbSZwA9V596ONG12cdc8ZIXONtZY+4+GRG9a9sF3ADnRSY1B
vQ/HwL9NjFf029G2z7FQDXG8CHmd8La3u8vWAnUaljhVOqhFG7jCxpMXYG2aGsS3ZpteGumonlta
TK0ZVA92lL20k57WIFuT1270d87UZndtBvzFQYTGHdCk7C1GYFZdRepRRZoGEljnJRUkGLiRhPM9
Ej1CTXQVWss/JKzgFYPCPtFrC1DfPd0c41EEbCPVIJ9jP8Woo/rgKogzYNWlMG6lqZu72SZLrB9Q
Xo9d/dS9OSVBVkx23RfPee5nK/mh6es3+JYbZu2KCuKuHKRxNTSBXldAUJEQRYF/nygfNVo4naI+
vp3nyXpuCwvWweT4n4I2KfaOgobbofi6KfzsmZ0MYaJJOF+PNkifqgeVifmUIii9qqwxufRm3MLc
IQuyApJHIMT9Jh9mf+db3fR5kU4sE+BXUcqMtYOUt25eQjcAkKynqS8fklh9s0GvfjNT667wss9d
HhtYFkR8Nak+vurH7ns1ER0W9UM2k51TkmdXxbiuRaaR7RdUYF02NwQPNdMCkxgxKCGiVJnTIras
2NX32UtnJP0ehBxSy+WHimZvPQci3zgmDhbu7PF1V5bdBcLOi/NTllfJi86zUf/GA3A5fpSm0D8f
nZ8LUrDFugn2iOx2SerIS1qP7uX50X9+DHmot9VAT86TGFom4GsriGwE9Q4T4Acx0usMJ+IbgrQ8
RSNEXvBJXXmqVfNldEuqlzkgnyMc+ovzozkntDzLgLmnOpxvDHiHN6g17TKob87PMPmbbuIMeZg3
p4eycS+7IpC3//mBqmAds1e5VnkbbWSbjvuC9vuhnYqRPW4lnsbUiQ5Yu/ZD18+rbggEBj9Kqgtf
188T38AuUiok50MGD8Irdxbpdi9GVJanFrmuY7BNNqvKuO8qy7gfy/pOZ6q7KpPCuLXIkZr9mMSk
0XAw+MngMYzS+iJqW+DVy685W/yrJWWwb8cjUqzcWI1QmBDVrpphygjzAvV/C71ZmRA02ii4qzNE
0S1YnaOuagTPAF52iekmd6LUyR0NJmA+U3ymfdB+d3V0csxYn4K5SohZUP5zNiXZHuOE2kJPCp7d
BL5DITpiOWZv37rj/DwJKDpJqOerApzls53mF+DO/LvcbJrn/Eu2PCnaKDuOfcHFUJHFRvnyFAb+
9OAS8NIoq36qJ9giwL4LeuROssUgzYiOkvjGxRd0c37E1hVfM7lRHlwba+jYIyWTw/lazwpWV/rF
yTx5oQAeXOQRHpyZMDaB4/ZaQ90BzNY1e0lOEDw6Bf+AaYOdemoV4V7eJYVjPUCcwQGsb/uyAsk9
87Z9HfikvhTuxhw9tXdSXljHkJNGa6iujMlGQlzhz7FPVjOk2JH74K7Tuv8SjuKT7oeThVIEI7nt
XJct50kJXgD1Td5dtYsT0a2i75GbE80kQkkPwqx3ZSjzrW5bPtCiyx/mvL+bvNH9nCdesW11NR6N
0Wg/yfFZSpU/O+SuojyncVwkmqCt2vvcRxe1DXOF+e+4GxF7H1qgHZ8kLqt2ed512OVmFfgRPbKs
Oh6qMQxxZCM09nRAo4/BfE6eiyn+wkKSfSmcgL+ePiR22dx6xHI8RwmIoTh/Hvuhv3O8+CqCWSpq
69Fr/PLGy8enEF7Uk4zn9DrpjG/n3zIRx1dFm5FhFJQ2UZUG3wa91ztuMiSBucGDv/yYOgEELprF
KWMEuqkSWOlgvbvNTHPpUNnW9OQHAOvjuHKYt5XTUyZkuoWH93Ucxnxdl0n70I+RdeWL+B6BZ/vQ
LT8sLMTwSTwgOyFZ0KWWtJ1BkV8Mhc2Mavk16bvkIS4qoOLmFz9vwM94ozoMrv9pdApi9AaXa9Em
+MgQClNCGn9tf/BFDwdtYFfsB0/cBq6iHpfYOFuJDXpRTo6pt/fQwTmroakxeWv3EjYMxqgujsiD
Caeb0Kunm/MjHbGRKRfv3UyA6TQ6zPOgGd6OeRXduNmzX4fhLtfAVbQT2idTO9apsunYqFrBVDBc
+8K1uPf6NcQ6f8rVyVkIXlV0rSZVwu1PqxMkIFJX2sTfDxOgolQWO0a07R2A7pSwT6FOtU2MU+4K
zlI1Rzfnmx3wXXKZEkKpabrO1+cfkrmBleKfMdsmvBR+vQX5bB9FELzOcXciXSPfJvWP0tDf3ADf
a0afjTdw8nV7xNPV7Kio/U2pxm0suvBkmdhpZEGUdlHmFwtLqqGMWEkRbw2NTcapvsdpep+mAbau
DCjbHP8wpmbfVCNAqkFsi1ZwFOz79EjWo/IOsz0zfA2SyzZqX7o6wbbdfE/0peA+vihEx0581rF7
bxpAC2h/3bGd3xQjkhSVEjUzaRluavaQRi4uvb57safuFqQM09nqJlMECUc9k6VAoCRRK6nSF88O
DlCxvxFUs19oUqN9AbGLZc14K3SMXNb7PnckjICFgQCJoakHlbRuyIQiM6VaMwqNV3ZY6q0CtbQ2
pvqCYii5sErMA5N7W7t6Jk6uOqbNfHSm7E4XAAoombJqOKJ5LlYJqWpAJPZtbGwnbe/TkHj2jJGj
mn5Qcd5VDvPVSTXEtVXwzyjxHD42tqySt1UV7JXJPdWdHi7d6ilNa+JDE3mfCHPGz48U3dIg2B1J
vzbI4bnH3jfPwkUcx2T0YOe4K/zg3p3AaxnjhHMkYWey6HFpMqr1QDeuLolDSXpSMOehw7idH7u2
uMgdVzObNG7icXyNZ3cnS2J7zWbiDTnWl6Iyr2mVoMXzSL+1N7iTwo3fzt8jPCMM/+xjpzm/uCdp
sl9IiGiaxttNRn1lp2ayQRFCMlXl3Jrw7qBaZMlak1aa2Z/snqSnFuGPlpyqaZ5VWztN2m0d1dcD
ORY7c7SaHaMqDWVBp5uwtK+lQR1RNFW8a7UN6s1lSQDsa3Qaj4/nvBmFQwKbROGZzgD89XxntkS3
98hsF9r9Vtgg/dOCRLY06GIs76m5DiMiOzRhB9uJrPjKnWGG6v5ijNCIzk64R/x+aRPH0s0ziWGF
JDe7eFv8lWGRr9o+/+ElyZuzECmHGdlwz85ipXSzS3O+Y6HbZ1c7X2qrQmDQNCt5L25ig2F06GvW
OhgLINeaVWzjW4GMhIBBgowiyc5H0J+2FXC4PrvSQbibbfcVFQeGw1qmBGjLcFX3mtsuYapWMni4
6btLJxEQQMzxEx5IY6+G4aaptAPXH7mDVQ+nvuS+VGl1zO24gX8EOSYkdbut+28FN8CkmuK7bmpu
dILaH32ngjhWofIfppE8YB61JAlgCe+PGPCvaOfg753D6lSNTnmKFWUufUZpVdUp8/B5e1N08osa
zJdJCpQf+8UGiWa+8hK4s3nYnLw+bFAZtCFpl5IW/PnJHrjcqerCSziY3p7ZTX0inYCOYmXWG3Nx
OtrUN9UqHyp7j7XuSi0vWIupOincXqfcGiVXqQfPtKExXgpvfT72KB+XSLfkG6OB+JSEY3xyqd3R
16M51Q0JJ3zO5iYz0/Yk60Qg71tkH804b3XsXZdperDDxoBNnn/VIRnHKkxhAOm+JKSIDyFNGC74
hQDJCOHxFEk1HcpJ7iOG7floD8ccox9DoOUvLCZer3GLleO2xsbz+wMOHgxhQ4BMVtnt6fyDueBO
kTRyaAy5Hds8PjYdputjnYP0BGMUrGuCME6xRE1rBMOuXX47P0UJfhkjEd/OTX46O4hhXBUnb5y/
eJLNktMjLKMRVW17160xC89dCbiIT5lI+HJjVXNx4vCK4xxwzRMZdEw8bvyRmZ06cr3wffDIGqL9
LKPukBb9J0hBQENkFFycf5QztlRRWBCbwpzlRKrV+fkk81kqzw8HmWxp06lDXUzhaUrT6HR+5Efz
wSBOdg4GsWuFNRwIO9mrphagBJr6JaracffzVyPysxOnFJHhmBNQUlDleUgijDg5nX9MBhksY/mS
lWH+82mvEx4kHnJNBjA9xa4TTkutESAA7HvjosGhbVGYbhlmLIRIYGJpqK+dxRkbqfYKsiMmY48Z
mklGlMd9DRshoeCdYxwsvvFVlcfpwaKC29qDUMTSGRtQ+d5VRsfqKhsxbyQ+PObaqGwuctTVZaua
XRj9mD0rONHkazBYE3nfFMcEd8pOBpLi2vEuJsOf10PqYZxg9mDU1KpZan4bemNYWx0L62T634l1
2uE+H7dpEHM2daQb+1YEVNkgHtDL6XpTj/BwjkXZnriIiwv3/KwfGh50GUTxF+dn++VvyZpsSieg
VWGQDDabZnQ4Pw+sw+KiWP5rcyEKIDhZ/vr5x/mfPz8yB0esEx823fnXn6/z8+f5Py0NwpcxnjXE
ZC8Hdv5b1flwzw9//t4od2MPCTGW/31s4/ngz3/880hgKbxIe1Y/D+k/fzEKInc7juKltHXMnns5
4NSQh1aO3KZD/MJnAMH5UbY4ev/z6/nR+bl3fw8pR7br++Lp/Pz5xxA29qKd5R84/67CVu6IULk5
PzXHQFmavPzadgWlshcQmOkrAQCUX//zY04opHE/8W2fH7Km9xfCH+XGy5wLwmGIridzBqJpTTBy
WV8SQyKu0FC6JNZgbk+7ZCGcWsGmGhVh48sscEwmjNCiexsTC/xraMl1nLvfuBFVcODJs0+b6Ojk
xbzBWeLcYs8ECREU45XrUYlXDLnznOZM0/rWXlRdRkZeiv9r+JGZo7mfiUhbuaRkJ3Jj9Ex7Y/Or
R+lyE9HqoM5+yNVndmxkWrKQLwFOat3mToLOlbUHy9uPduyuG2nfIVhB9jnGkGijgPA1qKuGOwPy
n9UXX91Ky9yVY/0Vgl9GlmLdb7E1U/0H3VOGz9boGyCfQGb3+F6PUTO7ezyaD0WHuKiY6wOl1e08
kVnt6wnjUAAZm+aJY3WXWUP2n4ctce2j9nPcAMuXGFfOwBA4Ln1w2wXRhCpvQIfVX+OHQePGFYG9
qrCjFn5465QjcbLlWyfkNs/h/XH//KG1FeyjjsLDc4C0tuIimWuqCsKfgxGFBYUdzSJ6LHTEiEW0
OopSQ29xM3mXuVN9Hvub3izug7Qe9k3oeRuakf6t0uVXXSQR3Ir6OwCPR6OrJ8iesBPjYjzh6nvN
k50Bb5VvdpEl9mJjN1EDxrXfYwT0T2GDNmGB3VrFYBx6+4dbBNYh0k8R8q370GI7U8XBpYE+5WRN
x0mXqJGggvg+DrDUT7Aq9/BpzTovwNnFFrfn66T6Xopw3LaUwDtLLtG0siSLM4brpU2t9nAd21UO
0iebINtZ+Jjstklpa1nptUHk0KEN5h9oHNNrJaryAlvYKddjvJqkHu4chGdxXr2crXYKAgazjp7d
jqjLqwyukNTCPOKMOdB6ejY4hJOk9bGqAs0YMABrN4tM7EqVBIfWrl6pbvWGGU65D5Wtb7BLmj1b
vgL++r7qAUAUo2oI2XOYrU81E8UcolJZUrvTAsu3Dd0B/iB+pKCZ9jFjolXCXBbq+R06Jp+dCXuD
BZXvNu6ThlG1SslRMDIkLuYm+S/2zmNJbqTtzvfy76GANwttugoo75rtNwiySSLhgUTCXr0e8FtI
WigU2itmomLIIZvNKiDxmnOe05PM/g+2lBLrdSjdqgFeimW5Khvq4JyRLYABCJBjgSpKfHoZ+enF
AqXVyuAQKtcAE4Ayyy59OG8OsWX+6H9MBhlu/q+87uWtjXdZLLPNAtqoT5gwdJOW7oFSXHUD9cfg
GBz9ggzWbB7KyHW6YIf2lfCu3P4aC33YdJjzNgLTPqBTbh2CDxcjfbcmxKVp1TswJGmcBBAPdArk
rQJZiTSt6Jh+pM3Wq8cRqGg17+qmv5NbJUPBFwmYcx36vsMa3o1cNYUfzkS0Ylc1rwUIgk2u25T2
+N/gF3EwF/rPVQPWaJJihHeHvo6JfrH8rVgla3X6qdXN336c7GNvkB1FJe/uShe5Vrk0UeIEJbcR
vz+YlBlqhvgWaRzhZW/BX2HxEWngXcQoBPpnkFotdKknR7KTZu53RufkbxsE2zw67Tiy5TTvZV0v
u0yRihyb4+80recHJyBCmKEn3rqd+mOaZ200ryxUuZTuQaObM1B8w+ARt8Rt6xPmxZKpnvlma2Uc
lfhaDrXRk+21aMF+HuJT22d4pIIMSMdk/Y6dS91cwSXo9N2OtU6Cs/tSG8EFe+qmXBxqM1lya693
0Wi146GdjJuXSJq4YCjZUXo715qRZVIoX9r1ZYTNbzOaqxTIHJIidnD2zl3Q5Jf/vJicjcoK/sat
oMBiCRHqsBVT+k1mqTuvFWcwyvPZSbMNKYyhxwqQ4WCLQR907alDOH+ioZy2ps/+okzgfKCgI4MB
KC3vcdeZO0cmhwC418aE97ZttMonFHsMK8/bu3OlRQBYDgrEHUb5n7YBj6OxmpQ1uTC3b91QuRHh
u6yFpxiKhS8AwhNVVkOppyrJGAwF494m42CuFnHw4oGvBbwyDrqQ54oZ8rOh36QNfjUzwVsdpBvd
U8UpteDIVgKGOWjZ77Ecvk0AgGlOsVPpBNFizDaoE2fMqNZhdq3dnM8us1BIu1JrzqicdwMV7N0A
pJrRyzz1SDef4GGgrpHLR2omdpSl1TvAh4uIWWok5P/u2OVoXG4YPaBJ7hOmXhHKKzm/dDGnLFl9
Tsi6+ZNho7OhuEW7QxCtNi0m25xAniogutLcVcrkjOq5MwO+poUT+dby9s3iRpk6Rk0PnRE3VLYp
cwP0c/bKyBvzURD1lXULFjLKM8cjzNBMi43XjFeCbSHwIbIIx3LtsYBpHQOipj2tn+6iO+Hf3dSm
8m8QJfZJocmHtJrvNA+46Owhv0x595G3WbqbGb5EdT9EDlOzkDqZTDkiNEM5N37U5sZF2HQhNdEh
IzkgRDZmrAw4tLdJYi/RKIfjICYznJnUbxzUz7cOu3VnDc/GkqCfy1rBI5bqYcCEGs6fWDrK54EF
EsGcJIN7FVnaNSOvCHj90+Cr6DyhESd5L/89GkmzWbODnrgnWPAU1q+iCIBSjZIzllnX3pBLHCpv
TGDkyANzmfngrMyZTnobILfxQYPKgCpq+oVp0jq1KgvOUxAkQLQYzsjFZNk2wZvy0P1dGQXo57xo
N0YfZ/cWqvQpJjqUFKgJ0mtPDP1DT6cFjoxj7hMnGwSnrb7ALpzMPc4tebfi50Fa5Y+mSEgQT8w7
GoXqB9r4NZhUqa3Rf8o+bl4cGJuXSaSf3G7ti/J7ynpHVLhK/5pDVn7glG1PeqNNG339Ico4cvxc
Mz9CsZ0OeL7hYXvYtKfR+KulxclvyIsMpu3QOt5HOXfJKgJkSgJRw8JOeSNzUGJvgK2hMUpy4izb
m2Y7bj1QWjeLt/nJyezyUFSUkDNfaEfmBjR98eVMw6HI/OEBej65sjO9KhjaL2kBosodDORoxV/l
qGFj9TKJiLP+C/c0g6RxbsdfDCS6S55h01IF0kpRBces7G2gIJYZZinsNqPrubt07BtaP5wyllkj
CphdiaiH3RZlJ6jagjNyZElC81Ilcbq3GpejnTLF4cI96uZ36vehMxM0oheJEdppTIMbqy/Tqq+u
WdZXx1gj5Es1HRziSsesioj63vf5vERaI9z7kDk7ewaXxtJ2P6jx2bEddZ0zSXqaaQxRU8//slmf
0tjxDmj3xM7S9YBwPmrYsfqQppiokFJ2e0awLxvzl6d06xBk1mWyGCNYkwUTs5c7fe6HIyAy4NSd
oIn37XM5JX+w1jEQ9TzgLRk4xKICXKPX7kGJtIoSYmSQ+JN+7CUwUeN4LpgnTDbEEqK5YvHEHiW7
kXVLuLHhPNLUAecdl95T2WR2ZFZMRDRWYAhN5tBNbWujj12/X2QRH5DyHBY4odvCL5BVcVKM0o0s
RlVbTLnNQeZkSrnx/CZawzlZOBZAriNlFlMZRJUvSSnp0uaHUcD6cRkp16hbdo1L6juLKrBA6B1v
AePxJ7MFMgpCbzL07sCJNCH9cAcGH4N49m0SyjGXdU7wx7Dj4TBYTIY7i0ROUqd2yZiRkkCXDeE2
pVrweYzqpa2FJiAAI9fmqOxb/WntP08L7SxyV6hQk5N+mYxYD7YffCVjPFykExoiE/dkwixS9D51
kquXFBeEP1sN3R0drdzriLWB7FbncT4inKbxy0Age8KROytNd4gwUZy70yHOgSC0oNMBJQT5dszv
WdZ6VwnXH/HJ9Kp3JJ9K7d2Y2Mp48pHNbRxp1vRNQtd4rgCersO1s5/FS5gjxyGB1or30n6PaycO
tTTWvtzxd+xV7ruRfTczoOPAmeaz7Q/+QVYLe7gk5qGei4vAT78x7Oq1rKbuEqvceB7GlyY3MUAg
S7gAtcyvRC1MG0b5uxzByaMkcwUySOpehgIELb1c4qOa9suko7Lt1COmgiE/SnpXLZ2ZYDuIV10g
camvcf02jBcGBzaTVy64idYXKIkqkt7iPVE2BtdAf7D2Opezvk9kne/lsrw0QmVnVhTzswQKoS0k
Qwx9xvrJsT/abvEf/14Y2+2z3PzT1BbLO73wEKF66YbaHTNQMr8sJNhfeB4Mz+ThHnGXf42MiZla
D2xoBKo0Twu6ywLYlb5Ak1vUQLytVvWordwAjt2PjIZ7duwL2O26QPvsEz5+oGJomMrF8m4u296J
/lFC7YrIbc/Vq6gXZXa2RBeq3F9gOAwyxHtPEJzOzFPXBtY5Duvm1hE7Y47HR45uZGRJ2WaTT7py
Ph2DBPF22ox/0nZs2Rktdoitfjo6NKx1mnbbQbTYakvgGb0wE4jfjBUN6GRJ86Mi7KJFLYVp6TwX
+D+sSkTSIeLCBGm6XWIRbEhFTM7EBdzBvad7wYKBCei8ca3mg+U7p4hdpdGUZSWxDWq+WfUMbhii
ZWQWcR9WfSY3YmYZZDi/0KJqB0c04PSN9IjeQJ7+vWhyDDbNBD61AYz7KOca9IthvAzc8cdsAGSQ
9/pwnFP/s4qTPxrmzXthAT2lazogpqoBusJDUnHVhEteltt5tPptLU02xy0EslIl00aS3rXzlr7d
Ow0UlNhlcjfPE7NXrP8xLaYA3kYAXrfD/t+Ebep/LN1yKfoa2bs1ytMEf5SlSPWBMVZxSQRpKDTj
1wzOiMS6YjwqemJAOH67zdzyYS69vJZDOt3iuD7Ns2Fu59JyoopTaFeNBCwMLkgzoxXvcweyx1JF
F1oaAr7YzyiFstEjaUUWN4dcK/Nv6w3We1CP6Prc4rNeCTWTPWWfzNUJjeYSG8k8o7GGWFJj+BsF
CGdlWTIS5fhSGpm81JQUTpnuele5Tz7n6AELDNOBXa6GdI/H/qUSZGTEhCpuRg8OpqN8N0pz1R8y
QmoBG+rtldSH0vvj9ybizRbgienML7Zb2odewV3UgajHJiLksqr4RBUst9pHJ9AjeENqoyDCaW7C
unb5/Y/cWrMcp3sEQWN2Myn3YGvZTyB8xwwC1reJ/pEbltZDsk5XlKscUQ4iPOZai8mnHwO2lX21
zVPjZxuHnWFS6Wus/RTg1qIxp6c4qPeNTTZBufLbG3SmoHmW/VA1zXZqEL0T/wGClO1ns3Pt2v47
6gf8I085k34nTq27ZhjDMW61fa0XYV4wuDKJGinduL/A8v2cyuk7MZmFlP2a07DMsJQX2zjU2nxb
Bi+4NBrQNKOG8IyaqmShyRK1hUVdWWYa8rxfb91qk08A26zpI6tNyhTv2KqS895ut9JtWx71hM7b
QUawJuUUOQlhPVbTXlkrqAZiyEFjJEMtgb6uGcluZJtb1hn4s0x8tL3GpJYZP00qeh7S4lBi+ddC
LvMRJusuj2fvlDiRYXRox7Wu2noVwy+QL2qvBan5pOrKAoILz3rgGXWsHfWbeTh8H6vtnjBKj+HI
kq3I65+sydzdnJBJPmlYa6iCwgS441PqEinjAA+drD5+bhkuzRP72p60iZO2Zs9NlXpucwFlABAp
7GzN/qGqn6SmFkdksMOTKmdj24rG2fdrX68xWBtUau1n7L0bwCRV6DAKx3ML20NrqRxL711ogc94
sal2rS4mMM6AnMp48iJOwxMfFkncpaQ30VvrRnL1EfsdQU82/HDOWS5DbGRPGKHsjRCddbZR5RzK
sbwHnqrPUNSZ/HRSXj2PmtNVEwmFFO8TlFiAssxBUmZradbC3uzUCxXUChiyEMuI7gAWLdvaePlZ
fiZhoiRpGnqJnGJ68tsawFLZyit4zheDTdk6kfKOhlmUW7sHEG/6vHFjM9P+u1rMyNN4afMFZC6G
eXt2c0w3489+NI1NlgFn71a0tAjtOBCh2VK+JbXxSxSqYMtR/e5o2ndTU8XE+P2p8k6ckdgRtOdk
v0dnHXWZSbHPsNw7PnhrExdhZPvxL9OsbnH2b27LIHs22ZN1AvNvz1UN19U9GJVwYKazfwE11W0S
1WinzskoZLEWbpaksjlnyz/seWmySsqXeFmBVQPDIl/LGCw008VSX8wwiKhJ83dvPMyKJJfcUMbG
cDI+HZ/ApUaUbYiB/xgs1k/pZXqU6iI/gs8ns6k2QhMq06Elo4cGnaOEOvJRxX8NT9YP3XZm1BC+
DKsmy3Zuwp3pBdMTM8eAhhqBaoBtJLHWB2sZHPJi/FSFTE+Jmh9N5W0S2TbnAmfBJoMJvC1Iz2GS
gAxrdMDQ1NQDacEwaM7t75hI2C2hkHzKI2k2HiE4rkOuWj4E1tHxtV8FRmIdT2vEyJHnwTD7p8ni
r2dPPlFOVauAEtlym7ByvAVA8S0PSRcT2mRrt7G181i25GKNcgesPc5GffA1t9hljP2iwf7UgczD
AFaQJ9MxPXj2tWbIYmmcOJoGOBSu1mgGXAFmx41cyHfLAzWEsa/eNQtJmDXrp8l2WegD60FF0nDu
E0h1+vdSjM7vhtkas7+0jRhepAd2MvfYb+yzkNYvakr9u5D2w4l1cRVz60eGSC/eMGY8Xwegybk/
RAA9uZ97mw+4iwt6TXfPvCV9z4L6uoyEFRFqd8madT2mkheFnJWCqciOZlUe2rwrjomeyEM1OQ+r
8qad2XJoLXnLem/DI0MkpA6h8/hWlGu99N/jQlKcj1a+m3I735SBBhEfzGjmVfuy736SG5MTkOKp
HesyFB6D1V7LXr5QVM0HgsSQElTFW0WNNAtlHYZAAs6cVBh7OW1aIzpOpBEGfs7AdPYx2Lcx1Htl
iiPRNWzuppjesAUqnHY5rcCCC8NICHoBaHBGMhetQvawmhL/0REPu9GmRo/mOfjyEK5tdJdYLXvC
e4B1a82JUvuWsEUCAxPnKaAXUxnjtxwsAoMG0qQkYG6djJlLsBg8B71mVybsYuZcg+ZLo3tZkxO7
OqDVwV/OZxw/X4u4cKMs6M3QbrnLu8ZkQiOq+FLq016f7OBYUEsfhgKXudt06J3M4iqGQttPCUFI
Dn25lj3PtVeht5nFNcAyKDL8E2ZiFLuSPSUrqKk7LI1Nq6xdsroD5qnb2dYyluagKjVGPhavra/D
nYIhzEjT/Si4V+6lQcaK2YlDhYLqVjbatZwlLFE3765BkoA+aERxGbkvSRsxjk5ZIzaZYkAIaOFE
fhXK7jdd4UC8hrG1mQdl7mRVcFpVegZ/loPfH+gmPY3cg1qZ5oFnx/VfoKHeNvc6yW6WydB3sYdt
oWXDiQ/T4xJSHORNo++bvL8wlW83spXuj9hlOQHJ70ddUaPEI+KjIWczNKTGryprqnvqdeFQt/an
z6BlgxWIbwl/R1i1pfWmD3s1/FGNsl9aS1d3P1MvVYd+in6Y0DgrKQBXij+16w5/atJGXWcm5kui
h3U0WuF0mc+D5lqHzpzyCyjO3RJMzSePwQoNopnB7a3FsbfAtAb97F1FjqYkTupyMw0EgBltcdBY
pcep+UJ817MoFy4ine58rq1mg0F6RrJYWlcleX7EmXJuQ7NAvQdEUDPKu7XrCxR7ksY7Od3tCV6t
Pur264JqnJS+N3xywdrjgtUYi/vcWNO+m5q/ZZO3Gz/zWpemH0GRPU/3MTCSq9T1knXDcxXT+TK6
8U4Oc86tj5mB8T0xf6ZeiVBLeo/YvM45tJ1MMQHgbVsa6n6JljajqEUHV8NQUDR15ggguEnyL8Mx
briTtR22TRGZEpEbx/2XZywOFXmtDmlNNI5KZR4usJpxUIlub+N1+pGXy9+G6zv1h+rFDnpr39JH
P+Xcy6TG6Ldx4vjJvBzN6jLifySB7VLKVdhi+4Dj4yU+lbJhy7KkZwyN+dU0zolkuV0rq0RAEjxU
QQLD6NbymA9cdTiGupPvxvplsKvuanbFgeCcH5ajMX7GmXPwpaSgIafG9Ki4jCCxXqc5eGbYr44D
YRg2FgEwaEn8A43wmz365M7lbU4iTFw8zI4bvraCdOtZKRMypnmXIKsZ/pkrD1mY5ZkdLT1WM+zL
gHyVPlPmo57+mYKdbdsX7nlyk+7a6/rF4MzYdn1tknzLU0QrGN26SYryDm3TyAKLcJKauWCvnhOt
1h+BOHYErgyq+M4ZT23ga3b3brjXqijOBeYCGs/c+ECYuOLbpcILtozv9IvDeIkb2/+0MlWz/eGh
aDD+oTr02C4lCUktCRkFU4Z00W3sYwnkmo5AP5mSZ0KQWqGOHdwb5/qk0JPzqXA45cUg7uNkvdQ+
tZ5tCCYk64vPggrkRv/IeH7fsUE8CNV4cmGEHO2sQ0WUGelpmANvo1r8Rp1DoEecjFy1vCSKfltb
xnFf9P1uGHLj0AZO9hwjjHP1NvQ4F2FnDsvJZYCxn91kZCRTHkcNW2ATWMmbXEHGSdnFZz71Cgdj
ywDazquvIqYQAdaRPsqqN3cd29E3dtvI9B5rZJGd38wSwV2pjo3vNW9lv3bP0AXksCepQ13sRH+N
WWj+ra2WR6Dn3N2eSd/Q6XzV2LeubIUe+UgxBJZ2DmcoUdu6L6/1QmIin3iPUrbRLzqz/qck738o
BMq8r1X6LlrGO62PX2ycZWQD+aajNTYORehQDs2lgTG4LVFlsocKOIQzJ77L0v3pJ269E+7ww9SS
mxQIbvu8mnaxCz8/j/ljpF08nNn3T+zpazbBY8acpIj3RML1+PXm4QFO+2XEd/DhSgafeZ4+DNyG
LErgg3JP4vKID7j/Ircz3d9kiuduHOY1s6l/LxlA8Kud2PoFGtM22Wrsgz4Ku5UnAoh4vuaV/qHk
0CNSE/7JGpH39Z3wdgXpVpcmzdBuO07/Kri4Gfbmb4ipsh3jQ1qqJQEz2iUGicFB82tmRTSnhn4W
GeiDxg+co2mBZFW1i76zY1VvldY3eav5a8cIh2rAaTee50s0FeP0PBMNetJU/GdiHPScxtkSNRVC
heDfvKpCY1qtgTP/xleu7EqQ/H89T5umrWWh7AQqY2wg3PW7VnFT8o1br84yik1qDtaxiwfrtQVc
/Z8fug3PO2hxcyQJWtjrNbLwoprKwzzOmAXK5GsmT+K1aJ6DJqjfBjNOnkdrRHORZY9gFNoN8MGO
+JUXpjrzubMCgTwv8B55FYs3498uop+a4xBXG2Kc3BdRLGcVOB7jlHx+yWsmbZjMTrJAhEGbY51G
D0sUyOj2Y4lZYWEuaI54M2EGS2YOAWo2wAJ9EOU9LbSDCLta5eWLI6ddVxIJm45FdXVmfJDE3fRP
M1LzcAAsGLHdRVHpdPXVJOScUYO/a00dBYM5kr9lS24Jio2nqWTBH88axwyV7kZX0xL1Ab0stfVM
tJw3EnQxDtR3mrEPDFvdyMTlbs4T821m96B6v3/mG/s7SxlsF+QhITHU475ChvYkVR6fkX2rkK0m
C9ZYurccRbGfbxThZqchoeAtu/4vHycDwqQj5y/tragiOoZHsWHd6XTtO21lj+XHOZWaM4VqqvPQ
fp+dMn9pE02+UL8lTzoxiDuHHKjNWNFjj4tars7EoEzN3ntv6f0rEltaXK+cH6x2jOsSQyrPveyC
hcNhAzl/SVcZl38v2mCw7MEDyfyCn2NNtpdtQFBoupz4rIojaj3jOXaOad/nD+ICrVNcTpxpBm2N
61kvi/FDBZr5bnwXXX8lmzN5E5qZ3CCKvE/EnmwLx6vxt4nx1stuvJX+csYBGwdHkDdEMC3MDaJq
pkRdML6yJq70qGtl949ocNJzIi4zq1PE6qTmvbeLn1mA9nLKGusdnZRAZPdDDXQkmWskUW0N8iK6
6ubZg3ajYUAEJAZmPEsmT0aiHbuGTx5oyru7GP3eHjwQit7wSWdhHDCOgXB1i2Q/TUYZBROeGVks
VRigA2VwAux7olUVXmgmBNfXeOdwm8k3wVQchnb1s7BN8br0dxLrSlKB4fAvXf9naNTz3Bj+drLr
8QKp4jjUlgM8LnlNglY/9aWyn5xZW7Y8J/zdaNrDfwyX/59o+n8jmmJ0xNz6fyaa7v6gN0j/d6Lp
f37P/ySawrg3AlhtJuIP2wKMMP7p1H//LzKV/5sLmI9zhK3HiqTkf7E/VeK//9cKtenq/t9/6v8N
chFUUwfSG5we8/8JYQqv4n/3sdr4V13+cXScszYctRWr8b9Q1AKTSySu/WLPvOxPnZELBPhLX9q/
0CGPk2bCMAvy17RszzoC+HlVwvurJr5YjAv5f4y1iiFMANDRCKOgL1YtvW/qyX6Evb0pYy+MZWA+
Gav2vhuNh99rV1yZ66iEO6BBqC9nvdnizv+zIOHXXS04ZdaQRgXpU5s6s5GGofiH4E8y7eoCmFY/
gMQYYK0OgWL1Coyra2BZ/QMWRoLS/BixFajVX9CtmWxu7dwbDbU/HhuKLau7aOBxIrk6FPidJKxn
GWQb4D14ebUnkZu/mSgk22yxcIzshZ5iDcnNa1XbX8bqhXBXVwQ71WjO9J/EYN/jAgFKtxooMFLM
q6MiX70VDSaLgbEXqR0eG7wqBLMG59VzDDZzDHgzIX5QBz3auBZPBLvhHcTIAbKQESzODhIiWM+v
bg/27wvfJQaQ1QniNK/96gxZ8lO9OkVsLCPl6h1Z/sHYVz8Jc2KbHOV+3CIge2goV2zMJxkmlNSx
dnmZsMJdsIQa0bi6VcTqW7EwsPCviZ0ld5mELy3acmPZ8l7ddYwv/uqAQXJ5dFdPDGCHIZSrT2Zc
HTMtu/BeoijzXJJzgEKRl4q/Bo3jb/YgV4nxxhzirdKOtY5KBVsO+V7fATYdcGrvVeJzPbgQepzv
3GPMqanmhpJqGy/y7mH4iTH+NBiAUhXzkFg9Qfi7Jf29y56rfyyrbygr/edR2Z8adGlb1jvLPpuq
/90g62OPAWMnO+MTROKPIcntLBYuWJRKtlP26lnC0PAUz3KnodpUmJp8T9hcCvmzid0J79DOpjMc
Wuw1FoaoGmOUqmwyYCYkGQgGktMYEAa7+qjU6qjysVYRcZBQL3Y/nNUUo8/flvNn7tHQT0InKJrs
c4MKE4kZ7zq5rkSkGzi9Grs5zLinnuKxuIBhZJnWk3JeVgz1OscNiJyanzORlVEK3PvS69nBzuce
fuMWXl6752ApHwBXFBJk0JfTyzQwytUysto7RuYMaeKDE8Qfi0LU48+4YSaEvi0CPT/T7JNvTpdh
sBAHa5B9si4BEoQwx0oQw7JS1HBn43fTgPM+8WG2oDx2XQ8SXF8zkOe4e+n8XhyEIMWdrMQvYzOv
Mcy5av1N1jJlFW596XL9q9KS4MBm7DWbLBK9PZd5FZOwcVnOmZaeV3I95k53geWyfIoBNZ8Y5Jl8
8TnqYmKGtHHeKMzfdY4IEnMLERVTv49j/FYxp1TUe91j8FN9b/zWZpAAKk8cHEiTi5WlHXA2svuG
UkVqw/qXbqa7X2UjHuFh2PAL9gmz6b3m+kDWiLweDYMM+77zN6YYk42dt7DlDWt5YRjJZSR+pYj9
2GK2P6bZz29wihj7BcVREtZHxTS0/D+cBRm7PRZh2hO1fhu53kcObvOKWX1bsDOl9XbO0km+O5Vj
Ia3NN+RIZPaOvLGib9HPJRhUuCugRNpsFH1EilHJqm8ua2T1Q0umTuLX28lsPovecyJbs/tTwa5L
1kQFTd/2UqYvzpRvgUhh7B2HEukEbTDZkm0IEW6VZHv/yfREcc3fZzVoavlJ804DWUFRuaAdkDJs
DRez+BBcMjV4/G4TP18GZZ0Jz4aNOaPB3H3DSuFtSw6aYd3zdWYeTUrI5zoxDgnCtFBvCkIyR7dA
a00mVIuKFNVMe3Olse+S6hUpC9HqAV5fd6pP4LsOtki/eIBipFri53QsnwBsTQ9ok1uxkOFLMpI8
j3aHt2RZ00+WqnxTFaskfbpkmENvhs8DxQ/i7zLT+PMleVCVFIwqfmkZmsKhY7IK797Z+IbxanbZ
G5FIVtRV6Yk6GuVZihQn0MciLPXmRubVxgQIB90Ddg748r2TDvNWDJUZdg48LKj8OGwS7AExqWFa
S4BRKj412IT3GTOJmHU7wqjePzF3KndJN30Kr68h0yVvw6yOY5CSvylZ+zTEmG4cw0+3ytSenaUj
MyrRUY+1z9ju+k3gduOHbXbLFU3D81A71XFSfKuGiFkse6PYGv7qUuzS5bXW9LuPk+mEFxap7dSW
uyZYCAlfBCOuYfoQjXHhgdbRtFnpcW7uVb0UIbsMA5NJ3J1cGoxu1SXlC8tyBl/dTdQkwlU5J2kO
Xg+Td5E5P3uzT7E40WVbSn46aNvXlkSHKMvnV83juU86cUMJeTWTZgmVw9yxc+pfPGvc98WzX2fz
pVBkhbJ5qcLKDH4MFRJN05fv+VJ8DxbVPnpeb8u1tF/8JXJxW6HngZteOjupe7+7mjh423U/MkFy
rdFk1xGrzZH9hlqGHaHP6LFtyOxJZ29qAlBOTR9aozY8w7plW1UEN180w9YKpmwXGGwUfB7GRdnn
V6aOF9ZPAaW/bVKJoCFZJ5kofbQXnRuaEl59Zp6XR3arVzuUKhCe/NnijcVXiyuV1hSbdJgsMI+8
3EIt2qCldZoq2JauZDCbCfTi6jBnaFBIFt65tbaLuaoOksCGzaAV6dUFH9gO8tAuq3CCx4kJZvs0
pTHVyee/fXdeN596UPRXc32Z9fanz3TAQAMNQ4ChXo7zmZu2QVi2cW1SEUypGRsdtgariwbdTV3y
zgTmtFmastgVRvaVawMHiVuvzyUQB5PfuxsSavPQyoWkX3JDCAOclrAsd/wdxHsi33rxt1NfcwCP
TQ86WnOvfUk8E8AHvkZB3PckQTjU9Wq4FUYSynwhXHQu1L5xk/xml7vZ9ZDSVAmF3GSBH6EU0XXG
jANkknKetCNivAuQqWUjPSVPee39FAkLEkOsnzEBRUT1/UhlcYoTvAe2idDKTLg0Pb0xQrcp/lAO
BSybW9YluQ9DQvJmLJnBQ3Mx36VZDaGyHLW1NK2PlOJWsYHKSED9qnEOqFaOwPmHv6ZdbQ1vP3SV
+LDLydi5ZWoTuLFQY9UuopN4wP3lDITQL6iyUps6m2iPJurNRm7zqvvOfCvZW43T7E3EQih99ik6
kLZ3xksxXn3DnU9I8PzHeskwOXOACj+PLev2dsnlVnPRubuYXELEfEdggTyn+tQ9BiYpW/NQPPeW
qxDi51yzSXKZPEp9c4p3IyHHuGIhvcx5jRLG96Jmrqq7rLIt4XYPtmHdvTRlfVOYwmhynT3arBff
6l9y5NK4IBoWu0bbbmzhTXujWIV2QUbOdUHqECtXCxmRq3aui2i9612PS6D5hcIjP9HNs7dM+WXY
fPTQFnnYkDpwC9yvUihvGzdmsfdK8P+imz7QhJzn0vx0VrG2+h/sndly41i6nV/lRN+jA/MGHHFu
SHAeRc26QUgpJeZ5xtP726zy6e6y3bbvfcOSlJWSkgQ3/mGtbw1hvoz7BJcOCm9HDRxc2tyk+27W
SFLJzVVZcitgZ7fXnPFSZPA5+0l8MJ5damWWbOY5vgRt6pH8rSP874ylm+9GShcli1c5W48k7z+h
FO+U0MedP/kn0Mg/aAS3VfVSae6XqNl+5d2mY1OUDM6XPxQ/YYsDPnp3ne4yRdA2e9qNl9q1cLR+
9pG1U1hTjYGxiyz3RG16UVRz5/v2svfbyzgO2zpUvUAgiWkT5WRQRHQEIjgMA+qpWTPw2LSRsySY
faPM9bpV2k1rzy/W2JCaGJMPjiQLRbMLj3vemoZ1MxpEMo4QX1Y3e07QHsemBB/hgf3sw3Wplw9O
Zj9xp21xePz0FN5Yc5pXWJzrugtbXPX+QTqP0FYKnnGsonmnnUqvtKoX+T/pTCUhkW7Hqdi38XCr
TP/oZFbk5ab2WGj1oSFLhzBGwCdRxZ3WcA/pBO9ncvZc2b87y10FQYTxgwW4nKehB1n2arcuCTGq
ZnPt1OVjWwSvQ/0QuCxyquypDa4W235kYDjXg0NlmD+2eW0MwtnlD6yMZquRaT7KTEH+3OpZGuKD
fqlMKDP8XBrqRaIBdxPc45UJ74D5WE/gP3stXw9KqK+AfCCMGkoCcg0isBx/lQ3YftBwyzcIS9NM
KqQ8e4oOIop2RcH6Pwzy5VRGW7g8Hq3HDvVAixSTieVsuhsLzdWsR6fMbNpfoFAiB31JnrgvPfL2
Ntfex6Z5G+oGgfp61KpPBKzPhHQ2yU34mn4ulXI9WeMvxZ12s/NhCvHqhyHD4uwp76Ib4o2PxhzP
CtV1lM0s38uNSV5a2RRfxqRee10/2TUFC6YAxw7hsYOxy0fnCbuFsVEC/Q3r8skmfzMmSjTrH7NW
esnKCwX9ysGAtxiMiRAyEony9Mnq0214KWturrOPHCczJixreMeVfEdHli4DhfVyXGBtxdHEuyFu
1+gfFT27Nj5XCsGqy1qVUbnCIrprdC/Z3qKmFAUzeDq9gxlo7hLtgTUoC+XWl/INqV+rTgI11AUU
nlVXJIBO5lWppQukEDdGuTwZ7fgINPnJmbOjaKK9nXRr9lNrq7POQ97KsfBFhe5R6yJjda5sW6c6
V4KUatowOyICT7GOjAZee8zJ4DvYUlqofk2DROrovUvUhzhfiElqReyWkHDzZivdW5OgLsfv0/fN
D4DBg6nkJ9cmOXMez/xLjyZ36ZEQUVXLPohAOiuTc7bM6icZn2otu1YoCvDEEJ733KrNpmbwTn23
MB0HVx96TkO7unbwrIhmF4nYczN3X3RcaQjkqd3WcQZqC9ndJs2yaz0624CNf5AnztI3p/c+jO9H
Zo7trUmb90ZRb7YTfqqwi/1sC3DoF96LlWobjxn232kovlQkihOBnnXfPGGLDJP04qKPU4W/YHW4
bLNs55CiW+SJbBjZFDS/gSs92J3/oVZE048foq1eAg64ObFXRWs/1an93YY4UGbdee4z8xlp/rfb
Kl+oafa5YBvrq17huscYrbY9IKfLNmoMalZeLFgh3osYr55D8RaayI3ZJmXhG/ilvMHBZgBIrHtz
N1bBySwAD/SDshwHEAqzxdt+yhr0uU6AqOu3ThYsbBb1NR+ZTyWWrIAlDVV7a1uHsHXyNhX3PFJM
5KX1NhiVx5m2DMr+3CXGqkzfOyX+zHlNfDd57IpwhW/7OJkFPAo333TKuFBUenSre+TACEjM0jyl
HFdume8Ve7zaCbLBLNw0RrVV22kT01gY5NijvnmM43AXm9om0KcT8eiIuzAJdteRmT9e3BK0vohp
iXTg6Gm0FX21gkTFDEFpDqTgijODxoujU40wHMPCFg3wUgD+VzjmyhTGVdKF3zXa36qHNoGdjbbd
BEUyWguEVYcq7beag5WCJMRbxemaodQmiE9fTsr4naXxSwlabRNAFkVSiNoYHfIEe39RJcpTzW1z
4Wflaar1faUa60ITL3PJVT2VaFUjdU2YDxY3+9y6D2VcPSQWi42mzN8Rp61FXNO0zdfZNCUACgGT
ehtchk5GtY7s+tUdi4fKgNpgxTmdqQmzK8WrjByPXD/2qIGyZSJH8sDAwcF0Qo0ZEY7lAFe+bT60
wn4A9zyDPcyj9JK12c5W1I3WDpdcTvKtbInDeaUltEZj5VnJszkUz7ldHibRHzsj9kidXsZN/uZO
81OcaY9miV2nmk7lTL7igOx9YWBzWmQxLVFhsRaFKCcLvcqfNwVtoGlvWw4Tm5w3nXUm4xycTUtD
F0Rct29kB4/kKgejebOM4VqL/C3MLkqUH2KTOy7dnwplgBTJrUy47ow3DdgmmD3UdAmlgb2uLH8f
h/UbTp6nchFC3wg4I/pRnBg9njGa87YvmhcSHVd11Hw4dnCiAKbSGhLkh5D+7AfC3dqV/F65Oh1D
phT5ZI/LNlIedNvLRPENJW8VG/cLHy/UlsKJV4WV7WCZPyodbeB3vxtd7HPo3clcrHR3ek204aHn
X9dxo9Dyw6j3K0etfoKEqJlJhytqza91lSNsnVfpTECt0V9tW/C8KSW+ENBRcRgsxTge5etVdcV7
b/cvrt5+ZE16xkWywYu+6QocOeVNL9nQoxXSuR/Xp3z6Ts3gdxQni1YlblBoZOkRoOC5RoeHmlbY
nOPI81F/yBqRfbPhhTn/90QXZZtEdbSGfwkU8ZgP/oOmt3t4LgKWTzVTYRWPbf04+2yvJ22RKvj7
BNIefWy2iZmnWy1aN0yycZUj7baAoK9zGMsAqCouAaabc7VmoCI1993J1wZ15eaD5dGgP8bmB1qB
C50rBVNaULFNDyl53W7+iB6N46qf3+rewE1WlBskECvLzi+qYr+zaE8WY9t7k5F9J820H7ufAHAe
B/hL2gPnMlJF55JNN4OBPW/UmJtWHdA6JWaN6jNX6ByMjTVdPaZ/1zNJN+1wy2ltX1yLpj8VXMv7
1KJBT0bWzlHv7E1UDUoWqSemzlR1xbQaKnsrZqbbBZ6MIqY+AhX6O23zu/Rt27iQWDuFhICZ89PW
qIysnPxZI3SvLTArBiAcdc2MS7SihQe9G/gL18JZ3015wKk27egAFo7Xt66gc26J3Wyax7HQ6xXq
7XBlNcG2s7EsNWHwREfwNYdmsq6auN51PSPzAE+GqNnKGg4CRD2EyI+x9Sm23auvVfpmMI2rPZiX
pi7whBnKS+WmkPqC4GlWEC/5+YtvAUgm67DBYtEpXthW5jYuIRKmoEQW97CyNHehjUoACHJbWwMK
kgwNqoUULzhLVMCHQAdyUIHct2rTfrMUg/KHVg9bWbjw60BZmdXNUtQOFXzcenrX14g9EHMHKmGk
Df2Uo+OWhqmPYNJxN1XV8AxF05oxe3te+KVwPTesdmA0jeci/cWS4bMezmYHMMoUzzUJjcBtnG0u
eAkx/qg6Sjl0pnTImJAs++gKMtdtucNhicj/izeWoUECPRYlCrHQn2GZ8Q7Oup2lAWVoRQl4HLji
Ms6qnZFWpKMo6grK33QkYknwanRAIhs0Rn7sf1gD5WkQIbxTmhoMDsmg3cilZCRIuAq7RzTZQ5ew
xoCcITs7WEXymHbpT9wTM5S6zdq1+fXYKHNTs69hPf7OHIfb3SsyPzqAYl6mxrMSmy9FiEUJCM5j
I6/kumYt0jqSG6phaE7hzuGPa8k0thlu5Jgsa1ThCRdbjUR3IW33WRd6dKq40aQmFgeW8TRqxQuZ
oGzTQRgfRJlfytwhUJdL1uphdDT+8I56+ns2N7aTbYn9g6Kj+BPVPz7/9AcuETrheNFpLs+gRbR7
MuYv5QC2SbGmXaebII6qL25xJxW60lJT6XDNemgWQYN3Q8MXYPzSUB+YVwIHvzK98Qg2qtCncjDB
EULI39zor5Hpt0hlhBwdllAxYJah5jO+pbeK50cSBUEORhQJuOsh3+WZ8NRQ2ZjknLHyRrKdIO3S
dyNLBwTOm2EUTwjP3v0GrH1ULOYy2Zm2tUMz/ewTmISoG7yxi9SdK+Y8OJ22YGG41cEH+cP4TVsl
k7Jw5CfYNAr0BEMKoFJN8nfN7XfOPHiDqt2GOPpWh2wJX/QxiI0vvZ5OMcQLD/jIL3W0tokzvBgR
TYkQK6ZDz+rA3cetfynFq9Gb4c7nztu0drM0eSczkga+ycBuzdUYQvfiH4udlO6iSuK9xV0x9g0b
P5/yJQJ138TljdzFJUOQRdiPZ5ZcrzbTwsVsjz9hWD9ETP0G58YOxatUf60qNUCKuX4MxvRJz7qL
BkNEjcOHoksPVuuXx6FVd0yYe7pEuALMq3O2++2yVOw9lllWIXa9Yzj9TcDsNhkDNFnwTCOUSe7Q
8k7QT1WffgbU90RJWQ9DMmzGHoG1OvDNtN1oA1yxk3fLb99U1bq0St2twix9xEad2PH3lP8EMQON
nLrRbBmnC+sgMu2kuPZKN5QFsp9gAUL8XJMLxD9k2iLo/cS0PC6aSeDzjzqvVON0SebZYwOSGN3w
J3paTkZ1po4BaUxepLw4TwEZ80sEjQdX1VCilOUP1oc9AerretbPZhE+RK14d3v32UeUTlIXJowi
AjYzUIzUzQqjyNVRzHqR1e1LULFShJxZPaNRvsSid5ZuHW7tOZWy6eInzaudNuZXjAKrSCN2NjTx
ZrcaVnUXCbGC4pppL6RYXxV4duQDlAEy3P/rU0V++pev/eXTv/y1+9/44xtEzSaZDFZPmTSW2I9R
XGggaXgKCTwWS1/L8j18i3xP9KzJinm+5TGuGTMFQKXLh/tH/3j4v/jayPIkXfiMRcQQJZD1gmI/
hbPtIQtI4bbk5d5Bh/PHw/1TUnDanZifa7XrW5hmerHH8Ms3gJ4J0DEk2BNWdDqjWDXoS+Sva46o
Z1b3D8tMkIBy/3ButYtvOmQTOxGHspuN2f7+gIX0f3xEPHhh+zjOUpf00LLaOVbH73v/Nf/4MJE/
5f55ObVyYIeNsgSsSwlX70fADXA7hj8f7l+7f3r/A+EEPa/7f/1xIz8SKdQI7hfDEopboTKz5Itl
/gKcuGWjGZV7NmjlvjXh5+HlQWGQhNWedWq1v3/0j4f71zKoWTu3+3LK/uorw3ea4k22a8ggvpMc
nYBxHELYr5n1zRnfxUQBgBYrGlCgmtsEpuciY/iWopHsnYZZlT78JK0z0KXyAE8JWn8Buk6bJs91
gcHMHJOGhSw2GyF6JYnm7wInv/RROe1rcwI5oHK4Tv05qUfQHZYYlwh330erxCPATZBuGYid9ar2
U7rvaQKweRRnJFmon5uexOoCOX8AdiRNfqui2hujY+7dbpiQUM03Jx6SvW767SEsyNecqq86Dqtt
n/ugQ9imN0N+bqqyO7dm5XKi2ge2DAXuGbEqrH4nqt7Hlq3xY3R09UrCi1lkQIYCNpfUpIJblaM0
54JMZjtDZ2jCft4pg/pgDFpz7q36pBWoRmb856WO9Jc6fPGM7Dg9qaikg7w1zr1uGGdYArz7jXHv
K/ZlNsrfIkuiFX+lO2Mj87LcPNVRZEsn+zVqR2cnNMM/JrpPBYT5TBk/NKSGS6fUfxq9zU55Qf0O
8enUhZQs/Dd2Rp9pwcSzmriMf8Oak9ptPoexxhtrFPlFaeb8Mke/CQ6wkB3PCK+ZLsa9mqxam1cF
PhwlrtrisU6y/BwKkZ1V5Ynt0niy5qD2wjJlpcK4LSdidt1r2Pnpz8UJybo4MSPdBVF+04NKMMqq
pqO9JTDot8GIYGbFtrArl8BFfQ6wD5AzRc78glI1mz18mJSMOvN+raTdDLPpjBF8MeUuuUHyN2H3
pLCdo7zRVKTCvnC6zV2RXUAnX7plVnMnclNYmPob9zt1y5juiQJkpcoXkY0SShMWKhk7Of6vMOfK
SirbWN2/9scf3/8EJSVe+K7giTnM0TYvjRT+YvZquM53Z8/HAhfbgkSAR7g5jNDqM+S1faz4z+MI
e278tCvjR+3ipykLTgnZFvTRh2HUnqI2yBatqb3gqq4Wilt+CB0ChzYzla3m2zD33SFLDc9UVHKS
qRQ1G9w5C5itIpZVle5LIzo2OXVeXGGuhloZGWA2BbaZSO2tZSH6V7PQtz15OZAd9RIPHS7hEIGs
7VOnopK9VUE6LsnkMpe507NB0fonl3uVMjoPA4hghg3TtSLygYHWnvYWCAMWYae1XgZ/ODlT8j4o
JmUqjadqN1ctQzqj1ft0y2qbsmR0V74Ft2SIGxR6RnnJxKlljQqWs3dhx9RJ9Ah3y4MkQJUvCFKE
d9yCPCh/DRVFmMjUj67EyCMydzWgTfQU7eAQ3bTwZ+O3RW+3qDRCGa1gvPkRJ/80Fkz6gmaJwWCn
2Vcf1SjBltFa0YvxMCSzsxyz/q2zjZs532YJ9gjr4NopenqMXTQbKaAdXU8WZY/OOIpwuCpnFeYF
ByEGqpkMsKpXXv2Szase5ux2k2JbW/OnD36KxrW+kXhLpOrNss6c+E9umzMdFvnzhBFLmYxjVWlI
py37wdHCXdnC49SuYOImhuTsLAqn/chRfCSFPa0nQevXjT95Wbg71LHKVRmBkpYdKzVV1w8aolA7
KLczhC7Pos9DAxJf5lk1sR/zNKQTCmz9qMZUlI2+61iEjbnWLZoWnGiRl0uNkIyFQZNjROQhGQUi
2BLebhgNpyI4CKo4L2pUUFxZgl5/xIljZNUP/IwvgTZz0bGrVDHVbOrYfcTPM25DS8crmlvaoQo+
+1DTXzuLgYvV7DPI9LuoGw0PO9arppwr6rOyQIFi1tV3Wmkc0/2+KMPfGmFaC6HiVq7Tq0tx1us9
nXGAVkyJNIxc4GYKGmglTJZpzR04bOa9LCUbQz1MFis7XUR46muU3jUhy1iIm8/YaZnUoxRf+BZt
GXlTi+Dbaez8ADYHqRrNzyKwjeIyMk5Y6JOzFTb0PLrd/FY35TOKqa/ejH/i7psAOmvd65Pv2XOw
5dw1rxlPFuyRhQ7Rez3S8bMPGJ/hLk1e6k6C2Vnbrj+JzOvWFePl1jaxklYucXLteNHCsVtVNsvH
ykcXmMjEAuszJLVmbdFR8nJfSuTV776l/VThfLGjTAe0UDureGyWORv6RR266moeVN7bLbNCW6ds
ZugRTmXARrNTcEL4phcaJaGkodnx+zSjR0CRs7CD6oFw22Sl6FhfcRvpq1pMK1chX6sHVa2k85My
x+BNsPRByTtbRRttAlV7DC1qZh1YxhJtT78UoAYwnFG/pfnPqCTDookn2mFONka69im2kOgUODkc
E5tBifLNBchuNbXJ7gztlxU6K6HXHx0cz41d1g+MZd2t4WiXiKVUbYW3VEI9DTYVBHUGN3bWWyZD
zjkQGKSbtlR3MWkVUOe6bOsCyVg5FsS4IsXj1YzD3jC633Y1v2REAPO97T3h8MfOn+KXtLuEZvMd
jP1ThfaAQg0M3qD6q9pXN13sX5mygG8KKqbP+MA4bUxiBoGM+YH2VSvjsMg02S1U9k/BBHhBUTqs
RkkihUiqSjRpLyGlCbRSnPX8E+CXmrnpLKJWmoZTxhMSchpJ3GmV7xL+Zcu6xUM0SSSqEvzkDYhU
zjwDeBi+0Ij77jqRKNUkBKoaOqpzIn/B0yRwVZXo1UJCWAlenVgVA2ZVRYPHTcJaW4ltFRLgCmGM
EgbeByNX8hPOTF/SjSWhr6rEv1ZwYHHtKHtTomEb1Plef+fFZhIdKyRENpGU2USCZYfilYwz0nHv
X5EPs8TQ6uGTIbG0uQqgFrZGerDriltVUAKw7SDZ/vEpmpNNbYK5BfhhrmmyWS7K4g8o7iihuPeP
bIbIW6wMq0kidqM7Rff+4VwzcM4kZNeQtN0Z7O796/cHsD4kTkDn5bN2q8LrjSW4t5EI31B+FEH1
tSXed2Keylsw36kS/VtKCHAkccD5nQzc2kCCdQEuWJfgYCERwgKW8CShwmFR5QcO90MogcO8QMdS
cojhgAMjlljiED7x/UuJRBajLMmXVSs5xkMD0riCbYwjx9060I51yT6+P/QShTyWQJEFdGRscMS6
1Yj2fYlOHiREOWUM4qUSrBz0YBwhLQe84ugBgS87EsMMpGQg1AU0M+aV4oC2BD63BDdDN/jSAnCN
OUznDrZzJyHPpcQ9mxL8nEgENHJH1eskFjqTgGhLRYkXSWi0IfHRhP/8om3N1xkq0sNAewImhsVF
XMuAUQDUzLdZT0koNbOF8tDCqU6HUt9od3Y1rsjq0N+B1vJZxrEG1Vrirgu4160EYHcSl5JbeAc1
iccWd1L2/YsCejaXFEPwCKA21uV65UjItoC2nUjstnn/gRETN4DchURz9/JJCEYWBh3c7koCvGtI
3vffPZZw7/tHhCIIr5Po7wYGOD7t6KHueadp9S9dYsJddr6pBIcXEMRbiRJXYYqHJnDxSmLGlbm7
tBm/QIRzSmcF72G5P5Z54yxwR8KphVdeSXB5c0eYB5RzE1Rznug1xu/0xFq79BzA5+iEAgUQunCY
Jtlj4Gl+IDH5UAYD9vBRrUZr88G8+QO13uRW0DjtDwPWeiyh64rarAmwxD8ogey6RLMLGO13jf//
t0P8n+wQhm2RtfW/t0NsP4fPKPrbf/zkLfyf3fd//k3746/86YbQLPPvDs4DSzeQg2I9+NMKodnq
33XTNjVTc0xL3BNs/7RC6PrfdRm3hWNBmCwkHLLg/rRGaM7fXWi+jqobcGD4E+3/xRuhGTK27B8h
jaZLeCkhn9z5bILdTNP5izVCtV2GtlagP6plrGzTCTidkhakN+XaKYmo29J8zhcgXA5a25nPzgw3
QnfraZ9koCR6bX5pgPt4QJQHllUqQQqzOe5b+GDotJWDimSaikOrN73b0F23VMJgc3ZDx5o7ryzc
c46SH8m6eUJKsSa1fitMNNcTzfde9dMByZe2xCrFtEBnkYfZSdmCu21WwdBsJ220PxyaG04gIZap
KxkjzmBso5Yl1ZQPYmvkPlYkdK/XeUTPodrgCIpwTNYUSQ8V5+hyVpFQgKFln9bEzqntgtXc2M9V
Hnq62zxWxbg1bR/wktJah4At+tgF2zk2yDyRI4EcipE8cTQzTqnNrXqpRn6AIQRIkS96Eg5MuXfp
h19NXS6QacOri8uOWeLQbQbF/mqt6ZXTuwZKKR50sy6xU8gzFUjUUCXZw4STFNmJ5JXErolxOrJu
QwlipRLta+P4v5lowNxIXHLqDVuBNo1bJEK1iLHBS4YEnSsG+BWihHyLR3gd90OHQCM4wRftdxjR
CfmwzX1RjL/vxvahU96USL02hT7fMtBpWEqa4DGPUGMJVqdhZZanvsbcqZepuYtz9TfCheEAK/9X
3Lr2uRYpI8oR+FygtvAbIJhVDOfAJYX5pixERfHMjvCf3nPXP67Y/8i77FpEedv8599smUX3lwtZ
ZiPy5oAf6GjOX/KgMzbstN+N/ZhXtPSq320to7NW4ZhO9KM9fgAN0CM/l0Fy/EFh7hECxh4yNZmY
h3pz6V0kowrbfTQaxWYg2PFBYJHxmrk3ruw6bDd40khzWsyTE+xF2T9EidoDBY+nFTCUNWvfaDN0
2pm4bZIqAQ6SHpbtR3YdwVCJDQJlSZslqdXAkXzs3UHjXbZSUdWfi6zZhIgRVnbaRfB2WG2Vyafo
5+a1ofh2Z/HSp511Q7q86ufhgyI88HCYBiSp26io6GJibbo1ptNCk0RQjcxNR5iCqp6EEJazbeY+
/vsnXFdl4uC/POOmKuQh5DgYxsz/Kf62dGwgW2qZP4oq6eg8JG6XDRKdrXEygmzp+hamlzC4pMcR
Q/0hnpTrWPYfrUpibQIEx6smA4R4V/+yOgJGRNrnAKCy+ojHEwWbfoq0KF7H8IQofXgIKhYAWoAs
qikHbR+Pg7Ws/Q7HbGxctbjYdWGD6m78gsCTANvrX3FdOzTF0bUKkcWqETOd2cleyI4g6o2cQL0s
tAPPUn5UdGPjdIGA/UF+ZVCNV8vxX9DE6xsW+WitSo2CPh8oTKJZW8yifKf5OqYpAKasm6lBnGOD
0dybirpdVSiql71Tvkdq48jF696VSzN1Nr5zuzsOta5tBYfbhGJ9k/VatYTjU7xMwXA0fcLYMpUA
NFNpkUeBV8QZvQ7jUiyNGOMBYR4kwUzZshtISYrAJC/SLAS6TgvIfeicqtJ0M0G6NlqWkDKGIxJL
Dbr5upbsMcKY3oQURoFkAHnnH4mZy5oierTMXqYs429r4mAZAJAJi/DWOoqD9BVRtDLE0gITqOzP
ug2WKhZSOXYVApm8OFXOfdiwx2dieyht7RmV7oXtZLUmyHH0prGCYtFEwxoUcLIF24eWKhSkj80I
fmeQkHrUgaMuq21FWDpAb4rfaTgoIdnbbc9beu7L6VDRbBklM38qc7AaQbczsbz5LrlGPYj+dSUU
Z4/PGYKmVnZIpEzr0XG6bdl3036aAlw/Vrbhjf7dYrBa1HqvLDqdLTDj8F9AL5ptliLzoVJM21Y9
cV0tIYt5OubsIxN9MqnU8tBxmOg0DadBesInqFC+TMoCwphcxunBCDOiuToAD4T9bcYIZUE3WdDX
XFGirORB5OWirLqKiMO+Yi6clNs8Q4nnWnAKUn/y5sH5AJ+GKg0e71or7S1vAgr3PPPcyWo2Ctrf
RU6Y5TZWDXfZx0GyN4hKGPTA2MD0arxpFtyekuB4p38TsXVld/gL89qw/ffHAGvvfzkGLFV1dBdZ
IkI9wzV03ZUhov9krtSD3vcDFpI37DHWYggh4et55dIUx/BgrHk3u2YN15FAD+p9rxadi2l5GSoC
mlLB3FFl0YCqf7YWc87bK8v7FyD6jKq4vYMyHr/nQLUeo2yP/KHsuvHYWP4itaq9kyv2RqkZFLOY
a/cKtNcsNNpz5ZRvo4skpprHbjegpUYCOkHlaSf96AZptLLFJryoLbtWAm4YKUElwWIHGqRp2lWm
awgVjPwH0gapNkHnLEJdY28JZ/8w67oNPC2HEAynN0ShWNQpu8LQ5/uPhPJaZEZBjMH19wU+hgBS
1cwOdWN6XTGmW8bHe9AucgHK2Y8VgyRsw5qODHg7fJoKKGjeWEejRCDaqkw/yIljpGGnkI8UkXkM
ubN1iyuUoaliHapJfYHO8AEe+svGbLbRmee6qh0AHUA/38P07Sx88Q0u/RAd9Tpn3rkSpqUv3Sgf
9nUzL+MyZtLLG/hguzq2/t7o15HfgtHTWvM05NgRnIkUt8ydqMtohA9RwMvbjgALyQOOOQBALNW8
ono0oISBs96ONu6Bgra3CAa5Z0q+C6HZm2q6RYobrk1Br6MaSnPTCRMGBoxAO0fQWWRHDTN3UZXZ
sZsFM1r5sB377o9m5tf434IfVDsyWyH/l2pBXpT/uHfJi9ageBaqY9u6hclYpu3+00U7MN5Wgrn2
b/js0JT0gXvwbXIg5lZvtqqpv5R1tlWUebz11q94dqeTCUKQgTKIm7n6VGGwKHnKDE1NqYLRR3mR
XuioLPTxmA2Ms5X5pkxNjE3JVkgdcR4UK53enRzhIVnL4Y1NJE5PV402JlD+iMH3Ctk26bBW7S5d
p+49M8/GU1VwlhmintczGPqjHnQuK7nBR84yf9kRnNPWSmaikpAvNcapH0HACec4QhFZ2jkKFQX5
0c2CCUYRzYtm1+qLC9pkRsy0HYwZGaQZkBE4rFreOdeYLShy1VRsBBHlVdQp639/XJiyn/jLE2/K
3kazdZVIJ+svp0U+Q0vSwkDcUntuV2Osjeeq5PR8Q8TjX3M07RvVDJGsQwob2pYE1vBQNFF3LC3N
XOJmim9gqQHwKStiDhmY4zsG01C+qL5qYeELlGVt9u4Zcy0O71ryOTUZjghqiV3BQaMy2PlFkLI9
K9ulThbRFqQwPYHVMzWZjORJQ3GQJs57nYfFfu7DcEkSaX60UW9itWwe28BvvBleNhRE1n+My/b/
/jnSXPV/8SQJU2iargsEL399koashq9oDtaNGpE7JlTfS6Q9NLPa7euwVzf8zDdbjxMEDFD41G4e
aVdwClW9RtRGz1GnuMSdJ00Hts0aob9DtfZsE/hEKcqKKZCreW2sMSFy55Pq5lC1/azm3M7tHTPs
fo9T9ySq+BXFurktmmOY9UcV08a6KUPkMDpLBCfAKWRn8AQb8cWmztpyKs5PAvlPPRrurmQ2PxOe
euz7zNNKBxCqKtEtVIxgHrMRy148nVOTQy6JepXNS4OchWFb4RYmgNDcOWYqZh2ERx3kcBSw0Jjj
IArfFM2ytpB3epJwjlFnrieIIidhG4HXTaH5pGogiY1ktg9ZU5L3WU8cJHtcGD1x8hn9lY6lJuwH
JKgjGiC1XVaNpixdXIgLlvRv9sDbcqDXWY1Dbi1qB5c06VHY/TMbT3xuawf8gBp09cC1la1C0XTV
zAH8klvjUYLgR9IzEadwBLymsI/IZrpbNOPoaH28Tm1ln+cCX18cqeGRRdVbZzQcGw1s7yL50tG6
fToJzK2WqCEUsM42oyYEQipYbRnfPQyUMcvhlvipB54c5U/HnOt+ByJs4AqDpCIgufrv7J3Xbutc
lq2fiAXmcMuoHC3L1g3hSIpBzElP3x9ddVB9Cmg0zv1BFQxv/9vaEsPiXHOO8Y3dvRT22SCZ+7oS
6CbHGXJSYhUeWbND4LisRNQ6BVa+wiikFU6qQqNVLSeGsILsvhQJFH1V0lyzcYFMR7wtq3p2Vtwn
8cr4X7oM4wyOrBsXWvTErhNj3STfAb5hmPRbgV5oYhqHtrzkcp7skfLtSFSAPqZZTB0aVp4oD2YE
z7oZiWmtmHsO6t1yYFH+GBKQMzDucCppfdEzg+SCVTO+C/GGaUrhlw3umb8/0kMNjDz5Uoq8WJKd
/PXglmLbK2N2NS2cQSmHnUH9hmoJmM3QnhVlyv14wk9htBHyoDEStxxc838JjGcx+8+72FJUtqOS
qWl/DZv/2JGiOgW3mPYoHnWKgzG3EkxFnbFq6KjseCidnvpfHstD3RupcJZj5mty1ZCKMYxVMBFP
glpIp6KYZ1SKVsN3UzvvHh6E/HFU5eTxMosZ5fZ5FGXiHO74Tmk2xDJxw/g976au2PApH0Ehly9t
YmqB2PDc/ltnlboFSZ41wzIOwVlHUTfszTT87s3+JGaK9QKDzC84zbs+DXHTgFcGYgoXmGcmGQiY
Kx25N0mrDon6oTvToamRMr8Z5jBoQQ8XoVTG8NR09HlCCPh9MPwaY8haeJrmLqwK1Kw53rxSrx78
w9Fjr3XKGiwBcwjLgsz8iLp3o3wucZM/X3Sp6r0sIkW+GmXNeZREkZIb8hSK+KI8q2qRgpp0M2FM
XvLwrFvz3xafwnYMzWxpqSDkujvzpipkdRON6NhLubgNZ61XLiqbJETPPph1uqdSvDa6RJ7JJKcb
HTnIso8JJo8mMfGszvjK59lg1IENbeI7A0CFcVNZLB6WMqyluZyJEhT8GY5uRphjZWuUTKdWejrY
cZWAaA88aBpPLuKFlkrKhm6UnlTzd6Hys6wPQLmC2jTycCdXhYXbQtecGKdIYMZQDNtWQL4ypvQ1
BuH13oOmeISlGNSTxBoHr8LrKDqKQtbWD/mF6LoKgWmP3jNEHhsWiUbyYezeFXSbT9xeiBaJ8giR
yyL012nJx1XFBK3s0kUGct3GXnqNE8QK1SgqDOsbRiORRMZkZrGHBdDWJ/oEwvM+55Z/DVomnQu9
TQOtUKLVnR74HjUFau4WSslQ5V+SuueJG34IBYEGYcsdGUlkP2HHVGaLyDpU83R3N++rAknsBc3t
Jw0baVvNf2ora21FzxP6BwWpto5v+tGmXgTthTSb1xze474RG3h1sWI46K8yUoZFRidibnIKrfRk
ztDutGD7raa/YT186pWpH5NX5ILRKm4Qso8LphDF8S5839vYdFqmOes4o3cfGVjISOc1XUkszIv6
zHLMyi0RSwnpAyigNcTE+quAZA7VNM9KGM86uk6M4DHPX1IsidyeqQRA1UqnHR/JMtIelzIq8FWK
D3FVii+9Mif8FMr93ezzRVVvGeIUaMk1028LeNRKYq6nnEmz0SIze6bEqQKaxZPd3o9DhDJM6HU/
wpnF8lpOr2nIZUdxFMft860akXFBW3i4uUb+4MQqvmEilTKRfC/HnJgAnVwiOdE2PYlkB2MWewj9
mB1KtT53LcPrzKoEv9CsjHQAsBJWSHsS7js1mYAeP+qS6+NOjBQ+OrgSpkVY+2MQuVp6UOCyFL/l
klE5w9Abh0Qr6TnU3/Qp5F0clRYBbfcUn2D89C0j0wO1VxvMGZJ/j1rzBUiYpmD+s5YCMqONqcaX
JGwFr4wWWdLWi2oacIM0Wr7WcZe7HfsnwijUcJELZuNLNWNdHEiE6ZQEUWmFJ7aIJzMykJ7oMcPD
qNE4VftHtiQou3U7giRWappD69Pw/AIBQyHe3NHljFBa2mo4RwVaLtmcxkDpp1VOSJ79VzZP2keb
lfWSzTvmiSnFHQ8K7yFM8g7XHXqAoOySrywZMl/MTHEjV6L9FKCQA3eD/1MAeNMnkuiG6rkjWosY
sbJSQPypFLOiRLS0pLwbD2OBJ+AdaKe8EJErLS2JIoEURN1J78awk5Lq9qRZ7IlKPuv1hhMzBIuD
Zh24WbCui92wy0oEBNVD+c2qCG0XxoOrOj320WwdUMuKNU1Naybtum9Zryi5H29AXp7gXjTRHuOu
WRBlY/zzSfn/J0v/22SJCp/tz/88WVp+f8TF/zVY+udv/J/BkiT9Q1QZKjFCUkSdSdK/Z0uSwQRJ
YfREb8ach07/miyp1j8AE1giCYokn1my9O/Jkir9w7I0S+eqmAsWBlL/L5MlZlH/Wf/MLyHyvpgx
MeNSzHmX89/22Ig/q04zQn0nTUlPZG7hDDw1cQI8yXAp7xmKuizGf/T3pby3va9HMZZTo1ll0r3B
6D9/+/claTDcE/BNDC1tuNXfl6cQN8C7+PL3x4J+BJmkWexng3xfKLWAPHT+0qHJWt0V+V9//OfP
yPUJSG4jX4x7GvtgVoHq48vfd3Iz8kO1NgmeMEIirca6XJWJwfPs79uwIoaB5Yyls7g+K70mxbqG
UDCLDAwN8FIBLYskU6Q51W60Bhr4cQ7TyESt0Rg4u8g6QMTLQGHwWzPfxs0cuTJi2bFQmyptxxj+
oYs22IllM6WfFs9blq2qX8UYuPDLxf0KAqHkV3JzEDR+VLdEq6qCgagkqsrTFNHDEQzeU5SYl26y
lgZE0Dtm7aUi071OG/zrVKDlanxaOYCw+dumbviWkCI0xtJIg16oF3/vUyh1girndwwy0lhCeqmy
6Ln6+yI9qzgQh/t+7Jtica+nRYQmfJXWOBHQ/Vdz6NSIOy4rCS2S2Fy2H8k9XcdswFiMDfqo4CMB
RCyjiP2daoxLgKTnPL9XhGGAn/pL2Z1TbKWBbF2UNyYGSZQm//4SaWnx3/44zaG57mNIjqMpdT4U
ymL190WcxeR/3xmzovzvO9mU9QU7UDKQ0Lb/vfO/L8af1H3+IjzpZo65ipmCAQy2UlJ/2yTp/SgN
ZOalZ8JgJRt3tIHhJUqc6qhspIatrV1dZO1spM74TRYWzk2YDEWLCdGn5u8FX8LqZWc+wamO4OQl
kKqPeVYmnCvy77ruxHc02S0iEF97bOiy20BiE/ctYSND44c6Lb11OpdH9uMt/ZVcTD7XYhvfPeo8
wlqblLrHLZDvNc+9MuLr/C40n857DaygZlwzEdwcu1K7int7cKo1TQJI52gskF8Q07h8foqXuLQp
HVVc7icsbAZPfjt+IJ811rq4ZJKGqdICtFC7dMcNlYgIyBQr9eHpP8mBZhNcBhmgE2ZcEjBa+3F+
nJXE11/1DkPhfNgw9mjoK1VcUu5dXWVDkLCvpS0UWwucVBkyehyzo10ZTh3tSuuz/GZgwOHb9y/3
IyUXTebIazftGaAVRwJSzpwoGqiVQ9QO86Npdonb93VxBOvfnPg5abO24X2kS5Lv19DVR/w0dvmO
05JBS4YgtsdI4AJzSkCdYsRxEBuqYJvtsQ+m+wEKCEle00+n20P9RQSTgagQOXO6LCrn+SXiiGsx
Ydoc3ZbUCCBxliN+MImwMBNnXrODYgpKc6TNKq8waXcnhZz5g3xRrvBeJY01xGaPTXJuc1QgATA0
PZMvviQ1SXx4ChKsyNe5N0+luYCggYWH4EZm7Tgts7NObofdXh+fxuXxannZPiE9ZfCMbm3V74SK
GQvs3gJnkVC0MKDKY5NtsiL1XwbtYCgXwX2bTY54mCo3b11IPeaLshHeSEnlw3DZqh/qz/iC1Qji
2wqQPe4mp6frIbs9QWjfReNH3A7Esn7llU3G0z1x862ssFIs1FeoYOidI7s7psW531Sv40G+MROr
3zAbEY/ExdZvzBKBt41sLwNm4CAKJdSSC0rLfBmLH8lfxpq+HrkR0a1ee/eliAP/he3bnTPhjPCJ
mHwhHffao8qk7xeSP8grW2Y34BlOutJ/rS8kauvmR/0mnOLj/m0dWXemxtPPETAVylU7f15CgAa9
LQ+0INblocHE3DrSFcVy5VgrpOT4uEDUqfvHgg3ifnogpHLYUE1Pm3SFj7zwimxhcj3ktC+8+Ltq
/IFmvPvdb/Gg9ls88/pV3QCZxMDVby0X11Lugupj74yY8u0e2okH5b90gHTAuHPJZmBDgAqQNQPb
+sL8fTz96VUEpI/Stn1rlHfWjnBimG2P+jc71sw4acSi5G6NFHgpf0xPp2AwavPoyXi5kUCpp1e/
S0zTFsl3GwU68Rk2ztaTFLsc8+YDO7gvfRY/gIUx8JmwuklM5N9nc+Ikb9NF25B9zLI4BJGnLgck
sPB3HO1yf39S6/tFwGo53PrEfy7LQ9ICLLHrMOBcxo0bhjtRXJYv4Yrg6Ee7yA7CF2gdzu8gMAFf
ce89XsbY5R+U7zQn7HHTvYbPJVZycVanu5bgm3yOwhZruwHLMa61jphuNuIYiu2QbtZLwkWJ81zw
InppcOrI+vNiglrx8SSLNPT0I7f3Md8mn5D1ra/o1IYrDQAuC4jyw7CNjZQdw4QY34r+klTbFGvi
GTviKPi8DHlUwJcmYWMIt2YCQz/6bPzqL6i+b+HWQrI8HdLJ7iM3eh1EcrpfNR19eb0oahK36awE
rfRKk1IUj824N8Rfsps6rPNkY7Ha5l6owlT08uwnTxYigC60FsfxrYQ6ClkE4dv5eQ77m9z8zPAb
7l5AhLLhM6npS6asFrqC0tbzA6+h0uISRw9SCIvFTFlnjE5SJBGuiPAszgzSnVuMZwC8JuRL+Ie/
2ZL/4aT2w9Hjg7H+iwG12Sr+itDC2i8Mx45R9paqW3ChvN3WeW6HpRO+1SvIkXcefWuRhgbZBghO
oq9e3yAbTvPlA2l558PVkPMFzVC5IFbwUNQ0fj2YkP0Q8PZwKdIeIH1QKrYpUgvwRbQ3l607Cxlt
utz4Nv2EZcxVm6ORjkDP1um7tVJWyUlfTwt1p+yf+/Birriic1taC28G43iWmBSvKCxW4kExuBFu
BIbAjeeYqh3NRAJHPSlcAPF8yGcZk7i2YqscnjJveCl8HOw+EKeM4B+f5LQH5Il2l46A+LbYR6Y1
fkf/FT8oZ1D7JoRZjf1QXoyzEdEuCMepHbOm/KLjGLHvu691+vr2nSBt0amAREF6eMAFpIiEo+Lg
LSCxp5I83BFyFQzJy7PwO20r9Ytedc1sqxNm83Dk0ouyI0i6iPA4tolcXScWosv8UsiT9zEgHKpb
mz78T0HM1kU4qFUgAQvn0avTHYRpYSc/9/QoJwR82uDuHlNAUwW5Mb3TAVhi56aMVxGHVoiDvURZ
W+mrAepcxlTMfN2+f6nXcmu954R6H/kpYNFwHa9H2LdUGo55rUqXt3SSUWPa02YMzE/1CiFtk50m
JtTzctr+CoZb76BkIk4I2s7tA9m1AsV73NqjEPTHpxeRULbqls1+WCvv1eKoA2j6qW/jDm+SuS95
jacXr9XFg6aMG3duMmxzN30TMZ2/1IUjQspac4yQ+E/Ad5gCnYHpN+AqKFct9gpLXM59+orEp4U5
6JAK8yBdDidCIH5a7+K1a6794NUX+Lz9MfczML3naU2txLsgYQcGdUAqGKq4bIWgk0SnI7mVx+k6
XOsLx59/7N6tS/C0NgqvnEwRzymWzcvwgrSXK7Z0gZG38Oey3WNlvEqX5088egQR5o8tLscV24Ch
REtni7IXfXWH8kP1ayLCZ8k/15ArIpShk41X9NQto7PwYnxz4dSBdBHbK8IG7VVSAtwJDDnYROji
1XyeCUsiaqT/mC2WrxAq8atW7aLuT8iltSIgL7Git+kzgk5TH+jvhr5vYovEaoCCedySY6vSTPWb
zssWnegXHSP80133uj7QQQTnYN2YDPnKB9h11CnSh9dU++Kb57SFWyf3lVdGTXFQfOPKDNpd1xIy
5MjhhV1VtW8v4mdOYvSbSdyVnz58YAIY0ppmC1CJaKF8oLo99Kf6VMtb6e70J6UIrHSZvt/J4QMx
vK4OpBdAxK/O6RcfvlK8AXGXA36QsZ91X1UH5qy4expQfvy+sZNFV7ivGPM3e8hE/NUCn4q0eJzU
dkmM5iMD7oHH3E5uE+Gku3QfXnlHHROp5915RPu+COiuAYFi22T9apTnM6/PKVUCJYL6fjZKpACL
7ruipz68MYpF189Ii5bXSpP2w5JjnsN82QxPRPe4BGeDC9hOu1aeqsu2DKLXLNNXBrjEJWGFhWSu
/r4YMbHAM4vKNOtbqGRzmrSFAbEjK/fvu7+f/X2JVP6rJapUGCZ0hYxGJTRI3VHaMHHrRh7sEUMa
1T7bZQYtJTu++btBGv/1XU4qHS69+b9kKlngBIisR+bXIO3mvzhqSvtY/I+/rZYAYDV9oI7UFkYC
4C0V3qo66j35QaVICsGsvWOf2c3/oGzOm02FQ21hSiYUafXogSWqz8ltwke9IjiOx/7ft0rJFn8i
M8uRDww8UHe2xRWRwM9dxqrgiFu2aA3Lo3OP6OkGpNHmTLp6F3xA10DScQXu5Me8Sxl+IDCu64Wi
LntjZZb245O4CBN5g50wz9+J7CQI034nDRe7mLFh3N8kiJBsNpPbXsS36ggJCIeAF1X1XbftbcOR
z/pZ2U4SEu+1YPo4F5Dcy4aX/zyu00HwWmpRCyUstb5XXjGYhZvYibbdu/zOBum55tPvEnTmtuC0
C922jlPsdr763m2rG7tOQuXxM8Rk8eE7N6Hx2OXD7q8VSL53HLAH6aaf209hcqMfZukcaPW9CIzB
l1OXcz9VyGg8jG/yT/+dHNikltlJ+zRd7QgYAihFGp+0Her48fPhP5YUHsxGyk1LWiBVktP8CsBk
3sjk+4l96ZZQ970bR+wVHDqQGztS9ubNM9MFJ3xvfopbFQHGcIi3g6csrTl4QMLY7/BrEb0PpD+W
Lb/WZxDaWLNI6kTHrm2UT5nn37EJOCMt9fAWZAUzFjf2Od1la0+gZu3HQju2qwhFlq3sJolWkYcu
F9AFfBbxe4BKkdhWSsneJosREe9Mq4GpaxUeCi5+iZdiuuA2b6FfhuSSgKEFBlgSc+skkz340Yar
skycx2dCrMzg9deYwzlwqAXva3RG1rH7JnwxHAAFS335JGplGwKG8hr/vlLIZUOuY3dB+0mMvfrN
q1aK85ycxwI+aONYnwBqhHMbezm/v+AHJ+FUYfbZqiXiD57vJ/bPypo+irSWWFjOYB3JhCdkBvvg
4DG2VqFN2cZJhCoOSwtT/ne5yK51yA6fmgqQOHJKeGZedYHNJ7nqKlqrXoRYxEUiSrDvCQ11eScM
lSaMzY90RJABCE4WW2srLhFfjovukuzJ+jOu1QpDJmCYfXGLz1hMlMKdvlEnHsPeMxInurQhV6bD
ebG8/pOGMypPQmAHtpb63ZO/QYqjvWDizg6fz8FsCyFueJaX9WK8cjaqwPLLfUhD6F1W7fSC6DXf
snvp5iJwcb+ppW+xEUhZgwtfUJbSieL8WBKlHbmzHLtwSWUk9hf2BByQGUO4IG2Nb9rGH8EvqSf6
/vODM3domAnScXYrnWfg2YdB6LOTm7+j6ijCVoNiwd79i+KP7akelMu5WUaw0+y/8zR2KOCk6BjQ
IwAk8yr+QjnuN+wjxcgZbs9N2H/gIY8ZxvKcaHgTgV45EEzYDMG67D60z3xh5PC77CfdycQ3ZC9E
aQ2B8OqLr+OSOF7aTATZS4sxtuFmAmR+kJ3MPU4f7Pp4J+QoegYdfjvRBYo6fkpYvtdoKOZ+S+M0
t/kqupk/dBEQDJ65MNLU5jac9boxW3G6AsIbm2/tk4skBpduj4JT3ZSnq3020zHHIZ34GQ2JNxI5
kLK/l9CNUrfIqNXW/aHZMXAxAJJeS5kgTRZJ3hfNiaV+HHSXLldyGG4oDGhl6JFDH2vSrnAwBQPp
vyf+ZLXX3CbgsBy0YQt78MnjO3JgC5q/Df2vzIeYld9QzKF6zQOBtk90Xw1bi8204TafIYYBLvWt
0tn5K+HTQbI3WhRz9vOa36zTpO3y1Bs6V5KcLDtm6UvIynSNCgcbaV8H0bBtxrnNMlvCkt0Y8uyl
ORRtQsHHD6E52OeYp+LNJofIZqFnvbxXm+e1PxSrfhGeJ4ZCTG/s55G2Ft4Gj7Nbf6dHbpJIORNZ
Qs76U8HR6OdTkMcrCxOPbpO3cIGffQREwqgPVs4lP2LFrbbl8ErXiydRqB1ii1LB45FTfxqesaOD
hg3ryr3bIofYlnv9MB0YEeuwoFmVNg3FAj6LFcQ9BB72/HJHyGGcx4ps0cu8UgCnPnPmueWEK84s
8ziTnFhhScsuP3lqNFOQIARUUHEQLU3qwiXdDgfjhnDRcuD/iz+juui45WClf3aamyq+OGeQrUj2
NOmEkpFt2AVlBMQpqhiDcRL1IjnBP3/HmxOjeiJRZo5ovruiiBwxyO1CW7PPDoNy35S+RqoovnSE
wQZz41VcLPLCqWVPYvOJpLWaQDoEtLDMHx61KH7vUyBkb3qy5gnFKsqFhYnZkNhq2u3LcJJ/Wk7z
mduNiKR88GiJ07tLBNS8/hzsPHj8g6oKz9hGcSBwo8g2i328A9zA3h8PZMdtbT8+YnQKTALeUDfn
b9Nt2HKnsWDDVUrAaSPek7ZZckF9BoMrW9ZLTJsT40Mup2LJDpVjJUCrkv3B8J4L7lqBOMFAhfs5
L/QK+1veO8dbPTekIlWeXmwyCFBr5UaWkfGAx+0hhKg6JyWgafTNfN9xNX7fPbbHvoY8OPLSHBzX
iz55Rr2YIHA0HnJMkWyBJRHofGZWlsqj18nlyDifSb+XL7RPqPk0PznhYb+Ny0VkHNI7kmQuBXaV
PLaZy2K5Dp174cAjyWQPo+Z8oRAZYfltdiT0gzgQuxu2PDbqyruzTw5RHfrWjuXXHjz9lQlwTA0l
rzPL574bfqTmbJl+07O73IkXHoo0BTt2Sd/FsYmWRZD4d+3ASVGu6iU6Rhf1m2BnY9eve+gqV/g9
mB3saGGBhqf360pfySFCQOT0BdngAfeoygO2tCERViSg2+Kl4MZEPM4lcR1+qL2IGGgZDjnIEqyT
Gjn1XvqcemIV7efnyKGgnDu2LxrGkFcgPETER254bFhI5nZ0ym6xWGJs8YdTc9FX+Ud6Ej39VsH1
jMEX2ahkaOh3w1K6Il/8tepFRG6zHzuMdR5LYfxCLdIEWMg/WH5VLssLD0kgwOKZAxt2873b/FCL
Y0tq2cWRLVNuhQ8e6ekK8tPK3JZvElzUX6JWptp/mpcWnW6CSF0M6NiknEMnXGHxfPAjdW6sirQs
ia77zXfs+W+GwcSNak+Gnle6VecOl8GLXnPuAAq8gQcfERwLcGc5EhJb/41ZgS0bqZUIK86jD0wf
Exu+vBo38i+rLgq4O8HG+2jNVdaeH98qkhT7UbtEr4Gr3UzHlmicH5hcrOB66ZT0gZLVk+HH8AMV
YJUcqlO04Gr94k2SFtG0G5qlJVjexq5W4VKldAugwMhs22/ma7VTvXFNCK2PYLF52hDaMHIAyfnl
sUxePLCqC6WXtk7ZlKyyjbTXnocJfhM9ckdxKc5PrFG1spAlP2NARoyENpcZobSOzE1csu/xW/Dw
xYatXf9pfXJzgsHsr1ws8rfcuhw/G6zya7iCacPVfxmvU+JyQ7kcvu9b9vLc1OfmwqKY0D+hf/Ny
p0zw5KX6/vy0rmh9pksaOfmN55Km7kHWx9MXDxrK/3Cj3MLKjfW1+UV1IqA6BaufLOMThPr7i3Ys
aeicU5m3DOHN1TfyC9Si7Novup+Mfc8q26dbkiLetNomdBKBw+axVg0PtAXbPWSUyMjbmnmLLS9L
z9pGhKbZ8WL0SBd5UIFrHmIYHwysXWzunrKw/MfBWo+L8TS8SYG5gYZaslmCXTNXDpC8qeKJOfU5
G7UdyhRSHtVFDLfwEydDf2aNbOZ1w84+pRqaL9QEO8KcNvecTRAv7MZY+agmS6+uQH3bKnLojRZA
AmAc8CLeXTbTIvIZ01VIUH36Jh3ezgHoQTSf4KVWgLSnQOdz7jr7sTYVW3/AZbZTOIhk11quvH86
5gK5HdHHJQtrSi+KbsOqo0SWF5nkUSCSqvQlrepVexte+sbXBld+I3aFiPK5Yu4gK7M53LProzA9
wcuTbji3l8WFHd+agcCSjYVxma0O22wHxDkTCQwGxjlvNZp3kU4ri360QKjFtSN8hIvhbfwV+XiF
LWyrN6H1u6/2FS6fRWDmsWqdjuRHNDOv5lr8pHGl9Z56FVa1FMSn8XWoPa31aV0U3wkVEu+Kbj5Y
e2J5W2WFth98onxnAEBzkxPulaTAxMT2wqKdI4/K0ZE3LalBHe2UmxY74oa+z3SenhvFw512rt4i
OkqMoCjG4UHkNGNok5zU9Nbzie7L4e0+4BHyrcmB8kDkvLyhk/61aAgJP7YnTlsV2thwaLzZXWib
kjvRImcZwSxpC9+tY/wqrww9MEfmUaAxYpMW94Py3EqZ23BZOFHnVOal6YKy8eFPxGyDMxSQC6KK
4RoIqYvJagHYVSRJ6AFTxKGj+FXakhO9Yd4kl+VJZ5po7Nq+kzUA1+kkEVYSUmkQXM+2ky3etIeu
SvAuN8zB/BrqBX+ZfUE2YT7z0i2rNqwmphnR9+RDqfCZLR6qHaoYbGqe7JernJuHUpkHSbTVvNIv
PrpX7bPdJL2dIxT8EGkl1/Pym/4Wk53/tu/mOD+omPXpQbNq1oQZgR35VV5I3HhpVviW2PBPN/V3
RHt7d573eTbKIyReoP3iTsOSdQqFA4EMHSaxDCD5qhYPz+eOV4y71fgWzvhZm4GkxGmj89/hDlqZ
6QpapKaCqLIZ0pHgmvWO9CSwxb7Pz6yL9An05WEuJCtgaEnoGXLkAVqNGTybNyTy1ZOhm8OYqLbH
LnhEgTzXEcxEYel0DrrT6qRSlKM9Zkb3pvQrpqbk4JCk2wigloCeu+YHxXG409F9w7BcDisKAuaF
bPzcnhvg6/GO9uwhuKyWD+uoacGdwOdFfZYsfzIpYOzkKwZHziPLhdj40dI9r+1MdFOmwdmeAcdg
0ZRm+rlg40IgBPfiLsHiZovb6CazjlHdezKgmwVnjwo4xa9JKtD8Dp6mnR+BF9P/BIKOb3YDMXMb
7xNt28ABg4dCDUp8gBMFLNk7Pi6VcfJGtZyXmwdRBM9iQY1mfRiXXHEer+l3pHtc6vkmdSzPfKcT
YNgTi9GNNlN+HDfRjvFp+4JE3wTvimPkhT08A0XrvUZkRsMkuVaoH2lCFXwCT/gZvsx3HnKy5s4P
pJ5E3lV+AyTM45snHEpDFtf+DPr0Jz9WlDhL46vQ7cpLY3+SiVvYwPvRA+0N5i26TZ6w3Empz6x/
nEC0em3tPiacwAhtGVIFjA7jF7eqfabJzMuA40h2+8UDVHGgLV4K00PcTZlGtnPqiq+wTvYCy5HM
ZOpJbVMNIGW9hFhxhXxHZHj2k+tasOPL3W/O+CZEyYMvYT4W8S0jRu1QXopiYaCcV+lse1JCz46c
oKWUHKbh1Uo8kjdRC8EYJwnGkPzuM6XPE+i0d1zGglzrqtdsp+1jqdnCgtYR1wKVHYEvF/qy092d
oTBn4wCUXtvLKx6P6itpD35zhchdCvgZnP4igwoiUvqBgSBGEEPOhtdSi52j1+cZQW2n3O6IL3mD
jCEYZS1M+uTkU7ZOMseGFfOkytCXUew/QfQiSIlv+k73mlXKkUqc+u2O2CC5kPKtevePMXMIEef/
ymICJTMdGJgzMBqI5jVcWpaUGypDX3XD8JSwCyf0GGO9dYwpL9JBWOb76iU78VC3amYGgku43DcD
o4T9KIDuJQMHcPyL9Cyq+2Q17PUW0a+T/YRX8Tqx96XwXlbvjyBZIf/36OooHzS72xv9/3JVkMIg
OfK6vj280BOW7eV+5uOobih5TDmUZbwED0rLjc8db6P9uH0EMqpgmkrzhA56JhcNtV32Ur9wa44v
XGQseHLla2flDdeHsB87W1paOJPlTV+8i7QwXnWaMW0w4LB4+NnITNYxWpdxd/nzUNbEkCNKRsT4
5BHNsafcyRfNtIBhlrXMXPwp9DSWl8Elf6hIVwmEvHIrAZMzll0JBcTrSIMfmWVAivPy0NdTrn4b
ownzBwy9ZudkQAHSa1ZSyhD8JeykLQ8WqAaMvjh6WLPmw6uRuGqnhKSyS3qvf+7n/HPE1fnDQPjI
y3PFzH9r1cTQK1nqnPu1Wdc/tcglwiPdNjbJpVRt82SK86dT0GszWaK1VdmMACG4EHEgvHB2+IxE
Sz4pw67yunONrb5HJuSIa/M0p5LXnvENB4ecQObdjsGgEK5astbX/cf0lUrcg3byy5xj2e7q0W4r
Yl6DYXiNup2keOSdEyfxOEZvWE0LOrvG1gigDp1FaluVQWfw7Fylcyk3cmZ2CNQle/q8X9lUhHlQ
w8BjosPwxOtW5Ery4vKnuS4jJz6WlwwPgS8sWR1ESP+EQG2sArDJAvib5HEbVC4qVvlFPUQ/0glz
QvNlZk7rIIu4ZD+EdZcFbQlXvvLv9T6fnZ7VtrmKC+XCSFFwi7Pwrp/G9yhZSEtZC7BrfTWUKN+A
hl9p3GkXIVrC/AuYLV6MKWDJaM71KsaNeY3OLAq6OAvRNGJy8Ijvo525HRbMGUrdsWZPgwOC/yAF
w1d6aBm+CYdOtLniy4vyrjLkuZ8z1S0v5ieKa43mz7p7YXjyJKcO2DxJv/b0wmu0x/oofqrrdA/R
UK4dMEJUeOhRxtfnrQ6UaB61NjQa6IueGTJrhBx7qN/kN9nNz/GNyy46izSbHXPPyKec3Hzz8cG2
OqXDsBgDco7bH2Ow20tFU8gBeIPSnSGmyoJ3Ti7PM9oAoj86VvCC5JolTF7k3tWnxe9Ym9+MA2pt
sgA/Nwsn2gVmo+c8dBkrM7hFN+VlP9NZ9+Njs54r5JEHL0IAGwnJhYblut3le30nuJzS5FZyY63v
fn0qj9ZSO+CvPYyB+kmOojLYyELW8kI7mNZ/0XVey60r2xX9IXcVcnglAYJJonJ6QSlsIefQAL7e
Azy2961r+4UlihJFkUBj9Vpzjun3b8krp258JCTnPr+VHtNFkDsKvttXg7Y8Zee9px7KAEOWtsM8
NNt7dHi0WWjMP+DiQifPPzG89h/jrcV/y/j2Z23Zks16Zkq5ePFJEO3A+8x2Pd6Uz8Y+f7Ai/2z+
NuCjaF/voU4lzYHP+YdeTBz55AkN5gZ5B0I3Dl+EN3QdGCLax+Ve1w7WhRIza57co3IqWD659DRn
jsv6mD9XiWd/Wl98byBs7g9LBAeK+p4ip6Gyf21vNE+lYkuoiLxGu5O9nzKpmSFjoqeD8LvhPzSi
QGdn22xpO4Po5xBRntp7dJ+CkRs7aoIa0k+q91p/GimSFl/VAlIPXXOjfDdnngmxrKNvV3L6i3yE
Ss3zJETEdsw7jVMYe8TRPRVPcLhovJSbCkMOnW2EmI/9jThmT8MBFZV1nfKza3zQzvHsyQOVes3S
x0vkiskGMd47r4ywAaKXN+o7fd0/E1XVOXopz6tELPJIPwnng3tpPuMDp9ZCP/UNTQhzG8KFhk1+
Flzukc/5tXsJUcSih3tp34hVgUsFHYl1e3prmO7SnTpGLyg6xNm6pyuAczv84Er3lGVH5x5h2T0y
1/v+vXlVvJY6Ot/Vn6zYxBGAVdA5fPQLVxCuNNYR1ZDRIEOjEb6l0FSbm4i0yHuqbPtOnfEgbSvK
4/Z+fuoezTt5aoM8OyTG1qayfWkDFpgLDkJxcp/y6GDdKghIuDLT/li+BcQ0D1HMKSUwAvHaDs0j
bRaq3jmG/x/MgeuxEry1tje9MOtuX9IXFy49ol46/hv3Gci/Q/nl40s8vuXhDUgZm7qWjjHfdQHg
bRipzr+43ty39IkNQ88HGQU5mya/uWtvU2oOtjXNFoRnpVEp+8VP/8lONRmD9Nb9CB9bSm2Ix+2h
L7xY2cO0p54M5amsb1Nlb31b3xm5xLxVvIln2/bMbM8YPXljTzW8AZ2cZt9icKVcbIrdYpvdSfh1
++ox3Ze3OifmsLU/xR1XukK/FNF7g4ZF5+Ay2E/JvTKfe7l3y4ckvwe6Q6x4w6iVwvRPw/zvlRoC
Jj1lRkUbCzPxrn+OvqfM10LaHFtOH1bq3PGLai9rv1G3UxYMRB8SCcNWz4BEvmlV1LJ7jrK2orvM
3JXmFbMmoKgIom6qUx9s8w+ei1ynme+ztIy+ZR3t90L160B+JeWByFIE2SfT2sZQbUcfn7lBIBGh
VSSU4twpfByOLgAwjD6P877/MwXw9jiDxnW2YD51rxkS1WgfV2dQbiTkxQbk/D3xgKAokFGx8uG6
qRDx2Wzatur3fIwhgG2TZS1h2d3Qt4y2HYE2XKugsdzj1KPInfqLfXAYm457gMBEw3OdZiy9i1hw
8JnOD9Hi6dOxQQRhHbVhR0XCCy7yNzVEMgpHiJTbdDzAilS5qDCMoLbW1re/0fzsQtBxIU6Ywfvq
IckuWnFT1HviilUcpuyBxIuQBznelTPZH9uCGWTFYOI4jTd6/jVbR8NBLPYyO7Rryj1lCXUZtRBF
At6clmYIJTtlt+Y7yY61ko9jSdHqnV0CHBHVYXyFSTd6FnYomodvxoN7hzxpIC+6xwqGTQhj/YbC
qKx3avUZGQfMr+aEhuOFhTmxDuOz9TXeXQf7wzrt/zvnv94FQ4H4pSAH7+8DsROt3ZEWPRy/AA+Y
hAccPjIwtfhw/d4cWgbuKfuOvGn3ANLGLwYaY2nHmVALmnLWEvbHJJIDrRS+smsU9XJWzUPTnh1h
sFe8fuv6oEbuqtf1tLav31OXkofJQRr++TW3BZXdNG7QG+jqi1SDcTElP6pctfbX77XrA02G1P56
M3dYD65f/X3g+nP//IpjDGv4WDL23mgw3rr+UJE7Oive+kTXHyVskI1JqmVH0hraSzQeJgg7nQG+
iTzmvc6LVa3ECVrZVbsw6oMZDZCW9j1pUtbsWaWfPGfDfNNG8/0Udj34SD61qtDNi1UmlzyPP129
eNAN8akpY78zcoP0bcYbSTYfEpH6LefrEF6mctIBxxDGUOdvocANTrTytMvR02XROAVL30W7Iq3Y
5NFBcIl/MnNksTNsG6yjKlsax2abPKATzfX0ViTZWzFW8jAm1Kc4Trj0WVw3rSFhcNUN076wmGwn
8rNSKu1khMiicGrPjuHzqUCn4j0ylXHXYdPlGKQ1Ku+KXlNPrsn0AccEXjRm8Y6+q+ECz8SfOO38
gSuk2+QLBccwWgX5VwE+QQqjPGFkmaDvNFFbdNAG/HlA1thJLoQZjLFZKtMhr+K3MdUIAecSg5EE
uysztLqGzwlEJEkJbcvZR5iYSZF8NwgvXSJyzQSR12KkiOnG8SaytD+dgpzZilH4d+puWZiX17FU
ttpi/6SF+Ul4CabXxAwxbsMCtlEmTA7aF7KADpjeCDVgtDfqquqBM2HBE0oN/FXIkh3rhehJTmdc
xuWPM5WpLwlwn5IH+Gl9h1qsHdkGpHPkTcYiPRN7/FasOM8kfknasXwIK9IuCJ29B8JNnpsOwcSO
qzIoi4VOXJcXx878mua9WYojueUsEhWZRLzlfkeQ2UZN8sVPiuEtVOL6UBe/SoryAZoym6Yplxgc
zaPLLGDE9JCo9BxaGLe3aQ9FuV/Xmrz8TBrcFuptWjeIFCoH0cLSsyPP7A9Y5X2ghdaXGy83s5bT
lHJUlMcKuW8J8tqM/ygy6G1qpJABXCceL6/CPTRail5OtYOtD341ThhC5wU1N/kiomCmqFvVS8OR
6KtSpQ9JVIOmIY7MWMxSJ/9tZdyeoBwAY6Yn4iTYqtOS8yOUsYJOA6eqklO72h8sgfWvUUQ/Kbzi
oMy5tmUkIm80Dtl+Da1vxHhenPloLzpnSUo1YKQdqcpcC2o6aE3PgKg1LAGa1GIx0PJPk7hjX2vT
NzvRKORCtM52/ahkbAlGUdJXHpmqKvQNo5RLW6q7j4NBmKheZ6bXspSldWES8oGSX96FHEheONKM
0CLHg82BOpdAy135K0U2nGGbAUPQdM9draBKUiQr2Mg8DpQ0aRhNQbhU2bZBdFtpBjpD/OdTnysB
FmSTC2o15hW4Vutk8QaMDd3DAs4zpFm64BEYuT1G3VO/tOl5SChUio6qr6wzTK6fSTcdVczcCBEd
GiFGtDdMByIIY4gkk8S4jYxIk+gtxgG9qexc3VRaFkDYGrYJgbuBNhjlriO0gB4Yw/8R/M53uxgJ
G+DstV2WFyO7m2pGUz0zxCmbET8PHMHxyuITNLEqBp+JK7wim5V72yj6S6Wxhcmmb8VW3qeJzxqP
7OyLOfORZX91FXt7mEUgz7VZvzgGLUdhvECP4Fp9lQDNDFxSBbFtUaLBNduHqRDGe0a7UdOZVUKK
06J43OWGOEqKCA3M9MbunP6YjckH+PTUx0R3ItrURhUJZ8kcGZBOEbaEEJVIMjf3rtpvHACnp0pn
TJw2VA69qpMS21TtDn/qRSMHU7NIziAUmG1Pq6+BRKuLmJ4hTmC4YYCZdsPSYr+x40upRtqtog1v
rTY8V6SyVAOJaP2ksI236U/EJF7fFjUbUJOh/WKCl1Uymu3s5mxZ1zwv65smwgcRRswpGpEd0SLC
xj3F0Pq81GVI7p5DlsjKeVMy2pRhQfiZhUNBTed+D9bZF1b+7E6rXcEaPnonDvH0Uw5L6yu3ij9z
b7kByJMRGjw9+MKPLVvzshBpiaYVsYf9TSX1E6m5q1akoxvslwZJS0uLrGCJhvuk7mJ4+e6LUa2h
VDl9Ck4zlHIdbEnDWbyIoxyl37aL8PcwcZZlah1yZzdG6A2BocFOT+SLMjzMsnvpKgBqoCxDO+ag
imEB6XO4IZPN5DjJXxJXj3cx8PQj+DM0x1BOGOOg8SBOFm1hz6kIjLPfuQPFdMngY7TEgARa2RJT
IbZLHIU7kGYXONmIm02j8l1i0Ac1JuW9y4FeFzOgFNqjDpQMQ1tIQloQNiySMIMCnHlS5PQY7dnc
FVmHQYQnmdjhDKkHhu9SkhvO1bsbvXltU5MdjyCCz9RVelh2I9oVUasbq6W5XC+E2YiZ3pcWKgwh
evM1V2gaFM556cXiGw3qiUp2PcolUM/1mMLprY+hGeV+BfiZ/BWsfWlEl782w2EzhvjOQ3ZhGUB+
JmhsYRCeSCQLkUPXUJ/hotntva7Wwo9NhSEh0cLb1KDr0Vns/UausBubwVNsuzMOxJwZpkCLjXKk
mcdx01hdHUSwsSEnmLfzRM+4Orq4/LflwHw/sQ1A5xWfTYtRJoNZAIfXTPcJg3Z1yuFjIZDHM/2q
OnSXBce339NQq9I5YZMont28c7zQKRhykn/X9EbxqJXpi2jIF5xYkKOhk/Th2YwopeYNEaaXskvx
LXExKVobbqGpvRTG7ay3Jhfyei8GGpizkuHY6oksbBm61o77ajmmfJsH5zvMi0cA5MttMYzdSUYH
MhsQX1qJPJkaNAegGIhhCrpQreuc3bL4NEOs56PCFL9K7yYSsY/6MjyvnB0OVsoaqrtaQqXEBdrN
TBpTQoK2BbUXOq4F7w3zp8Iy3shHCVzIZNvUDtn4JvSwdCXPUaOpP3pmvlRto3pTrYDSIcGD4HVv
ZP/imSOx1LVqBGWGdCHuHhbbPsBD99QEUYOmNoHTEChVgHD29AjWcSfJyOx7P08mmliQMGqg/la7
YBhjeFAX2s4VqrgMvH6vN6OWlBYyOUT8Pk9OvLfkmjM6p4Vxb/TKPprpJhUarKnGHv2xRf+jdEy2
DSUPpqlLD2GywEGXd01eJUGpx0Gc0L1SY1T8VdpgQ0oGzIrrFki0uU8indqNXKYT9zaS6nywB7ov
bVp5mRjdnVIzpM/j1CPXxSJ5e2tFjFdNCyOjov6asv92lJ4fi+6QQc8n6jvesPo5LBbn0JyBhhiP
i2bhu1U3NUSk00JxEiwvcZoYOxzgcGjVY50wzDFCjlp1Mc8yNhmmNIKkPrRCMPYJ46ZLP3Vawz7n
ro4KDLczVlLYFbZDVqtTF8TBLza6K3kzuVwlJLOfrrHUrTujhpTDi67r6SHPizuECJPWYrhEUN+o
fNRE1OhgTFu/xO27JnrYh9luTsZkRA91mnkRcchdi1TR0Q1rZzT9h+3W8ly4YCxdtiuuWQfj9FGa
N1pNtglWYV/YDiOgGYZiYr/GqvnY52RmDrxW3qYUNWERZhSQ2dMcOV/kzZt7fdbdXVf2D+Q6RufC
YCkrSSoxM0FiEW+oSZ+UjPJDbNbvxFmF1HTdW6ElzDWU6jYJGzhHbLglZ65XWEC2+553gYw9NiU5
lib9USkUDzTWBWrFvFGDJnKUnVONW7encmrK5SzN+MeWBXna0VeY0dkJs9n0KcZ2ZV/P5Cupt0VM
coogr1bfGWqN5LimqTaw62Xxd5t7xWWi0idVF9SrsjdthoNrN2JL2DAZobhll5EmRkTt2eEQacz5
xZgKzIpOQn5K2qm+azanRin8qnPewf5Adsmhz6n0jsgzRinU0XybwbC2WAueFIZmMuneiynttrEu
0U3KzA5MhPnZyRo1ttDaeLJ0rh99TPiQXRZ8NaOdUyKdSIAEfZqpt36SINVoE6JSxm+FyPmt6Ev+
0/u+wQMtsZTF6hz5lok5VI4JMsU5SnchsZSIyLNHcnNAZAzMavk0qi3pwD4oz85XCyZG7KLp5ztg
Ttl2HEiCuAMlQr+r22XKfBToJiayEWlLjpTnJe1TwsF9LlpwBuSBM9l96Opzm4N7GtaOG1pBTh40
TjUgzVge9IoA6LBlrDzH/T09hWeRq/g2CrHXQz5Aobb0QKbhIxtKYGuG41PNi23XK+dwZlqrmAUq
SNqNM2Jp07q32A0dVfNeKgzE0vkljYa9m6W0DmLoSEUE4NfkZNfI8ZCvpiqMbRyqyGrd1S/bvWDu
nk5AlZPNxShLF3zPAg3VGFDEmnGgW9P9OKrsvFuKmVBPaYU2zq1u0XuNRHSzhGuxrHJwUpciyOlu
OM4Lz4EKGc7ul9MOLd2o9KSK8Y7ctBv+cVJ9gJYSNNzhYR8bYpbTj0zPwDnCRvYGkuwI+UUlaGcP
0LMaf9R7pCUz76+yfu5gT7c6gRVa6OavigW+KhZksvWrT7EgSwua+Er2EkEOiFZOCnOXiTiSgY/S
AEizNbM2v5nWPl9H4k4bf5GWeWznPjtBsOLocAzGOm2EywdJq8O2Ipp1htYLblup24c4fajgPDHZ
6L+J3/7VW5oDTc+mx2WuPhm9p9h4+0vJu1vTnNlBuSIQI2HgLSo2F1aDa2ueJzgydBzcrNXR6aJH
tBpL3sSVvatdU66tDDzeGqK4RAsH34LEhQ1JKw9Di75uMJaS3baxlTpqcpLnnGBA49Ku6JuKcOR2
bH9nll7TjedzMZBLlwLgQcSI+ki6ZugZYShvuyzej+NysyhadioddH/TUp/coe+8ug3RDoaJb6bh
PVwWWqOLdtLX8Y5J1N7GKLoXK7cZwSmeJV+XiLxHgCAvo6Ej5ho7IpZDlEB8nvHeEBCoocsxDwSZ
o5cDRqke7fQMIVsWYqeb+BrmFz0nAZH4A2JeapRVED03EUe9XCqFMCHgkeyCX5Fm1EqrfS/NI9xP
1V9XfVIyKEuojJNbjfwyzAPkqCPsqDUUhvXc7LuMhARVhI9Ki0MEOCszWT9X89fc0ncjIdUd3gqh
JyfKwns6JgtiCxmUivbLQvkTg/ra2iW7u3KQKmdAQcqxITZtrzNe0/KtWTqVbyUuG1rHfSIfg5PQ
4kC1GRZK9vAXjcUGc5b9vSQJmhCE7wOYqJ1myXccVD0fYgt82uSfjVFUN3U57USTMucQfXw/W19O
9IDFoaYnBflvcH1bah9KzzBFrtOj+c2W7Fxyq/vQFLZ19a4LjbewwluKBeuo9Og88iH+7BWaQinM
gLRKwYZKyqqUIWXXNG+ccjSYQgKbdMV4b/VBblQd4alilRoyd+VLt+Tj0jLT6C0y9CqkAB0Zpy5Z
KrnMfmIyNu8WpPpaxaisWvexJls4lRqultFZYJxwJC2QKVfP4ZI4j2bLQEQyvJppfkV6ot7CAvQq
En+8bkSqmdVT+bjoypdTq/EXe5sfM+SUVq2n0jXpaurdD9e398Ki92L2EVXWpWqGdk8705yiaRc1
ybsBGhCL+CC5oCYGZl6w5cHA0nAuULjMJb79XoNLVjSBGVHE2LAaWl3uuHQxmjBgPcucrBF1/Aq1
FO4cSvEqpDqZwzbEdT2Skpmru8lheStn9TMP3edySfGv5NfFiuFTON0CT3131E4GC8l952YizabP
hepZiVIhyGk+R2mQ8sFZXrUAm2fimk6uC84qpW6plrbcjWp4w0KXnsAhG5uoLmluOOpT7TbsDYtJ
IPXEFGcOb1y8kvts6glTdNxHh8xpP1wAOHZN9+yUpWfNjeFNVYMttdIfjZ71r1SN1sujOrCFIgI0
qlqN/Ql6XcF1jh7PxNpXTkoLdQTOV9Eax7Yqrb2N8kDP7SEIBUWog5NTD0tWoULBj0CVpCQVPnm2
emPMiuL0BrRS8PIiqiGZp+5ep7Y4RpXxnRTCvSRpfbcomDqlpk87wvigAjs4XoqSQt6wfCs1AV0r
u3HumVm6JYmRXxLhScHCv2VH2KDtJbzQ7pg6hK96WfrOoiPSH5lnxOlnC/n/zqEdza5h3lij/eIi
viuw+uF5MWagguK3NIhEsByLnZu42EP7E9F486sWrYSs9SVwUWKQzxttm5Cye+3aV0pR7SKb7EIJ
mGovwzUJciKoyWZGaoYzhVxDcWALFMWhQIMwa6wYKv0rSIYaUtaJ0JVheI8i8ZJWtunlFrvkuC7f
tHkp9pqZncIQJPossR/qwyqy7HuvgFvNVZOFtFJpNuvdXSscUAxRQZ8jis1d9zGQydN2kMK0RWLq
sFp4Bd0A6CsWBCupeHmUcuk8Ewrzpl9oR0xc4bap6ub7VIP+3mi8q2JSvi2w/3pXmO8uscapk9Yf
qTV9Kr241VrrzLX2TvLJvtSheQTUB7uQ7Khj2nEOFmsOcPk2sSvehy0cGYGaoTwTEf8Np5AZuGTx
77FlcSGZNuxHuD5bzXcekUieqA7yYsC75fH//jKe23v4vBiqTJOQA9es0sv1x6PGdmYG1esmYpSz
x8a/xB26/tB68/du0VgwEa73//ny+uv/5+N/f30ZW17X3/u2w4RRBqqQv/zJGI8EeazX6NfrV9eb
a9xru0bL/r17/er6veujf3/43773b3evPxdCm6nHb5XQrJnQPv+aGhtmNf/NvP6L/3x5/e71/qJP
PCTgXe40t3pkf1L9ExnL0YXj9u99sYT/fd9Yfbb4aJI3u1jI8lvA0xLzo20NWpnHPOsX/kvRH4yw
2OQ12XXhpEPLWVMSi5EQpFiJzeNCyqsHGx/Jynq3b5b/eiBbf8S2yAzkoNr//YXrj13vCppCgSXj
0/VbiWkYx0mDg4v0ITPwL8Ptuf7c9ZHrTVW0/HE2nQ9pomPcJt2Ou+vfvT7cg+E+VNr3bGgmgmF3
xN0KUtlLoIidKBygbK20IrthmA+tGiRvzfTXSPvHPmVAM7Zzu7UATB6vN9rUI4iIq3ZB37igEIE6
A2ryZxJoLUrHpPuZqsSTcQE3WiZmcdcxLiQMPgM2toe3WR7TFRQF3o/DZb17vSkKiXR7sAmaawlC
rNQRe8P1kTEq1cUP6/JPLunK//29vIu5oM6DdQzhYAfZ9Rmuz11HYiWPiPHEv5MEf//eP3/l+rT/
/Mz1oalnkqJKwPJ/nzz7n1d2/enrA//y3P/vw3+foXbSLnCH7vD3Z//lb1aJs0+y9kR6zriFmcXy
5xSAFExQtXHkPkoD4aKm4rOz5/6c0XoGJwU9Y3RKhmEioXX5mRlqs7ebcEUkxwcyhMsDmOD2LAbJ
VCljjk8++RiPfkqMjYjQrTQVKC8QK17ois+xVX4tIy6OY8Mgvs0p9VsqF3acJrtsSAXCsuiJMbPU
QnaebqlPEGBgEJEnFITMPqDN0m/vWxpv7hMFWHWbSZY0twFMqyqKH/VZ6NXR2GBWYlg/li3CT/iT
W2MCatDB8CiLP2OUCL+t0UBRC4ATBxhNi87DLo+6yKqeSIugVxRDBlFRUox0yTyKbubd4DHRPxrR
oZnUR80uL5S33XbKFYQISbrPuQTvR0ttyeGDwaOyLwPqj5zKwc9VDXe5WnExS8LhdlIZLA1MMFWd
Md2wqsHzyD2O1QQtNcO0lQq0xOZSL5xaQHFstMpwP2aEkk4t2ruK2WKYXuJwybfF4iKhUfsfM8oc
f0kb29NcmNWxHJCfhojRYZZHDgYQxXZfyQCBoWEkHoBsHEQDih4AztYiPocBkGpbdl+KvcvyvGfQ
aDLRz7K7jkgUNAE1GuoYv254DdBMwpNhftim/qllA+bZjmaaMat700I7HlcIA6rLmCE3tPPmFZdB
sXEdOCdtH0WbxqFPqmaJySUQlv1I+g7yxGo6NDZ7h4gZLETy9mRLccucoB37p0ahLlbZmfYlDBOi
SLcMg29lpp4lkVfox4bU753qRvR6s5NmeBGa8VU2a9+WlwN8E+9ZromNSAeQgSXGmCwsf+08OeWh
xDgeNeImLumhcTmDKZQI3pNcu42gjOjKSF4jYTt+gwSGxE1tW2bqm9Lrf6xM7Mm82Sr86g3tAE6Y
eLkrhPU4Wu10R+9RI2DTz0wUYJZpu3sbHk1DM+QoDGXGNZVlB9VhF1S64mSHj5kxmvfAcn9NDRd/
kj+TRY2CzCrR7RrvY0fYhNsvr/FeRCrbhEVL90a26nqt/pth4Lrxk8J3GvZ6fYWJTx9yv05Z1fRC
XRiuULPqJSNtJLBdaSseYyzNrzL7Oxrb+KWivRWGbu3FMtk1EnBbSF93FxZkc2XJgWbms7ZmPTe8
Q8LVBa3OynxWq/6cFy4aOIdF1CgktjrD3I967Oz7OryBGdweDaNkHalIWp8wmGPCmrrxvcnbD6Xm
FRQ1ItgivK8r9a6LJ7Z+vN+j8EeTUlAf5h81swQh2fgEtI4WngBKDyTZhlqIDDw1w7c4QVS9lApM
HUKkt+R1bvs4vKkWkNRk2hMdG4pvtmsoKpRDSb7mJhpOBgo7ibGna0EqsZzvdAmNrxZFhKa2aL4K
i7ZBByHR0y3gewb6NpXWHuKXrNvZEPsfi75FZZgilOG9RcDcx+KWmh6An4rodi5PvZ1Ed/bANTli
LGQYhLxMuvrhpK6CGqZEf6llz7ORDEGXsQ1XY9skWCf87mmhDaoJEkND3jUNvK5mSO+SvgYfSIb4
jqkJZ/c0jshi5o070pkyI0RTxEruzIWQ19ru5dNQScaW8qnpOgVtafxH0wd929As2PUmmt9J1VRq
eJ6UKTEal2F1IkrX3bZr9G5X9PBOUs0X44WXqHlaRyZbO9D6MKauCUoYlYzxUcJOc3UqI9mDzkNN
ipAjWASxlzLFVAENqMhQGluAew+aDljIFPGFEAkySggrBuclx12YOv2hj5QLGS5ZwLDqeVgIbiF1
S3aElmgOvY+5VrEXKpFxlM7wnUJKpdFW/kwpSELZxiVVmvIilKbjXSepWZiQMpt+Pimmg7FtsHdj
OtDCr3QaPLq9YkBLzBbN9Dj1GnpwI6FbLLyFrJ9Tj7gGGHRxs4rMOHLtaiQ9qV4Kvy2KM33Si1Cu
AvSELNaU7NC5sdtgAPUPwHDJjnPLB+0ukPejBDgNOUy0EaZ3G/Q5RKbpktG3P8qawUoB9F+bUh3T
MBHQykTaNoJXe5rec4thumKlN8RNoY+esVpYGhYmpdW3kYkUfh7n89Cm+bHZzbK4z2uVNbV0P4Fx
08zvsfha7UvmKAmamfrRYqhVLqCWG4srcyHsH2s9VS2NEU5WnFvJCUTPjmpvmb5C8gSkMtdAc/jv
UxzvqoIl2ymwIDfxE6RgU0Wq6zYHdDlFgxABCihPR1SsBdyOMTM2qPV71wcWBzZeYxtPVddHJzc2
35IcsmHaEnAxrAQbud6oMsNMEZXPsYjjY1y07nE2prdYAKroSn0+qlR7yEu4aYUZ+WaBnCBFB3XK
mlI9NO7iaWv3MOy0YKrG8qjYbA4a9pFOV6mBsvI9rzfa/3x1vfvPS1x/oUsSBnP+9Rtjr1HOTesr
d6T6JLIcyI8tFc/BW44u8rWY+jW5tgwoHxcaTnPWHx3N4UsG6dWmskrdU10BgKR1gxImYtG+6xHa
f9VF53kt6a83hsOhoK0317uxcOigs2HzjL4djln4ERkD4a3XF6V3oMv9fu7u4/UIzwyuBz3I/A04
eGBk6yai0UCXVOvN9at/+x4ZCVw3LQxGrZbSnFy3T0LUlLSRPqC+zIg0HwY2dOX6Wf696dbCeUjM
aKswcd4aDcPOvbqSWa+IVJKn2LOUSjB1PayE9Sa1TaRM1/vJCmVdGroxbq7vLTFm6OrtsUbxApm1
aB9G8iUOlg2xyFlvlhwhr+ibfCsVuZKqgMUehxrXWVuZN7FdsUBYmnach0o/Xr9qFaEda2kRoajR
io1WRmxDlhq1mMmWg3vX13D9ymKrSzYKEq44IWWmUY9956hHdOxjbBEb2EAz0TJEv1EdY4LPVWM+
xPoDY5HqWKpOE8SpA5Ste18kdR57vWLL2KDhI6wUL4wElh2704+1purHTidLeeAaShIP6gObNK3N
ik6GdenaBEGvPLE8hKYAGd2qmdbNnUEC+8hehjnmXR2GSaAWNoeTy5bX7xPxK9d9zPVmWL9SZYiY
ftFpDP03JteG8e+1OQ0RmPblqRxV7EuEJRRQvWoXIW6aoHDmhv7qoeoXNZiYjx6X9eb6/l/v6rQU
84JmDm93BEBv/Qyo3P7rxp1gqDhoBbaLS6yInbMh0mIdUakMqgHFS0PB664g4b8H4PXunOIpr+Yl
9IbOIZtDvtc1nrpxWbWS6ZJ2u1iZvnTs8az79kFO9ek/CmPsYqMX060GjHBxDzR3gG9GXHnpWQOf
zALizTOf9KO98rH8xGwgUtqEZBx58Bx996n5Ek/VidGUgkgVpfZaC8JcTimItzia7HP8vLyDF/uZ
Lkwswuf4qUDrEdgzhNNt8QtEcT0pp4C2JxPEGl8So4B5oxvE7VC4Myynx7rr38oVOAaCZMeivjzC
k24loNfdoARQHeNxrzwsl/674u6MbHBjIIYAccQM8F3j9FWJcfT6N/6UxSwO+Ve7UR4wozEkLHCD
I7yxzsmXyi4GeyrhThyBtJ/2lTjhnepTn8q5nQIcIZpBJPU3YhhgNTWg0Sf1/R6AlZ/cremsG2zG
CC2eBJ1SscN2nq6gKec8f0d32hl1GuACH38sRIKc0etPzeUs31qP1o95qz2KD/0YPtKPp9brsGPp
sHc3YXymZmBZ0d7T1/kS/kx4w18lDOw+iM5qcjAw8A9byaJtsZHcGY0nmGIhJz8Dn11qNt2b6o3j
AAf8wnSCqdE5P6VfOC5rYvV81djB9jfgKOXoLTD2AngYxKZJGGFtkccBipJ3VGKsG0ji3fszaotg
+oqI5Hj44/a7fkYqf57xeTsNF8O90exd+1Hkwb/g2u/+d8yY5vx7zpijkDVmOqZN1hg4dnPN0PwX
BnpNdECa6ypGTXIeBJIVP/sVp2qffQ3H6AHKaY5uYaeEd4ntzUVAW9E+OzfLN0cIdS0avXxlu5Bt
oO7akLLpIPKVk5pGQewcwvIOZqesYah6ugiEqzFjp24INCR/bxBNUAa+LL/Q/XbFrniHwnGDB3Rf
v/wne+ex3DqWpet36Tkq4M2gJ4SjFSmJFCVOEDI88I7wePr+oKyKMpOKO78RmTqyJLCxzTK/6Z9x
0TpXby0VBxuntnuyRbH2PftUIbj4/VO25ewHhykyYSHWrxV/oiPhG89sZmAN1sBmoFMDn4a3r0Bs
mnx5sFWH1WEj8waydFZhR7VvxgEZ5pFq9l7vMVDx7o/+Rz/ne+R4oz8QEyA0GH9gQGEZr+/I0hwE
0z6SL8CQ4g91a+CvwyuNhXPNQ4dqg1YxP2FVo9cgAOsHSraBMBvstWembEv78QWwWX0FYmE+ld4T
RAm4utSGM8ZvCyTqw4gJstfZF1h9T3hW3lDB9Cw3vOOlBrFb8eNztug0yu+m4sb7biOuI199gheq
3jAkhD7lQr1vn5EBBPCcX0uURWC9gGxygTtDjmSdGrABvhLXjjdYR1GdZIVNx0UC4KyI9h1hsthw
iQ6c1o6dNWKWiH3SwY4gEO66hXixg6eAnLorvdCslCIinT0lctTFF/UGpi0wvqfJIcpwhHqNIsOG
Www95ST95PmmXo+fpOBcKge4r23rj2lnfZBX+kRuHrH5WoAx5CxCC08f2g0kIQhRd5v4pvtfZv5/
Wpj9TnxdFiVVN3TLkhff6X+Z+AjZNyC65OFJNvsnOEuRs+wxTK+LYb3LC8IUb3mnuEGbAdkE0egC
I6lZFL8XrPJ/uZjFaelfTeeWi5FUFcSziCOT8Z+rUEswJHxY/fAUy9QK+b8VN1HhTgwREm0wbDg/
HHh2CeoY9MGOVXsMaeBCs7zAH4mPv5fz//0u/qvfhSma//LknM/28++u6U+f+f1//wf4UFyUcfPv
lhe/f/R3ywvT+Jtq6YqCfQUOMdha/N1L3ZL+puGGpPNtU7ckdfEq/ofjhbz8iO+rkm6oTACsHpuy
a6P//R9F/5ulG4bJnywe67zi/4vjhWZK/7HbE5nLhmKx41s4WCqEbP8+6WM9xgRcaiKEvy5NaVmb
KVhEzxowMe+T+gA6l+PApsckkaSHKpQJvaE4I5qemsY/+lj9metWWDDHNWBKuAb4K9tDbJ2mps+3
NPgsUkoglAKZECiVvSk3aP3i0ohA166SEu1NpM8nfYfKYLyOtbafhRHBBs2YX4ZmBsKcs8FTiQhO
WjcBxkCENa+z1tNrtMAe+O2usxkbDqUBPJ29D2VVE3AR3/TyfsxS0S0emS8NydWa0P1PzRAN36wi
jNXU2g1FarGA0dmzYgAWlabtmyR7M6dw3onKxigK2RtpBbYy2oxAgN4HfSt0nM5TUTxOGFrbk4Zd
jWHMm3xxH6Xri7SAwu4djmhHZN2iXtIoJ3wBA8RWEGwMwHNqU1/4ITTQ1EoeV3GEnlSOtPvB7Im+
UtFp7DSFPB5dk9lIXBNg9tPvh1aXN6CLJjcVgXEgEmRl8oCRIMdDSu0K+YJEcfOEYxUlVui7sfCi
gsl90ni/5lHNviYNu+qBFkg8kf9Jc+BaOhZDRoUfAN3RCt2MDqwAKjAT3kXrVJ3uj2HaiHiFuVlD
KGDiHqWX41FdWsUZ+vbAbMbTI+uNVTII9tiXNEF6gcw9gc2egkOmKmBtZ+o7cUiZCHGfqmrO+bAI
RI6I/RQ0GmPSfy/SIRcqQ4lzgHUklZEfhYIwEq3dvKSGomr6OilzQLDtbPIEiY61JL/GOHWbWdQ7
ZVgh4my8i+giYW+lPgsDMhEE3EvBLlBOuszmXRjmLdCiAQFtAWGerEKe3ojduiT0zOG4bBVrQEpH
rzLooEJzSEugN2CVnAKyTzvG6AZ2LRpFo5799YFb06Yoe+3jjMIKCXHzKKnbV8dQLj7owWJmEaDX
KGMaIZj0dYegWue1Ga/NmMaoEhH7FHKHOWxPIGA0QII1VHcaWEJjmkIKFaUXQ39A+phbHOcQjcBg
+ZACxGtCRYJKQV+hFSiMGVP4RKtuI6QpwjBKaX6lhFd0s/Z5pTcoV1PvA7AVco47Si1vIDEkd92M
DkUgfalRCeIvICQXYPEc6wec1hr8EIU9XJ1FlCZa6pt2p8eBI46ARXVrW+TxM13kxB076kZ9K32b
eYgUC11nMdUoWWIbLFgWgDuh4yS34JbPCEWEu7GxS7WU7CHIekg0qKLH/Zy6c0tFT8WwL510bW9K
KZ5yGY5mNXIIU5jSIQY/ZfXbAeuGeZa/tUd6Zr8U0NRETnx+YBc/VeY16YnS6jJI7Ug1N2YSIdFU
z4Q8UoFWE9H3hFmYOCCqVSjI4pcxsskpxYxyyZQnw/ABmdIzdPHoAtSbIyaPsb2a89xT4YgxINCm
abj0ZUFx9AEFWGi4RT1GKx3jBV1WkHiUhi9ZKd9kClnAyNo1uTmgShX+qS6MC6Gzbp7Ir58UJFbq
bBuBMsamHhmFFLwvXabcjsyvR/RhqPro3fUcjfJB/ilAAsFtWqmnti2O2Vjh697U75M547pgYsic
zWnpgVSpVkEZjau+KUif6CZoBaV8scj+1OHwSmGvBhXh5DXJeE36agYjksXdSPGJpKVToq8MCBqD
l349snoTVsAQ5Hb4Q/chdsS0/MYxrLWBdwF/e4yUvQiHFECEq74GSTnHhd9ZBrCPHIW7kkw1iSRg
J8FrHmZ/+l7hr9SJWoaEBORcPk7FPPv4h50y6xyZZGqRNl8tVQAynAXA9+V1zXybmu5Jr5pLnNW3
YoxPTRaARcc4miIMjc9qxjogMLtbDrpxW6FiYWryRPkBGF9PEcM1ZUQuDDpeY4H3UTSLTtFvW4Rs
czKr7lH9FPdoCE9ZlI1beRKf9FZjIY/KLsnNg4y5T5SDBVZBSyaRJiNm30NBrGDZGSLFct1UrnKQ
3bIMu0wjnH4q/HWrYfqYKurbda+8h2mFgHQdX0dReoqiTvOl90ocUgT+QxxyVGjZeQwOv44NZOD0
5hojuxx0wUCmCRegFkEmKs38is/4HxC3NXB0WwmCZ00SgeXKwL7kP+UclUvJG4OVNimPVhMaeFLM
FFYi9C3NdznTk31p0LNirVveGCEmBZb0KFpPZgvxW5fBCAuYgvTV4wcII2anSfJwW95r1WLfifes
3cfmZxzHB4woifEDMO7sLRfh0bzKAydrkLR3VXvszEdCu8sQvNEKj6G2DWrqflXBzp1A+9tFwrwe
cGlF0NIMELTDbldAZihhfVRpjnDUxEXGf+JG+1S7pV4Rq5dabvGMKxvcvHt50+Q0sqz3RFRfprBW
D12ETGc/ldtJiF/ZesyGV2/0GtkSzg0w2LvCmi+TUSIGAHO8mfSjNZifuA++6SJcNUW9m5xAnowz
9kBtkN4PqMkJ2rgiOFU6YY4rSxucn2Gt0/QgjCg3uAcaMdkkHg2hW9RGCo9b/siDvnri8lBzUibH
Mjg4AAnsDQV+JYAUsCXLHj5000VlYTiQA9ow/2GpzhshGjiLVaR1eMSYJhLK1IZvPQbcKFDnIFra
0d8m8++L+6BgEFqT3HZxD6xTF9+bQMPsCARnWKnf9fgc1Jg5zjr82y4nIYiJosJGi3adQbFv1o19
1c3hSsO8JzpOs0pqEYrINClsXYl073KO0kqXVmioKlLkVjHtY7Uz7KjOv2QrO7aacgAM+SW32i1s
3sYeNG0s+QVKwCD70a02z0G6phl+6SHhud2i9qobJPwImoutlxJ/zGl+MB4AGobH5zzBfq3Hk5Wp
L1Id4lVY/si1vmkQT5Vbipr4VXRadZUmElydKSbWACZqYc1s9CpxjnwYIb1Pp6WABG9+Fd2fNkKR
rWzIi/LhgXRZVn6PwXZKv0FD+VEKTl8KjfemoK8Xaj+QrZAoDIx7jCLe0Av41vTIDybUfzLN+qC+
HNA+ZcRoJ1WPSlsPmhDSxS5OU9YathAYt7iodoVCr5EA4RBWGh2a1DJtRqmkSiofI2jPDaEfE9aW
+68ZmWCaes/GI/wK+/aiJ8LWXOJKsVa2KFIq0CokpnWML0EdkVmj3MI9gaWDtDInsmpjBb8p2cFL
ATkpIfLi/F2oUjTWOhCKkCLNddlPjoToawCJaRzmHa3tVxrwSAOH4qWVlt5GztYy5uK5mx4brEU3
6bCIRozXOUfJjOA0WJuwc5Ezk2lIUo+bdQ2529byqf6jy2YNBbIbFk+VTABhHJ341hQBDKDKGUTS
NXsIwLh7VAstFQ2F3m9V+Wal7SEJhS8jMl80nNjAESK1PizF2RkoxyJkX0EUakocJNNXOcUYRNG1
s/QoKnvA+SXom4PcJJLfZjx+GtT4bSLznrLRqTH6YDGIQh2KFapnyYAYFIWOpAl9pkyMD8RyyIgJ
ZnyCDki/HpCi+P1UMzsMVOAlgP7hx2Yo1H//ye/XcV1HjtlBm/r97d8Pvz+QGXu0PJdX++eH35/8
80tDxlpFmuL1f3z/X97+95d/L+w/fidNk50id9iiQ9mW3N/f44SFNfH7Kfs+3NJ/vlWtSWtTGSKC
dZyByu61NFAY/n3h3w+4uqM1tNzhPz/QUvvXLztIL9sa9m8QTJS/zM/89z1+f0v991/963vqViRO
JU2mdN+odCm65cOcd7Ds4kXkJRAp7Px+8/d3fj9oD7or1Ddyu9HPZTSj8fzvf//PL/uUgmjXAjSq
M+IIBCT/8UZSqad+zQj9gvB+8XVRTTdCWnoHv98z+jG1hwysdTrGgdfQc/rLMeLXLCLKR7o7v592
QojhaO7knV8P0V44NOoTp9WsHcgnkuQC+QHHUtAqLif1FgGK8WN4Vl4pRB1Lu0Y4bkfkQpv9kmMv
bVfX+UpEigB9+Q2eDI6RTSS9jc8S6tzQ6sw9nMqEjgNZkI0g0D05Wk9oAc6IXI+V8ZydzZMyzqtv
6pQYCTymPZTY3KazjkcqWlCD191Zv+Qq6NvJKJXcwJ7hGKejDbCOPwc2ntwVcfzFhmKLMAyftt8F
Nj0IqkwQDp2yv6EuSSEUb2WUtL6aQ4AOld34ypWtBPaBhxMWkKBV8Fad0x3cQyy2kFqEP0eNH78/
2JIcaYfMh9wknQHaRTRgYNSork7pDLeKU3Y0TwgXxvUq9dvOE2HOhCSz0THfli9h65Uvix4d4jtA
XvcF/AcY6BtZfkdNeARnYk6ouh/4KBkrE6mxO/zpWacnwcv044a8R9/Gfu5T3G+ENWV7Ula4lKhx
PdIt+ygmfKBaFKwLSsK6Dm8DTnVbPQdoDJzHl0S8CJ8nAFpt4MxrDbX/Xfaa39igs1O8ktalneH8
Vz9jdLgCQQx/23ToIq1kgtwVnYxPy3s3rCNSPch/BKgmol8JWaZz0DxsRXw7kOeTQZohkWeTYjow
U5JP1EPWD3d6x1Ta/SYxDffWoR2c6b2Ahnqjlb9HzFR7viJ6ekSkeE/xdKQCDOhHVRzSw1UW2Cd0
Cx9r0zlBXOLbKxV6K/eI3YatnoIfnKMplQL7Rc7R3KDm6+un+KBv9J/ii39xcLo/rjB/v+ILdMXg
R+i89qpChE5WwSl0afisCL8YAMR0G+ZVBDV2iyeV7tzFU3FFwuLEqVhiPrERXLjjJKNOfAs+vq2L
eTJPIMgWkKU7qpsg3FpwCWXkIE8UkXAlMzzw4dnKp41CsTx0ywtWGrdWsD0xdRTnVj4dw5d3DVAx
jT97Z6D9ccRNL8MJSlvriKxTsg5WVGRNtKvs0ab/6iPRBpP+QjX96a68vMT9RrDvLXKnXxWKeKWT
HGNUtGwE1rvLOXGQNZd2MyaSeEvb8fMY+RmEBSdnLRU21ZxmQAozRemzFu4YTRwnjBor2AErbEUu
A0C8Hd4GtY+t3chIlYfMGXEC81DXxVo7vIFO+sd3KWh44RbBjR4dieIFzwcR0IKSOKgjrcLtjMj9
hddNjrVf3+H6MJcxSwFKVgzOaFdvzZ4MRYbQ7VNnodaDUSOT7fuQ7Efv4fQehJIYu5bHEaypwhYy
Hc3DiOI5Nl9rAGh25N1VrCnQskNWOEYF2v1rptxT27fsjBx1ZUzO4/qd+o81fYkzNR/Ob8wEsMnJ
7RxVPWdCKeIgPMH3EVa086jaLcuZh8ks20EmD7HUwD7wvpH48XChe0nPqzhWxSEINwY1jm2Y78St
9k3LasRjZH6G3BesO+SG9fVYb+Kn6BSi/2rY5WFchTeKJPQmrjQOVnTIbrGbbsEQxlvynPKZgImR
K32Ahn3+7IFFMr4AyaaueJg3UbTzSty4kKd7upXVSX7u/hRIKEzHh+DhHFmv0QHXwb1YjFpp2fVn
8xS/0H6Fxoiu3OMm/6R0jqQ3Il1KWXXvxj71ydmRKjRY0dDFIGfeoydqqZ/9j7YYHh1qSG1YJ61u
ENRRbf4Ti8dEWX3RU9TpXaI6rdVeesEW5opmOcrHjrDwq4oNhFUqUe0qOiI8jc1A5eT30n8INrEV
5IR7oW1mlF1plJur2EW09sBkKX1GxQ23ACanS/TePQ9+bxwZnXmHYK2dLp4LpmPMK3IjuUDnywP5
yOsz0+Fwqf1HeZB4RCiGvqe9UyCgCFlnlW9ZhfARkLSa96yR2BWLF2WN6txFcsBKqOa+BTf1klCv
QRAevD90cTD4PvoJI49+uMMFWiF/j02H8sVhyRFY2+MOJhabA4Tu8oYQBXodocsY1H74jKFR5o1f
E5EquD3ccjj+oLcvz55STfmZb2dMW5CqEX8UZEqYKIfI69fqMvcqGljdG2YlwfLYY0K8RH6hcJmd
b9hlIsr0/Otse3zhEsU7mryrYbnpA1vPGGziaM162yR0zzZ4W4YOasRr9G1//w8HvGNp6uxC12su
o7g4LUG9dtMncJ928Fyc0M++4GwaqWtgf4wELgNDaaOaMep+9i2i523eZ/WoEeziB8AVgL0FsEcA
jugttE84xqmdCD7avsMlv3MysI1ckWhYFHLgDdGEPDLPOd6Cbb0SXTDAa6ZV8mP+0RH5BoD84Izy
mEINa6X2OaA8TlJucFxhxYHXEQxSNK6+5Dt4JbbzzPo2EHSU7YD6HG3R5BW69qwd4+1G5SDyAMfi
YLXl41avfbxTV8h5gMFBjxh7WhHbsud5E9+1DtWzpqLF/1SBNgObFp0tEATMgaf0TOL91V7FCwv1
Hjn4EYRbZVffMEmy2TzZM0Dxw+r8MnYD6rbhygt33ediw8oyeA8/g5uwgyW8Cz2EMxlBu/c4Yrdl
c0JRn6p8dpI/wx0N1ZEKCLbW7u/G5LA5OaPhwSjL3k5ohUDIWUGwpVn2xMNpLijnMITIfy4PEU1/
7jdxsAZlLfk9VSN8KswFbO+yOy5ckFULkOETePTMXodTn4dvUwLR3wa8sgOpaJM0CIv6PuHQXN5A
XBDwLLiLfD3lJ7XPdng/OAJWC5mjB3u0mmWM6HDJ6V4N06+GV3gnaM4ChBA3IY9WTzaaukto676g
DmXffVO3hfXOEX26wagRWhYS1vhtuughI6LEI1dADqy62+MYeYl1qtaG6wce1Swn8IAk2szyF8WJ
waS4w/OIO8AxrL8wgcu/a+H8yEJ7/FHIJmXFOgjAvcQtMEMBHz4jPEldBaopd2ESzSV+C8zlHKcH
iNmAQcBhrFvjMwP3SLyHo58EIWk+q1XmihuQ2BxXlKlG45USpxbs6R2r6E74QvEtnx+TjWg5UDsZ
eKW54H+DQ7C2erxZqCQAb9qy7UhrbBGOCa33tfLF3sZ5QiAtIcrP1sby73hy+TO0y4flEa7UF2i+
9UhhbEOgysI7svNEsKi23R2h8Qtkc5jQFRsHut4YltAEYvN4aVRHe6nh5bFva0jrE0G63/OuD2jH
LNZRTepImt8vjibujK0xS5vjCk8TIu4Wl0ik8OzH61ytK0+9q3ehWiO4ex98xSSM+KiOrHPjmrrt
RsSIb0PFREbih+uZV1RXVvmLhDgOMNHWpUj8QK9N8tMHFejVSAk6hFrHXmHjQxyzi7Hi0eYDpwIy
iXhHRgmDXgSVIJr1xUZmtcrjdlSPlFTmDCyxJ7wEyVOI1eAhvRnvAWab6tPYewxf/wNV8K/xYO8D
BNalrso1+5wJVblhtLOjQOKBpxmOK4QulB/FYVOr0A0YOBtcUCq4LP8ufUOuOPFYzxMKEdxLvTqr
w1oL9xpoBls/TFvR7TscX/Zlehp3UMIwRcVupd7mGWScu6Duk9jNC+cWi7YguSJhEa5RCFSs8Gvh
fH4H19U9PU7TBamqQfbE8qXH9wttxdShqCJemniNAkHHFegEaRtFPyjN6yS8BeOHGdslisfEDCjA
3lpxRUR4bakwE4JDg2xsGbwS1ATLM7DOrF0CjMkPuyMB6rwDvcKc144UGg1cFhYTNPxcHDx86kOw
jB5Tqbxkr0J6pqmznWrEczbYTHESDKfMw9inxDaBJAxMduVI675aP/JnPdqOaBcG5yxBRoEUzi6c
kaYbGv7sZviLL3415deCORYz+AFeppw66Ug4sxj+YWWPvNLdvGMlDDseR+Bk8izDr1UvRSUmK88R
4iiR4FW4PQW2WLkqQ3OkSRsiKWSwt9mYNSgoOKRICa+NfFeHyOM6Y/eHPAHFBPOVWggkc0qNwAro
0SGGO2gUv50iccQKrVEvsFyMgtFTGuH4Gg5a+sdl+uFhg/RLYfm0Y9Lc0b6r6CXZFMZa8nTAKsl+
QjifIIxzRHPo9EzPIaa60Z5yNM7c6Gek0MqhJqJd8JKnqEiQkAjIe4i9TYzIf0kGEZNYmwcwfxEN
YvWl4w3DuVynJ8xysHlCTb6H2J3usP8x1E/TOD1AqYtbjmxJRgfha7ip1La+Kthn5DJ3TiVZs+8y
coI453Vr8YQfBs2vPWJc7F4hj2pL5Rt/dLQRoGkk3qB4HNO0jlFWUeP1RLwsXDSvzT083nVU864P
yc2jnwDw1p0jCfxeuYnHMxfNngPGW6m2IbUQjiICJva6OXseEaY9czxwPq3aI+sGa0xa2N4R2yvi
15p6uEfc0b4iGs6OjgX9U/iZfrb7W7UpV7fqR8Fm7hvEmA6n0m5/KpUdHFM8rOU+Yzam6cBDuBrE
NEzRN8oCzepxIpddx4f8OUF7kxo7lVnSu0/hFav28VVnkD4Vpz+Oupt8E3ZhhscxZuzPFXrzDkSV
+mJuHl/9lb20cPDmYu5JTOLx4Tc4iLt0k+giE6XysTjmh3TLDa3aV229FA/QbPSWg5eq+1cieGw3
ZHopHjRFtR5exp/uYRPSxHKPv/Aa3r1GMYJZXbt5cxuZlRVai54lU/cw3RHWBzOzWQaUqgRfgZZT
N7G5T+nnnlAwHg7LQTK+srZ4JzJ3v76wjZXPnc+CQzvgiOyDyZ61L15ZvKzIzKNXTr2APX1kD1rJ
hE/DGqdqmuAbaY9AG7NsuoPe/4FJAfYHS7PAgQuKtZNHLeqPeJGeWe68S07ScGphYP2ATMrv8XP+
bOxK33AJ7/TD7/WE/TH5Ft15j0XakjYT5FeYHR6D7lgkH7OxbfD3Gsi94R/iyWEmTyUlBMLipWHa
XRQCKuuavJOTGx5GfNpavlNgEr5SN8i/jcrpnmWXSIcNssDG2OE5FOOJqdUeyVSlK+GlbrcfiKjB
eFO8o7jhiRv+40it5NdNbY69xd2OiJbBgR4d29I3haO4aYhFKVbT0c8CEhe426a3MN2AJN30jwYf
PBp87H8APA8ETZp1vhsowrryZRw8kvZeQSrLQdjFlxywqOWGNENMsY0/PvRjnP9B4ObKm7eDZzGj
OY7rBRaStO6CNQ1d8Sx4Jfg0jmoNW5MQA9SXAXdPD7+IR7QimlWVE0KI4odO7UM/IW3W3JlAm8Dn
HmRUHWy2LFx45k3vpJ+P/UNeVWeESYTvxQ5dsXOAC70LzeGEV/Kk2gGVl9oJ9ziCXetvFED2wzna
BdfHZeDAJOlEOw1CtLmKnm20nl4fxhXENGrBn+MW0QXKiavcc8rJQfQGbXKs6xwO+xp2wmfwB2M3
aw8/TKpQqF2l8esAl1h3WImlfo4tx0DFuN9X/fvwyXnG29xyXyMWaj+u1Z8cqz6NehM5myr8qRqa
qnZ6y17PJVYo++aZaKS74RrXlbYs7xZRZixayzWIC8qMLXEs1YHmPjWrCLzaCubajBTiXdn51gux
+S53yTDpizodNUx5sXL1eJBi+hQ+TcMGW6FJ3gGLTOY9UBHZI5ngeC5eiQXymzz5Z4NuGDMVK4gl
oSMIW/ZpXJqpgyzFjnuChrWHac5hSn2+K8o7gTk0bgQaGs1BnKk1u8m+SRsmd25cqsAd1BPyQdWV
mm+FcAobD3Go2ezyN7M9jo8XnvpBpAHc7dKeWz1aDyKB7KvkIKipwSVhBW54lxt7cXqnQlfocCn2
QQGx6Iv/qMhYQHCWf56UYIdk7GqoLpbxPDY7fYlD9fiEQM8a87MzRF8z+slypxd2vEdHxd8P/hRH
Zv03tRFL9cc1HiwmJiyBw4a2J8df6iMoBqwDxJDZWKFz4qL2YgQ7eH4K2RV0/w/qdITwqCRfiXjJ
lihYVlvM68DU0+5Z1ZegpXxut9f2yj9LxW2tXa2XunhBr3oH117/6IQ1idcT8x7PldTv4Z647bVn
+5krlzCMXeNIpmEWn+KAfBgehAU34IzZgR2Vt6F8TdbGYo7Y1Ql/UcpfJ96iJgdvFT8Gt/0iuQTi
CISnO2KHtxR05R3OjNiBkXxehSeOodJhU9VBnND4IYjCdihc51RtfBmDGJRQe29cLwNy44qagY2U
RhjMzyWL5kQEHYaIEqzP3x0wP7DdvpKrV68o9/6aXH4xWv2VWIttDbQwAnnL7GPTIy4NPrpL9E3q
QlxMLZcNEqJN5RlrOdmRWOzuyO8FH7H6SoiZUPSjJ9TQf/xidxvfc8nv+R0dFakdkH7suuHlvVLU
YGktDjrZpgkPKM10w1rilL5KcOq+JJrYyJBSmgkkL/U3pParMQYr4osqrqIiqGKysF1qWKvkDJcv
TrHsPjY4TjwxyHGN94wbqpAh3O4wXFR32qLGQVztsciUr/YVLNmegkdNtYYA1PwgukdOlU+p/pMK
EVJI1KyIEbDiS99CckVQHS7BiKSspeTYLXZyqIX/wb6QiCrVbUrusM0GF+We2icsARmB8FpPVek+
aFdIsSCtwm2yeRdeqYmyZfhptKWkxGXxgLB+Ge4h5Zw/i2ppDWy69PBpIqzC544RBZiSkiKlW5Kk
4GMaDsq1OKYuZ9sHwyYm14A4i/zbpEKTolKBefXXiEtujGDxhq1hkVu6jF+8EtsKCmLUpTjhh+6Y
gZ466yS1tokkSLlXvlR5J7PBYeALKnZcZmD6hi0liU1wSNKjofm8WNYgIvskMzLkFq/Kun/N3+gk
o/aL1/MbivE3fr8K9yi2tF+ocViv6FexiOmyu+DsDkxwKk0mh09ZUVF0GRD2LgxDKfaQqC/pCNiN
wbXMFdKfOJCK6Zv2uOKWSquNZij5a3rmdyns1AQXSMdrKDL6PI1eo7nkjpSESKuxnjROKGrwCX83
oCPqjGsYIGQSA8P08Hkpq9hgjlhqV7oz+HxbH6XwpwUdgxonFaZ4S6191G+F5enhulI3RM6Nssu1
q8DWzzULuHk+/ClcZw9/FKdl8sRL5sGWTWq9eFg6A7OyoPfr8hwwymqPc0/a5kYCik0OR3v2SmCC
7Ibyi0Hn6rlWXplPFIn5TD2dp1tTIK2XseF+W+XCG7KTMR4VW8p45qc5FiOaU8gu1UQ+J+UqL+Jo
q9I5wbBLRQ0nxZLWLqOfavxhULvhgz/nfZZ0BTGIFVJcxFnKjmHljrgvSNxYo04ISylrLkmiX08L
jB/PwGuWfo7RnzgLGXHGS4XebHkJrDcg++RXKAg6BipUHcUe8uKKp0iJ8sbs5DURLOPcg85Uiu/c
dUaxsU7fKPvzBZdPZR1TuADlay+TqVuzU3LykVJL6EPSzdQwkKOqubCO6cvBuM6fofoTOfJQOecZ
VTQEBAoaoMpZ8XS8gbagMQsDAYEO2WVuweO1ApToUTlcHhG7AlMp0NjhnoXmFcqPX98sPDo8vMY8
8Al9uRaFPypl+4OJVCc1tN6jTkKpsjPdZdKari69M1f4kpIr9lxLlPD7zrwDrHsuAVtPahrqijtj
TpKeVMrijspezYVyrxOIILTwU3ziNww/b8/BX+DDt2VY+Xs648sDxZoUL1jmcrzI4nI7THrF5apY
RPyEX+FxDP4Y0Rpebpu7xSmaS0PAkKFjCLhGdBK4/xkJt3Dx2+aPuF4mwfKQkFLqsLiLaCHxAMlB
MZ1c2jfi1OyDLckG0qxsRtwm08HsnOkw3Hjj/pUugUDG5PG+3A7/zc0rL6hT5tGeeDzUhVOyZlXF
AvnIqtDUDUs+V3attunoCmioAtMEFh3wbzxEXmxZGLHNQq01bO5o1p2NnUr+Y3o8WBYI78Ev8ti5
Q25zEQFyet2vn0MZLwGqQ+6MDRowyaV/AAyU6NdBeBPPacla55U9B95IV9dypLOe7SieCCnFhFfm
PG8egHoWgHK6k3FKWhuHOYSKuJ+BqUQ8uDbmPY+B34VPusxFgCmUn5EqITkF+krFnXCHuQqs8zLc
tQciUIvjMFfB7/EYJBMFFAjgKMiuHou/uGcpF/4gEveDtadfx/zgUY6wM3K/lnzeiZ57lBFwb3Er
5nVy19oNy+ozSPu4Ki573tPYYFmkld12OyZZe+peaJCGDwweHaTR2zPESaoeVYs8KWELKB2fFhta
1jjxFo4SfUIm5upYx1rkEjmOnQc5RbTsKpcgsWxeZsthO7G65779SICJNXBY4QmrByBtouyh0tTI
BxRZo9mD9FqKG1rj2MCBGEslN9Q8UbvyjLnMPjiz9ozmlS+53QXBhb9PvCYuD6S10a8egiP1zFva
XMvAwggGoiO7JE8gHGfcxJfhX2HvXrjoWjMnzfqijpu/RhjAttCuwVQyPojSkwunD3tAfOpt3IB1
484m7EKpBqN6raKK6LPgiqXrZD9O2MKZqAA7KE6U6VqSHWYhmAIEo2XBZcDwbMcdkEfHQC0aw9B/
Zi8D8MnAsgPx9UNzl0SqcCuuOwEmjrLWljFFEZCl/NeCbFAfXHnU5H64P54r0zKgb6cu9ckh21lf
9XPAPZE4MRnjLQNLmsclcf8LIMgAXGRHuhtQzF+F5ZKbgo+M0QDLL/O84+2XSdBTyrQRJjLRpoZQ
FfgqVU6yshWdCxlfJwtaMiW1VddPq8GqbZ/d00bBOUc9cniJ9XcWo7WLvkGp5i/LfEV1lCTV3CD9
nhS3RXyUIy8lzVipZG3lcE4tSP97cUT8VLiKYDx/l52penq/jDQaL+xkVPkgoj98QgulAQrnVMyx
AjlaH7kAXFqWAdfRiLArTOjfInIH9nLgXXQYQU85E4ti2vXKM5D++kydDSSHZSJhiXNCQYXo2cgC
n2WwrB8V91DwhU4F/O4EU7rs9nyDR13Xuwfag71j0TgHw/IUvDGionwA2ZVQuZcdVkDJHoIRa7PW
NfgP64f5tcxr5ZlnSaFVpCFK27OG/EWhHpEmAUei1u0aD8AllVx2oIIyKXCu3FrGbZrMLfuwLFvs
/qT4SGuC70erw8IC0Mn7tab6eeukocv2XKpbpiF3gTAlCbRAoM4CfbjY02AtTUSabKzoqQ0BgHuh
yOJx28SHSsFKA5FpJpty+BS+Qaywjan3GllUFGFf8tJtGFPCG+sdpeyqccAgLjMJAT7ckBd6ky0e
0LNvGJ55p4RPdPbCetdHu6lAn/n/2Duv5ciRLct+EWrgEO7wsbF5IENHUIsULzAymQmtNb5+FpBV
l3Wrra2n3/shw0IwIkMALs7Ze+2vMFaWrhelhHAbEgnMGVqfGKssSk7tMtFwLhKz4rxRRtC0afZl
deDA5KfgkEXxT0kqj0jP5Ax0qfWxyFJAauFHvDAZwTrjaKeJN3hnHmJoX9YcZLU8GO/c9kIQzLDS
niUfoYQqdM1MnpvM9icjeUzpmU3Lp+AvC5IHuSk3JVEICCMhViG2VsTQQ1q5Xs57A+3nNyoi/Peq
2XDm8cp0nJi3U6bT68LiaKTpPy0DyDJnp1TSjowkCJRnAsyIM6cY5D5wWiJO95vXioGeKK/+ZPFS
mO8j6EM/OODpgfj2A6duS14YdoV5C6B05AMhduCsAPs2VxsJP7w94S25mnt+MDQw3dl2D8FwMKad
Sek82JQYE2nEwGnpz8CdKeTwdRv5g8+Ki4FlHYw4Wcv79BvHDKcU74yRaIanyjtYh3MGI0YOfqIA
Z3F65Edj5MkQrUgQMbSXEGptmjcEIQxQzHeGe+TPQe+xb2a9DEAIzVp2XYg7hrEuuqk9dMaszYGC
XrNs4D/jf2Xuo1jGTb5DFmecLebIHvWeDo6rKdsvTQZ+Vp6VBRhz0IzfaMFkhyUnHgFFOq+Qeehn
Lus9XoolSLJnCElnqPILNCFOqA73HP3BAE3uyDlDPS213x7RBNCSYSXGp1c/GOTvqY2yWWe/ukzf
KE8of6Isgge6yAzaBtXfEaUFxWQm55oKE/DnmQR4Q3g7bwR0eN1Ao4Fqz+DhaiLfggqful21I1/m
ctuoc7pFvStjXp4Btqrm5tTVlYVKOGaFJIfb2UsxUeatOrmwXwI7JtUlQclJIEy0L6VDrMBonwA8
2Se9pF6YMSKq3MmOGNa+xy02iqydrFMCYBzURnI0h5BGt4GpJZI1wdV1ApadnINT0PkBWGeLILR8
sM3rHrwJBzuFs1qKAc4I6U+RNHZi5heBbvUyyCG9DvxGYawYF7ycYwM2eK4cj43UAmLwFuiCmt2P
OgveBp9JprSZncM523dqG7OuCQIPNgGi6auh1cCLlHgaPaJUyUL68+m+lNPOT7y79a46sTMWOebT
+tIZgRmHkcpNvtiCcmtsT1kDyG2oIr6yrr9EFiLK5F8XVjAjxFxvt6FCDGqVYHYqTtzaKatTkIR/
XdjN3nULppJhqlhumI+ffxDL+Ic3yY68r5wm0HJR9xOe4s/b67UehCb0j+w4LYyKaGVUrFdTs0DQ
CCc4hmozn40KZaeR1BOJOGON+0lxjkTo/TetT/bT+m49A0VoXSUtUX3L1fXO309cno2yk0c+7ywT
/9jX7MFaqLfXNWk90B54E+sFgGZwhevbWa+ud7pl9UWbdBJHG7dSkJmgyhxmOuDvf14My81/3Lc+
ut5nkSptxzLa2wr8Ogkpu7wPKqQuFUHowN9UGBiMANVrbVoNKL9QARPBXhA0w8bsXffakqjM9aWL
PUk8tCr2DUhJoiTNGbGY6y3l7ZjKQD7+ApJUs/Pz30FvpKwIqlPh63Y7VC6NkRlNW0wJLVbADMo+
D+7yJZ7Rdma2fouRLmyoeYKuY0ne4GxagpnAfUHY7RbuzXBftkzIvekSmJ6WaJontkQp4aeLm9Bz
Eti1hEzo0XvPmqfapSDo1iJ/NmmFwIwHi5qR8O1VMelgJY0QiiROLR8mS9zD8yr2toPwtRr8q3Zk
eTKhOdy7NfQMGBeSLQH1uWLa2SFY38hhSiv67rFBV1lStfISUv7KrDtCmjcjYdOEq6uNP3Z0DT32
WhDoD006UIcqna3G3LfNRr7pYMLmDVe0BkC0qdUlCYDGT0n1MXYGEzSofhDgA1nuNNNjI6FbzySE
91Bd01UIiYBjV0i2BH1sotOB8vCl9t5m6KmPapNkqwFFSCbYYUD0fi3M9oiePpLg34uY/XOhVHQU
MxqkgiqzR4FQDjDzSGH53hd8aXU1OFReX23N3iEfWW2awL0wK276DEfb+B1/IHAP1aP4t69CO/xa
TYAkwi4MYKsWzj4tIDdQAXJF4h5Gm+i6MmXxGOY0YDqKVdKnHzVT2zEj0mM7GQdYmrr8JqusJ0Ia
NhIrxNGjhIjUCwetQnmk4XKA+at7Q+3NcPhWdLxjw0gQBRrepWtH99Zk7lId4eIjWXpOhNizDJNv
qmU1arrvOtbuJeiY4DIXo2kZBV+EZGeIjpkQVYu017AfySDM87O2e4wShHn1yi02qViW96Lwt8GQ
pzfYwYZi6KE09PZNbpUP89ChkKLRiwVlPgvlfq0sGylBb+zLLoKDM5Cq5JHxGAQPQ37X2FJ/iZYS
orvVkOvO2QhQPCpakoxdkHRlcXaN+kYpdzgkRCfIwBW7YajQqnDyXleGeuhExLwXkXudBl60HETs
cyLVU81RH3k5D3D98bbFjvNRgZw3AtBgrWQ9YvR5TlKVQsxA0BLkJvMcKhLvID9t4plMk0KRuC3i
7huZJnSB5jbZxYL5d3I+VKCGw1Bj7MP2cWv3iXWyIZMGRcrqf/LfXJtARCMZCFQPYFE/Z5Xa9Y7Q
l7qsLvhp2jO+FVB74pc9NRhoSgpnTAH0GhAkkQfkuiLeG3EP7B/nUSaqkzk/thLzbAOd7ZQjjsDm
d/R6hYrNmtgklfES1yObEw4p8kV99wM2cLbPCrn3RcpMUDcvQ51/H2SKpa0T+9lOb5cjHaeuNreu
kVqEmE3vXlISvBSFWy/E8jZgUalEsx9Zfzv6YNjiMEQAwUyJ1SbXaD3qeYCfwzyi2z7azD5mbyJg
4b65FTIQVeGArVx1NDrWW64FQ90K1CkjAQeXjz9tki4kKTxojsI05uNg59ODE4aHuHTPHCLZe+pb
Nx75UFZbjC+EIuxVh81NDnTWhoayYVh/c5rx4HitcZ4jZBpgEzGAjTNQCK95mcx0PNqmfan4aSg5
ov4OQvKcO/unO7C/wXEF6kOzKhJiuh3p7w4A3mB1ufOd69hfai0aKh9zdKxBdFNapBAFop89ISYs
WULtMup+PBaCtJkipIsMQQY696awsemYlXya8L+epsAZ9pEPoHey8vw0s5CRabFkfNkPXRU/+0JX
Owbj5GjFLzIozNvWLy86mO2zRT9LJpH13E49TR2kWE0NAIQgtXHSH6CJoJkN0a8pJKHNssOXYhNg
OT0W3ncjmvuLLosbv5rSPQyICPeA+QZGjd28Tz/LK+uLWZI5koiQXK6efR6djCkVN8KYGTa9ftgZ
iQq3IitfOUqvy8oo4RK2bM97yF+GdtNt1Bh0AQP3ySEBJZ1ducVS+jMe/UvcWDZy2iy9nkuWncUQ
wUVkt5smtF0qhzaQlwh57vz+uSUj8hjg0KHxsJRI8A4HdRzdREm1c1T2q1ECf4Ag5ge4TeAPwxIA
kgDPsb60WTBsQ8cd90NfAgdX/bFyJ6Zax5I7d2B7pIijzMz0VfQ2Go1mejBUQFPMJmU4I/NOF0WO
8ZG8PWsEBVgxtHROb+0G0+ouZIjcw5/7NhbtXZ011AiS0QY5118gFAf7Ngp7atADcdRTcxera768
Ym9YGeFAbaA2SrrEPiYTEheDyCvf8o/W2KdsLYz61LoYkhpJUaFqrfQZ+8/dMI0XcGC3Riyh688Z
LggW9FUJmMrFLElwFhWU2Mg/cgIk09jdsn533nwT7zMH+2PuCErlyjtGrNAP5G0s+YndBe73o8CG
HOQ1WX6mlyPg3pDpFB/KvnnRC561hw5KPiabrTnwfkQzq83C65DKSOpUtRUcpUlJM8mVeyS/b9K7
ZGRzKHqkJm2I0rRoqc15FeeMKbq9owpU5nF/g+txTPJfGPehCkv3rZy/VnXvXQcRGP285/NLHC/z
rKObKbzz3AxtQ/cNyh1i1ondgHWe5vjcVvV4qYGBoxv+CFzJwjyo29fQeBxIjdwkuqngJfYfEXDX
J01nySyiDpyA590EQf8jaJS/N462Wx6INIDL1Y6UAebiWGUs6RORncOaYCQ3aX6Itt/XFsuNyqMI
XnvzVxITl1AN9n3TxGn8XTXN1gnmduuKnnaz8JmC5uRWjDeTHYWXrqSF6sX2bhCaBqFik8M2HHoi
G94FNAsJD+ZQqL7VkT4OVveNCedRAgMmtASiBKG9nKdbOGfupSRvchRzi9t8qTGZxdOoo+IYo4Ob
0pEPaWHwdSnQ29qhPdjY+J8ldNfq4pKCeAdYtboBTEBZHxy5pkLghT2xMmN5ZwvAWYmm9TpixElC
sC9DPPuMTcm7V/jxpfY71EFxspfSpeQ6uhAeBpOcYrUJrQ17JPcsRoCwahJfIIHezd0gb0Rav2Jb
Z570UG/GGNItiyFnnCjuTbm+TyQ/JaAIVE2WDconpM9pDuVGigcqZm2aQZppyeeZzfwmd5qYCnhL
rU6W7jYNmlPc99Vrg2xxV9Jfh+7wKGVN+cIp+clSFnS9SZe+EgQRzTVJh1EKajzu2A4DaCT/yD0C
7LSOjtbQe0FAdgB6lsU3lTPV9M9sTct9gw0bOTA3My8laytxv0+QfMg8rs8DJmOKluJ77VR32cLM
7Oa5vV5OHplMYDADvlxXOosmlyWpke1yOU47oIUufmyWEQYjU0pIw1BQB/Fj53vB2ndrZ+bPrIYp
OZoDWE2wnecInrTmJC2tgGHM5gBfQnLSoRNHv8+IrSxgyUuGyXzAaWF7eGX95pnUMe+GxFBil63i
UESLDQHBZy5ccR79+dY0e3GwgEMc2E/bw7ysCpCuJwGhJs6MnBFBGBvqk0jq5KGLdLwPO5rrBC7U
h6JQQMbkZF9MPwHA10uqZpFPPPt4lAP2I091bPqgIZzStA+ZrxJqUkAUHTHbLE/2np1OWL+n4NWD
YHs9J2C+40J8Db6mCgt+zKJ+I9WcXBqYuZjgcuY8y/RvJ5UsfgHaJ76bvpgmdRHpCHFfephhHZY2
BMuTeDQ2Hk55GxaEo4IdMsB4X/ozMZNtccbH+LOaVHTScxFROSGaQJbH2YDxnLXpsJsLcfJrlNta
NfmppoyWB3xY0wvuWpsfdwkIqsyZjaEL9mvwTGRkE9oMIyZQtcibr4YBAs+2es2aJa6P9YQcnV0E
JacI1X87t6cZ/0vT3hpWH9x4ZnxnOYPxzHbXZu78MddNde00515GVGw8eo2d8VjkCroZGwXV0dU0
fabvtKWLnqtbNkObPLF/DEko0TWTexg7WU7bATx71n7t/fGVsoPL9sljlHObQ6HqCgOFLi9+Zw80
JNJjwub+pMqasaUKTw2dfqM2/X1SJT2eSH5OLM17Y87yK+L7ll2o2bMttxFOBvQMO5bOeYoyVNi4
T8SQHVXW2vfO0B97yiM9KWg34WQgbScb5Jbjk+E0tmewxMRasU5juS2NDwtnwdkT0dcxYlo1Q85G
jhZOaJawSxRZvqtFsWuQvTaCYXSSBGaWgePxB/W3wh5ssJ/1d3NwwYJFEadoWdLJmb+KyHwJY1qF
c09b3tPgf62UVr8/kWRo5NX3MAK6bY8BTUq05k2J/D+s6H6EYc+2K0tux8h+MtTQ7009KfoepES9
DwHy6ykskWoYwLhbm/yNOnxI5+l1nicsZJoCcFdkt3nTvMxhfjDSIHhK3S9N3/8YY42INmQrWVLm
AEtKophF7dZqzFMzZrhDUJCA/0ev4J16L7kJ64stzO/1DJIhs/VZQRsgvU16aG/7x0Zn/UNiDj/t
ARuJR2geQAXtXjUqSZ7Iufsqh9eyKNyP2XnKo+QhG2uwtPlMGygel6YznaBGU25NnJuRCQmmbfur
r3R/aDW9PLg1PTP9rPcQlECTCRSN8FvejJnOggDN3ZNVvTHQ8G1F8oUBq991MeGplInic9lHP6Ii
/ShVUFHVre5r4XeXHC1lz6yqZu9DN6YgRcqhH9nOr2+dJ8ZbszNIkeBLgltR7CvbRwewhYVv3Yu6
P6gkY08ztLucEfy6E+Ol70mEswKbBX94M2fQ5XSvaF2U82GErnE9ThO2gw5wRCSPmbXUXBZj4lBT
xJjakoJ4V4Gcm1lMWeUdHl9aF+QcoZ11vuZa/7Qzo9jFXfOeS35xK/LL/TTLOzsVVKRjtWsMVkWK
vV3pYaVxDNyAXV5h0UcwPjqQQDS+LX51Th8n3DSjQuuRuJQK+tBiwMYqYCSTf9vr8iOiTdm22S/X
BwbZSTyoRAsajDS+Nt+MDDmRCCBATil95IhmnOEAp2zq91zggiKYYGqq4lg7BcOrw1bO78MvXdN8
Hft5vkvde53hNIZGn+5hfuRoF4EqGQYr5oZauuY1jLR5aJOapM+h6a7+B/SWt1E7/RegN4t9B2i0
//V//8+P8X8HP4v/AHq7/5nnhIb2b3n09nfY259P/BP2ppw/pLako0G3cea7Gobgn7w3z/zDFVoI
HrakJrvR+jvvjbukZ5qWLTTEHP3Je9N/UL6wpBKg27R0POe/w3sTlrnw3P7GFXQ85UBGV8K0HCWE
5PX+DXKYZsBkstKkvJ2WT0MMipm44idnwstAuGrZSHrthrjLSanbWSbyPM9ymHYBOzR56h50pdJH
iDZZg1R55lzZ67mtt1Dkgm0mA4QZi31bpv0IcKZ5AA0Dt8Voy80YgoxZ0ljCC2sRFDB+lhGkzT87
wNpoj4/jMKLGFF9yP4g3pJmCU3VwKsg0CXeeTXZQGrYn57ZKXf8eXCV573AfKP+5DeKKQYcHaGBy
66Q0PZOcsaOpEkQkSeftJwVhqUmCL5rhgJajS8FZY6utB9IVu6Z9icPHKK4ZMXS/D9u4PwSW+hb6
XU3nq6HEHfwaGrlvCA7chhMS5anUFzBW7ESsEfN3mp7SOZyulRww8hIFiTjPbnYNOdRXZo4DL4ho
/KexY175ncBoFiZ0tYwxOSqrfqdz8YvUm4r6g/EiFc6XOTYJNJ4ijXXPo40UOptIWjgZU/9Kx3RP
IwfDj30zEMACQDs45iEMKDvX6C/lPFJhZz85JnCLlO4q/KQmQh6dRLdTiHYs1vpUyP4mCpz2LOR7
EzbJxe6dG9uwiTBQKR3UGPBaXZYJy/RhiXKrLBTN4NrthvgMiYteTWywppKxjxISqY6mQzcsd8mK
jqMv5OVoUMPEyRdBjLm5DJfeImCdWTXPkpjAvh4odpfegfk78ZixTKP94YvijUUdQl/G7U6rjGIO
nX4lJ7ihZtfTFmtvZthvYIeDO5cF7kFFoXXLNE7amPNNCfLN/aC8jKXGuEeOpNZKHAwSpjbD7O3t
wpie/S5EADbGiEEHslxnV9Hxq49UIdU11KUXSrS43CkvbxsSXhjD7StkNzll+CQcWAHQsvSCqtkk
EqFJRnuKmNwCeZ4aUPeFH3VaECvqgx/Jmn6Pk23n5sZPqFu4y0aa9SB6rrIgsB/RCYWDQVl47jdg
zJlvG7ysPqzonSmJuuMpaP5bjhM/5YtTBoRa6QT3Xc+icRitDpntYg3q1fc2DJODOZYTqUoy2DZV
S1W9Nb+y9Syv2e17aB6qG1NVH0Pu85SxedKyAGjQ+N8zg66KSV5eiK2gy6Mbx0ObOiCLz5NEbk2L
iEZqMF91jRQQHB+NlQllYMOa2Tf4qBTv98Ukb4q3iL3GVT/ic5qspynCRhjkw4M2vB3sBwrkMHaa
KUPQE/nPwWAAXcICl4zoyGx3IvnX2qsqeZrkYgFplyRCkf8inulqbggkCQmj43iBO0asCyvdGusZ
UkavFjbCGMYt4l/OvFmbELv5PYqHU5FHAuxQ0G1TS71X9H2KTFd3ttbPtagpfTtIFojH3kidtec2
eSFL8zL45t4pUW+3EnFW8p32AzsydDzEPrIfkN51GBGMMZRoJOF1IofvYpzL5Md+9Sty+AKXpS5p
ZjO+CJquVz0JtETHnX0PpkDWjuxbkwTiQ+W82yufqwppTvTVflA9h5/fsvO3SIGUNI4EWbVYuITa
mQ59lLFADIgil4WwuemiANdcij6/cB9qO6CLMYZL8huDkXDUnlXSoSHJHMgxJGOdv6RWo48FaYWl
Picd+PcaLaLJ+ODqveNZ1qEmQS7y44zqWvXV9YYGepaNzThv2EjZX4q0BP9O3XKHFic8DDYbLFe4
9aEbk9c+Ipp4aCKf8j7Mnb45Tmx6rqmIN68zykJzaJ9bF58jbQQEivOymczCc19RiJF2dke8HZpL
infFMFFVLkGWxdNLCY+KtWXrPX6dU8wNid8hd0Hb07foqhRWCHbTagR7NVF+vPbMkx2n5gWKJCVg
5M5JfDtPRLN3XQCmQkaSiO0fxAkg9e3sjZ4yxHGZ+kE99GDlGcUma/Hx0EVEGoFop0rQ68jhRFTT
Zlbuh5OJR9NVqGb92NjWihhGOYOhKqL3ucUy2kX5lxZhhYXyX+UbMxDxhq0orVYJ9BovsPlu9lG1
bQnmNmYHkmApDkGB/VT7NG8Itr1yY9oe8B/twP5Vyfw1cRkwJorZmPkiylZtvBOeD5eLPRkSeCT8
c/JoFROHQmsh0qntp4UP6S75ahPs+oORcx6zEAGQhbYzytFpAPPfzN20c6kvTYSRFhV62DJb9LfT
4oe6bXv/oSKkEuphdW1rDqJS7gstvlVhWrNpn+BahB2sSKs/tuYwnUJLUFiTZIak3pNZCALQlTVj
+DJG6iP9cfY8dO0lugtniQUGOsj16yjnOyaXaF8lLDykHzzUKOxzKyScqXwY0/lYxBxyU97BfvSj
7zRO3ZvAMLdxhzI9cqkR1SmG9GqEo6Lt20yzfWsw0tqCDuasFT9ziyuChtsPr6+IkPf2Vuy/BZN6
AeGGDLKCVOtmIy0aaqTV9CMxPMD1dgD5YR72QjubNkh+DFodO5kh33DxjXo/3DAT6PVeaZ7uh6S9
F87wJejnaRNXDXbaC4OCfy2UPrcyvvN5g20eY73pbgzHIX5R2jdVQAsoYseORrnd5owF153PXqZp
oY34VQl6l0GypB/XH926IuaFEiE8nGZRzWfseuilhuBRvYsoK5YjToBxICY+vLVBdvevFK7piI6U
UVsOrta2bwo/RKQ10mEzY+sYFMWXuiOQsF6aq6pQ+0hQUNag2u0p+UBv4e1Gwwbj0b/MMbuvWFDP
0W5LYpCyzgHJ6xzcNJrou1dlye/eLXFd6aZM00d2ZS95VX0YRH4mWQ4fw5f7QHc4o7znhUWLLlDt
fXPayhBUuB1y9DkYpFDolaytSptc68zFdUBDFado3J+ofL8EVKnsAzM7mnwKS6f1Ymhd+PkpkrEk
ofFCWK7k3KxSyDPDeKrJwf3bxXqfHP3h930cACw5ZQ9TsyP2Nf3Xhed6iC5MTlkjYJuGsiFegzc+
NRacnOmxB4QEb7U5+YtmAlVUuqWITMB1VEzHGONK0qGtimpcR4t0pAnKPy+SRUSy3lwfcMtBbtYP
YqxJLf4S6qKXFJcwJndmavNj49DIW+/3lgfXa+vF+hdNh0mNPgyJ7Ty43rVeW1/j92t+vpwofWbJ
ckrKY1y9z8QMn4r+KYhMTW6JlexLI7nFWuziivORaq5/oObJ3FMZO8JL1gRCLu/Nm3Ou/v4vltt+
F3cIiswUDw9RLGv8ZJ0pSonr1fXOz4t/3Le+4j/u82ETZI1dk0T9VwDm5yuv1zw/QigaI58qqP4Q
iQrLqlyUNp9qmlIO6BfX24CvXwmc1GT7/Uursvysq0rlt2hm/ZnTkRSc34IWOQ6vGcKIbb7eZ6oA
c4Wjl5rgn8fEeu0fLwiGjv2KWpSH/5LwrNdQQZUk73Cx3gRvmaGZSJGVLZqZ9aV+C2fWF/x9NfDl
F2vJ6hyXjJRuiVVcryXzxFebttkymXTwIyG16DQUm3mg3RPLXE1okMn0lEifA9GARFUxjKDfP1sQ
VDz79/X1u48lozlJfMB984WH1i7feblk76zXZERkzHoxtDdJmZlHa3ZQloGt5hOtV1fpWeoBpq8o
Cdeq/bKeRuuFUjG/QrmcUbnbToBw2NQIQsrJXOHUsXNOomnSnETLzfWaudx0+hgI3Xpb93HCTrTd
+rki1qEsvhna684Fmei0AeRhSpr6nruvEfbUz644wb72t1Y7fW8q6qPTPD6K5uKgMnv00PC6tf+1
Jor3pIwBxw9L6V1Cs2pXKh9xDBKv3Cmf88J2dxRjH3IbwJcb5FTWi4npsrOxL4qGzRxEdAS4y8rD
gm/nuOi0wo4FWoWq7tDM8oclRHzoO7mxE3wKYlb2yY3N26pLxUZHtkdPWMdHMbKKCBLj6DXEHDey
Sc4DIN4r0fvZrWUVzJByZu2i2FqX9G1OPrHdowtj2nQRdLsYKbux/9ZbebQDzNHimq2bbZyi36iC
KTnJIQdNpJ9pzJTHWrMvo/YdHjrTXHhlwJnTYRPmbXPf0kiBJiqD42RMzo32aBUwK6Du7IlGt1kR
inqBP4SyyA6J1QLFitlqlsvh9zs0aznmpr5mahmWq593/uNv1kf1Eqz1+XdFI7+R9LNkd+ib9bG0
WqJ216tz73U7klbv/QKR4+whbxTLxXrz9wXbkmudJszznVOeYrYzM7JMKKIg1SX9TBYJEB4ryRlo
9Pp+RP21W1+oGTiO12t1YpYAE2baI+P952M+AXGbHlUIcEv+z2rZ4puTPK9P7JZnf77E5828cacr
a4qIo0MqiAzMD1PEoM02WfCF5UoyXK9+XqRL7CnKx2OcwlZxXKK3UAvUJw52zpE0x++dcJav930+
8HmTtIgBPkcelPsuV4wVPHe9CJLpDWSmyUDy111lU8IQZZ2HfZbva/1e4lKR+Oo7ZxDG/IaOdC7p
IjddQ7vW30EuuhuQqkzBQVbQolyv/k4is90vAoXf9ZpitV6syVZWiKCqr2dafRqbTQd6+qp2A+s0
xKV18Fg4fWYrrdf+kbe03udYwiMhB/YsunMQPYKPkS/Trx7Wj0wabKUkQB9/fiiyKDoaM32HiEXk
MN2g3WCg6vmU67WeWL59agyHwLaqkyPLae/21oGNK3x6Tg1icQlQoz3BsDevA+JnDlmNPoGyuhlu
1v99lBPdpNK+tZforDg1GqQ93wmHIguuo6dfmhYKeSZIC0T4zvG8hzV/C3FRcarjJGjP6204O/gp
G2Lat/EYwC9Fx1yCyJunk5PW49FLfq75ZOtF3GonO6ypWWYGfPkcxKj/tJn+jtNaM7WaNiEZQfF1
f4abrQ90Lj07WF/L/IFWistuUYeGGcfW+uq//2qZbj7/x/X/Wh/4T+/z1jzhz1dYr63P+7zv8+bn
y3y+vc/74oXg6QfUzBoVv/qfr7z+sfodVby+98/nhKkXHmaBv3CZJNeL3x/PsBRVExeDcVeSvLam
g5V9IHclkmOLTMxTQZdx27G8Y4vPqWwsaV8Ur0JcsIuKer2zmEfc/224c+JYHmZgCmvmWxEU0cap
bQE2ZDlk1iOXDeafoXXrtVF5t7UfWbt6jiG9Dw+xveBll4C4yGP6H2YghXOegWrOC7pv7TIPl7Fi
MhHL+1nfhFn3T4MFkcDzpm2Aogl/pWpOKi/VxvNKWn+ZwAwK7KZu25OdVWRHkCCNlG3wY1oprECj
SdyLtNUwEWY2BfD1T+trMIvTnh1mt93XImVcCvt9RGejbsPqfxoLP/9/GguCE5tK/3/eWDjmH9Fb
/m89hT+f81eAjPOH0o7tKktrpPXSI5Dmr56C94epTSr6pvBc9/dDf2XIiD+Uq5VpIrMUDNZLoZ+a
1Joho/5QPKBJpdGetgj6+u/0FJCmLD2Df+spCFt4vBxdDQvhi8Ub/HtwUmcRjzuHo0F2zHZ2un0q
7YWAEGV3/hQmVyTdXKcoE26bGHGJjBGjOxPOhkngs3Jia2OPzh7RFCsRMwqujBbBTzek+4xdIKuk
t7bJCFxIrHepCLJwcvFQS8s59Un0VqkwRFoagmWgS30uClTLabZU5jIs0oPEsEjjbzsXVHMq+rzH
dvzadlDZTQB9ZWf352kIOBetepNkFdU6RefUzoqLTnP6a1N/6SedUGcDD5B65o1LKg+GLYgIVRW/
TyyDrg1iZK+b0b8CtY0qsu0eDebVWjvNlYpQXfgZ3v1uorFos+jzrW6CCeRvJld9L4wx3E1UFIKy
Ts8IXa/4E6puwbA3AvgIXS9A/DXbumZJHjv5hyvdb/FSOsjAPiVz+atHXC92+DfSc1cgQ6WhqDdW
iC43ZqNNQz++lgZ+LD9w+IpHWiO9QB0KwChFuUvyH4XJosyOZv8WdvpnAuGlstQlS2FJ5OLODFJr
WYCS3jFUr26VU7ZKqHi3IWDksb11KFzXXQ9qMwrvs5osQKtw3gMnbO9CR7LxSGR1KALzyXjKQoHM
o6ERYzO91W3enbxQbNFW6lvtj+ZD1f2K2zttWcGXAez4JiNKdWMr6wfdDHUiyPkaewv9WB3Ntw6g
5mxWj1OEbWjKHHlXpQ/JstPpqbvJJKVZOoO3awC0H7PWeDRsYnKrIvmQFba8fsZyyVoYFoMxBPtI
ZY9FD0UsFGLGlonyLSZnYSOU/dB4sCmIT6D/XqY//EKnpIKWe+D65pUYBoraymgOkWe8RHDXdV7b
D2EIAKnrM2DkU5AjEuFN57jtmtdiLOTRAn6FkFFs7GJojr5Cq2rJ8sJ4v9WNj1nArjoyR12c2tNw
nswhuEWzq7edP3WQGeXTkBTlF/ruE+A6Lw06Ki+Fgy6Lub0PnBmnNtuAOcRCjMJn4zkTJI5uOLRG
9JqUBWX8MkfeHwxHq2l2RqpApJnE60g9WdciyasdRSbTdWCq2EZHhq0DKymcbyUhbYMzPtOBoGZJ
YWgOLKodBiKizjA3k2XsG9QD5PVUdwrt+PWYlzjYMzx1llIXUSQ7GPQubGq2HIOZhZfIbJa2Ac3v
CS7cEC/dqu9WjJ5wwjDqRRCrkrZ8pDDnXtLqQQ2xd5vE/4+989ptHd2y9RNxgznciqKoHB11Q9he
NnPOfPrzUbVRrrPR56D7voHCKlu2FRj+MOcY38D8HUUJ9edOjJad8R37YbTp046cb1RLlL9hMTb+
pwAlKKZc6VpT+kUwzjFQhNFlO7+WOd9wFgJGGoIEFA2xl4i3IANkERfwkyW8XYoUzRtvFSF/Tyy0
1urnkYXfmvAajUShRl/1od03WMBIv3qLxnIXtSxCEgzHrTl9ZYlJy67VD6SVQmEYChAPfnNptfY7
Fn3LFuQGq2k4EhAhDJAtaYM2+DIS3VCv5UHhcKkNsOMuo3I2KT4Lg70s10ef2n/mj8em7MihizEf
pJCJDQ/rdU6KjlHMsiTNNx30/uuuiQ6CQo1f0QuI8B3hxKKoUmfLccKnhIa2/V7i6tgM2bCGlgNr
zdcR0Wdgr+caQmeiKqI2MJBGdVAThvaQuPRFg1Kuk5SrWBjv5HdTxU3TXS+8JjLdgbSNXwUVWSq6
h84e+xG4TUwYk1X6DH8EaMVAIa2hACvVZIwROjA70XoL+kFzMgmE3iR3pov25cMv5WMXBrQT4vzF
HAsDMyzB1kEMQ7sPv6U8p7lkZSSzTOZT2glUrIXGvOUwfXy8MjT7/LM3tdchhEbn6yR9SFXTs2Mg
DRLdB+ybCNEHSk3L/PGlEKOy3D4XzawpDb/NZmhckqUXRa+VTiQMmhup7dtEx5qd/Ruy/UMuJlfU
rddGLP+oJoGJYZc2K6M3917ClBeObbMdh5Mk1vSrWGj6xYB4SCg6eAwDPaLW9SkerCL26YV4pHtS
nFrJeM7YuB5MiRzNqcAFqpTvGe2fXSQJeyUmdTPOp4+hjAp3koJvZcqHfWT8IMGC6W1tMoEgUlNX
NmMhOVkktRdDSUAZTifFi6ar6jGGyrHntESxcxSicV1RyluUdQhfuNdOkTVqC80Y4SkkIGOnijSl
Gt0m4c32AObTJwtMFkTxpNNXUQZqWHHSokpuBXKIxanc1+b04alZtI2L+EU3xP5oFRoxQkirtWIo
rumABic2weqpjAZYaHBy+NqhKrNLLwfwbGpENK1V5IusEhLSG4rvwsrEfRXLjP4h3TRZByBb6ZSK
QBCZqRwdMNkBLzfl1tVaBI0JsP2I4JqVrimjLXlWvlPE/nNSMNdEpfCi6JXTqtZnh57caUpTc41I
xuaTquCI8uwsaPqW/iK+Omv6E3ftZzS2KtQcgKhlk407BiXqhgrzOC2szNRuY2QNS8ET6W9glbHb
SaLB15RPYswSBzFQ52gKCTgSht0Ba+BSziayQWe0ZpOci5S5UBjr2aMlzjvbp6CwMMJSw182xRAd
KrzakS7om6Ga65wRIoMirkl/jEgrGKQfmV2Caxb6wWjEtY9eeznS/yAvrFjEhHsfyYidpHEdKz6q
5kJn9aWIhhuxTFz4QQxBtzExsmW4g8a3uiLCq6HoEoV+fNAwaaWsn3YoCc8+QmnopB25omS6bOjW
fXglFhjdaI2D31E5UmtBcjUDg72oNn8kXxv2ZdqHSy1JsW3zSaKnvLQKW8qrPwMOq1Uu5c+6Wt4b
dmbruGYa8VVFdxqMF3mT3MKmAkaoXk0J71EhpK9IANUVFVRYHwlUsS5TaS+xV4yLQXBkga5vTQiS
FGVHArYBhmgAsaRQfZEbScamAR03WXVW9VKcRU9wczPFG02myhLEt7oyG3OGIlHG94Egi/n0RXsC
dj0rPYCbLZwAaJWFkTLCFyRXFzGd1BH4WDpJ70Lb1CziKga22Ecuk0BrGhGQW+Foc6OUtgcbZpLA
JeZCAXyrEwnwAouZ09Rkimg3nRb2tp7JjLQi3SyBNUg+RS+mUoIUTw+BYN3CuEEMHzYdyuvRUUsK
PVO9SyNz2jZjCMMKFUE6sAW00DYy0A/kvGCw7VdmYq46SYLgKETsQvHOgVJiFWjAX29wA28a7xDk
aXGMVRGVJUWPkVX+QmOfbUcqNc6dF2ilOwgizs7sJhtYaIfMZLurVFTCjRE3rSWL7G2LYsaFgsVM
BYmKcVLh8269p1ANnkIPdSKVwQ6z15zDbaoVOdA5DRPq+O1Wn//RcjojK9op//7+8SBrbGkTV1el
n5O1K5XmTDlX6fjbCIYFn1fIQzw7mjrgi+8H8OPzj7OwEVdaK57KubjFLFJuH1/9V9/+V48NHbG9
yGVgScx/m1RJBWFEL+z/57M8fg8JAABffaBlyYoIAe2jtDb/o9ELo1f59/cNa/hlYCb42n9/8o8v
f9+UrysTJeUKP9bffy2Q+rXw/Vy2RZPF1F/P+9/9lJIPFn7uO9ncAvex1CGWz8/8j0/w+DIugIim
ikDR9O8f51WG1duIKV3PGS8WPpmyyZX1I83FQIeANHf+QT5fAY+v6gRzAEbu8R8/qCqGG/J3SSqk
U21LTTMr8icuqcCKKZVWcwnl8Y8XZYSaxOR3zqWaeaj7xz+PxyxlCLDIxOjRsmhymzZZy3OB9dEt
iRNYaU2A26Q25ARnV4bcIkmTZ3k+oUHKFdo8mifpkG7pL6dba/7qPx5TVROKWdciImPdspNLLXPJ
ytyqY8IKUCvgXM8FvUeLRNZi3Opixe43yKDOBiBhuzCELpr7HSALnv33n0eP5tHK/H0sR32X4Gv/
q+P36M/4UyfABo334dxce3T3Ho933WCtxlwGVUolvTWQTQjIZu3HD61AvwZShpzu0bb7q+nz+IlC
RQzhe7V+vOFHn+e3xfP7rTyO7WpSd1zR+wdPYH4HSd3QHZ994b+O8F/XeEDkKuHRYHv0eqQTN/vg
H+23x7d/PTb3OyFqufHmPK6m7RnG9TlC5JM2W0FdvYrWwk2wVNTBtXL6VbzPFsbhddiSb7wZV+Wy
XgICI8PNWPetHWmr87R97Vcuro+FjgnOKRLEvHvLc9ASeDe3i7fpPjFt17tVjnYhKWm1J6vQBtZs
Y1Nxp229xKHvvM8vtmdwpjh9jqvla2Tae6hNm9fMWL6awko/jV880C55QdrSN40yR/5HApse37ix
3XT/6t0axHksdHAxEVxJ2s+GVfCF94b8ghd3eW6u7R9k+ABGpe1kE6e96PolRpe8WhbWLZ2IreRY
oIXm0/VvYXlQsxOHBahBPZ1z7YvDM4IlnqaNpb1RcBzuw3hC9Ae2EZqQvC1rFAQORm9RWJFU38Fg
Gk/ldNYxJpDIMG2wH7HIOfLa3iFpfKRRaL3O/YpTQsusx0kX7ZN4DcGi+yGUhpqFQehQYIvAW3ti
wdx4j5qSt0GGS4XcjNLhSmdSwBnPx5owXih2ay1orvMF31rqqpg2JJkMARWCRZM66imAytHv5uYB
8eAo5Atbtw4mG+YvLEIyTsye7fBauneew6NaYRc9kLllFd96ek4lMaH1NkxWRnZk8T+/2HCUsMwk
i/xtUldzq6W1eXXiAgV9GW50HyLbAgWgeJqY1w7446wQwiLLjdbO0CHgSUUIT2fGvJmncmOap4Rk
e29w+J/6mjuyy3gnX2h5aliAkuXUuPHLONrhi3KCelbY5D1hm7hmB1myu0OwFfikW9SQgGOJlAAt
YH6KJESAz8GJ4gaf4jmBp98vu+8ysLM7RycdX7wro+LCkmHbfqCnWAVP3TKM7fFzXT+JK2dgZN0D
ma4Ozay6/y5yaE+b1FZIEEg+s/QQ9dgo4xcs+BU+yRi537VdkPyyRJ/545E2tKQfxRh4LA4BdNgj
krBiL2x+VG6csn/vNgPkbXltEDuw0ejuFx7JBANXdBfgKPcaJ1WUJUscLdkqP8OPwjtf5Pvog0ug
1YSVaGwwgiwjp70R/0QIpl29SNHGbNxUsYuRDMBF9KIXF2umZBRPUur65aXO3vnzplr48nw81BNJ
nmS0ctYl9tipMwx3AVnJeOJ65JS19uu0Fb9cfti+USu5z+1VEH9sVghDdbiQkmmd/dAkGuCqXKWC
RJ8Tr01sKsqe5IfTXwC7nAv1NiVEtThwcfnBMqCKzoXGmTVv2XQIXvhwPCU3RMCJNeorwpwSDDoh
YgpcLuK4UPzhdusWMzdUY6sCs2SnCthub6P8g+6UzMwPrmREkjKtXmEf+AcuyoTsXewu6ooHSdzj
zezMeps8jlIGqt18Losnq/hqlT+4q0F+kRC6yauNiKaawla14inDaC9Un4S70c4GbnWD8p7K+47F
fUfuXSa5Uj+upfZD8c6dwhIQlmh5iVEsM1aU2bsoYrrPz3JxMG+TtC2hBwmckT7JF9zfUoYeIdp0
7MWJ8+IpgvzPK4yZ/AX/pF+xEFty71EL1BBOL714ZaLGJDXWJlPry0SsRbTjpp3O1t08cYblas1x
7eyP0DZPzeIYBlfNHb+4g3VpwfDEbcKw0FdrzFnGOrVOvep8KBeYTNCpoC0s4v2UMnryFafDcLtt
58xjN2PsO5cSr+FK2/aLcXVgUzTbLRh1sx+UbYXDW9lnL9SZRoxENspkPqlvfRTkWd2E74pC3Z1b
pabb9yWuCgdFcLVWY9bkR9x/N/0E8u4xNIWtq1AwSB1ly0XIOxm24xtM9yPHgLobVQx3Ut9axIC+
453GVS8v/CdGznDPiSP9i6NltM+8BZVf1gy7c2hFvZnDalzR/Rm/GH0YSgfutRYnKdOit5a2kjvP
HKq/JIbIJjU0dbIXBku8I/OFSpUvwkXGZzBcM9zrBEMzk3LVC89q42Y/wj1nchdW3ZaTRRlHPukS
KEUn3RC0xN+n0f1dvQmHbwyq4heHjg5Zya5xyZ3E7Tg/ffRKJYVhVws3kE24g/kpQ/Xj5ZXUFQw7
36Ph+zDuhC0vhGfjAjbpDZbk3bgw/XEeDZcDFHz0X3zhYmKu5lkEtBBOUExHzMNM7CInep4JVSBf
C2krPHcBZ4prQ8nOhcwViTcbkvZquiAgcbi0eK+EKNjpno09l0NF8suwBVDkspSMN/NHtsWvD648
pgvUtItmW+6Zv8wTZ8m6cNdPzMT1arLJZL2kPB/zgftq3NmG7QueOOhJ+1kyKCiueBIOwrO05STx
32v0MthfHAT9NkMuiR9nIuGI8yWfn4/Fxc8U2m3n+1TbFQ4ymmwhXZheNH2p5S/Ji3zjNOZ7pmfv
ZhzAm8NzYIxyrYghi2NlHJj9tAt3GfBfn7C4INvJnD9b9h1hXPOKk8tUBpgTFqXbW1wzXCzsSflL
hkrqrCtG0frtnT9mjZJySVvpjqESb8C0DveceAaf5IVhUNpy59Ev2fPJGAPemNy1wzufQrnzafBR
ModyZInFcYh856WM+3tV70Mm1Dv/UPEckcAv/Scu+3Qz+g40D4ELunA4L1BaCZ7+yLRdzTy5aRwV
/uR8sdLz4Q0YLkc4rZYKwRDzXw3zRUrQNZdZ8sPbYvLnJdiKT+u2Whfeuf7itvYMl7NCTC5T9oi1
G4gd4+oB7Fy4YRUl7PnLkUgx8zZfpaqTSK7Mhb5XRDJjAK8cBxYL6orEjh9q8SarPf+KkGFy0Qbd
qB8EFF7bZ+ZNMGBmeaebv9C0/swhyPfhORqJHHGxH6SE60G/y0hn3sw1fa76Bt6kzJlcFACxDaxk
CD2vMDPC9cAhRotUWPWe4kdHrSSoa36valdqp++SIFxP0AXTTWOsaGohdirqcwXhS38qaB8kMrRR
ydYOH+aNTfoCrgpDwzAPcjLMfLsfjr7xfB7Lt4wQRKJP73OklUg1wPZJ9IgFSN0EPjbNxvCm/Xzw
peyxRFuF/e01Saksrlg2FQ7TqtntYNZIex3DhWEblCX6r2FL6qYVzkWAAtF79M502vM0fQgwMprx
l/sAkrG3yq1Dkb9oB0LhYbYnNEQk1/NWWXa0Bkft5svAzA8FeGte6dmvJWQ0cLBX43hmZS724KQP
+CwKVsQqOUoieQEM/qxcOT9X/6DBjsTrn36b7PVfmFqN54gdJRew7yjcp+TnnErWNPMFtkcsy4vf
EO3O0znrbK7ddD1Yy/4MTqJ+70Yb50qjLSTRTbRV+Ta2G3EDZ5XBvF1H6mpQV8yB4HMC89jw7WUw
j5Joo/3prKWuOK7rMsg11VV4rqD6q07+xnjFFTAAn6OmPaxa65CyHPKXYXFQwyVpgm6O7YVRgGEF
vgIFMHlDU5AdBquVwRbha7qK6AjiU9/teMPsOLi2UJthX2LfumnnpEi5WJhP8FSoO7JIZ8ao27V0
JCaXtQEaxYCFcM8EZSuHYQQhuEz39ddQ/5BoqAsXunt4+wHRaFv5SbqXS25KNLjE4yCtrnZYDU2W
xgzIIB2hWXlU2RNxOJdUpOGErY1Pq5LY8AfvpUxSyIdP7iRbmdC6JRF5dC+xyx/6bFHJIL5O1Y5D
gWXpTsTQYGxVbUmOeNAuAmThdpgA0DmFF8FhbeloXFyY0Nh/cQE2VcLmaS+yIFEO9XvD7U6Uqmmz
am2u+pqWRQL8EBrwojiCAv7ilssjh5s4gqIj8tyIgSPuR9oMLOQsEIgbKl8D/HvqTSP1eBjWVIe+
mh+mKWNnZQ5cM+HAYMLJDVS3iQ95tPSFdSLZ6aE/UHyk2VlfRIT3KWGpi3JLp4XuSbASKSCydEkF
m0hoscMO5eA/wQJHS6ynXKsjoFu0PTFOQ0Wj9mgqZ/G9FOZLaOBWThdd+8e0gsW5FIA0r1KiYHkg
OJNZkLUvPZ1uDYbuG6w9gH+DchBKcmi3Izvvl7xfaMcxW8HjVBn5yZIc3gYNZmtj10uxBZ75DWBh
Mb63mi0VbgTpjp/QPSJBO1uJxIW2lyY44VKloc5HAatWZGuf1bO+NHJHF1fIGZ+ull2vguNjYSKz
ayOHhHhatOJXS3PTb/95PDPhWVisw50qEo/7lOMVjv11R12AWTdFRdVm+0hhGeISovLHp0h/bUmT
3GVMg4vsldhRiyjIJ2/NphuIbxso+TLXk60Y4bAQmp5mz0W71hSGVZT1M3bUovUJuvxuMP6U9w7/
SYPkLw0IR2INu7AqW7t6F2zeyh9s7umLd1cFhgxypeG03/DwZwvtarX+ovgEAtRlmwLXDc1Ikq8W
SrdkGJPu3t66NqVk5wS1c1l26ygiffrOaVa7Teia8t5rGF+GLeMPlwLJtCxVBYLT16Wx15pjRaO9
2o3dJdTOfv80JW9q5+TB6AbBu8IboKKLf2eRqniedEQHewlm/in5mpRle8ne+3uZsJWfIxUZJXeA
LZfhflzi2LO29Z5ZmWTHrllUn/w/OCUn+bk504iBmIq+lGK03p2IwEP24KlLwj7wuPmRIxxSmQBQ
p6TShvDggxGjJg1QnIMXSkq0NbATB8nZHmSxO25nRAAwHe8+rYa9tg8Y3chA9SVGQhAGLA8+TPfg
r6cn2Puw2Kwgc3yOSLcBHubrd9QLoGtB228BK7BWZr9nT8EHfLOzSIFwWWxUO79bK2nFmMlk7pQv
vrk0D/ozRRZHpjQsHlS0wQxVXLWvDSR2gH902inc0Ue1VsAzEDxR7cAKQ6zjUhcWVQJyaE4M3fks
6K2TsNuN6YY2hn7xd4ROPsvtuiTswgW0htsvODGaqu/xYdhpIgEfpAgoa/i2VwTIxO8FDGdLjJ3C
TjtJSyrejAoxv4adNaPX+UFwICHMuE/esg0AdIyq76UrzrnO7mzK3xauum83QArK8807QszeGyeB
ksLCOOVOvhMR794AmQhOwCpU3qc/A9s7kjyXw1PoQB2EdjS96e/+vX3G8y8GW8IUgc+uGX0OnCzy
V0jpIdyznGOEilfpSshvTqjKMZd3uelU5MIQDk/WEUEsJF5A7EEXDARTWFcQRnwWW25+wHQ3j4nw
bBnzjwXRgBvDqd+iV0ZRonRwxriAixplE0aM37ucfENjTkVty3sRPunhkrtYupbqeSzwqS0mdWNK
P6y6zGrNGkGsgMFBvmXzn2LYq0h0eGfrxPTHCkHo5k0M6tGjVYF9piU8/x/9OUc84W7emw6sLceH
pb8Bnx8zZu6CYZFQV+G9+JuUlFrTB2xiN3a7798MJAisac3XdI/1Fv9dS7xb9YpGIScoJ8GYStRw
IexoZrGroqVDq81EGITNZtFeVHOJQhRaKI0ZWBY6bl1naDZZu5aHGc3bS9yt0TPLTXbo41sMXnd0
WOoXjmERb32h1C9usnnPjpLECXkRfH7CimqGcBhXH1wF+MFY9qYubZsxupO+kNiA1o546P7Q+mPX
hAnSoG+y8J/x86k3g/gWQqSRWCzCl9aAe75WDzlhMfPo7T+TEMR4tRre4p/wtf2MqcJQfl9KXxrV
k6W1jkcgBHAzNmK9j1HA/yRwvBUUE4zjpD/ycYhbu/iEii4Y41AXsOLYS+WStjgNKLneUw6QKaME
TrlINrSZ0AdRPkABxAqBUR5FB+Fg0VtxI7MBuTIdjLW5YZF/m8otidFXUsKkaOUVH/mFgCZcX3q8
m7NLpqV1DE7kmkjZOnk1mat6MBgQGBfenyiTnHiTmu2+VnCfcBgzImq24TuoAypFyrx7CV46yW2B
3RKReIVeBhJ8tMr34oWS6lcTXVhpCW6qnvFp+urRyrdSTUkY7HQ+rRk64q3VLTwyaLpNf5RezfdW
WLily/aeeCAOaHdrXvX3gFGUljj5rWA6SWcY1n50jlvUayTmsnP/5giwC/xBmZ9/aziVG3WvXAfW
E88GyaXdIf6Q2fcSpM0lAh6EyNEUX55DkyCnvfxafBaf+Zd10LYVO3vqGifkAqgFlPKWcEO3g02U
jMNS5TuCRIXYPjyTTrTj6gjXMGVMVzsNxcWnvrBttqL04+0bkryL18KZV2Un7ylT1n5D+uecLyQN
8Hm873J2x+vzYMCUlJDzJT+bYbP4bhaky09rn2y91HBkwxEcksTZos+nhS2j2302hPISZwTAfh3Q
dNsN62Y9oEWw5+NIJDeBvixvD9YR2wOpcfkxNt7IRsDxqyJq7RaIN25X6+jf6VcFBn3Vd/FGje3l
gwaQPo+2L8ErSyjAJOTUYEVjpDPP8Dpz1gDksDLOkmgHvpK6+AkzKuOwRfGTwGGZfTxxF9rr8Eem
8HtXrvmztyGvxHgNt8MTV+J3GZ078B5l9KL6W+P6pAp8tq/SDp8hZs85sXiHhGO8hUbIjMyl4J1J
+ySpysUHTSjSPUWyuDjFwZqoSll8IyXI1rcszqhuxPKl6b113G8a68nIhX0j+Gd/bp76oDipLM9f
9srcC6pG1pAiyZN+nysErJAC/DA9jK1gIPDCgfZrk7DKcFeg43EfnoBglmEjkaAgI1eUJDGHkhQ6
N7ceP0nnr36/VX3AmpH41IgZEPq5Cff4rd9fbdRZ+z1CNEFtWTIO/N9/H8uVtPH7bSiiT24Evfzr
H3/+9vGYV/Qs0QNT+wB9Qdmc7fAMKv391f/4y8cPtJxe0e+v5BWZfklc3zTNRPxXBfhtxDWkw3L7
+Mcv59d4fKnRsJecx5emEdeSY0A1JU6GLLa/f737+23+Pmb5Qvnvp3g8+PidNKlCWOX+6vf3Ho//
fvvXV0EaAKeen/X3J7EaKChkmJp+f2AqDS/y+D7vWZdJRWEtH3/yj5d/fGwUoSTTCCO3Fa5OU+ae
Tgurc1BGUfyaa7hhNq66AjZtVaabqCvXmmYEKzr7oisr5cFP6XmFEbWrSXmSYuB7Sn+rSQhpC7Z/
saJuBPBgS2Axi4p4uKZhatcD8xr6wqcZN4dale+W0bhjho6yESmjCfD+W+Jzlaq3FVoWlkAMaaDO
3G9Bhagu1xnoOTIjwsh0u1SSqBh36qqDRCZWyApiz7DWioZMNohfkz4inqUGMDhWaPDEp+Kh9Yk7
qPDq8KxY0gxJim7gGHepx/JMLJ2swy0rkc9lkS7K2pJkzyh98/3Zv0QqCZs3zbQ2Qj2wVCS0K+gT
0nJxHhVBeArqdKVKJO4oin+ePkRT3RotBGWMDVs1rZ6LUPgQ9emSaWSY+p99p9ALytg3M+BY8mmq
QJChUTHpkmoySTXNwWgB6ugTRR3PuA/IRe3BzM5IzaBaVQWU+xh1JDsAuq/MIsTt+D5ivUKloANC
VzgEybH3jO+xGWABFvIflCQH0Tfe/BgJq9xO7hB/SdLW75OvrK/AtWUTi4CgRr/a/gSZ+UkbOdu1
otIRRzIFbhCGxG+upxJpoqaxnW5kZLpN9mqMEb1yCVj3uEVMsklT+iyTtx9C+QrI9zzCdg37CnVU
th1jOkIVcZpis0obggh6nbUYw71XoWpU5efWcjvzSQeMBElZdlptckHF7Hxqno125zB91oj+JCs5
SXL0qbLaSgZrWEwSyY6q3RdUPVKOmRJJ30XUkocrejQbwJuIzPEkPLUcsVE39o0BjU2oNBIOJpLX
G0nlYXp1VqmQfjBcSr9QvyY8/JWnXaHJv6VFRR3Uaqmm4rM1uuxb8gHtBa2w6+t8Oah5BlLYcIeU
MhgucLQkc5+ahSU8uhEYVPQnT21VNsSln/bPhcnsOjbajOWvh00XR/sBPRBhQ2TrChUsDjEpjmEt
vk8FETWlbArLTmE/mcovQyvlmzqd7kAQGVJkCa1MXS2RAQhLtIHv7PXpPhHXk6C8DMmNtRT1myvJ
kaTmxevNj2bUTx5daTweZCaIw/MwdLsuCZ1KJ73O7FJ/KYmH0fBvRoCHTlKIULQofyi9fB1eqpSC
TmJ18iail1nIDWEtofqstCb575r8UX6JivVTxmm3iXMO11B2TLLjTtYkb9WXPLk1jkxenbdrNGDN
QjmQ7qBtJSi/k+itUPh6R8SvOytqviU4PUuPzQMEkWfU5BVCTNS3Y+kfpk770DPkC0POOpqO2ARH
w4E9R9dizP9EIJdHT2lPsZibJFkfET+fpDJm/VGBHFV978dT+mjft2/QkWg2isNWS3TdkRS628Eo
majRLYIyMZ2ALmysnlkcq1Tl1SwyMhbk3Y9aTzfUziGiF7aFnkf2W5RHO12vX8OW3UUq9yRDouil
Y02zIzHJwyteEikl/kubjoUgvATcmxxd7S3ULfLCBCoyobgx/ZFeJZlQbRvdx1567QLkX3LV+K4o
sGMOAw1zwqhQHoJf7NUkT9ckupoS6ZByzY5GPKZBwkq198/5d1cVf7yGPo9GAzLdKsEkLks1JO7c
wDIke3arA2eWO0LqDE2el4R0XLwRyqHZElZD91MTKHsKjD2g4UEsIpc8B0l514r6ucz6I8f8OFXy
umRBO7QRXVNBfPVNil6x9eQBbkunyRWK4hyqOEiFjImhMiaYQ2n4ow43JR8Ia1V0zBF5cJZVJUYa
nFCRx8QaWTMMGYWpLWgdii5dBKMRw/jrki8hN8m/nZofVae8VSZklajxZzzj4KBZfJp4mzZIg4ed
4bHlZ/zGv5gvihhsMGPSaDQ3rK0/oDHGs0TySDX5qNVVC47sPAsie8jBS8EvCpMWC1xdvsVDQVZp
k52UM+6qSSiwb6bfWirL9h9dpV1QBu9J86kT92CrInThfBQJ1wEqiVB/K6cXwasIRS/rI+rqWVVK
QV3KR3Y2XkXmMwgor0lfhKD91GSFADdy2TVyUoxUrcDDJ4nd5xlwg7F/DvWpZnVqnZB9yrhjAWTR
9yzg8vayIyQYxgYDmHuu0gYGhNznVMyLhiKIibZ3KPKzktH7QopLjqLXEylijYtQJVY598iiGTDu
AwF8FSuRFbuYcdW2DYWQKn4SJ/krh8qZ1+0WAvXgU6wtNFZPCeISA//WIhp1bY+bbDU27D4DKmJO
nsIU7ryk22QqXM2+thVlK7R7Q/FoN4m0GXzPQmsyJGuo9h6ECBFREqJPQxm/LHgvC7GmZJSmlGg7
CvqxeUzb3FsGXWvxbumTZNkwstKRZg93dm3rsl51KvEsek0JwJS3ogcNUgqHAZgM9M1KIsIbnaBT
t8WXFOvr/2XV/fcsZZYJ1u3/YykjPemfjDoJHh1/8G8/mSX+S9IMA5OZqhja314yS/+Xrsq6pMuG
ZBmyrum/fDrlX5qoS6DjFPPBoPv1kqniv6DiWwRl4EtT4UHr/xMvGSSU//CSiTP+DqGvrKiWiJxU
Acr3Ty/ZmDZNlxmhuS2V+JXJGoEIdqY6E+y2tHK4qihjMVbvTYFiRYgKNii0GUcmf5BQFDrCzE0n
gQDnBST1wrwHM1ldWUZ1HD6H8HJZOP8gbgvXwAVQItPNgcyugmhvR1jtxkxtV8C3D4Wp7Aqx2ocd
o3zbP3uVSI0iA1aCNe1JFmFNjQYampoxr+izbeiHISpeoccb5HHv9OZNLYhdqBoMKTFyCB9ki19R
76i6YaPNFHplFs5rntqs/EpxhNwgUgzs0yaLjZoms/4aWJF4yuVUpsZMtlLkT0cN8lCks3/1ClW5
lJn+begEU9RB9x1qDfXjStuHVjNsVED6TPn+ykhqmr8eMmw1V4Sdqo7rtm/e+xCkXgjbuEN6b2s9
mWSZNDzH7O0LRT3Iapt+AiTc5XUIp2gaL4OXiRupbTaAgUsGy5gc9lyOXI/cMBjc4srv6HxWmrEx
5/yABE08o8QJwGAWqpFdWkO47GjjKaMW7qrCACVPJBDus3Hakb6zVpPN2JBMXwI8GQANzkkG4Lnp
BJJtYAbjpz6nHYxz7oExJyCAmz2qcybCQDjCQEiCSljCKIctTikU+0lA0c3T/pRzskI9Zyx4c9pC
/8hd6KjIjT0gnjwGfFDJ23ZOaZCmazunNtS5E81RCZJmRvDKjB3pUbIMat8aiIY00HuyAVB/FIUV
sNc3u0yo9tEgWHtWfSv9JW4y352s4ZAMSCWmJPjEPDdT3kSwFrG8bQifULUc2LQWDusw/0aDQ3PL
Z8qIaSu5YtS+ZwYpFuGcZ9ERbCFlnraRZRIECPeg1E7KZaRUGbK62eml1QpRJ5rddURn5LB/DZU5
UfS9PxIJLGtl9gvEc8pGPOdtNHPyRiEYF23O4ujmar/mk89h6t0dh9OwTlRAH/6UsyPC+5H3zQay
6kYzfGs30QEckVPlufeajycSIPyLHq0VWltSgGci5gJzS0ml22m+aYIy7cbKZOMMQp/Mvks15410
bJv2kfSjVoRQB0LrOVrGtrsSPFqe4MYKA3C3LvXsyFjvUH4Wd+n/Ye88liRVtm37L6/PMYTjQON1
MnREalWig2VWZaE1OOLr73Dy3J377Ma1+/qvURgQUZEhHfe15hxT1MOpDlpiynqqntiZNgL+HvOq
QlIO/2VMHXm5qvgRzf3I7DEnJ5CSyZnOiB14GD/sEBR9TSU/aeBPjTPdmII4k94ame4Yd6POZykI
avG1fjQ2KUXCWFOQeHNBootVRFe+lOOxDOResvTDuYoBVPi07q0ITEaGuqufO/fo9s1+8hDkSUWC
zJCTHzfmESKP7HufC6TTimkJuTPzz4QGKvk5VLRYrLcjA5c1zwQsNuaVTVvN7bh8NiHfGnIMrcVN
jmOKPiEuaFTYdr4zq+4ht5c/IiTVlkySKKE4H0z4P13zw4fhISuD6KMQ81k4N8cpLX7xvEH+Zd6p
rmBfl6h4dz5peK5XVfQXlw3wtQm+SRcTkPBjosqehZ2x6wpCedRCcqwZvxQM2ldy7um25rQi8x7P
WNtR3HxsK3paS0hkpiun7NZ4jBrMUGWZnOw6vxPdCG/Ylb9UHIPlIPpnF8qGJHYdFzNng32CqkPK
V050mEzv2w7TDDCPeicwZ5Y98iRd2B+lzj4UdzJooY8Tf7HBskkUe5hBuzbifdCAw++L7/XSZnsu
VM2mSBMWEHgPRENsvY24JK8WgNLzbzciNG7KcFuSV7IvcCND92t/yonvj5h4lU2PwAkL6bfiAyJk
fsjKdjm1yCjxF5DUVs3XIFxGQHzlr2oiERVV/G02sGbvrd7Ymor2OiqRJOYpV2qkgdhW+LMKmzaK
7UIHND4WJtlwr/DZV5OJImb8gE5MyMkUEO+UONEr19w9+R/3Sxsg4+xhyaXzfJ2mMWNSWbzD434x
zPBiaTJL5DIHi2zEDYb61kwDegLClqw0xLxgebuS3IA476KnoFCPjSrd/TI57c4RbrZTQ0M/IVZ0
M7F4zcQa4RCh1+J1pn2HulS9zo4fnoeU0khne9N2nCV6uZrUirATxa3p9Vh6bYj/ouvI2vOwgVRi
uQ+ztt9BH722QrLPJ5f+BRjm+Z7sBrx4MzEACc2sHsc65mQvOPuC1gEc+56qvetsgX0wI28Iw4NI
bh9iuz+KpYaRDyxvZspqBj7F2g4VWBlrM2+X9mdF/VYqVnw4HmG2SDqfNeadJARRxrKZeG4jf/Fn
P98YqoFMj6LLj7p457F4vurmSW0HE0W0tInU6Bfet3axtM+0ym+BNTP4hv1+lO1NMtTXsG7FBVxZ
u4nomkjSu7buVKV3Y45zMHJulzoYzzbUdazx9L2TgspJclQaCSeN3iLclDIIV/bmPJFTKGr6Zsxa
cOdgH5tQ83JF1kkFVfwAjQUlgii3mUEqqNcXRwrF49WUsFryWy84WAPagNwgebWkvoI5sD+5MRfg
BPcBUSN8EXzWx7Ht3wy1APX4ZCRUmGLHoXudRM+hF5OJSMDBQYa12oyxDmseaNNROsldaV27YUMp
KU3dG3IbBB/9vqmN6ZoMKhIOlHsassrdyRF7D8+yuOsSpgFB5m4NSvZRbjz5cHlPZu9jUDAknrFh
ya+x/B6oLkT4w/D+NlODpnCEK7OaGbBQpcNTj/zBi2r7GC0eNB+Vw4aLItJ1w1qSiRn3C44gkF9D
6/+2+5nCDXA7HbS3nl33hDYieHgHPXMqd3mnnibkUGd/wOLYVB5K88CgZWtLGwy9zrLna3aWtfMz
zajNpiVlTKcmCZtB7GhSqnbNYT6vmyUfLEKig7esGBHHuuqXsYTU+1cviFnoTzuHg0zgTHUu3GU4
almNnHCCiThCzZoENHWGrMRZRoBI3/n0MYjXcVC9elwHMpf1sKHX35Ex77DIvPfMweFEIYRZn+RE
MZGfo4Swq1lt0+CySFQZDe3upS0kxc/ORJXTvoSZDsDSgLuVx2WhR0urmVq062tTqn+Nq4+GpYbh
zMkAxkbv2SvQRu+th+umANjo1AmVZ2tsz+um+2tvth3jhCSrVWGCeAoDTxU8OqFJeEgYZifFeFJC
jaeJCKKpTFHLVi5et575694S9f36dEekZ4cYHckayLjmPK4bZ8QvdfV1LKPYQ3Ugv026RSJ0I0PV
UV4eQ/2zn5IWeRprGa6trTpRBm0PnebCCKXRVOtuJ3h7M1KmCObBPGNa3yxlof3XED0K3QYCR72b
ux05EguJvOvH+kmecwdsTv66XU9YorpfJHpOiH4/VhQa3086QTqP82vjaJrMamoSZrGVMN0RkdPQ
+WTCaTqRqzfrYTtnHyZW7t3XqQxgDdEMIKwsjTNa3wt3fVvW96qz3WsX5P3efi7bfjnHbivO4UI/
219S8qUTO76sG2BU8aXz/zQDabLxWBHlZaIkyiLWKFXZEMispo3PZOe4Bnd+bYKWME+T+MR9Fiwv
hVEbZ4CHxhk6NN+5hN9nQ9V0MUBVrRsyztqdKbsPMOKjuVnGZjnE+HZW99BKTVw3q3voc68UuHcp
e4jdZPQ/1hTNdeNZJcOlL5s9E0fGPooOjOqoj9KGVyqT4TZs2+hAHgp1eQq0j4E3zvv1RqV/7E6D
yrxvJkLu15DOQbvCzAqD7Zc5qdVepdWhZM0+fdn1WPXRa+KP0X79UNbPAkg2TjmdFCpL7wmWKu67
MGXIafBteYlFyKHm+f3j+9uNoA1q2Ce00bFLrnfxqBMxbT7ZQ0MzdP0iT4waKDnnhiRnJgT++oZw
HW8/KZPru4R1XiGUS4f4xHLi8y1YX+X6egUZQuevV86wDTOojU8F8SPAosnEMZ3fVe5TKIYGevR6
68FiRewJErVcu9UhqnTJzUX86HRIha2w4wKdBQ3/YpTQ6VKf5B17WZDV+f0HkRC+j6R1ysf5e0t6
zA4GIHKCErB61gbYRWZUdV+bSesIPSu5aDRaIEi3kwvlTmQppldNGztxH1VMpREJZWM0t3YU3reS
tZsRc6EXwzlKLRAFtjyJTjxWffWEH5grJp12sdiQRpi8WwVa+KC8mdRNWpa/LM96hVVKPopB+Wwc
k2+F+ZrGaCRyv/4eqfK77YVykzr8BKwivW3jMofwMD2YqMmqJt2PE6oSmBa0CfDpS+WAqmDl2TJ7
x/Dc7QcPEKi50GyK8uE4hjNTH089p7VdX0i7uumd0T9GefzSWDDM9UTVFJm1MbGWEp3H9TUyyUz0
vfJgObA35onsB/85JV+ILlVy8d8N6gS7uSiOpIiOj+5AQObsq3MnxE3e/prsB395hLtKKlNsoHct
suvYnd5ZkFC7NoxbY6BnbosixVvNat2nMJkVBR3CkMidqDX4xNqnNHKh/d/PfvabYjQczTlmAM2j
t25gsmLMFPrNIbv23cnfTJ46umn96LcnWBCHxg6pu/qy4u3q7zOP8Jl4wrAqinwXjsXNUIEy0Zli
5vQaerTt+kjezEwy+rblJ2HRF6XVEDNn3np1/eITOGQ5YMnoOrcbP8N+0FfY3HVD+61z1XMn/Z+K
N2GJURwMI9nTgXSf2jw7+4X52OQ9wjowxnW7/Mps1tQqhTGejt2DCD1s9AhrSZ3CopEjrZnA6yn7
ZQ5DVG1BV8Kd/Whbp90ODskrdkwgejfck3m4iys6TNOlJ16JH/yfLukxxfRBDPtQ8//d6yaFVeBW
tL2IN7CahARiF7lDbXaPRQ2WFk1uSl2U0t/7YmePYBaIO8nkTT6jsfSz8prC+ZEQxXNfzJeMhlam
suhKielXOVi3GFVfltZ7yqzgRyCHcEOrfrNUi3syHfSrdYNmokYsa9KJzMbxijnpoZXDd8iojzxL
SJIUncFR+wSNs/ASeb6fnJIAG3p2VEq0GEvH9ibL1uBjiNC954KJY7Yzj5ZaqNco6aEaR0IuEFC7
Ao24UwT3ydR9h8OG5yFEVt1139soDq/GDtG/LVEC+f6AgJVU837KEJgnTXIgzuYHsdT0yi3Y/QbW
ofHDqzpvH/o0JeJGvZlo9YAHDjvXpt3YLwwHcrAAKeX9/dD54JM0AkQLESLmykaeXGRpPXd+CZUf
UzyAhGKbwkbeOC3dM961hnky3cVCjeQ8dPBH++g4Ey6GH7kHVjiazcEnh3tIyz954yYbJevvvk4d
qFWwqyzro0fDCF0FwjpTLCKmwg6XTJBvhho7TaRQTokYXUbyOGcxAayFokulDk6GF70u4uBoZpJ2
j2eQodoY16YdXcdmCXxhNNN7LNaI7Fvn0Lloa+OWjEH6dVTjUV3mRBxR4v/DzAKl+6CaDb9Rz46s
81S80gt7YF28XFsCpxFIZcjSwx9nCDB6NRQkWudtclvzsLTmDxKsKyyj4jJ4dPtBYFxNPtiDwfkN
XdAD3bxMOz8at7BvNpPAYOP4GOPINgsBp9D5tZEPNqRO8Ni1SVvEC8sXUrLuu5JqbJHRtzZ7YZ2Z
wL5y1UBUF1IInMtrWEAs1QhtrgbzET3BuzQdPJLYrOESGfK2z907M0BDlRs08JMCU1mvjipTaPxi
ygJ94dDq8//A+kErLqHrA/IatqmXkPXuWrQy6+8dFetrhrVtMvFpulH7h7LHvG911LvI6qMZhk8N
Y9C5DJo/cT7Srwq5fBbtR0wVBePjHx984tYor32T7LhI5A9wa7ItAWpYfArzum+HO9EQjSQoIDCQ
7YvV6t1/H5T/wSVdbZyJziAu67MFGjdNf2eunHcj4XrXcuTamDInG4RDbJTfUb3apx3J2zmXNH5I
ncQ/DPjaS9HiV9ouq4zoXITbyg/uLTUAzzAYZZjV4s0xR5thkEDhZjHevaF1MUb6KIo00qVNHtvM
LW5lSUC1LCSdxmH0NvwlK/fucxbWm96vAbWI0dkqsWsHmODTxhLiZzt5JfPMYSQewT2ay0fr85Mv
rGAfVPBvHOQAG5+nVvUI7mzq53SVhnNTxT8qswHugzC7weeuSAV2lm5+CF1SKKMiWXakdWFVTibM
d84dscLJlWoQmWWIfCvTgsVhy8cO5iim2Cw9Nu7RcZrx2pD+O4nTNwarsK0USCRL8VxmpD6VaeZR
LGVAiwZ1H6LsGNqaXNuQmNliup0jJW4cvtXEMR+WdJyvhTO6XL7sYR+fMyRA2wlIWsIosTEkIkor
p2G+VNG3xCVwosN8MiCRq4cr4VqPEV99osZJbt273vgrc7Lnarjp4L1cKToJ23yIg40abNZMAWyc
YqECJ8nWxfBK4yu5n9WBGEjzTJkMF6CJ9wy+AHbcVj4kJGTFxTxsc/Eto759tfJA142n4MxnJUaf
sn4Gc/dMm5Ee+5XXI/AnxHxTk2WwoxYMpxVL1ZxkXPyjP8UU1pdwFObBC22FN0TqwXAi9ze/4TK3
yeIhuKXPKK/yqXxK1XvSX0K7cXc9UyIkmqG7CR3npSWszqtRmfRe9haECD/pRbRHIpF+LNb0zrxp
Z0X5TxPDxIjw7CFMq62jmLe0yYOT83w6b/w9xcSkRwSiFr5AV6iFE+LNdWfkg+BnWCifFpPlVdLn
H2DdHqsGmWDf9VvXSd9rW7wvVDy2dU+K3iRYapI2ceX7xo2dqBQpJzCVaUDgzmfCMJwhdfMi1vvG
IPk4Y4FqsNqMSAqgLbuPDvSQDaqqnVs4u94KTqEEiGKT9r4nsYNS0li8tpZdgf/saoqZzokwioKS
x3CZJwiEsRR3nqXjSPyUKKIiIEAxqTDF5PAAM9Q1rAb6K0+B8pjarLmOZXCVmUW9paDS7RP3rVSK
IAjzV1MD9Qz4HIs6tveDxMZVm8HbWJeIVjClFBuqTiQX6DBJXxfMiQi69prbcaFoEbTVc5F7Lesr
gh5iy+nweOVmTq4eUPn12GyinlITS6/XXPPl27WOUCTpcF6PvzYE8TBcuIz0xkoIxiMSW+Sfr0zb
WT8CYTnY69c1m8/3DefXmciankDy8oGeyLRnwsNf0Ke+Ngp5FyY90hEr/UfTyc27oxKgXEy4P0vx
w6eUAZwhAPmn0afTPKgzoTr0qEt/cTdporiuVBoN00eIEAe6Dugn2fAErhEdlYf1vCl/pLaYT0lB
MIczTCOVHCaCy+xa2zGq2jMt/4GGG52R9dCTPai1iowCimXNOdEFjdhsivqImPEqauDG0e7CRVMu
WD91QQRhIovwlTby1ybvTSKy7QVrkl7Yr0jWKXQerT5nppbkz+5ot3tXhwusG/JqJzIB0FQk0jiG
euGcpqDHYr1Z977OVeZ434/4qQgUoSivV+BROCPAkGivPo+/TpYtqAg3R4eXghjOybNtM1kfDZfF
0TLVMVf3kGZR66aE/2kUbK7LWU3po1xoUswPhA+j9aK7RVRxjTkHiGxN6PAnClbow/WcvgdKqP7o
BHghup7gij6+9x1P+70GNDnOkPpn07Z4ibIVn8jngoCfc20a9hlye3Ty6HyqziemMxtFceWOsMs8
oLvruTRi5Fz3LMRoV+YgKXCWw4flONOudBtmE0aMMThU0H+a9/VgPS2Axp0yPjFkrngd9ab9a+8f
h0x4oW3XuL5WGrVRTQ5f2a3V8YLNoXI+N+vpue/D01Q9DN2CAYJlQobpPL21RMwhgEUb4hebjEkC
4BrHQonBcxTzYp2l3qyH60Y2PX6N9jGruRLDORyg9H7+/b89Cf0mSd/1MKbp57HeAuYR6ART5njM
yJwmLKNpcfPM9Ya8qog111XVmN+KiMXK4iE+TWJgDCkgOXf2cC1MxC/iinDaWtyiz0KdV1HSNhTV
7C7sry0bWtrkp2/ZlL8zB9rkzjwCqSJg2KoSlOzlS9XzLcng9cUVzIolMwc6PYMJdpW3aypBIIYz
awmD5qFKumJnUajYO7O49Kxo+ql0D5ni4Voj3v4hj5f15mEJBbzhNrpQ9G05c2oT66Wy1IeR8wqk
8rurKEX6PaOdp1PKN1d550gDyDwFMdTAhdNIhPL/XzTyvxGN2MIO/seAw7ssfwP19R/CkX//p/8W
joh/CceyEKc5lpZpaO3G+NH1//f/GJbp/Ms0JYlZns0vH2nJX+IRx9O3eJYnfWuViKAr6f4NInb+
xcSdQVXyh/T//X8CEduWSU7i30HEnHC8AEwy+hZbM4n/ASJuVeaXk6SFb9C1zyt6+EjMzh6S320e
xq8j8R71tBgw9JDrDsZTRugiy3ZrYlWJMbHoAa4GptyUBtahaQaT3WB1MlMhTkFoGGdTcI0UgogJ
rdigcRmPZXIZYFaYLmo6FSKObfv3qTGxKHX0SJkJbxw6VWK2UDRAEhYy8M8LC+hz50e0d+OJjm8l
vXMt3dfaJYmp7XRVzKQxgWTV08OD/NvGEJvJTtCccFFyvQBbl76ddSEVjHW3GSuP+W7U7Ssjew3y
mWF5Bri/bqKutklODuljup4D9YZDKkI5ZmQyLb7uvN6wbhJ9l3Xv6wEIW8Nx6aJ0nUhqLNo/cccE
wPCLCJlrXlzWjWkNxaUllJ7BC6n1zOUh6PTIt+718H0zD8HmkqlNhKL7RLwXHoclv/hFYNJACowH
lN0AacJr4S/gKTpJOdsBqPu1SS3q+MREgCrKwpTyb6LcrQpiDG0uJTiUnddNqCDv3hbSHTdNh1yl
zIBOpW1xb4/+L1nD9VHNMuJ9zb8Tp00JIal/+r4iqWj2HsIxbTHhSZ9gFb+8dBUANGoaW+akP+C9
6uIIKxliTzZWMIHtk0AHfNa0IwlLW1L3bDR2tnUzjbOYYdlSPAhgke7TNj2a8ZydDN+58uyO1n49
WPG1Mf9xSqu8UXS/tzybm7Erj4MnLm3qDNea/5v29ns0EkKYTGAvS9O0KZZyCNw03Dpu5WC1pxds
qBGqRa6e5orkzSyYr+U0BLvW7SDHGW58AwGMb2e/5PsxD7rjKJxjV5fFrYgDfDlFSwljZEV1ZWU4
Tt12nA8CuzKSz4WkNbhGdjFel16I/Un2COGn7kLTx70280QeuPa/rrcFTLO2JqFdhV6XrHeQKUkw
tJcOFi/9ZvZnVOb6WfcdBi/DZu2eYO3Uty16I0GIz7ZLhL25vMgobQ+96Ds0AyTGtyMva5QJ74eb
HwLb+OUtfbRfZq7No7WkB3cebuSgI31WFl2aOqQAy+4/zo3tjzbObpM+QpiQxcXFsAPzOBvQdkpm
1W1QkdfEH6cnoHfXk1+bkkaUQR/0igGw36ycNAtN/SHt58t6tDLrMhOowLR4Pn2fCLdyEkL2eVjc
6IV80IgRSmDdhLOrZ7CQMu0d4vj7PAIQrduNSZ2DfSXiD/7rdEapD9mjb8XWbhJKGLIU1smf7jM9
1atT394psH5rVwulkzpWpBoHve1nfEi0Vz93kdhsWyuj8B7WMKF+5T6TcqHn07bejPmbcPnk/ABF
+ppTVazLCgVID6becT0VtHheLQuDc+tY7Y4hAayLTipLahVvR2lh7KqiYtc2GU77ALnJJzQOhe6v
bFJUVf9qL371HddzOI0PaYbjrrOYHEDEdqFnymPRy+RIVW7ZCXpjlKGCN6cN8v1XmtZSRG+Wtg19
vpMDSvLKn4wNeD7yQkS+TZxpPM6BB4TVZTrPZQyMVAn0ZNJa5obpMg4t8BOOZit6htIxRxBHPzOb
ehPThQQzrJss3TrrpFB/dJIRKX10TMoGxU+AdceQOHrS/sVZZnlufGA/dlU+U3KHCK1QWxG52SFj
1NojZMs7LpV8jL0DpSLBu2/PTrDxOuKmI2poCmKhmxi/S90rAuhhDaXLhB+YgAYX4kLgUrHursDD
tbe57o2Nf+X4iQHc3TBBYGvy4PoF+IIOdlUFvHiocVjT6lzhgtJNuFytwV7hoC9eOZqsIGS+XXhk
NyV6AWPo9YygNwVTrZ22Ue/MpKvYv0B8mzuXevKeOtADq7zw3IydwxKeOvoPt/uI9NIVWwIy7LVD
CNpGz6LLwMs2kxUjYfbln8QHF7HeE6Q5BfqafPH13pnMER6HFRGp6bDzirQ+oh7EFen0ALlOTTn7
LAtHGhYMhzt/Rg5AyuI3O38cG9zp/3jt66FaY26yJbqZu9j/fBt0Rc9GxHxc35R1s1IT3Ule5/b8
PhLhDXtXOnSTHQpnNX6EiugqROcJHQaAbvQ7z12mv6AZzsVlJky0tYMBKxtem9hQwXm5nTynYvll
7dG4syQuCR51q+yQ2xALBgnKdAhSiyI5HJpEsrhrI5IE6FCmVkteIcAqQnLx1jMLMFX8ZPYMEENB
OF6QsqytoeseTVfhw2els25IMWEAY5FPgcfNUVRuZBrUp5jiytrYLggxTbMkPOaSa0Hd1ttaMzi/
uJDr3nquW4YHk9bWfh3e1s3a2v46NDWms0joy0WRR3MHG7bka0ZkFFbCyGTVTNOE3XXjA+EnbQ5u
kosVLI1S7MUmYvk1qm/d9NbQHWyIZ+sYVCwM6THw4rIM6B3Z6o41+bLrgdeuf3cdb9fn8o/DJTSN
Qylp3OoVPt1XK+z9U5jVrDZUM2OR9fNvnUv9G72liZKIDUxilr8F70hlRuLa8prmYPfun4L5126K
jfhiCwOjaz0d7fLZCGUGwUN/M2NwW5Wt+C2tv81gDbERsi02PknluhRI9FXYGCfkb6mKgSGM0Y8c
00rKf0yo3e0/gaUooEl16LLD2h9ewabFGn2z7q7Ch8/OsdZBrOes4tgNg3P6um09vd6LaKcaR9VP
R1c2YOm7NCwZ6/TRKgZZRSJfh597JI6dHGqYQyMJfVzPUaepGLH0+1i7slKXtKkOovTcg8MrLm2q
H0InsRJNDDt0CE6qNvxD5BXE3bflR1IoEGeGA3oKs+veCoKHNf9ubYuve2smXpnQZf1bPN7Xfb4i
877Oed00bioDs9567mtTlF57tNBRfp36x/9fb1gb8+veMDV4YAwkgOtPT/sZx7t1t2npNW38ib67
jdOCXijkMhLLm9DMj5OuVn1dQr8O1z21kCV9td68Hq+X2a/DwkHhqMh76id8jqVlTp/5gba++LRq
hv61xgaO+nfkwixQRTfSA9M5WOvGNyekd34/+EfVjDCCatAIeoM7pdrScGVckoQq1lY94WRDIQsE
h2s+OniFTqQKSbBQWXjQAWVDcxSa6izraFo26+4U6EshYWBUv/5x09/uhR5tJGOsQJ+y3qvcDWZV
nxaP0WdX6tlHpy9a6966GQqz+/ctNR679rKeZdXSFMd1d9E/FGsNnFt3Z2fi5/r1KHaH6qn2JpVf
oirOCLNlLUC/U+t8Ph/872e+HjLU2XPrI67nps72TwPEOH36H/eK59invalv+dxd//rnE1nvuh4n
jce91uPPv/j1UCZ5CqiQZV9ePA+p2z8e/+tZfD7tr5u/Hv1/ca4qLqnXEBS1ZyEEtG9GjZxtCHjf
2HJLVnXtLEfCep+RfeBNS6B0TVZDeou5bPuRuFW1lK9pAuKlCmpCQhzFZHYhfro1BSJ6777DkvWd
pfAfpuhvvUdRfIkho9CLApZgc3erEtEG/DC6gy5+mdwSAXWahWeJUEfEw3xVhIg6u47mGMrnft9X
/bNTJVxpfNwJC1cUCkLqeRl9RLVUuiQSUrS0CEaUdyF+8WLECYo8wmLQbfEyydy5mseh2+cGFz4a
1P04Z7uG+Sm50ynigb7v8HyAiMWVl0M56j9wb0GinMZwE5vqh93rKCL53UfXStsjRWbhwbEE6zVP
1k+HEtWV2qtqGpho+0CgpOGcvEHSnlsqcPXZGcEFbHj6RlXVg5FIkh8xkeS3cfx7nN/zIDykDsAY
lRoKhkf8rVcmfWAnPomGBWlZARGCX+b09Z1VRz0fFY3ZLhp+SxCzdAfcgx1SkSDNE50GK7eh7b8Z
nvyNirCVuoBRzFxb+a+ICOfHbAr3DvEqLU2GroZMJXKgVLnznoX5Q0BpAnLauzmgEWfKdTcP+VvR
MtdtwKs4iXnfzN58BUgdh+RMpyEfS1YcYoCOKn8uRFIRuRR0WCVyxEG5iE6pA4mGVbYO6uCTlQZE
Ni8nkFkEB5RBb+ZCdsDURq/dFKSXzMhwlIuh39YsH3XMxwGjOTX5wgXaRrgMXQlUJI7/lvJNP6dc
qTdCqGVvxsnzMlkvId5JZiTGzSKZgBbMVkv6wYepD8+jWQLWqyfnOEbWkz+24kDixSkuGvGIz+4J
MdftqE3oaZRBjLKiu6FLD6jBRir6kHQpbNBfDfMDttCDMTaANIrhmpZ5SIRxd82/BgYNappuhBYe
JwxwHYG8MI0YJhMmWMhIt3hRl4Mr8rO7mHdB0ponsv3as+ml16aa57tgNnAOGflt3ZBZ0PF9tayw
2giCtVUDAbPKO5TuM1/OYUGKbZN3PwTjvZ0KJGsCOwryT1vrB33Tm05j/c3AQbh4Cg6QU6MKF2DS
ikgwJ+rdG3+pcAupuLmyoalfhK2cQ6O8RzTa6WwimbDCA+74743jvrud+yh80/xed9W3miFqMyvk
fH4D8WSclvZgLyPaHfOG2CaQmxOrSGFXLfdC95br9nw73VblVmCk34yZ9SDxD5CT88dckqeKVIsL
IyvFaViW3rN33ZhB9tgChmuiSVDAMn4vlvVaIlvM4/gY1LR2JUX7TRFJ2JE50iqiXWn8qu436Zno
fkXw5HrI45rLQB/9QIhIRYW4oYEzaFiAQWaJFMgPSve8UNVimufvRm1ZLlQI2Aam6BgOH0xyUy3y
B2HL4IQQEGp2nh6SwYMj1wXnwo+nPTaa2yYk2VxG2c8qM7kGEPPRkYG+cTA9bT0dRdVT97Fr+L9Z
HH4rQnLtW4mK2M2P8Wg+1Z6B/B71bey50MsacclMr3kwJjArqTXiUci632MfEO/MGEUcezHAw2CN
S0wX0RTdbZmO95FyJC3Dw1j5z+NArmMgy37r2+Zv+s0Xd6b9ao/J20JXW/jYaEI7oqPM92tfBuom
tNtXp3Up9ZtQ42bFG22/KpX/qRPc1H7QergTrkrX4Otbv1Gm4DUpEFvCyn6QyXWkG/tsxbQwOpKz
hgobc7XEOVk4SChj4RRPhfT3pMRufcsa7nMPfk8hD12VP6oZ3mQkpIC1iSsNpwgs+hkAGOp06MJL
vUumtyEaf04+mpVlfOkjyNIuE0u69E9Bol6Mmat4YWdkzseX2ZjuSlu+q3LfE/u+SehFBQoiY4OF
BiG3v53MP2Ncm9vRUn98GENZjF8Ln6PaA1y4eAlCA0qZy62l36ASbfs+p90YTwGun0zApbKKYDNk
RGPVTmlvA+ZHeKyT93rc+XlFCNCgDmOGWWFoEEpGLD19LlX5gabmTe6Y/s4JoMLViWg2Zmn9nolh
Bbr0XQgwgm4Ffabq1PvQEUqCGoDfRRbTwyH6i8b/1v6pvMbehDUKB+pQdaU2nRzELTyzXWjS0zZn
smRmbyN7bBNBIbPNYsQ/hHuzFOEtTkXK11iPDyIcfuDqPleshvft6F4GKeWtVcY3rVnB0A+E2tO5
B17Ex5YW/cQSLUAeTHmYwKL6oaG3yFW42QXALxHaODt0a9/I2oBVkvZyp6RdbmMmjVejqiDmjtmD
TMjD6qixO/H0RvCTiWFJT9Hy1zZGJ5ob9odd3UfE5m2wUGBtoH1bGK8ysy8dOOb0RSzGWx8k2CBC
bBwWfdMTy9XbOQRHtURwf5R1I2KrPLj1XVFa94hRekBwNPGVMe2WoIfV00fWiaiu7ioOm/2gnJe+
ieElx1yXKSA8CsN58QjAg9Rbmw91VA6HtkwdyjzGIz7pBQZqcKWQkG+GvgADXIH2ntLpyo4DJFRE
I2ctB+iO+EIshJYV9xOoDqRU9qbwPAi40OCR1Ymd5XkXo4ziU1VBDhFtvkecEoR5dsfMr8ca473U
ZNUOZXzvJU13gavyLhCDWXV7rgQ6taSf7d1E8N8Upz54koIoVMssj0kf/rLi6XlYeB+NtGk2uQ5g
4zqGojHoCkQ4zGCV/Wi5hExH6e2C/NA2HDjDsTfsECrR+CS3S6jyHUlKtXcb6C8xHFeKv+rKcf23
MFUJRVSmgE7Q3ZkzqJKpBu3tkBbkK4QbVfTBmoMqvoiG4FtrlI9BHakrFGio5U1SdRKis6vDWHo5
8D4wh4oESlBJzr4eRpS9FARjfnWtZTDCuTBm55gfu8DBZVvzM4u9p8rususxsXYj8trCKAEgiuAm
1suQpXh0WXWiVldby8+Wm9mpH6zEtC7/xd6ZLEeubNn1XzRHmQOOdqBJ9A37LpOcwJLJJPoecDRf
X8uRz96tkslk0lwT3AiSeRmMAODHz9l7bQMkQV0aV/w/mNLbetgKsuwR1zf1Y6AgsLe+uV8iCQ+P
CC70INWVlnhMCDrVrUf0uvHTICZv07H32mb2jIozw8SZzyVEp8C7n5PD1FfBB7cjxKUU84caLck+
HybzTrXZtRXiEgSs4IkZTay05bQfsIzi/917syPPlTU/1TbKXk+KYi8MbFz0wCFOJLXNMABWt+2m
6cEcThiE97BOqiu5ft+eg2BqYE3aiQGLWWp/JTibN7kHNDmitILZLqb7cRrBMKL5dxc4uuhr3Hw4
16OIt1VJipDk1sANMRCPYz/dxFkDAcd3zi6YAz8fgz1lkrGFQYW4JGTtczpSgOKWvdcEUkHRoAw8
KGaG6JKj6pNdmthAfsw2PUoXrWKf18kRP5ibS3vbW4lLdkAgWDs+B7eoD0vOXRlKBr6oLsRzosPF
w/g76ZBmm4eC9ZUyMjyRdfwk3WcvMM2XsNU6jrE74GYHl4uZsGneO0XjfOitN9uiuA88+VhEzo9a
djsaeI+Ij0llb8p+j94K83AXkGNfLU+VRQDPRH7NRvCOzzGCIjOMUMzXwymfrmrIBqyP+Lzt6Wlw
cSgYyIF23nQBagVhtLAeegad215Mv53SnzEuk/eXD3zJCHGHiXZ58z29LwgtcjOIFbDDmLGP0X3g
400IlUIZ59U4gGbmYgnxNAMuhHJmtRn7/GUuYB56SfElS+zcRUFs12QiEDQTQzDot2jb/bFi8uQa
J5x2fTYQ4BucqtbVQA9avllc1SczbPItWZQ1UZ7pnl2OvUmH9MBs8TZ3+c155dTaF8faIO/FwKI1
2RAmkgUWZmLGrE7Dx8C9fyuHBHNGRgB7nw7c8Px9WBFGaLZErU39SzYEj3ZDV71Z6DGYLSCUBc4k
Ynw5T79mTI0s08EPhduSdjmKgZqoq2Gp2a7Fc8GZPULKsK+eD5OEERMtfRpABYgnWFT6r0SP7aT3
YX30lDiOGE4v1ZXQnE8nQdmgdJaOY72N6fjd6nwPZ3IObqT+oL64KzL9Abr1mc+MbRvRonnRAuEP
qle/Yf2Yi+BHtpAg4Kk/QzG9WvjQqsg+Utb/CpHrnqOAYhlX75PoSrzI00uWhhs3N/pL7wxHvNTz
rlwODqouwOBckABU8LDL6ZaE1ksVajma98taQoBQYxTsl9oCFBUxaI6KAm14VJk3OApJOHEb9ONI
M9IjwOoFaiPokleBlWDAn7PhI5O7OZ/v2btor6tx7alJuQsHtGtEP7wtpazu2KUQ3oe+b+Etq+dw
JHnCPsxxD7pj/o6HRX+LxmNkcWq79it3ia+G4dmhLuTRVFHDhRHD5w24a4cOkZHLFN0oQ7GIRv4u
ZbK+iXpGC4GD+9Zo3txIqMMuNSL/iatn1E4EewyhC/sM9PLkC1rVAl/bea8ApM+LvS0zILBB8um1
Dk0/zsnOMyZmKxbyXuXRH4Fta2DsRvNffcdLA9YvnolbnT+x+FjbRqVnLOe8AKHKE35yuPHlNmuM
n0MEJJXF9Y4a4Yfs5XNrKcgqxqNvJvdByqdUYGIg8nf8LYPl2PSsT5rPPZBHTzDta+SFJjzG4CCh
ctHH6VM8mDE75Dh6CKzKPAJ+o+6LiQ4ctK9PBRgZkt6mw8xdbTZh1YKiljk6etOieh+mkjckZIm0
Rb8bgZcCaGF2E8/gPsUMjSnxbfMmo8OQOFD3cm/8JZvu3QdgXSxI3ZO6gzk/pm+z+Su2zPeoALbU
dxpTNbM6kw2aKLO7Q8jo5SAErMm9tUB5XGssspNN5iZyCtyP4kr3Cb5VE+Qkj4rmTuFos4fhNZmh
u7TjJcc2tVGW9VkNiLiyQQ0Hg208j8anuca93guxV1n2HbTMp41GXEKvjA6dxCgQe9jXAznO/EVY
VYvepJOIiyU3qgoz99NUGa/D+B3EdL1d85WgTCJOfP/DcGBhuqxyUkHnQecfErnFmcWge+AO4EGy
wYUBIJbh1zmuATzWAsFRFZk35az4ISrVJtWQRbBgU0WUjNlxBxHYjwu/e4gNhoJNZnN7SB8C7Vwd
xCcu/BaeA5bv2uTOx2uOpY+IjZm5STnaBlCF2aNuQsZqZoi+ydUQsklMP4ahhVNDhHJqQBeK8FFv
a7eRm9p/gE0ITgRTwRBENWyI4DXr2u++qL61psQpknuFgnHDTiXkM+6a5C0eA39nJWCwkpzq3PiJ
vDfYDPidbr3kt50XD06BbaNZWntTUHeqRSKqbuSt6IzXbkYBOLlluVManPFWhAiL2QpwM17KndnH
vw0FI6/JThO7e4zu9QuL5q2sl0cv4vQko0R/TmYGOnRUkr8x5w1UjUWCbMTZImKxMbzE2kcx/GuB
PXM036sU3GaA/EW65zolbTuW3nNMAxqu2i1S9hRAlUabxA/044CPj9mDRwyShcyi6cYXd05fErU8
TVPyGCUIM/v6rgfR17Z3Tma9V/wJIZAJr/ldx2w2RuOhcxZOLwNqHRaDcvEOemO6EJ/KhUtBG5n3
Mot+WaF8XazB3MhlOA5p853GHpnh7BJU0fsHx3j1g/lUO+IWMpGJH0upDUQlEhca98Ne1KPFpyVD
rISUg7H97C/LS2NP6cl8Z6ggcwpEdqVbL1XFoS84Y1obMKAPSLdfgn0i2o/F8z7cAvMwb7Ewi++h
Cz7kMHyW5efYYSYi/vmmEOErY6RH3Grbwi2/LV5svtTfUZw95071Uiqwg3QsIeKWUPQ5n49dBtqD
AnuzJNyS0maG/dpXv/K0PbdYfLCJb307p1Ewne253OVWDSszvbad+OGZ3fPoFQcMVgEOgfDRnxY6
y6r9zvzsMYjeRnu4tzpyGfr0PIj8d01y9HvrgVUGt45kxNuKCN58qxAcO11Q7yyz+YFWvV6S96zv
/hTRnewwo9R1TVgOGMMKBjKWpvuQKKQGLp2nnG/HLLptZOtmlSXvlLKqLTM0ukhU2jG0XS+5hP0P
aXenOPqJ6I+Qqn6Gx8VW0BMo0JKnJTn+f0Hf/5Wgz3RM6/9EgaIth3igTf4rCcr6+4/+Jejzg/+g
lRzYK+3J+i8oKOc/PK2jc33NhyoRC8f/839AenJN03QF8yFpCal/Of9//S3pIvGzLeHxA8KXEGD/
XyBQlmWJ/67jE4GHfs9mEOojK5aO+F91fKabNkMTxRerJ5/Ejh5rSoRjps21q6h51voQh4nV+mw9
uITJsxlDWDVn9VmZX4723q8Hn14khhv9XLQ+rbZ+ucuSgoYiFQxWBPeU+tVHL0KcPBHTeNwDu1gW
f9yO5kJStrdC9xhVMBLzGrCHBF3MP09vCFHfRQgJFR61+7BoWK/cqLnR/q6yHYmwCEA0zCaGRjq7
z7TE0BUvyxVzDvPTzMWRYAiHdM8Cwg/w446mbYdecoeshdwCa8ruswywgndp2mD5ATixhGVFbzi/
qTL+cRl+drXrwm4Ib5aA7L1kOLhdFmzchdTNKiGuzPK5i/im5aLZ1vIethN0bfE0Toak4ogCeYrP
qjUx7jXJahs5WEYSYDdieoRy+JBDXyJVfjqaVng/RTECGzyHQ5sCH6rFH2m9BJ2J3Rq+7L4zGMF0
boyIxWHjtfgkiMKFIWYwLU5LrV5rUWDFDh3IMyi9hupayzo7MvX/dlPvie2pde7J2U0U+5Re4lyi
PvPr+dyb6bQTLryCjMgCm86JadGO8xH24Va6x865T/aYiK1dQVZ7UzJWcmciDscQI2KMkXifNt6D
Z3jmpuzRcwZZd98aEGASk+awynjF3sL7kYXZy1Kink/MUbHqpZeiekrNYfnVWYepGUHBJJCMQuSJ
pkvhNxPL2uXC2edV/ozEnWEWOT5V2dm7ph9itvesuVlQ0afyyBj0W9xgRQ+eIDHG6RwbObL9x9kv
daowmYCZZ78ERYvfm7BfW/m3RVsbZ96aq9dU5jVy5B+1YMoa4KiyrefjRQn0gDMGwgSaiZmRiOCv
a/NcnTwgOodg8MB3Zyo9hTYMkQhDKl2Qcj5j/E9AAZuPC5QTOJRW/OIbYGJQcW2pR4Bj5AKhUt8b
92xfQLhn0dlhaDYN1NpSuITXQCEtTbfcj/POGjtoIbakw2jkFTONKb4gB/tK8kd6PGT60T6/X1ie
tjHFoaoCXr3l4A0Zi20lycpRU382MCf2UrZPqPzQAlnNNu65zvx25B3HQPTEfGI7+PZXjirnI+7O
XUN/0y6YNUOHN1V2QwAhNnD/JVrKdxPj7C5MEpvtRUjFUT1FNZ2cinUpkIDFG2OYz5Zrbyw5H9M4
KQ5OnMljwf7FH/n02AviMUDIFsRVqE1kBzMe2JWG4BsBxjL+p/kG3x7qk0FvniHjEeTtA/Ppg+UA
icLvti2UzQ+UoCEbKxbHvkhPtWdNhIzOh5iad1+6DMbGNjrUeYGZDAuQJYMzAp3s1mJjY1H97dkJ
wBm6K+bXvjOYMtWISAz/ZBVG9Cz58dvUT++E8N895Z+7cWCcZHg3FSD8CUoAVsdAXWvL+RSBAU6s
qo8ujK3tDSI9yIw8hmQhgnOUvCb4+pgltvEB5PRjCBQZfykFcTzuiZlHtFISepEPBnC9AkZP4eBx
Wxb8HN1PQ8U/UpvNbEeLd790TXVuQ5+AbxLynOqzTXFnCTenI+TvrYgAhagkE8wghSYyickhILtI
6BuFI7GhjJhjhAlDAEo1m8M7y6dkHxX7Vgd0+Qa7okvW3xLvLGH4m3C2ccy1GNe6ilgdJu22DWqk
r32mmN542xsoxKAOHTDzXZfFvZcJfYbKpWeSDd2nDdiMAKvgT9IQ4tdQhFllQl/eYig7SzrBVFi7
2BI1YljarbYNxYRb225O3HOc0omb5/kXyl659WokY8rrTqKgYhdJfCsjeR1VJFmJiA5JBva35dgf
gHVBV1GnLscG2FqIJ8NT6onqWPcMDDoY5VYdzXfNJu2XN0/LEsNOgxYW/2uc1VYH7XRmONzEY/PQ
YH47pVX+1ajkd1r66TVUMdYfo1SHeP7h9Rl5ILOP8cefeEBUjO0sv9qEjbXZMsvrTIaetSFooFoZ
9tskH0+ZGL/nqYLQlNmoj4P5wDZol6dTA4x3MfYlI98zS8ujsHHWVs6XN765Sf4TzyABrZgMaR+w
agLuira5GP/0EKcey1Q9hY5L0Esw4XKSwbVj+rq1TfGRoH3zM1qC4UVUhKD0WKGwU+6GEJGQG237
OsebF0bBzjMh/dJyJhBRqd+FQ7BTFD2LuDxVXcddpbibA4tEsGU2oR6JN9k9DrLN9y7ajQ0uzRpZ
6EzE6qfpY/5E3L2N/FEd50Q+QwPJ7qwY7EHC9qpHQXfwTFAcU9Rx+dH6iqqGBvCMqTW30NMGI/hk
VQPHCiu5j93pFRTtz8Su6fQkNP9Gh15ACtOXGnlfCWgmsDOREEQuI2gPF3KeHjqzOnggDLn4XYBy
NC+3Ztxhhkm6fhuYyU/pWenVcY0vx+8J23FEt0cFjpPAR6fgBE1zl8wGwS5RmNyOQb53RnX2i14+
VOZYnKOSj1UPlYYSWNKcemRB1Mjws05dHCTKMK9oPGW1AxicYgPxGStFJ8Ija+09/viLXyPJyOkY
YfTKzwZWfUw9QX1Tey2qRIchbBvRnRly9+BV4m0Qit2uYAnpyr1AJ7aZspjE+0z+jqGPuK1zZ3R0
vH0rO5a1SYqdy/28Lj1EFcaT66sHlNw5+5KraJm520ln/A7SrbRH4yUQ6X0kFSjqrr+j4ZL3S38J
8KDv48TnrjMvP7Oai9e2VHCKIgKhiKIHwC4QsMwtqGSfxcxzBGgEsRiI3lEHoVlGtO1H9xVTuw7X
b+h1JeLWiTjZClVqnyPrNUrwtrQX26n7QPYBR2Bmf9M65p+kp84Il/KUGg1Cc2gajcTNOHe+ODsR
IGKnqGBd+xo3b5vmg6kV5IaTv06mbo17QEBoL4d3LTj4fR/47JG9JbvJyGjYFdQK2/inYcqfvEp6
a8HCvdo0kFMg8NgD/LLB9RwHQDBuW5UIoES8z2ioX7i8cIZpG6lTEfacl+HWYbVGw0je3+jLG7sg
uQyuBqtgHQFUTTIq0tHKHitMHg5tSbwvwSEr6M/juqQOdV34e1gGTYdELmme2F3cpUFiXcWETmV0
7K/WD9Cy4uBdHCqWwXnh/LT2FXgDSO8i29lVcTFUQX9iHMwzizdnhux3jRX1ez/wscA28CNFfA0k
KJpiaChgGBpGmez2hcluvrdhOrXdbiqzUSsHiHtX9PpGez7UkKNZc9CaGJGzh8bDFIb3c0YlPET6
1pl7gR5f3Mva/pgszhUmGNclKDCtZM5H6eP5n71OvfQ0R4D1szyuT5ni0NdJuRr7RrCCBMFDOlCc
Ip4+91wcSJuGcpvm1bOgcXAoYGfcjELfv3OiBWq7Vkc6YBF3weoJncUGixzxVAxW37DlXCYXVp7T
9Ehu7C69ClHepj0Fu+PE3XbW+VmPhhjrXV4SBOFkC6EsbFM6t4F4XnoPJnsMMBhtspd85EXKnbuo
k5CTsHpja+/eLmFyL4vlR23YeIBMgxB3ElitXeN3lRZNM5hyHYPmR3bsQphJQRWmN3BJPqcUgGIO
Bw35LcMQSClX2+zdGwqR+yBGJmEyet65RHfLIT/4WGrxZ1jLfdfcRJPb7LNOHm14cxuXqTt7ju7H
kk9U1UWOqSqhKBDVc4VTcY/aGxQMhE96iu7NmEGg6LL2aBN9GDgAa3zrabKG9y6BjxR773NVxTBz
kIgPlYNZ2SLpZOQ2OpkENwWpPKg63i302nilt62xZHfC5A/xgRU4ES5ZIEVMAD/iep4vGh0ZsoNh
4/Cz9e302OGSID9PHbk1/k7awn6EG39tCzQi1Etn2U/Ftq1LlyjD+hRd4s4Lj3GkfuNl828xT9Lh
itNNOtvhs5GqL+apIECdpN8lxpNC1vYWO25xTOKvzpjEAfHAdLMsKT0Z62rNZF5i06QnFDiFumcr
I5YgufWQcFbKIJcwCTF1tcrfNstPxaf2a04JI5my8jvaC7A6fObzlu7lcAR+eV/3Htd07CP9oed7
yCf67UtwYP7CqeScPTGS29ha0bnVTgqfJHQ+cMyjkf/bchlqjYYFo9Tlztio7jVianxy6K+aXKRx
2QY7i/l9tARPXoxEKiLkL0UAdUL6eK5saJAAh58MAYE8ADr4q0idfQV5JEmN8ot58NZVJpd23TRU
uOWWD4crmT3wPhqzu2mebggAuW97K3/B58EN2uHvr02jvUjknVtNkM0N6ezbUlAr874ANyVQexF1
sllyszpm3tYRc3dfu+PzAMRDb/eh+At1E2bIw5Bx99u56u+ncXmXNSN8UDM3ylbWIbF66lkYuXlV
6sKK/JMQ2qLDmrxnlgeYBq4FMqqRSLP8jZRXm5Q2zUqB39k6c78vPeLTVQ3N03am41BEuMlc60cv
k2wfh+N4hls8bgLzNwCbnOu0+E6z5hC3aXJrKnVvsdmmygQfD9K/O6tQvQSZ6V6x8S/YElnjJ0m4
HnXBTWmNFGMFcz8pQ0rLKrqt6+5P7RouOYP93sm9Z2S4kLoQMO4xNwrEv3QAgrJubpsURODYvrVe
lOwD7gOHyXblwRQoLHyCC5kF0C4G6tLD2p5yz94HBHogFPrRahfuYhAjZwjrOdYOXaayl1l7dmmU
UuvQk088AHARr42PTf3psPp2E55fT7uSo6vQXuC+Zgsj9tGmwyWca7twHQzOccBBbOMkxtrfHEZt
LqYHAftyNRxr67HAg+xpM7LQtuREG5QNbVWu8Sy7eJctPMyLxf+u0LbmQfub8TlT+f6ytPG5xwEd
jZzbqC5B3Gt7tK2N0kFERhb1t6st1CXFW4PAkxEmf0Kpjda11qHSH9AG7FBbsVFN3Bv+C7oXZ59q
s/aM6qnUxvdG4GzkPuXR1NbP6WjLy/poPdDrDgdt9YATSszOY9MSNhpoj/t6aLQRptKH9Sk3b1RC
FpKussgxbuoD8Bps9KDQ75D0pEfrrzU9eHBDrffVv63TL2E91MyaLrR7/3kRoseP6uTEDaz8y5UY
tz763z1F6ohXxOjOnn6BonBwQni/KlRN5/XJ+uXJmqZ9pto/okXoRQnC1ltb4ddXvD6SKrnPKfMP
A7AEIHP6uwYGAU776JzrN6nQpvr1/UFXATjLAihga7SAu1IGGEiml4FcVA0gAIFi72amQKehLfer
q6X6t78loD/HyBy7C2L5ev2JngKA3K42THbuaDMv1TwEeib9RaKyZf5REdE3qAiSloYpSP3vpqlj
A8rHZId4AFuEWSsScRljctz1YeozqAz/fFGxonCWIC9lr/uwOqNWYuL6aCUm/vO1kmr9VMJB/+tq
AXB96fUhNxT6QT95mVzdbvNgz2hy5IqKVDH5g/Wgkt3qa/nnYGrTxmrGaAKID76AuzRWbnI2A1BN
yBLr02qqA0HNCIManRO6DlA3Gw2fUFluKbyGv0+NjPzvYACjsfoRUo3WyLgSz6b7PmgYh9D4jQYO
x18ng/Y5rF/3V15HptEdlb84hKZqnsfqKFi9BY3GfQQa/JFBADHT21EDQbKVDVJrTIihgSGjRoes
Fr5/DrlGjGQaNlJBHVm/zu9H8Edg8EomWQ1iqy2shlhOFw+EyTwDM4mwPkuNN0k16OSvY0hbF9dH
qHoHyHmasbo+f5AaeGJqeEqyetMioCbDylZZn7cauFJq9Apaq5fK4bxLbYY5Bhz7yOM26UHPkYJt
UlkKrMkRXpC4fwtGssATEHzIs+0PyMJEdWQjfZHF/W01dGe9VJ7HzLgNVXeG30tQSwiOdoEaT/5L
thA+0nQEC4Xvvlc9RnF7VEI5hyE1nxsZ/JiLctyHxcFI0vgIo/AhmUF22mbT38a9jYrHdb9S49kO
rAYvBpQijDpvsxMRFYLUeqBaBzk+Bodi/iqSKT/6XMeFokuXWvldbtjOASSNOI0lGKySTQPE7dDa
uf7FsIp0X8mcwNaJNJOeLmrO9GwIBvYXSAqQuz1XtS/JXeq/KemG8+BQleJBTzLg4Ch7mcUdVQ7A
13Y4BV3dLmcyAIMpVFrxM9ynFf9b3/ArupTVrZyMcls0CGVhuMIuGlGf98jGYTzBVQTYE7CfcFHD
pJbxbgs0PBWRU1xVSJ1DomHVyBzXDdxfRv7WgSLaOa2LuCBnwwVzdzO4mXGoRu/coSC44Ds0CcRu
3VuvbEGMqLegVLeYpGdgV2zPbP4y1P7N8NARM9ShKGwKEnzwOBDgZ/yoJAawoVqOPgBxkCQKfzP0
fISEIdHa++odSQGhZZ53yC9F2cKcygcc/4C0KQTPnmm+DzitNh7ZHPuKXBii+N7Sfmxf6GTBox6P
UFcH/Pmj3nbmj1OEJborU+BUrG8NA9y9Zw4/leNT7pHTyvv0i4FN/ukq5o3exDzZiz/7xUOhuhgB
zgk+DCMapo0xlp+84RglgUlDu8IgTLC0rI6Rsr5UoZ6JNsJNDiIRHOcSejMaSPqeABiOfUADhLYE
Q+spORLeRKWPFB39AWtwWgV72u/35QhJdiL+nKH2UVZedgxsaKjgE+JjPkV/ZOYSMkBBzmxBd9fU
I8lny8m0kLg2Azs7gXAXhfzNbKfNTnbBKzuEaTNPbDF7aoSk+6BX8DFOqb2LAHCT7wC7q5MsJVDa
H2YGbXQ5OnGSwNKsOX5VLcKgDonKBpZqtcUhci3Mh/ZpsfjDM3+8pQR/X6TfH9x6hqMCCLsHQO9O
1XgrJQRPx1Iwhm65tDi7HPuOACysjo7zbhcJvqXhqSpI25zk9Mbc2D5Eqv8IjSHfGY7I2dtzmnVp
TOcipfCBYRjH5XvEB8M+3NlVekCb9oK2DTvGzk/PbQkcr5yXHK6kHkIV4csy80oR8FQH00M2YuLm
5+La6FEG8kDC3f2Z2NvCO0uZ1wco4OATiyF9sh/wsuU7iQJDt7ZiejHyIhr/V+RX4iasyMTOQ+e+
ttD8OSl53wOtvtk1CFEmHMv2DQI0UKigUmijJN4mcW4+mqH4ieT9g8Z2CcadDN2xPte+GV25t+Jy
IS575o9tEQ8bE1u72K3NHX6NDWSv6Oj0yERnq31Bho1erf0yDP4bxqgi1GQ4G1avXScQwPu58dux
4REiEftusU+DxjLfqmRcDjE2BxiMxYs7jvgHMkWnIMywCNuENRThJHAr0H8OuA1TTxOlTaN748ZF
fT+R3A1zs47d1zHrrQdxArncVZx5Yd04aHi7aJsZ7q+yq17LCe2p1/e7rAH+G/nNqcEriuIJn20y
w2hYuLFbOeFJZYQUPGI5TUbu4EOsDn4/31jSueOGRWJXwubGIvgFiuTeZXNJXtqbo7B2u23zZi0Q
+w2pDk0Q9fRnk+VtVOQI9qgMOQkcoL/uXTVLWrTWoZbtfMrN5MZOAjxbBFj1kCuPJvQL+iHkm8zJ
LRxR5BGUn3ZOZHE8f0ZGtxzTcEKUpNwXCs8fIpYGbazp6AVMCKuY3PMeTW1eRLdJ0nZ7EfwYQqhw
hMsQ+j6Nb3FY0032LmKUbEbqwDx6s/c82shsZ3G0MbBv4HJkbPgc8GJR9avK1Y+GyQEp3tlm9NSv
pBot9rXmUzcRhthbBqnEYbstUNXdKDHcd0X+h2agDQ4v1tZWZevs0pA+bgft/Jzqr63fWA8IY0nP
0xTwNMrf6Gumh3ihSlkP+GtqCiD0hgUOTHI7cOq79t1I+jNk5SdkeuORsN+2oRJT7XB0K8qF9RAK
ypX10Rz2yGNjE6NKF5rEZ+39JkDDZTFaGQx1nUMbnjqDCd9czkMi8PDSk9Rs1XDH+JNoL0Z+kV0t
F8/uJtKIs1vQUN45COr7eGIZx+0NGx2i+3RBxXnOhJip8LF3Ez0BwJTGLcEV1K8skh0VCkWsi9Hd
SrvqvH69WXLrWIwtm3r/saF9v19wW43gAcewdw9C02ak5s6Q2jr1eMdrDKhUQSh6oDymwLoohFwd
VZr3zrgvDSRYlhD1ftY0F4k1+rqY0FzsaKQjwvYqmqFSbEbwapsmqkhxdpnNuFaX7u0I0JqrD+uj
9UBEKluq9WEJwPBSHRRByzoTIb9OmTSZDxMjOYDWnn2u7RxyJzurZNjTLfuKYAH/jZB1dJjs+pSt
Xr0hReHUziDU18/IC5N/fVqeAgBpp+1NMwF68CH8w4FNyVv0kCDmYZKBR60Zq+lfZU8lvfMIBSZv
RxqNjwLj+lHabnFKQ7CQM8iCfw5kuQEDAYKp7bg8XL8zAyYPNTMk0/SQWHNEVJnclXH9vqbzgk8m
FiBL2lujHD1tvyCec/1aD4pEaU7JrIkl7gK7ZCLYeNRnt6l/bH3EPBpEdIkAFuiAdrpdChVxJZAT
qPUMtvaFrQdzwncP5xV5XRyC5ZQY1xtt4w80tW59tB6cdCLZaEQE341dcrWUcYSVXZHG0UpI7sAt
jO5Yhl10SYKWXp6cECACGabbrC3Ddh9Cf/FazjFtHl4PXjIEByvyoOywresT/0810yVlWT97jOaR
/VGBU8KVCefOigj0IqSiuJZpG2hNBwM7dFkTKTCXofa8remSgWBp0v0/B3yI+cnEoDyVMYZo3sMC
vKjxbStOHEND2NdD8O9HkrjHrfQ4R50evgMIwLtMhv+i4rlDs88zKHhowxcPuxuyl1Pv2lul94iF
3i0GjmQ/E9HHXT+IyCFUOV/t912LYNtnfE3nox8Z4lOS1xVeDL8tnWsjzWvPCIgGZTEZx0WbmAkj
o58agAbweiZvEbq+4zDbp0E7oos6fAqDoDysv2dcMfAjibbaRwNPg/jMx95H3et5A7V6WNH4tXte
rLJPPtkWo97G1IbjoeSsfuInqi5ylbokhJPagYdTxZflRS/wl0Z/d31qExRwlEF/XsmKip/YhVII
8ndtbpRSq0WCuEFvag/sQOCRHKHxQ1lWNIXl8Ola81O6pB08TU0T0DCAfOUCrM+nSNHzbBPeC0UA
i5c3CbYEnXbMKTuVxFb9fYjCjK1uJ9sT0wNthSK2uvk5u3l7Xl9pRbwA/Cyrv/U0ooPwrJQxyno+
Y8ZZGmK1+SWVmOU5hjOl/+8ku3EqrQ/XA6z1v7+bUVVzWQ9WN+Ez++e5UrLblvbyaAzZRxzJozvG
/rFbffeWPrs4Qwg4iBdojpO+ueivtTbSWo8pxG79i21vQHy5vg+pARjbNpFUT6i39dsT4yjN5MXL
8Q/3Xbetxkz+vTbXl6hmKOku3P8dWhBqy8L/DEHur+DBriGrw9WtFN0sgc/+paZC7T0dJBAyPtza
cdhtTQ0KWF/qer2sT9cDLtH6Mg7xABWLnvv6yqfZgNwnrZugc+5AHqMu4dNNPTJjWCAx1EuolmwC
FfxmVRTZxZVc8gX8fzroP1nBDGzJBZ7qrH008kPe1M+E0spTkA14zUy2D1G4wddg7iZ6LejN21uc
Gg9UEDQjuXNZeZ+D+svxnDXRvJEu7evGxLs4GhecaXSva/W7pq+5gWz95NfWz7R33118a01tBjCR
M/sY1KVmmTg3OciwY52CqBGivzh1de28+t0ZJPMORzwZUJaB16DKmWM0Bl3xEQXWssUqVeyxr2xL
kOV0Skial352bMjXHearbMLbKmc7aTlksFnDXTrmH1WXc5+1b4cRbbiXVb9px3dPil4lomtm1vH8
lIfi1FOP+VGDoXsuz8QX4QLxRbhrcxcZ6fDgpyE66EcT4Pu+tgkimNzkfsqpjJO6L+HW2HsJ2InY
sI5CpR/PdVv95opcNqE2OhHxQWKV6Cb2EBYm9w75A9OC8jo3jrvBh3Key2b4rMSDA5vrdxy2M6MJ
PeIhNnnQgcP+KN4i27gPaFzsUzPLzu7Yf5sBdX0Tq0cAqiRmVwbZZPpipOk8nFLQoVMJTXx0/eN6
FwlafIHb9SGcc+vczGQU59zX5t68N/PFOATxf7J3Js2RI9uV/isyrYVnmBwOLLSJQMwDGSSDzOQG
RmYyMU+OGb++P/DJ1KUnU7dkve0yq7TMrGIMGBx+7z3nO4UHqFzqh/+v9fzvaD0NJJVoJP/rxM/L
R1x8/VXo+W8/8W9CT8f5m2dRjToW8iP3P5AbpfE33dVddph0F5ivWcb/VnzKv9mCca0rPd381nz+
u+LTBvdIhqjQpY5/DLSk/J8oPg0QkH/lNjITllxxvJCHepQI0iUU9NfHU1yEzb/+s/EvrUx0rR0p
/CFFiFWFdRY8V4v3bWX+Mo7qvXvRDqEPQUkc6Ef85UA9ltkUlsU/FV3+WMZFu7wcX/Af3tw1HKSm
oGb4NsL4hzcvC7I+HN1b/HIs2Ew62lOG5KrcYkNHG470xXW+UCr9P74tStu/fufODkSvYt5WoT1a
R/lDp+3wDq6BVgbNiZA4J/+/vOWimv379z/8/td/Bgwj/+MXXc7CX44y0zZ0WRDU9i2j1JlViOkO
QUqsgH6bvP6fv54trf/0dri+iYSVNPEWkYP5D8e1Ac2RhH2t9mE7BOC05U7a1sO4ZFJYhVsjX06j
jVWCgXUod/2J7srFywe6BBLuLoX4hUCReZNoiMm4cj38c7m1BtJAf1DlAiOoBYWs0QmAl/ob4YrG
qkwMHZEu838ckwyzWF8F/aVBFvsiTImksXJkxHSAgrQONlEyPARajWw0GTCIwJslTxa51NgUvlOz
3+AfGhCHqC31g12aT1QvNojLxdQ0EXY1i5HHV34N2jhif0XQs63eUo/QKC0e75ZL0Am20edRZsHz
pYuR05sVSY7DrG8Cie4xLJlARQ2ma/VB/BxXnvVBSbuMGKa7AEM6FIAV7EwcG4d5Dk3qi0RsaApx
JPTuMJjtL6v0rmaAosUrrC+Rd5e4qt8ts7/jUQG30lw0MbxNJmkAsuXIzgl6z8YJ/NRQ627QCLtj
Srdm97XJnM8Oh/zaAW6zmntatm433McmIQujUu96WHNikPsX8aJ70yLKdUlbd8R8bpX7Ov1lFOaX
pfFzA55tssSZvJi8lBlSzrluvjaK+VYyqa0GYl5UNwQbDhuBUNOPQqPQTnPChmbH7yqSvGk1FLEB
FbOMN2Ae3iUm+IRxquymL3rL98ixfBHi7lLjfRroRmXo+voCa1Uq5y/Lyhlf/y7y5qNr6oxtFTNx
L2mYjmuQQpN8I4fqPaCNDVIF0KMLtM7p76RefDEjB8LABmV5ndwa7/okHqby0ak9mKmNTfduXscV
9jkXqZrrRE+hYLmqQOHNBRyUFOmcbTZn/B0FGbkZNButIj+IVEyIGVbv5w1HjU2NT8XxpzH5joeR
UQrAZvuLiQj9mzbGf6pj8tQeA5MBkEziP03KN8ipBlY4Wc/UzDT6rRnMaaZ+EF+0JLo3v72SIk2L
JA7kND3mKf+3NltfMDlpM4dcc+aMeI2JpmGUDDtdPkhtExYxFygl9B45gJ6Yl8yT+9pZzHkIDVao
om6eoZ5szIIkdxrnMvFIjdUQnFk6u2iiLA5thu4LOf92qLl+6pQWeETGPaHspIAzGcF4DFVn4gd6
MgaXE+0hxZnq4AMB0COvBVaiZY0POBiDqZAkMseI6tY3ouESVuYN1dXfL9/CxEAb1OUvI3F6dF3Z
LZxogfZhAyzIdp9SBdFszPh2gcZGtARejbkdXZEEY7ZcN+NUvJDYd8UWie81a9+NGjVNgwlyseyv
bYC6CFPZNfUmTvMRF3IhIIaQfrWaIn3fd/mW2/ckTbl4bOifVBZYhFQ9xsVo7JquubhVS1gW7eWk
4/B9X3k6syDWXah2YfVumtyGWVznuyQJNrEKwg0UD4w2kgh7ouQBPnrIoVbjxD1b22ay7wWCexPF
asiUxW2hKswpbkel6V+50T6bQ3JNEU/PNneqsfxiCQtgTccav+CMPGe495JjjHrsXeJm8KXX3dQE
lJsgop1bhPRgNTJs+lc4JPDhxSCRfufQf2qoKqyfa2IfSI/q8sNyObmlBk3NZDEL8YTLKr5n1quq
TXuruxVpmblzE/S1Iczv+ghx0lROr21VEVitc+Yj1NhzwZL/vRxhHZwaWvVT3iIdwy7QZQhY84Av
xSBTd3iTJLS/kD7bK2K4e5/cLqKJBgYFAZUBhyLhpNqz+aWygbXY8/az5TzRQN45fLB25C+JqbnF
dnxT/bBjdnzXTCK8FUnItIKxKC8XxQzOUJZvnjnc6366Ky9vfC14IL4Or0hM/yNMxju6jm0o4+du
rjcsqumqGGzYFnzObljWGJW/q1jc62LTh8wsyOD5KpPpbgquRtaygz5at4GAGUPPbzlxNN4s/V5g
fjaX+9jmjM4jh6vRYERTNK90lwGTAJhJsgLiGi0H1NZcOp1DAc0TLnxybiIO67gs7iNB4pWEUixb
4LwihdgRDpRSMc8fVIvIorBtrjH64s1Q5hdaDdbOJH7J2oee6mtuX6fFV8j6qXl8tdCloBq1idmY
el8OyVTziDHtniCxRaWXZkQe9fP3FzS0DIV7Fx2/L3hRte91kyxYz2oHq7XhPWnm8RwFFLKTTUu0
MLdebkaoWTnhXjAFG73Jb7RGLzza3yML31gaGehJ7J2ziCKxt66I6EB9hsrNo3fgt8hqO5V9zobD
qHdZ1cTiyWC8r6FsnusV2QiKBjz0lAEp1QCnxB1olpcVxXdbAeUYZHPDs4Kg2oMX6yqHtrk4o/Pi
ForQXCKhvamCm8Ich0cUhtcuaC41oBzIzix6y5MvarOLlbQ3Wyu7jSijZ57RJ05h4Cc9TY0UlZo7
3NES51tb4L9ME7Sa7ej9aZmn4+ww/SjXK/IcKUtdvkLLvMqPRLXRYDSsNe7YoxuTcOK0092DlA00
Qt+wymoY9Ai2XUJVGT0E26k5qeFlBrWry/ShhbfvZ05NuPro/lA1kO8OLvwqEhhNZY+kEtmonNDz
tGGTbXTBS/FQ/Y0vc1PhGkgS0+ABOJ5T/mWkT6MtaPe0us23IdJ8V+S7rGdbA4X1NCRtd0qcmqtU
bHs4AOdZIzfJ7uhcYb2o8Yz/dCSXcl0OvNVovg8IHkAJUXZXdEHUTIMB3WCJd/5hVuMtmiONNdb+
GAOK3TRDYNzjtlxnGag11+JLRYXL4czgeCZe+tLPJd0C2I3rNMs+cTaTpuYQFSSpXVdRB0thihSN
AJuJfEmc1DiHNg1cPlFPqnlSF9baA1kMmOXWOcGnPWXpOm21dw3BJg/aiaMBQjnGIRMykh9zmNos
fE8aVgvltTR4TLFym0qsCm3cyoQNHF+lAoi+mKa72d1rtiJftX6wBgd4+Jy+hhqLTz+CHrPQYNOG
HkWv713PAExKNmxVxAtSAKG70+DUqo08XqJsyA12h1+zrBhxWHhieuKvmPWup7Z/cdtuUVVrPk8H
NAmR7q749zihpl0r1NP4MX6z2g0np0djZ83Gph3BnbhD94KzibavCD7KxfLz9w8Rg7DtJ+A104Op
zWdvjN8BI8V+rQ80Ey0itAwoLjByymZtxZ5JOzfEO62/aSGqZfy/exrGOm4v7LWeXhUrurVMKlq1
KylCAVfYLzgrnqxIQtsAPovQBa2dag3gol6Az7lk+1P1ltqNo3u1gYzRND4qnr1JHZQHRA/VRkjC
OuRn4NoCN3pu7oCgGfP4u5fcVAFQvEucZAcWYDYFaL8YwMUxgXEV3RmzfCoyOuTEkP5quDU3ZfWb
mORuFfXRLwAjuKhmSc+Erh2E6Rn7jwnfDevEhkixVIy/Z9RydKAh4WlRybo9p9wtLLn1MrnMLD78
9xXFQhGDB+F+CS5x6SD2GreBVGDbWT3C6WwMFQ3uDhkEI7uCJM6e3ruTG6vIYHiboOk/j1rwmInf
YcbJbpySwXNRXJADZxuEOvGa0dkG4nq8mdyg3ljwMtK2z5B8xFQgCW1bz4FvJ2gbU9yys3Hx5wQF
Lvy5dtSW/jtPeqOxfM3U7zFuvS4EtZVRfaEyqOUuHcRHTkYqm63D7Kr+MY8xXC98RxEGO5TvAKRg
qVNatX/ge7JxGxEQj2hpDZNU+aq22QvnaqdZHTFCVcgTfWIy4g64cywgW0yNtoVuvgoTp1fLuMNX
ITgVo7zKONXWVmRwrALA9lVEyJWONibpg5cUO/LOM2iXqo5ti4nVaNsnrEfgIwARsCrmfUJGDkr3
OP2MigHlEiM5aeaAHUhHH2376mBa6ShYaZxl3k4JE4Ew5Zay5e88NP/QB06R+LO1rUqAJrXJeXXs
xtuhcD7Q8kvXjZ4kyJG7t8zpn2QlG/QJkuMSRIfQhd+amXjCVQQzRhoDGIXkitLij1BjsBEVmvJy
Su6WnkVbzUQbyh71KoqMPjpeRSjcTPXNvj41bC1aY6vpzK3HEdkBe0qHhPCGkJ+mo9iwuKQdZAVU
ClsH0wiAXRiQauzXWeP+aNPFRmprz3DPnuinkiit5c0us2bahLgV7IUBEBKsCMyMTexUAaFL9l4v
4oslgufgkhVCPDUpsL8IUopf9CQXgSPUGfYFWEV6BhrUHFL4Ym6LA3/6lHMbYT5zwK8QMRd6Ldap
idCukSgB+w1bXfsxZt6zY03tgZ0VUmQUbyuOmgN7RLKED+LMRjjf9SP3tTd4D8McUpHTMoi6ZczX
LDQQy3W36CNehGkjxRw/UR1NvoTQ0WUhfVpvOBRALYPMGXZ5NX66pK6xKHKfGY1eokgBKjW60Ck5
ulzu7YBGOXF8aYfeoR1yKjobuluL2mNjo7cdCUjYMEsc9k7n+HPe032dZm+pNrk84Suux1BtBwlA
D7URV1oGAM0QKF1qc8N7b4eIilERuk1RHHvrmRpDjzXr2I39YdbY60e1O205VWCyfToQ+8LVkQJI
eg8oEZ6KdIP2hrUmkahy9XnvuempHKpLm2Vk6DqMidGpyrhCbGbPS1IFbPBR953C+kknfqOYw4NM
yD7RbL4PySaNf2GBOdrsalaVqD/g0lEXjMYxNWw0rMG5oy8+uyOEnFrSI8lv+lx/pdMEUHpRDaqi
YuQFDDEquX7xiOP8KH7qU/gNnDoQNnErY+2jCnMSKU2Kr1zHNzaBhunxfThsc1aN4z21mAn8B7T/
E1es+q0PS/ZKRRvdJPxiBxptO6fMbstu9NZQ6tGRoUtvMQGYZfqZWIgd9cIe1pNdkTpips+FTecw
nad9EGx6Imh8B3/PmUCyE3LxXS9eNVIOdzND6oXyjqeQFliM04I5abbJCwIAMSGWUJC2dtV95U1F
Xz96lkXwWmBOBqSBnMONGGCGGYsqRAVLh8OaR+CwYgE5sxUM6AunJMd0Y9KPIliSefgCtlepO5+q
2VpnIZ+Ao3selXVrYvvyjdDCEUFYRGVsu8waD7bNp8kcd28L+wx+lzyRMLlocC38hNPGrtZ6rLSM
TxlOGhIe5PSTBgaTCsWXab7Ns/quF/RPoMetAtwcW9xeyKJQuzuNzcpMN2kzVZR3bV94PkKxaeUQ
/7ELKm3j1P1ja8FAaxwW8U53Xh02SVsDLXiuIPNJu3NOFvam+FHT3X4Pd2hcgqj/OBHyqGQni5IG
XcXhIs6EPZLsXBJMlkwq2JoUR/1arw14mAHoyC5AxJ4WewfBNBZ1qHjEKG6X+i5FYr2Z6jeTDsba
QbAeFSxvScLgQZ8QsEZ8g7q6dgi1WV2yiPkP25/J1o6lbj5lQ/NDFvgVgUMlSKCmayqVx4KC+9Ii
mASiJIIhYROwZ+C8XfJgp5glLApIgy/sxrcivC+kU1zGdhyp2iLMGbQE91M+4f03ypFMRQUUhz+V
WWW9dYk8d/UwbGdNFfBIZ+By6bhxEuz4lo55uxfJkwy1/MAs6WbVlnUq2AQttvQ41ZHQBOVWGxPs
KW7CjhVMESQlOr9WGObrGlPT3tJHxoKz9Rk16mVoqgdTRtK3AuWtvWk6ZcZAUomUNrezdxnyWR2A
Cxx603zI6lKcxtn07bAedlXO0zWf9LXqIxpO9YkFh8J+eVY7AAXWqCDWSUTV5Hk8sAXTVjb+uKdS
zGX+MNdv5Zzv8s5mrxmxso8zJTyAMKwzDuHhUgaPnkWkz8D4CJ7KvK3M7IwRfVWO84TnYngjLXJG
IqJjHZ+iY+VpbJalxZwX0yjrYnLvlw/vGXSKEcn7IKLC3RD0pI2ZhEkrm1ZrLd5g4QClHIM1loTf
gI5/ZinXGXRqrPQpT4UM0iqkqi1jEHUwGrYVRuluK5yEYTrZ/uDF3q6Q8KGXYA0jCsSWGNtXVzTa
Stgc0yLFKyTcdJu7gHWh1GaTOjkiv0UaXcPG44k5jCU7ltRP6LRxZJjaO5LbB1GiQSwNBWVjgYXS
kC4lE8jVrvEZ0VJudVa809HmkTReZ5uBKyfTtIby7ZcT2LTrhPnqhfRvMyJB0Nf5qQopjX46yhjO
oU/FPYJbVocyN0i+G2g+FjNZGZOR/SkcdD0phtOtQCOzDrq23TQG1zwX93ii4/tbdPWCJeSTKY3k
cEt76BO1dcbxXBQGebyjmT7alfZZgEQIU4m5uvrwFA7SIVTZnkeRcQzfHQ3CTeXt4EJh9GgmELBl
5O1EEqIX6BkqEIAxxuYum6boYqgcXy7XHF+FXVY33GKrOJOqBVRwJsu39tLfxcj6PnkYKImfwwOW
E0W67gWu/xrgwbpGDbNOGXiOnRjXltF760bmZ+FFtOcE159LijA8YORmZqG9yKKHN2gNAmhfFG0I
n+PJqBjW4na6tx5MVXIy8aswOP5+Zb11XxoX+85Yc3jN9NcwjD5JSfktnj5mRME7uigXRyPyOMJo
tjxFY83L116BZ72ZF2moQPMnlyYgLLNVOdQPwyIspthrcTuW96EF+xoqxgHkXb9VRrfsrRfTkOE8
gCV+D1r9kC0hyn3+gs03CLCoL5SrbJaMqwVKrnjbVhaCYs3eij7a1hWoO7v+QJ04qTSkR0pJ3ojg
0wlIgE/cK5urrUeozeyJjm2BAXvBcd+s0To5WbPqJaq0ojUI2aWNXTfbvOF+H/gWbqk+UmXCBPRY
TumNdiuS7FX/2zNpKcdGdnXSaC3SkI170kyb8ml0SH4iZIUWnbZpRc4WEQEBBpVgWznNOawAXLud
8aJV8D3dBsbDUmREmuHrIroBRD8IBTyLIGHotqn1FoA2tuv6AzAIQ5tOu7FD/VjSVaZuektC98yc
4NYYLHaoBKoY+dtsqo8xxZUzVBhQY76aGssPGoNv8Wi94FZ6IaUW9/pwIUiKhczCuhGCH/a54j8a
Z362teKnrfiLVFMnr+nwSgmNvZZXbRytesqqKAP7LVfpLLQNUHj8Y8aPloDHVRV755xrYVVa5S9L
0w2+N+uZsvhles0N472eXA4LDhSmmlSJKSoEWbKSd/m8rrFvCdij6+/njoqpgTO5zqivMEnxFKmT
hjoGcVE4RiSBYZdc9H/Mh3xyYMm+tZ9KuKjPSJlWITnL1InoGIIaX22DhkFV7LkFYxYnUc66b83Y
Vwc4BaBtgoCsbgA4q8HN5RrRxHAr+3ov5fhuJoFPof3Q0F/C5eDa68ohVMpLJP3zfRGgHIhN55I2
JejVRr7NwvmhI0vxAVEwu4zKYWPDvm8HEPoROrI+oXLXw45NJ0JBOBd0oJwuQTnMkpCFdBFspPGt
jlRTiz9VOo3XRrDsxxry2BwZbQLFa02UF6HZUiJ39spnA43GTZBwjyhrRCvuTNXBRJm2xTjj3YZ8
p+dfQ+99Fq71qJnc5pjkf8JKI+RGUe24L7i7eb9EoZP2JkbJYQMHsCFngAAPdz3EXPUw0ukpL4Vt
a+1FAOHP4LbKLAPVRn7DL8wpJIfaH6Py6KZgXL2ObYk05EtvhE+qXhT1/RAhdDl+b1jqmhYRMJns
JLQbgn3la5BoxqQozwMTh5ujH3pLf80HI942SnfI/4rfEshHR83Imm06WQD7MEeXzOpWunLuoh7s
fWY/0hZAcw9R9QSxOLUZMdV1Ze5Vnj71sq+vjtsdyjZTu7kJk51tAPGdtUtaWi/RNOJFhUSv0fQ/
sdlTJ2FFa23MPb/QGMEEVPPdOPM0aUoeuiEnwgwcViqOGZYUjwagelHinmsYuSyb7CvtrYaxarS0
CpSLSpz+Vb3sU7+fheEST5eYTygAeBqMzjUUPLJhA13x33CyaapuMnGpLTdAI1+4vlbJF2FbzSKq
iTiJ3jYOwMCTcAtnmJP3vdCjWIAjOQS3VqB7xx70+X3parBb7auOLWGV1ssONKLtN2h/MsNmI2R5
Zz13HwkYajGA91fS17Y1xlDGgQEKrKp/t0d5dfHbrL/vc+qVP5bivJvJp4oN+sp19acLo40b8LLE
+iQYjUrLR+O++74a8NFAK+Azlst2q05nvyUTglVu2RHRR6yTssRUBhogmmiEkk7sVIx7EW7sx7jk
JSueZuC2ia6w5m0H3BbjvzCPZuJ9eKQyHGOYdlXmTvskZQeQyDxaIStaFqIE/Z5Nv4PgrVtnP1s0
Fo+ynGnQYQSllt3EWQcTWlGqASv3Zp7Kc9Mx+lYDJbv2J+mH6WighfKLYvYdKbkHMSKyP+FDmtQb
ZAFo+1aDEVBTPlF7sXPUtY0LeD02KmPjRZ489vJotM5v8h9QHDfwdlEFWD6ixxHwOr/rYL/6XKhE
HmEa2XoBhoRuoSRkbAVinUdEG/bD3raw7A3sjhGjuYWvTdVdtGiVjHQvx5upcc8mbS5WYURydzFO
yP5cVuvQeEMhdWJemR0N8OAAaGlTIM41Hirdgv0KkAWCcOBHSUjVw/Nxr7TxUbi6pGEB0LHVs6/M
5ikzOqqjpeD6TmBmP+rE2indI1rC/lmm0Xib0cltg/gxojOzDefkd6FLxqSmy9TGsHwIne+i1yTj
fgseQP4+DWFHK5tQx0ReCszqcweYwGmTq+cR5V3PoDLDuH4r0oBuFMUUSaPA3XCQJT8mPjn3ZJec
hKK2q0ChxClFKw/tcynoLABsAtFQLzDm0vk1MIAXZsY9C3J/LdxwW6C//inL+nFYHmizgIYAORQw
MEBuK4H1SirTyoinP13bn5IWRie6iMd+gZSJuPlJ/vSO1v/voIovWlsYPrR7Wm8RKZc5WjoEvDPV
YRi8ha2mveP8l+AdqIBeyrrvVqNsvjzm8r7W0Oqk34tJXa0Y0IPTSXo2yIxWfZuk7G0rxbu5yI/1
tJz5UJT7Ba1zI67PVRExRMrxy9VVes2r2twVJrhRkQI4sBhgGUH/gZOpeBk7WrEY03b0te7FRNbE
EJOQwI51PVoAs3SP+WdswTmF18np6a8ynbC5W+EEXY7mEAiN/mxXdrTBNl9UdnA3Kc+qHoqTFkQv
JAbCl3Zw5HvFZB/gDx1KVVyZjh8DB4/tIBPvCI3zMhmoiKrc+MhauKNjlhm7gasRoiN7uSAN500p
gUblJEhMdpGerXT6YzIQ8bt+mo8mvaWdnRY/iohhp2fCmeOWGGE/bvvAGU5m7R0asG87R7Tsjkxz
NybgkPR5bpgTkWBohD3jXa3DyDfECRfNop0wNgISIHVjMTxX+lT6juARysbGW+N1PLhyrp+kvYm6
2sGa5D0OJo1OZx4pwl1nX2gkzLRJ/5Dag3GsZpAedFw3xUxaXkw9FNbC3RqZfKhkaFB2eFFz/P4F
LXhztEghMDcoDf79t6bOBWbgx9TpD9vOti6a699/lPkh/+n7/61bNVs/vl8h1l+SgGgTxApUFsim
W7sH3Ml5pB/PyyZ5G2+tJLgD4hCHubi8FLGrHrLBgn1foOqlssnBkZowj4bZu3ncAWurWqCrUeXt
DbgnsPvXYxICu1Dax5MzlwoFthdcQb9jwjI/i1Z+pbcp1AxIp5gfgTA/VM1wSiNvfuQ7xEe96riu
xUZCx1hVeu8t/DQo3G64mciMuBUx0+Osi1IEMF8CEA8dMrAXc5Iy3+f9ng0e6LOrPUN3ttLMO2uD
fShEW26TCkNBlLZ0EoafSW6s8zHoL7oTEUvh2jnqAMhVmWddQmW32ynjHBLHdh+rodsy18cTCe3l
lOfjzos5InmVU7zkor/UJSy/mAy7qqTWM9ky5UmxjT3rpOIgZWed4pIp1VZLy/sI//w7W3RG98Xa
PHIG8+6tBUDopNXzlGqMac320VEgwgZnQHPSqBM9qQK9GZmfbdYLjKTEHEbwpYBrSFTBOoLiyCDK
BWJLKss/tBbZpIvsDW+KT6zidhBBxeklBrGjU1pjtoaaki93uo08z7PG+GnhY/eDBEVA53CDS8A7
MsU/1DrT5cGEqAxAkYF96Cf5whtHWuUuFoPIQwo2xIO7ldJqrt3MDioEMmTpZr6bZ6JwaaN5u4ax
Gt0H0d1R6ZC6OwNwAxJ2oAEYP0S6t8eq31KRHktt+poKN31DULFyC+PYk15wKBq0H3HEtJmYynE9
CXp5Rd/2G8czu21acLGj1oK5lxNs02D4HauUTKvAMUlU5f5Pq+r3HBFeW0XuU4WO3k8qpriwIB/t
ZJEh9RGMWBswOvhz5ziZIPHjZvhjJsAiS+DLHrM7OZd/Eku8imH61UU1sqLYPmMfPTF7A5tIsr0y
iKGjs/SGLC/ahF3xwkUsriRXB+ygM7Vvo9l+dh5dLe5u2Jwou0MalrqRgAQEUYw3CzqMgbGpyEmp
kDkSa6ZbR4UelVull5fAswf4F+TEdBTke9Xm7imhXXSIGs079n3gHWqriY6YJ5wjlz8YK8+x0PeX
DTWIZ56dLph3Y2palySo3G1q9eJaBkzYk+jS1Da4OPgmG9TJ+qM0gmJT1Faxn5n2oHBRrt9i6Xsy
6EP6whD9EyEGnT9oQnvC5+z3Gtt5N8zH59ZmtK60NoYZTNy2pmr9pfPqCe6tzO9IdshLkCUb4Mhh
yMmg/GAEFFTYIuK1UwTqdaCMWUPmUa+eUlzhqPxfw4C96UiYw2tLShkp5E72Sn55SqeAubAOvp/c
rSZ5bZYXNScVvdILRTRnpOFrMDFfwm4e3KFhQOFLPPfOwkRDvqnkHXlVuTZ6Wz0GKfDiqTTpcCOP
chWKxO8/JtFsXkVQks4X/4AG4Cy4eignnsZosdYeowSwUew0w5WUlP7atvFwHYrKOncRc8zl79t6
aDcVLDfmVFJcGqMlklrujc5xX8HM3dsBXWQxf2bjEPtduowXNCPd5G74M5lbAVVowSEtph9ntA2O
UoK5f4jVpulyeus9J0IbS8NH6/aLeSXUOaXgJvXkB9Uls1GlG9PFZF9CYyS1Nmmbf2jTfNZ1o3wE
Wz3s5uo6DNiWAZnJx5lPrCUOkBqgAUmdPeWC5ZgJMLapwGM968lsorbdB6mSp3QwoYI3TATtCqWE
XYhFsAPyHi8kDXBto+LIQRcg4e0QS3YEgu8eEe1YfqG6pzZMTq3C+Q0Pm2mNSB9VHIOgGJIjQcaY
YmcW+b5nnjxaGS5bF/zbfAxq6Wxo7LOzYzvFQ6B9L4itQGtvg72a1G83SGi4QaVbVu0wq4CU553y
uyKnPlKC2ehS1zIlwfCMQstadmtF35xrxaPBiWqmfs4OF722RQhWIRAw6fJElrdBRQkMtmzYsGck
JLWEdZ8t4TiXhM0mRZO3da2pOxn2AC+FFvCDLKFD5f2pIUgbSCO2Y8xa5oEFYdxz+Qk+2IMG5gAR
67wd+pjmuZxCfrZBCiJxrQO0FPvOcajpx8LXJ/Yh0dxTOSQMFu3kDvK2fgxxtK4smmIs2zNG8Rrf
vYV2NH6d535+CmkjnCXIOZgEenBpoiFaWyRRdJ7uHZHErYvSspn9ZywlITkuXS39aaQnwJecD1nU
zo9yNsCAzBdXN9Jr48L1Hzr7nMU9+zwpXQJ9nSVxBfNThv2yB2VKXWY+MBVEqGpZb1pSfU2ZukcI
mbmypgenYlg+CsO6aDMrbtQAIW9YtfZZSLzNWNKr7RQRcEFDUyCZ5Ao35wNCi1GyHANay488+4PN
5JB+p0/9WzkyH5l08FpxV0A7H+3hZAeUHqZ8aO2uJH2MgU1XmQDVCLdi1SffE3nZwZ36gXj6sj6z
M7uGMziFjuuN0Xq6tvSofKGsw3WdgxQavZGQUXgqhuqbXWV3QONb6OBoIo5CamozTCjxyvCnpnvI
3mkZ76aufpzGnEeDMuw9z9AfpkkZBGB/af7slVRXz9T0td1ANSzwCe6C1Ko3HgbysnXCY+fmPDwr
dYNPLNc9GwI/7wZ6qEVk+fM4MosNdMJp2omLsT9L2W6HMVOnsXEevgtHjuRKETK4i+p5L/El0y5A
QdCLHZpU56Y5RBnWncg2Hd9nm5nyIiRy3KzonU2qU0fXuokyXAuvBGdU52amvNCsKd/kjk1bJyBD
HBW+XGO8o0eaJK9WGGTHdC4OeAKdE9Gd5ykR7d5OkkdRTnRJstBZW7Xd4W4cqIWILoPOW3YgRnvm
g9Xy8P/+u+9f+uW/BrOHLA18H83qvBF+7khrr5xmD8hBPyFjczUM4MnWDur8YI2TfoqX//D9O7Ng
zF94YumIt4HvAmva2re+3QkTToaPUsE5xvMKlah7638MyN1fQr8+wKF8LH647/0v72wwLozeDG2r
0fjdsK2yXykXbDhEK4OEtps7XYKPBQg93JoacxWr92ppqwAftLdEGJBQ0W+rHWztfbYrNs4v/uKh
fHb4UWT00BxB4OSv5i1urvNPCZQSDz3PvcfCWyna13d5jrfzRSN+cP8KSLVMaHKv5gdCdL0XRoT6
pzyYxAGtref0kyxPm+DsaqXvRr8GQvK7eoHs79UXWT1A5HVu4atNzHH92VcXFgQsZhbPEUaZ/4uy
81huHNuy6K909BwR8KaHoAOtRJESKU0QsvDe4+t7Id+gq5gKKXrwMvJlVoogcHHNOXuvnW6lajFg
zpXnjbeMQ7vZo4xOPJLUKdhB9l0F0MJI5YLcHa+QwsgPBV4pu3GSeG8aZwHkJOWEVbJUHqN6hrSH
GlP3UawRltS0Il+Jru4PKjKtckb28aqIzsmJXbeK7UpaiMgVmTuOeEiadfoUPgkvSAkoJWF7WGSr
BkDhk/oWg30TbXJJRv+z3iuP1ga0dew0RGWQ/UYz0W63xQ59G/mj4Uv7mpDOdfTn5j1fbpip7/2q
u+T9pr365+ZJWpYwoJf0iKlJj/ZwYlVDQrTixAkLnfCcAzE+ObmcqDDs9FGEMV7bwjkUbLB8fbto
67lbHwD4dfNwZxFKg4YSRwJsFW0GpKPajKfOwf6SLWn2CLANZtkWXg3PZtiku+RJutPOaTdT9WMj
O4QvunuVGGpAvJuePsRJPBpnGX8kA0cAHbVme3ltNngDRmrD4UzYJVtzT+GYg+Q5XMf9NAI8ThyD
411o2JHc91nui2fh2G9iFPqrZE3az/YR4eTC3yd8mUtQzRDUUE1+JwMteC3n1P4O0kdPud8moQKb
w13JGveCHeLCBJwQx0WSR7Dq1BVKjJpF9WCtfcTX1Ywct8QWlXX4aIpwppdSvzEoMvOqzptzsUwP
nMPREhDnJG78p3jSVc95IhUtlnJe7SA7bLxT/4iZ+qCtgrXxWKb3WrDWvbnrzS/SUb53oTcsosJO
L/Dmos9ym0A/siFnTrXVpaey7tjVczXPruUWl6B/aZbqXHgAswcjAV6i4/tL1CT+oX+NN+XeuM9X
r4RKVTtllS9Q5WJ2n/eX6AVDyMk4onHJrqoNHBOnihotAxJdzFn9FX5BGkc8QUI9IsSDqNzXjrSl
6NO9MJUpb/T5JkE9CvAV1e8YWd4BepeIUtNJT9YbqcLFS/YozGiZ5Cv1XG/NDrmDI71VL2JEAv3M
Wgj7Yi3Cl0HdO+tn5rVYmyfJn3Xv8GDngLLvktPk6EGKSyqJQ1ZG5whnakUhWNAL5SDxrC7l9+oa
vgJ3LRbGSjuOhl1e8nhunjgnjl/AeevYSXbiSTlaRz9cUwZziT2eCwfuEIf1cBOZdvUmqPN6xXYj
XdAm0jf+JrvTr93SeHF35dZbpU7+VS19dxa+FVOnybaSrUH3hB9uw6rFFupmDn26bWM8xMeYWheh
g3b8SN3+Kiqz6A7ojMamCaeNkzABYZ5BDfTliSQWzkIAW3R9PtBxkg9omocOaY0yg0dTnvEsFKw1
DBoZOZidW0jz5hp7Tzhxypo7b+dP/ivJPyRuVe+cWPsFuFDUiTRjsfcvKke6BzGNdgSs77bZBSUP
m8FEPvm0NE3aB9u8y49wb6GHuCxZwVboVoY2QwCNvE5fVBv3Uc1nxLqK5QOCyH68F04yfceH8BE9
t0ApGATIqiLUcD84GO9Uh25sPWPWffcO5j4P5+1cXNQ74dTfW7vxTqCJyo5hb+08be9+duYs3AlL
Ton4MJQzKyI82fSqneHwP3snloRnADUfwo6gEOq0HOopGEADgNfvlE/lBjFQgFJ0Jt5ZC8wMM/9Z
//K2yMShEVHyhCcGXdWmI9HSI3WkieUXrGjkWpvKQ6cwQwAsKqR4LsxTmczLL6AcwiZ8weDuPkhr
6a5oXsNdcsGOTNWOgIags+sZpzZkMtmc/wMpMmYqG1ynYD4UMX2vq2LurROyDr6s+kkYbYLtOpZM
dd9zLZNtBADRnDdLRV07b56TdQUwtOHobBPGKK6FPS1YVNYA9BHL0ABxxqOfrgDnpQuPFO6ZvzCQ
Zh+VwZaX9ZO1l8RVvsUEqRl2sep3+sriNZHuhCvhCA5bd/k++PT2YTY3P8R2rTOn3gMsQrvQzA14
v2ya+rn6njr1lh5nwlcsHtsa9BORNLN+i8zXX2SH9Nm6skeXdoVgA16gDSi8UudHjut+aIeos+X7
SLVLd0TPYtdvlohOD4HxvnSZFubCUT957VHvN+OWKIQV0TAYgFbFHvf4W3qRz8MVUr75RukHovQ2
PSTqonr2n/JhUb3zypEJWW+VN2I419VS2rj+nBtmdHfcCLJtCKwPzpHvWNYxBCklrWXaaNDUIIfz
81JbuZA5qZuLfq1FO4C9jrQaEWlcawdwpmXaOUySDxenP8G9M13cuuLc2Ldftei41L5kakGr9KlC
MDhrH4VnAvtwwXUcxu7MbaDQbwK58xBv43TrOoBmkQ3sfIfATuvY3CFMzPphNiyrd3etCDMrWDYP
oeYI3bJ6FHBgwGoEk4Jni5u3xaA4LEhB83Knu9Oane6vcGPIO+MrY2wHtqbZxp6evHZsWO6F08B+
gyyjp/IIoyR7S9FcEkRl9/dkPyKpQVlroEy2VRgcVKNW+cp0EmAo4x0jrLpP8jVIRl+c0bBC/tBs
YwKDsSKlG/mB/94Q7BS3QbsYHvp2a0TLSVsJEQrPZAIYaamkS1PbcGYP9CM7hTB71NU95KPKPHOQ
FJo9G7b8s3yorVNNsATb0JcwWUtHJijkT3LwSFEwfajugrsUT+WmKxbeqblExSqi8aIxR2Ecmhtr
k41L/i4aJE7NvCftrlfwqSw5FaMM0B0vOxTRZorw45WAtXPwXs0Xec8kEX+Gx/YFYKfvtAvlJdsV
a3/TbOtn9YGc94GOMJrSk0LcJKFSeKD80fGTeb4oDMd6qRMAbUyO20yZDeldasyxAPoz073zxlP2
kb/kPs4Nm6NfYLI1/4Qqjd0j/cLblaifeMuGK95FbFgQFVHJIRycBN8Q6ZfGXUn024Yy6TklSnpb
neh2uheBGJT9+JXt9FN2Dc2Z65BPwfZrkz7hQZ0pBMfhzdvn2jznYWEdIc6Al5WnxGA7FtKsRIEy
ix/Zx9XpK8wusC3pvqeud+E6MYdiHmD52kToukmZeaDj5uYXrT0K98kJp0wPJYHXjFMHUtE3xJ7j
JwtbgTFiCxiKGqW7FS/oVk4Vp46NoNgAvtyDCS6XyqHdjjPtqO3R0ZNUt3TZo74x8IVNG2/Yt2L4
mVMwT1+CYl5+NjviK3llWJ5Q1SHIfyKZHWSYw75lnhyjrVLOtSUElaW5DvbmLscLBhPfnxl7sMfR
wnvhnYm3bbYhnAFVYy3a+UkfN3m4nPy2kEHNRWmdXawxjDZtox0MsvC21NWpU6jwWZHyLyPeCHlG
ZpZoey8SExY7KuAFzLPbyFzFT9CbxuzjWXjJ+xcxO7bxvLhSdSalyl2ygwpWSBQQUrM968tzrxYr
86HJF9Av4mOd0nabceesDx4Gq2rENp4DzVq2hX1y7h/NwG5fLGNeboj9oMr+MWi2dsbQQndSUufj
PTAdYQlvy+ExTsCXGaf2oNr6bPzkJYVgU3b8R17QDOX4Ut0kR490o6XJ/LmJ10T+vLam7W3js3cA
0JZZ7JUaBDufFAIe1Df6MxxE2bCaC2wy1g7FsmdDmQ83wX36wGVL9+KLeFTOFDP4WNxRnBGe8fq0
KJKRs2+zOQ+XrLAXanccFOLPyt0iIJm67Gfvg9k4ETYoquqDecGw+xZ+lU5IS2+dL9R3d2di1nQ5
87FHtrO99YCXkbpevusA/8D9qBb+B9B1jtti69Q2KplruQkXrFGMl+ZKqYD1urlS+qiLWYmxZS7P
vTv1QXhOluK7COkdZjCv6n3EfIjwk1tev4KCUd/LL1atriC3bZZV827tk1+8cN/dbXXxym2ImHct
74S5sUmwufnzorUbcy0ui2cLHFHPG8rN/kJCL8AD3OADMdBKzN1+qa2sY3msHxFzXoh/zfA/Ivzk
XUURuhx2/iu76vCL2U+K53owhzZMgc+zP9scleWSbRP6bFb5+tIcfWUXf2hXRudD8OquEoeIWhCi
1tY4SPgLP+gtILqwRuIDlWxhgEhiNn4RdqJTYJRfWETOzJn99S2tk7m/Z1jBqQ3X1cbHAn8vnabJ
ZhKJcYYz1tJ9Ph1iibhIV9TzvMPwKF2v8KWkek7Zh6YtnnMWxuIlRss+65fqgYHDQ/KP8tb/xP5q
PsSZHXyF5/adRUA4Scv0OT0PyWpCjR/dVb82TsxRvBTGB123nbIbNlAwjWdoJlo8G0/8sP659ubN
uFYjwCrs0mb+mh2x+4lynOM62tvwU+WIwc5IRTlp+3vsVeIDs7xn99gt9iEemHN2yF6Ro1u7qb4p
0PVZuA/eyed9st0LgLjSbq9soYcNekzxGNwxHRG/KmA5m3JDq0t10Z6rC9Oj/yBuMRLcA5e+cHZV
9+lOWhrbNSEmC+Na8rYVCEqzJZMnk6X2zN76sX3pHLoxl/wRgZowH9CRblq20svhyoGdFIWKJIy5
DJ9wKdLyo9n3ZG0YTW8lcYCUZWYRorB03p3N69BvrXl7cN+7/gIwSUhWmrjKVM6WNqp+xzgQa8zR
b3L4cIjrsDHa4vP0AvWHotvmX+5Skx2ibxN2AM1SLBzAiSg+Vtp2OOR3zIJoDq3NwMWWq/JB2/Qr
7oC4UxZTxugjHmPfjqgHpU9kW2TUhVgoaW4dpu0zXsK3lG2Zv+gX4kdhrqJqwQR+IVmdREnK5blj
7PPX6oqdQubgKR2FR1CFnla3vEqNujIQQXdWDLSQ1szmz++iXm9xoObWvBrFcG6UvNKI9zE0vXgR
XCP6mh1Rj10gBVu8shMJLvjz56DRZkQLFQwVK9pWUmsuwpJ1HM+TOw9CDFPKGF+FWKmWRg1FHe0W
xGtRS/mtZ0YbHId0/KClicSlz1ApoxDtmvtIDItVnHI9ft5idZ5ga930S4jshsR3YPupNirI4Kqd
KvVsl3qQVX9+6c1yD5ZOX0W6H296kmtJo2BDGZegpKxP6zOrrHZnCQ0JVMi5KMKiT1gkOcjM//yi
j4+xIXgrmgsUMREYk5BYBmwffPOCyLJ0/JyNObpHLIgUnlW8pyg5KNEO44eohWchuveoWHS5ZyIa
kLA+l4dOlT/kCOxqGnKY082jy/fdBAXtvyJpyMLmzEWuHLRY3N0Alj6V3N1DMCTdFAQf5rFrqMsV
r4qI/5gH0aiyg14ZrnE3sjz2R6NqotWI1YLKDI0zN39Sq8ugol6dfh+YfYFapPoQwvBsxfmp7KuH
mtAF5kh1lvXxa6fnlFCHy5ALygoksUNlfSkNxn00eE4uyAeFg6fVug+ppJ4Ml8ORIWs2vGdOLKXi
yLF7dGnuLLrafMqbUVtGHmogyFuP3Sjf8TjYwGTqhG3PP0yyp4CCNvNS7N9NWRM2luvj6PMdVyl3
VdpX6waXFfNMHK9Lg62r0TudOPiHUsB0ghljWLlFs2pFD+iSOnUxK2NvxhYR4SmbTIuAUKVIKAcJ
I9QpS34fKBoTXwftNkCcQTqCi3/0Mjbal9ohfBRc3jrQYkstZrvQiA1QShixhc9pWDJn//1/iJ/v
yDU3MYmqCb5QNDTdUnFn8qE3QBe9j+W0FczS6VT4EJkFpqBlvZCBZFbwhpOkWJVquMlhSoGoGB5/
/vi/+S7Tp1uSIpo6HSL1hu9i9BowycwoHTHqvtxenYuVR+kgpIohTAIlt9SpdsHT/wVjIym3HBu+
tiQrhmVqNLdU+SYdUqz0vJd7qaTTkrh2iVOs1FeB0d0POl74UURNn5R7bHh7wkqwJmqIbcNMWatW
t/n5FkjTd/wXUufPpRiyoqoWQHrr5glIkSYOyENLKMdgEcJCAAshfPogox3hjmjCnP7kBIRh+PZ0
z9pHzQUHabETbr3hl+FgfHMtsoQWVTFVTbZur0UjUlYWMsJ90iLFUBWywE9YgXjIX328aK5gqr88
CeW7AShj8TCwmIi6qt88iYiO3ZjnQunoKeU+o0seSfNEJ8lOqxlrxJvcfkOqX/KcbM0kXVU4UYue
rT1yAFwmMRB7N0RiHNoiVlo7ktnrqxr/yIX6PUD79sryyUQDAou5t+uEx5sTEI20krJuShhlsQjM
+vjzQ/3umcqKYmCRJX5UFm/G9eCpOauSVzlmwkKog4ex9aL75eX5M0hvRw4JfSIBe/C3DEPmaf4D
xtTjdB4gApdOW2pn2DRHkM3bzqD4XfPG5JRgjS49EpsJjsHiN5257kNtj/+jx74eH4kcI1S3yu+7
nauaBF3jgzbVT6uemCX5S1yUe0jRIHT0YiVW7r3Y+F9ZmZTLn2+W/Bc9izdAkXVNFi1TsiR1GiL/
+B6WpvaSJ4NwhCaCItPIoBXoaJxotQwJz3QswWInhrImEGwhTmVlc5mWYOSlDoFjBGFE7z+h8n2a
UfkIjpt0IQ9awdh5925Cjt/Pl/vt3KGoNO4m5pis//n7f1yuUll6ZgRcLiNr1khQbTBczYjVjJAy
tY8RLfXJ0//Sa9tQoXbpIYCjJmPHplj/di3fvT0KE7eooqhHGHozBDyEJZJgDqUTaXRPjCIa5hNt
ZPCpCRVyAZiY96km7Ur3aGN0fvLx88349vVVLE1WRThvOgPx5tnhN/nPGOwRFM1LSabI3AaIRIdH
swlDQNUkJU1vHr6sCCDI9HBa+RSa1JUmnEyPTQ4be//pTkCUEbH/rIblSxggBVdvn8c57J6YU7ZV
Y+8fzq3vvsGJ2GKjpGAatpuJslRPGKqfv5j0/Z01dYPVWFbNv+YlNKgMILF0qmyrNZTYdVjVKqq1
ZQ9qpg7REo+StY4pnIeQX37+9O/WRUbYRDwTAe4pN2uC2rtqoyasCcPE6REoTXQY3Hhpw5XkGY+h
llIg6epfvvN3s5YqQkxS4ftAsrvByUV9k7ZD3IFS7XmWCG5edEKNf/5mv33GzTcLtFrGJ8qAReS3
H3Uiu8zkl8n32zHJyyApAH1Vmty3Y9IKYbXINS9FIS2VjhbAwCxi9QwwLUuP/R9MkBostKLZ45c5
YmqiGY9+OI53sVtsg7LdAxEH0CuTMzvEdKkAn1OV8l9IhFrWFQrgVmEkN8Lw6OeszcMEjPKMB1LU
3ibgmAlY9ZeHM2Vj3+wTgOdqJikDqkg4wi0LT9XyRhGABTke4nS7ZhkHyQ48FBHULEx4zYwqfsTd
TcsB3I0nFHRNcra+uZXOf36G1ndXYpgWm1VNlozbSafQDdEccgWCffoleDTbfaI4LaOW6OMOx76s
3a0CsMJXtj9/7t+7E1STJsI6QydYwPxzh/4x8VqeVI9lFBfOSHqrIfNOVtzsWZa3+NGYdEv3t/3Q
NOL/vcIqfD9TMzDOa4p6uzu2qiAYh8HEHaaa8CNQZrOVveZl+PTzN/v2c1RZlHjAzObq9M3/8c10
znCKVRqE61G7GV15JXSYGQr3l72m+fe2l+/zj8+52WwJSqy7CEcyByRFLVjqHM03p3ydRBpkAVKm
0ld8iAnay6oQQuyQP6uw3YvwzNen1tA27VKwJs2VkiwU9FiS4ovLkJ2QPfoJV5wOJn8H+aBDwVao
AG4IUeLYavXY73MxXcEPFRa9JqLohe7TWCaiCtc7eQk+MNnlmB8qa62ovOXYLjN4+7tOpUMntYTl
WJ6KAD6rF342vuMzF9YdB0o8kx3ySHr5efPemiLygsj3OBDjFwMo8toZc46ntNq8vkavZj5LBkoJ
sI855qaunmdrZEjSGR/jxvT85y7RSRdroOtovXr0cv9LhIk3j/7kT2kmNcxRMshs067iEoLtPYfm
YuVSYc0sGuCtjt0mjBAPmL3/FIzjmUS6n0eK9M3CxIbS0JgMRJRh2u1uKQaOq3BMy5wwAQgg+92p
jdOj0skns7TeqEYQcjNER+w8F2Iq7yvLV4E0dVj9CRHWNkOqnjCvXzWpWEh+/jgK8Yukk2gkKzWp
XcQAjINPYafQ5+QQPJWtDtved8lCkkgHd8WPssJfbURHbG10qVT/KWtpnQoAQRXrLe66k1Zbh7Fu
TnJEybV1l2qY0hBJrENZ+AsVG2Gt8g/COJgpfTP3O7yc4TGR1R1ekqNctycsc175EYI/VhTpY/Ck
lSsYB3gwka2U8muTSqu8p/UYcNtdly4WvG5KTYuiHBFX4FmYTdcpq100r4zm5OvSx59/1+q7KquO
qG8BhUOokJHz1TGUYRLcNNqCTSm+VmELops5TVKvipyu8Vls4iDdj75872nqnRfBhvDLR2HM9rhd
YO74/qPfRc+ln4+7msBa2fWEhzqt9mpjfFiaTjXfLC8ZdsT7qLXwbqX3WOOyB86gUAVdDFe/jJBv
FgrZgpZK8UlDlWncTCZuArVULgfU0WDIMq8cNjXk0plOEDkgBm0ZJNZHgIAdSUaJnEXksUdVTxMU
TLzzy7VMy/nNBKrIhgpuwoLlYd0eUaiytG2XJ5kDDgR5+iYSyNPGqJaQR23MGl1qNwjvxZmQd6+9
Ub9LmXiqSpQ1vm+qi6zN6Saagrfu6v6XRUz6+9ShcEITyVGUTKiYt3N76Q2t4Dd66nhYBqh35SZS
WRoviMu9rduXz25C+iUngNipDDhbvtCtm0Z0f1nUJjjy7S2Cb8t6Zpoa/7s9K9ZDZHbu0ICXNR8h
AiQr/H8JMdkTNwRTh92H/bBNyXppFAJQJ5pGPXnO1dZCVhyHOBr1dy3ZkgaO6M7v7+H9jfvMFZA/
YSyR1WgmWyhn3ZKAXV24V9qY7xLUMsQ52FpkiizdhkyshIr5Lw//7y20wvlIAcmgUduQ5Zt9WBUR
vR3hqYLQ2hxq2aL1Xr7CoLLbuDzDHD/HDWGLhTICi8lef/7wv3fQ6rSaSgZIaMPStJt9ZtTmuJuk
EDuKSbsJv9K8H4Yz1bploBe7Tk4eRgHx0M8f+s2YYtcO7tow2Bgpon7zjfMqyxqvbWIni5B8oiXM
o+p11BugH2Riu+ikUzxyPdGmxhEV9cfPH/9nC/jvt00VFb62LKmSrmu3GzMviIHak5RCFgKB9sBS
GR26jPQOEv2o3oWxfmwxB9De1uhJC6AtOqoTRavavWheykY5N9Nfm0F0N1R4+fPepGKSvQ7Dg9Ls
wfhtwgyLPtEdvzytv6cJLpxDB5t2TePypyntH/sfkpAkzN0JF47p3ldwA5NWH2LCB0F5/PkmfTcw
FIp+OreJnZB281E+UmHXJHiMtBW4BgYOD89YJVqzJ5pkxDLGibK2Lj9/5t8bZr6eZnGQtIxpsrnd
dqk5YE3BjFAC8eOt/DUbpDNIhrmYS49/bnnkJgtVNn4Zj39vK1WRI7kiTpt1PvjmJdAqihi1a0SO
0DSbIW4dVY3uAl3c/fz1pO/uqSZS7lJMyILybRmXbVcfBPxsx0u1o95yhs940Si4sVRmz4Wg7CJV
XoakqZuwBdSKWbZUcFo1wzpAFAikSoMDNxoXwf1tZH2zXeIeSCL7d1Mmety8eSV7Qe7TkJgCtNLK
dgz8k6L1zAHurg7qbdM+S26IyCeEESX9NtS0aaW9fR+nqY8YCQ05/u10wAJSW1COIsfSgEuoGP2o
gMBaEI2MeT3riAIvCQfuKWNNJJJU8VilSQmUE++OjCx2sK07zoAP7v8Ab00JI6DJS61IeI97cjXG
iJWA+HleewpmklzOccYhCsmbdOlW6UOsYiLvJ4LMH+hYnasY6HGTTAHAk6Pt/IdlIBTmQuuAF/35
zwHiWbCTgD5hIqfUCg6u617qStuQuMFGPxMnU7y39E2lmME+BskRvFHXQ/nWA/cTstYBxGXNZKl4
BfC8zKdjwC8DbnpJ/7qxpjWVZiTTUm8H3BjCcPVVJrqhE15cYimhky70gdQd1GhTALGrNRuymFUb
09QH7pyFklf3P1/Ety8XkQO0LywZLP7NRJKoBZsHL4sdPJ1IqvjaYiSdTaP+5dD2Tb2REUz+laQx
qevU+v49OeJ2UwhfTmOnU2g6oU00G5AdzNNV0W7YQp1hHqAH59nUinb0G3lXuu2uM8ffLuTvncpU
oZdoE5kUP7n7/76QMRSxEYNmdaQK7kXDL/O+XFXea5QMV22yclZV/FYW2mEywifm2///hnMXVBZ0
1RTF24ocr4HeRj6z2RC5H9P9LtGXJaX7y2Qt/31IpgjGzEifgfK9fPvW9lWUSmPGjEEUoAHzBMF1
nMeos4xjRFyzrTNnhUrtBK1u2V3NKAdITh7wsJRLKOIRhgdODs5oseWd2neBal0SmDmyS9hAjzyw
khA4/T4NfzfbkM6gcsK3vinLmHppgvBrI5SdzUbo6o2Q56/cylkqy7tB/HXW//Y+yQqsO7AX5l+d
m5ibZOhUv5yhvxOkBiRylL82lE1BQpooa+LgrYnfVMAvHVHiXceOVC82QYoA5ueBYUxvwO10wIOi
yatKCuEkN+uc1cgAnrwicjAZ49IB9G8CfoBAWUCtDNB+YZLK6ureZzfBluBomdVKNJ8NUz0naGuy
z97DuhIkrVOxXQpZIEFN+0Q58EtrSSjbe22vWe5+qOUzcbew0hgMopK/qnX0RCzSKcmzV6sXdzmg
ertCOamWz6WpLQpPQF3LfolSNSVI6zxKxYMCrSm3CK6U9c8go9num4myyGR9h8f4oSU5CxJ3ufUb
BbyFuKTDP3cN8tsz/ULi3aJg2IsoTnsRrKW88xkOdqQFsHZe/vze0JPFn7ucF1RU/OwtFH9bVdVv
n71BhZX5D2/f7da+dKuppJCwshXlJgW2ZEbtpqPJOZ9eiLIjSLPwB0eTmpIDzJvOnQ4t6UwM72vo
le+NX61HUT0LAbvMumPCLsriBIvjflTLjm2pNYtK/z18kyyQI1P4FKTHexxeTgaLLJo4U0aso4wW
9I+WwWXmGoHHCrrHaS5WDP5KhIAPXirHrdPiJMi8h7qin2UIvywD320wJFHlGInB25qOcf+eFQlM
7cMAgIgj1JIt9emD17sbMVxIXvGYlcOrmKPVIXHXyoZfds3yN0uQxGQ4bZpp1iq3+31Z4q1WsW87
oyt9gGu7Avt/MiR/UVjpKcxfGklxFGf41CdjmYZwx7+KmbHLXOXVbOtTWgDUM3O6fvlUqVpVPQIK
2U2X1HuwVFn1yS/j/8Qvvff/431m9/95Kf/rH1E5382u1LQknf0++7G/jt0ttNW+9LLM6UIUbUa6
LhrqO0l3KqN0PebRRiTjUPFxaKHSHFIuDh2J3YnNKa5RRxg+1hn/LjbG97BXr4kpfpAcXoTmo5QM
r1El/nKm+vbxShJtSXoxnOluV19VsMKgNKvMwU53KPSOMOXqyavzrSgGZGu75Hv3iyH0VoOp/Zor
9M3Gms+eKs+ypFnM1f8eW0x5XV2pBWOL8JSZzGiWenXHW7PSMmLMwhPOerLlxI88Fj+oUy8htq3S
zj1ocnPCmm9HtYmMGfi0Iqb7n2fd7w67XBzHGYU9GCe3m1k3cUsV4DxPcqyzK7ixJfGy11BjuvR8
w+Z8uhNTakueph10z9oQGPz0yxV8c67iyYiWYuocsMzbbWBuqEGdpFSXioGYaZ5Pp1uOVwExr6+q
1Z5EMXrKEn3XR+YhwE+GziMLlWtYjR+14R2FVL2mQPYFFdesIf3ydn6zHEsKqhpLUVmT/urOt/At
05E6NErohnN19qlpxTmuGECBVxzNJv2tGfzdYFGI2ZI1SUbdcjsRMTLcTK7G1KE6sCw91PDwTGzI
q/Nc90+hP/CH/S+v8/SMb1Ze+vWipih0oFXZmmaofxzc87HrS9GleIVj+TKiY+zxhhv1nkCt3wrf
xndP+5+fdTPeLCGMQlWdCmUWfKwqcDGYSpC6OOFIwWsxJXcHJrJGVVn5YnEY88zAhGNuzcHipdXn
WNbPE9E3UY2lRz+vzIe1mKkXQPUJnXzSScAtxWQBSk0AhkdcV0J+xhLrg9BXaoq1UCS2BoG95fkP
+RiJZkL7ETZf/qmmkjMo7Au1FuxKOK4rX1oXqUGAdXtH5KJHKrtVpSjpjI2JB5uSi9xnTp0NK7Gw
tnnZHqwE6IswrMqxOghdcY4A+BB5zLGZE1i7T9phrTS41IrmKwzrc1txlV566FMIJok7nrSYTols
EWmUYdKeBQYIm7gf7fzNXPsRx7NMtWC+ELdNlM1zVOlOCbJMGJRhBkjb6uetSEiOApFmWeBH+0O4
tPgqSxWVJG48daOjCTJCr1gmPUppMXnNkWZRWazIwaq3ozcQOJ6mrCN6QZJPxggEL7BSlVEGiuQF
G95gnKC0WlYE5SLcrDvYdICiuiEkIKKJHpqETaJiqYBBYjHmR0zUfWSJsBK0g98b/gqyEJJxKtg2
IQxXt0BnHVrKKiUWyBTyIxg9PDqM+tFMj6DO50rOfswQ+3WVshRqUOMi/MIt2UFW9GlhDzKC6my6
5lYzy882yI5emR6FqkZL4aJ5UrG0Z++VKV1kEhZhu2ZPYb+GZWgbOrhbGgcXAziSm2PyBlJs+Y6v
8bMidy8SatUADlB8bVkL62lI9HpxtAZja+oDJlIucpoHgKSv0LeulAjuoevvuqC5ZobXz9NmWP08
XX77/kiGITE5KMhWbg6selEVNVnDqSNXxEnqzMh+dz/kJF6gElIHfdGM1pav+Ms8+N0mhfoHp1fE
FGiVbj5W8wmURMyJi4z2jyRahzRKqOenv8xE3y5HGjvMqWNLG9G6+RwVcRDweit1usFymq7BEwUJ
PsGtSzUlQ04HdNM/Ejy5D4jFKaTfdwrfzfgsqobOPaYKe3twtPKkSPJOo6OAhyMuUJw26N87Qd/x
xweEAhz6TDLuxwcm/4UfoHgFibgTSwDJJsXHhkCeui7vI5lILVPfuolMB0sDluwSRNNBzrQTiejQ
sHIdL04/Mq9+aHxvA1d8aw0tMAXSplqtxKGQUs33CArxMBAnXTMfMv2sNGDgIqbLZph6hLEwk0to
pf4wOZ3E4VVJRycdCdzxjZlkEcXsiwj5P+QqQpjTYsAn18s2lOChyI+lmaFhVzENiPX4Oj3NDDIY
/q+emOxQf+IoFSU60IYBfFZ4LOEtQe5lJ/LiCh3Chalj5zNvKHD05pIXUKhpw73JJpWsghCcAlWo
KjHquRy2HlUGMI4SCGHCt1dEfpBCgEC9jvNPjFSASUXY3H0Llh9hROepRBrU6jnvu2I5oPk38toD
72Dh0JbgUNB7NFp9U4mYKOPSs5sej20bPo3R/7J3XruRI22avpVBn7OHLmiA6f8gfaa8NyeESiXR
BL0Lkle/D7P7n6lSaUu72NMFGkKpU1IaBiM+837PW0LfyGaRODOfccATzFjB39+Dn52XjkWK7qN3
Y6nO9+gP52WsNyLLZZ9DP6THZN5lTnoyKn0rDexq/p+e6mOK1pfwhguQj7vIhaSYwxfOqbGDSVyq
VvvibX0aJTvkVehSkKORzv38vvTKLIvKrnlfctdEuOmF+Toais0ctyfG+GSE2IsxyQ5u+Iu3+VnU
Q5WGkhShFnnYhxDZqZEV5Cnby0DbFwJ6ljHy0rbnbuSfGCXXl+9//8F+/oyCSv5sbPpLtQE4NeoW
OIa7OqkZAKtvocq8GMH4UKT1W8sZAtVp/funPG4dH+OsWR9LrRO1svtR/DM1JVR/HBR2yZBGSxuT
wx6NI8OWPkajer2YWuemgc2EF5xKbzzvtpJQHGusrMFnzK2+ghnz9grj65OGYVfmTLOWiDSetv7I
cL7QCqgTOI+4mTiRiN4odOHAbE97p3Sd5VRP2zAo26Xrcb8pptLwGqC2fdLD0V1xr5zEMXwpmrcY
SQc3dcpgXAsTLvOtXZGZd4NfXeZaPi4CKrEImldRG0ET9jW5MvFPoDarmDqep8+rBmgSAkBMwool
2We+hOP/lHhQJwRwvN9/qp+uWtasRSuI1jQa1J9XrRoCvNIiP9upqnxLx3sf2ogMpj34unPTXrfd
KmHecfqqkPnZAoIHRCGTgq79S2bQ9NoYlaaT7SBUvyUTl8+fmpcxbV+yWYMx1OUV3J/b37/Zz05/
Ok8o3vX5yzG6/mHn0f1aIkiGfCg5QgpwNUsfndZ89NeFwNDduEiL6naOT37/vJ/teD8878f8OZns
tC+EnjHYPGy9lDWWeM25Mo2HuujPf/9c/icValyIHURipKXsCh9K5a3yMPTAlGln5cn1MPSYbyNb
D6nGmnXaYuNSvgvM3Og+TdtRj5hl92BmUDc0uNBB0LgL0eys8HtaQD9ynOEiCa0rWJVDFgA4tVJE
fprxPXSYxWpsYHmBeErQSK5NE1negO1eA2MwSgDniOmu7UCaTPKGvRF2L+SpTZTviWkZi2bapGFa
G+e2h+NwieMlOrZPjN3557JgGqnSyDcM8NcLMi8KxgWxvpbfYrPRMBJC3TkwtmEv8LhrG9z0MIZE
SrXOhXrqJ1thAkfaY7Rii9zrPHBCSM4K+CWeJhzBLYwJuQxNGMLSGq7sNDrMcXNVWw8eEfHQsDaw
VFiH0fBghxM2WO1tUnTn2D2Ua1dqJ4MUawV+Ntaid22qx7WI2gMes+25qCPcohh+xaH3iyPms5vG
nw2oaTxwt34UdaZp2aC7LKmrl2RXhfXQg6NodftBlOKEhu9Di0XZFzu9+dni9dFkMA3h0ir+uJ7I
L0N8C9kgnNQ9NwHeI7sNzJXRLCtIuPHsDmXMLbgm9ndOkGBpmAXnQ5wkuzDJbuqOtmZp0vbNcO0w
k/c8KB/R22Nu1U8zWkKewOKFl9ABVAebtU57RoANAQ3i9/fFJ5MCNjMW6DxMthtqlR/ui1AbUzSV
KcyjINugn2LCXafiPdTGuZ3xrvDfKvGPz7baCH9dahFme76PMHssqJCHDCJqfrvtO3bhNr/BVQ/9
FqNOW1wLmMSF346lR3rfW5vAsYDHlxAvWw0DilSfraF1fF/jPtr9/k396vgN+hHRgDEHUx7ln3nF
/LCj+c7oZa1ppbvBTNYVRXVQat5tW2BlUZvDxvCDclVkoMMz07iN4CuQw+eM94Z4g7S53MaSNABq
pRd5X+xDnwkxEG3TOpqjBPeXwmw4iKkMejbb0otOuzh90dLqKioYjBY2g8gtHic1HO9GDLfAHy+i
oT0TtL4WfUDm2TbuvdpkUf7WSi4UlHpkbtnbiFuBq/gTXe6dYFqD2sfW3r/4TPVPdlC0EUgFELjR
2PnY1dSTIHQoG2Xos2uMlCTzft3IthHoB5yf0Yjw6Q5TEe9VdPAV6IEikdOZr8NuUNF3fazMCxpo
dLdTiEFWMPtzdhWqN2N8CSdulzH9hj9kvlZ5ewEdFe4Jzop+SY0jd7hbRNxrqwSuKr6d3Gwj1HHh
xddsVgAq88LdpdK3cdvNyaU861CYOORYEXXhufMFNyU6AFAD0pdSoOj7mWsavDGneP3QVFaE1tDX
1npVojzVrGtPxA85MqSF1dnGQpXESp7mnUr/1VVswU7SfQ+FvgoE0Uze7xCyrSrnGWLpWxiEhyGE
/RQmYhVaxdV8nvTuHTaYz3NQ2KbWQ1PXt0bXfTfp9dE3f+hj06D7zx+29PY2IuZXqt/7ZUuDPDqB
Wt+vwli9nwW6de5zGoR2IrdUCxlJryssU3z3Cjtk0keIgGyxPcyvst1N6cwdHfXnvBhfv1gLny0F
BGmWjmiFpPZjV22kmZA2rZXthqRIwUJaC/C+11nYDFvyOT6f2L/qbQ0Tz3n/Ys5GZsYXypJPghYG
BD105mI+0T8WeLG7rqpsDtD8gsun0vLecUEM937FZ4OcdOeP1XpijnQRw1r+6i7+ZPenVEJPhzIu
EeLH6ntOj71TWZzvZIeJZJknO7uAYeYCul9ZFeNVBcNIp564EdwDmyyIgIc2u6As8H2OWm9r5sl5
0FXm3hpnC8DeB0KIL5cu9n03BGfQMlcYJt3GHsahxBZbohpiwrr++xT7z596Ls2//ovvX4sS49Uw
aj98+6/bIuO//5p/579/5uff+NcZzm1FU7y3v/2p7Vtx/pK9NR9/6Ke/zLP/8+pWL+3LT9+sc3Q1
41X3Vo/Xb02XtsdXQe9o/sn/0wf/4+34V27H8u2vP16+cwmgETP2/Nr+8c9D++9//WGhJCOi/88f
n+Gfh+e38Ncf9291VuSf/c7bS9P+9YfmGn/a7N4QgnWDipKYtZvq7e+HrD/hpbv6vFE6ukEL9I//
yIu6jf76wxZ/EtjbyPgJGixj7to1RXd8xPyTNMOgWc5yRp2Izv/fL+6f1tnf1+3zVtqH5UmxXRhM
6fACbaRX9kfhqGf03RQXntiFjv/qdfisxFcTij4Mryvri0jImhP4nxJQ0iTeqY38CCUTM4c/H7ZB
11eMcoXBbqwNuTG9zqRoAnHHqKwYXsiy1r83jb7v5Bpi9pmfw2zThn2a4U0Q99lz5maHIi3wHFeg
AlULknoYQdLLEK18Ht/Fnn5bpjbGhai04lT4q9Ks1Kqrm2VtS285DK63SER8WoTeTqFrW2v9WKx7
rf6inXtUR398o8JBAOJzpVwu789vFP1jCuff83cMce6GFpMoK/Hkqos5newJKEOK905svtp6+p7G
1q4c6kt9dllug7xcx+znYZDtIj17z+zsNE3ZKzBOTYm5xVrm2IiODiOnJsxNsyDtBbb7IOkOHcwt
M9/23vQsHI3tBgAE3j9Fa525oTxLE4JG3Vpjt2sd8FtFouUm97Fjd4d0ihBbRHmmMDq1EB4wOZvW
xrTA/5lXavOy297Dno2QeuEDqF+4YfuIvL8BZ1ztIs+4y+MR2k0eMRfhJzvSsxAkukXl0o3fjWTc
5aW67HGUXETAaVfmwhintyqt4CKE7440G8BB8U3ZgVxRqMV4W95qtOVTUQEKCfz+pa8EuE4nVasf
7tZ/bogfe8nuLzkBi5JxFqahfDR+DBH/fK302i6trJ18uIbASI0quE0s6IUzzzxnRDiXObPdeQfL
DaL+qq+wdCmQF2DjuGu0WfTdzfSVCAU4JhvMjeiwaIEqK8heZqwOJYXVtai8R0CyELVtE8k8vRtM
GHABcEKMklDvkVeGG2+8Mh56TGOAIsTvgnntZRnDJ6lcpkJwbMHeHFwxsgh/PdlMSUT2cLDq6jGN
8lOb2vRCi0VCIQXEtACxb5b3ncovs4KF5w4MNY/9aWzI50bkl0EzNhtxKHq1B9O+MnHWSgLtojNb
WOxU97KDpTdw9pDOYzWNHXvHVbRzXaAy8a90A/1RgDIZh47kAr7DCq7BLRHbu1fLAxfqOvNZMV9c
p0/2DiLKuSXJaNMvYpHGtrpudJW/i61SwVnAr8YLxbgxZhqQCSxdPv7+CY1fKvEsDNI2pmM4MwUZ
3M8LQ/QGhVxUJLvZuKx0nMuJntGS2loD4xUkS5xjHSRR+HjdoxxZwXHBFXYLDIyJrvccse/grcMq
xEv86fev7bM1i4KN3IXN9Neak2nQIsu01N+55qnfFNHWjXhpnGRYndJcAJpFhI1DxRfX4JOnRRBv
W4J2PcNzH6eGaHvgw6Y0MG8ifZ/zJGQp+sIrkvem6ijKDRJyi3f7+/dq6HNi+WE3FSb/m54Ix9Qv
Z1QS0oxS3Lg7vZ3tmMOLkIbxIlJwzOeY3y3hcNo9qFz7jurLLQ1eXAkGOJGFq7/T+z/JeuJ6n2OJ
2y47Q6d7UiVsMoEux23Mn0mRwo4+TMc8AfTGC2ESKHVorDjZpc34Hl6RRPm1doVC9pD3fNSjG6Yr
6RTriuddpwMjOynmIUnJNFitXzpWoVau03TL2T0AgSBOhWTvOtWS4jkcITq6OdaaVgTV1p0CQCLM
Tjle/drqd7KUahV06sKnM4nKHkXkVLnPrYLwiYwTgZwrYVwinoQh78Mjs98Rrp0YAX2eJG6xqs6G
NROcsIAWnRMzyTlvPDRxT+2Qw0AHLQnYGfZBtdEcGlrxgC+3lY63Vl/coV+eDQBIIH30+m7LmVNp
QL672L+1Q248vBOQ/lfWo4MYWVbz6TC6uFFWVb4y/Y3uRYikoSoXTLkgmYOnldbZF5UIRDO/phUw
9RlcY0rCc3z/KJr+IW2nBIx7yQT6nYl97CGtTZL3F904MQUSIN3o/Svk5EzbYsJuWdA1o9Y9m9TE
/HwV7sfBhoQ0F0pI+XQY54Gn7wwgPUiak26TJRxExCpLgceb6hgYA2MTnhYmMvsE42szgzCabmj5
OKu2w/AqYoyGqnPHLLl4xROwwiRoWo5NZi6Fh9lHlgKAw6R6HRjusrEmrFeLEM/lbHxvc+fgmjFD
4cKHAb2vI3XtM464iXuG/oum3WLaV58xePEdUxMAjMF4O5QBHG10gQXLqcEqs5xu4KufpiK/9ipG
TB0mVLANl2JRGuaj36VqQ0lnQ9PIXaSdD7cz0VbCm5gS7QixQiPbtxPctM4YN1qed5uo1x6Q3lDa
icYtssI7YOVPQdGJZd2Ih3psgkWWxjdJojGPRVvMCci3A/fUSyXs2UY7r6ZuT7kzXvWte8Xz4gbq
Iqrp6j2K3hFVn7qxknJn9kw564xtOlKd1SPkLI9PiNkpsbbvW5VC8Kr667wS72MVF9usLjd5WXcL
o/QTvMF43ejuryIC66U7D6s40thgFlgu0wms78Bw9RBAfnanYcVntUrHQi51jDZoHU7dOrD8vRYS
fJVyPwwZK5nfxUh2fCE08xZU7EABj0DFK8vY2EawGoOkX0xGhAAgqg4dFdyLpimB8U4xluCY6mHQ
VewHFyZmXrEk4pKmaFrb8UYlFiGglZVLKRNgDtLEElro+3I+nK0YdhbeAGvqzpS7jOwRaxY8TKvo
fgrTm0QwTJ6U+8SJAMwDL1okcbTLumqXVtaqDcqNcsU2slkMjGWuGAsAYSxooTIJU+k0KvFK6LDy
wGooBA2caf1N2FT+sjTqu4zbddEb1lWkXFyCGwm63Jxe8u7g4HG/4ChxtmVg3wvk2I5eSfxc6b1J
gVhC53RhbpVd0AzNrR6ppSfGlSjiu1zObq99s1SFTrqflvj14IMw+Wmz9gfs5TLEem4GcsSeRzYi
eryUrV1spdRCCyUFFEwbsKKhu9NP7kURlyfYzlzgYbsuNe0lK4YrgtYFp427iC3QIjW2AAu8t556
E+GkzvXPal3Hp2w4NChw8LFHUUG0Uogy26AzxbOSnXnK2WLtEGkVncY0ia8SD2vtxlPXjYbYs+uA
BduaeTrVoJQcg7u6NRJakzHWmYvhyeK2QagEmywYYS+q5EwmlBBktq2q4qlGJ4S6yKTCkY1A44Iy
oJplvfgtdNnue8Vus68V97E/gKsVwTne3je5J/ZX+NZHZ+VoIXfR8jN9wB8XIHXpYsSS9W/VbAHV
68GOne28GU46p3pqq+7Wb8xnaR9kNR2qEcRr7MNxkyMcubbOk+XkqodUiBUiPoJuWKkSadMArHDK
3XqR9FCSRkCbZZTdoXSdFUz+i/QqRnPlcJP6Ew1Q11o6Ft14t+h73A38DaNf2FLU6bQaezy1gKoh
DIBQqjEtuNEdVDGQEPo8uFUahPGhmM57PCApZadP+E5y3e37UlfZaVbHBSZ0GLQS2j4wJdGA5NDl
Van5+c4tmmrhG9WVHTraBiSlKZNopw0tOPRxGZA3LhJ3dlAyHaCI9myKqqs7TzUN2Ud/XUWwrQE3
sRtiPFLZ7Z0Lw0ZrywtpHSmVsJLmJkTrwatsGEVpJgpw5DcYd4HMLemF0rprShBWAcUizCy9lrK2
4dv4D0aAwePbuvHbpRrZNCPrKg91naQLeT/IscGOtkaU0NllJ01qh6EtSEJxGaBTKvxx3UrA1X2F
BtO13XXfMQCPUxjiA3VXzgybxsSvyp+6A8jhWKHbkIDy4oFrJf3xmxY/c5c36yBRyQp3yvuu8a8G
g7M69OVdUwLFGCiwtboeLlB6Z+HeabKtrGIXvQSmaxHNpGXZQ/LL9FMd5eWSOHKh2d1Mh7YeS99+
AjhklhnSnoJzM+67E+Hkh9IKX3E26NPwNbMBVGRYbC6Jpu7aEgtQ5BTJqhTqYAbNg675r0EW75wS
JfcYaPfSmdBEGSDzp2WPq/Qgd51uP/b1eMvIPFC81LtI3AHOvJvufOacpSKNxBOk8130ajgWoLDi
hfbFg/KB4dCWpQYcnVPXewzCxwaiS04/Tpc26n3L3xolXJg2MnfH31VjjH0sx1sz+Rjpghe3fEID
ZYhxGYklbYgBA0H1EDnKXNQa8/h9QqesRlG7q7vpTgOnFitaELkPS2bg8Zz557GV72L2bHEZU90Z
o4FFOb5NlS7WZmXPfgz4F7DHUYugRxt73slQ++/D/GSTh7iQUvB9VNKxrajpj1V4F5mka7DTjUQ9
tbiucnQ+mqEhHrX6Kon1a4ya6rXmtlhhapO/VPMcfF5n2ZMsNBwIY2AjSbJ1em9YixL3Cc033qJE
rw/d+JK3zqVSGjhEqgh7rRwekbAycB4cKE5v/BwIcSG0u3E07P2gt+tRIWcZCHjWhj0Bma8EPpmu
fSlnIni+t2utOmhkrkyrBHB9trqG2x4JYP33F8EIKXjorF+1jrgiXMWL1cJ0wpMjYN9Jo67DyDDM
Lb/a83bxa1BRfzj+63++hHOBAhcrgPwdusjBDaZD7yGVzlNv6wivBN6llwfkgsBXqN+Og5wOUYW7
UZIhq/PTyZg/y+7gtaa77dJhW+EVS9/iJPQyOrdpex4Zfs3emd/XXhZDhWoBGQYmJ4diRiByI2Cr
ibHtLBNCsn6m51guKbMkqDTPEhNQhMzuWOIcuzYA5DZ0kEKFRCOib+nBZnKlmygbPfiejQFFS5Nv
XR1fqgnzVs6cN2GkZ250VcbkHtMIbioYzgiTBmgo0aUqmru8of8r45OsK95qNZzEpr1ivurF65xn
++DN6WfvQx7IijcsJi9NJnUNU2WkP66/TAxYq5486zuHc727G7r0jRjqhPl+whQ7WiX6xNFHMcyj
XV2PHh68I72XtOVZphg9KX5bz+R940Ho3XhQVofq0gUNVThGhuqDubHWzO09IxT9oSy3wzjlh06r
8gOm3MEa7NG9QyR0QHJV8CFjntqIkzDjFtWYW1k1oxccjl8woJv9RuU5cXcAJo4lO3VsY6lC3WiX
1aHWJV3lGHM5hoOK20S2r/Tgur8XzPFfx7XCxI2B4VhAnG2FXbQNjCw/HO0Cj//ybArxRsV8SxT5
y4b5RcfElE1k0zcTqtkSyOY+rvWnMKH6o/r8PvCCLb43DWYhEn/a4JaEaWenhY35pjg12/DOx3Jt
OyKGxONN7GKErWwNgA+NLjzA1YI0PjtSx33bYXYm90lGEBcXETYGhG5LG/y2pudiLczpuz2q/bGG
2Saet+hnYkmjLb3CIGGLxWaqu0eyNsIjXdPXznTmBPjv8oDFvrlWDukJuMNF3SbvvU1BTgjtbegT
mgY1b6A1NcjawyyMQdBkE2IeXNLL2gUmymS7ua6cdzkf63Pp75gkBjTWSgfQsw3Z3StocR1T7olu
EfRNmopZ3+5LM8PyY366OLDuDGNc+x6i27mEdyxzge24pUf6XE0Tca3M8NRJk9cmkO/2MK3dNt07
A+8vqc8jXbOWKsR1wWT0Zh23+nVietTYFD/kjhh80Y7zC05XJwLf27EfrrtgoZWxgZVdiFdxjnix
NaaVAali5eB20gISUyMhXBKXL14b3AgEZsmIb2RtYeObdi+Zg+Y57s19Son81IxP09lxN8Pks/dy
cxk5ptq51FPbl6Ygg5pXzDBFzqqa65jOZK6zaNMbVA8wEizXQgwQjkdGZJGxUkagHO0FXP0k19P9
ILjHu7msqAr8jAI1XOFD+x2LRUbp1XhSGqCHg55ChZM0D4FXbt2RCofQi3ujm5qlXQXUMKQ6qW0z
WKWACJeqBnFhETRRc8+xUcZZVWq8KEdrL4ceBs9Jh3Jpfbw8ETtNDLZhiczgueVCrPsJArzOUcZw
87MSxUXiY/Mi9UmttEBdTzat4mAquT2kda5hfK4LCidxRTTNOMe1FjOoMfhUJeY5YDehipE68VPc
xVcaKvm/V50Es5IZOkbrA9GJGnQoMPr7NBE/IPQ4FkJkzeKZrBCfOiqO9B8YZwu82xQbOpYFj5G1
VSyoPcrg4wWwojmlnisxiM2u6tp+TUtqQ3TrEbzob7Gmn4OoifoCP5XIx3mUjzROKrW2EPpTqBxD
7lGRx/hQ8cIL+UJsWxD49NGpm811XEiyzOjoyGL6FgSsvMkGjIEKqvN9QS6XxbaH3jU1VynwukWY
GWdpKXc5xYaF4KBYTyz4xdByXY/FbcysMyrbDGsD2tIlFR60Ofm6kMh7sonpxkola3OgMFwwXr0z
WoRG6SgpG2Vi37WqOhRj8hzaVGEM7bQ3KErUCRT7zL4OvEoyR51yHEcIcBSTW7lW1Muk9zaYSTer
xs5bYN83UdPE2yiYuGnphZF+wf/JMI4p5CbFMJiEFwfJeNzXmngMaT2QFeBXkAeHNpTfVCj7veww
y0i96T3T79p5AQsc9JbAnJ5j6COgs0iPc55EUjczav1KlVARLKpzekJZaRIza6ejZMHCo34hkMKf
HHsyqZa8U17hMivvNk7N83QSV03AsiWAatIMZ3QU5ubs035cY5M9ozgSa2ME1citi6GR3lVXTWOT
CRRA/yAHLbv6zGKrXOhxZmKNLqiGGbhembY2m/HoMGlN/I0ZbEfpqzfU1bRyP0oGLPWIS+cXWGoE
wdlcxQ3kaVuN14g+HvBtF8vBMTVE1zM9uJnraETBYe/tnUDgcsT9zDts3kAw18sxpitvlDlZiWXs
EuTlWz/BZog9BTjNZFB/oNWWAVlZAGXGIza+ls7wUjOTzRGLNnrck/Cf+grKik7FcKG7RIkDaU5j
j8HWbLWL0N9lKCmKalfrcMCRy2KMvGXuHs9p5T/EdnulNwoF5URQgNc2ReyWrltVbLFC5nrcO21G
MBaG+ko5T7WR0uhIxztnwlYzc196T3utwWZjy4oHqUkEV1l7xyAsjJOYUpRAhEJ+U5oJvkiRXMbj
8OwKpS2aXu57rCbp55PX5Ea/wANxpls151io7kRr3lbw0b0pPter9Nwa46uu0ON1msWnk584OFLW
O7/Ww5OqcL4ZXfrYhiSLsZeu/Z7JyCRlPbo6dvP61HMWiUcjmMKNaqpzmGSgtsc4wcM48VcaQ5x2
i6UJC7U4GUBYHJz2CtREiFyp241ThiuKsN6Cyay8pQ4Yd02dOcICqcAhc/4S6lU3WyL9+/vap6xZ
FeqgNYV3UldGvbW08LrmFRyMLB2XM+SC2VptPGkm0IuTxLaQfQl7I10/4Fk4ZovRqfXD8Xs/Ci4Y
tEBci0ch1UUrPw1oyE7Ky+nVuWudYsECo99wnSP4cBQz+qNmGQec6FHdcmJigy1CEOTzv45fpJyt
Qzi712k7mofjl6BLGelkLJ2ESFp//7/jA1MUn1LzH9ZhQp2wLrwNesWbsLPi0xI3bVVl3HmyMJc2
ZRH8b+lPUjIlNW72HceRONF9nqjg1MY9KsHS/L+/CB/4qmV3A7S1Kke7X/+tvf3/ooQvRAmwgD26
Vf97UcLZSz2mL/n3H5UM//zSv1UJ6AuQ8enI+GzgLrTj/0eV4P+Jqhh4JxSdGUmB9OAfUYLlIz2w
0Mqhk7doxc1l+X9UCZb7J7pgxmacuVqho1n4v1El/NJ782c0wwwkZjCTKYePmp1c75I6i+S0K6eO
Dn5P3aAjkR5djJ9G6knFQLdDIp1dVpUvuNVUcEglEYdXYeY0Ot99sH+ce6DV3OQLHf0vQ0K8ONdy
PbScvM1fmQXQ3iJI8/gDak13mMFlC6snGhWtumC2n15UVt8TYG7trN+yh4JAcggZfrien7St56vw
U1OMF+GhN6cfJpCJ/KIqbeHykGhHw25sq3hLS3l2N1V0e0o+FDdgujDlYLHOSQfevh0DF9Gj1tQe
dMlLTDF2Z5LvpiBwNJPWXupzb7MkSE/bZ1srAzydec0accUXzZtZdfXLS0ftYiICsT2TlfZxyIo+
rhf3o9vuhOXSUOoeejct1yiodmlAVyyZG1Ik4icuZYtVqNdiRW2od6anWOddtlp6iYKxXx4/60kS
U+pJDQahRYVp2jspYC1aIMB7Q78dzKg+xL5DvSl44kOydknWnhxjzjaKr1q/V7uyF/GCgsw2JIig
OG2OSw6CeBczubOYdoZb24ts6IgxrGRcjAz/Ig3kIPTKaxO2zDKwEbM4lEcCjKHXo4tls093EDPy
aokXgZfLswGL6UDPFJxKqmVGjzWLZyY4TQUI9gSRW1fehKF2qQ0hHooFP5NmaCvMHB8MKQhHY3N3
jJHTgKxwSMtnl5ysHUS1cvtsi3k5MNdJSAqB6uDgq76yxPxJzj9dIwJ3kkuyeIaRJhLVRAsRV5c1
Lnw2sFOcvU9KF1kIXru4B2NkZqWPYe7GCCIqXL4DG4cTM3z3wyLZq6zPFp0noq0ZdM+hsh8Lj8nM
al7gAUUC6oS5zkFrEYvDDlBxwWcnT0B8vKa6Ta9jlsGMGoKdSNDGtWnR2QJD+lmn4zJRN8ytFMdC
6x4n93YXVqvY1fBJI22yC+vUTUy5aKbysmJoBQe+FOuoxCE7Rw0QcAwtm2eDec3Iu7BtbVFVzbht
VYlkBR9AMbeJJUHEoinNN8dF7NFqJL5AgHGUIOM43qU0O9+ZEaYPwJNwO4SemO3XmeClhN44ybOg
3ljm3mqOemtyM6uy3GVAhosunrlaColMlBPOIUsYQ303znnAWIcnCveJuEngiFjJwyDk8/GRzOAy
9UptBmHfHPU0PmTRbmJIoJFkcRJLjz7qGYB3NFyKVHNnE82txsS+p1VCvh6km1lXKu0cRIjMMS7i
s3NLbutqit6JFk+ZhLszyVYcTWAe26EZcjyfBm0db1AoYVSFaMDFZlBpRPAum0eNJH8ho+o8MFiI
uUKXaThYG9nM4qa5zhgq3mmqMNiWSQyP7yCMSX+LfLyxZ/FO6HObJjVNLL2HKDJf96m335UDO6xW
p1aibil+pUvNqJi049IVkvGgBhl8ybZUa428VjBHgmEF6tvd54rZwwBLy9yip+xZ5WVDd3/NcMzK
F8FZH/MXRs/OEYJV625OS7TeDdc+ySsypQwpel2kK6Gmp6SfbQf12Xgw6i+mmKSwGfj5cE3rmHzA
FeUmqBi69bXxop/Se0AEzA0r6xu0OVjo4yg3YVbc1TUdq1690dAs12WqYdeq1H0+ChQ7mjAwe6O2
rOOYQlOUd2exemOflAXwyh05O6L/lF/M8nFXay1Y8sbnknoVedK8jRc6pRqax3RRcHlZtqo4PSoI
YrRBCy6zG4WgVeeDpmJgc6kF5kWo3YMjeu0EzXn4W6ckEAw+GUtqKxvhd/edwc7mzen58dqUHeuj
8NPncdKZHPC2BR6eVUNJs+y4SVRMwSgNeYLIId0wSuMMVci3OuOIkCllIhTOi27EfjgZuJ2Tix7C
xDLBw31x1OIdr0jXzsm+itbToL2JIbquB/aIERNBz+ZVDyn6p3jnGSXThCEFrRxIWW5SMR1S/jow
1C09l1WUc40Kph6K8rhMyeeA0SHPKGjPuDXpzt2EZNweZ+y7fDasqlwfn4gohTt6OByT8YrFvk31
+L7xqgsLwx0EMlx2zgb6Viq8plscI5fh1ugbsTD8lwRhelGFj8clMil2sxSZGsH+MksjylwkGign
sceLr5GDewu3zJ/9tMbE0JDvKOu8VdlweHQJ/QfDlNziRnpBpRRlAmZ9TYgr07E2YDmkwvVKFv5F
IHu058zzLzJ9BbyTCkE2rlrDfA2h+C6Azs3E4fISNQMbAeVH3gMfKDIHHmw7/Jrshyad3SmGYH9c
mMHI4R2H8l0LIn2l4T47WowXFVPzrSU5WMB3XVV9d3NcRZbPtsKgzosVYVZce2s34JTQTXbqal7g
Dd4AjAxmp6NJnaWr6Bs7sLO9jpJeUbO264SdTHOKZ3qH6XII5abunad5YMU32VSyeYsu6mmVZcws
6WN+oK3v8Rp4rMzKgwyr1zyiXl0l9Cww9sHGqVp71P0XE9PGR4Cy1s5/qIdJnsf3zvzMY1FiPygv
yJmeqf+ARKAMMZdoe1wicL+EdVKUFpUnny1Zh5zKJs+FB6oFp32aFiH5DW4pyQpfnQvDpnjI2M13
Ruj9RV9Wdw2fbeBZ9dLtJKUQwbetiRKEo8+JyhWiUrDwQ6MvYwz3jie2YbPZdX70lkTNhjFdtUoh
DC9FZuGpLu563v2q97LnYxygDaz7QeeY5JoscIVnv8/PKU1RJnaR5FvDQztX2hJpccNTtZJl91Ta
7mUmtKUogIMW1BUNdpeJynQ+3DLg8L8IO6/ltpVtXT8RqpDDLXOUKCvY4g3Kki3EBtDIwNPvr+G1
jlfNVWfvi+kpUQwgCXSPMf4koUyEd23k4p08+Dpdf+nLsdyy1bINunuBsdCqq1jIzFkcC5LQYqqW
jfrMLD362Sek2ajSQ6vIiNamda5mibNOIY0f1yfJT0kAdK5Wzhmzv1VimnuP1WZVNXy4f0oQI4FT
IIXKike51HBatH69mSo3gPX+WFkhBt4WcCmXeTTI576d3wIXdZy9ImHpwcoKCLAeGVf4V6+9kTER
TP2D7cabpsEEsK45kbpQ2yKUxaEvu9bWwyS1XzQliHRyLpUubLN97pvnyqZP7+zxe5Qz4K/UsopD
aEPtw6dTl9U9iFjtJBana/PBbXAIsmLk9OqzaDo921SCaWuJt+Na8wY1iaN+cTiEdDzhIwF/TF2y
5hCuUHDADlBjLS3iyWxv+hX5+Ji4NgspKjaYnvj2rluG8YENZSDrxkM2S0QXoGZrZg7wPFaQMOnB
be2tHPIvz1cz14Dzp0w0Am6DL/qNnVMx1K7ZgqfC/EE0AZkDaiQUPTVxgxhPr6f9wlEc7WYn2vyl
0vJ5Z028yaKMDsopszFZlTWEGuRGlrt2sg+B4PPMYhbQHnyUcw2fA5e4RVNwwhSN+Gy67pspmfPJ
hMscs95zlTrflSNZb824Hb83amFPU+OcgGeu7RHPiW54Q+4ATNN/hXCC4KvCJbAINeMSRLNvto8t
hR4jnvjLV68v+gzRLH4/+jBsFeuuq/N7mha3SvvIxwTXolC57iz7aHlrI0i2HkQn283uy7C+UDwa
rW7BCWONjCUmh6Kzz1PirXV71HeRwbnaWAIVZEmJmJX35fQLehv9lLYRZQ+WIn+KOdpyUV7x+uA0
UvVcOYrbUgYl5ns+wJFaFuPU8F+WGmRZxNOGzdVI9afQYijdZWqOmdVofPCL46vsuuY1qAU7HNTW
lVX4LwDlt7Fo7mlFV2Pue298GONXqzI20UyZEUTszkJXyVVN9rnUvp6L1XII28q3NNiM1OCVMnRi
PSBjMcm/dMXDVAV33mTvAe0NbveUkK4enpjFfynabxzWrJeueJKhvR7IzCztkzHVN2hgu7IDryh8
Ou00bZBdZXCpVIk6q+V/zrBklW5B4KmqNny0xZ7xvkzU67o/xI1zzwQbKeYfUEWyp0IN7fskv3uN
TVxkvbYs1bsbazXcVTzCsQA46Vr33E7OfdkdZ43G1XS7BzEkp4VvKN2k3aTOzbbze9JQ1ZTe/IsC
ZeOpKj4X4QuCLIpB3juY8SWI+luv6oZAQG+MIMopUurCAQ3Y9xwbmu7EG8Lflftk5YXJB0WAvNSN
i2U5xX+UOD/N4vfC0J9LF69sEqf3FVjtcu577pDskzAJYEKyjOQJGI8XrvuOKqbommch66tXqP0l
mylakh+qXsDP/CX3abr7hHrYglAq1GfjD/M1wVF2BZTyUbb3hUW5fM1z/JR1sFmCFCirduJbZPgH
LC8uA4zujeyKu9lwrLWZ7mFBe3sUo1ijNp8IJI0JCEzN0VWLhCpULWjPw8xqt5zHah+Wtn3QJw5L
dJTtmbj1g38ZjKdJJ+zSTymRJrP7Tal5R/wJSwIlpuL5thZON30/bRfRhjvEqOYixqO0fKdEG78N
cWZjxXKpdJFc4dKdtYovwmaOKN1ZO2iafLcS57XV/Z9xEDx4eXnLXa6v0kC5kLv5r8Lx+j0qsWz3
mOksMbJ/SWboPFk89OSda6r5W6jNSWnChhjWgFOm027HGUGU6RX2KgjXkESzzVJUqhmA0dCulw5u
DjZ570vTWUY7FxUYZR7ojFElb5kT/vDK6dJZVY9zLqUFjimvLhvkKvC0kf6LTXJGsl0yX99L21qX
0pz2QI2XrgpgI4Q4EEtDCw5xZD0WefDVh960yoZ8k2ZOtguAk2W7D3uumi4Kd4BfYE9dcWGzvkQ+
lVgz50dTmRgF9czF7rgEnhYjEBA6R73mS1Lnuef1R9mnRGm6FTIX0T5zMZYnJ0iqU+tVOShTXobw
GzWIFIUgyHacvXKTAtjzPph1Z1Zan4Zbkcelvu2Fb+wCbIIXSP7vPxWF50kvcMRdDeZsrKoIaJ6l
gRuHaG0LzzmUBA3ubNm/Wuqll4OAXBmREKAeu9zYhfAlSs9IgLLq6pT3ySMKN3enTx2ABoXYCZom
aJnldZtsnsi7X3gCyz+6YW6T3I8Pf2/6cxeoSUEGI83/F6tAa2IeqJsJHXAIM0Oibfj7mOWnv3f+
+4de0RL+chOWX5e//r0tWJ75741/7/P/ve0fz5oIUmx7JjX/entieZO9k5JK9/d1lsNrPHLI2zZD
QP3/jizUc4gKE9CM0OrmvDx51ga2+M8PJfhVBsl4tEo5nQwdsxLL1cgj1oWNXWSN/866VkwLqx/C
hrhpq8Bymd8jz33qKl/uFhJEEDbmflBcGEWg0ON713rtjs9yOIVdVIGRhuM6j3P31JEZCqXYb90T
x+2clhuXf6REJWRFhLM7kUUqM4MkurgM759m9E5Rnvqn5SeWU++UwO8zx9Y4QMS8tXBKd+UEZqHV
lXmKGcicwql/gqRKNoxLh9nU8jNj/61CGo5j1EPUGDu6L09sYZ0QOpID1w56Ct3b4Q3qtCJCG8Bo
iGIoA9I3YsS0bpEBSNnAb15gv+aaG/zqpm06WSdCLeQmQqS0jgh9NkxyPxxXuFs7Ta59SSt/DJxZ
JxUB1p+EYD6FmKCaxDvsAnyH2vjBaQgSjAvNYo82T1yrFhd9QgGhAMHegZvSP1U99C6UGg+aD5O5
qIOHUCdYOXmN9Og05PjnIG3G92vwxaYx5vBASMVu0uJr5g6XpEnQH3iuokncKgtgE8+KDkXOTEuT
M+7MIvgPDhyXOYweR2wkrS66zRr+UFrZHebOfO78LDsPeRKx0fnFjrjG3+Zkf/qFZ681qXnMncSv
oAEYa2T7KfG5GvtxC6XXpkKs9mXS3py0e2gqgypYjBfs7mhXXBZe6Qwk5di+EppdC3R4fUOubGEN
42bofuXG1H9rmsbaWjYJEpXwthgd4J7HCeHn3qEMDcWEGHB2g2tQ51b5OApPslRTAU6Rd4ARillA
hXmyUB4ALpHbCHtR1ZREWZt1/G0UrkvRktln3al9aIOY60V2h/CpwTBm8J8dJXoPMJQ2YxT9RW9V
4ARwbvyGjD386OCY2Mx8xfTQC804eOmEQpqcL0na3NpucfDwo3cJhxuf+f4cIAZbl701HTHq2TQV
flVMb8ED+7th1yETmH4zBM9mwhga+9qzOfQGc9vhUrWWj5GBD1emkIfKwlhQuDSZUEB/cQT0K0YY
7DOrwu0t2hQ9dtwyCQkQGGLUXNPe1mNIo1ilR3HdchjpViQkxkUJXhqBWT5ks3fp2w2YHBU+nmvM
4/R1SkJ9r7fOMYB0bfVkEHdN9UlreIgq826zNe4zKjFE64o7A2E/zJghpjUvJaHjQzPfYdZwjnXf
f+iZXXMC4ZtV6/i0y2RnkpzuuPPGG0p75zQt7tSOcfedHPpLZD/qMLeKRoP61ECPbq0BeDm+MUZ4
dUMfBh2LhRvLW+kGV2F4L2HISKT2YQ4byWOjDdOL1ugfNK6MVNz03GnldyPucPnxulvVjMyyjGGd
2xXSngTEvQgkYUHpAZEWrJHJ6lTi0IPXQuPPBjjcbT0grR+PdCofjIY+4jm99oZ11nIc55FvuQ92
jOCjjsBJjCFhM0Y/3YQXLSdbxsXzuRi1p0ZkP40O0/ymiThtwxW2eA/FiGlY6zKuityBkHMd7yHq
8kMtve/T6OWPpgP7gp2/cOfmKEv5WwSClGkqo9mcLlnBFEHM4zZUDs7pPNabOXRvtVXVB4lj82TG
L20lrkE6QmDp1OwxMB6Hvr9OismIJePeSuAXMPjmQs3hnKT+Ecnldg4rc9UNc7LtqhiirL2emS0c
Y6fZh5muX4o8ja/mMB3TUUsQY2Q3uC3Qm7He3pZEEp2frN52nrWE7ix1+10Yk9jZYq3cRYTHtJP7
hhj0dQS3D+leyqbfah1hi+bwNk3BjUpuE/QuJGfHmVaFv5+T5mc4Xx2RvpDis2epe0kQ1WBqsU5K
bA8B91BuYLvSM++VzqF1rVPQlydhjiQ8aopgQnNaRgQJWPK5EgNECon08IBD1g4WCwgHPaKK+AIf
X5tVT8aYu5lN76aHtDgZm5jvjE95E39adr9NQuihMN/8blrpVPFyFHj4IWEwkrX08/1Afp9ud59p
PDKbkGDerQgunXQ+bDXL0JgwMloHKYFCkm1ByR7mBk5oWb20rnEnUfIRbAsNQXsMe/ERgBA66pQ2
onR3gUgRX9rS2moYJw4RSe+9uLRVyW5JfES+HTGVTqr6kVzFayyzl0lj2QjK8pr2G7s3P2KTMtiU
sHZ0422IzCfPlbuo5avHF5GxFvwoW7EWME57GBt5ztIIHKAj9RoyK5+5qHEfns0fxljdjDyC5zY8
wl6DwOkxaJ9L81Ta7SbJxZOn55c6olZDAjuk6yjN5Go2CrQNMWMqO503Te59s+i5Vj3XZT6PqyQe
CUmv3zTdOgvmEYVtv6mvRj1V4hFhrwJhmIyZ9TX1f9ik5tKxw76o+/fQdz9H6b0QExFgngEf6DXn
6+jG6n3iGhrwEkRd7ITxh4PbaOBHmzB3QLxiTG5y7xjN7qnSxCkwuo2R5SYzl+HKDH5l41/rMwLv
xvaojfdx6suNxeg09+WWcLcNTsI/mad8m75NUU7PqKf2homnHaK4zXEHjOfgmyZAKFiW2n2eS1rV
86wV82bggyfhElar99T44mcxR6e2vPkMdfKmxhdN3rUUx3Er1n42rGQtDCtQJgGd1oCRD3IPMQlK
67UdzcugwcioU6i3hsy+wQ/8zUzsO6XKRlbVZ52c/ZTTsGC7WjM/OGJFSB66OI8CRw1c+PSgOc+z
DHeukcGwyfyniQGHN8BEgjV26GpSwossRa9meDd7KvR1RyvJUFRcQiL5mI44Z5fxmiJAa1zMg32G
eIrjbP5AXR1tJreZNyQ635H6/K5Ggt7bJoALFLkb3dhKoTkQavRDWhWsBkWrUKZq0/rjR5PJD7dh
1y9sTkI9A2J1GCpXF2GMW4Mpt4+lSYyP+NgMX3GPaxCGQuvGMUNYJBVtlBO9Q1Tn0yYNPowpD8Zg
2A4aRo5QsGa44C25uV4ME9aVR81LX62J/kgKcy9Gm/YiLqqNNtJSiTp/swfLO7sGk+NU+8aE+8nV
LGud5mz07siM1sz45qcBJrHxbaJIUpOXbAP/gYEy7SBeluXUDYdU08/pmNl7Vr9PwwjfnEhL9m3V
v3fEruyYLykxUncvAVDjka80uZXl/K6PBYY8BXs6edMXexB7R2PHtu29Vpbfe5NzZEjF9y5gcJrh
XrUrkgGrD8ZtbK5Xc7I454fuHUHUDsohoFYpY+QKaLiKRHuNcltJDOUrZgZXN4lfhd4SbOmNq2nG
BqQdunNqOvsBypmYzMcsZG7i6XCfcBHbAoMkOBL0X0T/5KuNA9YFWzx+kU5wG4T/ajOTs7IPe6a+
ptZzPaUUQveBTUvyBH94P4T2wTar9757NFrkjsaHRGWp/pvgRVCvr7sBRmo97Fynf9ZB3zGLH3bY
iq3AeJmKyUJplm3GsDb0v2yrHuazd5v/+lsywjyivK9JKWOXA3wW64YTROclXJ5ePRtcasgPxr6P
f9ZY//z7oWZcsRpBFlF3CcCuRiRrvFzpBAf1FF0BzhmGiHm77cTTUcmrX02rQJP3OhPMyPNGMAxN
/q/uHPIaXex7GKdBzVRHNVoFnp/dOsle/HJTlwzmmJ0FRbYz2JAqWMIVP1sYviw/q7/xX4WXdMCZ
Q8QOmivuQ5FqyG5bpwws9I/hUKO4sax4+X8FvEtXAR1nX2ucjBrGCjxe3aUiRlL9rC7HgOdJi+Ba
95jPlZjIkdr2yDq0NpjY9a3+pQ6sICgOiFJJCIenKjWZzfW7lkdgrRrway8CRjgFF86+smH1cZN6
vSquTnFZbNSxOo3Mt7MI7xZ2ZerFERNslzcAcG1l4xEseUQMrJ5OHZd6WU29HXyfl/fOc0hnH9Ft
qUfHvv5Yg2TDaN2pPyOKW6uPR7099RH++60GHJU5Us0xN5MzzQQ2tAnAWjnaW9bvnUw527itAQGb
PLFRP6v7lIo06X7otC14JJx07tpkf+5OfOFeR+AV8nRZEK58s10bzLGYUMjYQ0jKYJ8/Q2M/qLtg
tryZMUiZkPHYRv6pnkqHZ0fCMtcqkvC6/oCniY8HZ5SyYyyhsT6qe6hjKsrf8cO/DyriRnXAUekc
1UvxEtehT1mp5y0K4+Xl1NO5Q4dp0YNVK97r9C2YD4RvU72kW7coEc4RxACI5aswSJPBYk3MZGuB
6pFVtSq6Wm56E6QjspIvvPleLK6qdNCM1Yzabh9HusZ2P90WAL9CMMB2+6KNnK7CkaQ3iJcoJW4P
edihAzFHCwMcnOqcS8yi9YJTEb+2a4paZQ8d4asKmsM4gmaT7YSGJgtX7uDIg1PjEyfTi4x+pgz0
2GzMJ7qFD9GPAsDde1xoELbkRO3FA5skwzIFitjyxS4bdAACHmzdTCWNfFMccReOTREfoYo/lz1e
hrMPW6c16JuGgXFDfmrK/kn9JwJpbitFE1NUsAbSkIll/67fGZ4Sfyoe7xCTzBr25S7xPrGmk+va
mb63YY3xhcOIGilKdpip2DAqNbdW7b1ac/puFZ6/dtHO5TQMQ8wOUd0np33OIuqh2WHIvshJrIk9
w+5p4/QjijbnOKkNq05VsIFkaOxW1J5+pL8s425feRNoZeJttE0txAUGK1iVQmAY2OW414DHYBMz
aXDDg7pEolOx+lkMhScx3dqOvOY0L68RWYiov4HMdCjj66bIPu06abZ4PJ8Dc+D4i9+ljzVBbeXv
8Ce2utZSMQHuH4faOOgCAAkxOiLpcCvb6ntRGQXhuVm6CWFy1pa9mw2AltbvyrXd6c+LSQJg2h1t
uHIpKHAWA6TA4Sc5SIteZwEnqZ0PhcfsoIhBhk14fas2tPZz2ILE5mzDpB9gCDvtLbcsdpDgzzqy
iWNV6+c6YBgxDQmiEAVmOmZ5WUb4+VGUHObCvCqhiq30aoD/1++SEftNPWSWbSgYejAg7OflcxRS
pC4nuu/F46bDkqU2AlTmY6j0/hVLRp/siwbQrxBVQ4UF7typU77SPJd+3El3jry4k2MdJ41vtet9
jBioGzXfPxTONFxxudsAqziPuncKSu1tDsfPxJ+NbRKku+Wl5ahMHjIt2Y5mgbYZ7fFRp752CmVo
b0MiGa3y4RetoOorPXiMXKzQ3BQdrCiu6ZwMmyYiekA57Qy6+5bjVb2uBganXe7s+oC6ZU4ew5I8
gGTikV7qIB2hooIR9mIplyTcDNYpHoajhok/TIZ9QZyEKBg1KwE4To3hybLNfIOpXN6BVyTfnbD0
V5LpBqYC864w4mI/jJ9UnCV5JRMRIkV5bgmsCkfzx+ILo2w56AOd9TTO2U450Fhx+QneHaPpMYNt
bFenLpS3rokvhpt++fk1CCiNJEJ5XCCZOqtrIew4tzUxvsJ16VAgsQYYhEKYPU2EobeXwDjiqoms
BeuhtSBWmhQ1WBYLnKoAxYUlJUrAEoo8VL3J3R2sq0G9jz1DtW0HyiNY9Og7OZUY28RBjK+PQo9t
dwDq6in08uTU+QgIgYsW0KDOweUoPxBag4ZiQQGCxG+6Xd4QOn4TMAgBewBuuIC7ynxoO+sNdcU1
LbS9DuSY9eWldyUa+nG3CCIo6rJd6IEIlB20bJj74W3UOwa4+PjNM7y4Qokn1IsMINFFaHzPq/Le
5M5zFsMDUiwvtg6qR8CyuS2YDnEBC5XDnPv5LhT6b4WfLcScuWcdRoVxdix4E8yKrxECAvX1eHaM
3XpyWbRJC2Y/RszfrN7HJSW7m4a4WRXnQhHE79oQF6sGUNvsUk+pRrieYXe3nb5xQjZ8bJS6S9PS
gerj9zhq3mM1BnJ6mDxJ7NTYHMCRgYTyYszMiAreYT1WIz2Jla3TGO2TG0GsJObh16KOpBwvCN8L
9lqEnw0VuL9x6+EwdLkgnDsPLkLzd5VjXuys/4bFcsLokBPE7WnWE/Ul2WFBGSHqLTZSzdYvreeq
CeQJkG2TlN2IrB+mR5k6OR4t9qNVOvfUNT+rrvnQyanbWjM1QKG3SPf4CgKb/iJaG573B2bEVPAU
h2YNqQ5/Ljg9rXLLj1YkWTKOUzBTV9M92J2/w4v7IADn6qh5I9l7nyojl9oD0/baryL1X/6Qp4bm
Z1F9acMT4emF3Z0zDGu3C+SXJ+51NqH3K1onmgLIz7G3aRODuUnVQ6hpakgjUXFXiJ2rQPYR8GY7
TcmXAgVdv3przOE5MwKGNfQb/cTZyyAYH+HKfeK8+Ya9DVoCpPsLdoa1IJr54Ec9zD+GkQWoTME+
kYyyCBtVhPw7/T+CJRYnyP90+VFG1gbxa1Crlb3QP01Da5MLDQ5si/chHIqpY/lezGZ8H4sVdtDn
GXLoQTSMEW0tZGgWrBfuQtrxIRUaqLuiR+nKImhkY1dcJZlwNpR1edMUk9GLKIvCwDsuvy3GOii5
73wm8hRH7t6MW/c6WXQ4yInTHGjd6IEjAwXgyU6eaEC/zRGf2//O5Hb+6WWj3rh625bn4ETmBcqi
7z+8bKBxlaJKZXugTTvkLBzjbFxxI9IPGlvzaq6vWfVVTqOPT5eDCZhvWCueCc5FmXJB0MnBCqBc
KeHfTYrmE8MEwF0g/aII+YnmmAJsDj582UM48Xedw6e37KIM2NYZhII+Z1szY/Hc1yEXAhTkUEu+
VNkUq/MUfw7m/hbfxx+uvSI4oGeD8CunG1XW+1CzYqsVTrgmLVHcH31dJocsPle/ZTI/1hpp0f/7
h2b909RTfWi8UdNyseYC3P3Hh+Z7fub1mtUctMSCAFeFLzMYJTFzrGUKyx3r59YEFlvIlAs9AtTl
WNqM49TWQsNy8crAZQ3SXvtCe4ikuVvIMQutaZ5ZPDx3Kmnj8nPWomTtXU6hWI+fGJO+/2Gz2dZr
b4LjzrRIitwQDclhzuonfFXZVONjXRIRxFBaXYH/+9v3/vucUd5HNioMHybjfwUWRJ3MzCCJmoOu
N+YuyVFr+tHaQzTJLDcC30L1upDpdZNk2sZPzgtJT7P4KhOhSOBKVRlO4aND4rwlMYUokRy5LHWi
PzYVFMulYBjl9DTCNEBySyNhi/vk88kUZBAWueAFDcYtcCBYfzSSRgYwomD+Qx1y0hjKHG1FXuFA
IYZmO3glhrdomRZltczHA/KtQzpPCw8pHWx5cprq6PqkTLhqb7PR5e+dxD6WiojlR321NnJgIIvx
UUILvg9q2J/ZXQ/hHkXTawY1YfYaDPaU3BC4qqIgx6tpKZRNlGDwuBmA2UcJE+v/sBE0cSP7L1mD
Z5mIViyEGUSH/NPd0uk0q8qnoT6kJYLOnmJ13/rpuDGxtxXF8ODOLu4ALe5deEWdXFeam7qPv9iT
K2WWpYTkk+LUYSwHVRjBFJ61V/LgXIIHeZCWFN9rk+a/AL/6syg1xtEmpbDpZbrVDPOnPsy/vCS6
wz3bDU3yYgb5l5+xcAjtmcEHsvfaBEOBVZbVro7hh3dN7e4+i6raTjLk+3DfpeJxEgKWbLU+Trbx
lG+Fp72GbUxwTKVsyRCat3N71mSr77Le3PhYGZ0LY3DODnRXJUo71MAkMU996cV4wr2x5pbCOGKK
uEmEfGyY1eGql2cUXg0ZEWWjwyaHO7upBsaNuS62LG2IN8q74uB70mXYyYKnmGELnc1qYaA71i+1
4tc5NZIq0twaM80g2rU+a5NjUwUuTKrl7yaFnIWBm95HX4XIcZixVoXZ/FoKykhUNxfJrLJ5xMxB
XRmKuFV7zssc1hfVF0dV8sNL62NQhq+slHfVmtJFW+tJzYbivP0xBM6PUK82mdNB6e2R5eNMvWcM
eVlk74FGjTCXvcqkeFfEICp+FHUxZZqDDr4fn6QQZ1OPXZpEJbG2qMLn4NdURG9RnR8Wpmob/yyj
7kMz1XPF9BDYWHsFkghHCBK7bG3bK3M4/Efild6VWy2D95jI4lK73kumweBVrC5VcTZ5YyoySL6G
VI5vV3zETBF/7j/8tk71HUXPRafjM4VHglSmBszhvZfFaFAR6OwY2CkjNswuOFyzEfMO7AnuvV29
dAZ8fomBpK+cFahktw3EyF3TWU9kqv4I1Srkzby43sq3RJo/lgs8rrG/corxKU57GABVhABGmrcq
JQoT01yk2gweIhA9XHK++9FwcyyNxYa+Z+UM6d6hJ/c1sibJQKN5DmiLDE//NsryW5WUt0npJlqg
5Jb2OGiwPdBDzEQTO3zRGJ5vQsPAEUAGf9ruVmNw0huMAmbKe0PRH0uNBxLcFSfDpYt+MunXtOW0
jeOzYdTsHmBGueVjFQnDP22t5FzzIdtzBUmiKH4MYt5KHyFbNgBcg4y/dllpnHHTwKSB2LkhS26p
ORynyUeua+I+5nv4LQ1zH+4QpDGyINysLHr2Ez1w9vYc3xx6y6OWufmmCnUAQH+4DNP84eBG+Zzh
F0Qe2IUo75dqRsTSeq8+OWhgMEJHGMDEKYHvqcdiU3tVy3irYCDbJvauiBtzPZhWv6VD9zcZwoqu
y/duq+Fj5HZiUwajmpK2dKo2wF1bQeyBpIlbU+Pgdwk7qUXWM2HNxDexHR3sZWCVnawMy0G8lU7z
nLibetQtrMznq8nUfI/jHESWojgKJVidg/kaF3a2RQJz0zoDqxUiOdZizvazPesQun5Uk5Rs3hLF
r9N8jSa3OhozBmTk1glKmnXyvOZfPwEbGlkolOft02wQzgt97YAi29zErvXiBsh6g/ZtkInLfAkq
yjBJR1DB82MLGNS1yb6MMTVr4RmfTUJ1oTyMBxnO2jnxUu9Uz1/LL426ZfkJRR0gaG1Dsy0mwup9
y4EA6F9nyOsH2/aCc9jN6d4vrO+JDLLLGI0EDmEREBjCAZqa9DMJlNeO/udQDvND5HnpIU9zA+VI
B908l+Kca4W2xgKBOJHScc5xb94g0Tn75SiXo8AVgrdhNV9lCIclLIsa8kMCpOJP2ITQhq7LwXKI
Au/3ZjTFR1yLwXdkdsnDNMCfmJfTywTbSh3HqpzBuQF4uLUMeLwNDMGzL95kB73OdCKk2LV7rlQR
EhpYl/sjBu+IzfDtatvD4Ph7z2CkklF3ArSMb5jT7+Zk2oym+csa0mybdmZ9tmVbn8fY+JSQ03di
LLtzXI3dCoZMtCvdaZuNvXH07AIwhynheTCx8UgjYEPW4ucw8t+ypE8Q2enQWUJERzjLEVSBOb+V
nofpyWmnhwI3zE0cGDe8UHCaxbCA+XSTHsbnqJiNk5/g1mR8dnNUMBgiIAWSU79vjPwUdVO714UL
DCvl3JwczWuYZFirfgZEWaeTcStgOJ0g2KfHtAzhHqNcYEZoZO2JthCP4+Tks1Kz8aTeZnmOCCov
UXNYIpkeWX55Ej8kMMQJLGMESjOWYCQIGNcYp4UBnDUoUcoSa4hYK/BijBire/FhkXCVbcsEOOu/
ItLfFSHusqxahdJmQK/+lcfuqy3m16W6EPheb8DJ9oMJnBe1zY8+gu3oA/fB5M7v/sQyhUHcRld6
BodocmglZHKH24UanY8jThIIqiaHdK46+5ii6LzQswszx4uRQhq4ruZiRLQ2uNoD/KjdcpQLYVqN
iOZQ3MZ4A6nxZMTGg2FLSCbU63OHs1zSvCx1Uj2xfQyR2OPeg0dfGNRrjVBmRXbGM7RZO8X8pLbP
hUOO+AVWf83az7vAICH9NitLVNFgbKKowTq0c8r0+mWW4q74sIp97low0BE2ASWOmwZJQIIIMizn
cpmaDxHmkRBj17nLM1UD1BxCDJqQ6rJFhGhl4HCVXGcyP6XMFVd4BgL3Qn3OJKQzrZO0VtyyiGTm
qNJX94Xb38d07l6y83JmBCIb9kY3vMxt0h8LQUxeYsXXOh/Knd7sFs3WQhDGi1NgkE4v2sOz33oS
ZRlEyi+riuCUNMw5hUV/K8cZpxNXnIwW5WtaKg0qdgujJh9qPXiJnBms0rzR3aINcYcXB+YuXp5f
s8y5VoGgOu0lU/nyrot2oJ7upMnIVavjNj7Jm/TsQzG5CE2cw9JAe4pt3DXeI2yJx0E01g4TSXSm
Xn3Ml2ma0gMG2rEO65uuYiZENCGJcJmulqcmqDZzbj3naqBZKXWNljKP0WVwHuKOosW6OCa8KTr9
vkH5wv+TgVnl5GHJDRC6TnWsTyT5IEyNT1ZoZQAySDKi8Hcf4+a6nBFYRzKLpIxcpWb1QBE9rJZh
yxjSn3h9/t0jlIZ05h9I044R+Aq6YuxZ9HRAScRBN0fRQVexR6qnIqIuwt90Y3XzjERX3BtN2zW5
9n15gcgJIfSwPljF2OLB2bwo0Y7N+sBqK7+r2nOZH4SEK7XSiTDMzXFOrp8zoGtEMtS+gqENNpLM
Y7XyktRatfYH71s+WQ9Sa6+JhwgurGE6K9canTTUngh4oEE+ukCvEM6khDa7mJpxaHrnvAwOQW/R
+F0n13trelwgLfbBpCknONxN3NFg+rzWJ+8Xwy2kwspX3xal+obc334fYI7vJsGlVVLUxfSHYBEO
zQanW1pE5a+CS9nV76NfWnQt0ZwzrX7VrfCrwvUC3mS2L5HvbEZP+e0M821Q5kchUdegRx6OzX35
mIO3svogdRnzbaJFH0bBZ6iqVDbsrTt593mQ90M5Be+6EF9YmzFG57ptjfjJ9cWhb6vfWZj9D3vn
0Rw5sl7RX5QvYBJuW96zaLvJDYLdZMN7j1+vk2gp4j1JIYX22nRMz3DIYhWQ+My95x51NQDJmPzi
69XgptRfPZPThQEzUv+WTkdUhgetp4AsCY+J7iObC/801+UxMw3kYgRE02gcBsGt4/nS2ghBDFYP
nyvuKrm3QtS65hj/WSYiRMVuAmjDa4dB4EaydF/+tQgnCE76s5u4n+7o3ZhBQT311yH4Uq13Ieeq
UdViHSqCj9ySOCQ7club+QxBk52QGl83AR/0UMQf3ph8ukH4TeoixFm3xEndgTxxyFcf9d0U0skj
Euc4bPBNTGxDzYGi2tyXRUeDozx3DcEm675ydsq0ovpx1ZIszGZqMn5IEkJ4zk5TMdEqKH99bH4S
aoRhUDGTlv6oDHlqB2GJeaaFXN17L4txanFg6OqiqibxmiugEHbqZQC3zK0NVTU7DaaUdsB9A1AB
XWmA5ZfCbwHEyyFP1iY3asIg8tDBJcvIX/27AFj8ORo+R6JOGfk7QEmXrgOY5zpqdgOoZBsYoars
e8g0eJ8fbe/Wze0+Kwxi1tCeHKNGR4xlu2xxovQUTWHOo+W1kzYfhnWOZXDUpQH7unEISLZt+jGE
/5h0xa2f7ae2zP014RzseNqeqbf5e1KnrGIbDW0NdKxGeE6/hp/MLrmJ8oMcd2WIpFWLbGcrzY3R
8ikujlgtmngS5d5W0XtSkr/0nEY/G+j2lpcgY07cwa/eJZkPC5JKjPKhGXOerpxIcUazCL1UvVGc
cQ3FQTLIbeVPd4CTCDBwXZC7mx/NUnNWxYSRCLPGaTGIDrAOrY7WqN1g9RT5w7LgXJpco8e3B/Ks
Ewl7dqbvJJ28m63YBcBaG0Bd6ITUgeOwr7SqsduZvzpvfPFEM25aiUENGKk8xhrZkIn9VWCD2LWZ
cylzBLSTwyC/nDTzWBBMA/JmBYUMp69/WDAdUyemqyHfSPwGBzb0ABTUxMcKwKU5jZtfmE2fHA/v
gaJ11dPwp0gE+k+HUGk4BOs0vccRKiGXqqlQFsPFs7w4T8K5OnKivQABel9WbtPEs85tp/fZ0y+K
dtiDBVohhWcw5iVKpZBvKi9+Xxxvy8g5CLtfYCYfRnTbQ+G8tNX4Rm4muXX2y+D317qw9q7qXztG
FajG8GwproMfiALSGQsZtW62K8yyvPhljSs0eA2DgH+r+FR2GhUIziHbNjzvlidfXNb3pmN7rAiU
yoG43F2JOe1k1Zzh0CFdSl4XBHsRV0evQ0Pnt9CllWGm5XhebrlMbWSWpYZaFHX9LwipBRNwTfGQ
3lKJTEGB2sz4HlnaV95xXwoBvc7m5PQyaAdqcuw6aF01qKLLC3OT4JeIC6TKvMt/V9J6DY/IWdvK
EwXF8+IL63nZ9C6fIVILdvUxQ+eaZX5d1sfOYTcBmJ9FE08WVSMVKr6hc7HLob9W8O2Y4C9yADXx
3cv+Z+sPj4zDWDgkQbwJD5HN7VEywFiuBlHDJVvui2WGALKWKThufTWfJJDReVI1M6LNZLNsLpYF
Vmt9+m77vHiJPKzNK4Go0ZpjUuvcYGKQOL+Fo0DS4Ie7nHqY2SOvlfAqjPCptV6Q/QR8IFeC+8hd
7+Me4P5gkAjGQI0zwOsH6oIsO3pnVUt3JjwFetCjqPO7R/YsqsP8oqccvg01UxQIFA+ovSmExoOp
nngukk+s3Old1WMm0cgZ6BrlF4QNoWZfqtJSeP7lXY5D+WOg7nRHBj6LxUt/dWY7hi2usZdsBE8x
WKNUO7rfnScZ/FG7vihEnzJXt7KP98v3stRWdy7ZpMZ19ULj/ycXWKKJGIMrmpBbqozFKv5OnfqM
7cimiv6GTYyoTpZ58xjoCE7ZSaitC/oze61R7bHBLXcx3sNqaMEy8iBGasbOy+Vjyeo79uafDc3t
XHmvWB9YXDDLQFFvXJM0/LncQ5WuDzsH/jXU/GIbFNPWbXGYKEaNssTZY8Hl7wb3xUjrKgO+cvM6
4itlSIGLySNahXGpq+5Mt0+hG260WYUFKLpBx0Jbn8ZtQqE0xoZ6M96WFccMr9gt7ecpfO2+LRKv
CTHg2eM7N3w5Hzkt9cpjdAGfgfVSnv4xnfwjyoZ75E3YLQMdckF6AbZfmWiPF/+kcHmoGiVPzqzJ
L5OCCWTgd3fluJf4AQpJ36Au1imitm/VdEqVLezIog3JdbvFVajquUihEKAU3lvlQFxkI5aZ7VIZ
MzKuWGojn8KtKQ6mU6xtXEHbPPIZG8dcterGYu1zskb5CHC4RPgxDTuJ2XkoJVmlxZ9FMIDEnp1p
3m4GM2g3H3UtdBTl2T2aOwqUwP7AC3NQbxkn3U/Nm3aqnYmUt1Y22T10qI7V8ludenHZbVH7w8Wv
AnM1jOmXmkEOHZ6excHN8+MtgKUDyYHr2k2wBmt4fVSdXjL67fCJzr51HGw3Wi+/QtiTaOnlM1kZ
hG1Y4fOywViuzdH1XxauRYLNmmck6t82OBQwAZJSI4LDMj6IpGUpzn0VFczT3WB+GgWLswp6Ef8d
XgNtSGngVw0aYSMGxtMicZvTQlSrQK+eptSu6Hhp/jo+Fq/EH9tZq15gJOayWIoVnFD3PHfx0YZ/
1Duqflpo1nRkytHRGMBY1Uw6k8aG7Vm5sqzkkjNBnq083S1jfo3GVN/Acv7q0uiqKqc5oUSjtt3B
p8dVnHPtsFZ503TGMETAoysZhpUx/6g6DLgOgw5bFRKWIXX4HfN5OTMW3GIcI2gC4sYjvTfPfj3u
GItvebk0eizT/9riqWzGDhBk4zLL1SEs1TZj0mKcJyjTW6CVZItUQbZR5AvGRKx3lMMhq9tvjYWH
AGOyNnoOkuwP0lGGu75z7HSguKoDk8pwa7X9Bi0ZUHzQXqgx+t82qGp1uS9nYhJH/Lgu3i37EIDg
UHYdVkqUYEuZqYUuUn7rN3kGkHazSyyJCHBdCJXsNNdDJeyNmoEvyAIXJi591G1BFegKbhVOTHkL
C7NURg253D+h6WDgYMxLnEVmbus5uKjGSjrsQ8tgvo1D4q+bqEbF57xOVVMi435dhgnLHEM0cHy7
3nhe4Bh1OqG2TRrUnviB+oRj1PVCemjTOYWEWZshV87Mw4bk4WDXvCwQyyTBmZW55GOWfyYJACkR
WE8ry3oO2YCvcjH/jQ/Lcx7smtfruwJmusK8ZE5xFZ2EQUJghTt8Ly51f4lo8BSImFmNS5NqldEl
xKnruj2PghlfF1E6BJQgDGjpiBjDk5ah4nEKKJdjyDlk+hWPayCRVnYKdWiQYb5R23fNYfoIvnE1
DuVby5GsJisZPE+uxkNFZ+R4iP4QD/9ZGuh2bp5Ns3vrhxFuJJ9PkqTRfmEs+axLBFvboTM34zCG
tOeIbwcaDMdOvhPIlVOqUQLa80o6SuqrBvWoy96nKPs0FJ2T7Vy/HmaNsw7JluEgzhCYdMhEkyVC
riG1z5GvTUjq5GOmFB/p0N+q2iCVxYhu0kWDVc/o4DIlnioDineLu5Lh7Lbn0RJMxEsQuhytKqak
G4103UVy0ZJ+u7Kt4GJTpKwrj/PYn78dClu0ObhecifPIatRJxGO8TOrcGNYNRSg2uH7jYSHcYci
7EpIB1PiodBGSzcFtNANealkrqU/R8tcVAyN3n/GLSnNES/ZqT9M8m74KCmO1ZNc7cQW8k5kswCp
LL6pIMVVSG27DFD4qCuqErIU+ClRUl1F0T+r52aFBp3BfXeGUIWNXLXwMdshR+c2b4L0d9H9WI7Q
5TzL44/IpikwS7SU8kfqRXs/Yj5g9yP5F3V9ddi97mjzP0RobfWsfAyr797tPsuKvbob85mlBiVb
hKpuPToYMM3k0pBRuazxFlQIxXi5gubH/PVDdXc5MFM3GsBem89mbjPkCfbVfDH6UOEBGuY16Jd3
svTOQvj7TE9+LVCOTEDeyNRoGg/BqlaijwB6sNdSgfkmFZjLca6mXw5QgEXTMczhaXCjnygOGe6N
q2XMWbLqWeMn3Hu9Ex0WMNSi9BoqOOI8BxbhgFr+JTYiWjdIvpE8URn5EKhllXwvYCESeFkvFeaG
J/CPLpbfcZO+KoCRemxqBQEyXlF/uUVzRUT5tazrUPvtp6b8MbvUQVB3StguitvAlFNphqCGF+uG
zW6obj5YrC9YNI/LAlh32NgxoFlJz7vDAnzwkfttMWVw1AZo3qFdq/ZpHCnvCZdEn6rsZr2jCFZU
h5mS+HWSRKzEM4gCEd/LcNiwlZ147BlPdVyk4M0Ki89db1DC5zWJUTQHKIgCdDLs5zAVdbse8dt6
uUhZjMKr7u11Rt64WsQ/dSHqWfXuc3Gj62EBmbXlhTHhRWmVcC8cltpv6d0KcYsyfzu77DQBSVt4
Rpy/cXsNwmwTQBMS3Wg/ymTfxvYP3eBIRm36K1SS2lCvt+SgsCKlDjFr98mlpz1Fffmj1d1qw3pn
7dntDa0ZQniFElNd2qiQSPj9JJlA70op3Wcp6ADB8FON14vmpZForpf2plWksWWN2nXGlyXzfNNZ
X6lFPJxQOAnV2ajpaMQTEAyyvjZHB1si3SeJRogzWE8pKYhEGgKc+WHqtGtYzEgFTPozaVUnaJ0c
o7nzqW6IOEOaZuCrUVX0IoBLGiotZ47eq4eYKLZtpn7RUFUAbfcgDnYNUdofXSghevO48LuSmcd1
5O7Qzbt0gAbsPtatWxtpOOnnIfeyL3b5hHHaYGW1Lsnm1g37RU3H58L5ykX9qYhWqmdk8fGKp+Wg
MhsVU6SIrMvM0IMhMjXjKNmees9gS3/iIsSHyUnOcce5cs9m7WVhH6bq5XviMmpC21YJHuJG0egg
iWR730Sm25wZYn4uUxZ95OQIm5lGtH4tmPNjPI2QAUbmRr2F05yUvOT+yVVinqLwTRYoiGBotcw0
f0u1Zau+SChV47ncuXOlRjX0YMvsiRnFyaR6SWX221TzU/Uuu+V8zUr35JSs62b7dzZU2GSQ6ELD
nhTzyJFfRjQ+qo/HtGyw26w3Oe5ZBhDspj4NwZCJnU3lUB/ymcrqCQsfD3TWeOo/E1rNgyCnsVWV
lXqbl4pYjdOX/np0uOkXWpH66gk6HGpxSualA2zBK+A8Ts4kJtAw8QTHc5QQ4LHqxhiRRBkDZSOa
EwcvR6HYWmSH7ukaPvAlv1sNB6+obQpuODW8E7MqtV01vod1+WCP+NWUynMmP3RVV+7T8iTpUfmA
O9Io5dnvxyXVKJfouw2wEGr5SfoBzDaOqO6a5N27OmuWZ7/lzzcT4dEWnaicdgrF1iHHIesk+rNA
4C0tOuslbMMoL3+2xfNkWi8LQUoVvbY5f6S5d8aBp/CDRPzMQfCjvWlN+F4K86t8lDCuC2tTl3yg
qqpYHjbCxQ06EQhJkLwC7i/TC+PWAEsgHbA/xvlwxCb1gET/rRnIpcdd/5IPT2HGJhlLxEtlGCaL
RFJGKWyW+lbkUqwzfxU11mtRV8PfaZyuow2wLJyNRmD+VUH+P9H4fyMa67qS8P0PROPodxgFn/m/
EI3//k//TjR2jX/AwSVmXHq25RraP+Use9o/pOYi6MdqYGuWtFET/kfOsvsP3fUQnttotsj61HkV
/xG0rP+DuGYN0q/UUWW6jvV/QhqrH/LPxF7DNfUlZdkmCJwUy/8chV4xX2qrtNHPwtef27oqrv7c
E8JqWvTR3q9RH+sTqp2Q4KxW2xaGUk5WU3j2Zv22/K3TC/eUpd7jhFb+Edfzz6qYh/PyN4ux8kro
YbZDnvtbIv1G3vRYCCEvYV7TZeolPufcj07GYIO7DLNzkBDx1+BNpwTrcGBYmX4wq7x6Gsf+HcKt
zbIBkANr5gejzs1XP565P0atORmOOx6LIXvgvb43LRCg3LGjnU0YCSe8Voerust8nKTjwQqN5kEa
rQ38Yp8ZQfCoW12/maacmx9+AHX2EH6iOjhkYz/szLDXNtOo5wTeIFycfJfFk5oyk1Hks2oy5eOs
dRFFl33vfUM8Z7H1acJCfhx7WZ8jS/Ciq992EQzPTgYIf0bIu4mBhSh4zwfMKKj9HT5LvBE9oGao
otJA2WGERFylwKCmWOufs6AEeeV6Fzy9JPiR3oShm1aMj48NGkLemzvBXdD9hsZWj8OLK/sHVZ3X
GOyOeiv6G+ryXYnD43sC4X5h0Oo9uzNqBANVYE/ZR0ZArD0Uhm9vllFm1CfJNoia/mK39rPNhHFv
4ELB+qDnD3mBChcx0GVsp0PRRGCbmvGUq766s5D0Fnz5DU1BL4L6HjHDm3URAeBlg2WgkV3z2x01
N7Dv+L39c2gFj+6gJdfMQTXvMzBlCUx8jdHewLSNW2ESfyIGy3r0UjyVVhxfw1Z8pNMcb9vWq86A
JSnPqrcga4uz3tNlhloJstUb2JcwlZv6xD2PzGEwBzjGkbCm5uAaOmwJI1kjUNbvjTeSXNLHyEIg
xqwm8wGRz/CXDv8vifX/nOysm//5hpPcZy5HAjgOy0Iq/K/CarfphtSv5/o8QPvdIsmz2a/2F8SD
BdE80bXRuvBomdFzC/DiiOrgXUINIM4zplUOqEP/6cD675DdlEr/5RWRn6s70rLgEHi0ff/6ikSU
mqXoiuDsBeFwTJMMW5FVinVaDk9dksmj1oMHbMD0r13CnTJdE49+aZ1rJP6VZ9Y/mP3bxN7p2zbN
3DsWCJWH5AcfgxwuNltxHvnDO5ndiOXMOHjxfpceqYySufd5YZWhv6HSxUqzx3XgYza0VvQFYk1m
Dtu9IrzaKfbMgtFe2/E/BjZsrEB5MFlIDqyXrI6WnO6ntbr5wZnAaXTZoZwmB0YV8vK8fNDJwUWM
RKC7RorJOq6D8Sa1Ywu39JfoZ4awvnD2NpibWs7xS9CBsdQJLnHIiwG4Q9pKkujmUer2NRF6cLV1
2kdDtaoQLdprVufPxiRo+IPpya0x5/E4T4xYXqChngjmkPe59ok50UPswgMQDo/0sbg0XrQ1q5d8
TeqRhndoeBrJrDiE0BnRI2M3kyHpJ8JhnTz8ySD57bEkvuq1zc0dsbDDztZvGi+84aHnNna04hwE
8YX5lbc1s/csa4NtNBDiJFOv3bSZ/um5DXK0fLbJZO9+OPinCAdJSH8aKsiSXnpkrRhAjm2DddiG
mJ2aGRdydsbmKJhQFmhmE7N/zDEnN0Z+5CUVB4aNNdm+QIxiArisahgvI6ifLcvyCHZv1R1iR18Z
ev/F7gzLZFyINcLdta4HcmtkzrRmkoWqnwTkHlGp6zTNOUzcTdNb7M8tmihciu+EAmh7vAd06oFt
72XYQX9uZ5ijgi192fFNY3WP1JY4zBoSncaffiAWpnGfYuzEUkSrdvJIWZZethkbA0MsihwSU7xt
27D2kqGUZ2OeXvidHmbHf5Y2qJ1YRv2VlS22WdCYKfvg27KxUk2C4xHR24YtOiuPPFVjcfgZb301
gdXk7kDD4Ds7p6YdJvuK+HivhWCjHQpSkS6W7zxiXU128WAmeJAAoVe+516QQZB05QniH19JtpPH
1CMJyjX9T8ujywy8gPWVHu5Bw9hMYZ9FJ3ykV051larWzrzkCfVEaLcF5qjC23tjX25yU0EnOjR1
oyTisKSBbPXxyWWuSqgQN2/D5nMKMPvKMT8Kpd8mReXZHHX5QCdd6rN5bEzjt6gMMFwzTsYkgs0q
nTfaoGwlzBwbuIy2FYnwl6nelMj4aM3HO9znZj0BkC3jWmx8Q/O2PpxcWg5z3dvQYHgUAzeN2Xo4
YE5XzdSbmLfLXdHq2PIagh5FH+V7SRU8sU9BkMLgOcsRCKB42lRjbT2jRAZQI0gkK9JHapJmm+ua
3DBVCPAajd7WbYrXoJ9+AX0g3tUM7nHtAc2taN7wpj2NUa5QeumHJ5TRV508mLk/YA2hNAkFeclW
/dbn3mvDRBfw9Jztx5ztPpGHaDBrskZiMTLHxjZAxO/eAo/X/ay9HjSAfm/Jm6QEoucOOkgeowmq
lYZ/i6Xr0A1adClC9ClhCnuDrcdvNAHQZn9ns1FQM5AnSn0vLf3PEGVciw27/yb8AsOFT13djLnv
30O7PgBCIdSkV6tPcmOXM64kcWdVo5tB5GBeyrFvz1MbHdKxonvQ6evlUKP8GuIDsy67ZINWa+1H
mRXVpnbhxM/KOIvmeZ9MsVgT/YkVVN25hpxOE4yWbTmgl/GHfGdlT5ZvOmAgsLnOo3Vrh9xhXM4X
ZyRbhVNY3BynPpWAmQ5149SHvu5uyNnKR7w960DO9aWcGKlWqES3PDhs9hPtNwPx5pZ1Hd7oDto+
Oim/1t27pwXe3SXAbl0GbIrlwESnN7vL1G0qXhvDz8wkd9H+YHMF0AP91ZM9ibMsp+acBpSwRRQe
W68kDyfD9MvInWW77b34qWkfcrJ4zXR2LgSgApYi9DImlzIPcuOKPEhC+Q/FZghFCMMuPmburJ3z
ZLB2U+f8GQbuvxBV0ka6kXbuc/ObSWV8wOrABFhn4Gwj/d9ZA19BVeLTGEKJAzOO2KMLvhIvyR8J
VCTMrije4TjGp9rsHjFZtOecw+RWp5Zxjlhtg0Fu9QvdA9lwo3VsNejgTettWRGXOzHYtyK/oYGP
jw3EXDPDfZ4apDjJCVOslHKHa+ZTzB1LfNuElDU7wd0JvOsUaRRkqd1c2KQMoHdbHkYPeTiCREFG
vpmwT+2rTsLIUDy/PJuKbUHg76CF1dVFtcoybvjsWlZJVctNuFjy0U5MIHhbfBC6t2MGHBNwliAH
Anq/a/y2AZwS8oCQDDsqE7evENyMUlTW0alr1thxhWSI9vwi4uFxMaMvfxsIHgdpXDJ2m9EekSEo
n1MjPFik+R0qS/mmgU72ipvJNYYPrecs16FuIen1HwNUmpq2N13X/4F9BMMEaOhdO2oPmgY0awYx
sJ0t9zMFZbntJ6VAnGhL+oZwYqg3r1P9Ufpeuy3UARupo7YL0CjYM7oRj1vpqHfTTzObw4vh+j2z
YR3ni2HwTG8wgsJzO4R1qCDXT23rfuPwLc6JIfSXpkcf41E1pZS01C31lx4jtnMd/Vaa+gsvJz7k
SfQ9sgu897Z1NElEYNBiZ3usGK9A8ew92Vpq9OW3+6ECk0PgYnGOBhYM8zC+JUMHrXYVaNGwZUrt
3dpKHIupepBm8ifSzPIQEq6uca1Kki4fWZ7fmInyMJj134Hy6ZK/vDdDYyu4ybgJSftrx+2k3lzy
XXepk4snHl3SnqCR1dpd49g9yLkhzQxV/aoOgSNh9XnH71yfmX0+zmGVP5U1AlN37MgMVM6OtATC
ZHnjU6QZzVaPOSxMEuIZctrkTwf1zvAC87VxDBCleCW8or1njP7BFuMiX0Kdlj+6XPsq4pgvFyEN
WB1M57DFEdtn57gjnmfiO6yNuT92LSYNpE0+5zC/yWGsRgTrTc7i27Zw8CwNZB058xM70SiyIMcw
jzqWEZwqbDTdJqIa3Gi5j8gXHMHWD7PxEM4+VgPXCA693z6kNTKvcmhh4JRqSFiyNs4muz2QOPHt
+7aHuZvQlx4FHm7jUB4jB2HziDbYi7ryfbkqsyCY7j1cYbQUD15ZlfeQvScISvIhDGv8FdIh4fDA
34e0xtgNHpV3KadyVzrVD4PuTsmRUFI3VomgvNDXfW7LT14ZL69lHBxQ06O+JSucRAqDLIQp3M3m
cHLU0d+6Tb4NuhJ7g5EcC2+waUPLTUjEEc8tszgXuQl/Ly9hy4aFutLngyeyXz4sqFvMNYrm51aD
itKIwzDJAD82vf1kiijeuiI9B8L7TZiNdoIM8S2j4hctrjxDDCPvzaBv6InCjksseGMdY0FKBnvn
MTL/GGZUV1ih1gHLNx5y3Mr8e3tft0jJbb/TmakrrInVedvAOJp9r1/6zvilT1Q5BBeuzYmRdVfi
PkeDCzIv8syNE/lASkLSSVAo8MR12ZEW6IrYUhsp1Ej30ZfMN+XAiLhpev9ifahF5m3I9SeTQYRg
sM/GLQ92ZC4cU6so3kigH9d+DoBlrh3zYRw/jDbdmo8F27vDhJZ3T3bUDSW5RTzAAelgvZr0rNoh
toU2M/jm6Tdza+0GAwxVp1fZm9zmbDe6+RixAoUwChkycxHttsZz68I67yq1Mhyci8mbtaXBN9Dv
B4hvYnLSMB3r+0bKP3wqsK3LRN9kavIe1EdJziUUy9xcGU1THK0weyRf8c2PCps9eovZyFZ3gQov
kjoHgJdVv3wsABerY9PcSOesJ/F0aw89e/xrOrDHR2NjHjQSVMBkGNcCvOOZF/bpgwR+tHwjQ64F
MS4zLFKMqbkBvlJbB/LeFqidoqYOt1bF7W0Sb/lGlfsMQ7h3jPo45u2NGiC5uGA7+cKHSTfBRGI0
umsMcnQHJVIZMWYK85jUkbyk/0/B/tXlebCQK2feeLYqaV31xIK0qaq53PCddRgH19R3tJ1FButO
1AwPWmr3baaZyIymxrtoCZv92NXPyx9wDWscCQ9+qGvQkox524HmdJ1COwB7tff4p74Sgztp6PkR
BrUV7iPxNJB0eR7qBiOHGrtheWfwxXSZWoHhjVc7sF1rwhiLqT/XhXTB9SfEE492eI7GODov/1Tp
2caHa37yZAvWqIDAErpFBZ+WC8vU9Yco0uIn5pP5g9VldGgcBMDzgEQhvM7J9O4+TT9O7twrCZiH
sEZFTvNYGsnOCYzyoUoG/+LDsiF3Vh+pRTEHnin1k3Pu8rCrXYCGujb7J5QbxH4bmJIp0ePfiL4k
W9Q8e2IAqh/0qdO3RisCzD0EtWbOTub+u9+10AZDdWflsOVkB4sVGUG07Z1qXMvaEC9Dkv+g0u32
qH+JRc+qY8EluU6xPG4rwqkf9GyuYS35EfxG/Ecqizlge/YExIycCFNlYSCNQnWsn10gPQ+DGnqJ
0bz1I9N2mCvBPuqC6CXAzH8iiXxYiUgLXzilZ5Isgi9IM5HzrFWO8xxWYF2FntvHcLLA5jitsecx
Hj8W8KsirGlnrUjpVGrOxikmlUGvPorZDBV4ksm/3Rd7QeznvXP9556OfWdaHgaqsBNgSQpxRHZB
eDm/NLKYXREgB59q42rCC7wu10qr63D8sseBWvhelum8WoaQJavR88woYyN9g9TeHiiO7qZYwfqH
2d9O0MuxKzIsmZMGltxI3jteK+plJ94wDKQMblj5Va+zU8+XmmnAtRb2k+9QpVWIlmQhNNYXnrxU
17b9jucQD8DAscQCpWW4Z/DgrbN4X1N6AeWLnHNh+YSMesfO8oIra0TET1lycYx4XCcu2pURjCKr
vxYUWcCvpEcYdL2CT6pxm5ecguKAiLk9NPV8s52mXePpHK7Z3Pkk0VTRTTRkDqdwfa+mFpcbjfic
TT4PmVxFEVad3n/CSu5eEilJDeFA52mrvHyz/p1nXnluhhSrVUSblKLR3vvIPfLYw7k2tj5j1ylc
QUF2QBTzhyyMdj8Pw7PVG865VxpxvMPdYSlAsHWe5qAGk9yM+snUUUbMhKcWGM+AHGkkKLHH31Ol
mFms4zcdvksvfxqd6jyAaEbMUnwGZlNQPZQBUZ9YjDwYRuskODQMPdgOme6RUIzsoMUjWOS5j3bS
BF7lx7eOLNc3D7peXWrXDtDsa55dDZvgYkuPg1uW6/rVEtFOQzJ54JFhwO3lBK2Sxr2j5Yypd93H
zvHmjefMycWb0YS4kXmu6vKhDi3ySKvmp1myPXW9AXwfMh9/DOQRrdhJWsWLnyH+Uo1k0WT0jV32
s3UZ6CxRKCIrDq5sc7Aj/PqN4qkXdvEZNfN3Ebr1zmt+CPZ6s207R9OMrn6gQa50KXeydJzXcWzP
+7lA7zalHS6y4gRQwNvyIUOmJjq6hOZ5KUT/CLowulpB/jOMxEDl6QHOpMXLSKlTpfSY9xbvMfZl
phq17W+Qfs6n/NxYAzOFmF5dVgbzJp+LNlPqO8k4u2NVs+OgaZC2Gdxesg3OMkJNCw622tPHGTuX
ZK0NaqttR6X8GtcqpNomd6AwNXxMKOmbMm+Y0IC1Xz5/Srdp4wtcQrYsf4i+zfeuMdMKpX280+2a
utl8A//aPkxZeuuZgl48GFiIBIzLnLJeYKUqt2XamNcpd3eYsgA0ermkqWCQWSdwMxu9KS/obNYJ
z8qHcNoOCUoF3kdk7rU23pucG13U5Z7UxXbDyvzPYNjVteFkajoXmgSTzn0fiGATaoN1ysYcb2gW
H5gloXMeOAhrCHOUBDj46rzeCIukOWhANmgjBpVlZL4QwEBMHgE5m1ggfws60JiBC+TJCPe0CQOy
64xJXRLXh2jixU1E4CAcOzXksu70gCkmlU50wsYJD2PozZ8uad83rKpPmM9q5nnBmxUiIElRf6xM
wXSvLVBTysb/SuIenB/DolLL6gOOX1IirWoE2MmYC+pwisgrdnju2oyXYDhmf5xcr6ApB+IZRM7O
xsLzd5gCAOona4+nckz67dynPSHYM3bh2lhPdh6fsjc7ZBqO9G9YmTWllbSLL7OOToTU90ir6S5y
gUbZqlrkiGF58GaNbsDJNcIY/JgSS79P0Go2dobxn2pmn45AqhybsY0tme8wf++2WQUwAiNcvhX2
RzJgF24Kzp2BTIlHJFS7oLROVF5yhx+2x7xD2voyCopJitpiF0bt9hm2/fDhtdZLwclB+LX2GPtX
hAX5I6E+G3yPuMHw79Fm6uW7awyklnn5AF9VjzZ9jzQ2Ml7aUveOgWyj89g14I0HmLZcpz9HxlkR
U9Blcm9yXTuyqm5mGz01No22N2f3oqXN9QoDGH3ke29Ydm51MtM7+CUHaD2Ic1egolgmEp3JGY5f
WcNVOCMaSUFVDOy/WK7HUWMfHC1WlN6RifdczuQKedGhlybm7Z7Cj+OLGZcdPmOCQ4dcASUNfCS0
ttmFz82EdGoY8ItZeolJSf1hRc6VFBSVtU3REhrjIx4wsfNSJzgbXDqIcghudv02I56niXndbnWO
y2irZgIFkiY7OVr8VXhGdiHQJEMQKN7sAqh+W4dwmLxBuxWVt4NoWx3aVn9MdNxDjfnHFa0Jca7/
MIPaZZoh6Z4qZ94OLXiatAmcM2PSuz9IAiHwpF8aA2TIVAanObY/NBFU+6IoY6YHo//YDBHB1vMv
ojy8Z1QH2BbaytlIKkoinPCgMrVJXwgPwiUUQwuIczU+8ox9yd4Udw0vtHZ680c4t78ToLJE4uHm
NWI7IEHm3yg7s964jS7a/iICJKuKw2vPo9QaPOmFkOOY81wcf/1dbAP3JvKHGBcBBFlJ3C02WVXn
nL3Xzsf9mHYD/rACvGqHe01bLfu4k29lQ0JBMpb562zmp9r28qM2Fifm2DH/DRixopNUnzgCHXpE
E9uh79FNZWZwTbqG/owdQ7kCsd/53vzaLrazxGds4Ls9bmzXu+kkf2vgosLftAm4/NF6prNxQ9e8
zUlN4Hic7Wo7zncpdKK1HOiCiVl/clQR7ERT0eywBnG27PKT6XE7+2JmotkhSwnH+WuG0mYr1FdB
riNb6lAxrs2RCA6gXPOJA4rf5/ucYeDJhMef0NcUtrlxSs04kikt8d/yFjpcaiyk45ehDkhgnykH
6bpdvB54Gkvp16Kyn8OE3k1aVFjoBjYWPiJjH1dxe0OfyRFFXXg6rGsSG+RHBhq5TsGpdo7RnWTY
NELUkM9j6C9Zjma4Q2uNY2GcsH0m0VdDT+He7etwY2UZzNSWhIs+c0GuL6ukrzlhOgXKqjGoq29V
l3lnPyCX5v5v2TOZi5pr2pjFxTFKFEoMH9fVTD0hFze7mB67nCIt6cp9raZb0MFMCo3IvvYkmibO
NNx4DuHDMu9gLGaupae6T0H0jsdPIyIK5DHwaJpQEzUbRljVVaqJPrXPWR5OLSKxoE2+qPLHFIUJ
s7aSJjimU9aIOjqHxMOy9+fjeUT3VRq190T5RhOWEeDcTN3WyWd5LRwN3y1IoOQmpJ+SruZuxgZt
PypqRjYTC9eccCCpm/ZxyHNxMa2f2Fl/jbXThBO+n3avgY6bF2/4Yjr2zeliRpssIzgdvL/6TNP9
jjErR43QL6OD6Zdmzs2Y5h9DV+jnkPgI7fkbJWvgyfMdx5H8JHUcdEQt3gvbfHVCx18p0093m1HC
eZ18A2VzOIVrPYpH2caE/ME4jJPwMVHdi7QRAVF8bPsOf4rPbe44xo8gbOUmMqyUkTClRK2oyY32
qqltuZbtzjIOpkmAydjy+ESmdaa+wXNmwN8sMeN5Rd7uIZw3Qf/kpolGAgAOaerzH5Zphcwe1sso
xbFmmMeFN26s3HzTBkdzhu/eekwmHvq4Z3xgZDk98Y7Yo10ZE/BrVDEAE2bkOwkbr1L+yhnqi5mn
wTWKHP96/w5e2iVFzHTUzgiDT2SiP6Dv+DqE6NTxAAKHXxSidRQy2ufL/bv7F4OkklNvG4dibMKH
sMgjhObRj1qIFGFkVkcPZLEeAalOCFSWn3XLz4YWraqW7BNMWxMcYI61xSCHs31R0j7cv5g2srQO
Pc6vnwXzZO0azYTElWPyYIZe8sDRfz6GYX5LxyJ5+H8/v39Hpo3DmaBBQ+zuzNignUJuTXIiHumC
SZkKjTQFNnKW2NqdljNkutawMMjtI+mNv99dh32XHQQN4U1NSAc9ltQ8+b58I1+Gp8cCCWWa2aE3
0gXNQaKqPdfN1vI5/GLUnLeGV1pbuJnDS0pr8gJiA+ak/+w4c4j+Ok4ONitCoOn30Yu/5VzZtcEi
2HrZQ1zQIROB8zZQeUHQiz+VZvWzGOLPYogOVP4n+smaocRE8VzTytGT2Dcipv3eyLM1MlrJBYjs
Up/cMmc8Pfwoim+O079bDP+6sLEOA0G1FtGrmfslsxRjNZImm9C5+BPNYmo7Tm1OB1ipCJ9b5qip
QuUf+rDeZzpnK+TsrYv/qXTQaRh+v4pIBS5T870Y/XYVvXXWd5d5EZWUPJXDCHyixrdp9WG+9ZMU
VR8OF9k7EOC6DGBoonJ0JjZxpmT7ynJ8lA3uZul8m62MtHYvJzkgR1LhuU9EfTHirZoHNZMrAbyd
WLHGpLcmg5xxNJCAIKgiDqt0oiPVPQW0xHGtks8TZd2DgTF7jL4IVbnoVjgfJBwaDS3p4+nsghGt
WTQM3wrkyYSLtiy7YP5ngmJjsni9lr/TzJaqsD2kBl67ovye9QoUgBLlpp+xPBmBs07cLe9DbYSV
QlmfbqP/HVpjDqeZuNOpxAzmW461Jo+Kts2OqRXn4Rzdqd2BKmKeR5EjfswDiKhBLmQi9eJX7iae
4x94mx13eS4aM4LASniBrNy/5riWECXSbB95w3NWpQ+AkJ6YHRM2pPHqmOlY75wmONvC5SkIKc6k
N62R30zbulavHmMi39W0eCJyUdxI/e2nP9LOZWra4p6MW1EAn6hiCB7OgTD4aSOCYo9bWa+noS23
QPRP/NcvQ1+3kDXqs51AZ2iLtqHuki+RDSYAJ7W5rdCts0cvqYDNF7tM96MaYohI9d/KNYFu2js7
xbhMlsiRFZ5mfLSzi4JPAPjKNp/rZ7uBKZ3PaudBEt4Lw33y3YGJQuhW9H8XEw7UQerMH9Yobl1D
9xF050YUkd6aSiO8iv92MTV5bdxtGFZC1BwTclbbcKMD+JyB2+xtVTy2NHiEMzpM6XNvp1PzjaHk
N65rXD2K0eAGd7ipSu1xnNcM6Dtjy9SaPaakjVK1uD5C4jxLg88nQBJBPg56XTCCx0i3B2pOWE2h
YghT0bQHfQY8BlSTUWa7YUpu7RKWjBXIwiXl+xs6aGw4djkQK9o2L47Nsbntd8Qj6m0fE95jynZT
IIHezDnCpIztcAgbBvRowKuRrSJ060vYxKR8Y1dObZpNZrbOa8faoKnbxsibtokHEs9In0ovkYSh
ZvN6NkhZjRnrTJ0hWQhxrDsF/S3fEg+MQ/GxWzMWfAee8+Cb33UGbwRQDOSYBtBbYMK+rX5MSSnW
eUXTfgY7jwL2UwlDJMvppTRWE4LETF46qya4Yod/8a88zJiuTO8om95TVrSVC5dpFSGoydrG2Q2B
+VZPtHzoYOCGE5+7AQq2+5p3lt7NxY7ceFCArr6WOaPawKERJydSm3AuE5lMp2hQ+hg7PUY3DvGm
RzQ0zO0Gyct60JHH5WlfYETjVClQUsLeO6mYD9UxnZ1s0yOF3ZckSb9b0VCuFItx0UxbPx6iPRy/
12k8Y9X8ZrMSbTTjqJ03ymeTdn3k0VyWHpVvnH4FoxJtwwo0bBl+7njqiF9CIk6gAFT5+Y1sn7/d
vq3ALpwDconCqvmWO6CRZtEzapgvZSNonUY2zYgG/HSuwTUb/c1qIUckRhBfTT6LPEj0JsPEQ/FR
XuiX/kAd8BaW/XB0tPezn/2/yQgkdSMzECLj3PtvedqidP23PlW6ruAfy3chbvue929xWl3mAiF1
hZuO7It48r5UTqXXaEbhXg4onW2Bth2jIe6JLtim2QgjyLimFPqbDlfCVqbIysEMRfuQ09Ef3pz7
P96cUuh6HUS+rvTtf785GcyRGzFLOCWtJ45Ni7bD8WPssZHc0qKnn5/5V1/Aw6CjBdUOugiAqTXo
0nljWJzLhjmgRMmtCzJ6c29Pz394gx+InLbH1QPj6tC3slkKzQ/Svj4qna71w+AkKfPIHWg4TRCY
mM6xsa9547gZhnEFdQaR3wLCgZME3bR8+O+38ZvGmHfhmqbF52gJz5cfPkNL4vwOkR6eUNMwpJhT
grJwRebqrXQ4dGbLh1lFiElK4pz++6WXv/of/F4ugIfvh0/GE6aFWPqD2rIOfbdCHeycxDKSbhkX
JnHsbdWAin9efuMQ2wAKGcy2//3C9vLZf3hlS7F+cueajlSe+e97wyLrtcSooBhBxfUjsq+THgwo
YCQp6DDeTwPgJKsdX4vZ+0mObANh5DbdT3tLEurCus3HDCue39N/K0ac7HN3zpKmvypVvucOh3i0
Dn+Spwr1+9sWpmd6ri0kt8xHeeqU0/LxORmfRNfQXzHm07AoCEqGDptUyP4mrDWTguaAQE/OogY5
PmcXBLjkXtc9RoeW2hkifpgyczdIrWi6djqkdvNU6UqfO7MCQI1+zxXGnrkxIvL5Rz543X5oEwYO
jCZWOYKLS2VHaOVcZ00rOkE9gR2e0TSmQdt6/e9P6ve708P/xl1iuq7NkPHDB1UWsja50oRK0jeG
zAK7yBT1tu67r63gJBg3NIAtN/nSOKm5++/X/n1147VdC1iww+zzNzprFtgD6vfWOVkmzvh5bHeI
NEkuIYXTXdqm//1qvy9XcHl9y1PK8X2WrQ/PoaOFXaOWdE6xbfw9lNUnMC6khNDdT63851gFf//3
69nL8vLhGVC+FKbwkBZjWfhwadM6r+l8lGpJsHGhKCVrjsR7qyU5osSt9mtEEOPlXofGc1U1BTIv
wW5bejQBl/Fo3biSWI3q+S4azSsy9ApBVTUEBEoqHDcsWLMO1WPYAlA36OT+4Tf4fQH1HLUsolRi
gu8+XLIi7oMJ464kAZVsSnoWxT5pm5vVeeFpdP3xYFnGV8EgzPF5uwiqOpAlIz22RY44eChEqmLf
BsAAMzn5jDOcK4imz3Zcha9z8SlQ9fwHZPn/uJ1922e0y2Vnv/94zUnUiDGwKvtEq4EGP7nKzHaw
eqEAPFpBiZV/MTrQCg9z8/zfV+tOQ//weXMnu46gAe1KUlP+vea5NG957dw+3blwdTFPK8tDudM3
6dkSTPOJMZmulvbwrCeaWdeiqQVcMa7Q+PV/uNut5e767d2wAVjSVI6jxId3Q7JxISLfsU5gEliv
FvXQvGh+btx/0X6uPlGV88BxPjRco/zDk/0RvMzO4+PSUQjqXAY2vy8rzLo8s4jMU2Wa3+gJAiaI
xPRVeftcZM9zzAhaKGxcOaxAzKsJFJ4sZEgSOW9ubB+CzLC+N5Z7mLtSPfbiROd+HVtNtWlm1Ayh
k5ArwuDycZTWbV6QW8TXnkK/s85pX/cnpWayQnpzr1XhrHTEyK1CU/sQxiE2vLldLeT3HQnh7H6T
42/jMvM3icyfAYsdutovzgwllqVBTVB+AlYwgE6oZq0pjAB52Ei/Wo7pfmOxl1nFW2KGz/bstbvE
Z1BIKP0h1GuPG2UTuyExrYnt7IcR52JYGRdL9NPbOIiDkaBKMvL0mRCpAbMrXux+mJmL+Qw7Wyqq
pDPx23u9B3spe9FheuvayKI6K6w/3C7/Y8P2TUnJ6rPtUUDcF7N/EO+LmOpxgtJ+CgfpnedUgVbL
vydR6z2RVHWG9H1u0gnNQGJRyLSKqIikeCWTQB3NuWG4TAs2rNEV2122JxKUPgFaRoYlC2yoVp8U
XuYVDgX7D29c/f7E+6bLKsvx2Cej4H4n/uONEzSFbIUz4OkuE1VoTGZj+tmFofqe582bZ0wncEHu
NZ2J8yW7kpl00d1IcIbLU7GdIqHJOX+xZsXmJcjiNd1ngXqwGdcMO8UxDYm9cpLPIdOqbc+Uby+D
BstRxayhZaxl+V8FEU5EHxq5PIuMSb6DTP0El/V2P1lp6v4LGI+CFMPKH+1tZsf0kJktn2Uunkbo
zJus+asJED0Tlx4zKWTJPNR08Jph8nfGmycqTCk5Rts732nmdC+4wo95MOarBjfYodTovJQ9fPvD
kva7XYcoW4U7jgWVh9j+sIWZdRvNvccWlnkHn2bPQ+vqeoucDX+Rn4lVqPOJRhwjwbSU5SmrAVKM
EaKI1K/CfZP+YXW3fttSHcHVlxYWIseT8uP7qeOWwWUzzSc+3uHoEifque52LM3mIZZ0EvRTqomv
dSt0j6NZ7aIZpXrhMniLo7K9dLEV/eGk+/uqz1vysA5iBPfZLT8eoLzZRpNN8/BkR7FAZuqs6NEz
MGTekEYW7Rk4yEw5zYlcLjkB9NXr3Ozts7Bc8YcEBuu38/7yXtAaW6ZYDq/qw5qf486pWiAbJxVa
+AJxJxxbXe9jxoCQPfjQAttG+srcc6Mdw9q4He/NGKrHMM2K1VTnN+b6Af9PJzc11S7FZJycCfl4
+8N99fvu5HCgWIoSzE0UCB9Ls0xE8ehU7nAyGgDleCfNYx6aF9SxOOwZOx5owA4sMW3wGAT+wfD3
dcmj7cd5dDHiZzFDjxlc9SkKm+ZIskIHwsjLL7D+r9FuROj7XNVjvma5e9C+BkRsOzlpzTaGo4H8
lo5luEzbajPJtNnOpf8tKEDmzMg/y0kEO8PUOTqrqvA3UYEgXCWS5uIirI7qIN/1nkJZ6LR7gVJf
tq46qlqQMzmRq63tGvgTZqGzimhto0zbyc5z911LEmpvuQV2fZaVjlPqbi6LeNMRt/DIM13QlRxO
9EYD5I04p0upivMoGAvfv1R60jsYwXJ/L0BKBnqoX4W+zLglcYcUzuMMhXXTb/POtT9ZE8f5JA0/
5Xb1jbBdJvdxtjWkto44OH82JnqQXsywkYrmGkZKr52u8x/vi2hC0/Bsev3LVHffyLPDG2FsB5RW
l9gynlsb+HYIiDh3ZXgNqy8M/BM8ByBunGY63CvpOGh+jgUK9sTvuRrsBGsiWWEKZzF7XB4cWqnG
P5w5fr/5lUWlj9/YVwJ00VJt/GMjiAscMqi52lOcghFPm/X9DF0NMPKF2Bk1A4Rh+v9/+pXFYy9d
yZDCFR/Pmzo0bd2PsEkJdtc72DbXrOv9M5StDKCEQzyhJ/ZaE928qLJyzDy/9Aqqc7zLfz9U9ocC
R3JMdz2bnRAzmDJ/e6YKrB9W3SjJaNp4rV2IjTxEbMGKhi2y3z32DXl0ouAKnm+CMpasZpc7UZWu
/zlJjV3UDIzKvOFK0vR3DiI0jm2y4hE6jqTuPoQ+o/w5ehKM/+DNxyT2lc1OpWTZjaP9p5WeoIJ/
H2Alv4sjHEfwu9iQG9SyN/3j85QZk0qJaPsUjTURZEZkneZcmae8Tehr3/+MZRE8+PIlLbIlgjQ+
DkAiT4nGCb26f+sFSJ6A0uXZbhLG53FM59P9S8wpHok7Yd5Zozb3H8H8p3lI6wLCg55PNhiSuoaV
LhDCMQSpxSZNMVA8dtOxqWeGKQnZ2LFKjHwVVeP//dZEmQLJjKkHtM9TEnnTVjntz9yfjFNcziP7
O3GHTd6CAgKoDmU+6JEtZSIHC5oeErArpz6RwSlDrh14Fb/26BGSsHw7YRZiIHEqli/37/w2pqA0
C5OvuJM5rArzqVAas0yTvOhA4pYO6vBALZodRkfubc9EZjNGL3XHpsUqhmKufs11jtAYVAUjqxmc
4KcoD9XerbGzMUtAL2448cpuIhIoUf//sl+hF8RyF3ZrNeIH6ibGMqQE1jcjfrd0cwpEXj/MEjSc
buJxJ5a8arMtw0NOvP16REtiM9x4Tqzeei2ibtOiZdmOQcqoIGPAak2yOft4gqCk8Mcp97yLm4sN
vedgVxElfT+eTUN1k0kIoi5MPch7OjpojGL3d8kM/Fowez92McBw0wWZpVMbGH3K3UD5wmQeidDG
yQx9MUTZXRLETxQXFZJ7W5L5puk16aK/BUFtviah6e9hHiK58YMXPP9rkOL8RkYt2JfaythE7l3t
J69hEWaPdYJgtkxRYDmD4xzvdh22LWMF0TqF+9EjptCkHk4TdnncWkR10qQciwjxqjCKfTQ21Ast
5bSvwnLXtn/hnT1oMViv5D+KFRQ/Ms81LfmpVJDXCmtRO6mLSlGehfgo9hqR6x7nlrWKNfWTX5OZ
lAbOK4Ix4JKoa/Zljh8y7UrslrHB/Cf8TI/oEasVbSggtl4WWUc7l4eQYh+NOkxTULWnKSYvPl6l
RW19LXL1WRb5Vw9Y1SbqoiW6N3eOdtfsjJ74JxFaWPnC8uiQ3UlqLa6+pre/IJzl7Fxkcjs0gIbb
aDvwoknXjDfe5ko72ON/dSjNFNmh1zyXNSp1jGTPd2PqtMhyx9p/tdF3MYShl6k4+l2KsXssrblb
F0ZSbL0BeVWfxV9QwtZA7biN7u7iAIXtDc41xpfYif9qoncznJ29T6bAnji9xe2VkfCdRCW2Vsp1
XAbcr7P9NKOMeR3QiK/SOIsQJ/HHrO6uGHksVlvTQTdCd8HtBkQtkRhvBE4wBOmTdpfHXnJoa/Pi
K6M4iB7fc5JhXhwx/G0lkBpc2IF4Ri/Ay8/Ny2Rn7sZU5jYxYD/JhXOWsPOuPTIX/fIoJ6d6gcwQ
rqum7hieSOKhZiasRbboj7DebjRPvonlFAFBdpBh6SMaAvbbyilEbGsigWyiC82S6CgTVqHW5IEA
wmTsGpG2G8LKzE3PAOvq2CB3CT45+4PHhu8yoYamhUIPZ8F52E/p31WKVBRtX3Ux43hRpmA4yRBW
XvziiUpFX2j1ZlsakP66dhOx80pCIjKjDI9eTzZU6oT1K+fadekV8okTE5YVv70WurMefGEkeCKe
Me6AfGo61pi2nbNNr30aKnIczvz+0ckp7HVseuMtUcV0Q0EVcQfMq35w6x08b+9mhK31WPEw1ZSz
6xAx5inGB780cIdTXxuXBExlEDIk68yvJQGIIfqBVxK9AnbKadroKnxEQOy9pOlfbAxMWFvhnXRO
1UMlWYc2tk3EvHKvMVn0QY8Q6uaPVvtKW97amfVEPndUZKcxC88EME0pSfVdrd+zqWj2MSnE67BK
O+Kq++Bclt5za46KS/oedeHRxydzSn1EcBPi913MWBtEJGGkqunzT3n6qWvFesRtdY5Rkx/6vjox
ZUzOhmKLa3wF6byo0DW6kmMlGT7js5GGYOLQf1glgYfadHdjYzb7IE2eZEGrT1c8+GVVyI1h4knr
UJgf47wwj+GUf2LLZ6FCo8rVNmn0+W2HIQl925ozMQmAEZyyjGHwPuxAtYYw/ZZpalKhIpJee66Q
TserjgTJuuJpNtWDn4ifKbnUk4iYx9pMaQI1qm2MaqoImXcjnC3PU85xuQ42TiHfSLmzoRYre6c9
xbk5Sx9R3fMxJJW5aSE9MAEecH4Z+zDDKIBbbH5gJEmjzZz9jYWbeBdhW97iioFzNdd4JXwrPTfm
1e5M8UDZglYNPs3j0BAHESBrRZtki61Hz34/ErJTurZ3QUDXbUtVRlAtc3PPdYV7n0FgrYncVqLG
c7781QyF47W10FqQ7hC14o4vA6vQlnhbFLll81LbIUlYYTcinrhJJdRLzVKZu21xm6eScNdeD+t5
SQdr+hSLT9DBygxMa8uVTLbkuuKlnNrFMhJfdDygypvH5N30Pzvpg4w795sDb6NVdYZfC6haMg79
Cyq19V37W6YxY5ZIveeug6owIXbKNzQcc0Ne80JO5GY1N0pKIFv1wev9+WiZG8lRisJo/IGcA/dh
3j65Lkgss7TUQXbuQ5aGDzY97ke7nb5Nsgo2WZhd7Nb0D3ZD1NEskNrCDE/WXThYe45o2y6enUOL
eQKYvRnTi6PqiMjCJNuFhLa2j6ianWOe1tamrOXLfSzTaZEeHQhavO/iTSzBV7p3Lrqoz3IRW48h
up0svZSJbI522jFODkKM1r2G/++TFyR4FSiJRGAX5T4OI+uieucMRfxHrRP/IUAWJGjw7PXc3OoR
XCuwdIj+wdydYivYRPO5ADz7gL4MSbGsjCOTZyAvZuNvCaM3YyANtIIgCEzJc+l70VVhnwAP713q
xtl4swCYFQzvd2e5Bu/pEVsABbO91B6gW+VDkPG1Xt+HIUQ6Gauuhw0GhRkatE62Y0yPqKQRvWWe
j6bVHI5pQmCXl1tPFd2RpPvLVLsaMYJsAv8YoylZRUFFNpmJ4V4WWO+dCuv7sFgYcYjiE24Eg7ro
O9Li8VBpcUPRWmympKkQAXTBiSIPnTzW6LVVe80lwJ65j231HgdCXNXcLkal5Gib2ddgHOSOeSj0
5RzzgovXJzYLfQa8+eJn1TqViXEKFs4XCdNLnObwQiySee5kCKNVTms9yYJmcXuwsP0CKy2f6e29
5pNtnrMZvcpAvEQWZ4rxdt9vJ1dED8hJdsOMvRlAiXuxOo3xZOiJDMbJs8WUkZ1oC+YUzIpsufgz
y3hzGmgePc5sxgJ561F4EQuITkktUP4jrRMnRkAZMxFEYMnYr277N7p/1ZPzdAechKk73u7nUETT
u8wX0YXzvmAZR9JNGl+zNXjygeDNIPXdEE1hx805y42Uujsi8mg3ofD6J8Mfjia+5iso9hYlvIIy
BMxuX0TuY2LKZm/kpHIHM8I7mAUIVdr4u9un83EkPhrlQ/7cWCkbGqGCZiirPYBpn+U+QXyiBszg
cXD0x7p6LmZACZbhLDtnSKorrzX26ZdetC91Pn52rCF4pluEHqpK7ccekzXtIQAzU0LCSpJ6+aFN
qVrwNmHN6+czINH5cQHKrZp8MN4mkT3iROocw/0ZRAm/bWO+Uw+ToG5rslOYjtYzXVCdWscmLTjf
SO6NbDFV4QBrK0xHADWHi8AfenBq7zt0ABvn2LnWTMnmYMpPaQkRVipfYNyA7vRLBNwCJ0A8yjgV
c9HKqafhBMfnU63sbeRXxRNq7PIYRx4B01H35IncfR94wPwZW1CXtQVBUtJ8roDbNqwmxzj0sB+P
XYJBnVzWRStfjSQLJ/KrUxucB4sWSXLVVtZGI1k7tVUdH6N8uoX1XO6knIOvToTaZiQqDrzoLewl
z1zSigd3ZldukH5PcWTfAiEffTXiARlEdpnwUvtx5r96Ao8j8r5rV8tzNUzNk2qr9qnvUUT2EFHX
S/1wv28HNOHroYHh0nYofztXjM8jsfEPSSf8z+w+/lZN6OEx+uymiqi+Hn0s2XJds/GH6Tgb1HlU
2J+lP8izkZsYLE272PPJfBmbgqjFgtU2SMx1BTX5CAU7fFqQMlWDOH5KRwmgSYwvuQZaMKT9wckw
dtM29F4y71swKwAolv8ygF/5xRXhsW6W4G+29WVc0NnYnrjbMC+WAWPEAnBLK6vtPQaGxhmaq2I8
5iZZDl4jQdT0/QgOoN+WHeeBrBYALrJ03vvZAN0AXuiFrWaCD2EjQKqKn7Qy/C1TFXvdNnm3Nuxx
OpoWrogA7OkuQaR3FaXYIeZJzznDpqN29cUeo/pE3tnGU82Nvw7xbzIhYU7Taq99pBqjqY19MxE8
VgbmC5m7yXmiIX1vb81t9FfRM8P1cb6u8i5ILlisWZoBeDKCfx2K6aExcHVJTnBT0SY4HhVG0TZq
DoTBfvGtvZGZ7VovLKM2UZ/jGA9OTTLkNlhcTVj128eq7ts9WF58VpZ3ZiHp9/irvZ1N82sTd+07
6FEBkqyfmSag3AELu6xhBYEwkGhJF6IycAiTyTz7gWHZ+C2DgpxMuzzLHI6249YJBuTtYVVQbxXt
w6B1erJ0cMp1Vp69GsKvro19Fo44OiRTsFIwD7sjkjT62S2yrQjoNsFQtKAeYOLsCtU2TyLhIBkk
zfcp8gllCNBleXEPZ5m0idRm7uLEY7YBkKLPfajFKY8VDbNSdSeOw/FF5UTZzeF1rCMiCHpCIRtG
JUjAwZw4DFlVxDUsUFGt6VtgNxuHY+c2ziEOxocQweVhtO2fbjOpa256lzuus5V4UuopGQ4RssyN
aYg3ieJ461BRUDT187rn+h3c5vPgsTTYgm29G4bnOwiKs5HJg082JWS2O2YCqbn1EBCx2NdRczVU
91qjWly3usm3lQc5Oa3jbtuHVnalhRwM5XgZ1HjyqCFOFQiwDmXdFsVvClXLac7EeD1ag9c+U59z
ey4G2Tx+AMx+8lJfPuLLPZcdnGTaMeGN/v2mT/x664ahudEussrJiOpLU1fdOmvqR6vqpi/dDk35
iuzf5rFFiC5xrbn93D64nTqTv8gnDx4CTGv5NjT8h3frIQFRRH13xWOKVWhjhagvCTJk3uPpz3Un
XntsyNiMSKtQBJ8mAZgwGERrVv7vuRHhQcvs+jrwmkd/UJ+N0n/jrLKqpZftsdVyzKWpsScyBQNN
llxr0hHvVWZTTL8apVnliGPhWrvWYvQ6K/Yuc+la+n32UNsRB94uewnE3xYwLuzh9cSxSh3MurS/
eME7FMXv4YhnRrpDsI1s0hQzi7J/tIW3xWZpbYJWhzucbYcQd0w6i3Yre9gxkR9dcQ7+kB0HOZfG
wMqxatJYNY4gBNO41ezXVNASs6zO+TGvneLNmAVxW5DZ59yzXv2MnKPQ+SZ61T/acXZsTDc7J3X+
HDYUXlJIuC/B+DRMEtC6a6SkgzseZPvKO8baPrddOG3bQaj33orV1pjU0UkL8UgteuGWL512PKIH
sDf3sO37Ca5kdbViphcxqmN+JR9BGxBGty/QlOhwP5vuz8iiH4UrE6N3hyxgmHhWWxSrkUv9Wg4s
O34rvrbc66sonPRRzP2Is8ootr45bVkm4l2sh7M9MQLtrfrhFwhyEZABfxo3CWFkGBzoSoyJzDZA
+8UumLg3+w6dcVFiZ0lpVubJi+8s9soW4SBq371XS2OD/q1aQ+onEjAOHAwzyRXXGPkPwVyA3sEi
NM/j364DnG82E5+OIGmFeAWXBb39UREYd4AlgvW8n78be7g8OH78h8HuhpMz2MN6FFG/ueO7oArA
ThqR7Ye2rk6DTbP2LppkUJyeHJqXq1QBdFEhgSBuQxeWss4rqnYvB47dfkY5xRbk9Oh5C4zlK92n
Wzssi1Ov0/dOO/GVo3y9ahxIuR7npmNU6qdB++IoWpctZSIDg6YpnbzlZ2YzXSxgwxuhin4XDv23
QTZ6N+iMrI7UoffpunC0vYFCb1wsKnpAaBO15uG+43cakkRZ9ruGaqsW+MK4J7GhArUbs3z46rT2
MZa4nl3zAROtqcbqWIyMzCaAQ0BX1sBNx//D3pkst81k2/pVKs4cFeiRGJwJe4KNKImSLE8Qsi2j
BxJ98/T3A1yn/JdP3Kq48xuOQAAUTVEgmMjce61v3ZB4OiunolOqVtuh1Y2jzyDbCrs+Tar6OIlE
u5Iqb2zaSsGx3fd8d1iIinmxkzb+t6qHmiDIKlzVJZANYdWwxt0+9ogwJLRG2Pt0biaqePNYRkHD
14tyT/9kjnUgs2GCmHHwJ4xVml9+5WeYX/R220SRdq778qr3g31URgzg1NJvrlc8rCG22FSLJNUp
nC7HOFHrTa2RgQWX/lmmev2UVrF5zMyGUqKS3aqr3Vvmo5UE50oU31WRiq3szHIvECdQqBDtjoqv
di+5VR1zuh5FVdxAia+BzeHm87khYDA/Imken6IUvEUyilm/EV3ip7QUFgGoqbZh+LiR/wAuoC+D
tR4zRE/haJ+ZiXbjAzXkjUEsxSqGdvqIZpUmXWmTlmz3Nd/GZHwwcLlhHJZgzWVpPCpzPLGp1+JA
WKwBDhxHI2tli1bEfOWWUGGw+rZ74KcAuqw8oBFemzMeHkaD7EMg/LqzS7SW+5qiU652I/u9H3+I
EHeWIn2WmPqQXtUq+/Dd/GtrUTQZ03ud6fqL3k24TdE/gvWQJ93qfrDmDzeYpjJ6FlP4wN1qY9o6
2dWASnYGru0VZW2YCoH5VFnWdmLgfC4YjMZQeBaTpl04mN9kOUav6A2+CDJTwPxWnxb1ziB5Ebkw
zm2rhheTAVlDU3bWW9oHgnLLAeD4Zx8VIdaGlM6V0Zmvvv/OiuieUTF6KoiC2kRh8tAQAEYnIxp3
UxhiMO2j5MCE/tznlNMVcNTPlVT5+jSjhce7JJTD7y2Qd9SkQjuoH/F4vepMgS6GJOwwUvdEH+at
N4ZJSzeofE2stt6USVW+i9mK4PdyeCjLQn3stfwLfjp5G4v6Z95CI9P7ON0nveK8TWRcUAaelGsx
4v1I+snc6Sy9DnXrxkyglPoaDLcWClKxd1J/YzgxomBKbGsIJIxV9gwqsABgk8BZT54fTRQA51Rm
LDL4eZDJHlFyUuhyU3UV6vlzHw9vfkE8WwhC90xyzMmYSyP2SBZnh+d3kxXVeEVHN151hrKNMgxU
ddvxJWkD89aNvPDK5K2VZc9sl7TAGZ7ePYdYNg92p/LlmA9H6bfPqkvifao+pEW4L5xCewnCfuvo
avZe0V3Zp2AqdlWhNS9Omc1pqpvOxu2+2vp4lbkeIdSAiiQqRI7vPfyP19DFBi5cQRY6ufMNmQQT
MjI3s45OA32KVbywm1MREvHg8rtxgCSruSUd43cAX9fa2/0T/z4/b92qW+F/5x/36y24wz3cqpN1
1W/inr7ZP6gG6yQo9qvewOAPyYW20aZhBhFtorWJRYf8pl0PHWA8gDeuzr14iPpndOykosTVBtXs
3txst9ft9f2Ks2z1QXjn2l8N22Gr7yyvPEa36Na9ii/GT7A3zHpB0uNKnqGqLMAYA57KZttatD4I
vdqJbwPtqoN6TE/jrb/p9/qdiGKakQmeKOD11ZrCtV+TWL9Vml3b76nl415FCYKDRL2GI1E1lgzv
YSt3NUA03FI0Klsp5AEQYrf349bEil+569gYlaPo8yu2u+Iq2vC9L7KBL6q9pW9tfEuYCJCJQoEU
s65zCPLinCZd/1FIYADtoBSXOeXy1vbq65zJXPdEtrIT76euCJhjRukbleS1VSFBSKywxFtumm9G
Z1Mxi5luxvnJwPCR8yae36qtvcJjM+5uJILgyPRuCeAq//nmPOKrLGVvb6x6LL1lU5qy9Epwn78O
nTCmjihx/cR6XHkO1DbPL2tCdufDZS+puTRaErA02mkenS/S188ZldtdqQ+F50q7oF/O3h+HFd2R
w2R1m1gYuVdkDiSPMCjZavTLdkMqnpafTD7Jj5FVUSHWstzzY+Ps0CDcLT/0iy73yi4ovPkd9L2u
/OVxmTsU4fDg5L2WecsmiIlE9yM2vx9b9sDazMM+9+wU17I2/846537tT345rZe3bkWSdSU93XWg
SWw4rfT8Oij2Y5NW9UmVersn9pU/iQyh5TXrOsp/7f3xWFwCcNKqtFrTJ32Z8jLcVY6OkakOo2bD
DQ0ilFLmHiuf3KuxdaZ5PO3RMeoMPXqIQ4hGtZ6qf90sjwVOlVLSK07KfNaXDf1YaqeRm7Ad7AHc
DXHAa0Nl1O+sCMoW4SpeMv+invb+L+3g/yf7/yeyv4El8i/iks1H8/G3z5wK83j9yD7/+7+un/3f
3pFZ/QvZ/9d/+gfZ39H+LpDaiL+A+P/Wf9bNf/+X4rh/R842q7pchHqqrWOy+B+yv/V3FZw1Ijlk
/4bAm/Ob7E8eABYnCocGikMX+e3/E9n/D+U65ntkgvPywlIt9Dn2H8JFrbNL7lK0nUeVVnynps0T
+koazACO2mzaTJpP8JRr0oDwf1JpDQ5Lt/kvJ+32S2z9L7TzP+SKy7sQroafhJK1Rsrov0pYulpV
0Hhr+TFP3XInLchXbnaZOsw41kRQ4JhVl8oGbwSjyA40ZRtYzc9xkOE+JAiTaR/1yX//lv6XSIgT
gzJIx22BZMn9X4KlSjF0RyLNPuqj7FaoEwiUbycNyYXzI2ti9ZbSoiiLutkbRvDNBB5Ptde2NxqR
vbmlPPkMO9s279u9YdGsSVIkJ6CUknWuktvrqEq/l3Pry2HFSb/Mt+iVVQdlnt0CSfCUYHj593/R
nx65+SRbWGHwmXNBIXf/4ySXiloPRV3lRxXizAlVB1T7ECa3jPy1IV3zsJCp62TQaSWY+wRLAO1S
0BbyLIb8HjG5fMh18bbgmf/De+NS/6sIf3lvXOgG1oc5rWK+3v+qYWrqJq7m1vmxCfonn1tZb6jp
sVDtcc9KgAqBGxbr0SjfLRffL7oLUn+QDqR2OGBZT6aHTGHJ8B+NHX/qaCHdo6oCJ8gbQ6dv/amV
i1UFum1duQczOZZN7jDittCo4WStpJafG+Td49yjnNDs7PWgf5VZT2htDllosibtkpGj9u9PlfWH
fI8YIks1CH62XJfPEgPBv56qsabOHoC6PRgxDEYr9pWTTeVM1YVycVOYFal/SeAYPJZ9Gt9zDeGM
RU7dZJJykVUdgWG+HK65CYum6KCLdBQ/vdEIjnkxqW/4eGks+tVlAnCMHIwet5WYd5tcC6LjIG+2
5i4HtnrRhocYC9GRWQ6oX6lPJCrjSBaDQVrB+A02ZIey3R12oPnPSD+7VSVrur3Fe9g0+mqYM33S
mNQOpvRGXym4X5lo0wMS4/gzikl64t7WbgYHir9j5nQk2rnk6lZIBV2Wen3e41DRxf3fn14dGP+f
1yJCA3T9Gt97rKu6+ccJBv8mgjhr4LdRPbD1rLgagX8qc9fFY25Ux7hkOp6UorsN1EyRq0/YAEiU
jQmoVebQDRtIxibXFKISuuqzAl2/G0tO0Nj+6Gfq6TCWPoHpE3EWvvNdlnQkomh0Ob/6hlGJmDpH
ke+sIED/CpeMN72mhq471F/MWyL0O7iE7hjWlCkUmpnXZQ/ZQ+A1dnvrXLtcG6yktzWZKg/LJg3d
q+aL4tgXmr9tbajhdf60MHMpaQyHel7Od2Y+Pob+A/iA9pbjMNuryaTdJzR4CzKMfGXc1yMSVy6e
aYN/3dahoVmoWvdSBXWogagj/60udyElnqPMKduT03oB8pJcdOvbSH4mAkKCEXTYJjuYuGTBGTS3
bHIz+XIjPdOrhKCA2jzbfbCJz4lWwIQWvHviS6KLRsF0yWHJ4rdRqVv60g6+eG0af7Gv8VHoyjjC
A1RvApHeppMwwDQ9d889WMYjUDrHg8vjrLRCotuoEpYxakau7rx4x4M0ku4ZzfJ35v7NNHpKaA7n
OpW7lJSZQ1L7H3nXvQhJls3yGdlpWK0x7KAQ78m7NQz13QpdzQvmsJWBGJIzCsujkSnXQDZkcCtk
gnJXPbqlEz06jTihJjTOoZZEjz4A+0eqdSEB04CyKoo+ilJqz23u+IzMAhDLQKNYt4OzRW3zWgp6
JL3C1QLOHLtJOp51J3ZMkKjlo2tH8bEwKnXfyuZr1ARUHgZAnqPbEszomGs3oaI+OqIHbctdPlZg
ZIjO1PklaXw2501NAPrB78NrQsrBztUaOF2FxjArhifkXLmHaiZ6AAYakPltyvXUoivI7So9dqEx
3VBsqzffRhMWxdGxHNuPoSrHG+yg4dY12aubgKNEmHCYtMFA3VIqrBlN5hscGaaK4XXgJM+yG/J2
5va768EIOAKScB6WjQVf4OiivAMtwmNEyItfP0gs/o6m6wVlFR5j6dMDnJcDET7FdF6ebLhIJyxE
VFsXudkuc4hpRe8TPFbzJs0mceRLQhTQfDjCC3usjHC4mBXM4PkhE8tWsO41rzYAq9GxCve6ngTP
CX3ofZAA2WOAUZ6WjRpbZKiO01Wdn4Hiqj2koEFWhiQm17Bvy6YBOeGN5vh9OcoqMV3580ADaYzN
dSdXXRSmz8tm6Px3MTn5bmTQBlzVDD7lGupjDmqNirRlb6KDfaPZRwzq4DbPQY7YHib5WZG5tzQ8
NXR6q6yv+2ej6DYaXACZZ84htJzx0FpxM1fNKSm2s2rTrZUZJNlCgNeL9YKMEmW3juwfFIyil2bk
IlY7hHep9apZxOgK1oBHzQRDQVvW2bDm+p4WrXtD5Jk6+leRGR0FBxP932tLfcK0W1S09KRsVjZ5
HnSHsSHU1netDfzt9AS/7jjwvdgqIC4sQH1HK7VKKv4NwqfMOrcoNlYRmoN9YhILHDhTD2SkooxQ
9kR+Z8lEoRjrYBfTS1dl9FNnaNu5sjcZubBQpz3jRKULe639st+HRo6SF3xamGZfGwhxO5PB95DF
hONVrbgWypx44mOIg6q3VyX0CmXUX2J6hSuGrvJmh/ljpPZ3f1DsbR+41KGt0PdcDYVImrrh1kcd
mIbowpezmZoTEk4qwRrm/OOSxxABwGrb5qYC641Lau7L+DSlwriPXMtV/UWoinzkTnXN8D2c3AhK
hiaG5wUSSJNqYBKxn1IeZepubytjoATaD1+peE47M6qvrd4H67ZnkLDF7NCmHVhLvOYoIQ6hEOUB
RjJdPTd/D9LpmYAC87x0ufIcYVeSo9kZ6BlTI1W8slyHGkVUN9SyE5/fTQRRf2oC5+bIaVglRClv
yxEUMliDg5UW1Qry9bplKrzPfUJnTUEPgz+NOmQGo3WIgmKFYnJYUxX5pip5xXwVrzPSsV9Ghbgz
Yp7VhOfB0E5ANPqziVlRy6er1nanvIiVt2k6ILIme0MPR1JZ0+RgRPI6tQQWsyDD2lbmOAcVhKk9
pdake4vAJ6/F4N9VA2Ez6PTnBJmP2YbqistReaU0L8CYF3u37ZzNaAXTTZSPlRVrFA+iYOfIQfLr
oYGqjeDGiuRDDFUCApisxKHX0gc1E7bnptMlQs0V+EQoJeVs+xcZM/CAO+soC/cczvOATNkNjVV5
dmBa3lR3zlqlaDQX4sGxqfgRDkYrL2WqF1fV/QxJZfdQxH5hUmMdE6v6XFzQpUo/UGncB60lxNlC
KbvNbUh2QUofd2mH2EC8T/nsTdFFQ4ygnjh7tRmqW9XCUF6w7wUtr/fICV874is8o66o45vUZVt4
KoiHDJqYcJ08BE+VDTlU1MiMaFYnR7W0r2W3dWQUIAJBC67UIMIS+6aRZwaZdCMlSpOSfI0VccyC
vnpMeo3jV8flzSvNXGBu3UuBD9QjUYLAoLFQ100bqRc3S/Zkg2q70L0vWo8Iu8iRZCzu/sIMD1YU
v5fhqFwItEboxplVqubBxKIJeDzKTkM4EK4St/6uYI5atp1xcI0S+H6HEq5GP67IY9HJ7tANn5WV
F0C7BNJMnDpyEiA2A27gsSXXsIGOWlwqu6XPnRaGATcugYrKhwezhpAjO8gRkiWOs6lrhsLWH970
jth0SpAJ0ThZtkkU9Dx6zNU057Q0vp/jM9LKPVfQ0WgNC+lNbLC+DRpC03MU8YlFaiexS4wr7g7L
+RlPwhb4lHJO0VRupopM0bZ2tlwmOqJ3YpTsT5KIphs0Ij1ynKPeuGJPu2d2mguvlS3FKBTX+4ha
xaqD31PTMb63/aaFrgc3pgJE3G+cIjTuFfVGERA4PrTFG71tuWsihOUzkS6a/E3bl8Wat2OQlpRX
O2GL+KUd1Z+VFaCjGp34qWqJqqlH46MjkY5Yv0zuNIUaWqhA94qbTp7SiN+Tkv65adqEW1MTX+3a
YW4KHfmghAO5GPNh23bDmTsLp7gT5DVwjwJ5NDxTPTwmUIS6ssdBn4eInm2rW6Wj7V+YphLUoifZ
Fy30b0ofd5+GUx+pPVxEhY5ZN90Es0lun3ThWrR323aL/9AbWMYtj6DAsU9CpydVTkayjVMsu1xx
PFcu/6uVp6pziSjLHKjRedQDxA3kplUTCXmRZrDt0LGKQpZJZqVzqPg/MBgDYKLtv4ssoJYsyBB1
RPTd5r1l44RduOlVhz4oBlvozKqpnFw4fRCaTG95Sh0l3lCithkm96fTYNzo1PGqWLHh2djZf23y
lE+v7BAGRx04VIflF2m1q3hjqUX6IEjmVUvELYp61VjSPeJOGVLbvikWd5/Cl08I/a1DSQWHVugo
n5bHWotie1B1Yl8jumQqrWjbaQzxIBC8JJqmvC1HvqZrni2wBy6HAS2qoNlxGefAr7NoawtLbrlk
jMfE1o3HMYmKdZLiRAmnEb8i1ZZjaYwhzgJtuKqo5FuMpPTBOMvCeHI0IAuEk2AKMnk7VQW2V7jJ
i+bD3gUicBRmD/RUlQQtoFx9QlOnPoWg0EwsnzcfgzMRlpAWSUTdUpoCLtvOXx+Rb3XpHFhuFGfB
+Lu2XAsGk6I8aLWreiO9Xq+fCtANy7EjCYp1qLpvBKi1mAXSSRlR6utZOq5rimieqQRPRiuq/WQM
4iTJxPAQoK/afpi8ZVOkooWT98/jcIQyLoCSgv0eGHnb0f4kzm3c2trBdkqaK6X1mMq2o55PmCHz
ckKyk3CVAcDY8D/ik0MXA5waTWEUQTs9sr4o6sTXwVHhk6FUH3KbLK9IpNsWuSeG9C9VYX/zKzU4
KYRlqW6MOCuL0FGooG3H4FHt46s7RdeqYjnS6HdmeIdYa69DxFsdNcilaYahdlbp0ek/CqtXVoR2
fS3JoaT6Hr8pcNi0STWAeEZ3O2fpVdHqZ47W+TbJQA2R5lXmfrcm88OZnEMvuhcFy9O6m96RNU+I
2vGzBvdQEpvSNXGxzxcymiDrva9HwsR6iN3NI5OTt3C+w6TEaI54glSd4LryoNOWDtIj9qxbQkb7
vvGZ4erAbrWcLi9So5yxIoCSPR57hyY5hAS1Vj+K9ol5vr9FTk/48MCsRqsc7RgbPqlf3XDoyHXY
p52iHchFQvejRadIRT2jivbTVJx2Z1vJB4Y6iSRHvOnwC49kYw8+M3QRpPaRUhuqgxTpv5Z7zjxc
LpvM2thVaB+02P2sJ6RKcVvvS8M+aoKQVdO0HpGCuaumImSwgDagkF0BoVzd9aifVomhKBsZ64fY
Vp4UI6zR23ezBzz9NrjtuwCchtsPhXwiXkmJUra+LWCc1TN+bJwQilUQkosoQf8Uh+uoYzlUZNpP
n1MtewB3k8J9W9GYCDRJ+ZG8Q2jOblLNQHrjKAbJEK5yOTU/GDgeGIbQUxm6+yCUwFrlvVMejKz4
ia4L9luMP0EbXOs1sI2rS6ZTETUuFVCYHHkamqyvQuPFduWXqiXCggSMAJimT2g6qomzXtanupQ0
wZx59pVXXyP6/G98JBcl9V+rEvdAVJUfdtvgYLQBqdS9hYiuS/01bXAV7InxxKI9OZmONiCUNCiY
zSJpBdJFE+nVtUlSZ1c3ymvH8JNHrNpjwPhbKbl9gQSsNrqGcNOvfBx1KQbsSX1ypyvowmKPhkU+
ziECFuESWYvW0bQdLM7S1vedRp+z8LNzl0qa3u2LqjXqWe0Niai/QfqZl5xEvTqZyKMx7yATslCo
rTVF7Y6u1XzNKRwB5K29Ai3mjnGP8ctSH4xUc24hBepcsW/YDREmqB9SRUgyBY55igkKPMRq/rVk
LrVPIPyrk32ZfD1ag/+z9kILtVXazYR7/BTb9N5TVD6gSOk2VKnLh6KMnh3EscrkC3qFbreOoZue
SPBxSHecg1KLbINf3sZawLf/6AxJudM6B0rlfN8IFP1lSYljooCzPOg3Sc27T834UdjQJ4s43xVy
fHVcAyJxoPcrdWxLCtVVsZ6iON9offKoKS7j1kC7UJvIMpAEieo9vtba99ct1/TKCMoHuvfXRMmQ
bKHuRm7PnDbCOcayqDz0dakTtAPzmdoEJu4BBgAE5GA2p2qzGdXOnGLnO9MLvnzpWZSup/WyW2vY
QxFjIv9p5FfRprSx1XuRg59IehMvbS00T2ap7oVoGdfSMTdp+U1M6beYYoRHPAWS4A4gj7cc53q3
GkKi5uy5Kynn/mo1b5bDZWNqU4T94P/2Y3/uEP5+do8Ebzf24bNAnqxJUFmd/e4kZbuuzVS3kbaY
u2zMkwNJZu4B3cu6pDLlTUAYuZugTnerFD8cfeNl08UAcMcfIWtwAykDkzXIH210RCXE1OuhlXRr
2oigT1+eE5dclhxqDTiA7APNWUDgYw2nq20Vb9If6sxtWWkqYuskFQGJNvpUgu+mJ7/MckRsE/HP
ffDo7Cukrs+R071UKp7wbu6+qnMzFtw1zf1KP43atDH20u2d55ZMkZXbiTd1yIq764/FfUI3lhPo
BpmYVBw78XpDjHT9o3JjofckgRG3KCmznJrU89VQPQSNIvngWioZBD5Npq9Q0W4y4jDwc3vCwFgF
reZ5YOCSMvFcWGR82A5DtmIdzZ4ARKGDP4zk+EVHp3btw8nYp64NNYEgpAgnlVXVBSvA0dx0haCs
m1JZadOgeEDsfhFFkZ+gSECDAU6uqLAUugJAv4G6eq3WW11MyRcbRsuJGASGy6jONzX9sjMsCpQp
hfIqkbxBFSU4K22C7tFVXJIzLKjtQxLunanZd1NjPjtOiHlH9ZGPhWH+WuT+Kc9j5aP1qd5BNumu
aPfTK7doFkpuR5pEFH4EkhoPvqzCGcx3MkIebT9yPrOwx1hYrXXGmIcUTvE5D2JkfOp4KM3a/pbN
KRAmTKGVo1JIJ6LjyR1o6HTwJ9csqJ1NEYC31JWeHK3MnA6t75LngVkbb1tqcG9pcFxQmCyIj9yr
5YBx2K096K7x7Eywr/gPU+qBcKoUu1VQEhBLMdauiSQl/WmU9YEFpX20UaitAgdN7mydptgGwRjn
dorD/GSxghuNInyuGr/dzkcOhqF1mzXOtdENqMDZpCAIaZutOeZ3OE3g3ltWwUGVkeSKIW1Pss3a
xjYM3bZQHofgMsbwc/DgcR9S7O+VqMej9TUfmuYK2UsbBmUVWap+kobkxLgaAKQYJ04lO+fSV9lF
xHl01lKYg446nOhOFnhHxkunxe2jntkfCTav0EyzTUHF95elUA+5SWmDWJV2+9TW3IzrQBWbQUw/
6jKDa+zjDlAoruKxJ1vOVmngVhVGvCoAYwqRnOAgcnHjvmWVMKmrPhnxG7Tjexg2TNFni8RSloIk
sadtZD9p6keJg2uXFwW3sEZ8sWVCRIEMDS+dccWjlLtW17nGhoquZzC9RiNYMX3sn/m0wLrkLmug
pJt2OXaY1eLYcp1W3yeBCtGJC4whIl3byFanhOpwXfD8kPRot4Ey1dFGKtGEnkCwnylzWudBe3fa
7GFRzocTeV5ENTUXAomJk+aWVvX1sLfw1rn91c1dFeBggxNQpfgd5V/SSfQYaewTMhj7mo/9W5Ar
xa0tfajMyKaMHk2pOtCySUabML05JETHhot16mGitB04dGzMvo1mx2V4QmL9NIEf3ArrB5iTbW7p
8abHH7sxYgyCEI3nlTphfXhjmB9niOQN4qRtK9gMffNd7cfwNClWtKm7oTh0OB2Q5GTF0JK7RPwo
njpnq0yXHgnl3hgrlPiS+IClclBnOEf9pgxXbpAfKqfPj13StetIlNphTDgdEMiuUSac9+pl5rZb
xA2SR4JHvUueg0GPrvjc9VOCFcwu4bgOo2utklAWF18hroJVpKvr9kEhwDgcWXiGFPR6JIj7qWb5
T6lYvjHaMwtX491k4DJspuMYYSkzzOhqK/SamSRhYVYrX32IAmZCi5gWYXOyNqoGW3Gl8KJ6cOst
igFDNV2E6WuHtm6TncYiZBvQlVjbE+ePiS0x3YVoT23hvvSDW+5LnYhYbfaOOiYeZCvnP8nG2uAB
dTs6KrF+Gvz4szNSeydTHHV5+4QXpP3SjeqXtuEO6+SIpxfVt4mZYS+rKTwSN4CSmP78mNEa06BY
INzr5LpX1e5KKPZKSiZ+cWOep0A6OMeK1yWVzap1nDC5juBX+sSGZnXARYi9UPASm0hAWdON2Ed6
vW/hDXSDcyDxITvVDTmd5DfbJ9JnobRTOILUTAqJCEqSmtQWww1VU6vQLlFov6oZ2njGqldaFWCt
cpz/u2GeWmgVDV9Q09SXdK4+XUhI52MPY6npI0JJGF5pmiQUTnxt33Hr9cxInzxpJt3ejNBYM6E4
I9qX50hnRK6C9uT3zAilSmRhS1vKi2yazTLS7n2WkuUYK9FGKYnjJjUzMHJtXffKT2gaJf0JX5IA
LboHJUn2lnhXrdG617jH7hNF/6ZP3iO1ay5OqlWEA/oHpwfCrk2xDzCEG4DLOrEZpXUtUZ5uOtEk
myWuKUvN7BQGZFnmVWCuS62EAaToLBCz4aLETPlCMG6b1LLbYaMH0acdl+kct2J6hIMLrOKvGU5/
ANKxv7adBD+FzY2dcqvObpUGE3gcKbdEANDQxWQOZKQavLymK7BCrbsbuqA6pAj9zbWuBKQzUBeq
yPuoDpIgHNL2rAGoxaCvrIj7y6T7aH5NAjSvoSW0HQR4WhJ586KDbzrkS1hFTxzLZUksC6LV5DIk
J7XzsKRULH6mZdhJ+QajQ0kODrz6sWCuXja4h5y5TW1io8c5+6AHVngQMSN8PPM1ltgLkPrpgxMp
n0nBojtvevvQI8LWdCLmiVPnMT+/2EVXn7E27wXT2FNl4y0Hw5sewzhjpRCGdFkdVqCu8QKyiNuk
qapbxfTRM+aBfembIT70mXpJhsZz63zmICThsVSh3TPuTVsDAj3FWEIn0mL6CGHKs0LO3OdWi2AY
VOq7b+ChCXs736qTNiP82nWWtRINSjLg+CgJ+K4KBVRi+rXXENAlvXuSOcZ2uubOq0uUL/N9z1GN
4F41Gnm2w3gKrFbfhLGDktkQ38cQj+joFz1QBv0U0jd6H1RY13ZjryqmpFdNBv6FsAf4B1a3NSmg
eB1TPQ297reEXCXAJHQPmITmgupf1ioVvU2dys6+M8BqZ2Xt3uPc3bsh2Gbmrmc4BmelA3apadiL
SrV4oES/TRJdfgyd+mkF7XeryIuD79bjXVKeprRwj6QRHfqG4tJyPSxXhq/KvcmUY0uiF7EPWeYf
ibjnex5EXPF18mJWpYrNALFAnZvVI7nA+NVBnKgGwSslpTL6UF8B1mtrjfsG2Me8Ario3WmAY3LL
6ed0rN12VLZY9tHuREdZP3UJWVZlQaUiHkjG6pAqv+au9Um8Hg8RcrNnnqm/kK5MEvEEEWcZhI2C
rlIkmNNZQ/O9R5ZyyapaRXxPYvaY09lEKa/sW8WxLsA2X8OiaO656pqX0NBfk/LRpv//bCdWdAcd
SYU6j7R9GLvIBFykq2YvpUpZgN3l2EDW9GsPhXflLYfhiOvViQj2yyykyk0Uu0fDJMJljuWFAjtv
8rx/0yosYVC496YbSa91JJ17ddZk/tpNaGsf+/FCsfkf0tdFP7rIYZc9FbUpkSINBXC+8uS8zTJY
YVFMplwyi2F/7efwU5DvGrGFRCE9/qFddUUEEscuTxpx88faaH8kDcQZgGe8QD9OubcISZc9LSFj
RHHtt9iB0jinTRfer91h3o0CnTfqMBqFkEA29JWlp3HT8qZ5sxz+3lhOGG3LhF5tZCUFJkFeYHnB
Xy/1z8cQ6m4IAC8Oc4LytCb1wd9aQ/+6PC1ZHlteIFEL3tLyFv54wUQizkLM+Lookwu754NQYiyk
v45nuXIQAiLpEWXAnjXqtUjxudazJpjeXeEte78P/VBhoho0zJV4xu/Hl9P/x2O/D38/z6DNQ7jB
P185DcA30x9smdrzAeJN/59PcTlWcICQNlAHHhe/SuMyMj3frEwv7UPbWDdWhiDDTfZ9L1xKh8/L
ExTzm6vX8jg4g6xPi+x5eV1nyrk6lt1F+PxLED1LoLVQ1Fs1br7/fmh5hph/uOzVrqj3o1Mcf7/c
8viv1ywGCn/mLAXPdAZhKngN0Hn7H3vL4fIDOE8KwIfWXEfy2aX5eQRkQgW3I+fEncXhaZnVHvOi
lR4Y6XH5mMPlcvv9sabJrpu/VMs3CZcUbuB5A2Kw9Ex7TOiSRCF8r37wMBkPnk55nqIeh783y2NZ
OLEyxK8YJ40vV02akRg//yGLynvZjE4VbIOkwkk7ifzFjTukTugFUosGMjoXLHnomsKBvLpqh/EN
8mpEuW+24onM2RsuSZmJuCuCcBnazfs4ywdu0TZk2/JHFoUvWp7/H/bOpLl1JMvS/6X2iAYcjqmt
uhYcwFmiRM0bmKQnYR4d86/vj4rIzshIq8oy6172RiZK70kiCbj7vfec79ybKS3YgZxyRvkLWufa
AhIfsoNpwwFNHFyLEt9IDaKxUBcwOnzMYnGbiwRH8ZT+cj3qHQbhj3bJL8xJV6877mmtKJ/dydz1
BWajIojCjTLNk+RyAyOJUC+sUR9Z45OorduW6OVjKENonNdmc0ykbmpHe4c/cAGCZlIf9OKYlTMY
XSAAS6uAd4YfSIwXrJ92gjlF93+qJd3Ndo2hBV4rJ+1dYJunQEqykbvTmJQaJnPgQHZyS0zeQU5Q
wOjW9S3x7gm8O0t1zzJrznTMNl3waOghoR2T+1lZz62d2ySQeDsVpp+s1iuGgDwfOPWJ5qLXqqfP
eWZ6LwH3CEz47uSRqlZZj4IgZ03f6CpPlqPTfkLtGIi8ckjhAai6CFQ6X9PVtjISFAts41CaFpGF
1yTuUrnQAn3d0QM6hUH8Vsc1Xn4cZAtDjDt8pHcJk5s+p7YMgnPsMk8MJ47yhQSRUjnVEiNZJrsl
0xwaMq5L5jkNVNlq41WPMlO6GS1SB7z4OFFBDrdrRSW2DwhA0cIuuc4VIr+KMubnnvFa2hvhUWaZ
OUf8ClwAyd53cXtTgMNcl3m6lB45WJDz81VrLntq2ky5GDgLAhVRgi+kCcYFsc1irOuOiRVdSSHi
k9eYl6kF+xTYAK/RRtzTojrx3IFCTpB9EFMlvhPz6jUeTjgLPHBlF0/cnd9Gu2pn+qSJYsDNAX9H
KKKF3RY49ExKizKBWPdxvbY7/YMCQnHLCqNZcW0nK86H5Yq+/GL0g7Z6nlpCdwh++oirYVqgiV6h
kCSaz3JqnrBxPzkWycHByhr2VaoVS3AfwaJrcMuTzz0xRMmDTTPKrUTktdRR7vi6Vqd+CwjlURBb
54+aBihnqAXAjkInDK3st8SaAdyKWvkwAhHIB704zB5MDBfzyRWsoO6YqvvztWz4+VKYYmknhuVe
x6nPLmQBdajnV9jGWNbn1tk5CaDiRNIumEPh7EJrdB40guOYoAe6z1wRQacVPMAzsXceReKirAtu
UDN2aB7AoJKlFCQrcOKUVXEn7WK+RFG1KpsE7MNEAAc9nNmHMgVAaEKvZDJGozOh+odxnJKbvkoe
2Sj6h58P7QhFUekXUlHigJ+U1Oav2jU9aqxgeHAkpG6Y2GyF81cWx91exANmKFNzF0Pum1UgWKsy
b+s48/U2gegaRs4+koTbMph1e6s/1LPFjAAeCiSke7M1nfvRiP0pm/uz3okLHtPPSM89vjXRq57M
4taW+HYH3Rh2rpGaV1IdYpvSuAa8NdU695pNKZUJg5TGYQmKBuH3O23m1E9oI9L3G2OOi3I4OslT
XiUup/+hWQdq5CoYHhB6tAvRE5dhuB5Hp4pjYaafajDFJ0tMpPMJ5Iojugbf1iabOzkhgbeyM9r+
zvKHLSQNeVf3PdMlOxzXtKvUotSezbG3T2brHkd0V9t5hnWZ59G4wikB7Txur2p1qEDow7+mTFxQ
VkSXlvY8Vrz80R4O00ykt4Vfhuj359yYhmPgTdUp0Yz7H9VN3dCVjEt9H85w4Wx+/X+tLP4ryle6
LqorxyTJQRi2Lv5qtZh7kXixY8LDNtx0O/QMvds80BZoBh9dRIsX+FAN3PbJt67ijtFu43/xJ4h/
cnvwN7Cg6oZl6AwC/xrb4QVR2yUI+re5htwp6MQtHARMjUMUr9jIXmEQEFykl5XvlX10Iz1giCI3
llpV9ktVmznKuDA6XMWmem/kt70bPrQMl3eUqzqxxNXypxv1X79wP0j1PxH6ry+cSzAM7gl0+GSn
/kWQjZshM5Ny5IXzWnudWQYpRX1wY5gzsvcykxsL9PZq7I1dj4EWCFWevs7m1pDpRzxMx0BJ731c
V4YbfdhCfypp5tD8wW3rJhY4iYYjMN2YM1CteJFDEtn/i7//n8wN/P2ewEXgejZP40dw/idA66QS
PDOGXbLUgbHUpEaad6t4ElbDkG3Sd6gyiiWSp96fM+cFGi7LgzwlAJnXpSjlGm0/nsqPn2Dk2XZf
PKRDBxhur9x552Ssqs1YlcOSRCZr0ybyRrZZ9zsy+/9bwP6VBcyQV5L5//iPf/8c/2f4Vf6TBewU
F8WXKtv3f/CA/f6//vCAud5v5JpQ3FD1YQ7D6vVvf/OAec5vEDSI/nFt7CWGZfO7/uYB834zXaLa
HYnu0xOWgxFElV0b/a9/k+b/jQeMX/OPjgfdMwhdEY4LV5LobPGzcv3pAjWj1MtbWeiHQmfVZFhY
OX1jHkrZS3M9KdTKB+K0zC9iDWdCwl2HZsKiIfnVeagTkYffmNgG6xeGjVJ7lAFAqqehalr1HU4y
K99nx+y1X33i0ilOZkr12ZxJtB6rPqZKwK1k1ItydLSEcY+dqUuDDlmA9FTqKRYFxIhEVVG3ReJU
4w4IG6P00X33wacVdWO4zGwRMlSJ+uw21VzG58GgkaDVI9SlGNJxZBw74mWBYxVAEha6G02A3Gny
mxs7cy2xEcQ5IuriGBnj8cqKN911NQ1hIofnVUMLsVx6Ngk2C1J8JUNzvGDGF7sYuFGqyGmE5B/m
1SKqx/Yadk6O1dKGL2QfyaanbXbbFZDHAYO3macUvy2ZdFL5QotUzDzJrNh4d6ImDXe1DekP8m+G
Orse0jTZDVE+QJuM5L2kK7ZIzLmm9CgdTqzwkipmR2WQfgg1dFDspZdFJ+Z/OVm1mRNAN9Ul06JN
PkcjlZFle8Eria9Ey+qBQouiLDOnOR0b0x7GH6JaPHfWNQDTmbxzN0fO8GgObm1e+Ide9QurVfQY
ekP2qSOBocmU1uR3J01TkVVrgWNcTpbZvtn4/wNafUNwk3ucxYUITFxIJHXGBrqvdZ2Qtwb8Si/d
Jb9W7FMp5F1hZyYHSHA0nKoRSqfsNoHzSA8mGPyir9rxzusEQ9uI3m6yEmLSjX3DJC6HQ2pCm14Z
SoDEknNrV+d5VFa8ju0Jx3dTq+pKzBQdweIqKdH7dtGspkWs9QUqeWYx35YzmGpBX3xIkeWAZCLS
uiSgZ+HEjYMwqI/DWDvkyFMmCmub85qs0IJytLERNqBlVqiye+FId5O4A/gbmkiatQ6od8inrboJ
EU4MKcK3Ba3km6rqjUsiK5Fs0HMO9Slr8aGftDEcnSe8g57YTjUuvn3AimJerZc2Hd91rFe8K8MC
0s4AoaPDPD/BtbQF5D56w9pLJfPp0jumeW80KlyTzYf7OZXDWUd4eOQOAJbXWhaMIx1q0dhm8a9M
ivRBa9SwGQoRbSxigT6QDIQbeukWwn488aWSAUyVvNiIamzXjsbLDKWEKfqM2oYyszUPEtHdKQ7p
P84oxGn106tHGz4+ZA1KlyF2y0Pu1M5xjPR04wVDvgoNx8Z4LvMd8tDhYtdhsAIqMi3zxEi2YWeK
nR6E1pNOlRwtIi+2iGUzv2Q+TO+dypobqfXyruyG4G7oZ2gHhlHcVUUf8nqoCPJbr+7cMuw++syo
dlhTzAtiHzS5aedEJzcb+YdkfW8U4uyXvFDx1qwTIJkTtwrj6tQ3aYuQXpZcJ4luAQ2YoRXxCtjx
G46lx7AMYqaupQHShBXylridglGvTNZ154Vn226Q+TRJsOZI2PoxIjsEdGOzVY1QoD8pLDwgsKvY
aZuTyaW46emo+rilrHOPAOFdxNPIjyqrpz6u2rPbJUBXCm3yGTn0tzMg752doGQPIrtdWlYsz7rV
igi8l8xvUiJl6Hkn+neuJ8UF2a26YUgcecCZ2J0WnZ6LnURS9ky6AXnRvZPBhpkmcir1KK3OkZkR
ctpD35qmMVwJOIDgF5EE5D0IvaSE+Y0KFASUyeiGIF1uc/IwR4afNVq3gOw3pDwTGTdTNW0ZfCCD
BD2Ho9QFDassxB/5dTIfdw65PjBlPjtDJFwh5Fg2zKkvfdnYN81oqRvGquU64P3ZiriydkEOMVZU
rUawdKJRlaO5rmNj3KbZYIHzFNfZj8jYregAuG3Y8X89Z1UElvPZDFIjVreOj7p5pbg1FVxbYVab
AcXmyoy9ekloTnPjNi3wyKmKHgOVTaeoA0svBOU3tNiR45WWrD3iJveWm7fLBPra0pa2wNkhxaaL
pHPK8sl9AmabbKC9WzgURhg3KRlLEJTHuyAng4XXwGFJLpIE7EmJq0C/olwrg6HMBDvcC1yxmRqw
QqWYKx8MVLwqGhn5WohHuhYlWTJ20N44U0VsVzZ1TE7JiIoyAsBb1k0k4g7T4bI3trPdB6fOCHsM
doRasSG4KEIlyaThHGxqNJLLQOp49KZG/AI3RMRxouAYOhapIlh5NhCi42WVJhCO85murDuMOy2N
Jc3pDohhQgae6XS849OEJxEI5rbIuwIrnAlBQneIK4EC/uzAOn9MG1fcaoGDqzMKnc3gJZmft4QI
BswGV9zeLKIUqeusZbcAtz35tTTd70iiR8WylPrarDX3rjsxRrY6Y50MxJ+j7AAem89kDsxuSBfJ
vmpWvWTfzaQlJn03oDnMqrXW5f2NwcqxmYMkXWeOTduLId4mkWaGCNYh7FefO9/SIoY/pRmP0HBM
jE4oW+iJV+pUMcZYIW/tVhEt/9XoBebKLGcuh47ksgVn/PkQljbkhjnS1zUk+FUOk3NNQYBvLaGl
Z+NuWzptlqwcLwEeBTdgmeO69BOmI6uR1jL6labx2yRBX1sM6bJK9G4TDfl1AxlgO7PfwZbTreVY
GVyleRKuspERc5rMBBISNpusk16/dqb07BhPXXevaQlBSflcYLQr7V1LY9TXrJG3vZ7B/zcsM8r0
tC3CMWsNSXdcxwWWrDm1e28hp1S9lw2q5kTv5aYoRxPjwNgxEdPqKrqjX1ztMteNCPJxVfNcdeXs
m8Nc3UhsJpmfEk3krJIQooevUvR5pzGWSAz0OMw6PzJQfm9HYxzmo8uLBDOyZhL3MMq5QtAYdE27
okEynNjUs3JpGldSmS0nZht5LVBdJNIzappjxMVZdI6ZU2uTfuxgMXyEM25Gpok/R/v/11XQ5qu8
8iHUv19/8CdyxYa+Rfsf//hQ/f74j5riHx6sfxATd91XM91/AQbhv/69+vjvfvMPUMW/qG+4DSXl
wH9e3zx8je/qz7XNH//jj9rGM3+zOA67+jWZ0pRXHMXfahtDt3+zzStBwWWMTGOVAuaP2sa0KWCu
JAKDFrNBO4KK6I/aRli/uRjtJe2JHxwExdLfnv3596YAL9zvr8Yfj/9MluCc+ZeeB41O/J5wmHF0
Y3mC5fCPfnm91TSmjqUOvL8Bvar6C1zQcNFej+ylY59szwwWAodDHlKfePN0LDqPiCFr3U/8E5Eh
hQAojP7f9S23uTet/J3jVYGsytlWXO+R3j9AtWCa5EV3leVeBuA5TQmyOpppbfURoqRZPpIsiK2B
8ezRMpv3Qu9WGqzWerpa3lBIGw7TKGNvJCUSiyrYNm7mO516novUgkBZHNMKjWaA5L821Q16YlIA
0A1w+MQFQ7TGGaCTWhdqZj9LfcauB9G14SqciefQPhN41L6dCmcxQODJwWgI57qAlCROZka+np1d
E2N2c2JQYy6s2M7onnIMvbMBVcn0io2mxQ/KY9484DGmaRdBaGIqPMRE2ujhBHANMlOg3sB4+F0j
uQudkkwvlK0Or8fSHJweXcq+7J1pHzNeIisWucYgQoIZ+lCc8nzSYXnC3b8+kmMtTj+fGbABd8Qz
nFxHGjfzxOtclLG3QTtM31pIdaTjMh6UZnLKx6sD1M7T0IOVIdjgOTyXIFiLkhVmnswEf2w7rjyr
1s8hAkmGQ0SY/zzsyqA+TxK7Yuz5ppiidcyh6sHpldij+cF6CsrhBH/3GbKndqt7ITq3ENiQo7nB
7c+Hxp2020qUl978yD00PcGMGQdFuT3foDXpDkUuNpzR+ZoOOFULeJcT0k7l0syvwKtUlYANSxM/
tTAihA3knjlc3ktwAlcsm+McwbIuIpAUB1wHztFjWLrK+DmA/fvoPDZOfAPWnj2wy9yrTpLwHF2M
m2yg0LF17QSIr7sokMqbKYzVqnOs9lI0oP4MmnfeLpJG80gHgA/6W2jOweXnAdwzcszL/swAcGEM
if3YI7FOCi1+0TNYnRwCGarbKnmZK50RC408KnbzBdjI9ABt9KlnQvmRDHAex1lKNo3A2NNzH9dR
oEOb7NDzTVzTjhZqX7WtcQFjpuxrMuEYy5Rr8DTF3is660Fc/QF20t7Y+nA9EYkLViUQffDSwqHq
2LYLMNR4DV7LgVs880jWk1SILsLFaEiTNyMwtMVglO4FqWa1DnUngsplewu36OddlrTE//A+380B
zsA4da03dw53VZ8GH+iwlgwFbj1GLI/kFeKTxcnlu8pU4FDLdUb4O+EKY7fQh8akfiKeDM1V+JSm
rvRJopBrd/TCpzyFqNpboe7/fNcbxMboyFthYOFuU2rFZ0cZz/hlSwJIzRAlHEJZwpkgKyjV/8rf
ia4L7olUvCZZ1AeUO96NGpFjh4btbbKR9KzIQPkIkbh6gKCxsRJ+daaA5tTJ3D/QhFF7u0eFL+RJ
Vln4nmsx0t1Q4tk3dA68KdIVkY9y4XKzHeoK+yh60oaFwoN9pg3jpRACnzg61UHB4cRRcE1q6Od1
G0/G+udfOFdmStOretFHOcORfLpLG2e8s2Q7nGjD7P/+Jd7LFMgLlhkbB6Iai4qqxMw3s1tq65+H
00RwW0ViDqKX8NBcKWqWkd4GBNPdWXOXPk4YTO10eKPxdJVHRsWDKrKbuFDh7c+jMYQmIaIs3Kbc
E+M0grWrUfGCIg+PU5zqzzkiIBcS48M0Dt25sbwnSwfqoNvZfYlF764lXqLguLlksm0xoc9yYABj
dtLSflma4CvcUNjE9oxmfAjEgxTmsC9j1/FLJ7AulQQaO6GH+4q8TVcn/bGvHbRqWoXKNUuLU1Gr
5pb3j8yjvkeyPSHS1r3yKZSaumgFxuqO7XKVB3HlYymJt5Vtwrvp41/0+2/dTNc+R78z7F3mhNOz
RmLBHu+8vvx5uKKVL1dNVwuy56XzknFVZTAnnuFMeQcHdhsKxdx9GTzO91j4QDaAyV07hBG9dGu2
/OZFZyCNNxOrN6rK717jfhI2MTFD3j/Zmqn5emxQyZOC43seGm0ZasEdTR9c+MrkqNmiZHT7Wp4b
PIdMRbmFa6qLBSk1BPFh4d/aMqqenJI3JXfa+DDGxU1QVt7tMHcYfUIn3PMnJ4+OldFoyxDaB17j
GzKML9DYQdX3uDukTlbXIFmr4U5sIb0SpZG0xx9Ui0wrjds86Z4bC7hcDILW1rr4cVSEuUmnUDvY
9PGjaOpro4Vn9PNdgCIOedHHAssvwGgkwbbTzGfL7u6McO4Ov3/t+pDww3Jd5foTQrf25F4//Hw2
FPw9zHqidTum/QEhQX/4+SylBUGyMWj8POLQbYbsviPQGPYGReQFpiGSVQTTwTSnTejlNYz4YYtQ
8ZsYUWPj9ejiMgnaHf0L26CNMaoIQt8gwG0x8yJw/biESuVEK0Ykg3j1q2kz8UvjcBtlerfLS4aE
ZD9tKNk45TROcKyCjBkullvBeLc55/RP7/Dfi6tW1PA1+8uYORBJNoUNpRJscqHqQ59WyHJj/TIE
jKdRU1JzmoG9ctzG88u02plm/Rp6+YYaVKwJURi21tB8sAjPKCA075YeMdzOsnuuISmeejm+y5qB
MM7kpWOxP+CacpbVdIn7jLBS2qsLswV9jhgEv6Vs96bz6UzJw5zUrKjpkt4v8ezNeGdYJCiopv4O
YmT9TKkxm+rtQrXGWWuDcmGK/pcJ6T5rRlo8DjPTVrNoRMuE/BZAKktLqpeZGCU96Sw20kygLBlr
H8YtpXZEH9yrPnEx4KMNiietJUmZuwahPMh/aCoYFp7MWnxikDuBqcdWEaCok68u0LLBcO+6siao
Khu+HBpS4EOxAMax/Rh26ikF3qBsZCp1B9i0mr7SCuW0hfq8a8dnKp3PvrR7VALhgaOGQ9DZSodT
j3V/MUTRXTiXdAV8HZnDOuiDt9LTcJP96mJULelVXQCIicihoF/qjbFphcQwhLsWrIZa0un8FCkJ
QXpu3QFtB7vzGSfNyyyt1Zz1m2JqOs58OaTUbF8PFUxVy3gmGOkSOOk9mA/PRyIiHf17INNhmJ4C
ZBGVSFdVaJHarpG31N4Gs7ZvJgf+N51Ezn9Mqkd1ZX0C5hSRdt+b2ns6qDs9RAtHazfR7C2SJ+am
IsNqMz4Q7hguSw1oOojJYhGhFF0Q2lri+kHDc184w4OI53w1Y2ZDe1+vuPvHBfi7T3uII98V3JIN
pmJhEXBNasM40D0hY/FYw8aFn/NYOqAbPfZ6sgorVJshzlbG0EfOT4iYS9RBDAwoXG8EsskVJlNF
WNsyCohm8/Sg3kQAaZRXLUygrYWD0QY1jLm8HrtjnQUmD1+QOhc3mde/Onl9KGmBFS36TqYJDzr3
46pthoSX0cR/PB+Hqg4WFqJTfjiNFsNyloU3nRlh6/z5RLK0LjiSireniboLan8atwwSCpDTWFzw
mgSN4XOpo/l0baIpQ/1JL82blKA/BvEm408reZ1r2i8q43kr2ihenKxnT4wc5PonlZuv6vpzDMN6
DZvsxuyCK2QljYGffdWSe8TU6k8I90BROpUs7Ucn995g0H0k7i92gHPQNPypVWwx14AH4X67+fRB
1+woANMs9SJvllHcnVNF12nKaItq03tvuk9Yir96e/jCvHWU1ZdSkHXyMj+SzL6zFG+5lUWfkRXf
oSNHb2lV7/Q4SswbINht1CQ6exH90zc74VpmH4BgPW7LKDpxYH4xhv457Kx7Zds3buXdZWI6l6WZ
L/CuvWLdPaGnBxSqHTgaCcJ2o1+RYdY/F2Au0VJkpfL7LmlgC9m3TWofunkCTLiwNR0MTbYqXXUO
CvyzQ4M4NputjjR1HmnDWTOSc1LJN0uPzyH7r43JmREYoSi96o6hktu6N6O1Iv9aR6XT5Oe+DyrM
AiQXhsicmzy/ZSjAknU1fuL5Rt8SruohYjj3JlNiLOp5/uqQcS+atD4o+0bLk3WU4I/k0ODCh7dB
ogzxLVm77cY2gLbgtC+z5i3wul2pOYkv6astM6V8COgErPTjum0Ng5wfGlCy1plQWADGyveSbhGZ
jaOxYHho3VDv01pEetx0Je1Gm/oYtcO1rh6hVScEungqOjtNAE+w+U4nBVGYeN2FmflI1NzP8D65
uJ15sb0ifkhL8zkI2NpDRWokzJ19b6nc55SldpbHJVV4hIHNorjFI/ts4I06Dg2OyiCeUibr67EB
PzRFW08bTqpO9Hste4ixci6EVeHLNPEWd/0tlZ9chROrSdiP06r24r0ke8OnOxVgEkysjUbvnLXb
foramH6eW9w6xDf5PTQtwgidQ8q7dtB4phg4dpPJEAKJ+q2mDWJVW+7tgEl3G+q5j6uJDBvZgD/R
23nlsvTD8R/fGBZ0O+rEHeEcyK1cN9/C8XgFhSL2TU4VT3bjL2D7GE4yzV0N9J/Za2TCgZiBgNHW
Lyqna9i4V9RfeyH/AhJAYL8L0xyWYcna92ZpQkLgwWrXXg2NNm/+ojb1GYe3cxdNgU9Zixe8ce/t
nG+hVMYUbrNdNqQx49ZYhK17Czad+AkWeAdFj+q0fl0kgXvwtMPA9oqUv927DRE+RUWGiiIBTOs9
pN5e/GJlWeY31nAaCv07wuPHVhYX2yrNMS3XksI69HzVyQqQDDJl0tWQYf/98c8XIUc+p2J21j9f
H3KEzbaa/vnf/Xw70eM91Vi9+fmvTcbVHdOM+MuP/PmmHnAilKN+/PmRP18aagIQajAZDLr6ZWCG
xYEZGgb8nBkaSAFlWruhKfFM0Ugqhq8o5zDbTvoLDY9TvFOgNpF5t7tSAZ5pm91VlY9hGONFZ79Y
cf+RVvMX3pGv2iQfopuClbpGHgzD15wy7irL6IFN7JBHy9prxyVa8GtqPYSJWYqvaSLswI1WTWWc
yglWRv8L1aXjZxm7QG8Zx5qBp0S2sCw7XLtO6xGu4lYGK2fbkgvFh35K//hszjBB90PtLMFedFtQ
1aufb/58wANImOBgPRLUp617Eb9jELX3OqFT/SBrylXn2g1mAA5VZpGUHm5tSa4KQkC1p0ML+8h1
O7X/eVxR4++rbpu22V2JPmmjEiTuwIGGRUA3afKiaJ/aWbFGnFcuZpE/Q8aKfMQDoKHha6KTSt5m
N2oXvcm8X++hP/18EP/ns6t+iKMU5CYIBOnB7UW6mwbswCK5ZDmjc1RtWA5+EdBtmfqlFeFTNoQH
lSLWjI2TZyGVU8GjQ+8fSbwlxhtcdUMKkdrU1zip9tLoNn0yn0xjIE1HimNIkKhkoCU6fRWX/SYe
a+qZVQatNODaoEghnUUciCQIAWyJdQ4pAlfCHRSgfj/BWLNhs3naW23A1RmcgpwQ71c1EW2iUFZy
RLAsjrNNwMAgu+sM6+AUzb6tMZt2p6qobzTYUx5eYUPX3toALribcsSv11aJUbKL3mBtnMy65V6a
QxB3TOZ1vWFsJfWzW3j1KrovSMGFJ4U9cmRarkkOUpk/K3noIfiUEcn21VHqyQblP3ASHLITQxwR
JLdpONaklxBd2RTDpqegRrab8jQdruCizh7KjsZliU2XKsrNHqYJK6oUwbPBtDPQEuqLEVPhLbkh
gw93+CNwUeQzMrVwUmdncbWctwaC2eob88DSy7S9OxGLKdpub9l0BIhJWfSjV95ULPyLkVOLBeFS
FOOERLqvdtgf1qPL5KftjnUOWqCydYLU0tukBtZbVrcE54FCkq9TEFy0LCJxXEX7Mjl3VkSKtEKO
GFkRCCYc/XPXbnKQhItUJT4Q+GciPZjfmNYSkzQd1ih+qOSmyx3EAkQ70aRCBMwMkAiwy8xxf+F6
rVg2NuGixMo+RhaLt+ybENfca0TbwZ3XARXTgjnQJ2TWfStT7B9x8okjx13RuKUzOYF6HE4yzd5G
RiPQuLg4i5BM3KHakgNM8GOFHLcMol+QATviLTg9mugZUraxzPWeE4xHi6DrHpK4p5TpgIYXwwtc
TViX2ddgq2dDTpsknT9b75pooqWlbxF2shTBsMvnC3m5YuXpnbaUIwR9XXt0ndRbyajcR6A9EeVa
Bz3eZFl8zyj3NkRgXbTTXR+S92i0L1KqrdY+d068NyNiQrp6p2fyPimmkshpMlMMbOZZDeITWes3
/OWThqa/rBOQExNq2OCUBcQLzeZk0kO5UVn/hcPglfhY06ifSTVDjlHlOadJ2/QHmxXNslq/HwjX
7YPwtavKT4MobVNpx1F2t0H45HIjmj2nENdkYuYGd4YH/ATDg28b6lIr/VlaycEai0uIDVJl6GUz
oJXIz1XjXPIEoGhbvqfA7a5BPAZDQ4+Em7R7jaQXbQig+wgSUiccd0LdbpUPUZRe8rn6jlgoxFx/
V1q91IP2LtNZcxzjOKoAJm/xMcfjR8CiYBj5N9TsE+5aWJ3O25RUb91MRIPVrJQsymVV0vvvDUxb
g8GykmLQgpQmXhsMbFtvnh+AUVyyeokLHOig9ljqwx3Tuje8LDF+uh7rQYec3KFr5o7j1psesb+7
fjiV++J6VA0Ih2u1dqML2FFmYD42bAFdaNxKD5k/qe0LYwLXMTv+FFMKJsSOsfXBW4ShCUtFsz4F
WxjZF0uu4FfTACTJIWgqbkrgQ+0Y3sHJu7clh7KZTjGxo0BbV/aQnmWJfjiOtduxzffIj7ByyFNs
gHGMTedSJ3aybPDWgwih4+vSnTZeB927R6a9CN1YrB3OhnoIDwapeYPTmKdbZiRK6Cm+cjFxgs7W
wNnc5VyOd9eXuMurBy/zsBqyImC68EUbfcIEAZmK9HVd8BSi12SGjIKxcdVOsFsQ0j+K0TgNNg8K
Y143c8Pqmc/Wzsrysxt/9sqaTjJGdmFZ2gsZnK9mjOgJ0wzZW+lTQ/b6YngcrmlPYLBuf26kNuPS
r745fDzmsVOuQ1KAkhb8Uu2ea3gGuME8uu0aIcKOblB/YOSZ9PHZsXlSIuDMDpiFlJyObTKdT8Kg
LrLTI+MxfhZ4JpMrhh2dVCGmXZsIT0CAtt1Io3M8GB+Zg+2m8+pzaLTc92pYTyUZCZngBYQZt3av
5TaoxIVehvCgKybNRurd8O5jcCnI3CZfDWqGHkGhpW10DSsIGfEifMkx2drNKrAerdp+Gy1Eho7x
GKDJWfbDN2fcpy67WF1f+vHkouCzyxXXVrYITJwIjJ3YV2JXWyHmCzlHYs9oyNKk6Pu2Bpth++D6
6TjdEw3NW9v1JMl2+F0GIT7ALuJCHvYJI+ITVM3HIRuXuYKxS+pjtm2Bp0HyPBDbAA/JptBG4Yav
c7JouXIuVTSfdBe7jcHQDWZdXJdExZCGwo6OgkUYr7Pxng/J08QIZpGnAX2G6wpZq1dt7N9t8AoL
938Tdl67jQNblP0iAszhVSKVJef4Qjg1cy4Ww9fPonpwfadxgXkxbNkKlkjWqXP2Xpt0IbuQ2snN
qUOBLukrDpV2NVYW2h1V+GPI2irHkr67bhrsziCxiM5ZN46GJsXc2DhkV8AmIcdAcQtocEd02rCY
1CLWtkkc3TpKbAfJhOfJjDIXeIsLHNDBKYK3qe0NvAzIClrhvczqtDWADfQNSXoM2glxsaIbJ/fu
Ol3eEvT3IJrxpTa8i4yYZSCPe6Vja6mQFca4KhGO06IEksw6y4IGtvozAbGZzE22Zpv3Z7ZJiGol
e1bmfOsJrgAyShYCtB4B/XUP4+MnbXuSFaeZZrogR11/65ZuCsvG9+iCtSocPrg4y4K5XktkYvcr
uxNyE+vVc2ySIw2Ok6ECEknZ0lWeYYNqRYXH1nJ9lFcStPMy3ZRR4zeFsW1MaW2E5n1R3jxFC08O
2ZMf9WDQ3Hz6M8biq2jNjUgcalcPp02ooYIKw40K6fSiif5Z89g/9d3NWAR8vEcH0Ik/VcMNSlky
viSD4A4/Vt5mT2QP0YzyKZZ68+LYzXiUqk6XNqq0U1wgJEvhfj6rtY65GH5jwIRt8ZJ/mOim1pHs
D04oz2jIEt+Ex8cAb6S91m24POPKGtinM4M6uB2mdZR1UAXPTsQ1zwNPoWTxtHe8+oNAg60WR3tR
jDSx5I9bQ7az2Tdpqb4iPuVphPCxSRqVLnycbiybhLNMnQPQHBfimH5KpbE2SmdsTPr8Wv2swWpZ
2bAhafoln/Vx7Ap5cNEyKTXRC+mNvYSZEO/106NnbyVzvZJ2taIsV4DCZAQ9BLy0Ap9d0a6kLIBn
lOoqrXG4g0d4sUfe8TaSH2VPHmQoAk9r47UwenXNxD7oOueODe1jTPaznoEenIQbGKUrtkI13haw
+pagwQWg0L6j1WI6mfR4rUYzC8jxYnHSbiwGhRbW6TWhtiRLKdlZQa8qx9ikqZ4GGdOUQA9Z0inZ
613neAxxWpsSNHd3aOOo0S1kPIjzNjbEY5OApd6BT9AbnU+yOHhem5Bp2aXfDSMzALXpo5Ozbdbp
BKzR63FlpwnIM+tMBHzJmMsHWPduhXGyGg0KYzVE7uW4S/D5/BwppEkVPUGog0vaq126E66x8at3
uMkqdGSAcQqm9hAxefFpjHHreC+sfg5AKPeruDpKr9vVLfwfaG4CIjse8II87FrH8EHL/R5ITugD
UIr8uilBgrp24Q+JuogKKCatl9Ax7swxysEM0SV0NUipTvlWRaR198+IENEVVgDEUF9rR6PdaqXT
bEy9p7Z9dGq0PpILzKGY8wuXh03CWN++hDlnMpMnY5c6kJWUCEIdyCBj048sMrXdombLtJ+Ezd86
HlloIU20VcUle6WAl9hnJDnGA2S/Ip/zIDft/eCxxKWQgaml0YAy7EmH+KwYTBuSfNwnmceMLldB
/WkzhlHKENskdFOf1wSxhVulz3zgmMmm7CgRzHbcuLKvWGAgGqUAzDnplNeqdQ4JMUabuvY7dEdq
BCNUjWioGK1LSvaU6gcJc3VF+gTXomrhbonpU0c8cc5V6TM9y321uE8AOK4bxTmHfTYypOXEiNSg
qtLshEn4IewHCg/oYrRn6dqZlrtiVLuDTIcobOkutP09+9hNr6pk96ZMamXp5AdJDvucHDq9vLVK
Bgs1++yV4ub3AyG2L6E40MOpakv5pjsXIJ+CTqivtYllxvS6m1B3pa+kEtO75X7EsG5Xmuy5UgMz
H8262hiy/FTT2K86BGYowbnGKoaAi8fbFaUXq9QPLKH3tWPvpVMSPyag/Y1mRXAMqlpMjKZNUmZP
s83ByqyWO6svMLLHqRuAdGXa0+k4W0KGDnR8BuaRkaN9lkrUHftauSE07hg7mKImAEthmGc3yhKS
lW9q/qVdVEXxnm3JUQHUwvyAdgjSCGjKOip9c16nanE79fPJcBDpMdxZqaK7LdqMUYcBuFEHIaRL
MFSOBKPbZ+yYWmcOAGc+GC7BgU1U9lvQruqdG0aMEhXjqfGqe7gJPduOmC2nNJ6SEBKEOUPVYei4
lxoqytYbAhxmqDUxwPlY/W5zBZGyKLccd2cjUy6IClB+jO1Fn2FjTuzhEO8kzcGalY8mTp/cVxr6
x1x5hva9Nyq2e0Nk2WugiWOh/hgDxBDR5c8ZMW5LL4iJQ/+hsvmyaxRCyBvupESU7YH9YZM0Urm6
hR2YtsJ40BhepO4yfisN+A51g7hl3gH8uZMTWJI48ko/KwSKVHDg9JHcS+yZctOpVHt6GcNugPah
ZM4xSi1EUEZGa61/Q5CYbKfaHTnMQxoVZ1WJ3+gOshMRbbS2dWBJPagh+CRrs40DJh/mJQdKNPRr
lgt75xSFvi4YLivrxpadL3Q62Sy3R8mQbl138tOuTGVlmQ0EJfnKtb1mPql9a53brMmFxK1lqC6G
xf6MTjWU/tDGu1CBTj5m1L9ZL7deXjVUh8HUJ2ypaMo3Rqn7zCxLnz2dt/YyxO1axhXb6mmrSxrf
+CRYn8OQ1L8yd1izIUbXmtxk/YLXWDCzDsYWLaXNlf0xKwImlmA9V9pGYDcAj5DEsA5snNj8nJKB
3HLlAHY0AIDMXyXySVQp4n/alvGQHjBQg2OiGpfifUo+hCXqIEeHEsQq1BIbyr9ZlnlQTSqHuhyW
j4mwdaOwtwX6H03rb0MP8AafGtv94iGDPb2q5zjHuOlEa1Fl33rMlEe1q8cwHHfIJt56xu+rLuNC
5DXdx5zGOyppdaGt5hGsTKeq/jCoep4xo6ns7gjepkEX9c/QMc8dedAbiGf40WWhruG1AQnJP2zs
FVw59SMuOAzCJRUttT/1rfso7W0sDXtTpcPtNDUXDwsf5nz4NPNVnV1CU6r0butm3XcG25HNJxUw
DpjmDrjsMXGw9xYi2zSOEoLg0R+E2EmmKgwK1ZRFO3xhMNVuaFbw2YiYhhPMrayDy1SweJp0NNbJ
WLyTOYSXblmW3Hjkuu8RhOCo6z4nuqSQXbAQ86yR/WRtg8Cuiu6HUVzF7gPhVVQyRKJPV05efog0
42CPTLYHhl10NBevPQccD82VIe3MbXuEzUunw/QeFATZiC+6b6RdbKLyBadgk4c+GeAtGF+h1geC
Aupvo2ra86wq3200moRlV/tW9bJ79+Q+amNcHrsIO3CV2vQ7oaIYP3aedrdVOt9FfSPWVeJjzBov
UKU4RdhxdVmL3s7KVpM9T2u1OcNWlOdKdO0We5S6TtyIZGlblOumq14sV1Vf7c66bw3rs7KyV9Dq
4dbEpLThqiade4sGKwiFDIW+hE/F1p9pWCmss0186Soz0TAbDHxUR+K8t9z9WL9k3Tzur2hK1Wo+
iVhvDgXc8z7sb0VN/jTKAfLkexo+dau0QStqH9P6NhZIJKeuxiXUmKtSyYkJV7K9JqfpRnPSUx4J
0gqTVt3bs3pD44BuNol6xHKmDRdjNe6bnTC1jn3JoAaCDj3+F8zgEbzP5cupStLwOy4YsRGREaS2
t1XsEBMF8yVf1ZWgb8bBpzmyHa3woigRa5bBYQC6+oI74kGrQqJKcuAbQ2tux0h7SJhF7Ua1jChN
w0Nl2dq2JN1QMtg/4H8+K44e+uqoPWl0CC0T7F0WqlDkykE7YAz8SGvajhNsVyLOYPNbcNEqTbJr
EXOgwR7kfK+hoCzdbCJLnrW5i/3QFR9dbnrbmCtNaSsLoYsOGd7ebWaM3Voj6JwciVyurNLrSE/A
xx/b7zAQYNYPJaYxcBrrOmEMxHcTa5h62zXkjYaDtp77/ENajUZsgAyG4jNUrew5D/O7hLxLK7cD
UQMZ9HKitdswyBoPptZwn3MooKgVra9cd7+KHzr2t2jFi4IdBidWCUw1xpZW6da2YV1W6/bbjgoK
U88hO0TUN4PQWSnlYaggRckm2nOdYjdVxi9DqnD1NZD2FV64HZcd5zeYh/JiJslbXbEuF7SrEwUU
SN5lBxBM1Q5n5UFFmbQ3GmprIuR7vw0cg/JpiuZ3g83w6DB2rXECqPjOmc28YphLAi8Tb93Ckgtp
4a2pkH+GtiabtivjtSdEt7iaGm6nQO5JIQ4cZ1MoHK/z0HeIbklxV1terF566yhJWl5/yhjCOdZc
bJwK24xs1BeV6t53pHwkYF5ggKRNbFYJpHggSEVClKrobFI/Q8vwcThOK2LjlviS8DBZQBPgPDyV
ulXAfDbRzup4FNpZIdgi5sqHlqQJImP6aEXxR2RjjVDKua1a1dza3mxtcuYOa4Qrz1lCCTjM5XNP
lA9N9n72c6e64B2gx6vP49qth0dVEmzc4Hnwp9zglibsrAwuY7iPvWjkHzXjIza54i+f9fod/RTE
mv//23R279nq9w8nC8IriI/i751rSqG13cSiPGpp2ayvf3j9m7qxEdpdf6aP707r32cMs5pfXX+G
R86vrnf4r29/H//vbywuNjosuP+83H9exd8X+fcZWe86SOzXl/33lgjyme80Zo/fiHigv6/x+ux/
X8j12XQ8scXu94lrJaOEuD5jk9lz+/f9+/vg11uvX37/JxWsK+cDB+nek++RbfYHt+iqPZg7fQ/5
EwSyC7fq+l2I9uHvd7+3ufOCD/79OUVkRVftP395/S5aIMK/t3UhTowwNXfX2/8+wvW3f+/8+1y/
9/vnYSxlkfVoEagxmz56kPSaRt0Q3fy+kEZXmEBcH+u/vq06jtXg99HKtgRcP1pPWTGwNZeZSr58
D0FyyVW9fkkXOla8fPnntt8fr9+Vwjk5GZzmf26/3v962/VBfn+cqULZ+5SCdgtP9vuL3yf7ve36
JzmNLDrwy1//81jX2/55mOuPnoCRqHX4neiAbH8f7++/e/35+lBlXy8U6//3v/77R//rYa/3yWYP
DF9fb+3KFoeupCzTcE2y++JHJwQ2Yi1f/vlRHQXREP/8elBhf7ib1Fs6Lmr7f+90vef1yz+34Txb
8MUA2H6f4Z+n+b3vP0/1v/5Ow2rFAPw/rxZ9YXPARn69+XoHkzwnKNnLf/b7AP/1+3+e5Prjv79W
vKLeTWkf/M+34Pdhf1/H/3yY6x/+8zfX22IUZMHgGD99AngLne/Ci2KEtioHcp5crYCDehtB6Nz8
vVwMxrNidXk4n2O9frpeFypaeIc4raq9aWQOrLyl+1AEepYptBTZstmGsixiWcAJ9yFwHWyZ/rZH
iN/t0Vq+o1vXmmyx7TqQWmZt+Z8vekbrDGLRo0r0ww72zjYb5SN8eFqOCi1NB4YcgY2o/3o72tSh
vOm06oxvE2VZT83cFdPtVMtvMwz9LEZPYKSCvQdzWHqABODk0+RDDkWRpqvhttDUby8fH7XayzZx
gyiiGCvERS1ELC1MAr2gSoqyc4H3c9WSo4B7po5PNioo+E+0hyq82sNUXAoNLQBDbMv37BJBAKUw
U3Q84GDE7uqm34/q5KycYVbvyPnUd/PAK7PZro7OC6UJWxuiQJCwU+jASo02iVgqMWbgsmCrz3vq
V+xV2OndmLpmr5n5kJGgCGa59GMwtSD0n58MMyfLoT6j0q3XSWe+NUNzqKop31BAJQEwLdiA/Qlq
AW3PmLYbO/bK78r9FPcnuhLsMaA+rxS16vwohU5gMAUIBZjdoeG9swQZfG4cP0bMEOdaH9YKRju/
ZmPeudNNJsc/ncMb40rvjZk641HpnaKJUPEk53HKVD0Aexy3zM5OulRjRE8p+5Y2fmnknzSkgFRV
KoJxttxtSCqMUoud0Bl/K627TUybdxom16ruBjOgNn6mliTRE4rlGs/6t5PcFhFDe3SB3Nemlbw1
yF+815UIVcugUJmThg0E8b2T5J4xvi92tUKDoO5jAoJmbdiaIt+4aDQC3eQfj9A1Yrq+GxOv3bkk
nZ7GGc1nhBXgoJZ80PXGiB0PR7xmEJ3hqowNOJeEzs4+Vv6IEGJsO5K6Om/01BakrM0/jLApkzvG
A435LhQnvFR6/9XgFV7rnH5rZIAw+CekcnEMLcxUsbqGuGsYUwx+izfE7LrRz5FvGWamYIxU0TuL
iaFIwWwR5ctLmGSI+e18hWZNoh7UeME8l42SzC/FTCD5KKdD21vo6JRNEXXh3aSJ1dy4nzUgpVWk
Rh+TVDYC6sR60KjLNONMPyE+xnCMLS/+VhblawX8N9DG+dUDgY36ZKcpP45XIj5JjGQP2APIb6re
zSJ0oUPkfhjLx0lz8ad5p96l+q4UOq+ZJENIyb6yRus3c0NhTOOx3ijuc7xU0FZahLikSlD9sqQX
olSnmVN6PQgM1omm3UQj3YmC6WuvfliNSdkzOTLo2wd4EE+I6fO1R6fS9uo3TcgLM7Ri7Rpikwv5
XKk4Vc2ONBEg0AVNGsl+QxtVmNVViHyKcUfqxDvLVEiiarR7OzWfFXIJTGxr2KvzTVc0ql+m9cFw
CbtQtX6nGQgu83x6iTz5EUYNSVRJ9Z3Or6SZDcjU4i81iZnd609uEz9J3AdHEjy0DZl52kbF4voh
RkIAaVeNE2K8FOT2yg71P2WOnlq139LBuqDLfCEK70TKNP5ibTgbKvo7MeP1l0haRN2dQvQhtKam
bRYDmErmMt5Nnzam/jB/zMr+XetL5kJiujVTxR96PIM2nURMEly7TQZhzcJ+LHsarC0pFBwT8Lh6
1HHpBxRv9D81QhhsFvuaJMEVNq1mLdgjxmBbHQe/T1cdjXrTAvW+Q40igiH0IMUxQrbHwjdgWmJZ
o+OQ569D1Oe+5uWLMp52RNcVLzXpFusFkZqPWeJH2UDKTqvSkBmZiKGyDzolf7ZT/U6OS3P6RdpM
fZskw0qJICLRvyslg6Gof3WNQZcDlhioPqgcToFjpqdcK8IM9gdCGjdnqhVP0auGSmEs0HUOU/Wg
ps2lIbsHKtOp7ml0djSs9IEXHOsbr8N6pwq9DQhTpK+p1jfMrVZJZZu+4UTsWyMYgGBB+ESIl6vJ
uElpjwo7WqfaHj7IjdM5mIfy6lJkNLYMZ9809keX1CAmzdvYhaZPIOAu1kDcRaEQPkQJ9B/ucBBM
1iO7NH3ot1rQGym69kESQKYwu0HcR6adtVAkDeXLbRjwhXLcGonBZGBAo+TYW6bej6R3bB1RmBDV
dEi5wzmLy6dyVDemliNEj5GHTE3+llgcZkr16qkVZvN1FLsrq27u0QA/Flb+PM1Eu5lt9xi381c1
2kQIoauhNVzYzQZG2nkmQS+j4ap1SFk12z5XNTIaqLi0jRjK2Ga3z0IUKokNjEPBXYJS7Y2p/bsX
5Y923Z9G21ql6oDANd+RFPKWjRwTqeg2ek9tQL5DjFmcEFPceABx/KzWbxOl9Y2W8zNDTpvv2HWj
PsyZ9SWDjcS+mtacm++TGN+jjpmgkyMJhcixIlPnrSuyr8FJnoxmfJPN/JMypJWRsYAK971ZPDJf
ZSKnVvc1rtI+UZiOZxpfjPiBeACxreZEBtlixS8wvIIp++jcDlw7thy6m0HpFkg/hPPTAbnwCXkq
V71AwlCajJ9U5BbE5gLzIQUrXDxCorwjfYBdEsKIAFPUdrS9/VvRYcJvGGtWI2N6TGpQ+iazIi2P
tVnRj03es18OEbSbjr5bdNRNHYJPdLKjsL7UAuOROrz2vKi9Wr8kddas1Cl/9lrlyJXvIWlxrPc9
TBQ7gjpNmQCJSKTDbqyASu46WsgdbwsXCaQSCZar1cCY8D2eGAyCxblAV0a9QEyG2k02MIJTVlUP
eW+gZtBLTCqcvYMb/uT5eKiywVqXY/uCKuSke+K2d4mY6Ie7WkTvVoGYoPdoQ2HYf3M8D/0BZs91
B9N7BY5tWs0cG9kVG0Izpmm1gYpmDFxDPXFKbs1+Is8YZ3JVEFmbo7bBDIRnhtOlf7EFbTlyS8dV
R9hJntIgweXDu2mi5zSK6BFcwg9wH4RvIh+QXvdPCY34XRszVUHQ4+BawGOA7pxg0SPSLVKk+vAd
GwzoUXiSdtFsnE6ejdY7i6rO/AaYu5IneL4YrRsKugIs1EWGOtWNoI0as0WT3+BNdngbHQcHQYHK
yu91x1uB1kUKi0/VLx7QU5O5myFmQkO9sro2uRcSUqItHlngqCTvvG917PuTBlsbarK1c0PxSG4Y
uzmvf0fzu5omhdCPoX9vO28TEVMIDRzEkYdkLqdJ0zIVyauq8ZHNc/JQhDVoAok1abh+qghSi2xX
zJL4ujl/cSjqa1bwXtbowKmNp4HTs5IshskJntxWRsPN6KUcLk1yr3H58buecy0MicrEOxEl1R+n
S2iPa4zLMwO0iXtBcPKpEeuOt7Oj9MYkBNJmw7j33EfN0aZYJKEPX3B0oQRZpa111pPsmVr72bWN
mjhCwpdm0n3pSjFsceV4cT2WGnvyM7dfgmNYze07JUppj9sN0u2Gs2NY2y29W0sWTJvsPCP+lRrM
zs1NGiV/5MYzxdGqtHbF3B1OzDg8WcDaNR2a/lTACE4c9sGknGNDZdirZLcGvXFmrp+0xMotY7Yb
ggKYYs6x3KLLNTrm2xrIYBREn+yUm7WVNcheNSb+DgeN8gdu6EdSZQskF3VZLI61eSlqlYjseGFd
QMPczVaE4C5z4VWl63S2zm3vPRZK/8Nox/BIxh3DAMk7afQILLEaBUJGt2Rim4hImjeC+A59Od/P
Bs0ZWb83JoDb0UM0Biz7qTaRjI51+AQ3ikxHNaLuxJSPVhYDuIuWA9YHiTsD45UZKiXYqtL6SHv4
TXKY1mZk6xvTmB51FfNSyhkY8w6TExMtkrMfC0GJnwvSr4sg1myUIOP7PB6Y+zzlDmdpUQxNUGi8
T+ZgXqKxOE9YmZdNkk451p27zHpRYAyY2MiQq8pXvTsq2sZWR8YAlvIAKXUDIg7jhIK42lRdfKDT
s7t4d6Gd1FnGhU0xjkbcvZEJ/qkD/NzA1X1QgbxMQkvXU5Tn66SlIgSvlmLpAhJOYQLUJM4oqAwW
CyR9VWb8MRhXrOyx/2Gofb1urpLG0teTrt4lqOuBr5GVQXgVFC+OEsfSPyzX/UkwCWAVJIJdH3Zy
gq+b6dp9Y3lIpzQPUTHJ7WpWWcsdgiSxBGQxcze6GYNxnThBRJGOJl3qgLReax4SHsQdr6nW7NtQ
HBUEik2F6I+E+Kc0L8+xah9k2/hzRf08CIgsmIebFSnx2wHa7qrq5gutAEBd3xOSpLqApsfACp9Y
19855fDmdMNXUojdzFDb1rV39J2WXxuAYMoZfNnYYuubBwYCHDy1+SAz565nGLqa0uIscSwpzChX
Veq9pRb6E/RPj6G4702VQShbd0ApLnB7J4S/U55zyzyZGpPPjHBZewbq2qrOTc2uA+jrAONGvfXM
4UmXyhMBzOUmiqd7HG7SB21wVxC6LWUa7tlqvbrevUuvHZFJAUKXOfJaiJQCmwLThqPtpzrQf5KT
kI2tZNtvhROjH8L1nD81OEAPahruOCbXLTynYEw1dmISwRt+gzJQdPDq7qGLMF1qHT6/KJkB7uA9
JdV8aNRXJc8Pbtvr23CcttVIqK/MMb00To+kSnzFTUcKl7GnvsATToEBqc2iqmT3Ndyo2Z5K2tor
i/JEJh4KGQkDurMD6n0F34f3SpwtGjw3/Z6c+DUWcTBNGJIV2RNh6emIrqaXykxy0LdbAFDuqpRQ
/cC+BXbKaM/sXzNC7IDjsPMPUz41zyaitPMG3I4aFk5nx5+li/jKzp7GkdXbqhC01pB81hKyF7T3
esUQoEQk5B3M6rsOnWjJ5bmIKN4YBCRgeh2PdaZ/AoIg2AtMmEUTnGbIF+zTpwwV20apPG/VcMbD
dnfYG3qcSsPQEXi08XLcqlMSofUUhJZkEaPQKozWTRiYOemkwOMZDIT0QpLkuwrzk+qgaWILRrZC
aIGAS7pdPFbkWFJnr9pK/x4AQvHBasyutwjf3h3ULM480j/xyOY16m+Co6yNU+XfaY7Vd5DDptHj
yxwhVG34sibki0i9+aaNwR7fjqymnIoXnMofiR5udEv+AclyCT18XgnXKM1pg0I6z542HqdWQcnR
sIuvjPZGtia6MqZ/DtOrzNO3ytIKj+vplFtLxEVS9psEAaPNsJkkn+GZcxQ1CCFsy+WQ1PRo2nK/
VTH3kZ+l8V7L1Sc8qIqfMP17hpwXoi8O70T87Y0vQJ1f0M88OtCvVrCn1hY6izWJhMkKUQeKJLSU
DrsFCl7OTTS7FalFrb0x3lRbx/9hPI+kifCGkp7Lm0dT0LhT8ozkCtN4hW+00qJB+jNaLT4ZLzph
IXiMZnunLbo3M4o7SuEVFYDNkcXHoaM5a3qjoA+H61Hqt14c3dU/XHhD4kWHxoDFJ+9yk52a3ero
dsg2QcvyGredvpr06mLlw+OITmEzxclt6siT4aEjA6UF2onYBTaBpwGbN0DpB+0DKfWHg3O5Uzkw
M+vZie0H3S59/PnnmBSQTGBByacDiCiGVgtCdNx1xpK8ZH0qDpIQ/q89pqoNblyaMSnrP5RIY6Xq
ct/0l6yxzx0XAM8k/bUV2lu4bF6JEj3NLVoNrTplur0g6bqvuhkXrcBzTtIcNl3kWgNAHai8iEVC
jhaqmL6svN1MDjzKkvxQheKzNOUdhNEZPoDFnqZ/cHLziMiiI9oHE0uE1N5lYskLI1LVLNIfCgCN
oYwuyEatvuIi3qVWdmjxFquZ9b1kxW2YMda+mWvRZky2+lRfMpsQm7bJ97Uc8ZOoddBU1kemdSQ+
Mon1IFamGf7bVBifcVjetYkV8BKOfUxuTwn9cDiVCvSbzEa6kYC/GIz7UCi4M8I/c6k86otnDcfO
o5K9SzQOFlREJVJrai4dbWdR+4bQvpxe7HUveYCIE+3hbH4TAcWbHefvkyZfshKrSmngNO4q/udk
uEzZcK7S5AELxQclxAdhPgTHVXJj1dN7X0cDrHsWcqUgPDueK3M96w7y5v7aqRy3I5dM35hozaqJ
fkC1TjchfvewBC0z1VORR0dU0PeFO5AFpypvczSc1MY7xF551rmEA0XZigpUaDHoqGpEAB79Nclb
c/2nseovy8g/w7ome1yv7gqlWSFh4+Ji444JMX/YzRFCMqFr7Aro6OWZVh+NvHhADLkqHTQkJeqX
acDCFGvhC7xEmno95Jd5cI7JTHwUeMSQaNBoazflsCZ/fibhxXESePSRc8yr8sM2m3ek4zeyCN0g
4TjlDHnB7UBSW+97hMcnvRtt9TZdO0MfQc8s10Y6X5SwJNtWztvGMgKrh/TDkgfNPl+7ZL0vKkq5
syQK80VPPbpY7JZ/qja8+9GheQOmiV05FR1HcXk28mcIMn6cV7dtLF5jifZ1OQTnaYGjUR5tIpsD
hV7+Bbvflo74a+iIC53bm7ALVXYJ+sDVSQuslAR2s3gQsf5WjKQVVCKmrB3qrevNQWxC35Zl8oB6
gXVYpSlD87jesRt7EFPxWov0i93v4+AKsXfwgxgloTgQBF6t+tTW4RvlQb+PY0qUkEb9SXHNoEVH
tUZsn4Fi0netYtLWSyeDkqGJTsWknCqnVi7sNV/Ggt7u3DsbeLOlj9ICEKpAiIOhhs64mWe7sj2X
lcKAgAeAYaV8se9dTb18NJPQ3Y2zcqnZle+jIqOJSWa4TAY2jUq7MaZOgbSH6L6erO3UFdpBydEy
N3MTMYlw2Ki5sbotCEubJq/ZW4qLHJ9sCxJRjeJemQAmkt/Tba8//r0tLHYp5yXjG9/JE4Lly1pn
rRIW2/ii2uax60fl+OqayZnBD9RMB09V4037yiFEQnWdd5s+soaBeuUYvbLj/9nMGoVqD7uxLbRi
zdbmec7bbiup0NuBNUy2NCAT8VCP1UcvQEAlhHWuZoVICE16Wyf84zgTsJec0VBD33juGtJ7cWwi
fc3flH4SWJgo7e1B+8ENzElDhV2E4aeRkp9Bi8j1oSrBuC5WsYoEq7W5LLmEwQ1LyRYriDbdnRM6
X7GnY34xV+nERTjsw70xQ9006VgJT3/xskuPFAGP8LlZni5ZJjCGDQR6iN8Hz312TYgYbrkjRB2Z
+pSeZtW+L+qbOgXDgLLmoYxwuGNk2re1SUvTucHDuGod9xtmqMNiCMnLyu/SZXTgKQVtw7E9ApEc
cEEYnBFeOREnIg69RPfYRA1BbROSNYRunNbGvpTmj6da7N7gp6ATJx+JTqgd9ivNqTuOLMNZ6RPG
OxBSN20qX+H2Uw6NKbZGo/gzJAtSNRPbiPa2arFTNiKPBXYCwoKrKvBi9TWZnLMX/UEFlR7VdvEi
sOGsEzLnOyV9KIbn0MCWIl32aHGEPLbC+j2KCpVwhTLDS9k7L4BOGDLbNFG1l8zjap2BYbUyWizQ
oKwtGeRmT/fFlvDgXffRVouXriDqXWkxGEgNBEVE0Gbh6ls4rOo6RZHJhxixaVd3Jp1DmlToNGl7
YvwFzajzGes10X+zYl9GizA/lEHcSz8azMI2qmt/zBgSi4FWZSgZrsiIe3UL402M7OEUA8JSSV5f
ZtsasXryUcsrClWjwVkM6Wdl0LCy6u8sbW5brxx2+bS4i3I8I7q5FwX5DlPEYIrcsRHZTfbR0+Rj
takIUGjomOVVvI9SuRTQ+ptl43+lWxlt+ev2Vi3QLA068rZl9BQSfa2qGJcUaldxwjiAaRBDZUQi
eE8xcheCeQEyR7OzV8nzlhepLAgakugCr7Raan7GHrYc3D0Q8ZJ2fz8wL+OA8Ywog8EBdpTybjW2
WX9HzDJ5nlbHRwO/k778+f9QdybLjStblv2VsjcuPAPgaAdvQhLsKTHURmgCk0IKBxx933x9LTBe
Zty6ljlIs5qU2TVdUaJIBgk4jp+z99rShqvQ0bcZU+TIA21NaqnyoHosNOymdlFlgR3oYv3SMnbH
Ucoi5pokRM6k5Fk6MaSW2Fl6V237qTjM8LQxeOVBZFog+SQXBymt5jTQb088LA0qGV+cHB+o3j4z
NePzz2dgc3RkCRJWx7Sgrc6+NcP46pxq0W9znTTzAVb6uXWZn1Y1TftSjNqp5iiGAQYssEXuyQbi
u+/nhJwu9WfR2qe5P9gJK2kaFy+5M4s9njPFElZMR6tZZkK1rq06g6CYgQRo6trUXsG7X1L2OCy0
wTJPzBsz4nhXbLMc+yVLsY25Rh4Sar/OTSgR9lDim+UUbUpvOSXv05GnSCZOYZHWNnhbgPW8wWf8
ta+tw3sbGq0DZS9BQ8Npv8nGl9rhX1zZPKWZYDAbpcOyxkjG8fpX27cNpODZ2aMpCcz1m04LhSOK
QTefShAlDZRHkAgBKTj3RjltRcUSCpC1XLnMegLHQwmuZL+32LgTApxpASm3+Y5hsYjsfOsjw4yi
nuer3kkDah8yMyR1b3oFx3Aue7eHmkDKTIb5EtQOI6IZgMAYz9xJ+0WqDu+ALT9K4XQb1+uOkhkq
jUPf9GsAFrTNnfLTBC+7xp1w7Renrhd6L2nUe3t8Sn0g4f2uWjSoG7Oq9l1+qnOOZDvENcWJBJml
vFhTy3Iz5ubBNXF2UlbYHHNWaXyO0n7XzV/9OH92efXNL1Vg29V1bhz92MQYy5vwHe0ef22ZDobu
pxCy1IZwiiZIqXgcbejvBmbMBHFuVNQHTaT98GvLQ6pQ62vWOyQFluYGhPL+jBKLmQ5jrzXKWGqN
mVpkomJlX7szC9bKbJySDZftgxLhdHSw4qxitj5W3lHMymLcaqW2S8v4sdVSfVt7V9PSKAz16aUf
AVQ1Ol3hsX5ueyYizoDvTuYNGCAfvM6Yzrx6eYma9geJUE0jfkFYv5LwMbEJ5qrY9+OrZbId6PCr
rSKfMFW1rws7upcFroRCMDagVhka9LxF/wN4BJpuor66pF9Z3SdIfQIWFC34XmpPLU2Bwkz9lTTJ
BhmVeO5DtocqbbMALci7xta9jtwJclhsHTKlvsFfB0JjQ7dx55I0AJ/+tdGz54MaR/O/zL90MXy0
vU7F4gx7g7Vnl+QFrE8y6NG/8reYS4hCQ0Ho1g/8ixRHFb6iurTTXSTAeM7VJtHUPtNhC9WhuFYN
POUCXfJawFrmTSbm2T9xHOVro8JrE7XDcFdizbJqhCwj6Kyoe5+m4p4rrKIKFitMJTFM1BwdSLmd
VNGccZbR9fdVedXn8lM1aEHaSD2aBE6to4rWa0QcC9/ROMFA192TsRRn2k967cObJvdMX5Gxa9Zd
3zBmm8f8p+vCB3UttkZ1c1ctzhxl6PNOQrW7j5cvNt23TPPd4+1H+FR+9jadhxIMO5cC7wlwwbjP
EIivEiQQNIiSraf5kAXBC2/KinU4LI0n1cWK40B/JZNi2Bim6a6l2HsOnjFr9l9lHAGVqelpF002
BHXIRiYbZmqhVT0W1aEam6feLeediQEp6IEpjYklmR0znYMFUu04eXARe1iUWg/vr8EkjhKONdZB
Zc/OKykCgpS7u770HkhI3OjEK62y0qjviIspV0kMkpK/RwCvtYw3qkHd1+FEk582I47Cj6EzYJK6
jOVVZ7wIp3JRd7yVVR7uohGDdQG6rHbvMyZiGyzsyIlRzodETfSMWI1UazYF0DKFaSskZW6nF8ek
7sZtllXAw8I7oGQX6bBXYVuGDraEF6sl9GMM9NB+WVLkjF8sucDYXO9qiPpb1SW0YRxIHBPzT4vr
kkxbdgJ4M8P+qoDJ38W26DdtnsmtloJ/qwzvl2v3eA/bl7FFaWbVlBvuhMK2mVifxfxpjd6+FtBZ
1S/X4QCds/RnNULS0F1i8joN1X8+ydMgyuc6QUxBbkdsNk9jQkxjjcIHn2aAzvzZSOAauL710+pr
fPLCAC3nm2Idmu7ZlCXprIoPUZIjhuTnWKrx2Zix8MkS5HZKilLiWp9wA+DCa2ucIul2DAmDG1T6
BCGCuamLkx8ZOZq16b4XTA9sK/wRXVGgsKqsw2EOOrPdaH19ATyW7pBlHKY+vC8bBsQuvYjEGJHq
uDwmNqjXLLe/6nm8WOANqFIJv45OGJLzFUenhiCogceNT4tI6ZH9CuZNFWHpThoMm73YV3Z7MCAm
ddn4qE2zcenQApmlzWUg3sOlsCnexZeZiCVjvXnViDylz5VwMeB9IwwvqxA91R4x6MzS6Lm9m1bb
EnO2rPbetNXa1ofxTpQKHHvyvL+lBVw+yVpf1LvGMg5On3IpB5AcpEb5ljox1roRu5KpfZHh+55Y
yUcLUZmj39wNFZ+LFQ9rfFDJ1pkbcLU0IZXKAnjnTNAEfj6zAAli4WKjw8DE1uZt7tEsI3xihT2q
Vj3z+T+4HzV+yY2kX0CblqZ/4+v4DtlW2fJrbMaHxnS/yrR99abmkSkEFFKlSd70lrkz7jJiZNhy
GIt6hzmqhufaASi/1iOiD7tsrtjy60yd3VCcysr4MMIBzFKOTmyZZuWtRPiSesDC8vLQj86pJ8hW
TDuXM4hsPpgjBeeZ9l108a/axIkNy3rcFYCahxD3fP2Vu82rX0q60XlxX1lbI+TKyZqewq/bZ1Z/
GQFK4J0dGJ4EnRcjqdOtcispVKvSTQN7sbmw+Hy65hcDTS+IZp+QyBzlkmH9TDP5DbNwdIQhdBzt
+WYov5QAwijcs7MDKDDJq2zXTrYeIJuzqS4gNubOzhhGeW7astrKpnrABxbodsHpn1jHmk2pbCsN
ozzogcyvWlZ4jGTqK4K4hmmhPYicjKwQnKLl0MWhvGUT5pBoMg1YICL/RGdjPTb5ch2MjWB086eo
rK+iE0D0vTUvI94M+Gg3Ht3ydU3PzwGYu6oYl69jkmPWrkjOyqm+SVi3K3MsmViNDDHGTNGsSndV
qwEoKe/bWTegNvdbXBPg1RKKsrLZFzmoj46eMKkefHpjHnjRfInhV6/DqCK7umyP0lOHUOoI1VEc
GQAYA/g1rzGbxXTE79I3lACthANH0Q8A4lMy0KsUYAVfLlHqk/nutNW9pbf7zE8J9jSod9MWdwh1
tbbO0wLW9nBtpfgoLRLXWTXHGCj/ZP7y0TgUlg2xsve/3Kl9p/llEcjEBGU35pJZSXISbEojSRkx
SvPeVeN9NCCpHjrUHsahlGm2NWgPOJlzHU3McLSn6l1Z6Ue4MqDNavO1GeHdVDRM7QzMSturtZ87
d/ksHkOhHizWlK3ndruknnd+aZBjA4/YIy2CyMWjAzJJKbqRWOAUFgmzGslRWAxxypMUO6D/Sa6n
a95mh7gAVd0bW7dtqUpoNvr5iARAS8/WWH+Gqv8kg6kK1bwyqoe06jpOmgkrTPEd3f3nkvHWEcAQ
QjoXelrudG1kXjYBMqzYtTvRBy1ZBvYYyGieafeEOTxFtvui3HGvm+KAKbPaaK15jgdtwcui0em4
INoNXtvzL7TUQaWXXDCaet371tYmhrXVhw8k69c0+bDEAjhIDjR1v2EJM/n8itc59Dc16AOsTsaz
XxAeXvk/og5pO5POswYmYYXQrkM4O57tzHvEa0WDO/Oe9bo/d2Fxf0P5/7/OM7jEP2uU97/a/zvB
4Mbh/xNv8P9R6oFpkNF5e6v+5Cr8Oy9hCW741z8ucdMs/8FS/mv2wb//7j9y3bx/GihVDE9YLiMZ
3yFaYPhq2n/9Q/ONfzoWmVcIE/6EHtj/1GmIoiqxeXY2Ze5/hh4I/Z+G67uG75uWbzqu7f1PQg9M
dKr/+F/lXyMTfdv2sX96whEoEHSbf2z58/2BsJLmX/8w/nfsMh2HGpscMGrFe39o3zrLuSPlDbJu
PoZHEhsoMeg2ZOCh2B/nB8mOilM50veMI5aCHYKoO12TWrQn35/v/bAtDhCr39lyJ2tpdF/jMgQu
oM0ekyxByyeHX31h5ueGeDVSioo1+WnztkGDjCCcUf+0Q97YBZHW3wn1XZ8K6kMmw4R1eRu9dtPd
sHC8WsGFji3YaMuThf3/ZF87xM+sqs1bVrEEjF0Fb0ix1s8D6NefMsJ703rWo5OPWKFitqy07XCz
wTEb9HDeZ5SpY1cSPKXXsPW8WNs7RuHfK9TTa5xT+VbBKPe1ML1LNDu5kjvE4AH7BzS3mBFnCtHA
yORPrTb8o5W14qltRbwnaOdHJFR8d4vKdEPC41oDvoM7Um4Tckbx3/doLOLsYGXCikHdAYCrGSEF
2MRpBrpS39Ouw5lG83jHADwKbIExFlAAk820vZgJggyfa5ad9JepSet9kZS0oePhirD50XOW/GSV
JI+e/jH2xaGP8v6rVmo9N+GPwQKikYHdXIPR6naTqgwAoRsg1zMAM4a1MRHbG0SDLxCUrI1pTE8s
hNPOb2oeiJlZpU1sYlB+bBQps94wjNcZxNQWhcAyaEdUMVdgwGYWY38J8Kt5YOFpIgDs+S4A4N3u
PbXRnV3MPkTvhyxMT15oVUc257RveEAIgDajNT/ZDHSjNpOvUJ+Umr+f6uTIiHcxrPKP1IVxnFIn
OrmelNuhBa0EfIRkJb7o2Kh/f2miOPnLzdtvb/e73eW/unn7RchOEr+ndb7d0tjI0YYjH6dWHYCr
vz3H7fHK229u386Z5W8r6Tz87WVYihxqxmCvlWiy459X8eel2BzVEE8qhkzLv+C/fXm3v7391kqE
EXjomTG68hd/fnG7KWk7weRafvOX1/f7ntr8YkNWpDOY4Mn4c8e/fHu74+1p5gZkHrN9oI5ZATal
0M+3Lw2yMii2UEUcMkuxRS/tjD7zNzdUJJ0zMtPk+JRTFiZ98pcvqCaTs2um/AyZ0FqmVk0yAj8b
BwsuMQOpavhx+5vbTztwNyvhmXTspHW0h+YV9nYRVKaJCguYc7OfkKNq5M1R2ga0Xzzoh5l2DttB
O9++E+A4gxlPEtXo2J5SdzwO/jAfamUOQcv4KU/Yy+rGHliXOKP6E8yi+MII1jzTaZQmIZLE8rza
ri52t9+bdM32KA3PoatNp1yDAc3YXm57fEdniS3vfPuuTXGpNjggfCq5RvABaxxYs6nss8whsISM
jImW/o+fuVEXiE6vj+Nyj6kOf9Y+g6E0Eft4GJxTmeXOKRpKpKkRMD5red/h6Ar8zqVXnyPBLENt
Q0XyfNksdKrU08+3e92+kF5g/L4pPEw95ZB8R01TsHim70NI2S6Y2sKonPLjDPuTEB371BD719B5
32cR01RDCrC8+U/Ew2ysEZjRHTbKS+YmL3kJVaSuSKluKvISGTCbgd7phMXAVDu7zLPOcAI8DEbF
E9Lu8VwsX0YFCJVmhR/Yyz3M+kp6nzhlrPTHwY7uFgyZ5YD6RfCu94V9GOPiEE15dFbLl54G2bFJ
orU+0qhNBVLmBiRzjpQv6GNCuJyljSjyN4d670zAmT7QXGHvWi8l/HzWIN+ccTnNZ+CjyWEuw2M0
86Pbz+dBViudOnV7u6mWI//23UdlofPzCvI8D4PmRVuSDlmnKj6C3B9Q/iOHvqc13x/KFjiu7pFM
EPcRjcI6JWSaVyJn2mk9oycCV3rIX5i2rPOSVnOYsoE5V+uU5FiTxZ2X4M6Ehhe+FPbL7cCqIQRv
nSjNVjXbuktlFdllbvpmAUnW29tNUiKgz1jEF/X6lF1aH0f84BYQYWqiSJtQrmIFkk9m15qwqaBw
vXBTJNhe0PuQJKrK9NCBYl6DJoL7CNrt3rWzXSFE+oqtOt0LcJ+mExl7M/Vy9oEKzw8p2sVxXHyX
RMrlxylUqK7qAWrEUAJkawUWIEQRxXGgZXe8fff7h39u3/5QoYL89z3/dvfbTZOPh7lKd397ahdl
66qMY2d9++WfP/jLQ//+Ns9SeulmtC3+vJLb892envEHL68ewnItnRiYyJ8X8Zf713ljLJ1huZa6
gYBFq8iuvX3xNE7aPzcTU9XHv/3s9tuut6KdxXyD1D0TE89ifHG2uXRBqJMANKVjUISKE875wFP+
0eJgAaZSfTiz+0Yvpr90SsEA6ON0h6eFTnww8r4eUgTqgW1BNrB829yMyqJtaPT7OkzcTTnSz+xN
suqZsATjTGRIg0PmQI/wlfzKg0NvM0YWb81oPczIAJvqlg+9k+8jcrFbNu6rEIrQWmrRPdtgo0us
TWKLGNOZAcEc14YmnSHAvW+wqUOr2hqzOmSpfbbjsN0vPGY3hN5nHH2FgwqtdHVI2dQu899N0/Lw
BYJydkRlYEvzO8gsAsgjhZHexVeU6RfXJP+hapsnAoCSPHxFzwBL0nHavVMQwDpY1UiOo3eHWWeb
MJtdR5n2lpVZv+piG989vb8qwpHV2HTGkVzGRI/E3bnLuNSyECIGcmCYg1ngYz/gc6Of1Tc+Ypi+
QZBHOC0SvEMCQo8SBVFOWI2HKCZwwIyjlMEJuYFCQlMrPHGI7B5+gq6PQKwbDQoInGavAaRT+YCA
42Z4hUA1rsPUHlFduwi6JnK2GrUPXUx/S4+Vc4SZErENSwp7+l72ODUQIXQIulaJ+Iztgm6Z/ugY
Iz0+q7xMmiBIMmu+O9jINk5o9WD/EAVNvn8M06w+lHWSbmJN82kVJU+l6UJnnlW5bWfnTc69PEV6
3dAOqxpqMYdBeZedcYe+5S9uB3l/Zps8aEWzzvTuOyEUySL3/BhcvQ7ok2ySto53pcO4zSfB2RsQ
imLVoagY5c7VsTigV3wjLDPa+BfXG64lAb5BSBbNwZhMdDUJ4GjawSnB62uvfZ3n8Ivd794tmmpD
iwyVUEczldkh75i4sJMeUc8Zc59eWg7HNvb1zQD+nJc5Mmgi+SS1S2SRev0cNdvIXygUKN2t2kD7
3umnKeLuOYz6kCGsXkBVJ6VhwprhK+esl110yfV0R6grVzcH2Wq+oAXiftNjKDjRPz7QjZ9pOIu3
EUnuNwepcx0l9SUeOJY8J9yTbldgN+IA9Ur9vtb6xwyMX0/MtM8Fbl3MS083BLnmWMua7D/7kdYF
lTXaa7WMYvA172L6nmJp/urwi1eRyjRIbDmSQzmeE/zCMLVgfdj8nwQ6w5TPRuW+WKrmlArlvq91
Abbb3EedEx/dgs5z7l7klFewepGWtdCDjOLenXiNdr9vchR/hoc2PZMK3jdeCAO3sAipslPLo0+y
R9Y7vfh2++yI+H3ETrEa00RuMscUu7S7YzbjrLSWZcWOEyoQD4Uv5kdtM022GzAwJ1NHvKgE93xf
pn4gidTZMZhYGt7+nINYM4edjRJiHWbsAUk+tk4qIQCP7lYVRd46ZqSxLnMNFFlfsDlSnJbye9gB
dBua8ftARnTgDe1dFON968byByyQe1uHHdmmqM0MSCJ7ED3a+xjBDMPutwpnZW6yidetSnKzbLKf
oEYNZA1H+taWyYudukxqoyJeM7FAUufz/nTTFBAZp+38tMaSrdOrBJxjwuVoLkuJQ1gqApk03cFj
QzgDs+MYE49XSAk9QZ/mTVdqlxnTZMiyn4AwMRAbbdpBPoSO750KRC9lCoQk0hwPlYutbxyDyLxc
eleNSj4fEaiN757ElOlonr+3WUMIt40ppHwwWTqlfG6WxzKs/YOn42Nww33sZgD/JExK+NH82zt1
b/Q4bBsaqJGJi6ahtze50K80Pg1lD5LBa/kp7bNqPzxRpCtrdJJNHo9v7FgJ2OnR9uXzAvCOsE1R
2oX7ufTp5oUFR7DoL7VLCgEhyYQZovfUGl1cjI5Bke/0h9afdRitw0M0uz/ynvl8jBJllS0rXkNs
ESBz9d3Ia7S4ISJu6qdZ0g8lZD0KNKsl9ymDQ+gTGmwzUNv2mvUpwV/M4Lob3vSVvGYO2SpwJTy0
IdaviBbGymzjbi8UlLHIObJSIVXzfyDGPNRpFJExZ72ZGo4MgsrYIEcszdWPOueixLDiVxnLDlKz
zRXQ6uFvLdvRCOZ2pDGzn9P4qXYBUFI8XEU/4ELUs5+hwRXQFyAha8ailZ2p/YCCsPC8wFX2N+lr
B8EoxkqHmk5mtyl8lO3dVOcwaDGPGjlx4Kl7Fl52r8feA5mvF6k/yKG76JsxxTGjIckBE3OCRbZm
8v1DmunLYPMxOAZUZFT7KpUv9gxnK3cGHKf5Q8nOswJAQLVZFpsSoLZMYDcYhrUe3FAFU+68WVkH
OKr398rAoe5HP02gApvOYhTuV0SYuVW+1hukKzCdCMUB2eZciZ9jwCGYIChQnNZklNtr6RVo7Srn
kbCZb0nO6adFjEWTvPlMc7kf4tTataP90yES98HSvrys33cN2NKxQpE7sxtyRhtGgbEv7f57rSgs
vOlKKiSVfyaRb3N4QUyBEUC/esMWp2DGaZbMOYoYhY9ZE/JTxl9DZf1wWvomLCLjWsG3DrBW2Bwp
iDTpa6XS5EPU3L3vMZ7jwphvbuOm0i6gJHjjGhUMiGgV/XBj+x0u54KvoLFlCiYLOU0b+YxZ4zOa
yyRIrKnbdo73fXZKgzAZjVyj+b4o+FwjgCd41VED2uMbA8tkBYRM7RtCdaLxIb4BCvKfTo5JXe28
quRRtf2k529MQxBatBprYl8cCVy66z2FIppQvU2WWKhwrGnGbFjTFk+Kt5weTa4nD9OQv2l2qfYx
AK2pn2oGMWAUBimfCS4H/bWUXAx/oD7WXKAh6ZBas+x9Z9tH7u17R7eSOwuPeD7YFwK+9R3A32Lr
24zJHLylvsRfkKCuyokS8oskDupmfi0AMqx6lIli1BtAAKV/P3kAsVNbnHo32cciWbyyQDorSKS7
safp3dTh1U/H+2n4ZYsW/FKGEnZoE2tRG6ggy6JXRioWLlfrMe/0lykiRNGL2MKr7oJSTDDlONpC
Hw5vSYIo10dNhHMIxIjlncxxyE+jaWOmtarvvstFNbPdL60tviTOMTxppr8qI+aNWKXJwcnMYpvC
AcDfcg93q1xriA5gDbL7jLz4YHkHq/S8PTRrygiP6QIFb3uuv6lmJuYhVsaGXMr52s3WXVsBDnAr
WHNoX5wTocjPe/zhb6UToH8TB21Q19iSRqATCbrO6mXL7to7GKoAaLu0XHOdhJrBCW26lrwfBDnW
Je7LrHYewYT8MrNFEB/jcjcxyK9YitH7KL05U9cViYFSfMGqjUlQupiDFFN1htL+sGVcMc4Y+cRi
qvCOsQWvluTyaFLjbujc1yT0qa7NrN8gEqSeFmcjTTaZZ9vHYsb0nZMCc/DgEOiafM6LChPk7NXI
1NNo4zrZD82eHlscjVxpKz0gjOcHzXDngGRetYSzmz87OjMb25zjA2qxl2GqTvU8+RujFh446fvU
sAxMhzlX3e7kq46LoiYvrST4s+mntavVFNY2yZWirM4mDPFOkQoiZ38zYZjF1gzJ2U4Ux2F17c3o
QUc6sPGUyeVqbAFrnR0j79Gdzd26GecgM0nezkwNnaZPVIfMUPogEuA98THWWt1rEzaB0Q7LR8EO
J7SdO7ehE4jeDJ0BsOk5bdaJtK+25Z/srL0YES+HogpxR4x0Pbw3Iws/auu9TmOD7KloXkp/eEhK
66USHRVv6+PW1JKH1OhIMERoHKSBEQ8wYN5SwjMZyKc9LpNqVzg+EegC+/jwgFwHDLEWXcCnuKe5
U85mVWJAODbebkrMrS4giUAHHrbCYB/j1PahMoDVdR3hYs04BstqUZYTuznw/Xss0mO0HXrzuy8r
hb4gi4JSmHdjjvCjjxJBKS09XELmZ+lo5BotQMWQ5n9ZUyXPNsq08lCPPJwblSdC2719BuVvJW3/
pad3/epEbXkcSVgCC7nKaa1/ivSxq3CxCClR8nvJQ2yWcTAh1g0yLg7kwn1lZTecK4mIElIBjM8R
lCAwPK/02HzVaRwMBlk2JIFm2yKP92PGRdEB/kk3kRZWu/fokwfsepx1Qk1sZQxAK8dvg24s9mFD
c4HUjWNY9cm6j8ye0uVeutYlUd6SgpHZh3AkLk7119ojhA7gIFhJX3tyfdngcinYTDeHQgLqnsG0
je1hUNl+jqaTVzA77q0w49JqnucUz47WoJOeGqQiIWpTynxapNKb3R3bSrIi5K9Q79N9nOMDqkEg
QGYgyd6l3EA5dGScinvUYQ3uuRbiccMuQvoPIguwcKohh7iJ2PRkyjQAMdYHZg2MKXSNfaGL+a7t
ttWkngwH+RkjdXwCsYT4PyyRbA69OCMrV7zW3vXyTRNyee/cI0YBQKVMxLd27hEKygFlIOh3TSbr
0rcJUYutLED/zyWwRFYBQp9JJ76Sjqtllab6yjPsL1c341M5SPKq9l6LYaqNLLWNOvutTQvWj7Rn
i4HwL3bd90mSFumlHXWwO+y7ekIw1NCEaZS1nshW0vE2rXnH2NoIOKEzrs3RearhV2yMDo5L2erm
1mbpR8r/Q8qRUiX3Xogy6HiPc7o1Png+0bF51mEUJ11Z7WRDKrcxH6jfGB7piIrn6k2Qf2Q0Lwiu
KjR5TXGZiZzjI/oOCondbK19AAGnyB7FuTEqHG1gbErkllnlEiIGWpPu+7HNETaLivCsJEEyPsuX
qWlxj0djwjgJ9L0pBiSRTQaCRb3M1Z0kYPhSR3lxjdMEgjC1eZDXLzlwK64nNHJcLd22VrW1U53r
B3GgK3ivgGtmuEn9kD0JAEjB2FKWmnr+2gh6wPNoolidP9kKzrapBzlDo3JKv6GeJMXRIBUzvoqB
ErrV6UGMjM873/lmVepXMlrYVvqnWhtc4vIYeRhtOUM+x4kLSD8Q7004ZjuNSGb6qmxIZ4F50Zri
p5Sd2cGw/IduNo+5C17IMy+1Hqod87+SSp69avxC0yjDz62/0BXFHYzatV1OUvqRm4n9IioG6zi0
Mj5hyUw+5r5eDjVr8cyjditECKoNd7DqNIAHEbhNbd57wgRTrbkYF1uOTJ+R6k53h+0AKWZwJDw/
u2FXFs2/5kE0QatZnPievq5+onHdiWh49Hp8I3L8JDd43EUTQZRe9T0kTinIEaGvI4GzoAn9X1nn
jtuyst9mkRp7Lpsoz1MoJQxP7jksQOBMkHs8ARkrziQBW8vV0Zu0q85gFrLuR9rIc+2VT6LX420c
NmQIlJBcmuSbrltPhFBweDVNRs/efa1QIm+VlU+rzAhcXbIHnj8Mq0DaUoHCrslomW22irImVSPU
8wAIujpPUbdyDYDpw1DclxwinNe+uybRKqJ7nH6vkXkEUQndhYstNHyTri09FmDLuY82qCvBNGTh
UbrTQYDAZnexUdL6tDX3qU67+1QzUZIk43vuLdGPUIoDh0ByoCAX2pMbYN3pXsse++ZDVdFwqoR4
y9o8KKEUbeDw40/SG0Ct4yc1pnp0HaaNdtefZjKauh7hFG83m/IhgOcSJLbNpi3uKJ/pgqGIggbN
VPRr7heuFMILExm2qJqGzkt+NX0Gz5GlTZuoHnhprNil13t3viiMva3456e6+EwkpmWjTj9bDPX7
qOpw4tgOQ0aST1cW5eViOANSrHXEorCgofTQ6EvKfFPPJOokCBl1Z6oPRU19aAzersTIxQm0MtTQ
Hf00jg9alG+92Ir3SRpzaFTT89Q2CMRMA9tk7R3auFJHizQMP7OYQRUeyaDwNkF9zDYcd2NhN1yg
fDBVqbN7SzXnKad5WLtJsXNpHR9FT/elEa9FCJlkzG3mD059F1O+2jjnrE6DfbXEScaGu+eMoWvQ
Jt98zAXBMNR10A1tB51N21bKGIB8+pBTDP/apvoPx9YRrkcEToKuPwvnOY2RuqbNsj1S8Dpyvduw
PhH0i8et7S6zfjBnjSzDyr8bJxx3/kjiWEkvrKdTsIPsJdYibS6Er8NS8lVFFKHTb4sIZbYNRSL/
jCeIEPZwMBuum43wAbATG4Bw5mfsdBmxAo8ivQIM0mmSa9SzIbb0UnMx0uWLIcJGbEwGpKVpD57Y
Dw1uh9pooAIS3kYTiL65fvXolu5yDVdCYkNK81NxiS3nyXXrne3Bia2ntN6UPSmaMGj1fRfRGxjP
Tki7s+/sYiNK4xuZCydbpXjBIMQucQIX04M/Xlq0Hm3C9nSdOBCtp0Qf40DE+bc5Md+ZTaETPZjF
NG6JEyEXCb7qvhrslCbBB05mCUVZ/0VsLE0Un0G/Uma/Tdko4YA7kBOeXuOsOEMLQHss83PeyWMT
atnBmJN6b4r+yuSfBEGFuVwpg6ohdGjkpDSqsY1wLub+RR/716jiTZsxHwH4RnLXt/iuoWK/UImI
jclBbWJ8iYj8OuBMu7ST9ha6zTZsrP67Ozk7Te+Hawz/Z43uTttiYpnWY0/2Q1ij5iqQuR0H4hvW
jAe6HVdx2p/N+O5yJDCQ2Ld61HN8NOgdsAjDLyBkb4CFNhXP3TInahd6ZbfwYe0bzPPP7dt39fLr
Pz+7/YknNfJzbn9zu3377m/3iZlir2c7xp25PEKOWB+qy6xSNO7m418e5vez/pcP6aWkNuvAYDe/
73R7Hq6GDKH/PPnvv3RVfkKDrqjSyNyNwnDfJ56k4F3+iX9e3+/HyVvjrMND2/7lYeu6O7Fnind/
f+Tb7d93vP1LGs9+j4YQuNry0BGtJ96K/3yWP091e+NuN6MMTDFxwxN8fd7mP++obhv5LiYwMa61
5/D/sHce240jW7p+lV49RzW8GdwJPSkvpTKVNcGSlFXwAW+f/n4RzCqq1HlOr573BCtgCQKBMHv/
ZnAINuCptE4wFMPVTdtAACo3gGsagnfwe4dcY+Yy0GNOUJNB1NDpmgZO5RBJfMbMD7euBYTbBx0I
ASPdu7ptIBZDJGxe+uecFi7tTMTXo3em/BFI/lRCDfGCSd2ZZh6H8jEgfQ99WgsxbJnmltG8EM8B
+t2zBZ7FSR/z4W3IBQYnS4FJUp/d6rpMmUgV/VnzwDRH1wiuXQ11+i5TGM0MmS3tq5vKWl6hFqM/
WDvXo2nvA7AkMI5WHsY2Qru1ion2fpH82TRCu3Lo0jUBihUGc/f4vtsYC4AQsBysd8MxWvkLNoB8
sGIJ7tyIJlJItnrpXNVpcGrquNgmFjZG0Eh6cvErkcc38HWQlnah41eFeTV2xdvS8HhLUlxW5W0j
HUR2YLXPnUA/MMpI13hUWghM05GO7aBV/p5AmrGK3fnVIpY3j9oLOB1tHZnTNdCctUXMFnIgOoRO
AjATncJtHFs7p52/A8th5tDtEImMAHhh44upHKRpXHWA/cKocn+UozVthnr+ARG1Y4Jo03Bb0OXS
iD7Q6OGdIOkRR+aXMmd4W9GSbYYBaaXyW4+tyYKyzgoCn2nqWIJpiXMYM1wlhZEisdSQQE8T3F6K
wN+DjeR62RUKCAaYRyIDtiWk7yut6ZAz3eg9wzh2ox3Ab+hf6tEE1WxDHw4ZV6DMvSbZ833BfZZA
mkc6qnmbN1Gfv810alsNiMeuA6RqJO547WFMCDzzqSbEWU8NisHQ3NFtELc0Y9tgArzgdGgrpgXy
eS70cn1BIbQNHXJksPwmmLSjVa4nH5IJqvP1rpt37CXNFDQLMOUSJHDwtV2qk5N1r8WU3C9wWHA+
7L+DmXa3jpHbYHkQA1eYJ7fy2tUH9OH9Gbn3H4hR3JeJ6IDomRKw909An2s6lmX7tsVQCVzfPwF9
cWjPOVTy5DjPJF0wJApOXkZmITHy+1wH3ZHY4Rc046ytVmAzonVxuPMjosJFjzyeZh1bYPPkUAy0
M6P+Clf6AJ8fTMxjr7jD+2Nbeu0TTUH0P9y4of/ixl2d6mD5DiTe4NONL4loXCxH6HGkN6nmOsA1
COetJo/MWZ9KUkDqk9PP4zsnjRPQ79AM//3DM37x8Ih/uJYhoZA+o7x/PrykTlJ3iovkCFhjvqty
84gfVnxk5Gcg5uVpBygt/i5kdqDVDBl6/eTeofxcff/392GB/fz8EoGK2oFtmFgnua5EbX5AZWYl
HqhN5qFtX4XzDpkI+9h3pOd1GsGxTV+GBch/mbtfDD+qb3zYHYeEYMtQ2ccqbLWbAbnoawb0OK76
400EYIb+KqdHN+Jxi/EbDGXfMm4AvV+FtnPyu7G9qbTWXEPLNzeNRk5a5GG5hXnxCt1xOMBI2sMd
9q7VIpGlLl9e/v3f/kXd9czAsg3PM3yY6558PR/+NlRrP+6GODq6hlmsR3hk2zTI5q0ReTv4JWtc
qZvroR6ZW6I375jVsQDGf5vmC8P26RrizwAXbUTw1CmGY2hLGaEIV0U0BYZ9vsTmAbmJJ9DR1k7d
+f/Bo7/MFSDnV2Q5BSgEcvbv3UeYs0Xwlbr5XwrgHf1Rbl6713/Ao5/g5cb/sXnFLPr1Fyf+xEcH
7m+2TT13/MByHJtm6298NLjp3yC4gpxG2MszXflJCsRV4//3n7bzG+lV6kngm1QZz7L/hknb5m+2
74CPdq3AcHWDs/66xZ9taPtp/WObaljep8aJoZfBuBsOKQ2TySAIRPbHmhnorejCsNauUi0JN4zm
KrQjfaKQJt3VBHy6jVDpBl314juMqtAtO6Fh+LIU2n0+h+jF1jrzvpG43eB6O3OgbzQO2ELMuQ0h
PxrvI7ygvWTZhHaFZSUhWqbp2MaQAcK9Kmd6FCHMlvr7iWgbgRm4DWXx2Lr9i7W0+0gH4dwQyo0n
sa9ryZdDL1oHVMCE3SCr0aPJaQTfAU8/BUH5nC7L7WhP78zXCebZZKmK+YqowsmH2Bhk4trJQPAU
sXeTBTNYCzN7LLvkDT0SBtAHgTIzAnTtY+Zg82XWibcFIMEEk7Bvk2K8Zk7OtTGANExA1GAksho0
8SfQJkRIpquk3Ilq2C5tf4/tNwIJeQufycfxs/xzjDk4wVNr1dn2cz/aSOBmXzWP5ISw+M8OtrfZ
2D7A1y9X2Cy5hJ/M98WwEYkb6xXOXo91np1813mCEg/2pOoYZ/S4qDbMQZ0BKop4BW0wEHxr5/Ro
pE2zNi16/axctho8X0N3u40+brqFLB1RiHTtQh7rIxeDFg+huemrng6Y0NdA5sbihkZ1m2c8hRaZ
MnK0w32Va9jtmqFYV3gXZcQ10uqR+B82Rqa/BiN1vaQkmpC9AyaGSW49x8NKmxPpIJ/9KPN7cgd3
TtQ/2X20c7kGdlLwb/okaTYMfDYgTtNVNGA4Az78Fr2tQuYQ35oiu9bQZUa9KycTtzzirVy57/rk
3oAKRaOWh4BB7fQ4TwI/ryHbBm9+llxplQyR9owIpuU+5l2bYVLuRwAtjo7Olj/VHvE71M+1LGUG
OnvwX+JnwCD+IW66G/CMFZYlw5fSt9ttzETPWID3Dh6qSw5QQ+RCaIJb9K/m1PhW5BB4gMYQM/bB
+KLAS9hlXdnTQxsDHnTa+NbCIg3JihBXuEG8FH71ksUSv6B/tb3sW5URFM4GxD1Mz/iaCfE+Dze6
VAAqoOBmaNbV9mKuoGBAPCYq15XIF7mPS4E2a0zAcK7GUwNdFa3HHmxWeO867a0pSPaDyTcS53Hx
kM2oy4OzgHd1EHja6sTVrRKl1mk01lZnZTeXResmNnw8/mIhCUk4CAk+6HF+QYyNMBriFX73R4/V
zirzidAueFav57p4hkuyQ5UMixzML4wFih8ZVYLhQDWFFxNCAIEtBusBKWysNXQ0iBLCVPXQpBsx
I6vXxEdIiGLX6EI/WYnJZNsLl3Ppsk2rDTi6CDEAulQLpH/Kc6mVJdkYbyfbf/m5U2I1a3h8TIgQ
n/6rrC2Vsyl6/ADP+z5crpC47gpX2sq0+9M0dsaBinlek2wQi7RVSkLHhHBpTiGy53XhoVfmSG4J
GeuT3yfvng7dEDXnujm0EWLscx5DrWZymjDDwcDAQJmlxKyhCkrIcsv0swQhE5ewzNhdNqkj0sa8
hYzBcOHv4xN5kjpspi/ZLA4cOE3ampjSD4VZ4L5YPHPfJCZ+J2qbLneoQ9RCQPk8RjiZypMuZ6qj
IGRwVlLOgsbNOKlt5yuhXswetWFI0kdkxxGyb6jdzlA+tb1DLkAkxHcL7WqeJeQ6fYW65+VmS3Pj
W9/H8hnlWuBhdcIUqfTqe4NszAqNFJuszrDva6QTx6H8Ms5zc9ObDG7IZN66S1iemDoBZq5EcgQS
JYATm3G0gHIaHhNgeuaSIdShoTxW4Bsw1entUoT29TQPmApp5VYMpbsKvUXbIOfinxpglgczKhFl
1lBKl2q+VdVvu5Qpap6k2y7urvrlZTIAd0N9DbGqkxFldFlR6bIQPlg02H0TavC3KOUfiSyVp2pp
X+uWWKQmrPYAuuvNniwAok4dH+J28J8T8uyFC0SgSzSX6J5fHDU/+l7P/R8i7ttHVw/Le3Pw1pY/
QJzt+i+L6JMTepr3JLlJQyCCg2lsRvQ9fgS9FeJV6zbbKnbTbevpL0MXIzYX1f4pC+hwW6PfxD/6
Snouxg8NtWs3QolZlXPdorc+p5tZ9MgeRl228ZIVnzExnSEqoqM91fHeNcMrhRlWOGOU8Wo0ieR3
5wMdtYbgOI2+XhzIguP4JRdLEt4NA/kIRhPFaUp0ghVwTqFx+3aPPuZA/gw3ARmHB1l1zFNpJYeK
TUYeAUm4xN04E/mHxsTWRy2UhRpjZarcZX2udHNfYRcTTyWWpubUVCe16GiAh+pEDW1ObjvXpwm9
TFfTxLGyq/oE2RXXlL9LattlFTGJr5qYtC0+bgjsY/lxIqoJmndGQS1hrIDSIEH4RKKY1V4kHZij
m3hLF11iIcqLQBAEouSY93l9UguU5UkFq6Lv+CSGLOeb6w7+dk76+uQwKjBxGTgaRC1PaG11p8Sw
eDF/rzKtKdZhROYDF+8BHKLWt6dzMTYCaBNyHeGYAeW86t2OCGryf1OIpJagRvIY8hAlf4TLvfkw
Lv66iz3cOebRRylxAMAm8elnLLiCszsVxorkjnfqLcfpQh7frBCOJf52ecu9DDO2KpgpF2pHPmd/
OMRLtxebFuXVoiqCKl0WS93jWkWe5PzetRLxf7VIZDVQdaEqMM1YhQ12K0i8P6t3j5Q88pWqaDBu
AP6mtS8hxhaoIenVUU/e2gjmcaiH4LWRLETAQj5W+YjUooP0vO1FiLLF39vU80ag2dg7U4d1Jqj2
y0LTecSXVVVS2xb3e12m3ZH5JYK76pmq6qZKGciVVRb6Pqgz6ttlcamDl4qIzuJR58PaD5pOVDDK
/TukShYwQTR3agFyiz4NxBYpUrlxhLJJ+1T/8QHHf/5GFYRfFQmx0LQBOri8OE8Fkn/1Dq0+YAQP
/UW9oEF9s+cv91x20urdg7WyVS/m8orUG/u0zRMBMt65lEaTn7D6et2kwqJVvTu1rvaYWhxu61j/
iqToXx9v0/IE1Hqbenx3yeAVR4Z9q0TkwMrVJ6M+pdgyf35fl21Ybe29lmjnFJUNqQOLcTRihl47
7VtjbE42seCT2nc+QG4row5Jfaf3AArTHuLe2p68v0uftmlNHW00xu4rIJyL7Bu7ZIeyXUQESbqY
JSiaqIZjYKajSqBU0VIKmt/VKwTCwfcv36BaLfBO+/lGkfNzD22qnRkl6pMs2zjWt1Fk0FI6GQpB
2RAdGkN6JZ3b2dtgJLOmypYLQnpc0hCtMb5GVyaGyAvFqHzI1bNtmGycK4vkTlo0O/WiBfi2nzZy
6pMNffr8VVOHVN4e+BqkTnzsQPtkjCpk8bKOUBoqoLnOwBM2Oi2OesNyUcm3rquNkE61fdalOwx/
f75hJ2D8oVZVSS1Uu622AahdhaIODpfmEusnqF+q5TwXuf53EURo9WQtamOykykQEDu5M6C+g6/+
wmSB4AXELvfBmAP6JI+YCJ0UB1VUuxiH/TxXrUam7s1r09XehqqK47ewy4p9JP/SIC3mVOmy+NU2
gVsmH7A85bwo5KNRxU+HT8xVtsUS/6m25+o8pBKuHDgm++hy2q/O/bQtixcYCy3wieTvH9Zz79Ub
nXGrji0n6IptWYE7634Yo+yOBJLcJzuiA1KLoaW3umxDm4WPzdS1nd6Y3n4a86tC68EZufJdqDMi
jDPylTpFnfyry6gdH87BJAd1TesaDhycxcb6ZsQm+Tn52+fLnY8dkG7kjfM0DGvI9mq/Wrjyfs97
B8SE9IKKghCUJNuM1K/K0HXM9OJ6PLZuNW+xMxfNAYMv7NA0rz0lMRBAU4j9Ir9RQy4m1blXVkqr
05VGdlqeSjk20FJa7VqNErAu5BWGxUuj2w6mfHwGc9wRV67Aa0n8dliZsNKKJBTXswb77JJwUgks
tXrOmqn1NEDScorTZJPIjve8UM22KlaKqeXPHXZdercbrf5HYVfwTmTTocuFJ9sPtWqrHiEVz76H
GuXMBA+/IlqeQY8Ejw0rVvkP1Cb1h9QCfy13PxT5vgucqTq0cjCAaWZzSmTX6OOwgFwkXWAkxxYa
HQNTPdkH6mme4eEkZtiwCW1fLEcps+xEVQnMT3zqqYiyAQW5891B72lL+omGWC5UyUA43Ubp8tDJ
pneSh6pS4+L1Y8BS72XDjSdrfcpGkypoyBZbrY+oCB8QukdNwoHDksjhFQoCFd+3Y9NKhi/dsIzL
WpMujkhdMslRJVx4TrFGYstajC3ISChqksCmSjV/DEu//iatndjcmjeh7GfVH1cLt4/7DQ6k/aqS
g4pC6PxvXQ4oSubyAGpitOj8Piw2acs0boy1XUwEcL+APgEOKr/GWYvuawcpNlVxUCkj77sI2lNV
DDuTdKYdXtdBBDbLke6fxLNmMrkUVfoSt7gZy7n0YMkx9ygHYarEO6JfuGzUh1jb9A3+cpn8E5dF
4afefmm93WUTkHBoB5LSB1CDEIkNM3TStAd1taGFqahKl0Uka2pntN/6AmSkulCu+i5VdCe0vdAY
ytZWMzh4DzMZuwrJjh9ilNJIyDHKlYtaVTXC9Rai5wc903jBagdqcUwOuvo1lK9G1TY/ABeM3iDr
jrApxp3V83KtV3MwUaOJZgYDsvKpRUKMEJ6/iP4k2FdvkZ3QuTRw50XUybGuBHYP0TidAB2h0XBZ
L6J6PGQVCNgmG0+wDMdT6Q9YjBh1nACAlVsTtAK2viPehagH6PjzcIpCFmr1v21LURwLRohj4/Vg
SjGioRhv+1DaI5hbxjUEirAXl4bruwXQ7LpztafBX9JToofeLjZdlMuDUuw9gQNZteDsMusLgHPd
X+6N4hGYvHewg2qTV/VTBdzqKp3KLwueg4c2gdPUWe5305jj67HGX6xc9Pu+Rxg8jw5V6N8w3E5v
wJZYVxNaBUbq8UFEMcjSGUlpsoa5b90DWtG/AufJjtkAQ6bF+jqdahmF6azVoHunMSNQicxrCNFy
ecjCOTnUrdeBfRyuBws22FjL0cLoQBDWp83iajdgFnUQoWl9kE4IiFzCFAmm1jrabX6L7JKG83gr
9jY21yQm3f7Y9f0B1D2q9TWeUJG3XKdJrxEKnr+NKLDD4MD2Q3ijBexpKnemo5NDNcc7IlsgrFML
xWtZ6rP6j9ZCucip2+ragmPHIBeITqZN2LoQ51wvlYHgcN8Ma+HUBro5HtnQMES7L7eT2zwHZWsw
G98VyElgNo0Gg10e0jyO0FlubpfBu6M5G78gTOWj0ZUX6MSR/7aFPu6jfCSniGFhTEKRMAhAWifV
63UDpA4FoR48N4n9oeoHdH9AbKMNCPvR9yFuN+BRa2Q7MZo4AkPMCRU+OJX2JQ+sbu/jYGB0BFIR
TH4Hi3NlBRD6CbXu+xx5JyV3i7QXlmdTsMWz5AeUJVHO+DfAScYayPriYJt7E1YAVW1nfp50M97W
Ke41CF85pype/C3SDr+XiAutemHkSEd5T3Oqv7ktQVwx/KgiADxA7YjwIyFPon+NFOeNaO2OjP5o
7hpLJxKcp4+1azTQWmIy8S3aq8KZ9IfWprMcRb5ZwKZCR2vrnU9Psc5QLx26CIEglOrIR4OfqqGA
Opq5tTUTpU8HpblSn61dVpQL7o4RSG+G/uhWF+OxWtAsK0BZLGPyA3Rxh/ChlcmAtJb+oRsReE+G
fehoCm/VxhXk3AKGvIUEXl/zw5Vjaat8NuLbSavQOkw8h2B06W+6nmRG4td/dFIbMrMAbWVMMFc+
XW2foQ/cmBG9eacjnglKNLG67hAJYx+Cf9zAJDM35P23YPaCzUQFxYHRv8P17yrA//G69rsDgkwY
QmT1WzWRLCkNq9v8X/ZOdEk3/w/ZO7JmPkpE/zp7d1OK7lX8I3H385yfiTuVnTOZOdmkxkxLt8mL
/RQ2IlX2G4kyA+ULOzBMQ+eX/krcBVLfKNB104Umck73tTJRSE7P/s0Cpgnzhiyb47q28b9J3JmW
Ssx9gEPojqu7BnACeLG+6YOK+GfirlpKJL/DOb5z5/YBBwOsIrJSHES9TKtC04+LKL1dmltXRe+n
23xIfgfc352YGxE9Rz+CiORVrwtImQt2FL340yf/kled8930u0dGnej1D2h9zUiE7gygRV4XiAPK
Q19bB6eB0bkLYpS5GBv4+pds7t6WBZ4t3lQExwGQEyf/HmfTuzDF3kUy6A4jD/1BMmJoK1aZlsHS
CXtM/jB1AjsygdSzmcVWxsbK7utlwfi3+GZhILYv/4zGcjtC7Wp8YNEGasK7uMkwDshB/kZhvo84
DX0Q4OppEhH1B5+UePOPycYnkae3BmUANBwTI50+ZzUH8ykaXifasIeiQ+E6wEGjXZoUhRbEa4fY
PvRLSFvUzwC+R6CMSZD8qHv/SgyozgUOxp0Dsqetvtd9wApTEADU6beF3cKvyMtpb2LUgfiUe9Lj
LtnHAQa/tmFvHJ9/bkvLNKgbVeS4O2nUto2qwt/0Y7Y1wW4i+z/fx/BWQUff1aLYmFXmbDpbAqKt
4ElLErFaGv2+I1O36jUMY5cMkWS3emqpA1tN2tCadv5iNFCaajN/NXq0nq0kxtw3cFCLqlBEJTSF
zUj7PUjBFiGnR2QcwIcZlON1Vcc7uNHb1MBkB/XpEmFSmAURT4A4DPi1CVmGfHh0F/jBsF51HAVR
8cFeBevgZYH868939Rg3V4mf/5lmmraaCsSV7PkYd4GNcA3XANH5FQZusULaOyDvZr5GpTMdLDgf
E7rIxxyLyA2KNyEceIYqsTvdapYU6l/GzZRIHRahOzsx+cYeuu+OL+WmWII3Azr33s2838XSiTWJ
ZRDGMzZ0+i2g0HRN7Pu16OwUlDOmSnqb3tZGg5klpLUdJAfLdE9aRPQ7aFIsPWRKK0dLENLzMS76
Fz3Jl20zkX4A5LOdMATBJgX4Hj6bV+hrt+V7pnXFKRUmw5iYQZxtOfO1rntgDGPzAeagAKsNNzWO
v4ZxkF/ZpAnWXeKM3A+c0ZSJYd8a6CZMq3RKHqd2rbvgwmv73an3IgbGrDd3noYpYmSQT+lg8sG7
yT1j46B+usoQc4gbRm6zX34LLMQUKzCOyODjjBAIALK291o04Y+OBmytL4a2bmZzJ+dy7YxRjj3D
YhETxq6Ca6cjvE20BFdIKlLVIYuuh9aQmV/MlQxkQoegqg5IGW1mOT/GrqgxLKaC6Uvt+NPRI/d0
34w4Zvc4rjdDHW1t9IiaBBR/iNjpdhFFv8HkkLdWSJRxtCdNhmOHr/+eJN2mBNw4+xZi1bBBPecH
T1ygHQjrJ0PxERE2AmG8284bdti7rKEhHCfppBEh0+IiMaOX5lWWjK851nBl208HB8ViTBzhGri6
BeYqwWACWbjxmJrxSxXEt3pJnj72CbOjuIMfQ1bpxLcQWPPBKQTQItFrKMnF45Gt22LaVwEOWH04
7gIGr6syf4lKaOKjmKw9KPs74JMxVMO+aefjBN45t+21oQ/dDg3uV98qHrM8fsUB5k4UlnOneRKe
GaIWUEfzQ9rPN/Fzkmzz3Jg3Rtp160n6Gke4a45tudNd0maIlmBP1zMMt2cYehNxyWPv5M1dnJrZ
qXO7ACbZwMxJJDNZg3xhxp2UzMTzgGn36EgyGyGWyyZ1BPaHOrPv8znnffLED+tmHMOuX8B/p742
nLDKY+YkSwSW7rFF+GFl4T6NLWNvyrAuAi4ABuVEXa2qRda4BbIn9p/nKXstA7RzG9wZNtM2iAr6
qp0cvgV/jO7apUWshWzsEI4IosQISdFQb9zYM3GJ8bTbmDGZjlPMWka/1mpa7atptSqqRYscyHrh
MZzn1WpyLWRAEO1DUk5yrq0WRjcZG4HU1FqbFu8B0RIgs4zbY9kSpkvzaCWEN4tw2EXmAiwA986s
9G8XB4gWaIDDjOSwriHTphYVwi5E1+Jj35JQEQ3Rpdq5ol5lp9hx790o+oZV90M7YXUTGeT1yujG
7/zgCIIH+kdTRcWhyUxkT+Wbc4x613TRE+ZGTBvUNhVXyZt5PI7dM/gDZE3Fxs/a+RAVUFJNgevS
5L92ZEk6OSfKR+dPwHfOVvPddJ96iIHLQMAkJ/xqIq97twSYIOlZmigPKsTkme/BICU+EKmI3GjZ
AKTHC0rGhtRChYr6ouWGVdFQ2dmo7La1NZMCxSWg7lwwrVNAB55hjVfZJS3uBdKugmJWlmUn+wEW
4JOtF8OpKE8x0lgrtCTyfYgDepQhpcDH+btu6EzHOveYjHWBRL1BRn3AoGVsQWbbRF+HMEMgTtUA
S++RM7GHBAcNgifqly6LT9vMqMffcoRahXtHoW8TGUbB/hZ1RJnjU0+pkXmXgryLejaXhQooXlbP
JRll9xz9Eamr/qQWC3aSmzlpgBkvuDyubUJJqxSiZGWP7oSoYUDiVb6Nc1BQBl2sMCG1ZZgvIptw
hKU6qABbZMNqqjEiMGfInMyF4EOF+9Gfk/gNEMs7E1yfia2s3pOs3r6MdF9WQTeI4qD2TN5EeFzt
KlQ2AAoaOQBPBdPVEWofpkQ7e2iZBLWzzYT/rwsPYig2aKJMK3WsJQNcqnS+zPkn5B1cLnX+GbXe
F/2zP+Iv9Ok4dZnzcZefuhyjtpUhNsUzifN9kXq/f9r5L1fVjk/XPN/qh9s6b1DP7MPf+FBUVwl9
/DLENGWooDRaeX6cl0t/OPyX/+TX+3956K9u2itsiG9+T5aWgXlttfHVhMz3FTP9KdrVOnPQZmkO
akeISgUUGHlMESWg50pZVOtO8cxHwicfO08egfgz5sTPfVyDFK7kvxXbiiGeVqcmOYQQ1FiAZbE1
daQfPIll0czc09fqVLWuFgaanISLjM1kDEZzqHIfYE07QSWur8Qo/4SNmELVggHT6Ua39jAE9SqH
3aPSSucMk01HtCGfcecVRKxTKrTKYfmyyqnVc8Lysq42qtyzKn06BXPt7jCAebiknhsZzlerZpZO
GztlHKDyYucEdoFewVoVhzAmSKt+vlBbz2nTy9bRt16Ew4BEpYSRpUIfpKy/nzOgMf5RfarlR4xw
8fFN/UDbIh7/jFrea2QCGbpkaDv5oRF4l/DAIN2CIHoTs4mmGKRSfZmuMrvCpS4g0iobC2MyT90Q
wAOsOqhkEZrPPBur+1Eg3XxUV2ViihKnvGrY4q1ge0cwgD+WMbiv8W5bqf8RZu4Tjt7Z7pweVNvU
Y6Dt9Y6cd7k/U/aYOPCU5/ygenbntL1KChd+4WxCCUpSCV9GSi/EzS0CmwGhPnWILaPkjZW/VGTn
tnqTtwuhQtpAZKprGHXecQ6txwmpEIYE06ZD9a6Q4WMlumf2NZzkxJASWJ5pwDCcilOQdbcNcjM7
dX11S6GbTAQI7xZLYNJkWw/nA+XR6n2qVdH376k1J6upLKHXlGmG05RiGimAgyxpbczUQ+VUs0Ua
jRjFoSqzObfIQOlbo3AF5NtOjDe97tkfkpijhHpQF/6s4gJqiXz+6k2obO1lVZXIrv+RS0W1OWg2
uJQEfCVY453V+Xy81pHkKVEsyF/Um1HVOtIHFJ2YXoSlfa6yap9azPKVX1bVfz1XaDkE+tWqOvjy
YC7nfrpUJ4aJsceN+uRUXVM3o1aLMie1cVlXpfPGJQH1qGOOcH5fkda7Bx0uqDpE/SxzTfogVZzU
R3UuKliCuhtGfn99gJn6ocstRzhGryfGiVrQfzmDIuS3EWshtqjqMyFsgolYNNu/l42o9kE8ZIdz
sl0dfi6G8qnBfkKhluGTbBhUTVWly+KybUbMcjcb5rYykvWnNkj9sW4w6PJVMVCjE1U83321TPA+
cClApWqg3JYzVkwKFVXnLYrT9puvbsRuQPaZ+lE9bJWNV6XLs79sQ/mSmXmErfXlYPWTl9XLuap0
eY2XHZfrfTo3Ec89hjG0YTwa1XD2XtwIIq+sqy+PJ551V2r9fPME2wmkaKO+UddS7/RSt4LlNZIo
LVXHEpWKV8W47xnKqGr666K6xLmpmsq5PfhVjpUCg7dULlRbolZVSW27rKptClb4vzpOHTyG7yN6
V0f1++r+zlgZVVQbz3CKc2VWWwNT9Mv2csKHo1Tx8/qHq56v9a9P/bBfMxqZWPpiLDpaErIeq25E
ldQVf7Xtcojaa6pRoCpeFup9XFZVSZ33L69aKbjK5RR14Kef+tW2T1f99EuRbPAnfdvI/Kz6Zjsi
CdZQL3uFnLksFt/CGFOhpC4bVemy7Qx9U+u1Sr6fj7wgqS6HftijiqGNaZhBuvpco7EpJbN7+VA+
rJ+L6rv6sFWtq+PVd/bzTOQLpgSOYLYYhPQYHNfvert1Td2+z5fMZfLUIVVSBfuuJvgWjM/ZJCAy
tL3+THMykVqrvAfiwkjzLH39DDXyaNek3BbDnb8LWxzc2tKeTSMMEA0q640ZDk+ICCW7siFlpKdZ
fIT3Oemu8yimFMi5FRLUw979epmh0nhRh9KpXVwvXkK4kTgJapJttPaHot6PHtE61EpwupGp7c9/
+NycLGg89HJStRSTJFHw0BRITXWslwUU8b962w9drir+6vBP21TXrbadf+FX551/YcyCa7fd63rM
1I8uUS18hSO6rCuE0BlWpDaq9VF+XB+wRp/3fzrddboZ3SivgpkoGzV1euF7Ir1TRw5Z3e7MqX5Q
O2b1Cf66mGBxKM2V3o2kcTFsR6WwnUdULzq4GyhtkeeM3z1x3WsVL7r8ijQI3oniJStye5e0DUmq
llSujkcP86jT4Hf217ZK7o3Gvfan4NYSw2viQ4yWUvZmWzjfnd55DCf9HfoHCoY0z2SMg/wwGn6J
7AdWpXYiRvLtS7vpjViHjY9JVt32OJNAJNkUqdSDJc6477T+qvndjWJnZ0aMDGvN7/iJ+yjXo0OI
GNoWD6wGP8mu24wxMEgsmw5BiLus4WRXBv3sgS5ecoFRaSlJ1Gla+NXt++9RPMEOzgvo6xYqMsTZ
iPINRMEIhK/ItRGBD+cGxwHpJjthKDaE8y2EPKIULpbzQi/KHd7va7Qk8+1cUXKAK9vRiH1a25LV
bfE2FLjPa0ZwZ6P0uFrwVHAr7c9Cm+ZtAeMFDDZ3njtfc9ee4fEyBa9K7x5xj9d4Br3nLZBQBP6m
Zfitd+sHH6sdJO6wwnR5qkOO8uabFYjuFhfaBQEjJIlSDPua0N2Siv4x+xW2uxjSl/E0IXZV9Ns5
E/d1qQd3zPvePXRVTzrC1kjJ4jwAe2ltjIBLcauu1hJN2YpqV2P53S5uuoPHQ4LdzzFM1/It0zYi
50Cl6xIkIt7SYKAGd1dMOqrheF2kAFNWgS9dcSpEQKGSi8EH3BcRtjDQsrekpDyI96exrP0rZ65t
CN2oiNTtc7CE1sbzItLRfvCUTt28zvQ2eUid/iWGtJsVk/alDBAhWnzji1YKVDEQH13RQKVXvRHe
iIWMODwlAtpYmc9xol+JxlkA8xvOGjQmxsz1KxJ26DyiQ7EhlYoUJtTza89ox72rie+9fytmhGvM
vGtXpCQIlBveczEbr8w+mVUCLtqJFipo2IT83YmgsyDM1MN3KozhzR0xygxsgIC55l7XFkpjXpWt
ZeuPVSCtHvEmTJfWWJMRk83FddNH+9g2QDKMSDVaR7KLgByq5Ls9RdMuI8AK6OCA2kmHl0fukqsI
jAZGQfujCBysIg33i42p6tKKH15lxG+zpb+l1SSemiFLT8IpkYwsjQ1VzrjtZmLl5FvWdjNeBUvi
P40o3mONRfOLyVU5RtcTIt6H0aFfKcmwYROO01T/R4Sj+n02Zj98YzwkrV9t0wZxVtG5tzNUedMd
n8xef1tcYd7QUmREEPoRVKD9PZsQnkPCDBOnun6ROsbbBL+8tYb02NCmR2emsmV9/Lp0bgUoIAc5
mqf4ANovoDVK8DGZ2/7ujqQS0vklGr15tXTmtTuav2PJGGxLLQEhNeCm+ThX7wJ01kOqF82q+v/s
ncl228q2Zb8IOVAXXRKsRVW2JMsdDPvYRl0XAeDrc0bonkNf582X+fqvgwGWEkkgELH3WnOh5CFK
i1heB0AtfOLuzvO7YWu44t30XA4SasRLih430Ly/jChx95NG0rUrESSu1e282iCJWPc+Q0olMLI3
sQFHc7Ela2ob9IwYEKXAUoJrmWQvkeZ8u22a4EdJqa2cxQHH8npXJNWT1+YXyrEzsvNT7rLWNIq3
IOVqSIpx1XH4aZ32yY/5GwGBJSZ1z8pxDraVP5k+eZpdes/lz3XyDsGLd4r5HXdL+wmEs/lXXOGR
qN9ElUShTeT2XhDJ2xd8kZpRXERGXkvHnyPs7tV0prcAl82+ANMLSYIfpRofS6e8iJmB1NJWkFNN
mRx9e3ARNXHWjjbpy57ngKqr9XMbQZ+mfVR4O6vsX20mUxsiewh5XM0LxsKcIkj0hG9uV3dRtvfH
oQ/F2ly6QhbJUaBdutq44nU62l0z39uzFsEgICUvXbguIa9atzQAljvmMxs8Xr/s2naPLXCNIUm3
awTkYbKkyw/x0WCv1WnogHuWYqxOmN3gEGG+oqHJWR6D7AHNtojDwI+6tEKgYMEA6dNk3mPSo/3a
dKgCIXtliNTkyM8ZOMKnLSjs7jsJ31g9m6bsbA+hH7w3Az1Ts6MVFOvxLy0e/oILjnrUepqE5Z1g
QcCV78z9bOf5NplLfr8kvlqr+eLoeBarJc8vcGDP1oLZp9HuC3PlcEmKq9A0iHRlhssQDGXtkPct
0fQgRQ8UCqqNV04yPZVsr6HrLz6Kow2BEcUb4+PFhd0NZp8DtVrszWgxWJkG+HnLy5+pzIcgxNKD
zjcW5laQHaw8+ZoZ9X3mo/EBgIHPBs2XFABeTW16XDFRBR3D2xi531kxH3rUaGGQXmmKm1sHDMmG
th6N0Ci+mq7ZbMfWv490SGNWh+wFLgDdKnd+clIHlhZW2i1Z5EdsL8HlbDT0gmdOx4uuvRQA1pDI
Gqi6IpScVvqm98LfFaSu0dXX1pHIx4xlNGBhrPyvk+4220l7ws6ank3HfZoX60BjLifle4/nw9r4
5nIXIKfctn6w60GXbNd5/Ep3mxM04o1qUoCPERgHpzRegNUNT8Dvuo1Zm9BSxWks+IYqBpcumLOL
obcBiJVd19yJuQ+e4zQWJwR5dVquO9OFp+IBQxEl6N8oEMeMoKOcjnIBQCKDdbm4GEYHYWEua9uz
WQbDVhTMx+HH7CoTFhJgt5mcTIOhb00/jebSbpbSZTbdYlldKmgphtbHO1MDGN+37UtkPHorKUsC
A6731QrWfLtYE6Uts91ZkOx2uAZl4cdx6EXB9nTSRR62mmxajhdnQgPb5Bdb+7KI3DvEluCsLzTS
19L+HRnkpu2s9fMMhC3tW76GKhdkwNYmuBHtACubjCrfeV9QasxlcxFaQYQIkRcbay6hMk7i1e+T
o+FV7WnIunmLT23lIncChkx6p5+Mp8BdAOfETJjTBCWg9piM1WZg3tQEcWgZzfqckZcybIpEs8ni
1nGgRvN9JADpAvXfmRnT/Q6oywJfeHKSH0213s3YYnf0a/kmUmOfnGovxqCWTg9rSQCr9QmVhL9B
4agho+KCWriSGdMxwWzWM1clOsFjyymYkjVDKsCE+iKMHZjoznQKRs/Y6KRrBUHyq1zyd5QmMN+o
S9x11fBsgtpAtYtudY7970mZf3ZKCU6OMwJRPX/Y98XMNMlwPiXeW8n6h3a0D5C9gG1rNOld6Vw9
7asXJy0J8qwdFu2iiVXcCdmrWjR339fMW+KBqRijaV3lyXM69RevXr0TcVl07RPElwuDcovgOVwM
jIeFgEo2bvKifDQtKzsJMb76i/+rQ1C3xZ1lbYOp5Qq1XCdkADkAnq3rD8sBtrhIcMsH2KpPqfZI
yBq4SpdrsW92J3AwMFezUSOnwAVAFkAGIiERmeJEdfk881MdIfrae+1LJUwm6nVQX8yUZjoWY66G
9qeU0cHzZT7qS7n6IZaC5aJ3j/mMjLooxV8rqN6oAiyXIgGC35xtS/s6FEkWrs10zLQp2LcQY9xR
4xR2guUkouhe7/Fwxu0J2G2xS2WDKx3FocrajkwozPhxqqe70pIjEIOf1YvHcUbOyzyIWVWBsnkZ
CE0gQ6INBJPwHC/rDMzOGvTjnJX2EyHUiF5ohCbHQEveq6W77524ux+qBSlJ0mkPRWzsMZQSL9M0
94PMo/f16j5P5709yKWJIBpl8b+WpUmDEGbmtnFh2AEqf0nIdV2YAcxR85x5y6E2yCCZhiIcLWIi
kqjPwgIyT1Gtu5i2ZJgRNLa0xIwSUR82TsZiwYsK8B9WicozO7Bs+NLiKUJ3uYbQL3us6QRa+hDE
N8baHoOqI8QNJUHgAcJbxNlcxxeBaOFcZY+jTiht4EO08qvyG7igOy+lAATkGhDngspiRH4PJRoD
7BTjT+QoFOaw3gdF+Qnp51+O74gvtR+8tV3RwaYrfqSZ5obRaKC28ZrjbHF8FfZ9lzvma9F5bz3K
HhqkBlZvtzivyDmTCu6qhtcTww+6pKiNj0aVgb60y0/9IDBbI5GdsayHWaq9VNmSgn0hmaBeyp0O
foy12vrmJl270+cCNAy/petkHDl1H8Yd+XfRPCZ7l/lAt2Bn8RGmbWtqfEYSTpp1LyxAr61FeEez
TBPhARCUQbcLszAOsRcsR3fNNmMBeapzwfOnNhMdc57FNiY4IfS6TCNt68nkerPXPEEfpuCSm6P5
Moixp7yJWAWn+0riVe1EI5ezIdrMbU9SMiD/zZh4+U5Q/Sy4+p87gdkyb3CjDhD/loHic+Hf5XqL
nnQcnLeS5VIW08qvUaVtna4D8o+EbZ0If8X4UUIIc/RNR1ts7gRgsKyfwjJGPcY8+GHIIMYXLD4Y
yYocv4W3OHtyAkAml0sEulEUmxVbECm8rJInvz+UcCeKslyOyLCfMB/XZIbNJ05qKDRRyr8yeA9V
VGJrmWFjui4x0k03PWUwSx2ZjJd4Np2TDnWaHjhEf68DJxxHIBlPjP5x5RjnJLCSfbQUUCQshnku
WoQPEBzhkdDV+0l07urnWfSIy58Te3jNhhr8bpzXGED3U5W5J36NLu6xZ0O7D2J+PNtf4Q7PCKzG
lhMai5tVw/vyk+A1If15R9/7iSgQ7CzwJA+ejePbyHJcENL9thrGA6Qd5HSRBJKQ5xiKeLd4ya+C
73JLsF9waNL8Zyrc7/TvD/JfPGXu+NWhyrXB0f/SzYJq2DIcnSEmwSsrSSohJFWMX8yohwMR3KXB
PnasMczbwbn8auHXn6MolgZz/9lkCbIhI6fZ23CT4wjOh7Pyk4I13rOuIIauT+7HGr6GMwPHpDCM
Bg8oQ2uOL6s5fimN2ATO7iVgt7p7HZk1HYHaowpSYcMci2ofdNanzJc9WNcjy4dM71JbHsaWRKDe
sGC0t6DLKsuId96YETpoDB9Iqf8hA/2/tMWmL1NO/+/a4vuf37tvff7v4uKPF/1NBXL+F3whwlHJ
pnJ1dMK839/iYkkFcjzHtTzf8Mj4Axj0t7jYQlxsmb4O+gdukG3x0N/iYv2/IyY2TI8/+DuWS/dt
B0kz+FNPtzjv7T/ExIU1apB9kumumuxhXhIShburUklFUjyi9m6b//59sezYB6qq+l+/DWevtgeC
w2kcGlZJtJ/8+7USp6hXTraVbSao3Ava+S4qnqJC1JcCNDl1I3EgkW6TY8r+nIjX2q/NU7UKb4c1
BeSLYbxTpzvxXs0mcwqSkqvurTzbQOuyph029rcRRe2ORdTspC5xSON00BMSByxSYkXQfI581IIj
sTEdyRJEVbwMY0KISTs+Oo0PkkymrYuuXs5RNV2LbHqlGoB/uXOvgRT6DEGGxUIASbU6zGKRhuqh
pnEM7BXyJvSWuHwlYvebEGQN2NEchSMt5WZxvbOjY3HKTe29dJlAk2FrnEDVbJbR+mGwuC8FFzz+
DqtGM9+zECe6JK6vBEMywNZYMyLfQ51GlOl+SFcdzS8FI4DO28yA1N/vvQziU5Yzhg5N9Wpm8bF3
nfGExfCXsBM7jEX1KYcPtBnHYAwj5qZ7RKCJz8WUVvRrzA+18yBO2JEZ1pbwj3M1gUA+auicHQ2p
rqjuEU9DhQbIT7QOiUHLjygRwX7yYd3ZmV3sVye+w9P3GsRlsK2ZZO2m7nPluj+GOMD4p+vDdUkB
eAtQQl0CmwLG41pCZuis4G3KjE+rS8i9bTcH/B1Pa+O/I5GGuKjRya9iYmS6caI90lGt1ogYm3Pt
6mcU51p67NiK/prSdtmJmeOAgsRX1ink5woYjIX7qoNGBLyvuwSddQPURq7JiVcD20RM7FGyqYz7
qNPvWC0wubHXcpM3AUqGdptnuMNhx7d68G1yDT58k5hcJ2sUfoReGPpf9TRVYeZ80zziuwq9JGLJ
DTbMQto7fypK6elkjM+7irlLzq9XNw9NGbhh5eMX942k3aWu/bDOlXsunfGCFxRZ9WCdxhT97ST8
ehe79StegAZEHFn04zSJPSynk1taO9aIO7slB8Fcned5MZjMANc0i8RGN79wCszduWk7ZLMeGR8L
uYgEmEctABM922Edui9jkkqNQjsaLnlD/KuET7Xe96Irv4ObDmu7Rbtp4yIbip+6LlvgzmmsWD25
zoJJ0/5WsRreeCzudpNa9junfll/UOaKdhYu2MkySXyqwzkv/CeDxawZF18BJ+10Y/6+FtN7Ah78
6KBD3TRD9c1vFjRqg73RLOvFbyirj4LfSjNbZ5cNFy34PhvNJzm+AnSxA340G5NDdQ1aMR+HEftd
BIYUnIZ+ICK6uQxR+svNy2eGR3z8MXB3PKqwREmWc11KAYlZb8AOjtZns2o+d0T1HTXd+YBaqDZ4
DoBpU9pvabmMTHvNx6xzn/JBC5iYJC056ises9GHtmgeskhLH718OsADlagn/bJiK9h2RMDONecE
KfV5CPbQQdp7zaz881CiWeHssjXyjFn0OMazRuKlNZbkfBj2pdV21pq+OSvdj3UgrC5rRYG+prgU
KPvDFHaQOe4hFDPBzQSJzas48Fl+rPFkX61yvkdrz6EBJGds7W08zI9tEVMwiXvv6JVWuvXylwVk
zib2GivEXnCNPf877Fhx17Gi9vPsqEfELGeu/1xjB9jHBWZp0eIDH1cwWhZ5T7O/odPACin3l53m
wB6wWdQ9UYqoHqLW2UoIk05Ug2tm73aANrRhtRRrCxqSkmL+sDiwExHtlz4RPb6c660/m9I5uswK
D/3ska5i21+baN7247VbdqwsrbCx8yZslqhAQu88gs8aDerXKSbkrSlYPva5U95bXfpsuOO2RYm+
pU/gMLPWvo+2n27QMphb0wbZW0SQ4MwJbGzjB49VFEaTFp8L8mNwY6LB92wWlNri7igirtsJL+SG
mq65JkNoUYzdLlm0l6fWvBIAUjjussuzHwTegMGyz91qJlS3ydIaa+1nK6YvDEjcCy09GI27Oql/
NLV44GJw19HK2WCdyMPELp7IWx12cU3E30KxQvxKTQR9Vdn9TFzsrUME7Mgcfi3RMsok2c/Z0EN4
gQJUG4CqEI//ok1D0pqPBc737LvUadCzGbvcozE9aOkYunIVBpKH+l7k/1qHksUbymABpOLUD6z2
SwcPUkuQAYHCDFzOg+5p7j2IxHK7zEl9pT3yXczmc7csd3RBxlMyLdXdFO0Bh9GSIuDLGKBOVbk1
HYYqYKhNl0cm4C+tDvE2ygLOHcqOzorCf4nKFQMMHngRXQdiaWlmcCIjTMwdwkWH2dtF5c8grXqm
6hpzBxMv4GpfgpxzufLn90FQN4g6CwcycKKR94698RcSfxh+NmFzg7uiO0+flvLVx/F35gLk2Wu7
9fQi3uWL+8spZm/vW0h5J3MKIzL3toPjPfOWuAFyBj2hE4GkVxydZkygYavdTWNy0RvAUm2ZBEc7
x71I/ZIns9pr2+WCBUs0zDLqvgunBlFAWQQF5PWIbuYIwjetJ/qEQR82hvGznYJdYFPDFW7zhTzx
dDtl1a8AtCvCtPYwMKVD/M7iMxhIS+z7BSL+JC70SraAE4n/6KaO2UUHxk+jutzTX/BblkkuAxtq
8ksa19o+zSHdEAbKqirYWvn0yDyyZ/mSpGFQYfiyGI53fSqOgz9/i4aIPMga4/lkiZ/xWTNqj+DF
PAjrVXs3syw9zL03XpgruGQd2A0Xe0yTgF0xQUgzJOEg3w1WSqcOn2QkDZPgcS41DspFWilXcpvD
EZ+952pGOBJBHtrkbC1xORypZR4WacrspT1zkkZN325CfaGcWkgTJ99fhvCy/TlKgyfkZ5b/0vTJ
WEb8hDSCtg6W0EmaQ1HDZ4dBGkYHnKOGtJCOrs4BhFFpM1nlTw9aNx2OkbHoqOM/rfglW2lItaU1
1ZMmVVEEA8DBaKEuSMPCl2ZWrK2cRvhbF2l0FdLy2sRYsrMc4xl/l7BuYrilQRboN0Gu0jRLIYXK
GTZaTRpqbWmt7aTJdsqS5wqXw52jNdLwwoTBdscrxwBzkOLUSrNuq2y7+Hc9fLwrft4eX2+U0P1q
pNU3x/PbSvPvIm3AnTQEL9Ia7DjLC53L7OhK23CHfziQRuJaWoopWDg4jG1kIziYZLQFDuRJ2pA7
/Mhcw0jIxaFc4VQ2pWU5wLtcShMzXfPPpbI1Q8/C5exLu7Mtjc9x4F9baYXODC7ka9xgj5ZG6VVa
pnu80640UeM470L8WdqlkA5rabV2pOna8dyMQSApt93KnJ7E6emzho2uxq2N4YZylDRwk/GJLIDr
mrR204GmfB0NKVG6NC/W2iQeS0sMmCHltNWlQTyRVnHqtJAL3AQlJtobBuW0udMJQtmj2vipS7t5
L00Wag8S74PlYEo3NezptTSqz9KyLggwpZUl3rSl1A4iX+5sdBX3iceJ7aTDccmW8SS4bOKtKapD
pk8aGvfsfi5z6+T5ctruBQDgZDnOJFViq8XRdTHGOcymxtkLB+qXvURHLhR3nTTlF9Ke30fr0yIN
+7O07gs8/LM08+fS1j/g7y+k0T+Qlv9Imv9LKAAZDblZYgFyCQgwIQUsEAMmiQ4AJJddW2gCJQOJ
hAv0EjMAKW5rSfDACIEAS1u80SWUIIdO0EpMQQmvwIFbgOvbO5rQXSXQYJVog1ZCDqhYRgTZ4JlL
JQIhkzAEIbEII3wEXYISIolMqGAn4CAy3gZzRw6gvekkXkFI0EIl7uKIxvLqMzmtJaqhlJuVVLGP
zR/3+XnxVxoz46CkPZ0bRX3ARkGpRpPUB3Wv3nghHTdxlH1nKHWROOtwrfCr/XObPl6KP0muHyRz
YpL4iQoORaaIFDfGWK2IFRbsiri1vqUSZuEqroVKyA4CSbtQWLGP27AwYhx0H/JxQ5EybKl6phMX
dhKjoXTlapPC2NAkbGNU3A0Gcof4l3zrKSrHb5wptTtJgMcIyUMpYZV27rYRUnetbi7QQFqJBRkl
IGSUqBClklTvoTY6AzsLEO9wu+vjD0gEiSFhJLdYdKBpyL3VG9/uDEiMqSXc5CZ/Zq6FqleJ/ToJ
RImNu99kxL+pZpWsrJUV+iXRHpTElIUHJdahn93DTP0gl0CWQKJZOglpaRSvRTH1KkVxaSXQBekT
HgopIlQgPbXRpGjUvcsVESaHDUNYeUBkCOCYQNJI1N6saDKphv8L15XStlsBXCu11+gOjWR79r6M
jOA7S7rgoEM357qhxndcoC/FUaAfuS7gY1CsmxvbDFYEiCPPpM9KDqbClA0Sn6P2wKaPR8fDNykt
Yb3cqL2iG+zdABZrkk+N9HCQMB6FtVNHoNpLFbVnkgAfQ6J81NEWM9cxgC9j51Jku0DifzIJAkrl
J1Ysu1FxggTEoESig24sO0eyhhTQTsAaEhI6pO5aJYgIFzxr4OoFvRLUOsVKVOAzhUBTNyuJNZqt
8YcjQUcBxKP/Q375obeU8u1FApNyiU4apRo/UP6xG35Q3alurhLB5HRVgPitZBmuWHX6Ot6xiIv2
6sDRWDLsEohOiWI73eiP6rPMz2QFYNVTTKgP+KMiuTFMNGCDwEe5o3tu27U/e5IqhaW16BBYZAwl
5rNjCwPI7AJzKquHgXUAm5wTJUSCAIhDKv/VhnP6X3sLeYmYIf65rR7W1Z10ucSOkMxvt9e5eq6j
fJLvM4xm2X35490AgZWnXv85K4hWa3PcfezabYCszRiZm8g7swmmd9mljPO3ZyrK1ix5XGpPPXGa
uQ5TvVkQJnBImNm4axwXEZ68BQgBI6DcC6zuSzsOMtmDW11OqW2nx3oFlQ7IbqNVZPTWdPosprMf
r3Dk3h83obweApdRBSsbPv3b21tWr4W4XWT4C9+t+loDn69f3VQbIR+43fzjKSgJneNUMaIrM6pC
R5GUFek7Le5c/I3wcmLbLh/qhMFzRitD/SyG3qYymj2lvle77WJeUy9z98H8WC80mH2JBPsgOf3m
PqWM24ZrKw2t9ZOmfk3Fc/ptV3lO/Y6VdJpMhw+gE5dwhso6qOxjDvqFOn97tlxgoY2mv3Hp+5eX
Vv376qYCYak9tUmaFhHAiGhTjkcKgTUxZAFz++d2JBb94IPT+fg4Uq+v9irGz3ky0yNl4i6EqTN+
fHb1oNMTVkbQVUUTZWGFt1D7MwCAAUdLuqPanTXSQ6hpD9tCDr6lCZpYcbHUzTnuWIGWuMfPQ/Et
EcZ0uhkj4TxDUFa3haGBqd38eRDKY1Lh39Qx6VB/2xvCfvzt+Fa7gENAFwqyxNXNxkryQ2EYl9+e
p45sfTDuDUez9r8d/Oo5t7/RGgibq7Khty6xc+AT8LmTR57uyO/+1z+oXgJrDqDCLGW9vi5WWGBS
tpxJv1AqT+pE7v1xUz2Aedjb/g/t5f+L9mLpMmfkv+rITN9+/Hs/5uMlf8NeDJouFrAX1yCbxCUo
99aPMQlM+LsBY9KA8S2XbAauSogdjH8aMJbDQ47Lvb5tmr5j/PdiGRyJl/m3hoxrkPvgmoSGUIw0
6Qf9O90lGex5qrrGuibITLOpc3YsHeHjo6GnRjsWW6w0lO9LWooJbYs12w554tx1UuW3mt1LVFPx
nhz0pq4WEaZkdjuy1hsNoMeAEXE7ADOl4oA4WjPmb0Yy0Y8Q/W4EQbEVNsx+HefRRN5kMRrVvp69
l66Mll2QMSMMjOox6mvnYPiM9XF/nSgVm7UDgrxrQHOtaUanej33VuIfu2z4ZI1zS0nQ/uxbQFoB
JAx7o9PjrS4mSSGbTvqg6ajKnHrPcqZ/HeLuM51Vskn1+s0iytmq5vvAj3r0PNhArUnMW4ILIc/Y
7QMsACD8EA2ACqCCpnm8i9ChbFPhGZfItM+FTugQnG2SIsllD0xALsivS2qexZNmI5uD1xtC2nsb
ZSPIWC+BUxzrKG7e67qnbLNcV4CgoZjAzpuVOPuJSfA9zerdrMNAE+8EzZPEbLg9yxlqeWI1ngkP
FRv1CvwaIENc2gEgv9KQa0kAvwAlhNfTSCKdDsRWRpZelD86a9ogvCn7ncX4lh6MkjjaurX5sptf
oNzooevjNqFahy6m2uNnjAgX/eGyQN/2PkEYieVe8DNE9wjTXOOyLr3zIJATkIj6YLcIRGna42wN
xC+vF++zU7ZH5H+7OEsB4FYiREHphdRmWGaAOZPU3f60RvbeQblAhGFXbT0pCHNqFNTCBBnHBHJb
64O3QR9Q9RBsBn86TyNiltSLZddepwO/0iOfNOOx6QQZA0uX7fwuuLrFgmTcy61dQc4umshz9BiT
QXIt8gmlDd9NvWbaZ5okTUHcD3mUzR5pFOeBv8CjQUvVhJ5ZFI9Nq18IqhruvE/EIMfHuK/pV4y/
nG6Krq1RfwdGnx96STpCfeZuCkSCYDv1t9juA3DhwubriS6rHtSnRtCZId5vM02TdW/1/VaUcXex
WGXVq7DeoAUCtsNM0eFGYJqwKbzAupD/Vm6ryF5Dg6gRvBDxS+Ci4gpai8N20JswKnWua3N/SHqz
xJg7T9eOXxFjaHBIUhP5npbPIc6c4ojW+uQKpAJR3/mP/NdH36UnEYvC2eEiyJF8VG91SlCmX6Oh
6K3PVpGM7+1YfSri6oUmyxTWU+Ecg3TuySq7zJOILx1C0hOB8iys08jfLoZYX900ZbIcd9o3zUqv
hugFqqOgx8PIGOJHRBZr2im3Lf2+k6KsaNUocqblmymrYaWJDq6heQXHPXMORZRY937p3yW2CQ6e
4aqiS4SUNaYK8w6o4Tro/vizxfhz5+nR3cq8aU8BGd8nQu1Lr/MdLGZShzqJ9ddUQ/yDm/XddJqI
NXM605jDZOT0iOeJnrCAv7k2tNG5eIiCvD+6wHxPaWMXV5TqAgEVqpq4QzRD5tm0I68DddJUI69w
E6BsXUWi5oTsUzcc49BNQRRmpSDRO4peBwBBn8cSGlvru1smRMDpStc/1zpTprgnSsRCc2/xTZj0
INIJ4W+dlXcJtfuPTZFl18qJTr1nc7rxk2suVHhDDMNDYM0/mbo7n/KYeA1MMaCflukyVjPT0qE5
t7r7lRokjoa4vDD2U/W2I5CSBtAsoyrBwsuNJTfEO6Pyud1WexVzRbCZPmDMj8cXTMR8X9xWj99u
fjxT3el1Ae+kHvptVz0004/Y97PxqN5CPUXd/8c7jkxlzhYWdv+bCpkYJS85WCWqPZEU1o9dFS+h
bqs99SS1ub0mV5ET6mGfhJ1/ZVaoJ91ec3v67QHcLYTPkTyxXbxiBAMr8yz+83+gqf9LPeHjz6l3
+W3342Xqr3zsorW+cLqzAJYf5s+3vv1j//GzfrzFH59TvWbuIuL2PGJ6bu97e17fTZ8WJ0bmc/se
1cs+PuDto99eovb+fLq687dPp97jt//09vKPV/729uoroNeHF+n2HzZ0OIC6FvSvTY1vWr1ebWy3
7VlO/fHNq4fUnWqvCYhxK5wOqsv8HqNm/njBx7NmW1LzJ9m9hhGTD9XKH4mca1aTal7HhK76CdV0
dE1PJf2Es7fAr8kayQwgK43DRd17e2hgzXFwI+38x/3qpiNfrN7h9ujHu/Rxx3v99o40ajdZw3Jn
bqnz4vTP5CI3nbAab9Su1sK3/bi9pKhbkyr1w9/urKJ8OuX128dT1APqdVGyGPtZFw9RngaMA5oL
CrsMQGBUy8rQT4p04QeXNmfhx4IYhq7c6+QC3hotpA1DkYVmecbQfk+sCBgleb6rU7RRQ0Fj3puD
aVInqi9dsHK5yvnNmANXJ78Ptn0//fT6n4zk9qaqlq+F1kiqgSeTOORmUbhruXFpe//Hm7fnqZfx
azQb8DKk7XnjcZ6by9z33skmQgrpxvcqCbp9pyj/wUot3bbEe1S6n2raRcgeaNSAd6cAJ6kQqq6n
brYAzG1cUkf8HxZTnLNfUIPRoWieAy/rt8hCiSuLY3FWm17u+XVOMbcssd3Z0u+0jBNPLqazLvfU
zYYkrMNEFLc2u8lFbbC6BaABuJrX+PVpJHZ+dcF8U2Pr4Se91Uqx8m1MEXlHZTGd5RpPbcZU+9UY
jtg1dQMWI4jgubuz+9iJPr0s+Ee2C2ALii7op4tIOxYzoAOQ0MQFB8SPV5qDQcsFkTStTDYHK+vC
1oSs5nm9BZxO61D6ZDjoZd0w60gS1DGhb9ypfYfxcu2YkXA546fK5md8eSD38KSYOyu3cdO0Q0QL
wo1OIDicZTXOCKKNMzIBz0YpQm4hUz9ZbFMmebUnXHretMc++CKziXOnAMC0q1i3nMt4NLliaf/a
I0uXSVbtIEq3prP6DTiyW4CoY0vfEpQZsmW+f09uxOAbp7Z4VjVBXZbWkOpSKIwK66i3vTjczPu5
51CGUbVp5bsv1oqpAdM8VfQzJdnJoR9RHqliAgNJLYm1pjymfOW3TbxIJJJV2vdCqwzITP+kGjgL
pVGC4Ba61jQ2FdPhdgCqvT/uW/Cbh8mMR8GXo2Hg1Rlzxn3PLJBapyyLqpLhb7cBH6c71mcpODY5
uPzBHFClc/WRgwbPUrmK6KN+rj6eOupKBRxRZXt1oPkR0B5PP9288WrvtlFfwpDTYJQ0mj+s5h/2
7BunAkobMp2hb0N11qlDSO3dNjfWBVcTpquZfXRkUUlVvuOWK6Pa3G4uUOBFHBc0MaFVpsJZtyrG
4WPXomu4mXzHxrBHfUUVvjN1VMvNHzfpaO5LQs2wvFPhVkXv22aRHHl1Myal/MBhcfaFNeNAFObP
QV9wU1nRcFabJOmb3Rzxe2HFiY62XR3ink5/mts7VT9W39+tJfEHoGUoCL0xSStHnOEeRvidOKg4
gVccxwut3Qu1YRO5V9aEmZAA+9gx+sPCNU99IJtT2qkNPHT6RB5azyJwg8y3CE0MiJxZ3Xw2AW1l
+Gkn3XzwI89GWuK553Sxzc260DDOE724zFZ2F6fZZyEG4KF9U6AgtNHsy3LTqIK4JQem8k3AKtKi
/nEWaHo4VRMd8BXOINSt+DKCWOviBS+VBAUhV8n3BFZ8Vrol9cOrvdvB4FEVP9ufqrmqyKdHrjjL
tZFdfJuN2joHXeVcPLnRWAxq7ZBvVY13UFe1QKTnokGHFwRUDVv/mOrJfkrG17EJtH3cFXHYFhZO
pykhkM00nDtKm/NhTUR2GexqJNmleWpzjE42YbWc54W2AcALf7Idx7DTEYZrNPUQd9QYrFeimhI9
PRpNf7IyoG5jhWQLCRkfUwbE2fjcKLrL24YMHQlQlIUB/ScUobAEbcNvt4HPtFmXc+1ZXlU9vDi7
YtReLVoRZFXfFyWZS14fPPoZ9Ea/6z4L92Cx7N1+vLtdc3dBClCo/g4dfmvb6ndl5YWx17WbkvAj
Y4BA5RKMXfY6sWby6q6yLBJD6i0ITv8ItVD3qUfXLMH/2Q+fk5GxZl3jlygqon02xPWlt7+vtrac
zT42LmW2wf8hIy4kxL6d6MT0GG3KKkKNM2Sggld05PILoDvRozsx7zD8PHTUBXb6ikpJ+wWoqr4k
7fTF6ONl54thF8XwvSc8JpsZQJcKF1Gbj+AT2g5k3/VnH5762uufaMWmR7IW/mmEqD1Voo8Cg1QO
e0T1Pz14/pztsiQZtxUDCir4ArmqegJnL/bab97UjfshQ6U26VE4DakvZWXi47MlDVFpOilkm9bl
OtLLzVQSlDFRZAmLkWFmWd/qpXuNtWFlsb0a29Uz+Hrc/BU3KV2RnEhLy0uXazZUfkg++dYfENmq
b6dcJOjJTk3MbFodQBoEEXFLjvmNE6HuVFwIrV8ITNGTg3qyKU+uGwpC7amnuTfGhLqt3iBPK7xO
1Kz/fJ56im66+Q629K+P16r7ykyc0krPYdj/letAAeqiaENRDzHMXVsLeyf7VJX5eg3+N3vn0eQ4
0l3tv6LQHhPIhEssvg29L19dXRtEVxt4j4T79XrAmTfikxYKaa/FdEx3kSwSBJA37z3nObNInyew
/YdkeE4asGOWxOWI/ocWmjHtrMBqscOOK2fyv8Ihf5+rCT8WsdAbPfYuzPfe4JQjmnR0q2+hLva5
EoAeM8CrkUYTXcBvr60e810znpkYNj+DEdHhUPmf5R0vRgLiKuhrjwA4PaDJoSdpmOl4GvrZeEbr
9lPA+SIv97NdwvWQhQUPJAY0VzICxLpI4+mH18SXGQ/Tm6T3daDFBI22d/rP1Djffz5YGaITsAcn
BAIBYej6zR3n8YcdtWB488C7Mfptb0VLMtTScvmBgPO5kAGIyawMl1xX59jNA2LU5YetSSyqTn+0
fprt9OxWxyT0ircmmm/3V+WocarHjn31Y3R4Dn3h1f0HnTK+Rwm2p6Fq5MmxsRTmU6WxEVHXl2a6
ikd//l4LVGNF4WiIiv78PlTR8f4hpm7AbNnG1qVqa/HI7mfRby93GhebazvhWQ3MJnjy5lic8TwT
8rW825mewuy76Ue+pBJ6Yyf2ItPRB+w4/EIcBD1FI6gaV54HDzUtqVJoze5HJ0QUFZNg99iHk7gU
Ftzr+0tOYMz60cG2VqBuKqeSWThOru85Uqj7M6MStHjXWtapdbz0BYH15/3fzSxGABgG44Occus6
ux3J1suvElF5U5lZv9EZLI/t2ECUMNzwhwMdf/mC7ZrTKW5a99gPpn6N0/n5/oJDhXKwd1R3i6bK
vZV4Uf/+Ah1VvEkT6XSNRHjbap2ehJPg3loOidme/UgOnzMGSab4VnCQpudgsMku91edI0+s76cY
Jung4X7a3Z9o17BOnFI+2+YUnyOFbu3+9gtBeSm98j0uAa/kJhKEurKPaMH9pySkwUqoMFkh2j5B
Y5TfRjXDbZUoQkPctE/haCDsWh6BpuLouEbyAa4l2dlTU58qbkhPreEIrsG8/BmPNjkC8fSh48Lf
RhZqnWjpjorSPfjkzP/9OqiK8ahn0XeqLblNQkudBLSUxwmS7N+vQ0bENhmM/nvGLH5reNABRquI
HpsmjJnp8pvCvNxAkAu+t75XbdMqH85sDMQDbWKow8u7bWBR4/bsPsNJ8nUHkoVe5fWDidLx79dw
MTLlnaM+59oj7KASyaUo6UNn0dz//QiNR66fCcdUrWNtkszuLvhpzZuzsF3uv2XkHuAn6kdWqnFD
CqN1ad2ounktxsP7G/X7g4sx8XJ/gFnpduMR633tOs+/skQEfz8KH1mVTN5Xr13s7q7XXlPVzZyC
goB5xn8/s3/eUIlvcLQH62rZQ3nN+F2btBnEF33Nv99Pbaq1NozoFhhNcIFLrTe1ZWdf5Jre34+Y
K2tdMGm+VT3ifx0AvglmYOa9/e3+AIA307oxa/vWiam62G3ubrqwM2+l5uuBArCmdd/8YqRDK3Lo
zGeMxBVr29ziNSz651kZIGGFW/9qsU5krrZ/1FZurLOY16g5P88F73HbY6d8N7rw+e9X86OXSpXO
e2BkxpZpVnr2hGHfOJmQkEcq+KH4su4PTa0OvaOO62entPtDmQZwtMrSeS5dBhr3hxSkBhc0Z3/g
lkw2VVoTIyrs4Zw6LVPmvqq/mVn9eH8oV8+rxh7xTmsFowKXxKmeVfQwlL5N5VO0XxY4fnv5xBab
2pXbucaTmCZ5oHgy9rNrJS9eSEsa4kfzC7ImZsPe+EwMu9iEmwwXPVK50T53oRq3cc7lZc/27X54
XKngCjTxu9129Q7IijjJuGgextYw0WlXS2X07f7IWQegFXohnsag9w/DBCij65vzqGv9Ar6q/Pt4
TyFRBrY/fRpJBfESy+YVhUt0GTXefx140ces0+v9s/iV/2H22nrzIqPfzQURCymI9QcBqh0QBiec
6K/3A1SzkwOrOjdPPbSGI2P/ad8Riv0S93gg7g8JSLtUjKs+A3xHGyX94epJo7wEtiiIlGq7D5GL
8/2hdOp+xFHBOpnjf8JInO8FesOjW/jqyZ3ziearZf/UeYMaoDG+p9oKNkNXthek3NENkViMbjbr
vnL1NOnc+TkaGYui7xkPFsATbB82hs6y198ws17vrxV15h8jCZNX5gvwJEY9EpTA0u2Fmkz25TX6
2IfNGYgP35lJQnej8ZzMRfiQtyWcsOX93P+4/1WHvnFTJicTs3jA/8vTluffH2GFp/+bjf/PZuME
lfz3s/Hh306/m/b39O//9vv+isdf/+/fyRtZnvbPfNyz/vKpLT0G36SN+JbHtP0fv6Ln/OU4/LuS
tqRFxA/+NSwXf1nLEFtJx5eeZy2Wwn/cipb6C/iAx8AcWaQtzP/lsFx6izvx/4tCsX3TYd1WwleK
H2LQ/8/Dclk3cPS10xzake1RNBlX7C4Yk332WEnTDOuWgcuqaCzA5Hn0ajRusDHiHAR83pHkE9Sv
od8967A2N0mXpJeiBXATM7IBrwAha1yapUlWJgxDED0r7X7a+RicsU7fmnJ0dnDJrFPguEdhtumx
9t1qb30QNkUoKOvmqiTqkz8wiYiuz3cMTclnklNCRKU1vRB8JpKvRpUJ8Ugy3dotIHZ6QBc2kO8Q
+rCwGz789pbKum39iiQCA/fgYNhkPlWPqui6G06xV1XNVxRJ7b4Zw/aI1QZJqfnuO9LYgpGNwdhM
f7gpbno8XDVCMFmN6DoNmy1xW2MqCNp9OOYPXILBqy7sn8aQfBLfTsCJqfrHGms1Hsny2GXkqBh4
1dnJnby0IHZGxsn62mAWL6WVXJPGiDetCZ9DIQ5GaFzmu6kMDagrxWsyCw8IWUoCgNVAqKpJVwiT
fN+Ew9ukm/xQDHusG8VeDrxy5WYDm1awg9PC7y9hFmGv+QiJRqM36782NCIx4r2WdcJCNsDjiNAi
1jUosojGa9Xscm176xpY3boq526LDvrVER6ih6Fmq6nJPybHBdGv2W1pxnP78/lnDuKm6W3yP8Ki
39St/ARvx54ZvIGekkM32PwPIeWrtuv0GobauiQxpENzu/MqXjwL0nO2KKF9NkmWBSq6K59LkBEr
I4fUy2ynAzXAtjI3iZtanjG4noEVH+CFSghS98Hz0yCAe9A5LYEX08GUHI6GtWbdjiB6eptkmuYd
SjJfSnScYPFu7j6G0bcPs57fi4jhhAPmBZEuw/PJa146nDhDHFzF7IH5S7vLMIiS2lMOm8kJwpUl
gEentAtkiq0H59R+6jm8ff4mvfHZbxoXXFdlkY1xmpS/dDpFt0XvwKHlpENleqFxFm8pstO5Zs/o
nMpofpcjp1pjZ3vO4XEnMxmsA/grszp19wHoXB+taFgno68ImcnnHb6aidyxle3B1JEYPjaebtbu
YBkPU5x+FPNDaSvvjPwfRkCX4SmaRwbDSNtH5qypjwC5HmLO+X74ct2PKhH9iza+OWJGhdnb88nW
TMhr2AQgStRl7DhI6Rx96DYxTtYwM3SaQpcUhDLZ5rJE9irL99pLd4zCUBfHQ3EYIZSt3bpwjqVo
XmhwdxcVmNXa7NROBEkDMos8wkb0ezfvnspGy30AZnM12oAEvZxqNMuIP4pcc0PlU2E9MsCkjWsR
p+m+DEpr77PLHipOHuyZPcgvQ4r50OTVZdG3Rn2k1hkBb+sJCee2I3ezKv0D/puNq+Sn6JynBhsw
26jsZRrm8MJb8dbhI64Dva5U0b4gw4Hx3+Bj8PpsG2jiHRRf6QaK6G+3ZL+YKKJ9B4eHYbZxdqnh
+vvAqwAxDa9ZuEhDRmrWIIvatQ8GoR1ba1WKvtgjon3C7ACgdem4ETT6BdccFtiU/CrDNAGaV7+m
oBRXgZMRXbSQeZIGbBHfAilv+O5oI4wGnkR2d0If7D+hKuNdMPA9K38+TFR2s4eVmmI2uxDHYjFp
itKd8voX4lJC/D3VjJXItjbsEt4Nl64VWEFUOsV2GIzfqZm+4VhVG2H0R4uA4lXUMrUsICnV5W9F
fFYV0MEk+3bLrPHLGIkApI906NJKHt0WgrEs06+mNfCAhruhj60Nxjaq9470HafiAmpk+lB2sBft
KOA6HSljHa12qNXPUFPyrbs8CNhQzhEqDuGMc07Vmb9PHUHWzAJXgta5TXBprYpPacl2jdoLA8lU
26sszF8VcJjdYEHIsjgVinJrHIsAKlWNLnHp5ehrKnyUGKi7hiFINnZZBTtdeDFApQEzc9nSf47D
34mBH1gvN9X4Vxj117AiX8kwzH7DaHXbEkG7LYx82gzLVqBlM9r1QAzTkEaPbaCuKsrwlpoWOwnQ
doD61Z/YM4D4lbLfz4X7va1MWIkw9mADYXcarcDETlrvLRt5U5OD3ARNJC5BjBNdW322y2VXP8oJ
JVOBnThsqqfUs8H990Z8KTJwbm0OxVbSvPZJZ6EQ749QloyLCutTTo7TE4IarKasKkZp1Hs7NIKn
vptuvpXUZ8eLAdrH6hfbylNoSHwzXTSiRJN/Zpk4lyDnQxQyS1Yyrttr3RbNaU65NXVcnoW0C064
GEiT0ue2HL+boT/t0tlZToNDTlkM5A09dU/qub2sW1oxuE/amz2NHQ5JHjfViD28E7tJrvvSvUWu
JppsNJH5RF+s9ku2FQ8b8/5lbH6wlyFiLJ0RjvVAXmazTnea6d7aK+Nnf+7SU6iJ8gybPaUZHziO
3tq6iUhGyQlEM9l43C/GWWNRq4BTNkOwHcGGbhwVbqvUng92z+QxGee1O4rvQPL8vZv5Ny8YJ8Ai
77I1vPXgm1i+Q2ahDbca1Nz4KgAzzvF407gocHwHP5Vtm9DwFNC4QQWrYmgZaQCb9TmehHsl5sHq
4+fOYNxp6Rdv9Pa2m8l1N8SMdH3nxywVYwzRg51caAagjjYawNNW2QXgl7TvF8cm226QVFvVij8s
zLYQ0y3Rk4H3Td/yhFzge/p11+GZzpvvltVxYnC3TYPq0op02tn3jvQkvkB7fWNXJy8Qje9LmRUV
HTvFcWVUFEjOUHubkdXcE1m28Uy5RyYTnEREAtzQFZtg8hH5xnTmk+9tbGL1SUaxAwHx6tvtDaJZ
tBswMqxtDu6aaNQS0ZoxEdZqf6uMPlkNBqOGWDkOYVUPzdw111I4eFgkMXHRuuUmR23C1JkbA3we
qbdZdRRy4xJcv4kmczE/xuvEDUnRQYlywVXMF6oXKSTCsYWuOhxZFJsVpCw6+S2qyGye/OdJdT/V
bL+4VdA/0hvbNW2invPipewm3GQybs+piIcz/ceVr51LydqcszY+F7MFcyft/ENjZtYe7jREKR8V
txc/VnatT2E6c0eF/Ww31Ua6wfDaKMvHPWP9SoJifknLyzQyCdAjUvCwf73/AVLhjb5Ichu8tn+1
4RaAcwr7QxDW2dY15YxvLzD3xA+WBKdVG8fllToUBE+GwUJf2hAmXEdwD4w5EHUBnI7MQhIbTBZt
J3hlSSxvuM/MXdgDR4ic0Xs1Qwmo0/agByUAJ4mH844WbSzcwvN3d3T8rSgmg+7hIJ6XyAU/z51X
05mc1yBNd2YhWjIjln/y6WAUg1mQ6IqFE5HuaxpycbR1SfuEzTg+zVru8U9NOH+03OmoG9+EweUr
MgiaDqxg6nAS3SYGTkgoCc/pDD7Fz7byCR0dZXEtTMIDw8qNb34uTw2Rhj0JuGCe4nlIuVzTeD2Y
YI5CMJs9YbuFSTJSOSOkmdWKVNFIPQsBBs52+7csyzziXhom3xVKE2k/TV764OkhWBuzcaoGIG0F
PPVDi9JrPQ/dq4UUE6dT++6OsQdpdGkn9NtBB6Qpa7h6QRG/Z+HUHGwJcBKLd3RgiYt3A9RZPMni
22A2Kzsa6n2Gthh8WPnh0lbaGhZLSdTLQyf3zYzdghnBKtH1vvTJc673I6vWUfjF27Ayxn3qhhyC
6OBod5+7HCFBuXAoGqlvbDieCpieufBY9Pze3GgWOyzEWA5Vv00qTZByrJYxKjNgDI6v+VhkqB4x
+M9dWe+dPNzh2plO9KC+Mm4UBEd1YpVbLTEirn3WXDfMgUawVnO1A2hmA/+tsbtP85x8xDqhQCw1
cbUASLdhbJJviOFgGnXH0HdKV+bY/0o+WzowT9QiHpxp/BZpc3GsV9fxYf95ELS6pULpjerSSO+1
yP36oZ7xT0UOMCq329ozxBN31KfUH77atLKeuN2cG9SLuLQHa+H9FWSIh82F3dQIKYK6R1qH3iCE
MccD63vpnzzCD4mypd66dfpiJnIvnQm7yoJN9R02x5b67bhcGya7ybwd8RjX1UEZamfkwxNpOkRE
SS5dEC9xZKFq/QgZdFhh3O77ZWTZtc1RhNMMFcEk3LhIXpxIfKCIMDd5mrrbHve8pZDSkgUOwxm1
ZdBnLzSULnRTP5WL6RqB6ktfBKh9p+5XyLoLqketO6Z3a0xwH6pmg5pWbridR4zZbRSlICq9z4l2
66YfJXzlPpy3jh3SgKQ5C8puYHSXuuvYZRdhZsq8SAoJPl2Ia14m+hLP/SYcDO/Yql0WhtYz46Bl
GZTYhhW1bBj/qUIgxe3c7+s4qFZ1hso1+uV5g7PvMrjaZCONh8SlXcr0qd0Il6U7SCMAFB29uPUI
xg6EEdvb0vO2w72FroO3NFTeuk+b4zg7HjuowT83Y7L2NYMUySLx2s9qHyD9BU7riUMAqZWxWXX2
w+riCsJTh9L+riS61ziSN7vETJ+W4QOgZePYtt01MDVufXfyNvaCAeh8L38YZvehBmTEiVL+oDz4
mXpEUyIXinwcTyMwVw+Wr+m1r+HC3qSEg25GS3MRiXVA8UDuMk9+dwoHszIXF7A7bhexjFjx85xl
rnGpWmqxTVLBTbIl7tgISUAtkFPsRcok0hVYsROv866zlNeW5JeL03y5nu7OdqSvVq1OOIIoG6Qb
3Qqphy3VYX30Y+4Pmt7xUQ+Ym2ktwatgmLxWtYFplCov7eio1ldQ4GAgQ0iicSSugeEBGhfuEWi4
gsgDEQUxLdeo9t8gX+HHcozfRVJ9IRtO0UJznkiuWITBVGFIKeRaJ8hnc998deqfRMYmcJB1ccjr
euPODtZgeNBHEwtg2bqY7hGduWxk7BnQazib32Uh/NPoI/tyBkvu0oilPNRUjXZgW+fCBnIvtVjD
V/wOyhKqUwkxuyx3briR6nnSrXuwTdB8WaM0po4RUEiE4a2EiNuj2Vh1NnX2HDansd/SnJ1WU3tG
7BysqcKECdSMnGsYlZBTQCjYbPCy1t/PfhRSpxR4PVpxTetMPN0WDj8b13dWrj89EBTkD/5TbeHB
SnB9JS0XdxBqWlQDfapRFWSbkmDVDcRNGKb9kqP9gM5HST6bkVjL8VsWmeZed+NeCDpoDUq9xpx/
27JAqOHGn/jKz4VR+HvKkR89Hei1Y7GwPyVl8On0KWiEAq2elbGZcFrFXWO2fzIqIiVLN1vLrQhC
jb5sGt8rqUZjAz+0XatyzLZWG+/mjtKQrd8Wj3W+6/UDDtkXQMhnNxuTA9kIsASYCmxz4TzOI/RY
KFfhOqqT97hlL6MpDVCHpMHJSXMsB97n7JnN9/ShsOH4BGUTwfBcQFPGz6ijLdWGn0AEQnDw/KUw
yo0YqnDrE3fqoTnf9BZwmJ7dqytdNgdhMu9UDTIioZ21bSZ/W4yODWqUTyDwymwshl/DaBjbMEu+
ELv4C5UgXOKnzoXbITfAw7z012ijVcHr5MCEmFDg33dxSa1RmVq3gMVsP4fwhZxuk9kc5/tWQrUB
r0rFGDFsbZhUgg/0t0M4nqL5aQAAi0paG6DFwZWDSMpbZhBhAmmHaqLZL8Twaqn7ySjjLKqDM9sz
B7Avly9wMmvpoZkzmdM5rZrcK6oDbMZ4FbL0A5UamO7kbn+ExPSVGD3b+8E82RF75EKWgBTzo5e9
GML5ABRRrhEA+uuizuiFyU24tCoJv4iIIAkJbUYd6iNj26QD9tEwq8UhtOtXksHQLyX5YzAxsski
tFZlu6CzquAhY+N07csJbVcQ/hwYgZN2lr3YesrOgEeeOpisuo8kjIRQ45oCbEOXZF4VI00XlEDT
M2ijbxpwFT3y6Za11bkFU3QuXWBvU1kPOy00pMdqoQcJoi+q8SWGnDFwjrQJzuNwgjWmhHP+vwnG
/2yC4QqMdv+Nu69suujf1j+aMov/S6Q7Ewie+q8phvOX7TB3sJXreFK6i6funymGIpxdCheInLDd
f9CK/8wxLPcvRynBSF3h2uVpPOtfcwzrLyiMQvmSstgEZWT9byiMlpDyv84xhI2MzMftJxVJeJ71
n+cYHlCOnIFDgjrOsREOV2+OmoI94D24cVI/JZYXPYXJcCq47PZmFxKWXpnWc6FzZNf5rE9OXq3T
oXCfK6P2t3MrCyKejeIyTOzuABI4j32wUnBVHpF078KQsq00SCzI4iG/tLqqvlnN1RfpOo3N+TPQ
hHgU/lAjIy+qczqjdgyTdlp1sfCean+mBekE+YuXIk0M3RBfEXF9Cj3jjrBmeXbKGKx936HSqRm5
yIhbSDWiTSOpa/zZ+cY1UsLgnbvEYRdudpjHIN/3Yho+zKbZBFx332NF9EHdOdsKYdg+yd3yGzNj
4mQijxZeRoItSuS3cWLLEBlTddXd3L21OWtoyb4QLFcFCNcU0VsBdTl3sn0GGODcjuVtAowSRPax
V/UP3/Oh8NF+FTXsYVKz1SUBkrhvtMHeBjk3lmGL2wKEBFIf3GgDuKS/+PmlV+l0bsEeBhysd7MD
TFO51jHxiQheCHuGQ7HquvZvAyZ+WfLrTEKNN7TIKWOyEWIxzQ9k2gc4lc86BeTkSQbRch2TUbEr
TNHuDLst9wyBk1b77+Y5eQLCWzyGevwIhnzY5bCAtxMysPXU6PJAK3GAS9MODMAwaiLC78UjZtLn
ounFLdfJyL05i/Y+H0G6F0PhwWKuv+1KoJEsFPkB8Yg8tV7sr7TdJO8By4wdzwUWyoa7HY66Q2X/
4jqqD2mS2wdvcs0HhkbZhs71a5vSokYXuQW53T4omcu15wTV0afvuWocyOKV7Madw5ez63wwQebU
71xAAsdsrEnwIZ6F8nLKCESvNX3XMqLucqKzGIw/ZWt+4YQHYxzW1pNpnMI+sGiRFP4FV2V1HHnR
NUQ2ihXTDU+W1DH9GrjqLMvGzggSQrNchWu2961Hi6TAld/n+Aes7LOxzPRSLX94c3fGrxEfokJT
HqcZ5320xhdnnegf4Rnxn+fMk1cVj/LKtDTftJmdknuRvKRxtYs5s04qoMU8JBP+1ADw18JUxk32
NFpYxkhD5a8t5WyTN8D6qiLb+mbMYo3wnSzgaXxMSEba5IZHv7A3+fpp6hklFs0InsemK6d3UkCN
Dba1bO3Fcw04cPlOB2q3IJn3MifWwprcfgfyHUp9olevw1jo89hEX0ihs2NTg0t04Bei/cw2pQn3
i9J6T2O9OUzzM825c11X3qNn5gUJOMvHx5u3KqyyOYwGI7vOVh3SBU7WCnQSXHvMeK2oUgyKqTrH
Q/rNjOzm0S/lixumpziwrKsM1TuhgKBah4g55kzqlxuWH3kp9l7TFuuCO/CVa+cbvOWYOxc7W5HN
T/MopyPDX07umKIoqKIdbJRoGxVlRvcrQIdNcx7TagSYy+znlTllahNkKReazW2iKSt3M2SjvFlx
XINNjJj7FJ821MsNfNjkBE+qHd8M8BidHetrKQF1TE2jsBonyBOt7hSpeMk8YKg2FjSkgZN5AjlD
O4z9yZz9D+V3MT1vLwcqm38XQUCDClxRrYzye5xYgLS8na6t6hqyR7y5IFCfq1jAfPeq6OJNgLrp
2rCfUkxp6Ka7IEtz/dB5jXyyU/NB1l3xoAbvaZ5TY03EB13h0O1vtU/LWQHbHPpoW5fOMayS93Bg
R6zySm0LXKBJcpzagIgRkcbHHhPJps0pArMmjvdxhB0hlgaA9cr4cpJyeEkC+VBm8CQjS19d012G
3k25ZR0qL25D32XS30wyCp7Eb9OL5EPF2b9FZ23eiBOgMaa8JV2gx53r43QJNbyIuLdBf7dybdfe
D3Zq/rsVTMHNbjAzp9aAVCwYDsThdqshyceLC593N6EbYKeTkAZijo9zpMrPxBnsB88y3hYGVU7j
9630tnQ4bQu7ktpIARLR7PSfBGDmzjBRfKdtGV2combxgDN1yFN7Otcq/chi8RLGo3FWQbTBc5K+
NtPPqg8edCTVG5P1jxwsXVV5xBakbgTxZyCGJdLwHh0ObZ57rLTzIoOK8lM40Waeh+kTsNXn5PLI
Ps8jWvW1fwwdkqzCcGI4jLTy4HPGb7rAb55842jZ1q+wBGReh7VzmM3wETomCSypil6SKZXrYYqf
RzOtCY7nvyIxrnlkbXKmKBtRYRWzWxkd4rr4CCKnXpOsTjJ9GvXrXs35fpxB1vVBpXduQ9sHy+uh
nZ3yVWcavVqbj3tXlP6DsvqDiYCDhDFaaU7vmBe/BllfGp3aq9kdtgy0wTBBVtsoeI3MRYsQ+4xv
X9PS/ZTC3IjelW9MkUf28eJxjsmvaWzXeWanaofDsCOlqj91AVhN7Uhnz0pNnzgDfkqXlPDy6Ueu
U/E+ibPZF/77lA3PFEY/5iIq1vXUkhiWtm9h79Mk6UzdXmaAplWqfkQ24QelMXxU7ckQFvJWgtbW
SCPSq7TF+e+FxJuSY6QUq2LikSldN+ahaVkTtaYFmeWdQO2HBiBClffow2iGmvBD1qaDoR90GxJV
6yJTK94lNSt1RFg7EXAFOINOA+ZHxvqKB3ve+oplXZMktMrRmB8yuojnBhXEke0otKJ0OplBhtsB
wF0RDD/d7DkL5uBcjwFUQaGSVVOn4jnF/uB1vX+26nLfD42PnBa8k2c9hNo2nxF4jG0Vnm0Rnxri
lo9VigUaJugZTO68E5ELh7Gt2qfWD84+N6ALTQNAAexo9y1a2ktfRCe3hoiYEM9MYyD7Xc8oixnk
0WgZnmoovtsqbMfn0GTzjAj1tUFznHUEARRs6XcKBL7hYbHPk8/MMnEPdtOvxnSwgvkByolOrOm5
EmFLeseKxmDF+0lDBAQmONpeZQEGg4XEGOafg+2qnTTndTWEau2m0rzFGed+WREfG02jueObJi87
/K5ImeHWWGpwCJ0RHoc5Qbqv/E1fKv3Qu5riMRku7ABpmA3smhGK2htb1cxBexldXKf8zdAsAF4h
2HLTIW4x/BzbQTWPlmF8G8oI90r90nlG+ZLs72VEaqLrBd+Q5JjEzLpON0Oqi4++3tLxRb47M0BJ
f3oJZYctCaCxK++qqAs3VVg1+2gGsen53wvn2Yjs4YHGzw+HTtc+nw8mQM21KZKWzAJ3RY6Nd1ZZ
tqPtIi54Pzo7K87kPv+x6I1cuoAhTxHOLApeTN5LDEIiQcR/7kS10TEcjoIcPqq1pHtknDoiY10o
DvqRmjVHVzvSPfbGeWXbYXaILDKsTANCZw99Y5d57nsuW0Qv6Wwe8hJflvSYu4+92SHrzNa9VTK9
Rg4PrGx6Q6pP7ooMXkloiQ9dbcZ7JxkeImo3BFXzsagQ3s4d13y3wHKk8QrjRwaq+fBoJ1MGVX1S
P1R2sbXC4clnvHpMq5PQCSBGoH4bX0zmyZGncqmw68QVGwoZmspEshDD0ONjtKv3CGJjqp3qSMoo
aychQ6koViQQTdcSwSiCT2hMIaIc8oMQldsWnk6IqK5CFWNQhDdDSWRTm5q7KCt+FQVLbgDz4JIW
E7lUU1Wuos5Dpat6mpajO+/ZddGmMCx0URHUA8DCePGXFaVN+295k9jHezHE+4XgPiLB7aqXNtaA
HgJN0HhYrYNh9i9eOgAjyKp438iK8SeNM5Kikl0dZU9pbidXfn7KXCWwO5c4mFIcnbEzN1ualxB1
bQDi96Js8IbxksAg4pDIGtJ14p/NIf/EUUO4ulFkl1on9bEvyK/zSM+7OLSbCvZEW9+bqq1yIZv7
oGYOekwS7KLpNqkZ7MJhd14aS9HfLOlNmayWOEODrSRTdHi2/EncGo/d0/JDvMsRb6tazXk17YuA
WbXv5M9oOLl2uR0jZumOJXgamjc4HWqK7Z12sHDHGOGoKv2jYVH46pia2mgAKsd5yeiIs7I27Hgf
WfLgdf/B2Jntxq2sWfpVGnXdBDgEyWADdZPzoFRKqVk3hC3bwXkKzk/fH7ULVefsPqjqG8HeW7aV
UwzrX+tb8lIEuPX4m1HWzX4rJwmOv/vsbU5YwE2JV7jEr8X4x5dEaElNkJBu0y9hm3wgHUKMflXx
UUF7XReCAh2lnZnKuibeBwHyNtv90v2Rn7KgP9oEfddYaunZwK8OxqGOQrh7zF3ZMetNppL3hDTd
NtQyY4tlGeCl2+rsNfHq+UrGzN1gY2qOLQ07c6QwxpfDcPAai9Sere6DoSieLbpKg4YTcInZWHFg
ZMbHWh/CQD6LcXzKTa/fl6AxAGg4VJRyXGlHLixmVvkHDIPPswYfDHm33AE3rVddAGDef6o83a3t
amYVTTtMZw2NWL0XNnvfMPp9lkxvAcL8fdgy8cwYLG+C5W3ZACu3BtK5zGcu1VS9xUwCePtRWykL
Jz5XxfQBFxhMtZjKM+qst5N6ZG49h7ygeK+6QEJGCTxYfN1MB4r0LrgLCeDS+skrXvq7zEvUSYy0
5tiiPlq1+8ti+E7kEsdIqTxA+QT36NoKB/ZV7WymnnJRpTffF+5YTuk6bPOnaUp5xnvrT8n5BXt7
lGyhIH1NbsXLjRPehbx113L5XEda8OBy8oSdFwd35sBHLc5RsYeJRG5T+/SHpVj30hRxtoxyZzfZ
zHmiRh60roqDsIJoE/sm45TK5mBnedhn4vJiCOdErUrFxZdBsiU6tHXtfsWYtEKzLrf2oBjzhm1z
8PYB+bglkUxem3V7h6fxh+dOX3pmPOXEh1mPwaXqGduWdOfBTjWO1QiyhPmPs+l8Z7xZ9ujxGk7D
eao01/KWRbiCf1fYc3jBpv7JzZVvyPrwNMv2Da+Td6xst31oyociHvbs4u01ZD/aC6QcWtF4XhCt
9p2zwRMW3M1QltYtY3QSk1TMmw1dVCbi/ybW82+JI3Mz1mPCUZxLGFVXd5ltWM+e8py7WM4ZJJ+K
HgPupuwexS0Km6Pj2u01oy2MzLCK9p4kPClzfWyK+7G0xZ1NvohMWqhBZBfwEBCL6W+bSBxa+IIX
pTbe5yEIaEPQt5XqHOuHS4WC2VY7I6ALL4/C14jobGdW6U4lQbexHE47ZUG3ZACLO8j3cVql99wI
2n0XYHWtMljQBLmZfU0Su6BDT561bIFjY5t3VMm+eE07kqdkn5vSwzw12OHa6ZxnsKSTUD9Th5hr
pyUhAcaee8d+CQM+tKN5oyth0XNe05FDl+lJBkwKcrBscxbVCFR2kKT1WxmuKivsoczH874GLbot
NX6ruLGZFHLNzAuqCY1ZPlq5JtMlP3tNLNUcyofKIgOlW3pP55w+Y7aDo4VptOnEmVJM4zBRtATP
36M5Fl74xhdGwMc4Pk7WpeM6fGGa+J61hn6t5YxgUPxsDSN+Eln8HiZ9flZh9Pm9YyXEjUMN+oYp
DUSv2XjpEWKoBW+eopT1xWmcS2rP5irq2n7PIofjDd6Aqh4d1WavkeNE1J1tBifgsTUToxSV0yzV
2yCmmNCVlJXvweYU7W4wI3h9pT7IwLKeZ4biXERMCth4U7NX32PiCrY4sUxuzSI+BsnQAnbw62M8
kVvjvKcGazoMIbYO/IIkOxMqCFJL/fFmf3rIMnLNjqFvI0dAG7Xe7aqPhFGMbGnEKJyUCMWYoU2J
8sxY+g95avPCaH3r5oA8BBLvMbEKQRWJjYihzeje24qgk8d6ZMjs0R8R1num50xW4zk9x8Sl1kwl
2p0aa/9SlKVxwAf2VAYDPz+p3GOf00BBIHHfRwtJKKWuQkwRIKvBtemtI5WsliBQMArxc4lB1TBQ
3EG/W+CnhIWqSbRyvuIojw4ZdVxcl/2NLI3gYpa/5Njux7EmRqRbuYnM4CMyeLYk+gxWIKQACqqb
B51bN3NOY6ofuM1wshke6k8p5hKXTFPDcCiIPIflXZ4b7i2CZZZo8y3qW+dTGe9hSCd37LinAEcX
NGMmK/CnTzyY4eppsuuWzTwIR+ghi1nn2cWNjWEYiDE5JPIEFn0V+/09Lq5jkg2ouY5MnwqsHcFc
gNBwqxFaM+/ZchFrnUHf3LhBzMSyzpk28rczWNV1KeBF+WbxqtPH0ZuoqnC9L9uB1NUbfnEVokSN
HJ5jlfpXMRwVGvpdwL5sW0N4cDUljZrpN4dvrHqzZ+Cey0kV51KG6I2EPYld848kdP6MIfY4NaSY
apUyDjHBKfo0JrVjCCjXVT+EK7vVaoebkyjeolj0TIFxl/v53ogJ1hNMWOzbRr6rG7riqrgM9oSj
YIejlft59MA8/1Y63Maxk9x31BG+EiCfj+zP94OQX71bBk9pYgVPlUAhGNEmpHgYPMpRLMsIFsmZ
oEHuHQ2Gk6Taw/opomzH4HB3GVT6pjOuvSyXMRbjOnhEH1mXY0n53DzmOMu8GlmfcW85OQfC3xuD
AQEdeZOiE4VCirjO93KwP2xUcww43pY4ePzmgRTHpPJaE+HpMQ99O7iZi1N+EgB0XuQPqTg5R2Nw
JKdYQzOu7z0PRh3SXfaYjOWTh6lqz+lrPGYTlI2RJghlptQugljHskzuKMwMsmslltawtgl4Gnaw
7qDauYrOsjYA6B32SXPATttIv+B8xF6R2MwiNNmxvooXSzQz9X6yHkAw5ztpUPhiEACYUwU5vDyx
40wch1mSv8EZFD9MdJnbBP/ZjzyqlGrlL2wR/96HMnKi8wAbKfV0CbJxmt3gOGB3C8aTtXwxf40x
0mCeTodvnAdY8ycTCWXXhuGnQSPrVpQsk6B1oBRVGCmxQ+wMvskoEvMku+gw5dJcNzVED92bV04g
zm4QTXfytagpFIFloLVRYnLCotMuVQYavyYgWHsVL/0Ws9ddaThoj2MkaYKnMNMR8XZ0yv/g3Iw0
RUqeNrRbSAN+Ez1wrdg0NXaNhXOCR9XdmYl3rzsvpWCgfqScacE1ADI1cpovvn/OtPdmHi+t407W
wmlxeP6D8sXvyksilLVmJroh8DEeOFKzuJbg8a2YqnVlOtH6q2XR/gtGDuF02NOvevxGI39/URzX
YZyax6lGHByGVG9ztcU2Fe6Y+r+VTUZ7SQkYWONQ1zBjiwUP67jZH7/s5m2nOs21GCoN3Nl2E7Vp
vUon2MBj/TViLtUMjkojvSPJ/jGH79FSMGZT8nwoCdu4BnDgb0CzSvFhqmiyN9/YadOQeoUE1v0D
zAfJt10FzF82RjD1J+GW6T7s+rtv2Pc0UmNQRsPPNoJdpOz0yecctOa4hzl2WuYSojwKkqKqyOHn
qSUob1m80kV6o200xLFT0LBFySJwkBPqYLkD0IO7OM/vJuoW9xx1Hfjep4LqFy5Zq9GG+hzPnDCw
TPzEFPmrFPO+rfznOcl+A67YmWUPLWNmkMEu6fFeOX4zUCxHRTvcOa/f9HpbNOVq6qdPN0KkrIIN
p8CMzJ7xoEdpHScqc2ZpWwg3uXGazLFbhYqYbz3xQtRgBDFhbDrT1DSni+4kxwfeuWyBAH6+wTue
SAgy6fBcDkzFraSa9+gTvHmUeu1Fb7+QtrFWUeofXBaBo1/73U5VZbgDKvASZI6z+Z6RzLqErlgs
/9b9nRVP5r0hu/QDl9qG9lHohL7Gpmi5z5Ex2jsThw9IjunVHkZva8YYA0cJQqaQap8aGPLhNIv3
ybMpoTJPygrFxlmgOyhWE7XJjE+4y2DWExF9HNgF1NZyx3xLq5UDuGD1TaIZFhzNpIkOcdW8/fW+
tGEZT+iMK0N4LyLu6RHCVhj8ctvXJo5uxgRMe+7qH35gDSgXQQdNy7vKHAcJMdE/ozltRNBOG8+g
DMoIqBGzhTwiCxsrzFv4btKwZa4jnENV+PbJ4A9HNpYdoXmNvaL1l82YYu2SQ9E3zlmgIe48Cnu8
L44pgedsA62tTWyIuyETNxTHdbawow0R/JB29WnGoBuK4tynHIC9p1E/zGr8FAHeDcOvuOAM/btR
VG/6S1LpBYgf0/qdqeku67vlUm2/NKZ+EqBogM6uwqm/VbLbwHim8xUgSYgW5IFhMa2uWdV58JI2
0TY0aMjlW09+ZG0HJ0kP37wgWrWGwzAba+qlVF07R6Yb3Yk0L08xnQiIdADY9x0n3hmFrK73UYGi
zZB57bUx5ah3Q8t1sLbo2Xan8lGmuOJtJknUj9DOTeQMvzwgm2hWCu0uSlHf1S21a9SIwuoo60vv
BT3iZMH6KX5SyE8cX0DLBWw7tGnPm8jpGR1jwFwkDfPkY5XEq5VjDh5/JQsfi4wI7U1klpEMDFpm
w0jRJQV3vZnFIWrcYK+4EFkgDw7OlK27SAl6cCGS/NWckIhTV1cjKpptHHww/xCAqDUJigOcToUX
uOaa5AS/8sjQW1vNnJlze+CSj/SFPkDxWMKlMggusee/cyBWmzGsr98kra5aKHiji0emUeYSydIn
OkA+mExwxUjwArmT4rMRmhANmf9vSeXS65EP4hRUdb6bJ5MKJgF+OydAHXbmXjnlaXZpb81rjtWj
j63MG8e33Ar6nSOn12r5Y6HSbHg1r442Hjkh0KqQhVeT9ed7u/v+QoVMdxJxUmwTVz7UZnQe7YjH
F5a0xYiqPuHhf6pdOidU6HAgLiNrQ8hty1pXc1exuRfCDYN3StpZnOqQ5z1SdIgBw7ziWoA1GnLo
o53t3sT4HQaKaoLuCuIt3XspH/S0nH7IocKwyxytpUj5r116+cm/fzVkP/o4tGmiG+01+a53Bpg4
k4r8dXx0igx3ZIbrnjaeiYNvxXEGeRbirl3ofVY3dOgAac79G/sVfYRtfQvKRNCyp+YTJHWGAJaF
MSz3L8FojZQz9QtE9UenvJGI+ACwMltwqbYtuCE7P4PldOLiKmN5dgqGapJ6I4PjKaQ/kMshjXXH
Bq+YAA23B3316rrsGSznJA7CFD0+SJtVQxHxKscouM2kpAg6SwjRByFbV0bqh6x6cMos+08tXGzz
6JjjTFnV0muAgNUdDf3DMY1nEY9XoioKjgAcVuUdakvcND6cva/9cF21KS0lrAFrv6d7lvrDPS73
0fQYTlbeHtPl69Qnirc3BTzteHZQhM7CpLvXacTNaXK6tXG7c9gd73glW4wAwzPk5Csn20dua3Ij
6UbeUndoAGYr/rgWCwR35U1gCnp65uxN8kkCKkvzez9dBlEd2rfU7OzjrCef3gKHV071xVaYv3Hm
c3oqY1q1iyrcxz1iHg3kTw1XwFUqdXNFEW3CmCuLlofQLvJVkFXAabpxD1GHVXAR5hy/VLv0uU6I
0hVR9Mg6ESIrImNAY8gAM1qVxcpokcDtltSNTsWKdmVCP6rMH8rcxEPpGfvGqcO9m+rsoCx89ih2
Ym3jwyZDD9NN6l2hNHJBLj/iTKZH0+IQ40/XnpHIuYnJZxQ4brqY7jeFCYCDSdZ0P8Kk+GnyEq88
OU1r1wKQgX/DWYGh/gTZB8uA1CBVxWZFuZWZ/CwsLCxgPXALAJo4jm66OEYsvS64WQO2iNZGfyvt
4ciNx2KXXCWB2e9E7Nhb9kdKg9KRKrbJJzI2O6/BIKaD1f0yLeOgLTs8OtVS0gT/LcB6mSQ8ea2f
NnuLWNBK1cmzz8D2oKfukPahdRrc32EZGkza1NHlLrluPAKCQfmnKcPsPYBbVen8aOso/Qz2lFmo
dcIJ8kAUVwDCdn8Hlfa2CbDJFUwL1PvwHFMaAmlvlOs+ro4O4b0tD0DtTKri1sIlgCYp1mIAmi5+
6WIlRthHofBeeRNAGUMQghZncz/CGKASHO5M5sMgv8ZDpg52ezN7rDsGTOwJkoKOF1cpqrOpfjgc
WJdxyhdVrcHG5DdDApQ9VtM+ayULbtghNZrkaQ018AHPj4HrDUyIrJCnc1AoTU9Nk6gjFqyJIjTC
RTiTH5SvdxXtYHlg/UK+dx9k5+dcpS7tbLWbXlXYtGPkug7mEiO1q8UF2809bwOMkVxmnxxkWblr
rtLveQeF1fwVNpB/lTNC6w5okmP4RRbVLfYhwhCrFacUkwr7+ULLKEQuH9zZPJ3HkRo44U+EphsC
BuS5Do7ANmYDYyubsCBjRiEC9XftwXb83/2FXokY/Q98PIZsIUC5egnD8nkzbk0GaLswEZ928+z4
ToPhG49CPCZimV/h/MH9sTW1R6gMkat0sLmkxSPmCrnz06xhoIyFIZeUZRhsR+kW8ZEblEsVMFMZ
rvEdQ8eWmnLbJFaSFuI8msttDYcODuzEz9TZM8t3f/Q2udcFK1ZBvyaoxZk64tZhk2l1WDQM4BtU
QuY/g6GhdnL5wVzKAVc13YU22O9DrOuarJL9S6IHQyM33LHYqih9zqraOk+lu3Zqg/tdnxJDMDgk
s835WGawgzXEIAmjJU23oaP2xi2PTRqkyrqK560lSI/F3XQUGT6gRltbFyBMlAP+j4mX5AgFGyfu
f/qN+zS3YNeQ+TdVlRzDqyedHNGUsRG64zoLuqNJPlBS9XYqtb31JjOl77QIcMrYuyQcmB66OP+F
o3djynOnrOFmNCogrZTsq9Q9MRjNKIWu9okwLPC98ItGIs/4LFN4dva0Utr6YvSL9bnCh68TkrOz
PT6YSYKJ/MYNpzm5gDbxmMQ7IefPOiZBTJdsi+g1vnvlRQW6YX4jfmYDZn05+Oaui/mc52X/gfkn
X2Z04SrJgjODYGNPxexW8kd2mRxvhIY7TnojNqTlbxk8U+zqkvgG3Nh1W2Y+UtAxcYzq0cuLhyRr
gxPzG28jwulPCWrl4BTehYQxOc+OcQR3VQANERsv5ck7StCudDauwrAVhw57Xp71d6qQ1soRfU2V
nFhXdTWALi8ZNDO32CjqPxuElFU15FtlqI/GfizgGb9UOV7qeCsGjtaDbVu7OCmrtfbZi9zcROv1
yUKPZnCHb8zZMBMftznhlL7w3otsgjWgO4wu45PKEy73LvWgo46Z7ubLu0H7TOFJVwL8WjVDO29N
E5S5Z71JxkeEnNBXsIlKq4Trkrxk+BB3WDS4pvP+wETm6Ef6GqIzY6rLgPGQ7IsX7wLbOksvfIuC
MtzQ8LNL1BifPUEXVu5Gh0XFbwk7bfNO0Y3H+X82ms1sMTHKpwHAtaCrF1/WQ12BavdHvbMs3jZS
NCHmvtrY1Xl8ypshum+q6SO5HzvxRWcWA4GqeKlaOizMPviMCW3uIpiDeZQR2JgB77NsnrOZq0XR
t3wmcIP1uMxjQolOQjzi3DKKj2325YBRGOf5+BU+R8LBw1ZgHdA5Tbc9DcXySRw5Q7P2gZmNl/qv
mixNe668F+n77ZL3gE7LdfyvL3/9loAoBHrhbdwYUrEx1eRJsKAPea7gIixUxe8v1n/+6v/3v+Wo
GKuWi+ccZGITSYRbElPFqU/MhXLIPXPyOmsnG/lkciVMy3DCbdRCEIDbkCQtxQbLr6L//NX3b//V
f/v+lv/6E//qW4QYuSzEbrfRwkpZaWqbdEgTXSMwXVtlwV0wyxZn3hTOGwOGSBrNybaImhcxiF+q
U801TuJhG3opBRG1PBcyQh3xzGJHeTtmAb5LgBuBcwxsINziIapO0u4RBCfGrl2LWjj0yR3vvD1L
rL0bAQiuuyAar4NB5C/KxaZwaZHAUcqkEpmD+Ah7UxefFf9/ivAd42NZd/MBsS38/LQIGV5E9oc1
c1yXJstcpykDg4y8d6GdrWzrh0ooq5hCrTbFgIpkQfvoHNgS3AkR36l+De0PydJxDGngHp3Pyg4f
JhX6e58r/DLENrrhp11RvhHGLbgXhqCejy40DRNPz7UJEgfNkPR73+Mosj25gibHATk0Xrv8j6kD
mIHWB7iw34ir0WY2wxdVk8VInWnv6JYauTRNVt2Ir2ZuaOBo5D6tOgEhgZv9MJa/5imBdTaxDZr6
FT80uvTMUjDJ7J7jwhYUWkrlgg8dwupuebiWvXHDReRseFAvQ+ORKI8pN7fMhuLn+EsjUNBmRNfe
GPT5wW7kc2FEDh81klNWR4yb+/LVmfMP2Q1PY87BwXRjTjw5pZZlRXZSQJqVIAz28Ty7J8ep3VO/
dIyKUj5nMB4483KjG/MRFkPqE/caJ7kbm+Y+6zrjVAd+tw47b2Aw/Kt2+eC2C7q21I5xKscEIetR
ocDWkODOJbRBZtUrFk2CQxkbzSbO04g0TUCgeqQTfuqeokBqxuvU9DbkaleGNfonLydEIqe83mq3
EMeEcUsaI6cOQbYnMuXx06Gl5/m0DxqTBSWwjzIKsvMUlFCd84HcFne8vqxS5gdQtlWDVyKgeBi8
b26fhT+/cVFczS1teyoYIiATzamqUjzfo3X4fvxWc3UIxm3MEUxCWKBkTh437/zNT+mFGZ2HZMD3
Fr2KEBeQNCsTWwLCMqL0jUQqZgDkp++/KHDvHI/HZAxIzpFn7Fo0A6C63gHfxkQiHC2WiCFMlkmG
p9aw9/kYDIc66vtDTxOt45oTQyuw1nl5TqE4Otl9UiQn8EX8uz2a/rTyle+t6eo++bXBG4fzMB5X
bv9psOOQ9wGA6doJAkK5pAQFXGNOpJC0b3yRrvXWji641SD8oSvrzkk8YpX+x1xk72PT42kcy4M/
hB9OGIVMsZPuqXeilUnSjEoL6pBdRmbCEViesxqpKHy36s7c+U6CuB9PH2lVTUz80aN6mtS2YRLy
wpqR+VS69W8z9/dNlCa3DiPDyiTtkwwZPawivhURk61uzl59CUzQyDivc33Y+kykGE3L5JovXeZG
GO2MUkSAYr3gOBaxuQ/yU1cN4q4cA+PQxQ0TR7AqNAa4eLyjq9VZXGd+eHYGVGr+UeAvmmr/NiLl
KCaOFaaOnZ6ix2y5RQ0+2UF7xrcgmTwwd0zgJA7PMkPnyLrEJ2bO1KGsgp8J6QPcXF2xtWQ2nezl
7de6SPWB5mknuKzXjJfPkQ0ESKWoWyYn0nXIOWMfFvo+Uh5zqyp5Syp4PsGQFBvSFDVklZZdLJ/U
zOpns/5ZHvlNhQ8YJv1wmsZtRnhlDVQg4Erj0t+EZ4bZzvDRUzZzcrpx+OtLUM0o/ja6QRU3l8Lq
+73FJEI6mIKy+lhkdLvSmWcyRqgeewvm6sLs//7SVRhUXNMw8Q2Gr2M6eityB/Dp3bjbOv34KzdL
AL0BVue6m88cmWD2s4Ok7UbYiiw1B0WSE3ATEaxPXmciOy1f5pJMrdsyWfwu4rPs+HWu+N5ckytL
PLs72yAn5rz5ZcdpgbjKn8EBwMVqWdPgEvwBPtauh1i8CqLrMW+NA/0+zDz75iLxN31UFRO8CqNZ
EY5vgCSnQynTdGMO6S/sUtGxl5V57TXudx8+aKaANuJXzOcwfsBk3K5HQwzcLlKxGzRVUqE3Mgcw
oSCA7Ok2yHHReTb+TOj13CTE2dOxdw1aRtrFbDW/JdyqdeYC96KDkl3FeR86BsUmnEzyqDK+pqK+
Qz/PSC3C+RtFd8n56ZugKG+h7/6E4PNEem/+MMryHPjD+Dt34kvwALc9+mhyZtqzQfk3dgDcyTIh
8a3KVzuaFm7JsOsTFPyJyMAcMUQN7Cp+t7vgwxnc5tek33xSfllhPqhWeNyWBncjCudP6GNGTSCD
rZJGJtuwt7kbFhi2HLIoGytSlArH4e90FviolxaSCRugKufiMvlYRBtrDp78xQIelI38tIZjW+mH
1nRvXk1FvduolJi33Mm8fkGjYnCVLWkBEFM44364yYMY4+i5aCxk9NjdxAz1+WSwsvl18sPOGnV2
Q9yUbevAWNVICK7CVJKW5VOJR64KTY2/WJtcZ+vbgG1UBE7/JVsJ2Zh573MVUbPJyZberJs3de1d
aM3berJoA4ytEK8Axi7gsYoEjEUoitfRi/zqqAit9/b0OwB0WqhkX6aD+GPD+JINlm8u794uHnii
gs5xr520rCNLYQdWpUmeyHxxzyXT9NtVB2uG8DNzwt34au7OKnJJzHTWQ+Ni1R4bxoq+593ZXbmf
yqG+9BEZ1o6I4z61IyRg5LaL9MzHFrs09mVdXFSdMl1NEFP7xoRfRDHch7bnmGJ42z/5y5ji+0vO
nfCUvg1RW12KNKkueRN7W1mhrv71W4T8PclQoBScVSYxDw+yjd6jiYxXLpnwdJV9S2Tobpygx09V
AwXPjHqJiQTGUsS9Dg3XZ70bYWGPLcX1odceW1+/+/6c3il3ec4rlBuRWuIOZvyL29nBFh2g2LbR
H8v3li1yemUc1HNHhWDUC9zSLuNgGHgGLw8uR12lmFwzOuwiN7zv8QNAlqYGckof5NPgpViIXDD4
suwwSAQjHW6FtdUDdkzCGxyJbYGWVBGaKVmMD0ZeyK0EyPpX4ePX+H/U7/LhL8Lh/yK891DGRav/
/d/cBWz4T+BDS7jkGW1ig7ZPeFD+c2Cwi8Isrtqlnt3WhHhmbV/61jzFdhs88nTtYPTFJyq8qHNH
t9l6gsy4NJn8zwWhFI5SmNmzKc5wtCSvvZYccOmcO8VpTDfJ4Ob5WnrEoofK+Y8oFF1j9rps/Gyj
Kn0AEpKcJo7wOAYy77nNAhiCQWednRQffmnZJkIChbXoSdHBrsKPrHCGi4bRdrQ751qFs7r81xeZ
F/qQqe5ZWTVzLcE5qccBZ06+Rx9hR3VDZVq3zg/C/+FpFFAq//40Ssdi3iV8CSjDXviSXz9uMSrr
v/+b9b9pRbGYMbQKtJ//q+qV9dE1Sb9OnUSuCN14KBx9/D6/V5PG8+NnzgYZ37nhdnSxg2TlsROZ
c2P+qq++mHd4FgiwiJz4C2L3Ex9cwjgdqI1JU6gWNCv8JephTBMPrmGmt6XnfVH/AOLFiqNHmxgi
lovoM2toge/HOX+14rHYiBIiAUu0v8b+Gd77VneUYMHOWEIfWpucntD1kYw6XgC0mFcpmJ//Q6z2
X7zdHLKzf3+eYEtzBLQ9YrK+v+RX/+F5KpwupCBXUL5i01BS5P3WgxpZQfhF4rcnjpJussZx1J57
EysrpZLgFc394HTxEXn4PiwC8y5iQuFPtCZ/B9gSt60PrgLBkzNvXP9yq1xd5bYe5+klH+P70czH
TQi8dmOE+YeRJP2TMYgzHp7//rHx7/7LB+fxAD3swpb4G0S0AI1Db9yM7d3LsiP2UuTT3VA68WdU
gakTqqz5KPFCML0SO6fWVOIasfFTgsAI+5JDcJNVB5G42baQDFuZn/awsTrzpQncYeM3OVI3b6uV
niFiIl3pq3L87B9+lbrRPT0T7f3UJcXKsNP2q2eJ9MypePPasNnJPeaf8UQq17qfSw0XWZn+R1jl
x1wwjStG89Vsk4/Y7uMXTjfdPiMBcxB+Z98yjOArvEgYMYfJw6JuvKH6eE9EJaAgJDEQf+4cIDYD
EBXMTQ5T5h09Z2MRSzvb0UMjabqrlSWf2PSoxGBCMNRZdFdR/HPPZZYFISRL2SRwUXVdvPXa63/3
DLtC0X6W3TThcccKaru3tsfHQK1PvbLcVjxVaPn7CkjPSXKhhj5HkDSvsfP5Xe+912N5tZrZ/c3S
ekD9DM+eNxKojUMoPZ1Uz0kosm1nud49MTsSF0ZOGzcCfkrIMIl27NsN8AYiKsNOz5X+IPaGcVwf
+eyS3x2C9s5OSLmInu1oaKr3wvfgP2FSwIslTknk5ocWgNLebbFi9okNT6lsaQLhmEFBofXx378L
l9rav33CXN+3XN+BjGv61t8/YQx4YsMhk3sIEEwPJtZlB2nz4vdvWW8/xP5SRqEab4uYaJ8zKy2R
/ChDwkLPjV9CO6RJZT7Fpv0zd9F5BbO7vW8yJzcn6jNos6AigHiHrUkKdIurfm7lym91viAaty6F
V1unpKu0DaMPjG2YNlBH1yKfL2bLd2ZycA85s8r/4WEv+9Q/72O4KUi9eY7wHcu0/rawGG5tzJ3t
RwfK469xOtn0BsTQaTMjvldud84LWiULVTyXdoBNvje7Z240V2MAezM1unvQgowl0CCmP666GGHm
LWKlg02GzHLV4/5WeY9zcDFCLjUEpP9WjkECUCXJCx+iahMwE0sbfe850Yku2wNydLrLxpD5tF+7
m8zO3V3t7jXzr83MOOt/eAos7/996SESCDfwyHugPgJF/qfF1e/NikQwQK3ernrQPkpeusZhXma/
e37bPs7Ki061ir98gXdDxNUbNNdN4y8Vv76JIJcH1UeWXtveesqmFBdzbjvPuQ+CqS4ydF8QlG7d
9G9B/BFiU3joh/5nPZrmwa4ncm6GMF+dxN/gSOGTpoGxj1N5bR3QgSFj7KjMXgsGb9c5bt4M1cbr
OEyTkzaa7inw4WEU1XOHIrSp83FBS5YPWUW1XcMI+W5U06c0dY/NNN/pasId7nqvekrca2sLcWW9
fM9EbIJDs3ibtnF7wz/k3MEauLdrSLKtyomHDMalI1W0npVwIS/O1VUzqtm0k3359pawZh91xpW/
N0eJPaSeb5Vr3SSlo+eubm6O0wJ8xRB1y7kMVhTiHWP8knRAUXlQAnq32iL+v+ydWXPjxppt/8qN
+w43psQQ0fc8cBYpURSLGqpeEJJKwjzP+PW9ErKtqjpuu+97O2yapMRBGBKZ37f32oSjC9wU8Jja
yT00akmroFdDhjwiM7Q2Js8T3mPQ+Oa6VxCkYlP0CxMFul0417qoySVCi7cmlYGlR999t0dXXeOm
hgwGCmbZt4l3SlLtlopDsgU4VK0LByVxnfnVOmT5vla1tAS7QzLFoCnxJtTj7KSG7Q7JKfK9kHU5
IQPUOjUIwnM+Up2x6LcUiuYicLy1Vmo6/JaYoeCByRXzv4SKnhJgfK5fhFZQ+ZpGpFxT91W1jZqM
JUQoOCOZ+7UYHIsMkkIXsW6opuC9TPQTus0bDcnWbQ9ke2XiMHUQ5ixKll2nKmndtWULYz2MFFzC
UYtprQNxTm3UFmMIS8lq8rskGMDWWbwy8Czm6pPzgFJsQV58tEZhal2n7UiDp/CU+78fWTTd/feh
xQYKbmmOqZlEd/8yRQ6g78GOtpUt3dRhKU2Et1DfvCWKbqhfk/m9YxF9zorIW41anawL28z2faB9
6zLbh55A4U4BFnmTu+5wqhU9uGpdLmtp4F6E64S7CmTBprN7bUfA+CMQMNL9xvRG5KK+BbCIdK/s
6oURJM3R9ZSlK5ycBd5pCOLgJNt9d0xI8VZour0OM1S/Hs15R9WjrdPBH0+bjtf5lFMAMidchYz4
xsoRP3Sib1c9VukbYaa0zXMNhp2bP9M2p1Lt5DdtEBSo+zkeQ6HZRz1pyqVhhTXk8CpajBrW7XRs
HtNet099DLcZt5n06W3SYA8ouH61x/oqdFHfaspJ118oX3Q7JadbDgd9YhJxtJnhciXp+x3wEPQn
FgEbDMhrsLg1SklL0Jcibciw/FOTRUhuWILRmiPTKRnEavbBC/tgWJT1Eq+YdikVGxB8vfuAjfYm
HkvoFOZdNqG5YuJt7APhYgds7HKHfT7AmQCVysSGvZigQN7G5AJOCJOu0WEuNaVgsoHRq4KQhcwj
tw9W5qsbZOxS1CaVEIir0buIS4TzhsqXk646Dy1mRJjmznXi8hiiB5nAVqxNHzMeKkmSD9JXN0YY
4EawRitPP+g2XsX5iP2PnxZ19b/+k8eveUHj0g+aXx7+65Kn/Puf8jV//s7Pr/jXTfha5XX+3vzt
b23f8uNz+lb/+ks/vTOf/vu3Wz03zz89WM+Anrv2rRrPbzVS8PlbsDiVv/k//eHvsQIQyN7+3/99
/i5x7djqqvC1+TlxwJLrrn/C/Kye47x5/osX/g75ccH1WOB4bB2mmyCHj/Hgd8iPppq/qablEGUg
HJv/cYX9I6zA/Y1MDjAjJpU8Vag2o8TvkB9T/IbQChgPL2NxyMrg/wfyQ+opMQo/zHVMAH6mYWNA
4hsKxiTjl7mO6TpIVQZbvyZCNCGibb5BhG8w6zImhikbVKOMVlRk3nA3Cz4/H89PNirAtA6d6KpG
TLwfKyS0S1ERfGZqV2gXCbdLKjnG9aOxEGY7TGtk3w4rQxlGVgGjJulPQbBFUOZ80/cO4JfQ6Nwr
ylJzt9KvmMbvQql4nB8L3TsYQxlsWz/1r0qW/Kgpz1lHP3UK0gdw29+C0TirfqLusu5IUMKEXC1E
akB91+tuY7SSqyyiM45b/772p0uq9i0Q+vRKAeHmAhyipxoXmwgmEDUrpK++6dz1UD9ML0BTOIE1
ibmSlzB2QQOR5j2gvWg0LV35UMCWOV4kGsHlq8EgRWvNPhUGCwgnPtelfzeqzWMiAPzqghmEkURr
WAlw7FJsZkoY6gtLeNdlVmMgC913yLppRcIe69mcJ2j1Z0VzAxFk5aT9jdmAalYm8Vim4y2qqTuN
RaIgrGCV9OldVtgEBBKlM6lnC03AxsHA6gqudjBTV4MPKnIA0yLfsAnqR+YjCCNRIw0ZupI0hWHf
SyOSREynYYG3RGBjAzBrLvrsnKMxAEsHxRF+tBkZ10GTfSuk3oAudrqMSZXlWjIdgrD6WjjOBXf8
F62sTk5t32NWe4CvR3JfH0FotuA8eWx3xjK7vNPJllWQTsQmkWZDcei5SqwCv/xeNshuciP7jvdz
yBEzJZO3xjRKqaF/7XskwwYIwVSKw2Ng+dkaxSrANbFv/XAzKMXGUMMBA6q3iG3rqlIpjNUaYMOO
kHQydsp3XWfFNaoT4XwklC38O9fWb5NGexMJeyspLmmHTKnJRvTkgXinxb5Er3gg85CWjS2L833B
NYA/GjPSymVRtBjtlgOvCr6FfUm7ys7HTaU3xsbO8b8koK1796UQQJ6rvrrNsqdeNVD70atYQhmk
USfyL9ojVc0SPVxKUpNpbdTOuzYGdyOPp0LNd4Ri0HkcCXtQiZbTp+QUJldZr9xSrqZngFLatm71
DvyHMQmWLCHqLOrGNMnG75M2HBOLnqPfRNRwgSc2MXaKlnZAp6V31TDit1Xjh0rzHo3MPTYt+sdW
HVGvKoLWKiwCpdC/m416UrCTNBrNr1jDDOxEOwH5H5RMAEbaRihQgBDrre9tXuN+TokE6TzUElXy
xVEpVAkmzO403BoO9dy8z8uVboR4CPtlWVrwdGrzlNkzBdU7iqTcpdiPSjfrIZXsKqOmrzSyQNHD
m8ppLn0MnzhxSSzIOJItvQGpZzEFJa9pUYOlRRdChEq/bIpoV33pO4edbCMMwPnSj0xjuIqTxWKh
0Rf+XTMYhylRD6RCCjaqmlF6d2IsukkxvvMBX9PQPClBKRNawhe8c1dql9ITrb54VvTC/ZA6hwXO
FuMZoNU2virCLibjMLoOS5+l+6prt31HPgnNYfJhhM+O0qndGybOMB0M6VIIiCsj7BEMxLe1BkvA
L9+jBja9e8Smfmkq9QyfFfWgxjndRcapDW5g/CMjSeo7ywgfehNHUI0ap2zaq17prYWa9yc9G882
pRmuEhxe0bfOAAOC0eC9hl1LkzjGWKkM8CvVL27EwawL5FAsft5UcfTcEfe0c1sn4RsR6hq+1/5M
fSLgSzYXYljbBYEe2HFhqKwDFJHOxCUlaL0vXdC91kZ+Vovu21DwJY0pO5qkHi8bPGf85SvHNk+B
m131EYVyu02flaG613o4xbp5n+MmqM3JWeLCKTV8fV2inj0uAgh/30FnXPoe5n4YvQ9+dgCou1H0
osHDw9WkoemzRDANUGxlJ22z0JA/RKAG9PzI3BwzhJC22exe5e11x47Wqoe+JjYwHKbWuvLabTkt
3VcrYqxomTQ74nUazWGNL4o3CelS0QRdCyCiy4n8LbIkzCPcoYOfZNIF+khMz5vtScQECQbBZLZA
X+xrT+827tAf7BE8TZdOp9ADkaVWa/DtJd+JOI8UqbaePAf9RlX9syqnh2lzbRhXQ5yezNTDcmoj
yGsLsa5aF5M/It5GQy2c3SVd8oaWBCkGCjW3G54dY1BXzpCfulJbhvLsGsgGBGUl7XXB2ySokvcC
HTOVF4S2oHhhoBnKN6umBh3XLhV6JC9+DxE/ztol85Wjk3mvXTZlzNALgLfTS6P7D8MQnn2HQl4X
oSQCO7ULKWcualt9yjzyScCL4CV0xquhNABZwdAjPel6UOLTGDCdACfL8hWfvuKtAqvfqmI6ayzO
8OBCOPdKZLkD7xubN2oGiiBqsJZF1q7oNYoj9iNNhmApj3ZagNq2dtCV+NGIc1b/6pM6IXkML6lR
3WF1wFsZ0T5/ygJ1Z4/DmyujElDIo/67x/HzJRsQKeAG/hohrdlOTr+vJwO/IBCBHPNv6QMJZmi4
Ak+v1aRBDkN+Z8jExik4QOQKFhpMWR3yultZJyysiPX5JSe7uHhBaO88m71OuEcYPRQTB6KKUBql
woHEOIJIRMF4h8uM9Q6I8iwHdT6xvs4Ex01H/azymg5d0RQsnKR8Ej0Ecmg44ZIGBb59CFfEBdIn
zVWubhwhhllt/SzZWYW5R5pINi1fGIXnvTukhwrZOnv8a6h14VU0Wd+DGGiTTUU16pUXl5bFshC3
gnDyqz42bpoEEVVdJt+aXqjbvGChWBvbLu6dpapCOOmxjG1NN9MPodBJU8AUUITZxaLKsELo8myY
0YXEBshDVflmjBS5nPLeiFUXdnoP0yVJruko6QsPw/2gGvd5x+kaFM6DTZJJ4dyHBOsSl+s9AvkO
1iKovupOcgvNuFj5eXS2Uu8tyyp1jWGDS1AEymWkeI1rITS9ZaiGjDd9szDS4cUoQKjqvnosjJcp
1xYmAQiaiyLB/poe6ckxF0A5QFWdETE16wthE6zbUvWRmBIZP8SR4KHn7mpeoubOI5gyi8mPvVDB
sVDU7Pco2BqAT5CgYTEu6Xd/0ZzildKX4arfeuF8rwMsJXXdw9d39IVr0o8MUlKH8ns8TcjDAvVU
Y5BaRKimHAO1rg49dqH2JnaMgahvx7+lK0v356pVSRgbYv9rYsToM/znMp6OgRGdac0ccdzcgEmE
cpuqB6OGFFGnlFdom9Sgy2j8DiSs4klLp/LL5BjfMsU65AKtC0EUX9rEus41/saa5PIlIENQj6c+
9x9FPgACigOqegbjLi0Dhr+VkpkXqhTqQrGo6ZNCssrC4UlEk8fgVZw8Jtb8KThNR4gIQAq5CAX+
bS6oKw3p1tV3IkGwoMF/opDsp/BfVGd8jXDPqj5WlIoyxAa9A/RpcWBGrpipQ4UhB9Mwbsreu1DD
aqCwqwXJJuGN6spmYwAR2e7ucgMpSlQzwI1BcpZd3IXb+HyA5MTgAnimu3WxHASvJMwYmJUgk8C+
fIw1KZErX7PaPEcKKsQkCZ4Hp3+yg+47rfU3fbKk+vYldHHNFSrbKvCQ+dBCpEtNEcDttp3ZgIP2
Wmgb6XYU/TXr94OlC29JjMo3RL8O845qE+ZbaupFHYHFC+0nPUoPXlm+Bw2X2FFLvvW6sxKas0PF
5KNvju+0lkwu9JjgoZVwoWb9jabGt67WYUYPrJcmwTSQ2e16iuUFb1hyHc9baRftK+mtTK8cCw3W
qJZc/tsviOJejAgyHQbmLQMuADZUiRgmYtVk/o/EF9fC8MqAczYCMmC9ux49RoyNIGtQUOSIbcGS
xSs7Lu+Q9WAapEi3C/BQi+h+MLPL6Ptc/pfk3WAbSeEHgKLHAyr1NkoEcEJnptwKsSjFQG0U5UUO
OIaY3Nveg0SIA4rA9RoN3sAiqAa078Dc1tvrMu+/6Kh4cYzkZELqK0d1X01/PNdGInZVW57GXntQ
C4dmVXStoLfh1OUEcyjMY3BcJJC+pqlPl72iX3Uh5xQYf5Qj2l2sONtqaJkPTOF1kDFCle6DrgFa
yWuKh0aIo0a1zdvKoOfTaA+xHawtR4Dg6Mho6NNdZKeHwbtEvQk9KJGzWhM8jBVxAQypmBKp26Jp
3YB2aZdGjhJ8ZIxyXZod3lev15qrNvXR8QVICC+KCp8qoxi/qKV6zkqvjR4Ni5fa94YZPDjwP/Le
PhZsV7+ALZ0nby39T63srjPiSvXuLQy87/7UP8EveGkD68E3mW+7zp719wmY2HsZF3eeQwCuHRbb
gYLoEpkPxH48BJp4hZRwpWnDdRXe0oAmUcjLt05ORwTCmmaQI60zWRjSBMpdP+br0KJ/5OfFhWSH
fRNRkIszFrWuimONLvZzCjWKk3NQWPEFX4PqFt4eWbsFl3lXgUIWxmd9Muq1OwZvEZEarX8RXPd0
a/3a9uSgIxKxdxggFrP5er4BY0WZYb4bQcNZWJYWrueHaYqXs+BYp6E90swpoDB4o5TmluibZSXC
9W+DsETGk8Fbc4vi+/y6ZPAprlelv6Jg+8d75/Ljyb2iZWVV/sfnzc8N0B62kUIo9hLrKkJoXOGO
LHp0nYY8CwUxrhPibD353HzTc6ZBqqzB8FpRvkjL3kJIUUJOGul0rpWQd/DdkJJCoPrfuh7ppVsH
9OFmC3QTE2ExTtneip1bip8AVT6KMX0Y42OKF40s0NB8hd8foAiu//xrM/l3CYHSWBUi3TdyC8z3
CmI2aRbIJ910SOm86HCpOGhdqQR3USrHzEvkXXmTK362ipVtSZ2bi3cfT8v5z0pqxZzWP9ydf9sm
qmnirEVX/nGXTsLayqxwN3/eUNc0bGs5rXvEevOx5T62UkgwRC6k+l5u0nmrxA3X/LrRqLrI5+bt
P2/r+d783MfhMD+eb4wEWTCYg12Jo7Hp2/O840PIXzHmUQ6Ez6Nh/kk1oMWh6URKpNwU85fUu4rt
0/g5SM6GcscoypdmqMmHSuj5yjcxM7sjEMc0NqnrCY46SiBZc+UbwSabcvC1UGMYYPlFeZNGlg0/
n9whv2S3oquXuWxQE2AYZmRB//LBP3yH+S5qkGyh6YFUzPIVP/ZeGCAczTpDXw3y4AhkFa2tgD0Q
YI0bhvi/8GPjDpT7YjAJf541BJx643LeeL9uQaMMjviWHAX2FslVyMkiJ/imtKm6/tzCnCJ73XZg
L/55AOXYLxCidejn+S4dbuHEmtRNoQpYX3XKid7rymb+9vP7zK+c7/23z7ltMdFzIMRoPhLo6FNL
QKY/f2VwVvYO2AQtxz9OMvkLUNP4BZNpceGPdBI4eIdW9PCNpE2eNC0gKjvPkWfaf/u5Vp5cgewu
lm5GNuH82fNHzt92im6wwIK3MHILK9l8ps1/8Vzm/Dy65HO5ba7liCT0yV57NlD/wE5Otq9wIM5H
3nzzebb+cIh+3J1/PlEGhewq9bWcrR8vaQKxVR6In9187NWs9OstMTRXn2f4/OfNL5mfmx/68ihU
O8DdTcxmssPN/DNzPtjn3/h8/a+H4Px43mvzvY/XzI8/7v7y8/nhL899HLZFaVm/Dz15yixKJCZU
YUBViU6URjIuVaJ/PraP7op24euwcUcMZDVMYlGzGpJ7vIchRE/wlpitOzsC6ZbTGE2YBmK+a/r4
LnOMXV+1B9GZxZ5a4x1WnryGQAEdjASLHGvkzlAgtxH9tlNG4AvzTY6iHnNyBZR0fmwTxYMpW/XR
1uR2w2wMc7OTdWQkwa4iEEL+/l/fzRyv2PSO/gW694QU5DKaUXDo5Y0X9lwF5seebiHrnO+2Omjs
sJJSpgHOBH5N/zD/wPe5UFgOqN2UETqVl6X5xpWXjc+Hn88NxsAmnn/8cXf+kTMf9p+//zc//3zn
cLDznVnp0XAthmrafL78h7f7uGvLr/PDsx8f/cMTn1/w813+6rnPT59/OljiGwFO8DeMGsP63//R
ujw4fnn7qcp8EErN/cfbfW6cX37vh6/6+TaQhQdk5qyl5t+ePz7i4NIS9WuQ4T0GGkrd6oe7g6R7
6Ono7lqw2Oqf7RdtqLBuy5v5ufne3JeZH9YD8YuQV7ZqG8IBwNqOS0y6SOebcX7ShxXMCs33QRXK
y8js3eLLMPh/Po7TwlpSqGISOo/72TyNkTd0khn3fHkddSskS7mh3c2dGZH2XO8bOXqpXOCQ6LCo
qeaxDW4dczEbErAc4Jy+jPbDR0+nnKcQANr9nRk7a9bLdIQyArTU9dzQ8eX1SG0B6ISZRQwU7rYE
xyHbSxrg5sez0W1+iJj5W0rvYK3ZHd0qedLO95hJbPtgqqhUhv6C7noIHqZlZV5lKqZ3ZJSrTPIE
HEkzKP6898tzVaXClIt6Ap1LOliNBvd4vukRQO0/notUIuFScAyTuZh/1pmuuQ1I2pv3J4b0cj/f
09gwH/fm5xBKcwwI0AvjGEH+rWpmv0Lg0h9ACCJGk/t/fmxV+oOX5956bq/N3TZa32yQeQ9/dt/G
ooqXrK6pGMt5XSlv5nvznv7lOdyUNYXB8jWaL+8fHbiP+/OO7jJqao1DZqzcnfMu/uzIWfOl6OOx
vGBZE1OvDK3k3IwLZ7vifHecTYdd3eT7OCzf8LoX+LTZo6YC3vyHPTo/GWU5tVnmqq2isgWmoKpJ
/jSvlAhknyn3rdfBu2AxyGMAqbBq0+Re1GO5T7om7w9FHjVXo/XVU91qD6zqx5u/eo4KzE4Ja20b
aEa9HxEWfNw0GWWA2jbIDPjzubH0G7rsVJehKpiryi+a/RS+GL5bXFGDFOu+7p4IcuYcnPeTP++i
+S5OtHsPoy4kxZpj/XNPzDvmc+8ElcYi1YaPMO+CzxtbDk6fD+cz022sfB2P8du8G+Yd9Fe7qpX7
pyeYbEfe02reKYXlbswitbbzmfaxi+Yzz4k6sQToSEtEOm6QGS2BWo272MsSdRnpUbWXs/MroaD8
m+EvYVy8enQS1r3cTr7GZk8cC2///PjjruvbHSFZrJ/nTajK7fixveW9+aFmAg0Bbbr4ODMi3YFN
4TzOA+R87rjjgO5vvvtxLuVWeGXl1M8Kh9a0lTrD0mDvwzzBERsomk7CHobsQNXjHWnPa/qXFJrn
n05ypPAIcl5bU/EwH0ulCeQllzefD+d783NCUWg8MIGYj7RAbgZFvsf/Siv+RwlKtmX9rbTiHOTf
3/4P2rjn7PtP0oqPF/6Rn6T9hmpa1yzDcuHwz/qJ36UVtvab45omDljbtRwbaeMfwgr9N16BSFiK
Gk2VgtqnsIK3Mz9ikzSe/kNZcvrQhX5IYv7aBoGc8SdNhTAd/jFU0+A78L2MX2WzZeW3Veq6+Q7u
W7ZgHPg2SnwTOWHA/lUvP1W12kjqDBEJGSaN3gW5m2cR/idN27SJfaRH6Kcnp+wuTj4dQl08EbKB
RjS8dmrmsEKjcxs/kwBzY+cU2RVz4UQ3QZpf1TkR9OEdKW/HPnILehLDtqM/77qki5e542ANns4h
IaGwYe6a3tykE+umKe9R+Xv+zk+TY0LFetU4nGy6kaQ0c0EwIlB6aKcbu3LMVTi06hJO9j42mIQr
EV5r2bHGOffewJvIlG95TDWNHD5ONuvoZvRey6lZwBzQ8F2Sayf5w5kODHUc8CfV1KiISVvog3YC
XrNrTPt7B9u1ctNugT9LX1q1uXONlNQW0Ig6HDWl35ZVe2kwGWACXxEw+daP41kpqzXw67cRm5FB
KKmHrJtMYpp9yhcbzfrC07ubmNQXWP6w8Ynvy7LurleTm7BJbvIMoEKG9VJAWi5VhCDjKazsoxKq
ByYUh9xVT66nkhsjdkY2nryS0p2+qVLtoVJqlpzVuq7HLR2um6oJ3zVA7q4SPoKBPIdOe9ED8dTG
/jrd1169tnMHYPCASQEJXRw9a2I6jD1/ZgxXU+vOgerBBL9y4wbGTbsx9fiGkf1kRuMhohMmMd69
C501UlCHRjchcEemFjeFBiw/Bs/VbhqzWYVEc+pJj1Iv3qMdOPY0rnMbHcpYb2xlPKmTddOMj2pC
R8E1g3cj5TjwrfyADgRTOb7x0tz1mb8eI+qOaHLplTiYhPlkCLvTIhngvDUFUlXjKe6SZ18k136/
dh3tVARiVzTBPkKyqOn+HtDzjdzDmtc/tLVOBTV+MePkXfjoOhugGWzGQpngBnNQm9NFK7dVrL6O
Ks0BDXA4s64xs4Bxaqskg+wYky1u9Gc3oz9YMRWYSJRmCchl3HD3g9afhsnatWO4J9M+1sQxnwQp
KWzBYjgQor0jDAUoT/Lu+BRQIQ5Ki+tGNeMbQ0wP8picCENBpgWcJ9x7Ynh1CmKWnDUm0IuFaLcv
zCfCDJDjgsUi66PCpzd/xkiQ4zAapzqU2hZcVm3pv4NttxZJNmz9IXkG6Ayzol4ji90HNgUzkghN
jr9mPHWoL2lLPYk2eq9gVI5GQ/AMuUBjAgY83tOdv0nHcOflMXyb8WEgWjalbI2G5wQfGIR/sykj
jlWlIvAaWvmwrcrubCbtpVLSm04OB87LEEwP7tSee5gy/nDW2SUoNZ/r7itqpn3TTw92OT3IPYjO
46Ak8Y0ZpM9yw8jjEYHB2Q7hU+YTqukWlQhhDj2aJf4kkj5WA4plA/Sl0Nk1BDSd+lrFE9Rv6Zvo
UGF9o+L9qpXL3xO7NnUjCeQUTzVlM3cSu9B0XmgDTAFjgme2X1qU8fLYjuPhIL8bWEsCerrmEqJ8
jSZ9G0XZTQSTgQ7ZdLAgREz0rRdtSi5znbwDOl6H4VPfQbILh4uuNRt5MJErvSlDJtqNv9LTh4Yt
ZXT201DAXozV6UE1r2rF/ULBYYNJkXmCXAa1DNPTya6GE0neSMaA7mdr7CIoX8YHO+q3mGMZZfLw
2cHSgn/i7roexNGs1NegKtCo++gX/HBpACUz7OHVFd59JnooQdE7mqLDHMnKwawQOtWMeyD1R0z6
hXLy+vzayLuVRWt71JtdOcVy4nU0RXeZSvVUIKsf5F2B5mY6GC9WFN+pkL6byqAQn9xQXSd6hNNj
DDgk2NIWM7zqW21Uty3OZbdoLsRgbQgTI7drOEycCPI/xGgbnEYKdkwuGvZG+NqhFO1r7Q2ngWOz
MttLqXOKRSa0pmBaV7bYycEKzSVFEA1WceMncol2kQM2xB/Zl711ubI10fSgRelzU5b3ugdwYrgY
Hkra0Bxe9eCtDkktGqyjPCXlmKC69hFMyEaeRLXOOQbELlx2vvPUtgXunYwrjWs+oc+HcK5iuVeb
MwaHo85ARTvvFDTRc8NnJBmjm0tcC47TRY8mTyAuiSC9VTQZquAoPyvV7eN8xiGNolnv4/E0vwEy
P2qZl65JL7ntQmTLFo79BTLDe2gVpI0WOkteBSy7DuyYRoFHIQ5AflQ+j27T7XC6vmJfl2pFQT/Y
K66NFoK/3lt7NC7+NVmfCZL1UV1bA+Rf8JZc7u6TcBp3UUcoQUBkS9LGT+kwkGVGzt+Yp4dGq78Z
ijAXhuc06xhZ48LLeiI/I3iey0wMEAp0jaqSehn6oNtrUd/uZ4jqfG9+bpwgnfcpvSXbugM0oG+m
yDLIlwvN/XxvvlHM6veHpiG/Nt3FtKZSwDJgYFG+d23/sSMvbtUZzbWNF3SvojBfJErikbkXyOCY
atKoJ3DTj6VGpdtsNh66RQ0tCTAMb+852WbIk8cg1KGuN16/d9zCv0q7eNkmkBfphT1othZcjQi8
HRb7K7dVdwBJNpqjrKesW3VTvM7Q1fS4DbkGoM14cup3YMibmIReWduNkGsS12iX0ON5ptGvlYKU
2LTOskXZKvWhGPPm46aFtHrgy034gOqjHVTDhkkRmAvwbwEelUQJTllu5qyFzAcHPp94noS7C7gK
rMvAecaEi3Ww7Zx9mLXfQtBvGWsMmIrAwyM7XLQWyTh5Yj6gv21WRQFIK1VgIVRCXWiNoOWdcWAD
JH9NlHiPQvHomCRiBR2+byIjkHM/wScIFhOneVQxeHAK4PA7p+509qtxycm2Hj0mOqZwviYqud1q
tEYkRQI3/QmGv0EvaVjE9pOtWEdKOxe9Gi+xmSMH9EjQcLaTCJ9Dc6f0WD2s+GP985Oy/Ee7sPbv
02RXt13HwjGMJ4MsbKbRP/g3Q3LL26iPadESEA+0qNeSC2X3i+cMR4Q7k0JGGvOowS7XPyi1f5+x
//TJvzpHHUJSXVYPhjBVU8M4/vMnE5fcZgDas53na6eR0MOF9BcmKFIYX5johBEsOZo5igs7kqnS
P3w8q50fNNdyfeASxejYfANVd231l4/vbXugrV7kcPuYxDPWEJmxUcpi66rnGNSZZYTPdX7VDHeh
QJFjMqoxsQ2icfsPX+RXo9v8RejhWEzaXPn/n7eDj5yTqpCX7eTOF0N3FsxMEtLobPV2LJgYJM3Z
BkboABBptWqdJS0YaZojGlefhAmrC24uM3GpPP79N5NrtH/fRC42POk/1DCV//zNCkQEE+kf2c5t
WUKp2cEIjDulDtPl0EvBjiAlIW5f5sO7qJmfJ+MrM7GLX59yET2r7vBqBAwA8/TQEdPJ35KB/Vgk
00PDpcuIxqU1Mg1hbofjY2uXw1ZOQSy338aR2AWcAHKWrjacKQk+jyDaQ1A+wXbcVewL0sJoDZTL
IOjOEXgfzXxKHHVTcvHznHYLwX9bOcjCxn6XwKQiWoo5LCCjzttkVrVR/XpdGtWaCDqcR+Mr2VeP
1mAe3RFlilGdHGhI+GjfS7fl7SOyhkGPMUvUTVvyjxFmJgS54VPhUpUPOGb77hJUefYPDuu/OjxM
DX+CZmng22aP8g8nqJ6EYHd0kyQ0vd6YuXpq3WSfJi/zzHp40Jrq6u93u/ZvjlN5ROJCkKt2B8eE
88t+d3vNYW3Kmelb46FOoi+Ava3IeIjy/lxz4QMaGD+PA4PapHgL2GgXlrv70kz3BvP6pBNX2vQl
qLOrLL8hE/fsuu1y0LNbw5YHg6RfEmt2MohVwEJ8WyNLaxyYC9nIRuTS0WfXE+Nhy1RMvm/vIBjH
QtdZO9LubuSqIOFIcIN0r+nDgcyN5WhPDx2rqlRUazcikjtFJKktAW9tWd+TVJHcZGFHEOuLE/RM
UyCluhYGzwGGmU7OQTgiYBh6R1xFmlBWZkFoJWYivVi3FSSNyvFuPEfy67z4VWtakCzdRUeuCuHu
NouHh95G5BS2y44lGDNw40mnMsqCaJ0I42vFchQ87rOctDYFYQMiOaYQUKp2fEUoczGzkCV7cC6r
K0x5wAavOraxL4gCU1MC7cwnHe9pT0aTOaLKjN7R0e50X6wcv92MRfIMxGRv66vGOA2FQWCe2I2M
2l3jPFmddpLLPWYsh3GtcLoK+2OdlFs7vZ0YdvGPZneDzkWLvwM98tG1SHREB6qBnrK17oAM5dVz
TOAClAn+/kj71Yc3H2e4bmxNdWwMOL8MwRMpe6VJBhhMEpyNLOkGdrv2gLz8Uf7JmVXssn8Ybf9q
1BcqU04HVJ8rpL3ox8tdhYfYTsyRwTZmQVazMM3/+ZL6F6esbWm4VOWtqzu/fEgYlHGTqCpZUg44
kV7AS9OT6VIN8baEn2lTCrqL1fI8Ees20hAYNPUAxfZdzrIrd8LHYK1Dw127AjSzTjlC0Y8xyx5U
1082AyF6O2zovCYnLyKKXqj9Mm/q4hu4AwgYpNqc4SwdHlpff+iI0kHYGYOWI9ERG2KNt2Kw27PB
/m+9+Fl3x0PTNEQp8TVZl9nG9BC45jEuzN1gMCUH9CLs89QPO8FCR35JwTyEvvBxNKwLQlgOmTVe
wPuCCoPjgrUdTnAybty+vWi2ePLT4eBY0U1GmlCg+2ulHuEiW0fULzfqRJiDqK45PA4TlAeP0kdN
vUCHkLGgugc0N3/UsPgiHczW7cDUS9XDd8HlQhlZk4TxTTcgb9DdBV3ivZPQ6qOuID9OrRhoukg8
ZVZ7SetqHZf2k4oZUy5KJJ9F4bt4Xn+RI7jJeu3vD24s6v9++eQQw17KqggtnvjF1ZUhdx/yMc1o
PnL5BI2xzMuoWoQN66YKe+p/sXceTZIj25n9K2OzRxsAd6jFbELryIzUtYGlKmit8evneHZzHvma
82jcsxdlXSJVBOBwv/e758Cf1Y9FqrVLI+Q90sZoOzTlnvDVAxqUlLHa/lJzzOs5GnbSvnTSPTTt
s1XMy4oTujq69T2in/EWasGJtOoJZMubR9C1pCu0iPVLjJ58cpP3GJgUjyxe0iHv9gjMNggufue0
6zuTNa+iBNBz57MbVZuKrh5v9EIvalWt5v6zYOBd05tjhK3UYeXPWMwcUZxlyVea3IPG6HXpjFuD
4gLVO18bb57b34wOHrU1brLilzqkOkyG1xqQ+7ndlBRHGoEE02K3Q/3FLsfnimAtB7xxkIxiDVu1
G8O5vcKwyR7cuuCQCgzAXXXDpPbwOYHgVpsgq1ElC/HqKYe5ggHDXeyK4dm2+ImZNUDF6d+XlOha
9yOxtBt793b1r9/o/2QVY+Om/oPBT2X7n95mwtVO2g59vhvcHNYsgz2lQ11zGLbqIhctngz74ONq
/ddflpmOv19fLttnntCGYbp/Wz4rKSZhyi7fkS95zur0rJ5zuEz6tFsPOm9Gmp39oV2p+lkS9ytf
SEZ0GC6fKLxQ4QTqtKNHD+TOXOUMa6lNdkJZs9YNgFe8n/aHTSFFFvVC7ZcYV9g6yJepbuSJ+9p7
zUb1l9WSMZCY1LRt09tbDDTOwHko9diFZdNn4NuX0BQrSXEvnnBBlOkZru2zWndjLrqYyYUAsGad
WWsSP0CCzxNyN5Clt4BND/uJopo/TfUwynk3Y3myB0UPSs654Dwez7cxnY6MlkPB4B4ORPKufmYx
68+zoT/Hs36uOt6X5ENzUtBSHPv42CQCie/UaxOqGvDqg9roOKN+bLnsG06uDGx1VXppa2jz/iv1
QO7Y3n1VFYqg18nthTxuJanO7Lcqh7j9eM3ZmX8VlbdFM3U22mJlDL/rNN60Q3a2JbuOaZ4/yWUJ
n5UIazfpaS0aL3PLXam2dcCj3mcQu4xRXwNG4ln9EGuElbFA2LdpOO7GSXqY6KOHrn4u4epjMcYl
lbx3k3NRVWuDep2qNtHw22iTXKsiHGevT/VDAyJ7NBPjrtKigw41vI67m3rCR9wbQ29dyF3eqd+X
5nTElRhRLqq76JxTTu5H+xw2EJ/CGchdgrzaJ0rZpnKnVl9VWSs4L8q2vxr4odUhduoe3Wn4NIr4
YaY4Y3T6g3ZQq25HkVz34zMDEFtjjt+ZDjobecdhM3yXku9Ks1ihqb5msFcmH6BxAnLNsl5VpQ0U
1Kbm7s11CzIEFfiUxwe7yzJ8iJkLVxsmI52eZSpf4yBcg2VdG8n82Yc86thN9DkZxT4+QKolXltv
TJDkgUNrNQB2TU2zTSkvVuugABaTHIBGHn8ueJoeahsZ8RgeB15PVi9JVYB5M0gqHMBK5+Kl2AdI
jZvZsFcPn1y2nCAtEGEESINPXaOury44VX2NeaiWI2eHpqJag2nGQZtF07t/Tgk7463iSVqx+M/E
0yuqzizHqk44l/73v14+jH8aOv45AHPaZGRAZzpaCv2fdvnpJOLKlMBsGmciR88LOQ974T9R56Lg
0ZEpUYdRt8tOlDHp0QD04kZStWd1YTWhZ+Oa4gzQepSIiwGNdWL9LNs/n8AxP6qYDW4d/S48hgVc
sqjWeOHh/fCDwLfdYEE0tT5RDxrWDaFus2dkI6LdrJnEDnjm5LUm1zouPG/spp2oYPSLrrvL4H1s
AzhiulWyZXZnBHzRq6GqSPbMbTLaWb0xzOq9rDF5BjGzGsCZH+uCWmhbUNvURTksLuChOX4yRTya
BQNLIZXw7iFup2eY0pBPf+u1QGPLDa7Wl3AW+yKOySnqS7Wq27I9rk0WJ7XmPASafiFAvSjq8F0n
bOn2w7PQIZzHDCOXBH8MSLD1Wj3DUwK/PkT1wm5X1cBWTz13u/TscUWq+69xvAdDPPT0NdJYv1Of
TW2TAlMdjeF2XLXawT3FAZirIkFQrD6JR72/prysKgMa7YTEHA/qpCGb/tFIQLcU0+eU8Q1Qt8+m
PKL4tNnVJbugorvpTD/iRDWmgYkhmvo5RpSq+Z223SPU2Dt1Q7fOv239/wdp8F8gDYCIqRLc/x9p
8FB0bfi/llQT0ij/D1CDvz703zrv7h8Wn4puvK0b1k8T/a/Guyv+EJZDRQ8+geuartqQ/NV6F9Yf
JhghyzUBj0iTf/X/Wu+Crjw7VYsFwTYsU0j532m/m+LvkBXHgpogqRrptjDEP9fXOgWpqeOo2HHj
BVs8qA4XGhtxabpLR9FQ++bGSsP44Nj3q1Aa1om2aj9nNI0s291eHdglG+n62YVZdN9h+tCbvXlb
aMZB0DBbydD31/50mQjH7XqGS+KYvgmLbbyyR432DtnNRaQ6UoM9oqe7uBmlDC/R11QgxNPkp+4q
G4W2MeYOdJ3dIrpOxBaQAlNtgYsvixDjRtZ0kBuD8LjuUJSE8BjvzIIncsnkt5MH1pFTJmd+UOeE
HtYG3+iibsNiTWYv3xe4O91xHFe1PsBawZ7AkH9EgEh6G3pe9Eo5cTfMBKMeTh9YprCr9gKnTjLv
IgZnVlVkgFkc+4WoBnefReCYzXBkbt9Vc3lxfdKsbTe6mJo5wy8nb2jeNDGOC6wLWzhW3kZLI4n1
mclPn+vlYA/5V53QmshpdK76wmQkM+mYajRGTNC2BR8sal7TIjpNvRY+t8zLxjEgMUjvgm6dtze5
qo5d4RgHpjI/aqUacKFC7IEaO5FhMUrZSAaOIPqatdzkWZidgtEnW8nZkMARXZw11bLpfe6bUyae
LA5QRwHBYI1x4ib0mGJAyqPH1lMXxNki6J2IWk128+FaLxOtkddhktm+8QKCbKEvl37g6Eer045Q
WNIDJMHoEvceIx1e+cRcYrsR3VSt5ii0TmlZYHAJ12nH5D6D4ROIeaIPKEU3dS7reyYOX/Jyrk56
7TyPBIiXwqJUNPm6cxugCae9VmBXwb5BCniAt9pjDxgqsPVtsZwj33qGUL9oTV/s6Vfd5BSJTZXG
2BjLcF1hmdB9G2IGLFrKYVGyYryW8m0yQ+Frrfua5NuNFxTloE1FpBkeSwYml41HTEVLQ/r8PXTI
uSQoliTFgBo+EJug/jL4cReUlZ07mcTKqfpWZkb5Pi1FfEr9Pr/XeoA4Um8Q6Ji9TWOHalJMlSgv
Ib4VTnp1bIalk7EMuO7tnkLzdM5CBy1g/2gHenkElH5DjLOOuvYB7cIMXSSk9ROEx9KwT17ji0Ok
Ddaugnxy75fNrkQlujfygDFIJomjkceHaKXYo2lACFt169YlKjFChFk4VtccW22+B2cBQdVLquP8
hbp3PjiRznk0yx7ssYVVFE33ReB/ZR1YHpNyPu8rg91N0OWbsMJwFGd2tDAimqDVgAVTYqLTynzY
aRzcj4BKDO0X3K3HKqqra+JzcoDcxhsVDp27mmL3pHkNVkcFR6Kb5h2SOnnSMwnT3PNOU5rDGyDj
5oruOuJrv+bb4OI4jGTaY3wckSUto0DX1zI2Dx2i7TVi437rheWwsYri4I9lt02wlq9xidXXAeqU
11YbT+ThY20+57W9xEsLC0U3gNsFcL5iD+eYoTl3fmE/sgQ5d3CUfoeNYIoVp+kyKrJiTdHcPunM
N2Z9ie+v6yLG9qS9jSsURHhKsEHa1WVEcHYqWs/nPAojE7wotoC2087SpU1VVlgiIjvErjKBIgs6
sWYbjIa99CCDC/MXfQG5TKvE2+ph99XQGguw1m21IE12saCw0cr62+lom44DFvGWxux6iN3sDpN7
4h6HWntCYWwyTZe0y6zE7pkzALYoJkALYaCBh46nNcNm/ToU7m/p+c+1CLNlaeRiETGwui1eiING
l8mFDhZXvs/3PV55acEcTtmtyr8z9ipPdWcsCmQvseTgqcu4gzmhHEH0KlwAE0EM2Jo5TyyGwC0Z
k6ZF2qMCYdQLp0abrpzp2y9BvTWVMy5IhM4MW1QvscWcZNTXzJLybzy4IHVSVwvXCYplJcenHJDi
inEEZ9HAigmNhlEWPf+c3eqAs7Bl8nb4xPyVLQF37jtIn2BOw5h+Y7pmKhkcfmpsqf2T1xZkVKIK
QrCBfLgNpg2VSm5K4lsc1zlziYQY1oy6ICDavOFb341euKdP7pyk1Ea6Fbhphnk/1rZ+6JyCx8PM
wiFqSuIAZjKW+VEuZ4mhvNFeZBQ8Tc0YrbEWif3kNctyGj4wX4540l3KAzZmLTFXb9gGqZmn/n1d
72mO9DeyJnQrLeiRMroLIsNgBg+YmbQBrUwFPwQ0xPs6JBUAsiQnlyWCVQdtM4cPIHzm52GoeRsj
CcplLSjRY9dFOtfi3pYe55w0U/WKs9tb87V1QPgHZa7v3Dz+mGcLfSPl+cUs1xor3RbeCqmyajoE
jZVfMolCt82Yjg3yGJCZbZrAp5kSRfhtrSdY0gSmKwZ7cJJ5iUyWs6hfBAeYHcxLg+hChIhwyN9x
hCzH1ov385xYi9aeLfhAcA1CLrC0os5YOI23L8o7246DpzHTdtlYqcDbvGtAx02OE57nGB9GSptK
M9rfOH+NRzDGepG9GiDwqF8FL6qokQs/WM8t1wxhopVVQIeroHcotXy0pW2vHYyufnNxK++qlJEW
rwT14FscQ5zGsbeeM2cPhtnuE19jbpj1G96CD5uPH0CQ0LoHK7mOcy16nZJ9PDb+zsXMtDapxm9k
PvoHJlbal6SXD2403je5Eb72pkFcgWnqMu6sR+jUTyxL1PjC9gU/xFco+2YJ6Jo+fES/zWMHswza
Qt8llV2skrZLH2Q0gMBIGSOvdNY8vRLoAsLGf8Xg/cuc2vZi0KtcefHJDkz53uv08AbsDsfWNi4I
I8G7hPiOGrt13kEXvvql/x7qHEx1mcnHvCvRWAepcwrrWT72Tk3aQed+MYJ+A4EwuFk0Dxd1GGa7
eUqNdYv/dEltkqKmNd5k1vdn0eOpMxUJ3SZpOUNGr7SKqV9FS08UN713Iaj7HSz1eOD1sBRf3aMc
zQk03MMAl78LIOw+MPYBKDvFmJOjKO2V4rWTbd3MiuA+KJZ7oqjuteK7a0zmORPEdzu/JYoAX4GC
9xQT3lN0eIvyzOfIZFEJOD5SBPlKseRLoPIpcHleKnpcijfftbQBbMWgF4pG7xJ3ixSfPlakegdk
fVHDrrcUxd6O79Q+C4zJxlSUe0fx7j3A9zx7N0zIJhh4YeJ3UGs7IPk4/XzFzHcVPb9RHH3yFmJN
jiI/R6qCFCrefsr4N+Xjb1OR+KVi8peKzq+pC4c4BORGxe7XFMXfAucfN4O1ChXhPwP1D4FoOTcv
kqH6L4EKwFdOAF3ZAXrlCRgQBiTKHCAoL9moBEblFMhJ9Cx15RlolHFgVO4B/y5HROArIwEC4WOo
HAVTIx40JqgbZS/I0RhM6AxYj1hBXAwHKaoDWzkPDC5LoMd4EOwBSgdeBIrQwbJYeuW6UNYEX/kT
HGVScHt5hGOmkTX6LZRroVLWhViH/6UpE8PYUD3EmyMxgErSucrYkCt3Ax63DC7Ts4vUgX1cuKKF
qV9RGYZ7A/VDqRwQzaBsEGghKnIglfJEeMoYkaCO8H8cEg42CQutxIhegvHvdukgnCAgBIJCOSic
DhuFUF4KjglfAlFFYpvdkToOoSBlsTDNCHw7U0AcPWYqK8p1oT7m5wN/BKyhcmKASMOOMfoP5aA1
RJAxZ3DGiskVNHr4nOuYNSSKDdfCtRGb+NNSoj6LARGH/WPkKHFzdErV8fML6/M+1Mt7rcXkUSin
RxjtXYcrziSEXMDu2LIBO4/KAwLfEV6ZEoT8/EKQdjxEiEMMZRCRkREQ0IN3QYPFAei77pVvJAkg
ZqS9CdaHkXlQ2nhJdEcpSmo1O+ErbwnCF9zNqEyMaWZIq60umrKcGBa+k1CZTyLlQBmQoQRO1yyt
UDacODGlCOVMgVwyHQblUSGGq7bNABuUYyVTthWmjiNcje1jNU7xqlFOFoGcBV0vU+LK19IibgF6
YxPRw+XC9oSp8VuB4sUJP+ykT07tV0ggkfMD/hirswDJIW31jQZTURrs4V/I09gfqNHo26TFKANH
NjwbyjKDKAHBAN4ZciEky8J4HWSxs6DP6Z17NDWF8tWMylyToLAxUNn0HU4b+ooxuB5nW6K78ZT3
RlMGnEG5cNKc8l3ix9MqgvyqDVq2tLAAUHR1X3OT5GxBNn1LUK4buCWbuFFBYgp+g2gf5tjzllrg
vsXoeSbl6dER9hCbf5NK4FMaJ2cIP+Bz5sskky9afQ4lka/W4yBa4fI0Yx5avT9fu3Z6a4Hjz3qz
0JU3yFUGocD2D65a2ULkQjhG9xxMjlC3aG9SQ7PgK0D9Q0nENAGxOU7FNTW7Xa68RR1AgR8Wg6+c
RpmyG3WcARc1cP0dnuUltBwN/pB+lWS+SBWffnTHAl1Sr7xJHQIlrcGk5OkM9qOZTogoPwPTebdH
cce9e5d3yYsvSvvgtWQQRv0ilaeJjf3PJyqUwalC5VShdJJNyYOjFPDgdeUuR/sU4H/ylQkqrHFC
VT12qEF5oix1+XVJNnAKonygbFK+8kr5tc5dSsNzykg0KvcUol8sVIl2JUm8bJWfylOmKkc5q6gU
Osyf4bEylNEq+nFbIbli4bmPOsEeR/mvMmXC6onKj2sE1z4AuWskk/oYqEHXa6ksWmUjtAOp6eBY
K8eW1n5pyrlVe9i3sg4P14SQywWBjOwDR9ekbF0/P3+mYfCyCveRk5V1kAK7V8zmjcAGxi+Lz1f+
6QADN6IbGJontaZ5qMLACL+ldns1mdxadgM2sUJ5xdjLkEMv4EPgoCG1QwvYD4NPdkM1+/ogWkjG
q8nPPA3KWeYhL8v9ZUx4x3CNZJ0wXrzo0ZzNbnrRlfcsmDGg8Xh91pUTTbPDMwO7X5mbGrBHUMdq
+lbT2SubCQPKA1GTBU3P8pDQcZR9SV8GAZujTGwdSrYhf0PBlD2Y5rc9e8/oCYhXJ4BjlMsNRUGy
EJNrAt2/4j6cFmTw4D1q2CHSZuWHo3GMnfYDPPOOfidkctPZtqZ7FwfGr85YNXln7WWnv7XUAA+F
2wKwnh0QXl28KwbEzpAiwpjirzDePSoSCwttXav8dQE8XXRe1YhK/BsHjHe+dJPn/TKplLnNslKx
7IHKWODiO1WGPE+58iqkeYWFPS+cArkK6CF3iRiumDpCME1EUi3iiGOUxSeTrf6yrZuA+jxRVnhL
DHKtLRB7cvJd+AvG1zBi5sNBzBmAygjXpX30NcZco9jt18yyVteBfxVbxZNeAqphcmBRZda8akbA
JkOCji81yKVrEtWm08ApdOnCgegzO9wPBGWw7gg6aOAWFeGn4rLe1ZA8SrCLSY71Yiy+YZgDnAqD
XeT0LkLt8Vo+hU67HUby+mH97BGnZUImvWs8lBtN9MsMtYK2QqrYXsnWguEStixoBaWQ2bxwX2/A
Ph9gOnyXLZeDKSpApKjhrHo4hxp0GQJCq9GEqN9PWAfL/F0ntww48aHS43QJ8HmV+EJXFt1RQVjf
p3zc9YKnnCfAmvMsWeB4X6CjWWstgz6OxXMB24EugBJy/ojklxuHX9QNvTB+GIOsWydAuNuxfk3s
5G2wVYl4L2veOaMqN1getpZv3YcBP3BNKw+FOnEJ+iA5xLbUH1ZJqO1JQe8CHZhnXe3HAk0tYTkm
9ZqlHhO5kOyUF5luMyXV6nupEtMcqo56rN2VBSn7EmVFHT9GffnghmWkVvgNtpIVm6Mb90gbMMsf
9d+2mcVsK+2XoB8veGMXkhJFHZc3Cky4abSPyBf2gt4dPmMGLVwkNJJlPkDA4uvrxsApz6KmLWhk
3dWt3SzpCa3MXjIgU7zMXk3uUH7Hc/OUSXs9ByPzDMNz49s7Lx8/odJXK6OeCNKLD20EqMVYZB9H
X71u3JwZTavX7+ckf+tTCHGk3IhhJZAnu/QdWil6v2H8oqPL4FLL7cP7wEEFUCJlU44Jey+yiwWR
/CdhW/upTPYBI5Veky3osLwVlfU4cAoYIGSnLOaEVHZNT8QhEEzaatssc1ahU1B1Je9IUlrwhoZc
3KURLzVdfCEVZMTDmBetEzEi3qbPll3wPfrNzeEUgnCav6K3howADpNbflAGvgv3MqMVLZSP+Szq
gQerniCCHyZuKjkx4wIexZRH35r2xQC1Kh7zZ+hVsBgMD9gs+7IW5N0Eq2iSe7h/XOGpOt242W6S
29Fwv2p/eJO9lS5ig/1jgcvILvNrNZdHTdylcs1kLGoAi3RQe+dxTQXuMquiFW5fptAG3tgEGIjl
b2SAQwShAMstPk2riQSYCJissPLBOtUNqoWOvXVoaQ95yCnIj+VzIp6SxAV7Q/2j4MNnatCoOAyK
oePvUiYcoxLviebhhG5wfgtdJtgsX8x7gdYjTqi2IFz83eTigpJ64vb09p3brXFD404OcwIDxfdE
HUy1wiIiryRJXW1ndzcUe3KvA6WnxrG0smRay0G9I92tUXmi1O1xUXrh2U+akFN5uoGLm4MLiq5Z
jwVbFXNy1FWbSJlRSdyCpgOLX/e6oG+Ma2r2x48gCX/liHLqKDw6IVHbH0eUAcDcnZiApXhKdoot
zE6WFT1i3Qf0ykBLnDXRFjtzsZQld53WQcLRYwAbHk88t+GMWYfo2qOpo1TlF9NJ47Yy08rFh1lR
kzUslMOl3Cs49WJEBh6UYIe1PH63w2DYj3qVLDMvWmpc+vRxE9Cr6PcWJtKGE7E2gVxhxlZPwTyj
wO8csshlD9SRr++tp8DgVR4utmW85+knGC7x5IZ0CLB0LExfj4/NZDBq5FjDHvdbvkkDnXRWSke0
6+uFH5nsMQzqkkKuQ8BpqxyyKpi86DbHXUG5XALyqSh+4o/mpB5A9PRDiAhWuav7urtY17n71Esh
Qf0XLk+5iW1jaGxMbSpWQ98/TqbuLTTtNpei4mWgJKE7HrDUGMha7qnGjpJZFUTSy4ThsZZxPHPs
yImCeqLz7wCP9vPniSpcHQSP2Gss8EfRS9KiRbcGee1ZtDwDNkFke3cIzh8NpGEL06WxC5HYVGkL
sWx76wZkrt5PoeTYkvQfdRg8tjYz8bIJWHfINDBRXq/1pnlwscazGnjOylmlxJI5TO7bKQ+WxFVw
F5Y8IUoK9Zt65u50PSTWjdTZi4jQu5PkKCxQYYspqLhSfP1E5rBn1MPcJYw/8X25v/PYy5YwLnf2
bOQkEuxdWBUTOt6XetLKOwmhz6i5DFumErs0IqOdEajpYRF6+jMb3HrpoLc4mNRE2IGkn12hmYvC
fAoSp9onHocwy8vEVQ/mX42lyMipKC4oSTdZWj1lPgEVYZGttqaUQ95QrrTMfy+RcVIAJC7TY4Gj
KpVuzZRPS3RNrqr+mWo/+oPuO26mwyiyr6HtV41JPHHW7Ddp5wiOgjVMym3VAymM+/k1b5JoYXv5
w+jwTen3rrJtMpHEjndgP/zLdIYHN6eE4RmDvi4tCgoBQ7NaDqaVU0WFbzQrMcVLGuubOrABaE5A
DnXMKRK0pzE2O3r6isWlLWQLrHqC3QaOmJJONLJwOzEHON1sIaD495rvPDTCv7ItoPQ/oxDJY8A7
OL8d7nGvMQfOmjHNsISCAn2I21RLqL4OtfRGh0jLP05k8Dubviwy9Y7umyujpO0novJmRgy8xGy+
5Ranz6XM6l/10HLFpm8W2117HE9RGCyp/y5LrZwohjkRq3J/l6izgSBvxeRjm73YI53DMLHZc+nV
twKFkcLmlEK5S2wTvbs3x+GF7iKTPIJEAspZr/s985L0lvx2x7Re6SWfZQjARlerSLwL4v1mkn1l
xmoMvPtisselYeKQ94aTqdt0X/12nfX2fc2Q39wkSy9I1o4dEPxsfjUoi+uieWaXJzdR5xKGcs4a
yomg5tS6gLv62Hfta4mVVn2u2iIzVsgjO9Ytk7KVVzPGoFpO48Hg2RrJYetH+THIrpWTv3rmdDfo
9o3Rh1Xrb+25fzVN58Q76Q3pypzyrYUepIFXKSNWH8Fck7E1WSKx6pHGKKx1yiJVt+p8os9kQ2aO
OuV0JiEPHDMzHgBmAsbMX2HaAvmPV6PTnzK7PIqheErlI68a85YQF8EPo7mlS+5draG7qver0yjo
ZvGVL3nRUb0X9r3fNr+GkqrWHMNHtTvO2iMxqkLiM/Z3PkIOMUUxMeSaRwtBckDx+bIUdUWZvrq3
0+6lcmte7oYngHkzbXehtdYituc7O67XtSg2tLPfYks0iyKu7hvvPjfUWE64r91pY4c4RNkWL4bK
eo46c8NMycHv8jPjhjB0E+1xzGtyPMM9U6KQyh2PZk1Yx3CR4+dRG7/oKoJxbdpl2QZ3oktuusuY
MQPpuxGLs1TcXeB1qzCBLFj28lqZpLa68KtQ8OiwgnU8Rs/Ungm4GvXPdAbz6rp5tS++/EVh65hO
PSFHZrG8Pt5BIN1is90VnJKzeTWwPMruLrDHdcs1ohnTOZLGNorxusThoxmz8dbEZm6nbdKUO9/X
NoyZL33SMW4JMrAc6SoZKyYEiDRZ3YNPEbjVONN6+XaUBX0bFHcm3gM0GA/qwm81ppRTqh4804r+
Apdx2QP0roXzmsJurTXvQpZq3bTuE432V6azVrE1Hjlhs1xV+ovBpMJCn37nghDVmDX3E7f8wrAD
3px+0JaDkR/ZepyqHhOlXm+zBma49B9Nqg8l+5ciMy9jFF3yuHynff3WjO7OIPq0CAGhOsNnLvNV
TttTaqB62bgQ2D64rfYxG81Xl8mnyXSfGtCHrID2V97CykpsiELm3m6rZ/qYv2b2ip3/S7f8ezk3
v5MqfMrzZJNYyT095/2QzSBOaLSSr/Agqev9lkkABrq7FU2qTeSlH6ZOH9gWDzkzuOjmPynD7OZ2
xVj3e63ptzpt3jLuei0vT10Yv5rl8Da0moMfAjh54uySLLubacGKgt53YNabKuEBBDDIzTzGveMV
zxg4q8GTKYy7gvcE3v0X3+uiglgaNvW2yJ50Omk2z8/KyO7i8ZH+0rc/uZcqMC9NmvxKS5pxTrxL
w+AUzePFtcmcaPl5FvJIduw7YmKyTvqjpXWvgpvKtulATagpInqmiX6fNtFbnpmHtDap53HA7VhM
uMFeLM06WVG0Ap+EQoo0WlReQsfbiZ5mit4OuNXL62ACRZrFRcuYRQZ8wKUA0iA5dcbwSHHpoeaZ
spjpiBTgp4NpXrcFlzarp2XoAGO5PTPzris5P90I4GmLdhlklCLtrj3aIJs4n+FLPxDPv1qTWbGA
E37xcgDb6mLxzQxqMBSBehOWLqlQ6lesMwBqnKZOodtStIIY5GdiIj1RbgoVxQ+uskdi1+aPsEHW
vZiWTmGhjS+qNWhgyP/TunMeRDzsLUZ3icmc/cB8taZcwGegBORMD46tqjFDRyWtvs69PMeTeedp
1YdAJhrU5TbM5pNPF7WZ50uWNL+yLroV2aMXhjgwHIcw/C94+fsRkkCBh8L2DfPSNskN6f08Pg1G
9T4wZlE3p6FpXkM5vTmdsc4S7xlporXI5SKVTfs5oTeQVMFpi2xLHfuGZrKdEnWxH1tzFWnBLnGc
jNYYnQ1yMeh+joNHLQ536pgU5zict37CHokVY20L3qYBW4XDZDcCl9BEXZiTxdZKeAQPEEqZVneM
J7pbZy83F6QDDpxxdpFMn2XPbT/MAZ99PuqUH0rR7HKj5vKj8GTJO/a83xN/7zMD6yEPGY2rXeEZ
SmGPi/txjl6aoX6wLWvjsY2gO0C5PFwWZci5rtxoWkiBGg2nbcjf6usmk32vC+8YVuE5NKgL1yZR
HfUFkcw8OJkVraLQQ+3W3bwQ/FjDlRJGT2Zmbtq+eHaW+JnPFhbnhT9KziFhv00t96iF9J/VPxqz
6qVzAo570bfZhIwsZMyXmOV9F24cCOMD4375g0ukROJYSjLvw2z8il2tdcMVwpPcW80c4Bj9j6kM
j+jn7flZzNBfrWZTas22idylLSmKaDVFbjY7QFFMCsxNosH7yJDJTDwOxmFXO/3V8+E063LvD811
0pzzFIg94qZtTBZUvvYdRezpsZ+j1RhNO9ftrjJ6C1Qpcyi+48H9oNq6t3N6oIC37cD5qLwnWjS7
wE+/femesdnHy8mu9q7evM++ffOzeD104d7NqeB0cO0NWjlak66mmSWyzJItJbwlYe9fOd20lUWH
HM/swUgGXsqkk+uZp9bSyR1t5dBWXcZtRnSB2AAdqHwpBRWAMTPf1JIZNOOrnaGeo/tjL7Xmarst
o+Gxjs602HkmyyOpibM1AV1mP3HItT8nv/4n/vlfxT8Fheh/Ff98hIT/3TTfpLm/fzhO+6//87/F
nx/1V/LTNf6wMYLifPqbzsrT/xCGJRxQTIYjVPbzH9FP+w/bNXSb4BPT1ioy+o/op/zDcwE4eeRF
LVd4zKv9N8hLpv636Kdrep5teFjKha17hFD/45Cdg3xKCwcr34eGo0DS9V8gxUGKdt/CMFJYv0Kw
F1nOZDiWWlWQG1F/+PM3P79o2QTQ7Aft9/P7UQubf/fXP3/x82d5x3MWGriP1IcCeVT+hd/Tg4Bl
7Of3f/6vK+q9mXrtNrepCwI35GQJZtExoLz9g7r4J4WRCvvEMLi4/mDi/gTI/fwv3jhPQXaBOFY9
pL9ExmxmDFGyu1CrCtm+7hDioKikHSzNkQeudJNnK82RpHBY5GhFA20+DlDuxqzuDkR8MTfO7NAJ
oiMMd+z8GM0GJ8umoi9HGJ1Ek7lJwuCdMzsz8mP5VBuMSLSJ86ldhdTfSIGFlwnuhcXo2CaRs78L
NYC4WcdIBUKFa6v3/5e981iOXMuy7K+09Rxp0GLQE4dySekUwQmMQUZAa42v7wXwZfFlVFaX1bzT
0vAAF3APJ8S95+y99t2oAoLP5rG0CTdBwkP0DhoOkFKhYkcDgTuok+iihPFeUwHOhVOMJcLw8PAF
jlhEr1WjnGYSBVDkKuQylFSnwyym2tffT1nrxyoOa0qD9YLcYHxKoyHycq2icziptPUqT6YJKOrZ
lUD0hYhoC2VuhvClmAxbyvN71A3ECnJ/t1Wh0ghAfjRDiazoRe7tRaIdSQJAVTUT/ThmxLOIJm8Q
ITTkVObEuUzcGAUtZHqU7WOzUpLqxO24Vpfi8iRED2OX/MgoQxYx4e5qxjCPQbqTKoPkgeCBFmuR
QhAxbB1NQSJCitlnqD3mhqTuxZiIB4QDadCrHgpdrMFo+DM8fQ5AtLUTa17o8k17VZV+C8Q0EK4g
W8c6q+4UtGL3cnokR95w59XoN9PlCEVD9cgMaxiWgdEiV6Fn1r08GBa5MLimXWE2iabMrFPYGdgZ
GoagMEp+yHEV2sSnSdzGzdopAv0nGYsNCWmXNJmIcqm7PYlGSIXN5S2mwQeQg/y4lZ65PLZZmTuz
PN2JBaCFmEqAE8WjYquR+hF2OuwgxUidzOCwCZLqgBiKBIK88dueMkwn62h3U5/4M3q+IrwncRUm
1MHqADOrXRHO64yfALnOcqCep/twUFyz05ujOMQe3ZHDQuuwIijmHAvoN4N7S4aFTn5SYQ6DrTfa
oxwPP7NeSLjblfddJ6JdxG5EHZPzB8FShXP3ECE1kdBvS0FF412QY9uI24eiwZczEyaKCb/ZCZrm
0FrmROwwEIO9Snp0QGtPKa1qCaZPem1E2qCxIJ3EBei4+hnLPf2gNNf2eime0d9t1bKIKeUw03Uq
f3J0MHztx9gVY12hblZGcEznZEeSlKzMFu0Uw4nj5nXQ+pDZqr/xJ6WcvIu0UE8SMTF0uUcP6zjz
3pKMA40+c7EOnmBzo8cL/Xix9hm4WKFk7oH4mVSxrLoHLkXNYH5tR4t2gqrI7kx6PNm9pWr3Stg5
yM7aA8KoXNLfUnzTnuTFmuiM9WqAxw6GqAvHfTCYO8UbL4pi/GKS0e11E/NTtU7tVFktMdu1LxmH
2d5QEHgBfeAKhXBOKERqO3BZWvp6lXUhH50/D6lowzrK0Qo/EammRZbVOgyASe5pMHuRevpZz4cw
pyUVInAgpYQJdxGhwOHUQJiF9Km41dcPKevcX5iv+hFYOCcQL2s72FamRrvrRfUzQ1dfYnHvsRNP
Q0wEOr0Le2iaEPX3YzBZ4XNraBQ653jaU6Y8NBxjYj/r8JMINo9kHEckRs/+QJUNqDBKktSi3it+
yClbuRi+h4LdxGrIqJzWxKqZzTMUdtHDHAYCOnuunININ0FDg95lbthWHI2RQvJRQB6Eqj8T4MR5
EMP7gfKb2UQJyRSfCFYO+5wyoRHiEKC5s4w1U2N8D3gO4h15BsGJqi+RuMz3xll3h9H8hT9S9QYk
7PsZ3I5dHfp5YI5JqF5FTl5hNvmrpv4W8hq3sEA6VpfFtL7ITyqr32ZZyMc0IIu1kfp9OGbXKQ+I
h6X94xcQ4ZwEycOdRhUJDhxWSCE4LBLXzf6zqpEtBovybK3qlSmVhF3ajqjCC0t2OaoHT+YyVanw
r7L5YBgP4OVh0wa9jUiutUfaZBzCwngoZvpjuZQP5wWpZgWvIVU67cQQFyHmG2Hwb0pDnJIqUU6r
e+Z+Iq1HQlOLn0g23qfZq9Ah2b0w0SqpaGiLFg73uj0p1q1oSIgSijQ7GHLwoynF8WBGPXeZCJle
HvkaLn+0aIVhZ8qS7YVsRnRHg2TE+0i9cMnvSH41aeuqBIzIa3eibA8RafUo01YP3qmVOCXBTJOc
HSX385SQPfbcoNLERcmPVy3dQBF09idrmpCL1HCJIQwpCfMF6CMpOtLbYhUtAly81jn3okUeEVuL
eUu4BheNMf2thQNF0VEhQaKdDTsRe/nQol2s9tYwX6qemqs5z1QZsxeEtZpd1b2TqcY6fil+FxZZ
f5bGhLyIaNgU3FTCdr7FOHBt9LbDs5vM5wESB8OG2qZToj6ERGwkxFGeUmBsXKdvYr0KCfqqnxtQ
1WTL6DdC4g0tLlKhFW/jBNRPRy+RpHfOibagmaSr+oMgaHtLqwFFlzLU32o6klfo6GF+SiTxxii0
R86cV3GVTNVVBdIsjUBQZcPXImUgkZJV5hryQ6WZDug8tInRyPBh0NACRSWxEohN83osD/liicdy
XSiR/JZzS3dE07xMfWG4WspFfUmz+6giQoWW6BuOhtytmKtMoab4QShOXOvUeq2saldxACMVBfMP
0cSgMRIrIZgRrUpKXzKNyOK9ipP+2DPJIkpVUBhl5vmDiEPam9sECDB0sLjCzYDeguz52gusz2Bu
8ZpLmBJjZsrUjZHFMp7Yj4Lwk2t+61GEuA1p4XghUtijTtCETWrxyp1XuWdZGfKj2qQ5h2fXxnfY
y9C+mJXSG0+dIBeyA4wGcQ1fENfrd4IgiMk1OHGZ4BOvbgkqX+Nfxy35FRUrEpjYUJxRYWidKg+I
r0NH0A2FmwQ4XTSV4aHgM1twB8ccRnOOwacH67z2NcQWLmcm7dN1EIur4aokko5SI75sEjxDkQd/
ahM80ZHmjVN0Oyko72aVggUmS3A7Cej/Eh1Vt0ruVHDqCEzNh6Lt6LDGj3P0jCCA6lVPO2j7OrqF
ojqNo4Nh5QC7SJtAnTA50RRgAW9ku1il2pSWYshbIIRzS848oauuycZynhlJe/0kXBYr1WA+b0JV
FcMpY/ewos8nznnqSon0q9YE6Gu5TlsYc3Vt1BjBailA6ECpoouH2hFJonKioK+4MUB9j1ZKeB68
qS2u14XBcqvmocNJIiomqdJKsx9p2SqYxD1E+UMECH0kTN7p5z4nulTt9siM3GXoIq9rdOiwrXgk
eX10wGesIWWkZZVEDLuGmb/lcUOuelYcl5XZbDCO6pBsaWHxVg+PeWL+GmOuF5FYUpWVBL+Us6NV
K09TSNhknV7jWpBtXB6ILdtVVJTo71Ys0PvWYLxZJn95cQ5oqYwVY3NOJynMnherpxBNry3MrVfG
gZHHzP5cEu1CDoXoIQ/7NaAdh9l2DMIUZ4gY/e6m7CT1pXKsxGuFjfAQdsp8VNdJBDIYL9JJA8rM
qrH7kpxIdmPYhYXwkMOIxlXoFiJjMLFa826n9F6oNfI08sEFXlDvhZUPHmRlazPoq+yqaOdDbj00
s05Ja12M4UdmkEO4IHD25Lp4VjAW5jtxkSwf5SaOOLg0Qhg1OKq01leYuKl0njwjq34wokArmnOx
MVSnw5OCBFRc6HUsJgyJ4olaOPU+xYmqeTjFcf04jDQtyt4YTgIY63kxpcPcA77PhGMbd++MHp6z
GreKoLcnzcKw0ydwelNPRAt5lMmN3qVWVTt9pKnHHgEiKbLTvtX6yaVFneyqPJOPQloaB6N8wccy
wQKi8Lud1CqRwHIt09WbLCpt61EoN2DqdbVM/YlkoF0QlpJnDG8GZqYDECrFzkWhscM+O2cTfYhE
FywuKwT5AVfh7DbR+TMjRCyDyXxHhLy5b6zQyfscRwsufdAd8XG+I+Krt8eO3RlKeC3nUPe6pItO
fb7oh25Zh3wJlWEd3pMVGc+hgUMjMpbVy8FBotUkpiPppW5UZDGf3QO87Po5OYSBgQW8tZ6xKzJe
WLHu22E+R0hVufCkrqX/MGL5LSKteVV7nxNZOumK0mNQWU5ZqDEQ0mizVOAEN7FgIzKkNrSp2VXj
uU6z4RCpb3mBOkUu88Gpzd+bBnFbiGK0Ehc15Z7GAsfoOndVw/KvRVb1zwNZIt6IiPzr8VqnCaJE
Q+Vui0A3IFxkYX+GFLcN0t2FrAVupO1RWmnpSkoVWOjqd6ieSLViamY0rbCrL1rn5EU9fMEcsyVC
SZfqJbCmFDo6ZMUoQ4KXCfXgdS8xF6NjsJD1GCN0+1pLSZYK05qrNfch6GIamJqwEGPCNlFrUNUW
UFCN/b6tkdSMDdNKtb5D7xb5ol4b+wXVslFb1nFYn/tebI9lCSQgYmMrF98m7yxz4smS5IHGneFN
M/wNJb4n1pYMYeIpP1TKLPa8SjaTMuUGWurWTS2EoR/pIndmywicrpZzXPldd1QbILxqWr6OUtpx
b7CAxxL9Y0vkqlb7KsCD2FMryFOTcmzWILZAA37PVKw+UoLCR7cugvUuKUWMdpO6W47bQqQvvy96
2VFaPeeyUTKMBZZ93BarS1AR9MN2W/t+WKZtqHEOzTldR3FdLH11LTrVclOzhzEZq+9Bm4aeFMgg
ig0OqmTh4rtwjMLaLlenz3gq9CEvvb4grrqaspqpekZzCuExqpZAtjyuASJ3F5I2saepd9siF8Sf
Yl8+ap3R2p0lPdVY8blxBm7cEGCdJvGpbDSo3HJX+U0rHycGpX6bZL4BkvcC5QN1vURal5JK6llM
DLKjk+d0VsIfU/FAOwUsC9EwRYnOk0b/uzrQmWkzrT0FS3AfFY3xWFUMDQgPrBDf+VBCtLvAirmu
Rtln1wh+YK3ky6qfsKstJcZozHY4eEgwZxRx7SPlpBmIRVJEIQgXS8S+8tsiEkGYWv2Pok2IyeT/
VaK8tFUigzENxN2kxOUpFWt+rDC1x6Ql/NkUp4Omar/wAF0jMbf2eA3oNyiGH41Mz4KonB6WOD4s
RfEe5Ln0UdTlkaLAyyznCu08He9pgjFIBh59HM1hx+Rpuqni+lO0zAV9OlPLssMJQGEHJllpHbRO
Ni5ARUpiqmaUl+ZonePqpzRmyqm6nbJcfWAGItOKz7H3EjSsRlwRy3mpDonMzDespNVF0KN8CUuV
6MsCiviIYpLZrdPURU0AQ9Ocx2AKzqGaPGjj+zxF6ZusTqjjIHQlk3KFiv9uvmShRMfWxD/bdJp0
Ray2yzvEfhOGwl0VFfO5ywjoWgRL8425tc5RmRKHQk6ajT/OsYjU9IdoOlaVJjlDlYJCVH43UbEc
dA2c8cJwhAkIdNWsDa7lMjOKFRlgJIY6XWpo5y42Niz05vgzI1fjVival6g0VZseDTfcNZCjt0LD
oWrJOHC9CQuMKI9znOYIP1sPXDQB8mhciNDi8o+eZjmaDUCgUkiu20OMhebjXZ1ZPXUtFvPcD/By
lRrTyyI69Byb47BltawLoTQdi+yf1AQRpGDCsEuJAzCTxBJhTPiUrurxZkCqHxK/9p1bN8vNHbP6
8esheUvtqGT9qZsA2sgG2Q/bQlzXTL32kDHimVzvOHUE6LucD9vzCnf6Y8v0jNjdiLFCLpJuqcst
g2t9i7VZA22wsDK4ntBMBhy+ooiFsdejJt9tKvxt0BO0/KO3tUwiqywtpOdtplMyrTHySPKnSSqI
uaj3uiR9SrUZ+fhuAOXq1l7QK+skEyBelgMFQ4uyCq1Gyi0z+IAq5I83TJnOKNfq9/zzKIr0PicM
4cNBxPVDuJukVLFxmkg413GnqZP+a5iRi8+qeTLNhMjJYFldLD0GsYcoxGcjQQhk7z3a0PSqL4RI
LwbV43gV3oJ0Tp2qrG+Tms8aalViod2Fchi4Q6BjgpnH4MLRWjnZXHKJLGUnwmQZu425RLdAjaux
GPwSvXNoZjTRKbJTPlotieulJrzrFeMuGdTUha2PIE2WD0ZiPKRh8puiFo0r4ZhOk1dFiFmw0ABo
rIanNEHSr9Zg7c0VJK1RM2j4E+wawG4gmPGbm61E9mgCfln51c8FcbMxTawxhLIiB7d9SASQRRAw
9kIY2BYxJBQXuTySakeGOCbJCeCnT1FDgaAn4gIR8N+iK5u+XEewabmWm3PhVDE/trHUuWO0+J86
Bda/ou3U0TynGIDwrxo/i9RC25mdc3CitDT451vLizYaxyR1a3lKb4kkpEYHW8OpWrSy+IIrirwO
n8zgJsXK0/XrNWyB5TZLqW/0y+MkkQrF4DVxAadXdkt+XVYr1RlFFKVNIZFuy1lyclngADXj8xo2
TCuWS7kujx7tDFS0Vn3RqZVmQvJrEqnpjlZ9nugH2EqTv+Et0vZyHszEWmUO3ocbqRVOs2Lij+qE
Rwr9j24d0H+ppNehpey7DmOL8V1kdr1LZLF9yJf4FV+7/NBW/LNboPYI2XIKzgwH4yx8ZCKQkD8N
CpqqePTYLpVgqwF3vEUj06bKr7ocXgzGxEPbRZdp/UPXM1Y8I7EnuOrYhuUPozYXz+ieCyuDzo/m
ntbPs6a2khv1quobXXYZDUohlo64nnIzAgwTRghuJW4ZUsJ8zji0kSQTOypdsoS7WSGkgd2LntlM
Lz2ZvQckPVfTzDxJny2n4prFXa1BHqORxdiP+1SZOor5UuX1RAFFGKT2maY/yDINgXiwApdAOXeR
9ItOKa5tMfJkedUc8xZxYo43Og0uPR51FLCN5Ip0TcQAp+6sI6OZhZpCwIieH+AkfpfOVkNaPbml
WI6s/BKs7lORoxu5KCs7FMqMgfGPMLqLeiw3czgAk0DiIzI82FE4oYCFRMTU9Nnms89Srsi2BLXA
yFGsM5Cu+bFELipYp4TmTWvU39NHQZdwl4XFRZhF7ZyH0UuRfDBTjSjedanbpRzdWNuJaWHKVt2B
rECYblG1UgX68S1BsSoHiLE81ppoMl+C5AaX7dTHb2XfcaaNemAv+msijSPlAQXX/AyCIQ0bh5Dq
Y5XinK/K2RtGSgJqhJg0FBW0UpRZVh+9lifoBF9BKw1Ogq5b7eSfsYLuuiYPBBpW+VzklMqlnsCS
WEIa1Tel100TQ2WqicUsXclbrxvi5APOuapXr0FsNftg1dKVKRjtXqWtTQS2DktFzy3TixI0LDLo
nZCguKHSdCpSzQIUNR5sqX4wKIyMjHraThk9vcDXh1M+VWkPxdV+KYD/m4bwgAWoe4xU+aWcrR9F
Wk1U3SLLJ9nZayP9Rg7i32FCMvk8IvNHI7ZO0BJ6RgV3o4gRVBK22a5ddelGxtijnaMjQW5OgRZS
OPQjdWNrTiRXV+BhCSVJDqNkhTtubMkui4WfLVIGLQicSmqRwW3pXpOkumajAt8bfMYfH5zsTtSI
/BmLaTXRyUyuI8E25FslPw0SZ1qdPCHfQ5oAXQIrPc2KNoS9mnWxz5z5sJjIBArsRyDTKeAhQYMD
eE6tBftM5jGmgdtruk0GukJUopbdXMiwIV1BSh/rSvktNwgyaJlw7CDNMiAkBJHVH/I6u0TXlPi6
fiQlAlp8Uev8DBa7GKKqvgTCuGuF7E1MUwYrcfdCE0Gza0W+TSgOog8XiD5AB6cuWHoUsDtZ1t1i
UALSAzsIr2FpeHBONTwYlSoLeNG9pol0uzMKxZ1gSgh1XcJPsD66AMN1tFT6hYyuw7CeUC01okBA
ImkBJqkrpgNaxSnCfaLVKfUW3C93mhwC6ZuYg8496SGpaLimjom9CDDI6vQcqgJQvvFGdfOjLgtE
lTF8l/FgSJZ4JQqGdhCYIqK6GRcoH/HcndK5FA9ca5yFXA5dpEcExt81Pw1fIhzezgoDrFGylowG
auwYEyNRvM3k5J0OW+3FHcI9qveaowrJY1OmhNQa6cMwc4iJEw27glMa8Syq3KwqEAkXIG30Fj2b
UR7zvEk8swZQRBrJgxFVooMKs+HsirioGmbpaTPAUtNe6Bsdw8bwyPdqMHkxrhQZrtdTvmf0+1pn
6KEzGQV0PUiXmAbnmBXv6gesY+VGrjCX9k2MIr9UDxq8nGU0dBdJAjHWRVu64BX0XU9GANcYw65F
A0j/NJy6kO7CxDXDl1YcXLT0Luq9nzhlT8ZCKzgZG6o9CPIC1L3SWjosB5VcPb/DF+QH6xj3e2Gs
w+AtTO2Px743hUXqoBWGyOjropXsLZ2t6JQQoO6ajviVsEcVocbNEFRQpnOe4s5WHpU1Nfhvr28C
mf43MXnV9vbtNX9b/drdus9yLSboMqeHtO5i5ctIi7TQxVs/cF1s7/3e/PoS35/3t13/8fKvz5tB
1rmhtHCpDhIk5OunjGs1Z4uhG7WEaLztoyU9kvb5AvwR8PWTuCixb2ALw6HTfVAUm/c9KDuf9Kpy
XzC6dqtE/9DndD8ML3FNLmNO2no0RyVYHOLoasTC+I3eoozLdGQYZxO71F6QFypW66zEGpFR/6fV
os7bY20ywcHj+PZHdmBirhF3jKeYYYAPkGDssBrJVk2bZ11tRTJ6co16L7pXYjn+fH7bn1FQsf7a
S7Z+2vaibaHLyT/39PWgCpgp0sn4qbgHf7/u+2t97et7+9+95t89pgqdeTBav14L6NoapDhSasRm
OivOtrml3W1pgNvmtrY99r25PbbtYFv7fvEf7/1jc3td3oOPShT+Fs3aHFlzHbcsvpB/7V85j//2
QaVqmHNsT22LLacv/n7Ttr09o9fMfnDAj2vrADTPItGvZjUojfmv1e2pbYFskBKZcPh++x8fsW0q
4qj8fxXal2jsv1OhMaxG/vVfQwifuvfoXwRoX2/4S4AmidY/QPuRryf+ExX4v1Zj6f/53wKxfv9A
Fk3SsySqFq1K4z8EaCqAQWZUSAvEVRwmqWjTWsaIEfo24x8i/wPnIBmaYf4Po/9kNGv/SkYWTZVs
DxHtk66oskU44b8K0Erq9lE5m/NFlwRQxGnIYU3WQXX82yqWfSTKw9oH+lr98wXoOKiXGKtROmVk
gVngDogcE0xCpH1q/HS2R4vSMsSSvlTP4VzHIKmFOyp1CEh789w0AmwLtJ4u+JffUynEd8W8rF20
mVLdlCboogXklypjWH0KIfMjcvETI7zJFwKCxij5EQnLayShX8CsG+8rlYt1SnqYnPc1iWSMSi1V
av2s1lNq/Sm1wXjUFpJ++KdyqyzK221VkEpzedxW1RzXzskkatChusBNFanKX2+I1+rs10/xt91s
7/rbr7S9ansQraEft4vkY5IYRHfLkpUgAQ2v22rAdNdT1eiqrUWX7aFtsQUIbzC1f/eYilKLv9VW
p9nih7dV9Y/c2u3t38HE22u+P6bY3rht/6fV//enbzv63m9IG/gwx810oPZeHZmDV+SysUal/a+1
7yfalOTg781tLdQqavB/vOV7N9tbtk1iUiOqG6SB/bsXI+ZcUHKtH/q3PX49ur1dg2DAaG/9fjiZ
hqWOvr7sH9/p+/O2ff3xUdtmtB4UgqxinfuPf081ERGIxJh/H7Ae+rXVsKpuZooXxbaM1/EEUekc
ndtqtg4y0BdTZWtKf3vo64XFNkxaX7295Gsf2+rXi9anvzf/9jSGWj6tp+OAomBd3V71x+62zf/6
6T+/JdlW4S6yYkgK1irPTNbIZQTgDOTWRb2lLVujUFHVlYAjbNvlStTZXrS9fNtcBOJIxoft0e2B
7z0tememX3vmFlcct2e+31lguVgbZ+xze9AEsUFknoyRMELbCbjh2DFpRAbyvdoHBYMtiX7H9vxU
5AxQgDzvRpo1Nrw6DDA9PVCkCYOTqve5ppHHssaEBYANj0Xcng3YnlRcGNMR1WBXS8GXMNeg9q9V
aVXEavya2A/L4Z+r26PgEE4qdG1/29oW2xu3131v/m2X24Pb09sLv9+3PQaMj1QEoDIeQiSaZ7Rg
fg5zHREe2JyWtQ8NVUbdoYeOd0HWvX03j5SWkDIkN+ulXV+vd1LeIAAtGyosK1No0zKoBkpfOHhO
Otc3i1pfSy2bwQY0tCst/GpHXTs3OW3oaE1ZN9d/97b2vdgeK3SlcnCaD8jz+D2WRikW7OwoW4RG
eVGTmsqfIeGRbYCkhtGISihkkekS07NFusZfPdpVHhAMwdXStfs2RkNVra20Lm4AHY6Y47fNnLKI
2vGvwA9PAWFKaYzJtGx3sSmVNgzJ3tZXjXO1qkOMBt58aBEzSpH4IPXPmjK8KxAKyFwM6xOJZ9UJ
VSm2SYtCTy4qAdrR5RHyra1XPaltawQ7Vs72qAnGX2stZYS9gexW2YCXMahPTW/JS1/nOVvZvK1M
uBrb6veD8SDeKiDi6Sxy8myLaJ2+fG9ua9iHJU/JVeDoHPTbIl0Dx41COqAcQl24tRuF8LYWO8HX
Gx3zL6SXDEwMUzIsbi0KVKoGTX8nWwMY+fWPpqyL78Pv+7E6Q0FpDGqGtFU8CWWZ+Tg1WuQG9Ha1
Zp2DfG9va7XcT3yY1eDpUDKHyOnpmFbG+hdWMDkVBeCleNuOoP4fEcHyVxnlNTzU6FS3DdaGo1gs
zGdHAR7/ok7Hr1WC2q2+lYGgLl4wkuMXNiYElkrUMfVwAkYF1NFSMr8WNTkdJPQd9T4xyY9sTVoa
C7G/ZoGXdJtUTgsBCJSKhBQpjUsaIOpyZLlDvJfm+zbx5kea70p0aB+nN3oTJDmYVLMKm+zOvfC7
jLAAOTWGMhmKhZ1+4g5N7+LBr8JXxIvViizez/2r+6FQcSXUot3LkSNG7jDJtmsMsUs8ILGxZC/t
C9OOl5tQvJNmt1Y/++Ad2Bi7ThpbsWxqftnkdM/YlhtYatF7rpwBA5BhY06n3qR+QDnJSVAOl68R
7YTllyy7iTbSOTvG8FPDw0CNSbBXqk5qD+bgjeqTru5V7aAoJ1iKxi99LV0/4VQqe7eR9k1yKfVn
LMl1dg4g1SIxm09qei6iSyMeKniSjdN2bjkgf/YRhC89yX+K3/JzygINBHWn8rXii1TbvXUQqDMt
tvB7qtqdgVVv7F+byQHoxx6D6hZFaw6CViRt6jwjg8r8sX/JgVv14V3VfeqD3xzNE+JqoA7m4BNo
RewZwKQiO5BhbJvmXu2PcKTClOIjtzg8RzfhcNTNfZvjENsr72O40AL2YbcBF5HTc94ehtouxZvI
stuBEoqbKddYeUa/kd/NoT/LjFF9EZrHbxnG0mvzbArHSdzD48O2z3jtVrrkaHazfaC5euTGwa60
/Gyxh2dYtpY73oaxIz11lxhXJFwAOyUvBqp8d5j1w6T4mAbpKWnNr86wl+wUlhdz7fxDs/P0hYn+
z2RhHMllsseHdxaxdQtOqftm40fLsTHu0v6UxMdh4bwg3wcabZKCVHxW20vIcXSqrPX3ptMghj7N
eEqVwm8IPwYO8NQROEyn6IhmIATQwR9w8GGOaL85Z1Xtk+jTaHJq2TG7o/S7bO7JKK4o7orrD8bv
RPN4F3RHjk7ZQN93SOC6oTimRI9nGk0tNe2TRjF3ImHWmzuazYiG7YJk594tLHtUbcM8iR3Ofkc8
Vw+aQObclTi2RdyrkYMSu9sHDegbzygx4Lpjw9ABDtqyaxsHchS+A5Vos3nnTm/TE92cZC9Z6ILu
O/kwIocdhrPWeXPiTZiPSYAOd1pG2eUA4l9HR/MreUMIquPzG1sfvt4oP4z5GdiceKXQqQo/RFCN
xm38irhSWXydoFEc9Kqd/7AU6svnIPRz6a4iM1UEnYFbe1Gpxoh3TXIQY9oPkSOpntrvYKJkuTOO
TOGdAcaNBDqNGFQiAmyi8fp+1wnnpPnZ5T40PQAw1968pYXQJPsceCDsxk/sjNYTyELNVW7wu4Cw
gJFRWjuAaFHgVlQHf6TjTjf8ZIZmiPbXZ1pUvq6eaS6c1U6ha1A77KUVfOLcrMzhN4cBbRsX60Y5
5X6xh5oorKFC0Jp38HJ3LT+YYuMm4ZvEcIKIXe6emDjRU6tO/aumvNaouzK32/cP8mcAZ6fZ89WM
ZVfhKc/MG9yjfKeg9c38DCIGnb9lh0/VC4I3NfZxPQI96qG4EZ30CGCso+jEpVgaz8N41kUv+gmj
eLGABh2Ed2TbdNjw2ZKJE98MlJNlYA92/FS85Bd0h7fqVXC75SGKvcXYyYijldsIXWHZk4LHGM5F
aD/UvpJdpOksqJcmOIUra+JpLr2acrxwsrL7AYcCUJZ77CHYVARxR90a+Ti8nRfad9YHhssTIS0Y
U9wGeA7l8EN4v5xQHiwYIl7wXJqzDwF8TAnv2uWcy4KTvIoKmFwX+8dusPYtWbgYQhC7R6A5dwKj
YM6+cyVcNcHul6sKCny+H5mUtu943DvqsQP60J1CIBTobLA7CVAexHWIEh9Rm1xnlAUYabvOjpNj
n+F2Aq7zSJt4nH/QPiZoftnF0UsO92foSJq/RRZhi2yA+6Z9BsfTxOpJlxRxxlmHncWVJUar6MQ4
d6uzJJxaapQmMHOiBXc17bsJ7TyML/JWdhZ6XtbpfX+a8DJ2t9FrrJ7Ye3piQhNBmhtQb+1Ap9q1
Pz6Ua2Q6XVO3oLTd7wrm2WhDXdzFENuMXelHjU8p/SrWO0q4R9kWdolnAPhwPrTErl6q2dHvIFQc
1Hsl9RYvcYrTfKc3rvIWYKu0saQYLkea4aK9FD8rLgfP4TWJbfHRuBkTl29OqYwS5MtkOUGwR/sW
Pql35me1Dy/h5Vfz0pOKeJN0lKx3TWCD7xY4YtkQXOBsO+0BSY8d7FG57OJdZEu7yNMePna/SDX8
wCDjHOj+yHfKTbGX72YuCgwAnmAtccYUL8mLqOCu2jUv2sMQ2Iqxy1UHKVlwxcHEf6PswkvHEioX
1gYHAlDpBHeB4Q4y7XrPTPwOVUEAJYluBHxRm3wVhlClQ8+QZuoh44iL9pCKy7fWr25jdyJVUfTD
9oHpUrlD3WCHjQdx5qg6g01VXtYQE3tDcbMcFcOGF/LT2tX2sk/wSyPae4GT54xvAdDQM4I20qd3
7Y3wIT7jHRggpLyHnAb5sbzX9vm9+BQe0wuCAcRpOSbf5AZBdflU+gnfyo/vzR8CM0OuuC8oi2ug
tT8xQoSkNu0ShOXlobSZaUUmwzabx+Jd4sT3BCRpGJb52V+IaOI44wHxSbrKoT08ys/tDUgFb7jT
zhP8mrv0pNuKw8Hu9Zat8qPZ2lk5tzfDXXMI/DcodMt5Odc3Cs0ZO9zDvD4DJLpwesO3Tls2JwTG
VwLW8Xt5sFAxSDzyinIn7JjpnDUv+tEdNPqY77NrHoPjW/s+nfObCcz0DoafU5yRXJ9xoSweZjg7
tREXOdYOp9kuuQR2vuMlTnlBAufJdnLXHf4ve2ey3DiUbdd/8dh4gf4CA09IsCfFRqK6CULKVKLv
e3y9F6BXT+V0lR2eOzKDQVIkSILgxb3n7L22icTsKXrIn6TX4NY7zQfSoEX4BL/mT/HcrfKdscjx
fi3qN+/FHBcwc9CVM8QzBDhcJujbHWXNWeOFkYxDhz08dTOBqy05YnsYzt6iu4y38ojDJN9FD9LW
cMTReMpBHLnLdGNf0mWwFmBKQZM4PuSk5fjWLGHlLIDvL215CcjMJP1iiz6Fk8sbzcDlxtswKdnF
Bw6H5/CpPnZ/ogdr0x6LDwyjBOmRCPjnNXkIbsPK/eO/pb+TrcyeYIwxDsahOdn4V1HtPqaPzSlV
l+vmXb4HVzNbmowti4ofVbB4kr/IRUKkgYz4PvUGF0/2Z/Neq3yz0aG4JlvrQ7+Xb8MDAyEDpP5R
voW/oFE9hJ7TP0aH6KDewbVeiqt+j1bykp26UU9cLkEr8wKf0EEZfdbVMsXxtTCOYmsus73/Oh10
W+mFdjjDG9oKRrjinZ5oc6LZxp3I4q6gJc+cEvfFF8cqaJl0sSN2aF3dCUtjjKlfsmiVnTg7RV/z
cV+/hGdU9fzv+RU5YEf4vkIk1Yva3GsuyQPLXCbfHJb0IviizVy/8Dd+TMCkTeVgsUZh1+i4OsDP
LE0Jj8yi/xw/w0cJLGe0dLsFxk4gFPqwMYhSw5lzlz7lE+OyuTTW/Q4jC7+Wi7n3tv2u5wsZHvrf
5RtmrgoXG8d7+tQxJf+FfGRYZs/SecT15m0BUjahsq2Qnz932mu0kXf4OHY9GDfETvSEtb10QqsC
h0Xckq+BqV2FUP83nG5QnQnKVpvYyhdLQIRa+9fhJm/EeTw2w5VQzgNTCqhn/FbkN1DRq3brXr6C
a8eu7rEOLhSwAUyV9+E5uI4v/TwAzqMENiwGlYIe/z37Qt7DoCIvjM+GJxZkmFPAIKxzJT67E2Bj
/bnepU6/w7NgfdTnYm9/JjFglSWOS2JWPrhWvvmvAGvPcJJ41+PRC5fE6IBLLZd87+2jeJHv5Zk+
fDRukus0P3hXPot33mKYO/DBC2Rkx/GFE2L7OfI14mFMp8GYgY0pQneqGJaGlbTA9jXsh9Vnu2WG
B0Tzpj2goycVl3n00luVZ8ZSTpPvY3Lqhk11j88MefG5O7Ffoy388pV0aLyFclb3Pr9QpkBL5V3e
kW9DYMjK2vHD12mzL1F6OIjoGG4A2p/ljfyQbcl4M568l3KdOwP1qoXPMPbsbT99J18Zm97nnNZf
zSO6VE54Id6rBQB+hUGSSJE1q7GXgjPOp/g9vtXd0vitvBlni3N3uLYf0pf8gNL94AOQvKmYg8Sq
CVec0tQL00HqMBy0936rMTyXO2C3jnSA1LQpNsxQ2fLmYjnGjTlF92VNn97bt4dsM26br5ZxYkuU
2rJYKttwHT4G1+hqHNJ1d1tjcVFeVA6BCEueo94Ja62u/GZdkGXkky31L41QDMylz8PH8JFfyqfo
ljzUx5RRUPyyz/6TeFTOcFXGHQruTfJgXeVV6IRvn6Ej3fpDy89Z207/TKDC3SIol+az+hFfJGMV
5osu3hbVom6X0qscb/GYQldiPRssXi3/NPFO4WQerXrNvHhv7pHekT2wyHesF67hWoHKNh216h1k
U7xmnM6gAT55e5jDo5OGa0Qgo/iSh2BpedfIHPgW4fSIp/oJGoe3NzmOENc/ZTf7hTfx6W2Y4KP2
WTdztZWoygXKI9CfMeujuewmTYXI2d0zX3zfV4FvsVRc+5Ns0/ovFacylajm+76rUUR2r7MuvLIK
oQilT+Xk+WKuRP3cnK95Q2ct1A4q4FyFmt+PJcf7xrdzpxPKY0RMyw74IW7PLt+RGbdU6kpAcGcu
2AaHSnpvKeZMnfUJhFa0arAd5IwEXH7VkzkpkDrwb3jUZNk7I+/wcSXiCJovWLqYMkr22S02e0Lm
a1WF52iEc6JOzIQqnKr6Sjz1FcoKOet8NarlgLMALjozJp8+9U0ojBYVTOvu4RIFfqpRIUnTWzYW
mN4Imaj3Y0g/adCKS6lTGwxMKg7KdFff+e3eJ7YEcHn0qdQm1ReC9cJJB5L3CPiznmDzgEJEH8Wn
ITeZBk3+NqpadATkELWGEQUoJl3E5/2YgbDVGHAL6UyhdltihWXg5D1BOwXZk730rRDLJhrgjE92
tlpM7ZH5atOblDSCiVowl3TnQu9c152viblZ1xXFIXG9ZDNbZuaL2cc1m2d+7suJi9kCT1x76cSQ
mNXJ9SRMniXK8835Qs4pXLUdK7C5Djpf5JJUqKv5KmK/a90kLd5zyrTftVp1VGPWawGXHRTxbZDH
8P4ERrp+qgwP/3UNUyC1z+m++eKvm/Pj5qdFUk43I0mHd8VCCWZWX5Fcfcm9taS3ygAQNfxUyQ5b
1Ep2UGpV3dvlQ1znfK6eIuV+wIq/LxSiWcMM5JG76/BdOGqjMRLpVMXzqWvTV3T25mtIsg9j6keY
bPpLJpsAJ9yCKmNSTEYoBfVJU5TKupXMYj+qWAkLqurUSM1noVrN7vvW/Ac8B3jeUQMv/unO+Xnf
t+erbb+yUwHTbqTmajDgqyVF5NorqR9XhuHTG5uvz3fPF2BcqTJPFz83f/5aVC4V1xbY3H89Yv7j
91a0pkTJ9/Mnss6uViPQsRcCMbUcKFiPZOMU2HRBF2o1RFQZ2olFZLJ7KacjCMtIM27Vla30b1ls
gAGz9d3P3+ZrXs6jrHHkM8xPIM+rklfzn+aLQpX40nSICxgnoM7ND5qfRPWaDA1lbiNOr9eLmEd+
b+rn3u/b8xPmp84bDYlPnnAo/3iX//Qm5jt/nv7znO/N/7z894bh/ILkLtvHv54yb7ETZbnsSmra
P5v5edzf7+yfbv/Ld/bz0oURQeu0QzrP036bN/l99e9P9/1B52e6P/v4n17p++r8gO8PaDesM82Y
qu3Pe/63+2R+ZVEBH/l+9D/t15/P+deHmTf7v72Dn5cY38dav9Ome6umpsbMkkH/nOzni7/u++vm
v3oIPQDqWn9tRpmbVj8Pn6/9PGbebFaYrMB+HvPz5391398vM2/ir81+P4ZE+FtNv23dTJ/Pmhuw
XjhkmwKbMKTnFAMk59v5r3/dRJpMcxFzY/r9QGvuos4P/746Pz6j1qRaBh6I6QX+2sR8c7742cz3
Q37ezb993l9v7N9uZn7czyvN2/u5r5+6YLOg5v8TsP5v2iNDM/X/k/boOSi9IA3+1+jT7yf9p/5I
kGKqm9ylGvo/Ak7/U39kaf9hYvAVui0MwyI2CfTUP7JP7f/QjSkyFaGRaaqImH70R+Z/sDXNIk1V
WKqKSOn/CYA1v0pOXLCXpROui3fF64MTZJu8DbwZfOD818ctSL3qf/w35b9bZNVkuGuVbT0WVxP0
80KP0nBFOaMOmAV7sFftJt2IoqDtIg4sUyK9VTZmYuj0cKYZ2zBNz6A6kyQpHrKW4rsKlk6ZpoVZ
XqK6jDhJ4YTaJ7l0r8pgRUv/PioTGbFpHNtm0q7F/RJPkRPjDXOV/iaQRKPJ2xdy9Wiq99Gid1Sl
sJIEdR7FnDJqHqI/41i+5G7/6oqcmqsNPHLw+veuugTPpVHRCsBBGeBpEmr+HlbeZz8JqBI6UZw/
boFqHq2qUhzL1FattBv+BJRDdWG6a6+C4AGiqx22wrKXQQQduCNqFTw0zR03Nc9ZKtR9lena1oLx
HRmuSU8HohXVbeToOidpqMQgN/NxcGw4fVKa/hGJbACRMs9FabOSwMMGIrT4CHuqOy3BN6X8HNu/
CVh40oL2FAb2vVc0ylzwGvcxIWN7vr5b4Lbl2ptc2MF0gYI0kXAXyOCQV2WSe3QVvYamPI3AzB9Z
G8vpIBMPAqdfkl3KosSq6oLuJiGir6HUeWs4zZt6BGofBbx/JsXmquSwv2NSeM0Mp9FjSsGi+tPb
Ij/mgXmICz72bGZWiTVCJh1c1KYqqaCm2aGFILoAEO+tU9vbaoMHT16uf+dd22z8PkToH7j286AP
yvMwKqSGKY5agAlSu0TZYuwilWv0EgcwvrK1QorRgoao3dFJ8GGTD6W7o5/Pwn+y/EX2ZZgWBY0E
6XecOs55esecX+9tjxhCNMK8Fd07tEFP5Fcxha31OOfLXuJ5TMyyyWdJlAgH/3vj4mF2y6jDKaM+
4373WfSgNQj60t71JqkcfP1WLONTt+hahvGX0dlPYF02nZf9Hi3p02elt+7UqFvJkFdRq65CMlz3
eKVIDYfLb6XHcvIeqkqarQPf2lusXoKxMpyEjwVhJ7pliqLBemzpIibYsYhBX8qdDqlz8A9RqdNa
KGNlmZnJI3FU5HIrw2ffqx1ZVyEq5aY9EjyEW2v6qRm93jmpSsF9VlHPF2UC7XmULHzp01pUAunl
eMVUdJ6M0fV0oVOmR7VvbO1JpdDHb3iD33Q5ObolHoDaXuhJ/SuyLMDyESqkMq2dSmdynRDxjdta
HleqEf9JJmbJfMgGlXdkeJnsNNnvWCQvZSK7axc+UVNUq75AiR9mQt51pK6Yk6xjvnBhjKBr6jY/
EmKQreAyl7CCMkdIpgEBDbx11Fr91gbgoE07BuDQKUxKzHrALkpCDmQ86itSy0ciQsKJIutlq26S
KMEiIsVKrq5lY0ZgqE2AuCF8gch4KCBzbEy6eFIeXkRRRkz+qcB02DgI8EGrM0mDVT0geSQed3Vm
Q62Qp25zc/ZDu1jmqk47KqdyPnQJ5Vl0/2UlZVvRwEQwK3If2wnmErYWxG10KEWBSSIwPWiYjb/9
fp+B8QiHtVu3GVPuVKbzqWUtJgGivfzO/7D8qllXPEiZ3KUl2Q7bDp3/+FuO4IOr0wWYpIWFzKuj
e9U1U3uEuLdJQKPhQcg9wa6leRdlYbLr4flXvRi2s7K+kJTYSdyKXmdD6l9Xeti/aQhK6UeXaMka
P+DF63CJNAwFyzKtPgcBvY3Q18GpGpXITKW4Ap/RUaPwLRVBJPZkBWdLVQ2HW2xZR7MZfcdIpHFT
77DVlRddtSjYyYS8xGI8KJS4OHjXVl/Sls+9p9Lv001sY+2GOygYESwn7AYFFbi+Mf2KL8OIfqu4
l1amiTsdSFV2qKs4cCAnrH3iJOcTUV/qp8qjrjh4aXekUvCYRq67wWp/jSD+PvQYfm+ljUJJKcvn
ocwYt4rqbb7l+ShUhBaMjla/dKmqnFSl0h9Gg+JVEQNEy5RI2TaEyi1TxFS3yCWi1rNl6meTVV4p
1K+69fdJSZM/so6dTiJHa9Xjh4oDwS9xhSYJQTvsbHKWcOW/sGtpFeO2gdDfH9MEJI0a1afGJ6MZ
uGCzAIyUk26nUd0DC+zhde9Cei9UsfAj5BsLeyu5yzVHXU/eRqpLZFHFsNUrjRbSmCF44MAHBFTR
R6vGzLt4/qfugmDKCj1eE1KOn7FvLuU4Wgz5RcBhN0Da5zd1ynrvM3dDa6n3EW5ExdoZRib2qi2Z
e9MPjqj0rY0oSdYEqvJS1bp8NNzMWEtmqpHsi12tgY3vWJYOriST9JVL4CN2rhq4fhU+AxUj4gXB
nNMZbrPnnF448AFIUCn8F9NI0qPXSPUiD2DtR3lnbgn1Uvd1Rmm+b+360Rgc3Y2rs5uidrEzwquE
bBJPh+gJvBTWcYVaThL/TjXOIrXNd1pMwb+B3uyUxH4KOkXedszIGCcazMWWYmzjycpEQHR8ktkW
5in+wC5MV4LQUAYlQO5BdPED9UIiW/uYaqm5ySrv1khuTYJUPTyYhPGeKMrAkZTDW9wQuoAR48kD
0itJ2rNbRy7REoQmgMDNTyVL/zaMHltt3CtCb5EejY2j9Eq9twS0l3KA19VJe3+sqFbB+NmEYDsB
EpEV0A+Fu5bL8ICtiKppm5v9rdMqaGjSBVCTfdU7dCzQs8pDdbA1CrpNW9HSEsCYM5Kl8U6VTOMU
e9tZ9VNmNcmqTWgcW0P8ITX2DaJFco5oZzVGWxw9SwzHiWpuK5SjSfMgzLc/iboFnlfa+jrz9PMo
qo7UtXPTa97OIlR9VbY8aDSZl+UE8zSjBZy7TjepWtgrA/tWCpsgdVvtka9oP/rmkdlpfZOGfFwj
kX9tQVODk0mTe+LpeGjDjReF5dHtImhvfQVcunz0x1Ja+moXP+iuL8MBpCClVvqjIaNTCZJSOvvy
QEEZiM3CeieLBFe4pMl0SN1+2yC0CkPUHjnVvUUuiebe6hPwrQwhGFdBc2+siAiavlOX40g0hs6v
bbCy4p4or2OjlFDt+HqokJHbJU5KZhBZbw18HSoQBCeGh7QNjfGxBgdwrCMs57WcqS+BusFRZR4I
wYEnKXrjmNfBQbJVTr5NnRzDcDy5aSvt84rQida3x3UzRpz3KQAuYNjmm1wPtGPX+sYW4OBRnjzW
mlFr94LjC1WlMax80/soWYwAUevSlV1CDgu9rF5UWpcS+xRku1hPrGvflmc7HK4tYVWYVtV+RVGq
OUVC8vb+Oiyl+JCHSH/UPBT3UlPfGfoWuFLre9CTYe+hjJwz2ZmFUePtaaImfhAfRZH8CjFFgsMk
BIE8HOM1Ip3Ae1ejtD37TBFXA0Gey6TUa4ekeOtMstGN5FljxYBPvFpWhciHfRIrg7wGPuSWEOEE
zbbRQ6HYG4ig9LrcKkgUQbBhOKZupjxmOZuL0sq99hn9vwr7peyJ/C6rPW8M+91vA8IToWDWvRyF
uUhoMPeivMO2wgLb94zqZEW94Tmn76RI3gEyEcJyYVIuawFuJmW79wb0GGaWGuu0Ku4pDbBc8T8x
/Z0NWKbBZDXTM9V03CGPHSVoUNxZJvbBOB8Xfc1CJzSbZz+J5J2rpTG87DzbRiNpJ4x2DFNIcggB
HJF2fVWJSb4uvaC+ADKs1RET4tbk6GC/AkG3SaFnkuyWL4OrwB73PJZyjdROZVJtZyQD6psaWXHo
kxxjj5HjJWnMAk9Yr37iHoIYve8wtAjNLBy0WUW3zU4IcBQFUWh2+MFW3AM2WGtJ8pXxQT4oLl2/
rVaB3Xkb1n0rgqGU15q1YTF6N6/HVDzCuNtmiV/xIeRqpyjs99DTV3kthkucpjTJ08pb2uTXYsCm
IxBjS9kYcf0Hmpv/GE1h4JroXtKy7ZxEY3IoE54I/kyHhqOdSBOv10mhcxgTTjd2gXtpMboDuzL4
5aDHg+q5M/Eq59nOCxt7hQq93KIQJgdHp9UU1ODKEq/Tt9Yw8YAq6UTa0jHk9AlesjmL0M1pjPqD
k5LRe/AJoXIq9mggm9KJ2deZGCxWRipipdKqdpwkij1EpGCXGsan343KugpRFcg2xWnwe2JDcCxW
4ybJTnA1rkFTP3U2EZxMf61V3+Y2q2DvmBMU4lBDz9gyAu7SQ+E0smVRaH8MF/RLocqlA+w1PDPc
MN/AYH0rwx5dle+3yySs7RWjJJ1wN3T3qSbQJngJjTVmGI7peg99Qgyz+0YJgsAohNfbhCIGbXgk
Qmmia7t6ENegkuotDnZ6lC1AMGFOyIQ2io9qfBoN0rU4M6mrqsmIZvDF66D5m6QU8T115TO1aY5F
Pzn6Y9Hw/UQbnaw2uDb6LsxDPpuBLznrUsByEW0FUeL7BrQD9bblp07W/b5LoqM96iC/opGd7Ars
fFFzlQQHJo7zIJXVlZbXX2OjF4dWjXj3qflRelGC+hF3tEhreS+NxB10VmfvlHYCJrooJCqzuRJB
/qb4KvLBPPCY9RElpmQTDjdE8tMOZMQmRGOFWPe3A7gux8rbfovRjNTAIcFc1VqrPIM0qYCjx4tg
/aoHOzsYoBWWTUpoqqEQTFdE3VG43VlPa9q3o32147A5tbj9peRmaI3/aFpecIJxcpEl+m15m92k
EvGhZXuVSSlSP/VgSpOQiZ6vi2Pmm7RYDfyXKelhhNRthlrXD5L4LWf1cFAjD1lPWPBd0kSRs8cO
AB+MHP7kqoRfmcT2wm8k5VilbUcuzaHyJBOSpOY+6WgTfUGYaz/m7zV4vyRULkCb/DfI/lRxCojJ
ZIm0EEmUrEwf1EwOEauW0NcImHGs6YwrXOCMWBX6bU13cQml7NqLiqO3C+WtZ2Ek0+G3+KYosRM0
gowK9dASFYrEVnOUTGGCaFVPgz1MCV9IK8wYXK8My3ClyoRqp1GSr2st3lYCOU9thO+cqtVVoqQD
0nOSEX2v2ZF354SsAneKbt49n0wDLOsSjds0QSUu0Ta+x9Ky74mVS4uYLrFNwFYEzXtpR/6zWcZM
a2J+Tyr7e80pYJF/dpHXE0BhIE5r299K3z75WaNvwsjYaoQIrWB2fRWy/WXEvYpqNfllmFGJdL5e
23lonlgMo7A0wZQVpak+azqNWNu+q3b6EXWIpkcbOUKvwDy1mr06msWpTmlB6kkFukJJCaSqmvyD
xucje+JVr5JuBy+OqaB/TUe0pZx+KCXEr379AKdveHG90djxm0McUejJLdGsnZ15w04S4bFtm2fg
OzFaYJvTgZ+dDX7iB0nq1EVZon4fa9hnRNmiylZ3nkGACBfOiKgnKnLxSIKrAzN1LRHTgJ+95Ihv
u2pJ4jyCu8g7B0FFmkU7BGuPspMJ+yHS2aNDR9nQNcs3UyD39Mn+WvmaPiXSjLdUCh77lqnnAKt3
07wOVdiyfMfKWCrYmSRKQhTacFKk+VqW1rGJzt6LkIZ5Nem6dR2MwH+yra+iLEkoroAoRdebjp3l
8DXRDTYp+LXKB4GI2eqiiv6l7VCyiD7jVNio5bYZ5SVf+fDQdJZ+Yeg3LnFitnSwOVGaTX51q8w6
mDIuSlUiAcQ2kG2XefCm+u2OBVUMAdZb6UJSFk1A2gi8lICZOgFgFTCoJc10UKcllZiqbyryUam/
WHwsx/Td37hOkEqUZrLUy4FKqpSEuzasr6k1apdK0rRlYcGO6TXKHrJdNdsx5EObgSSTLj9UTGsU
f1tyyOFqp7erLzrCfBKPVb9CTpCiV6AfKLBedK/pYGGUNWd/ePyyHRgnnK/5ShCyuKotFBjQAsvC
O8UpnN2BEzqdKgTL6ElNNaFZjoYVy192CK10U2lNglWy5fcPn7Np9Megw69R1OqhRH3e2mRpFqPr
JHtEPTTL/Vs7XfgmAFFRJ1cj4QBl1Wd6+Tru+hrGps25sVLONnkgDWICnFa4VYaF5+OiGLwT2Sn4
ItA81yaapCrT0I9G/EhNm7SxMhfLTOIIy/LgU2rR0djFi9LoD0UzfPSQHEuv2ZSuUcGnT89lRwhx
PjJi2Ujz4la7s5cJtJzyytT8rXf1bdRT605QR3EeZJ6DrCe1tJMxYs/Rok80opw776VhX3ILAa6K
13sBkgxEgFn90QMzgJuOk4P0Z6ywgP/TQT33prqMVGPTdM2BsnW5sDgSF6mM/CTw7143nFLSBP1Y
B/sWSPc0btHyFw34F4gtpK/CHuuaNw3aHjL3k4B8RBELkk6smca6tUHO9GHy0qlMrL08ezGojUjM
N4wu2RRDe2xSJKBKz7PybITOf/F9Zgp5/Mox+a5DHaP+qHnr3Kzeah8Juaq4z7Yb/or6SN9EknzI
B9hDnOOXMOaIBFYIeyE4d1QHfUHm2A0m1z6hRrEwzZ6kXqAhYjp4yXG4RtJNKPhJjE4TB4pvz95A
Bm3spzkVAoSwZaJu9CG3yXcO7zq4azXGe0BBe+K2EuqlsyMdRepXTQWfKKNmmZV8fXIavjXUBxeR
bkKTbgml7PiwdTL+iSVYWN6IMIXzpNKvoMOY1kqJyADFto+yvkLaRf3ys7H6T4GuKU8pH0Q5Q+0w
yNsykYyDoqwqxYNYWVf2sqCaXPbFlxm476NZjU7Zgw7L4ocmtMTK6/UDcwYVhQMQs62iGwdIlUil
RhKuPBXZ45DKqIDFJYuo0rSlTr+h7rZWZ+AdzKp3N7KuQiH8Rh5ZvZNqexhohyDH2er2vuhaNI+U
WVhMoxwNM3VZBYcyz395gokcnMJ1WbTpSREHuxs/5TiRHKop9ppE1YPRBZ+e3lW7iOQS6neXUB6U
Hfg3ZCRBSBYkY5QltKPJnzRT8eDJZxrhA9WXW4BfHrFfJIr3q8Nj+8pMBd21SE9GIDad2z0L5txL
HcQtBW9mdpnGri3z3lh0eVO8Ry661EYS0bkeKDkU0mitrSmx10Y8WxtUvAebXwBfXOuoeblDkUPI
bogwsPMsDUWJ+kAAJz4o+h0gNJ4tgKRmuxNFk7zLGtkLifRHClXY2CNHXDxVFwxwUJ004ZzBfjFQ
9e56TJGWDkJB3d82d9/u+02RVxdbCIo2anysNcnaqzFCzQy34imuORBobxRPBlPaXpE4c6SsZjOe
o7eEZ0VV2ywDn9UnNLgXlmSoY3Enroa+lXAojTAxJFx/vYt5J6HktWDW2GylaNTxcNYnSzOOdppf
md0hl79IowtZS+qKjSKowlRyAiDKtoaFSeJsRcglZJn0Ic2Hm9nXdAZUSJ+sPZ200q9mh7yNuDDy
Gllt21bAOQzRik8oyEqVqLAXJIETVKpUDLxqDgC3yc5jF99Guc7B0UTRMnxISpSvhqoBYzMt/1CF
/tkrPKCl7fjuqvJnQ1YdRz6LJNYxnww3CiAiEudJOtWqT69T4nXrn4IWxLQftcNaeEa2rKouh/4I
LK9wtXJtm77YEOq7DGMvPqZynALgR3TaVPZa7178ATRfTDh724zhTusQ59VpyeGetihw3D9uMP4Z
Il2/GjLtHDvsr1HDSjKIOClMVSvdHKCRBIwB8gjkxyilJ1G89zknBmP0Xn3Do+qODaDor8pgFatK
VT/M0jMOSSBd0qiawtfDfSwrtaPDJVbcQnuw1fyTIyJR6Li4eX4iWxAqlqyQyWkzo6CxhO1grO9d
izRjaMb6qMX5riNQpCPfeknFdHSSrHwO7fpmFmhPrYKmXIIxlk4QM3QzJls4QsLaIKPMUKD3Y6E4
TTCo6xbC9FHkpGXU4l4VsrKI3KxemXJWbctAPWhyuOFcl240yf60wYW+xvJ75rftWqMesB2KtJny
2JTtOLY+Q1PlbotdQ9hEnHdrNRIvGplqgprzyrWr/qXrgNuNtDjdANGo+t5lLkD/0b8rbeFjl5Ii
4sVIuA0C1XsnRXdl9klyFgmhqGq/4IuwnKH0t2nw2jKtPIVIqweJGuxoxgdq8JMpsDyOCUZGhRke
BEZS5wEpFxpdwg4yXkjWoMQYyfpQeQpdl/MRKZWea+4Hv8B8a/coa/HLFTqvlJOXgdkz+0oNHe2k
+ZsoOmrnOXa2LJIySqRM/YsEWRh7DNCU5qn077DGJfSStk2GvcHom6XcEtaSuLlE96a51ar8PvDm
1m6LpVEX3W+g7FB7Enm4mrW4thXjVtEXa700OImZzdQM6dC1KQJP0kH21eY6qBmlKghOIY8ro51J
63Wrp9aOkvromJ268ei9LTsvGXZGla/zsE32aDNf7DK0FjqOi4r0lroXT+2Y3dW6eTRDgZup2nqR
CfW3S3ZeK0eXvJWiS8i0cG/I9qOXtzISdupyvtk+GAyrmWZKZ3pfZn5KEK8d25qTrCyCnfAlqmQq
S2n0COlrCoI6Vxi8o8q69ElxYapdONDJd5bkKQ9SJEebIOdclQTPkaGpx4SqSWm48oXfMBPgyfPO
iWZZ6QQUk7y+0Mx+WtAPEMdK6IR5gr9FplZu5A9kEp87osUXnFiHvN+ZcXFtNZJge714bX4Fidzi
ejffDdsASSInpG008eOgGuy3AOE16/SV1LaW01CGtDJKFAoRyv2IEQmtQDHYrH7GBG8Meeku8Y/X
UiHSOA08x24juhRJu7Ekvp5qS5ATkL0enwQtBuKs5HUHIlGUMfyRSFJWjcY5IbTB2wna/iEx9Tnt
kcLX7x5h4pzUGDMi7RAKpl4ywnSJjmgR4rxiJgdcVMSbWmGo841p0WFH5WlYJwzrBARNY3tAkKLc
FyQDqJhLBkw0I10A2gfM4Tkw/fozzBXFEX6KkLWTF6PCCJ0pVffQ2Z9t7tHIHIcnM+NA8bSuW7Qs
KvVI/YoHprHRSHvSl8xnI/zThNpXN5bHXJj6qo+DfGVBCePDUNSzgpJFbNiTHKqIq/AE3EZEHCMV
Wrt4pr6W7Gutfha50u57wzgHrErptZB+bSeYEjr3dyTUeqGnBqFhEqEOfRd9NEmUrQrjpiiMo1Xn
3q3RuvUuZvbBk9UjmZs71exIc1YIKFHK7NfYhCwdRgjwLYAdSHX1Ju80vg2mu5WNbTto+o9WMR2l
zRMnFx+9aKi3xx+2Mmx7q7DRswK5EZncg4/AEdsE0K9Iv9SWmoZvABTwQ5tgxVSrkW7D2ZLdK3uQ
BE2XYBm12LRRvW3JCiu7kXAKT0mXHL8kSg31RfKmzpVBTnBr5ziqI5V2GLgC0kuHIRMbYTVfUvRS
YOpNhZWvS1N7GKM+WDUTsVoE9Fy0K7XfV/zYlStYXFakSxG740AM5VWNS2rV/ms/lh2W4Bx/aoxY
XmZVv7FS2VsmRg8gIX8I+/G3BGyCqITuNx+IDF2tIX2ovGVyerOv4+h1dxpea8O08pNZGw8GLcQh
Im3H0lnQgly8RYmwKHZmq6m1h2C9oOgTFVjpMXAU5ZluLQTB2r8pgXeyClzgigZ9WAOeV/soYZIw
XKnk2+7+J3tnttw2lnXpV+kXQAXOwcHUl+IsTqIk20rfIOQJ8zzj6f8PcFbLVlZlRvd1R0YwSYmU
SQI4w95rfasN60/ezFDviJ0OWw7QxJqETisUyY4CdpARxRjgTc89jBwWNn+HmDhSenw2/oNFXiyj
a57UG2Fhd6QGBA3acqiOVf1ew3A8Etp67fLghZaftQnDz3nsashs7GvimbdSyJOmG49tGbPIVMnZ
9JExCEktqE39Z3f4CtouXBWjRJdBAJhI2AFaetesDdeClyu43jKmI40kk8YoXuJgxC6Ftom1K7LX
tu473PWzuWSstoSjN7tK10n1KdtiHZAQtRsIsGdFRuSObfdQThGxe8THEzlKiYHdHs76YHypneac
Z31yLFO06j5wvgQPkh/isBBsu9QwIEFJ0EVbTU1MVIWzSKhLm5IOb9F/Wg2Rm+Pxqz+3AZunAMNS
ldBc8XCxe+iSgIJsKwc/cz+QFl5kr/Nvw344q8q+lpp7ZOO1obQHpu5jxDu3DBJWLSoS/WyrRpwT
9LehqT/qtDanQCN2FytwUshnfV8Dr2yD6iwMWhUwhTOSpOtVVFuPLjCQZy/BOR7EJJVLLBRlGWz9
GQbq+zmuZ7+jPtD5VGYboWGx4A3aY3GeoJps5iWwtJdeXrhmaz5eOyugKea/wiAhfnhsQUmBU2tN
B0xqB2GYRZLvKn2jdNLqyYfEQlubMKjiyMWji6QJMD4ejbSeD5uuNqIPNcyY9fRAfNfZBvu89cIg
XEv5ZCL72FATL9e5l5FfWgf0i6Q4hCy7UoGZAqlG1iGQIrCa1CbCtga2972fTCfpDceYY7IyHcjF
PhVsA85wP9J2NhXFmNoZ8kPngOIH/R9DHTAMt9gqtPgrA8h2ncRcZ9Vec2JE5+5UbPw/vBi4r5fE
GyNSEPqdhvBiwINBazHLHf3MOQejO7C7CrzdfNWu4HMgCRr0bBNF3rXJzFe95jCYWLumedMwlhSz
K3Obg0K+G/XOOlRYPqv2YolTUMHED53qFS43pB1vSDaxiqujxNrRRlR2HVJdFUGtW6UP34KC65qt
mhF1cBV89shG0bU3/AIFIql9LkdvE4lkH9GE6fKqXTU53kY78VbEEYHztXRURyMxyp39qCuYzKy4
1kEbRjy76Na6QwTRZDZXxIzhAdgsi29nXDfEUBnUxbjyn6Qxl26CbG80zbE1nF2d0FTohoDrRBaK
fK8E6HTOO4N4EaPimZ4iry53VvmhnbJxrY82YvMgotBbn/V6/OCm5odIUi4co2aHoGDOJNbvElg9
d7X96uYy2HdfmtF6Gek+YP9DvtOH4jFJI2tjkll554bWl8BJBDl5Zb5p8xJkAykac/M2G4w1vOWJ
oG1OdYK364FJNjpjLSodQa8OcM6+dadDElqbjPYyK61sMl9JPcSqxiRxH9Hx2gTNgIHCz85pBpMj
53ryyNR4iTHDFVn0LUOQXfW+fTQsuk4ui8CB6aqmDrphT3zIWS5+HMtzXY3dZzMwsWTHOjLLA2sx
l/vQ4wczP5d6fIIqxF7AfSL45ma0sj5JTA1exQcgdQTWjm+w+XSHmk2y7ezzltOJZVd1Z4xFTno5
HrO8kkBPB3HQQnfXwuVwIozoXzP2p2u91cyDWSDctFIZrEIkCAwCaLliOW39wKxOAYFckxA/wsGD
0xG2z0L3KB9Y9ktLtnGYWuJBaK14oDqH192nMGzQFqa1N608WnI76uvVZugTJDCd+aKH3ZbmByYl
ttxESqxVb/6RirAHMXsb3EvYZPIT8wSfO8JfFmIPH4kvpKbikEMAxhyRY95vVAOKVx93MXjWVUHE
3FrULbslggdmKBie/cj42HSfCV9CA6JXyW4c2htnUUrgQgh43TslWsXi1J6LtTSa6gIazQQmtmrA
DrC/u4ur8BMcCUFy0odqSK8NdeJt1nvbjGlmE9DOW/lWAzo+OnMIyieUUQ+jN5bwIwJWp8njaDnn
DjJpYzvJynKrVWxKFCvxkOFZYkksIQqYI4rYppjDs8DmegWCq5R0m7VdfSW3g+70uGIZfm9iX2Fg
CKikTtqtG4B6+IVLsxtvzZAbW7NJ+5WyknAl83lngB2EKD6XBVY6AAkqST2FSVTS5WEphA3Sm84T
sRh7XWHNbETJia0z7o3mfrTTCca+x2JVQiPmCyesE8EhRGNYWUz495OD9VJzCfCOKO8qmX2KGRep
bXtX1CgA8/Vg3FM1qCtgvUGZ7ZcYhNiinmFBxI6y6CBytC9uc9XJ+1wbU0ZAbGnSWvPSLcqrL2kA
jSKWUACIxWNc5us2KspNko36arK1el0EgGTsILIvoKa2zoQfOUZPtR6dggJLwCU4uuqcwZjPbddc
+53FSGBq57pMv3uzH5Cd9KD/UQUT3bkJ+FD1aJKAeKzsqjloQLmrfDbJp5O1YmzbhAa4Gp8k432C
MGaOSI8AfOdmJ9YmbK6OQLRL0HSIGKmjMaWygcuQ5XHa3SUDp2VKnCMtIHZjDSuXib4ZsX+PgLrZ
dxEGJutXMQcyLXrgZE6TnObksHrOEAsUi5WxmIMn54SxYtb8ZSSbEMjewu0Q36c5j8w3ZqnyTBUb
qVOVo9UftKIxD2kVXNC3WVsE3Bh6Kr16TlzyzrA8yVWlc74sDbUOAaE/56PpBKXFc2IaTVmy05Iy
OJjEqS24VpRROGBLinND8FGFT7YQEx1579GYM9kW0mtGTFvi1XJvOkPJ9pAMt0VsyUxwJQ+G3Hcn
vrfmxDfq3YCuqvBM6ZniSlM813O+cTc2Yh8QGWdSu7QtYJOeRwH8rm56/b4CDj3NWXPL2yHMhpok
D9dx9NRX+M7o4ah1ao/N3U/19zTL18OueaTYXW4hT+K2klBL9M7T11039aB6qOkhRphA/Wtme2u9
Apc4i4A5N68sSdDT5yy9OuWoWiOJcZZwKYnPZkI/k+QGE8NHDBk6Xj38WoAq7nsuDgtm8yoJQmzq
c46f637raizhY4dkHGwbaHoKk0T/TXMGYE0YYMs8jNtqFpXms+5Ws7NXEOly4y1Bgh3U3GnOFvQJ
GZyVGLRp7GfQyQ6qQ9ScK1H5BBeY+b4NyCmsJ+2zoAJBeyW7NcIz1/2cashle0aHjluPwMMMuPk9
/SJu5jTEsKRBHJCPqHzWMK6cxJ2nSE/MiVG05COmPmcTkUPizGGLy01J9CIX3LADozfe93H4YhHP
GBLTaDXxsSf3wGr94T6a44NNMOA2mhOfH20QPF4rJ/gw2a+G40PzmCXDiat2hgkuqlDmIRbyh691
JHImc+ab64mVImdhjWY5ogZGNFWJxIllJtFvQCEbAj0IB1Mmsm1S5z4aUkDiYpBz7S4D4A7hzIs9
5x4Tx1qSVk/EriAIZ1vMWlpyOb8kUs4Sxgyr+cgp0fiY3WVTvLLF/eQMAspCap+ZAIHA6+14n8+u
Wicnna1sykek0/0mTO1Hl+2AyY4k7ZtdSmIEHHWqmuMIC6KoS+ROXH0aW5snjE0fp0Dlqz7XXgCj
S/a+Hnrj5HVRDtusPn5qnUeKqDsVuTc2Diyexlczns0BzRTvctVeNdf1IUFts9a/oNbOEGWSlhix
Fvb9iRwgLxtWNJrVPUEmnstxQ3a6BYlLjhJTNO0tsdZcSpmFaVbbykielqtKeFRDehnUm0IPjpry
Hgz+9mY5LRfV83IzVTmdfe/qD9ggGu1ml/hMqIgT3FWUZOk548dEuN2WRcen3lZzzgh5WOMcHqjh
qCYRXN/1dSruWw/d3aifGLYRJs/vtspRr5TzmaJ7enRUI5woPaI2Plj9PDuMfwQCmJ5W+vwJE8vL
QgdcSKq9V17Nie1KmXsvmaGdSZYL9wZjktWljwn+hK3wJzj1SaDx+Tr/u5v1zHNVxBoDgTOq0XTb
WRTVIqntm3I+uyN1/8ZwbQJf7eXIZt+i+dOD+WtM39uVk0J5aaQHl/UUhTkQQl47kYPcrN39Qkmv
2uEbBXLmfZNk5zngbLkAsU63d5rs6WRqFKvDOTuxmwc5GT+1grA6DYZXfGmF2a7qcUAYFvqPXUxD
1e0SH/nH1kbsc+cWNZebytFe2TF71F/sUA8/bUT/K2vThzzMmtkvJH+nGytXN0Aeo/+kKifwveBx
+tVd5Lt9y8Z8qFCoR98nU3nryITVmVk0k0biCO+ijvMXP526R3giKaHQNRsJjKSMt/v798KL/vJm
lCEcUyrDZisizfnN/mJ1SoJutEy9nl3uyKdtMmW2UByRHMX6GQPxEzsSEloq4FGorygFQT0TjZGt
a8LJ0S3Dfcvzp5hL62SHcXaaldCUmh+LII4vFpWyrCMkVo0B1afB2/SBk61tCRxVsZzEvElZPAyN
+yZJmzXGgvrkKRsRZUOnU4RNtWqcaMSRz8Kpj0H7CBU/Ng15we50IVc5/EHn/ove6c5eyAK2YYrU
iCmn5YKnH6unM+hLa9WH0dxiCfBXaIL1m1aEjO59Zx6SmK6BmbO2VybrHx9j9rOvIE/1ETn0KtH+
gLhI6u6B2Nxk1ZfaRQ40C9NgCBE/6eGnyWVpaSXZBukIDpXAP0SW0x1a1Rw8vbCuZEe8yArKG+Ed
+TE02NiMHslwReXcU4bAVlB14pI5nOdFBctVmkO96Yx5xpwc46rP/cWMADM30vyPFFESn545u264
QmZ06W14RVZNVwLJrbFLEg9BWx45B93M4aKx8dlJhtINhZ9mh/hBkAimvyTmlD5qpvOoymQ65xSj
102hMM2HRcc5HQHzRDjMYqP6EnuZfxxQ++KRIARFyEQ7UTn8xlQhoOjyNuOIImIvUueoPGMX2v1w
IqgDGtPYDGeUgtoqVeYVA3z+hfA1/865MUtkrwgNQhJxgj1dS/PVRfS4dmTxMfSG+KTRpUTVpjjv
vfgUqImJntJinkr5LDV8TskU/YHtZA99wNmgamtQCKrpU+rm1QpD/w+jkHKnp5xM+FFG9NNx9dG1
m88iET21T0ph/ZjoZ2VV6UF56UM7P4qsrqfYMd/NOKHOhmySLTlZMFacMiGZB60aFUG6/frQYsjz
bQlFaX768hqGAipGIznpyxN1W7PXVjeOe8+iKoH8LL5XTcESHy8bYeaSJakZEjWIjO4QEE34WA9V
tVcCmdtQU/JxPqoI/UBGIzpwbLXKfZsUvTF5yse8POeupa9JPNa5KqmlTqykUIGQtsE1mT3V/RHt
UPqgp7a/LyyQf5EznlwiG+4SC/FY0FgHS5TVVmrV91ILJDN7zQyQU8XA7QUsJK/UI+tNVNXeNSk5
9dvWm6NvpNr6uYcdii/22vQeQQx97Jz1KiMnvFHAoigWPqI/J+fEcaODp0BktR6uvQ74kiii4hqb
P0q/6z84KGlM0fibOqZKhzLTPIYRobYexpfYaWY6Bgpf24qoBY72F8fPq70jOwUFsX2qNb84D51F
H1MM27Ag66cpKmyLLWi8Ka8SUn4YyDxFAJRJIUdDU4GVaNp4gwUsmnVxkBmXyNL7eyPPN0kMNzIy
qqXGRJJ9l4JqywO1aoa+P9ogGtY0p6stglFCNazpCyVeeIc6OZD6mO+dxAnXJinr678fnAWw/d9s
qBhATUspQP2m0rHFvpso4kpIwt30fI+iYMXSF0aQyKJ7nUi4k9lLjw1K/L3iPMYxQ/C9dEIs3tMQ
r11TD0+y066iZKOUkQP5kV7LD6qJ//AW5eyE/dUpu7xF11KkaymHJOV3b9GpLIp8aKD2g4iMTe1X
YtU7NPDQesmjnsAdbtM0+u4xlKs4LaE7SlanZMU9dFG/FvotySi9B5QPV93kNLuuGuyzhVgtzB2I
cb0hKHTTr6JmSMARC3pKnbn8h1lQYB1+9ykcMhhd13KUTnKX+S5voNCQ0uvjkCMby8qz8s0HDHh3
5H6BCxJmdq5Ba+cdeUoYsoiB3YVDpuhoIshj9OnRtxcfVBWGa3d4pZ2Eai4vYfj1KZ6wvz8l1Ltk
BNYOhDJI3XGlsA33L983NkTNy70KJXxESJwk3XZdF7qF+75fZ36JQ6buvw5+dSsbp3pprK9Qm0GY
WnW1azKMHY6XktubQanyOlKqU/dTVtpH+CXDyUHEvalipnqzKslLDaW8G7yUDUtWmPedwkNm0gC9
K1Lb2HV9JSECpjvJnuKTZw3fu+mqjc5wKwofDTTgSj90LdyySP11wJJBbCOMoLIfUk3aV8RD/VxW
/X9D/j8a8p05iuO/h4F8eq0DnOvUoH+LBDGXl/07EkRY/2JBalogeVwDmz1D0Z+WfCHVv2YnPFe4
ZPH4pxtfESGiS2ysAmyT4JYL/880EGX+y1QmNmxDYN5hhSv+b9z4Yr723kYY5ZhclXPciI6KEZPZ
+0FwAoPUanVr3WL0zuusisdD3fgHHKY9edpptkkNCK+OpOrnksto9fkx00kqXRhOdeGUW7dy9xEO
s7OWxD9++SYf/rqWl79fj8u7c13h2rruKosv6N3y2TcHldhBg/YIz3A55bivXHQFSF7MQ5iIW668
R1PkFgDoqF2juoaBS9zonhoHMOLUCTexj6TGm6q7gCXdyZtaelkjUiyDwPdr64XEUAGkmsAbG7n3
5R/e/jw8v/tyXdfAz+BgrbE4/vz+l9V/hWW5r3KhbpOL9r+a8uhSTogcYrug5DcpzNAE4z0AGm2N
/g96181DI+SRhmZAnKVikvGTe4aa7GIj2nU0AgmZuz+4iNfCXHPWWUoFMpRldei6+lHasj7SW6Yp
Sm6gUej2iWLR7R8+0/yV//6ZbPzEgjGSEd0Q7z+TNEI/c6PEuHGiZ7uKVCn0hTRg9d4/tJLSqB0I
E7tEL7YFJZC9x2B9b4pgPA3Ko5nrlB8cPINHOzW2blSKi3KeZRiidI5i9ciyBJl1Ju5Ium1+MkW+
Dv/b/57/h7Npvmj++ta5dhRXFFeV8e5sygpC6ChDy5sosLlbWvQ4YqZPyzmwMvRWtt8FxwzxNBX5
+Ny1yfC5oI5MS840NQTiITRqAhRAefnTsDXaPKWV14c7gACrko9wRBx41jo6w6Ndu0jJsuDqaMam
yXv9GCiMBeiaxlUUxi4sJcZrzg1KbCqgFeZAujUEnZ0mlS57hQngZI8EF5xYuNN6vFm2cTX9nLw7
lfv7yZuCGzu0dek1GKM1VxzK0b8QNuWelxuap3ZnpXiug5ZVp34eCX090MxrtoLll/KgsIIRGD+7
udXg2w4/dVreniNNJRuGimFXY3gillHMLbsGQcN8r49Bs0bEYqKGrB8NnEIXvfQOuXB3Tsl81ffW
XW/FxOuqCg1fTCq8wCM1kmVJAZFlHmkh30ZrcA9pWL8AtujvpsFRt0AUezPFD/T/cKoujBFQKEI3
lP775ef0uBsHO5A3Tbanzqb+mDhVhQObZkmbqINjywuEO5R/Y/0hYCdKgLmDpsDP0dBLT5yDvNi1
oEsF0/YpacWt19Z+TIqAMRM2pso9u2bmfvqHtz2/rfdXmOUyMNskSEn+//vbtjTdjgazErcJjDQD
d/CIJutq2DFcdgthQwlkgQPvs5mxneysMOWFWvxUu6+6q0tsA+GPZT2Pt8A41EDHNRVg2y2zaT3S
Jv2n1d1/GBAocRgOfVeXYeH9GN25bhaX1HFuKVu5B32cwdkx4brJKYDYDcE/K9dRBnwiw5g+ZfFJ
+NGHkE3I4e+/N+P3xfI8WdgGKZEs5FltkrE0X/6/jLbeaDdMTRylNuueyhgffAXJM8LNGxp3ga61
H9PujzjP8A5M8dmXg4uAW8rr8lWOdbMNR+y7ACbUehrblQ9ZLpKHokSkXdUEF4eRduLg9KhPsn03
pPZBhh31LZVfspKisidcglYFwm271E+ahkdIi5KXKA60f6hxyf9wihiGrlhSCNs0/jKSSaXl5Pp5
+q0ewq+q7aNj75BUMVWGvU4i83Gs4x9W7tzA9RFFSD/+c2QZZzGiUJChMSEHbNrdiIPqENjyKBsk
cXeTRv3QzbR1qYGc+ftjY/11IrdtFhfMGfxnUw/7/diwN9VDzejQytWNs5YpSRoM0rvJbr8WY2MD
RFR0RxK6Qq0dmxss9PkxrSJ1qA25bmPzQWCl36h8+Go6nXNCHRKvTSf/rHQB+Hw2FBqOER8CGSH9
ow4prQ5pofpkNb6z1wOjIjYkKEjVCIP97FAL2HStU6Kot5VuQIYVdnpq0zE96eD1XT8/Un+gjyAd
7NIdRNaI3Awsuin8D3gITncpqUMxKzhXZFMN1gD5gKHURB/ekihaiJvW2vdG1Pr3+AafiKc1PqSD
RnFP5oruKHiNLB0o+BoadKBqo+YPJSuMqH//vat5rHg3ltiSS0LHA2C4DCi/f++IJ73WGV1xc/GC
wnOeuscxmOYMc+ohloZXX3Op2ISsL07jOGHI60e2XiMMXy3F1KcrD6yZookqdoiVL21rkFugqF5E
Ot2QCF2m7+TjsfA/tB0p7mwD6VQsaiBCTNiXuvtsVE9+BjW4i6JrrGXWs4NiOcGxOCEPODs5vOQS
SfYZO+t26uM9jankqaPktnIbtU0DIhAG5kGqhnaxSU2SxqmgtP9whorfK7XL6GEbVAOUTjFAmfq7
b0obZNtZnhI35MCfyF0P4WEEL/FsQKpLoWA2aSM8kKoE+J+m2C6bu4AOAGaQoThSv4S+XGCpMai1
/f0xXDb5vx5DSzcZ09g46AK3J4Su349h2vgy0lGa3PrCwA3Vx7gJTArzbvzBKzGeVLZ2QiqSUa0K
EXpSLwXcgvzOmb2zy+lbGHFH674iWkBqxrlyUImEbaefRs89T7TgV+ifk52ShbZV8AG2cY1Pu2mD
cZMZe79V+mNvfOot5kXUc+JuKiwsS3bzqmUJSkXvLtOmcId7tdzkChnTkBS7scTeFZQ4glSNOLCe
T36DbrDeFQYq34ItckAzJnSDrbApLWYKwkHgo2syMAfB4jDWNL7GSxy/RvHYnnB5FQlDM2uPnLW6
/BinAhSng2+xKwo8oX5frQJX+avaR7YAJAr5aJj7eHLD5J/GX1f9XtNQDtslnQvKYFSTELreM8wm
J3bpIo3+TYv7/AJbpkOPlQB8Jc4Va9jJNMtv1FvJ4JhG59CQ6OIaWfDcTBrkZHCPq4Cq21DFF3Mk
xh1B74TvqEBoytIbdgYtRwBAI2JLHyNiRNev9tnb0LrYjG4PBrrGBdfE8YMu/miaUjyCkfgABUM/
t/lD5MZXvdMoeieNvgui6mvYAka+GzBdOXBFH/tOWk9po93HBgI4GckO4RBlXpJdUCGzOcpDeO4j
H6lTgrVq5KNL9amJzi0u+MRw2ROAaUkCaZdVUme5e7w6q8ihgV0ENFssZ8x2ejXnJdNVX9WZ3Z8M
Kx5OP+/J9jak6t72BmPjh553EmG90XF+Xc2y3xBNTkNfq5C+Jqgp4TZhs0eXhqxXIE+Xj+7Ue7dx
ZVjtKbN6b92U0SfR2xVpB1BDKxzFU0yjrprIY0mTqd4Fc2WptMOrHzjkIkRFt7MjbPH8WYPmewTg
t/fYjOHqvovNIVrrOcqtgUUvaoSXsRLi0NKMWk21DvNnkPddiV3fLQQEtHpTw1rZV14/3DyHSrqI
2ugCnIMkHs+1SJ5KkR8DTMqqgM9pqgsWtJNGZNs1WaWtX13RQpRIqODCdQbGvsHGxAPBDF+0cFDn
dt9JOEuOel9f0i4B0OB4CEBagmQmrb2pnrOHw5vsKBx9ExGG1ioYtfPUlyhy9e6CyM546Jroc21M
ryDBoGnEMADGbLxjzhDICq0HVXkvVRRMD0iVtipPwzWVOmhihNxTAc/3JWqYrZnX3xTN58Ng472q
Okd/RvGPMkyfjhw2+AIOSc/uKPaGafiruRMYaqjmowIrix4nxTEZrYeCS2WPV6Y5g5Gucm/nZsHJ
ydvv5Lc51BLqCNoeQQDSMuotsp764o1hfUkqNAVpWx0c4aRH6Y4byhkl4g3mW7d06UHWfXr2ivrc
htQWdUWpzMZ0vy6khqGKj2WFzXh1EgmAwwkK7CWz7N3Macr1KQnyI8JI+oKcDtPBxndz6ZMfecIF
NiS2uxd6OSt3zh5Lrtyvh/NoIORoTWWtQ0lNB28b6Y50+J21ZljHxuraXV/N2oS4qq7B5NdXlaD8
ngx691GgJ0c8AHS1gf6imLE41fTho+JVlGP1jNKA5nwaND5/N+3pljZ32Ln0B7xi+sM4jf1DdDAz
QqbChi9poYS0KTSB1CVcHe6efyGCEkKRMk9pYL22XhxuTHvah81gXRErYzXNawDrJgFbvjPRb7aN
YiMr9+tIVR5/6ufBc7RdF9UYpWCFzImjMHxBWJEuAitv6wbNd7uJhos739gFSWqlQ1GIvZ199Aig
3HVD8g2pmP8wNT0KJek95GgMNFrPz3lWn1FH+efQMlALu1W3F0H1EVyDfLJ8eQy0cbqExAtQe0Da
jptR47T9Ek7Tt9HT7F0+zYkCjdudpkJgimKkFKIajoX5ISjYC8WIzGiLiTvlTvbDspbxo/BaD1p4
8ezq4gdesPeL1IPiY2fg+w3Wdx3GQgYCaxPUXX5P529VWp790ObD5xK6X1IOwZOK0V0Q9kcHcXox
A+TRaWm7dwKZ+Lrs7Py5V1fwNIQWlAJ4BAb1toj2tSR4ww5qjzSmbm1YabpqLIuXdbSog077HjTC
OLQVygVEDne1Sz9VCPlBCyZ0no6HKCM0EWZBzIZn/XaX3TuPd4OEmsdutrxfUmiX6NnloUS4sexz
y3snAuHgxNN2UQKZOL31zSI2+vlYD5CXh/VslkJyVM7JicsNcEkMb7W9HTS+1hZZ5C83lXuvz/mv
P0O+B0bZDXrbb0vatzJYF9FexCVi2iM57dzY/jTeewWybUt2+xKJ7qLfAMHT7aRMD5GvjZt07F5/
/hisV2DJeFc0WXtfzTcL97MNU0nFhNCUJZ08pblvs6Xfh8Mw4ovT4GgvNz81FzrCiyYJvlppX21B
IAM1dutxI/HSbPss+YD280NltdXO6WjuwXdKNpEDrDwZEYMbQeCujU6ERzvjYpkg593B1nxCayLW
5GEkLIXus3YwD90c/bjoJpabdw+nPiKWRCvNO9utiVRQmKu7OvuICTNjcfDv8N/JBqz39pAgSLVH
aY39lvjxJeGbuRg83vxwuef3YHtwJ/I4gj1cibl3a2M2H8RThKn7oDVMyXZia7uewR4Z1UhsqiSC
yyL8ApT3s4DKiQC2rdddPD7oYUSeA2SMChvnxhbfabCfMesRV6WbcPfsDi+qY/V3TTmVK+WX3npQ
FmTvstfXSd+TKhPll8R9bpoKFgPN5Y0mk9ferXcAckyE7Mhj2y6GSNQXW5in2l1QeCuYOQjWRtBV
mPdIDyzhi9rUK+6RyP3QXO3VlfE61OjR+gE73LhJDlVEn7nx90MdK6SSKMJZ4pyceMwOs4fWKZn7
EyR0+zB7BfWw7Z2sXTegy1hG+MjMaDXJIVn26rN3Q3uyzJCQSA+xQuUXwDEFKTSjUR8pDe2X1Nxk
wTTTWfkz3Jbp6+D65HIuP4pmfPPyvOXe8rO35/587X/99dtfMAOKg02nBav3/2a6IKXf/pmi1Emh
GIfjL387Xp4jZ/q7yGwSPOf84bc/XsyrIviq36sauA8iYD5KzvCEPBnbiod7a//zX1l+8/a65a0s
D2O/kKz5Mcb7o7Y2q6gl+GLYRhFXCM1EhPUaGyQnb77hH9hpw4wXRLK4li46c5iBtOOXm0mismwj
3ViZUcOAP4qtHAFpZMJBgumi83TMmO2laetH3QK9GLsdOw4lKYYV8msQhdYh1APzPiOv4D7uzTmb
hYDfrdYET8gZuZKXXy83LfsgBIDEw8iSyDU3M0K1Wn7DLGiCEY6OFZSz3fK85UfLzfIwNTNwHaa5
ruc/svzcTJw/7xUJsq9OjyAnzX9oeQEreaJA2C2v0mJ09qaXwnDSmkMaNxNpqkyenqbXcpVM2spJ
J0BoL37vPYGmcKCQzSJ53wSAv9zNiMicVvUiFlt+sNz0ll6QbTKnfOTwWAnJMcg+m7mpyw3Eyj/v
LQ+XbBAkRxDG357j/J9nv/1sed3y7Hd/ZvCJuHNrhzGmJ9Ri3dqSIoKcg0NiZTjTvGZ/9ps+3Mq3
0GAXHM/9cgO0C+D62+Nxpr7/14fLL5oZWv72FH8MnJEopX//xXd/YfkFy4HuziZaHQ8ItY6fz07T
3P3z7mQMvIu3V9Zh3CCaTQ8mYY5GIL2954QQ5Zc/9va0t390iVx5e/ifnrd0w95e+8sHX37z7iW9
S/8ajJhrFA8AQCk4/vzHh5YCJ/De+WtC8l43T/p810vjNN0v30wRd1m6n3Qbja9t7pdj9nZEl4du
I9mApfmcT/3z/vLjt6cu95YDHULOniiyzC/oOoFdLUNNvzNQIXa6ZN3fT26xgbW1LtmIt/MwV429
CXF3PgOGSUb1yxJb7C6Dj1WxOxIzXHYgoNDMkJTHM0Q6Q8b784acXqJB3h57pg9Crg4IRxMW4v3J
ZIcx/+l5eFpSaUwpfOoS3jHRUiRNWgUDDWP/8q0ux6Vi4buVZf6M+qU7YEggGmM+wFND0F6zWb7A
d1//8rNfDlGxnKY/v/W3u15ccNqEbfvZaf2vthbSxTLD/DjmeLmn1sGzU9rZrR284+BpAAUmc3jM
4xgVVsGOS8fDrWHkDqPC3mEDbRGE0sNUMXmSNmKZTYFJF1l5m2FEYrMZyak604I4D6UsP5kPmuUZ
Jye7eYKE39gdDz4EQUCqYA/bQHyZZhxsmevPJkSAg2wubaxXRzdVt9Kp5J5Cy5dwG9bmeFF2nGwU
QzBzHl2iuqw2uSxhRJE3CUHLZomgnqO+jHA3OV9yBqu7NkH6FPa4+bWQuX4I3c9llYlL3vY2wjXD
O+ijdkQOR2nM0j+7gYNgX0bTvnFIk4KDshkBN7Qy1RBWNYiSJpyEbQaPSfcGLCls6DU1vobT8DmD
dIoyiQqUrrN5osMkWRu41raqSR5bWNz/w96ZLceNbFf0V/wD6AASiSnC4YeaR1ZxFKkXBEmJmIHE
PHy9F6i+N9RquxXhZ79IHIrFKhBAnjxn77Uh8g17zxjeUeGBu840b+sHdXDV63WI6SCX1W0cjE+W
XeAtzp1vuZ+NG5waHnQMXMuO7t2VeRDdgQUrt6qLH7tMNmuGw1iDR8Cf5ligFs9661V0NMxMYwq2
dRDtey6GS1DQrYpg9mzKqCATUf9ijVjOjNyHYJANqLz16iYfXRAdVf6u5WTMdmoguS+Pd/RBr9yQ
yqOc7BB3VnoTI4Pbp3ZyixAle2i7wKQskm+DGPWnKt0hbIXzqjnOxtP0AsneuG1tfOjN1CH2cgOY
lAlLYVx6h9qkZ8Df431yzBt8w8i7MLznCPw2TIc+QEEwZdZB7+o1MZlWief6kDEHwlfv5k8udE7N
fBjqyn1NAxx+gWjFziiCFOj+UjVDe0psbgqWUZdXUY/twqoNnJGGdyoL1EeNNlBn+xPEjw5Eelvu
HGMY76Kw2lktqjkHbwIiU1oo5siMMnOTYzDbX500ZqPHQqe5DoHzWCOwbqHPzWFRh+m2bUgUipNV
20n3lHbqCS6fsZdwDcvOTwFB00PULSCFlQ9wz+3wpgy99rXdpYm8JQveO6VhRlAmfpxjZLxp2GVJ
WWWcMNYBzp8JD6Rvl+Ri2xZ5iR1KQUH0s8D77NHEXvug4L5lXhDdxJ7xxPyGCpYd+sZA18jVXdwM
JScWjO2lmVX50aiAk6kZVfA6MXJ+arw3ATdljHL/1ojkV7OUwxWXinUoxvHMCC+7sZyYm5ind/uq
GGBqFvVTNVTWvSiTcyqq+FTrwzsoEshEbWifYXP1q7ZnjuRBbZoYrj+4Wrru9XjAZA1RMq+Lp950
SSMrhz2iCH0bmcPpU0vkRN1eMTeBEFodO2Py1p847JEDTBqq1HbpOD3GKq0eCIONfTFcE3NDpnJ9
6+KUrQr7oEVWSquYqagBJXvbQiCFBzBsK+yLW4Y2ROyh6oYBEKCHD+1iW6TMD8p8DI64GZdwR8A2
sa5WSWOtcDnIYzN5ZFzBwEG3iAtJtDCVJnqEoz6RHetL80gdNSzzTJD8XJoAEBzoyXmLsSnGOckr
Z7dP0mDVPGtFTzIw0M0z5pPv6KOfQ+VseEi+MYXP2a236lgObXuH9OBeVIJ+Ap+u/EmZTFuIyHSc
Ny+dUAcr96YNobKMDhHRWHBugLxFKMXFUpl2dEjSKYNW5L4LvcD6XT80wehuAuXsCmsC/q6eC626
sa1q2Oo+s1ZveNGbxAAZlYzr2Kt86FrA0M3verzvDa96NZ6Fn09nLdTWVbVXQAQeovFr5Jjmvujk
11609g4vx10DWcGCM7zD7Imus6Cbm4Wrjr3sQ82EesGkodpn450blfq6G2wbQ10+3fcdHUaA0Mvc
tNEas2tN7Vh7NIS+cxwomrF4CE13ZrlVJ6uE7M3kgcRYjcTR0QXvMQb6vgirDcL+L5MEmQ8Iormx
OgI6igJesufckxBQodZraPSTJz6Azd1qkNJRTjtkktOPWtgk4eVRP7N3tLPVrmTTqntRu7S0TCjZ
bZ+t3MhoT9n0VvRjdevSrmtFf08pZ697pgcDdLxns07OppmeajMO773ADrd4bstDWVcK9H8fPmqm
3906IDOiyUP+M9lYJsf3SKCt1mobs3iJs6RJOGnpRuZso2EOOs4wLqsOgXOgEnU7NqxpbkpmQjsP
+rggZjzfbdcQAvf5Fd8MqqM55N+xhKc7W7awXYhr14f85EpL2001NZSYIgLOfS4YVcSATPg9Mu7U
OYgHqIJWz3UBs4LWcBI/jg2YTfSvy9HN4kvjtwQAThkTD6/inyG/DNB+D2SAERcN0Ky2xbGtWRhA
oWIkbMZvttXcjAQ3LIIxetX0ytkH+XzbzuhFjzmxsRVFJaVX5W3SBpZwOyJ6aJvdRA11dexmezD1
wtoPrjZr18uGpVdq9ynZzq6UHznYtSdlxYcE0h5CkTS6q5H0ghMJtnoRT9fQS17NcCzOdZcDxmNO
fWggpDIEtEu5ibnRbxm7sJWXDqiWHOwrgOdVQ1dU2PuusPtHWiucvlozLSrLXBYmKGXXtudaqX+l
Oa9v05gtvIsp6oyfCPHQJEgfTYabqr8NwCKb5rTvOQqb0ZieQ7vCk6PjoUw0zBD0/LGGS1qmPkcG
a7Pz2IDqWeqaVWEHgOgK5eQLVgSfiR6Y27AXNUiNkdYcLuaN8gk21utwOVGpPkuZPnazJUkAYvb8
slmNUW9TDwwPiZULxGUy2fR9cBkqup9IRtUy1shfjtx015sjyZhQODqY3gfdfmV4Z9zoYHQ5kCZh
Gy9mXhs4bILvQcVkrmDOdDuQh+KVTXhyvOuACxQHGJr0gFO5i9wOVwi3f0oYzopxukAIiQ8ee+W+
cerLZJA8YQfDE5DghA7yFD34dnsO0MAvS2ucttPo4cOXOzP2vkXlgLi643JtEBCtY6cGwdNUq2E0
13EtiUmVH1R16c4TvbPKrZzTpQXzOEh8p0L/ZmoRjWTP/sLqpdbJ6KwMia5KQYgIp2x6DQPoWG08
EeVpYuYd4OIcCVipFkqU2tZzjHChAfPY19C9lak/6WX+5ii19iLSFfzIgNAhyVvPhN+epiD0TgoI
vGE71PWoR9ZRSoRhnbDTABXVntiKg01xbrV6rrz8dEe0SrIlKOB2KvMKZxTtEn0idFcYqphdomoD
JGSFO6qlLUzMfZj1CCBiEoB9hL8vXpB+dbEmLqzULk+90a36fgiOejOGZBz0+g6Snwdbyby6eeZe
rbzf+g4djLSPjowEd7Sy6avI6aX0sPqU3AxqxjEro6UNV5iAAdC2+QdwqXcxmpkl5v5mV2o11bKd
pHuGVfz0wMAupdgPUxN/lidOiBLoF0v8U/GjckDVNjri88bRESJ57lUN3nhIhP4yZKlapQYLisNQ
FZwbaQ7U9DUL3045w7fSMi7DuFG9zb06c/xjSagNKtCLMGi2GCWpipOTLOHxrqLMcq7whl6UkRyj
Vmlb3RA1sSgOGC2mb9u65+VQVsVoIppuHxrZXTxq3d5zW3zemvtBwWMetQqUJnD+Cbxdv7dZ2y5Q
NPdV2VNVdLNjyR1e7ZoBjCSa8tHSk0sm68Mw+JRNsA83UVUm66Rx6C6ZFhe9bBC62zd5aMJIS75a
anS+A1t/lcVLZOrDnR3rl7Q1XwqkpRfHU1/gGRiHRshsLVQ9Um/2PlNAi3Booz0WCfC4EPQVLBQj
g1PDDpiFBblll92gxTqE83NmVpMuxdIuPeOhSxXOGj9j0ja5kGssRl+6e5dw/01HmE1pgR4/BvHF
bqXMtrrqxNaQA1GwxfRBb/wuDHMOVgEG1YF+YCt73E2B8VL0/pnyqD64pr3F5Tfd6BFqg2q4dskJ
lPZLKXvjKkhgXRhlqQgrL6bLwF9ioczKX7safXyzXRQ4yLb+2FzHhlBKkqIOhby3MaGejaaxlkNg
FGdAsrcpBtaksKOz56fjUqGa2qQGTmEP377juuH2U54ZRKlYSy1MN9xfl/RLaoYcMyFhAE4GBg5g
7lyMJ9pw89bBP2M+TPKywzKaheQX6bpz04/1u4E5GfQ5ucRuvwNIixWbFLAlR4E8+oj8AROKyuc5
jkx2lQQZdLuo/0CGuA0NQuYZvjDtZ1izGATj6migptTlsWzT76j0pxUyHEzSjI4PpHbSbsyMOxzm
T6GrnZjSFDekdGkKoaZLE/KKIBq4TMl6//lPgtj1XGbjlz5x2h2VXwZAztplbsn+DFoGBkuUSKnb
LEM5ZlDTrYca+GyTPNeVRCrpAefzbeWDvQFB2PfsQT7HToXoDnHvm+fYL5/+bA2kmrkPEu1Y8EXc
WDyu24zITSdLeaec/cgiZuO8SlhsdonnfmPiDxzWbo9lndyWSWIcg9iWGz8ej6NJdICvgwmQcDiX
fgnt3xi0O9mP39lf1zu4wm9iAO4fa3m468MChqrGxt2ynhnwuXs3CT0Eufq3YgK66Ey5tsHEWB/b
NgQZ6EGmhxvORAxOE1MVf6WLBpWuxOiZS/pCBT14WYH/kD3IjRQ4ONkio9jjM07o7YMbMYsRHLqD
Ga2QELvqvOiWeFV7uOysBRkX15K2TXrMMfusx2y62jNLdBbakAlSE24NeQNUCGKkdY76al138D6d
zvxiFd+gUK6dsegBaoLepg7/wjlTH2vzrqGrcZsk3g2ZD4rbpI5VN9SH6yhgRzQhUfIm6p4gmAmP
nnakv4D1Jc5BcZJ1E2TkROuwmdgShptJeZQIPng1Qef1IGIMkF1aU88j6yJAF1tlLaMvZEMmZ6vC
DmkFTTM3uAhrCh1vG45g59Bh9lsN49pSofo98mQjGSFLZyzHnV3bqN0qzEba3CBJm/qbijr/PKjg
KgIiKubssqExkCjnunFk3W2IKofnHLFb1BEGHnJpUJLiMN95CAXXppOik7PaNVPf8iZLi3LbJGa8
JMwkW2tmPKwKYJ9aI+7kGH8vemas0AeGbeJb7cnLEm9nMShb5o3xodW6eXbmPI22Ki9939crO4oO
E2fpcoAMtcttxueEp9WX0E+B+GW7pC7Ck2LkhRCSeCXmQ8MBokV/Daf4YNOf0ULYfLX9qJR2tk2g
nNIBg9l6+h5xx3huYk8ummxGKwXpRSsriN7zhiQgtusmm9ovUxtuHOAQ3/rOgSbgkVIhW/FImgHN
Tjt66Cq8bbJzbspalF894okrmb4L4QXsx8V9aWnRDvyHvhUgs8kSbLPb1qYiaYiP8wkbXhfeVFOZ
K1gkaX5FfmmSbMHVkOJ/pRirF3Fjk29B72GJWideoaWctww9fC1GnrVAQOd0gAtKRFGFWDu+7e8q
RdadyT0NxXc+cUaO7NbnoiSeAXaBYo/A+JJJu6p2ZYj4cooQO2K7ezDBCzKbbUwGBr5YDzFejAYg
0UwqEr67kqIliwfvNRMMLAx1IyPmdzrYOmxGZcUxTtRzlyTaobVEfGeYDEOg80H+Xn5aElyXzQtQ
FcLFFUlWXRC8ASboGDPeBdwubkIt/8hmcqDJltxNMP/XcMJIU0RwWbc59/0p1cnkimC2xrG26dLo
EMRwyJ28j0/uiGcJajthj5D1Q2PauvWjFufeOnEjbc8I3kTNRMB044sGRgEz+zqTziFpRsq0pBWb
pogMBk5ywxVNskP16VFbNb52EdjWk47IuyDW26OeuPhdUTel16AZwr2ab7P9KPEYOqHaFl15DyHa
RQR+Nhnh79B5Zwx85eZHf02v72KPirpS3ngZJ7YLsA9iUL7+l1FV4LSEGyxkquqL2V9ZjaITITDP
ny2Y1OklqDNh7JIXs0gNZrgIgoplw+U2yYEhYqev6iBpt7hBo8qC6hT18pqD9bcyondSv1/XsY5S
P+2tJRk891ada8uysJBNlCPVQeHddmAI94kCXheYg0+XVH3wtm/NMnrM8kCsyBLwoOjB+MZLRnHU
0UWB8w+8z9e/NkYcr9wg0ZHdNhlpJgPnTkgopGj1QzTKDWTAaKsQccN2zqeNFvrlTjgA6xnBMQc3
VXonjPTR7aI7byBLIwiiYS07ChCYd9lG9wpylzLrZqidFmr3MtdJnvHHg6XM7y0Si5ORWSsMjOAF
PNQTsJ443TwbPG+mDYsAfgvKFJecwAg6c9kayRKvDgVGh8axVtYZzm92jBP/0uf6xp0zYHp1FlPo
nsyMPlIW4z6x4ulbolXQDHVoNU01gaCNIihLbfH9UwzvD+5bDmz8y4JeFaEglutvdd7kmlSj+mL3
wAXFI/yH/mMyiyV4H6ppU3a7znij4IouzSTo+1VDejbd4trZEc3GIjU3cYE8NeFqBgXaQ9Noq3PR
uycLxOMdfVtsuZHtrKimHpuY8AzGzagHIss9ITh6kUpVxzLAI9E65PtVqS8WcZ2CCClrFA/uwOij
sk+2by9HHNc3TNiPftfqTLY9ZvteED6MjCSQ6qIPyYFFx6VtrVAVt7taN05TquTZRxY94FSR4/2Y
hooEhirY0FbC/jm3HuOALCetuYpkoEuvjclGNvFzyWb4FNvaU0fW29ZF83kMEnWpo1m86JEyZzL0
JD85OPTenXJi5/j5T6pJzrkaeIXj4zNO5PeQPSrCYdRzi55AvzG+oUouTjmu5C9J5KA7DdcECmBv
AP/0oKR3n3IhHIPaW9u1N1/VCc24IaXFlYTNBSVcfYE4v/V8PeUev9YB29HoNdeOl36UXqcTkTax
kNXqbCaZfmTI0uzHiUzFsAjJM0XzbyTaqUzblOSoOLmt3gRgtzwqkkdWZ+OUz2bvqtxKTcT3Osr6
dWaMjGwMOZ490pm0Kam3Q526iDgqAgXn3oJR3bFF0XZ6r2AaRygMQ+YfultFO/3bEGrhsSRefZuY
2n3e8JlorRXgIO88ZsleKyIHyX1VHjDAfY3KFm48cVSbwoVm2Lt0eckSXfQUtY7Mhx0eB3pYoYCZ
Dpubhk20G+Os4BZk+DsUIjPDBRDpmLnusiMBZMVmxF4RwXOv1+aw7Y1w04Smc5c749YEXmQWrnGT
5cnXZpoVNJ2q7/KEnJS+L5CdtvFRAdXZxzmNQiMqmiOG9m0xCP0S5sUThwCW30QJPprG1Qx5+zkT
yiXi9oz81NheQvIhEoyKeItGFyAPHZYQM7JX2uI0ptqb1nc2QaUErTlEvGxU9NQEhLmEPrSAJrc7
GqsRGWQErQVp15xSl4QDf2izmyp584p8Fbkie425m0ITJBKmd4OzSpp+nQsz3hCIw93IjoqVNWDi
0HrDfLY6msNJ84UUDB92rPZgqkbd1AH3LUcawFHwuYeDN91WmOqv/vCRM5RfdyG7C1o+45UIjfgy
wAWFS/9c6ao+FFjGkOYBgeqiCfygn5ObmCt4ghb7B0EIAiyMM6Yj62x7yXsWlOm+IJztwrD/Hrc8
cB/Pq26GHt43sQI0g+5ZczwQY5lzrIEq1WG60HBp7jrvjr53cq9pH4Bjiy0zw24JYsG461Vywn6O
dhJQ+pKAH842sE0nOzEvsSyKi2c42U1aP/74RHScF0iyl1qEYM+WuXPUTASrWt7LdSQlB5nN2UMk
ek4SI+hOZmM1i64Fq9ATWLb7NFyIngpK1OwoGRUVW1dH3gie41R2jKxEoBWnfoy/tD2dPN3QrwUD
qxr85DodSnJ7lFHRiRK7z50ibwHVb6yRk9Dw94VVfXStBoGt7YDYmNqlo8OEDCOad0M8XK2AHWfg
31ahMVx4BVTo0HPTXoCd9IthjeZ3W/DHWlLTGCvUobPnvXydMvhVQ4uEowwMGKVV8hLM9xPH8fNl
CRYoqIFJ6N047NAxaivKSGcHwnHNpvqHkZ65gQariaTVch47AnAwdmAfak8S10Vc4wWlYrtDEhMv
VMviQLPLnYP4vEXeJJSldXHUgZuRP5IxUq/RZJHpCFnyWFrgrmuFbK7r8JvxntAkNnCkWxpywWA8
dQXbsrJ/p4GZ7MgyDjd+n7lLQ1XOQkZzXKtozJPqjaPSp/jCPlmxFYisJUQuZhG5AjGcBTRcG8t4
oKHf0emmx7qznH58kLGMb4lYpaEMPE93xvu+tniEHrnoysiGVHN5FhlrfxInmgsYjWKyBcdidFd+
BYREYaEZibZ6AHGGTjo+Z1JgrzFp8/au+m6bidxr1MU3ea+WNOJWiRbZX008ig7wKqc1G25MrXs0
5ptn5ujtTufvNuNNK8KVKf6MZFXFUbUThUP/Ljt2qPlw0YYWGunZPhnRImSIdSiCMr529DOW9kCr
t25ikrKQWzDTtG+UC0lxYsN1qmyBqf7rENjNE38sqLZuz7xiRmKZLeoCmxgPQw/lJpTisTOLNynK
/sZ3tyIjKiO12AAp36P+sLM70LbMOattbrXqRTjaGi7BfSYIO9Rau7lOBRSUMl4WVpguPydzScql
roze3TUGHFEpooAFRxg3QsZHZ3xoJQL0GavJDTIdL0U4INCy+5cZenSKPX8lCnOnsVM6pfJNQ467
DVoyogGXsGy2BCN7sH3H1A6PTaFz5zAS/ykLm7Ub4h7Jyb1cEC4IBKyK6IYEKJjTiQiYejTVNs9o
wTb9EbRgf30IECsdLQm9Nn6idCpXiJljFuRKX7f2tHN9k1HJnPFH0NUjUunh6MmhP45MiobaMiHw
JOW5QrCy9dzpzTGD/KgLMzt+flRYKj/2ifEUlJXa+GYxHQLJP58fDRMRfoM20ktK6zMAxbUNmn3b
WOgEKsMfl0IgG3OjAOV0W9z12IeYJH/ydUNkibGnLwonnxkuk/EwVgGhuQ429ipw5WLIw+FcMb7/
tJfljFfvp/gdIdallL79UrNfCT3jRUEAvzNhmR+dvsT83pNdY2vgUZPZVBDRDKyL6SzgU9ya8Vdk
idZ9Iwmcgw6PwKwlfWUGqUGNLgQYn+ajiLLnkMp/y/iBri7qdRblydlQ2x4YmVF/ZdEhCoZnqWfc
5kB2rDzXZBOZxa+f+oghGGlPk7p8niRBHCilUZf3OY1M1yV/NyQizIvhVpNusaYN9dryQmK0egvU
FB9GY4FqsbiMK92e9SrNsZPyKSP3Hnmet4KD+R5HU7Y1fG0FCd84WJN1lr5brOoG964H4SWORjaG
LtBJxkVH2Jcn1ZJ62StsvLKg6jabFruGVxyYGT8G+N4PlEn2qmHKTfeU1aFxpsUPiWwlbiI1mpto
Fi7nmqsYBwJcTVtYwQof3Rp9t7upM7onUW9q5JmHzJLVQ5u65ZpYN26oQF2XqAKiZZyTt5AA5l7U
Aw3zyjNoK/aNjy09IcgraztGe4V1G0V2ij7V2sdnNJD+o1mTJmhxt196NooUAMP0RvPxFWl4udOt
Q6Bp9plWFmW/0NZRrYtHN3W+ZyW6KNbNbcbkJWth5cFNhSkd09OdLPL74OjtEFYBXEOCkIc0nsuO
1DZd32nZG0aXYtsR9RzSkF3gLKl3dW2va7vfJm3svPe7uqjW/dS3d4WoLm7YV6vK0lKYiPQ/AUvY
5JB0MMMSz6DSFsal7JpzLLEtZ8VzRkttgZ3I4f4C0EUop4Fxzy7PQTQxegQf7ry0wfdiO8NmgJ2I
oi9Lz0Pevg+xQV/ST/bm6DyWBiOS0km0xSBj3OLQWteNsmioMq6kkgaa5nrGmQ3KbUXm50FZ1Utg
6iT01dm1scTGjPrgXLvGFeI2GdZ66hM7lI2HMMBQr+c68zDmT+z/Zs1jf6NJR99XU3336SdopPGA
wLPYN8SQ3kgZ38fgTXdTbj8BQUrZWjsjLhXtm9WzUmRhUq610fOw2/TY9Jg6Le2UYL+8aV6DqmyO
UTfOAlLrh/H5/4kovyGiADLBgfi/A1FWEbeE6L35j+LjP5YFl+xb9PozGuXHz/9JRnEAo+geHF0c
df9ioPxJRnGcPwzDQXygm6b9SSj5Nx7FdP/wsOThJTZBo3DSY3v9E4/Ct1wgQ4Jv2pYjBN/6r//8
CyKi/uXzn2GCM4LlJ/8s2lhdt3QQfjiWLSgt8zv/2VM+GnkCumLg2qXVyCWVBR/WdCR8GIUZxDYK
Nl3Gq9ilEDK+WzX+je6euAKSgb4JwMaMLxhVBIsgi3d9f+3VTqeVUD4bGM2a6PrTYb7+cIT+5cW6
/9OrNW3bAP/uSeEZvzjgC8u2FS09Xu2gH1hDavpp6qo7YqJN+jx66lQT7RXgx7Ic7kb6nYPIS024
1bBkaM2bAA3RSYryTF8HCBUl+poIW1Zv2nuaaQtGG4sIkwrZbgsma+b3mnidhO5C6F94mjKvyQ7y
l0GurvPTjYQM+vPXeERS4Swri/f5MUyDF42C7MqvKyyCvz1/qU8aTw2WH0OiQvlI6NX8pfkh81OW
ytjOr8AlU2h+qt5Sh9qFKKzeJc/+rxdVStCJvKb5BX6+4LKHdWutCYEEeQXYg6cLytnHiw1B8diC
1AevWoiIziYfl3xMnsjSR5IrsmRD427NgOQyPybMbBJptmXIj/JtiacwUPzI/FBi2/wYdGCZr9zm
IpNhL2jzl+SflFVL7hEExMjb6Zn/FZ4gYGmeI2L3WoYKLVzALFJgh7Gov7clr6rPvPP8dAKzZUfe
FLbw+RFJ1N+WPLpoxoT9Cn+ORv8QbkULrV2a8sLkRhabmp9Icp6A3/H5uvjlpeFs/vVW599X03dz
WEAanNd5x5KjLaQZfv4/kDj7VuOqEyWhSfMb4HkkqSG+Fm3nwzO/9/mXf35di9dlnmzmj+dDyEYd
yixWDtAoXrGKkwedlzaa+ZPEeiqqkOSalNVJBPo2g5QO2RXp4bCw+bjDtyqQLBDIDItFbw6RR9OY
vff86fzg2hgWRe3uRniSukZAE3FAiGw2BAwA0MuP89dn0E/XoSicvkb8jvl5a1QdEYs4YN7Pp6DQ
QvJMh6ONgGvwu4VBc+3Hj7oMuMpYLlAWEAoi2YnO0hKO3/y0ayV5ZzxbIhnCRAbqbGSh5H/iZuAw
8dA+3djei2Fq64Suf4dasKPHDG+0eCXaduHBCpREcGe4fBsF2ydY6oTxvIKSWFZtcjdo/oMXaA0J
i+prwtwlNcDpjebVz9KnXtkxSHD2V661DWo6A+xqaVYsJywtTUzHPRTndoig4butQfNg2zckggjX
fUjyZ1Gn7O4jH1FoTNjbqPfvOUV/Fs5hm/Q+2CWEVxZNJmwB5xkTvr65TXUgRTRsW2KrIxoJ3MSC
H0bq/19Df7OGcpOeHeP/+yL6JarfMUJGf4WK/fipP5dO12als6nFwcoCevF0FsE/l05P/OG6hs0i
iAuD5dHiW/8iizl/6JAEpWvwHeGAPPj30inFH3BU0UNDRZwZeLzCX5bKf1o6jV+RH55nwSaBYmby
dIZtzmiKn3As+NjDpLVCZhyzcgU34HCRDXJMFDlWiQLFLbrwxuIEVAiZ9jljMCYH4xohpL5tZX/+
6fD9D4ujMa/UP1MU5pfjCBuQ2ExRsI1fCCQJB0UJlVlH8K8UwwoPcCzeu9FRFz1/9ZSvlpabNQut
U5fe69PDP//+X3kBn7+eq1v3oGa57ifR5aej4cX2VHsA3Y7V4L8ULG/31uDv7IbE5V4nO7G36Ql1
qjnRefktomc+1L+8d04VzhXLsgmDl7+89yrsw6BNUOAms8yd2Qwgt9Ek3rZ1V3EViQciyI9UBUnh
TKgk4292lgJMiRm71LLZmvT9ycXVQ+Yb9fQbStPfwBscGc5VwHgufUCkX7+cJ2gHulHXKomhoK5Q
n5Uv1qzQKkvf2GQ14vSW3I8FXk2Q9zn+6ijbpm2Qwv0X92mhjXsqCnpy7uaf/2Cf5LtfDhpXg+EJ
yzZcmzLzr+cv7lk8NkMkj2Hnyy1+x4G9MGplpP8f8BWDR6nHWxNmL6uN7Fd12uENw754KGZGWLKr
Yyops+5wnpaINaDcbDRA28veCeKLbhw8r1uRDVfdmwU4+xGGC7fiyDj29vCNPED7ti1e7JJkOC+R
u2ga8TdFQfHVbjxmqELeaYm6cpEljCXyld7Exq2tx5s0EOrQeuNtG/gf9dyl9AsN2kftQsKNnRfs
t190kXunfz5aBkzEX04xMOCoNAGUOLYjxS+lZ2ygkgA2I49RUehM/2sAwwBoV/TZqUJTP6KhQxss
KmwoxXn1XmBGXP5fXwj7BgsUlJwJib9U7EHMbjMcR3m03KY/UIufM1Bmd+RDbWlj3jPd3VpqpFTy
JRvMbJbNDw//fDDm9/rXM8fWgR1JiwGp5eq/ErEi5viaTV77sfPDD03spEPoxtCOe7Y0VxkhjhDq
d7e3v99t+Z3UKoxQdWPervz1bNW7mAAniiviOq3dUBXWSqsF0lH3Cg1Q29ASm44ZIgrRkBqNwu/M
1J+2o2E+IT79zaUj/n6/sXVTOAaQBrZNn/TKn2/9dAYNgq4ME21dc0JfZ55M4Aku3kGgvt6d7o7v
Fo6qVZY7JE/gNNoAVj4bQzHt6ymPVkySjHPbhO6CiBfr0LsjNkQ7vTN1hKjFiPUU4rO/dwmcRPQ8
bpKCm7dBscrl9jswkPj7ndtmB6gLbGF8IH49s30BJti3E3lkhEoDdVL+papm584QZtsBp1Q5t4LV
rN8sLahyBIhR8o/0twkXuMPpsOgVcgnVJjnJLw6JgX2VrArEaPu2N4+dJTQmM8Ha1zGc2xlMER1c
CC2NgF43vdIZPT0uLFWjF/Hq30HyII/+7VyV0mQ3PZ+uzq9woQQR75AlivMmscrdoKkMOTgvF7g4
0tXumVSM4jccxl8I/VDAOEdt23RRz1CG/I3qOSi3KiqnNI/RjOaGEjFeIRddDYVuzLOQrXsgOrYo
X93j5z+uoG7+lpR59ptF+Ze1h4VeQiTWHU9SoQDH+vVKVWFTpCgptUPjJ9qGOJB7mXqYoOwAEcJA
k0/0ULPZU9vs/CEnibpmJawrE1h23W6Z3q2CoAruc6OrfsPVs/56R51fm+NSjVEqcrjk3+ChCuTH
zIb1DqiIlzZsobVhNWAhOxzyduCNBFGy7+C1ndng10ejAXaCnPgyrytBj2hTlJBQgs7Ujr0VsZca
op2F5WxjeOURuZe3rQpO4zynFzD07tqjKltE8+R9EPxgPBKVQBTbcTBa6zSUaYD9DVynC6F5h7KU
+Drp3+qBu1CB663z2jo0FbT6Onb17RASQv+pu0jCDDJUMmzKqsjWlEcJPo3ov7k7r+bGjXVd/xXX
vocKOVzsXXWYSVF5om5QHEmDHBv51+8HJMeWNGMfL9NVh3W4VslK0wIbje4vvEGdIWI+V3BNWdFs
lG/bVaBk2eVfb8PcwrfahGM51OIM58HFFEIzif7e7oqp3YWUBzR943kKFXvD/CgP/rDIAlNamGly
A5qm5dCuZSCSlaCtZct0f0zaNXbjJxMXvfZNGHKOFPA9qARQApUztP4SrY/WIXjbuOrVTVABeCPs
ekz0ZD2EUcvaoSUHBFKDYm5qG8cy77oWCABdEjgVKBAA1KRoHanWJrVFiDtZe114pFeJB2SEPgNW
L7oHT8Vx8d0Z9Cim81nmmxAp6WG6l+3Yf93R6JsJBxkTudQ4ZHJwu1i8lvgb5D7GUE0z34uGBT69
WrSznU3brdy67enEDQuX4t2l2nrpFGpGtSA8YAm10WVVdNoU2SoqD05wZ+JYvixgDUyC9HMMA3k9
+Ok9lH+6zrK/GsMi5NEfe0BBAEzEg68W+aRBrGEOzbkjgzRd6EsUruVEv63YQ29aqcpmCLz5c/js
7Zr4f1mEvtgmwk7wd/GseaRhY2T1wtlWHg5ImYO8kDDUbgOUhGLQEKPui07bTE6kdKPhbB4W6hdL
jscFXMdTrel2gkP4IUb4MA2/aMYKqlcwV+oqRhc1QIdKB98wtPJnKvXo1irGrkbnZp6LkOamhBNO
hrPMUowCVJ0lS2ASG22zyFI6+jr+FmujuQ5qzbwSTrgcuqy5TEsxjSvIUa2H7llmuuAfsIVwhtFY
eug/4g/cbsFqr1RD9tcwM1/SDjQEcLpiHlujIGAWgIZUapqifuXdwscWExmagxYL/zFK+xvdTleJ
i+KkpXLPW41AvqrvzQhsOG5AwDgNN8UBM7YI4/0PelRYCKviK2B7BB5JUi7hPFS4NBbxLEjj78IU
3r3UYHcuqziHGFECygFLi66qCGYNvCtS71OUO+UGJv0soKJ2XcGsnagYM31p89Kj03FVhO0o+KNj
ygz4axq5VgtbkP4EneQSgms9d0okVCV3qtmiv7cTHz8Qv7uWUBTRgEHNh1wGRsayXit0F0Hr4Yps
59dqMaRzGSuNFWtNg0sHYkZSuDcajlwTX01tHqW4nRVejXUJzJrLMkWKJHFZqQ6fKYX73QlKcZkN
2bPjcQY7zpDdtvZI4sTOPvcHZ+lplE0MIUOvrPFbE+KbxKPx0dW+hml770SBuh1aIguNTHqZ+3Rn
sfu8kmqEe4u+eBCat/T01r2tzGoW9gKfzDBRZo75EmC4OzeSEk85yVemTtRka5rv2JNbtMrC0F+Y
Q+jd9WGx00HjrUoB1hp9t507WmuGpnNNc6645Q3iOhrC73JVyA2O219WSfZd0pv2yqsVeeZmGjrG
3NWJXtbBBzop2y4NNkIJ+k+6+1CqAauirq3namvgzU5HSaBhg5oDZp9aeSPSaDagR4QVfarBbPju
tIp0BS5kJ+IKozCrmST18M2T01HophdzI9KyZRSUXwJ5DYvG+kyv6jFQsImku31jZqDQPBdPs952
oiu8FKdta2EcLviDXUYFdo953VNyUCi6rkGhLmUo03M5cXCDln0Z/QEp3CIY/akkHV4aLbS2MgaP
C6LyKSGkmEQCbQNFyW/zyBNol0XbJAtc6Axw9dUhfZA736UIp60baXj0jZHOVNBkVyQrhkSsz9yi
eSyxmafRiPKYsFCDgYwHpnpUO1fMbWArq1642Mp34k7Dwci11YVZUY3WkTzhscvEvBwlTKVMVT6k
1sqrLO9DrWgNZCF8F/Ww2+477oWuv3hyhyLK0Eek0VxJk9baXZzn2KCZrfMJylJ2rbnsSKGFvUTq
ywZyV1K6Ciy61GU8TBS3+NwRoSHU5pWrsq67bdI4H/weIGEhmqXWKfqN5JvzPcOu6ATCxKnRf/C2
ndwQXeuymFiefB1kTvTYeBDFlNBbKDo5dYJukRCFtG4q5bZwC3tWoEqH3Jp9JQ007RG93idnKZnx
QgU1PwnL0od3ggnGsgTVNW3VISZefBgEbmZdp9MkZne6iyAmZWkHhs02LvtouE0raDGlCrkkSYIS
C0DxgTKXdeklUK7hHj26iZndJyjPTsMKZR9sIcBiqJ32udEV4GJwnTuJzQn3bk4IVbwMsLlnaas1
69R14ZGRDU1ag2p1mlHz9O2ZD0tjDpWqY5God56ErI5pkEs4quvz6MIHhwSpz/M0/mBJXbzVxLZv
SmnlZEU9A3HqgTsYcrLFvLsVNtQlHVU/BLyMLWJyH7GJojAsNd2k8jxj2dVYzuJ1y5mPDuc8hr+O
0S4AeUlKNh0I/Ru1jepJZAG6hdD4pRD9F1DS5apLcCPFE/irVBBme/Dd4DrTYpABN81SxH1X0QAN
YY8zgUAgnvsQ0/bKCuTLCLrWBOEJGgk6+Gy0AGa2ZGhb7HPuKrNIbmyIguDh824B3X/bNFV5Rxw+
8Occb+64xiLOS/8yFnqBAH2JzaCxgBoGQdYnf9H6OaYu2sLMfKrseOaKha3JeEtFJpDqjuxSq2a6
IzVLUOryosNAVqJNPIHwD/ccGPi8CsOS+4iDOlg/sn+d+o2CLsW2gG4PxjanJavG03Jo2g37sJyS
EjtWb5GPN+3MzCr4a455U2ZFgaUvlPlQ90Fxmop8CeX72qnL50LV4EyD/4gr9SB42Al9rkdhfS1c
LJ5dJXIwI3Kuw0Kj0Dfk2bIbjZPsipKXSi2Vw18NF1WHoyvSqmOcHI1a9diPQiJq57bAw1uiyQbR
LXEXCa5yVz2iUuqkKCRjvpdYRCkTWCOUCDQjv4Lja4EgOfKUSh4C0mpobP2hgWOQlOpWjzcaDj7T
Ku2NNewve+4iw3XVcYIvoWnTuy5tGftt9BapRtH/d16syv7uZ027Frb+2KTmc56HpLt4VacuUGqE
sL9hI4shpYAV3krNbZNUGFbCIfZR+VrkpVbOMRbbyhqwK/zpZsCMv6qSs666SxT28mWi5C8IQD7i
g8LTpZoGwMpwqXQBZ4f+lOWtD8g7+VJnkb9qMPaay5DOhWLed0nXLVzbMGdF6j+a5uVYDOt8DXOm
DMthxfjepUM2adTkm23Vnw0RrS3ZXJhB58zyLPEI4gyEfkfY0yAeOh7ZuUCkFbr/o7DzaJl0Cgoi
o+F30VXr2PHcRUlfr+xpqbnojepFCbgjFFeSancrOcVSUMFU9UMDuHVSdtonm//2CrcNBdVHo4vM
BYzdtW2A44mNCitaGjJy0u9qJVzhR/lkzBt4j0iEIzvct8im4jc81XN9lZSfYCSqU2gxyH0YQpuW
xrMaGym24CVicQrY6TqOJh03I9Nx48FYpphkuYqlbWdc9w0MuLaAYNvHiNtquUCBOpS4LcWASVam
o3eb3jVygf5yX88VnFtdDXy4DZdZ7oEhI/HklwEYdavYFh2QINipIQ1KD3/5uCD6NWfZKM8Ty7qY
tUF2jc1jNa+ahaViOF521UOdD1CzCrVZA74HDy/rjjIVivAmejtyJRpcY4ZupZjwTAZwflMT8I0P
NmseVGLVq+giNAiLSI0RzXMJaHQCUgr9X6FPAPSDq4KOoASKNCfpy6oAoQwr9qehQ4fMHG6K6FrS
oq9o0zwmPsr1SMCZ0wrAoGakN5IFK92Vq2njsKGTqc2IEZEAFfSwbKggdRG8kPGu9BTwWqm70FNK
/RMHwy2x6DMMsow9iZPbs/IZcWcLe9S6syWgr6rQF1ppFLBSi/s4VVIIa2BfIghdROiTrorWSQZ3
tO7Y5Sx5lUvFS2+QYmhZBBUo/4yYK5JMlJIMjU545UkKpgDqg+yzW2BhinCIlV3qo7F5okUPZBWb
oRUZ0PO0Ao+bLlNP69nHzJVT58EsFFo64dDCHwy4zdKNngFlvrQdfAGopXRm+3DZd9YH2nP9PCp8
DoLQnScJ1oCm521lRSsWWqXKk8ZuRpq/e5fkaKva7X1OEMz+QcdVl5ynRmKrbErK9LR9vAXqo6Yt
PSGdjYyh8aC1+jCRW/djW2rPWg4xWaspnCdWPCuLoJkV6qJzormrmPQUMyxVsCJjrVUmMIf6m5be
DjEEm9aRjFlkzT3JnLZDOio8atksaYx2kmXfYgkMeZV6dKDV56jBrBJpMWMSD0gXS8Vc6VOxzWxA
oZXytVGNcmpW8dYjEJxGcbNKLWf0Rc0tdtrO/wy4vhDXtms0U7eF7hDr4k4FrzuX3NwfL2SNwhoK
RDJyufR8JxLDocIc6Xl5jfU12TqcocaHtKYZCNAq8cYwv2KrIKO5k3U3fbOix66AGzeSadj40qRF
SX3C0rWZ/+habTzUfRXScZ1i1VxHr9gmm2Cr+BY8Zp0DLKrrdujJc9Tju5TQO0YxXHMmBuQ5QZyP
aMlULnUENgqLjMu715GanOQRDF0XjulceOY2pCW+SBRjCTvpswa9oCuWDS5fKxV0gWU2u9L4EqvV
s+REhCeoaHGE4ZFYzzyhQ3VE2JosR0MSVdkGJWbTvlxVM6nGDa/1V1bifUrl/LvisT3XHRDl1iEd
NuxpZcfXHqecq0IViBzzVqp6dLfjaDpQnl7hweZNVdm5b5HpjkXabCmBtg+ekylzcgv0vxyqRNqA
lJRhpxmnD0A7RY5XmoIM21RDaMB19Ecqnpggu6AXaBe4Mx9HlZXi2RYlrE5e1BJWAzEqhdOiAM9l
tYG67LLixXBs5co0s23DNrxRAgLtmWMt5AbWkCpnOJ6Dj71mnPB6/1ncpeG17yW3GsL26z++Dxeu
haoOTlTHQ4WMSgaJr/Jc7L/cfyApQXsedNFItkNrs9bxnO5Eg08aTtLXuaZFMtFs028Kt11X4/fK
/ff6yn+Gpu+vsq70rlvcV8HKyhur8L3r/Qfj989MzZWhXPflpPPsj1prftFjrVnVZkfRKRZoIPie
tKXnw5cgTbdRbrCEEHCAorzwikCd50GcP8aLLK+xaJPiZJUGTUua2NuT1GrsaS2h5qQm8iNZcTez
lKFd7HWAsQKXFQ+z3/xZpOHIlA+rqUAwBQK2k5L/WJByF7kkUV7BLDjy4Zf2yKMqsmlteEtNKha1
gQoXpe2r0mgXPirSs5jmIRtnos8sEwSeUW4HDEgmkUd9zOCYiYz6AYHwmzr25SUerwuGvaEo402D
gWzOUZx4MqFLG6H2oTrISPcfRKHt0Hg2Z6Qn3+sBhThTL3iAxhqjrxH9YzKQGFSpp5REKaRjer4W
+uDf20qzFarm36IMFCmBf9Xq6bILqIhqwmy2407Z9sB1A0TU11o6ShF4kOxsjH/XsBz1WYYoKMJT
jn3Z5XW1tUWBnEGd3ggImNe5F2fQdtH1QVRpZCUEEuIXykpXW3VGEq2uhdxB9k/QJdYy/4HuxZWl
ot1h23CByhxB6A59/RuzRp9SlHdyZDmrktBiMqAw+oDxXYnPJeISkh8ll8JIboRhcFh7cbsKsaJY
RVGPWVVbdUsrdYhoch5Rv/DQ3VXCdZfB6ZXAM4tqQMUVj7JlqYKhkSmVISGe4X7lYPcaDnNLbT8n
qDTNaG8YCLCnaAEUN0YQRls0iiaisNB5zQN/YatcMnRCe8m52SIHd5vKwppDrlDuEI2PRuxt6wbe
50Yk13au+N+yfFHZHUU3Ew5TXiDZL6lQC3havmLFFa8wshwmB75HH5erzPoYWhXbe9uhf8RbjRSE
azvOAQ/67EMcrmNVxwbPz57KohRIZmfBamhsNLp7TlfcWx+dxvqEgig8wVJJEJTy/WWeoAfQdTht
tNqGQDValjaodhoeIJ1TNHZJbiPd8a7a/lYdUGfpvNab05J0cCI2EW4TijulI9hOhFH29znhPSC0
4hIboM9qlsjToIsNtJOgjdlF+uBAkXOkrFjYJuc/GJtkmyXUTzwMzytcqz7D9t1JthpsMGC570ep
JAAXH5XYUC6VDiSeSY1ug8L3R7n3Myi52pp0255lhaJP98mnmhXeGqmEKypF3m0tPBD4KYTxSPOK
ZUL98CqXG/kq1kPlSsgx1tZ4hS8EOuz9ZP/N/e+0qdFc2Q8pGiySboo7X5fRR8U8YhHQA6ZgRQgw
bVG76WGxwzDFU5ejMJ5kHZzxWZ0hHp6N+vwJNG3kKfW0mTQdnQAIElRHUm9p2R+UXCo3OrK/2pD1
0yxFy6Eg/QHqaH4YceWrokx6PHOhRlMWXeYtyCcbTRdwW0gmVGorr/OQ9Bne4xS5R2tcx/cYvXyR
uy8IJ9QzAPhiqmsRwmhywz3wobflHbwleIMzbJKBU/cAxGBLw33VAp5GrpZNDgUFL3SJ7OwA/3r0
cJLMfw40YGnYc6h6ekU7HwhbYKSLBJ/1urxxSMgmLTTsZIJX/JMGXXk+IGeAJTwsNny1VraQ1A2E
a3Mte59yyFCb/Qeeo/tBD590yWYntbuCbZdSy2AH9OFbavb7z7JurOHnoSrm6GZRO63wmJFJ+meO
5naj5n9PXG4wK7FNSROLlnbTxFALTWWD1mNw2YyU65a8v62wgc2QFbKVidEijYvmD3QH9LlIMKif
2NoWBYzkUmZrlj2pQ6wdS2XNhxXrxPFalCQham8+9K35JDzLgOW331+VD23RGctGye/aEiP7ju16
3hndTRB61KQaMJ7IFWFRE06yOkhJJ9m/hAahR6pDNFIEMZ5WoclYA5HXu7Wli0tpaOlVEarPzMRY
RxHV6MLLvqOFK12y+6+owmG3U+v9KrJRzSLl602tXaZ1GW+g4H/MByu4C1CbsVFJqvXC3GQ9V9wZ
4A6bit2RlGwix6V3pZg4z+UI4CPAFBJlpaNHbuZqqF7gO20FwBXJ/vIAWrJfoEyBoyvi1kBc5Qqd
H5lSBBYFzietkdTLNpYeEHQaKyATS/JMJM8o7tveKDndOjdyRIHKicvHhlxyDSsJ7lLMFtWwuMPe
xbVbnyMLXkwGIUeLOk6Y7xCxP9gwgFoog/VqvyHtnCDAMNxqCsyoTiBQ5i89U4dMC0LQGGow7VAu
hjqbGFXgzBFMBkioI4GWSPQxDNxwQ2ISdDiRsLaQ5nUl7WuAyNtSisurSsd7Oe6UGc1b9FPyeElL
wZ76SY7/U/dEaQ5zUlIneFBshA5FwpGlNxTPMkWiJIay2RdjyadLqrmf7yy07K/97m7we301RPKt
4uU4XjtoAbWpfR0k+IxlKsybWsIfPmvraZaVtLEVvKfU0ptTDGmgVyUzWJSwlc2a92b7RHUp501u
vhR6Ui8Qab7TyLNJfMJpLGWfTQ6GhQcjzlZ0pDzdr4kjt/NCcRCaSxpvkkR43GA300yHHL2NzkK9
iryawWimQI6dGXl21wAeXij5N0ExfGU67SrzwYEm5r2nN/GsUt3n0pReDE+L541rxxMCv8cAPA86
fgTXeDaM1CHyoMC3NjIS0gs2iI/oHD1gDeXNUbn62iYm6jPIGC1wHkEVSoBriNj2lyUc1FmVWKtY
1uYoT39yPe+rU2otdLk+h5dqe7O+R98gQ/VqnpKt+kHGmejSTNUwNZGKBqRMF88H8nYhNPXa6sNP
kHfpeETlfVjWT0NXsRS/twHRQkHbSQ3a/NJNUdmnu2eHFEWAcg7yFwj+lPCDomB4lEBz2JKD0wTI
W5ozdIWiSxJ4s2ufnHwscdCRnrV6NA1LxIukzCNMD6ZoKi3pCHPixR3gLKXfKpQoFsDIYM0jMdOK
GAnWMgejihwzriV0VXIINkECcWw0HBkk/bGXG5P9wIaoF6Tz3tSzuaNq5ZS6czvrXRDQJgon9IW/
G2Evz8oSrLTZw9ygOE3JQ7mEoqWBHO7Z4/viGYgYjweinbIrVOQz4NVVoZ/P1FpZRApFoJZ83LEI
wIeGQgaSvEhOfZSS7M4ZoJBLcrUSVStvirwp5rneo7MkX4ZjIEnxa/T0COiRUtWmEdeVQMCU8KEj
hb9ss5kGdm7WE3rjeBISk8LsnYKsgbjXmshBoYS3MYKSFVQMXy00YT7CxjVuTL+5qRvHu1OFu3KM
NvqAqyeN1dKF5d/G7AlokIRLVaKf3MqYeSR631y2xHaq5WE+nawBWgLih7DuGB9T296ZcZav7N7C
oqWybnL8JB3q9IsBeZgF2ovbNlFJnxQR38BNvkxqrXtIaBmiJlN9GDzJxZcytbd67RNf6bNWc9zl
UOvOMrcIlPJEhJScNPJglewogdM8BFg8CZN2fp/i71XAm3Rq5SMqFt1c6NEsjfKN1OjegzEEL7Wk
UcrJhvQqybpro7bbZY9yAKD95CkdGlKMUAiUtOwdkC0VNL0mf1K9wZ1WKGaqaSRWeRBA3rILGu7d
bUrAhbM4lRfd+ZyNzQ5XRdalyz6jialMaK55K6LSJzXj3WQNvC87SWgZDTgAVSFM26yqNFqzyq3s
ITKIvC8cu5xwJcD2SmlQ7MH5KnUw0oIWOU1SNGCQZ/ZR4MpkWsF0ifbim4aXPmf41umFHCGfp1wZ
GaxnLWhWEWiSdWnj7Zpp8TT2M22JcEY71wxOaHpI9kygUko0kXurlH8+SSMbqZ3aQ+oUSSxqVrWC
TKn2jX50NaU9eAfhTF9qdhxOe7PIEfMtwR+mVTgJzR5xH8kBrO1ye6heBkZOh6vT7zwlAfhOJooM
HeCFcmYE7G41tj6T3k2ItvRCnXsOuo95ryzrwLmvS0OGiKXB7+pscw4wdSqK5Co1Wm+JNtUGrI6H
Hxzud1la05akH674GHE4Hoeu6/cWfC/1K1417tQHHBGrXQ7OIFrL7JxTfK+RcBnmEQJqa4SMnYk7
8fWupApJDE1FcCZCscLIzN9ocxxL5Jh+ZtgV/qccVl4lE4pkdG6mMrjUeTNgbF1YTc9RA/HUQDh4
ocolokwD8ChnMPNLxw8vsSZbp035pbSSdNmMvUFdbm38kMLvfYDYdt5q3zojkle1PWz0uCdDLzxv
Vol+WUDP35YRxAS7g6lgBT5OGlIkPbjF0o6MWYlVHh0hsCPmXmDvxZLSqdfl+jbDXWcGREWfYDqx
jExDXaE2iKmIBC2cUFUrObxBz0x1ZJKl2gronrUUW1tn3tNZq4Qopr6Zs0J99Mwog6IxIFXgKxSw
ZgXptYBUgFxDvQ7RnLAgTcKdoCUugVOaUhsnQbB8RL8Tkk/P0udqic8sGgzhLSCqDzKotEkWqNdx
i6sTTOh0FqqFu1QKNCi/qB0MfOozyVanvy514VeybJvTFV8FtzS+F3aqzEMbyKASrJIg8eiABOOx
IUBSO+2GA/S6iaulTloKDwUBAEkRGBqW5TQ2PSC0db5tzPKqwa92gSrYpd5k6HcMCvnnoFhUDvaC
hsxd2XfNzGzQjrY84XN49crMbYqPVs+jgvrxx1yuc4yRWurlsrgchK/OMnAZM6MxhuuamQNPU210
iz+di6acII44zNzeo6kW1GtwMStPrVaaU6hkuJIypSBR0nogdw1RKp6gwwJ3xQN2NRLOJn5IBwUG
MVTaJJv3odXftoZM0OkKe27XxRbUQoV52nArmamYa2RhkJNzgA0IdUwdoaNUkSv9sulNXERVq5tB
SScF1Wx3EzWfwqkpZPXGyqQQPzxZLKwOBImPtlVdF+gHIMY07zs6OXlDz8ROmnsPqOADuleXUcm8
FUrobvDcmaIhNRdS8zlg+qayZwzQuspZ6DmXbed8NIbwm1L7K+LCmqM3fP1h/73m7Q/235OwuOBE
QMXZliNpruc0o/dON6P9RGjBZwdsw6f7b+4/FJYdTqGzttO6TMtlBkTTRax3E6phuZEGBT7K/us/
vmkhX7spOLuwmBo/3f+mcFlnfkWTPbEs8u+W3QJhzrKne89oSTpcuhnHZCRnXMP+L/v7y9l/Kif4
DsA94ABJ880fH4oGOv2rb1o9cWhghk97c52Ct7cZDPm+bPF10o3MWEqqWO5/9scv4HZskrbiHi1o
yRyuVvEG/IT3F77/gAVpubHqZtsUQUhYb1abRO34ME57y+MfJ5jB7Z1+aKviU6slC2O0AULt5sYx
TUqh41f7b2FgDKHL0x/0JEzYQb0IrleUrQMqrBVFeAjbGSJqq8alzVok3s7EQWH/z6PxzuS6XSJV
/0Ho6OMgSTZMJQfIwx5l9/8Nhef4Rma7akdqjcnbXf1CGedF1Ijp/eC3jD+9JeasPmT/7Jf+eqDf
XvZ/+UOfv/z3f+2eEzbXI0n2Z2LsG07Q/pr2F/xXQ8Q73lf9zNgjMVbWLcsyaOWPL+C+cYa7weHH
EpzaESVu25Zx+DkMUv7gqzn6s1n46zd4mM6//p2/egeH+Vk///d/WXui0MmT4NgGvF0VqDIvkLWv
J0GRjQtjBNeagOjP690DMtcPF3WgLP++Lv+DNQCNiyhDA/TKzX39vi3lggqvDBL2ePPhLZzX2ze4
sP01/fN3r1kXKlZiEMahbv/q5ivOhcn8WDwnh0fg/9EkPCEMV40bkQfT9/U2oI70rL/zALwb4dUu
4FwQg0D2tuCBj693u4DjsAtwuMAQP/wc/sZ5LYTRXPfvTcK73fTVJKgXdO50lV7SYSEw4OunwYY+
qfMsqEzD4XVuk6BqgLJOnQX9AmrD6FIMPWt8vZsFmnkXioxyELytc3v/ijySt/7Ok/Cni8DULxQd
EBP7yuHtM5+vFwFEqQu2Ap4F57DezugkVJyREnLS29f0C8g2tox+xWGJs+O/fvvwhIHwK9BC7cP0
nF04AInvcE0nnAj6BWK+8LaU44b/bjdUFM5FUzccaNL7WTi7B8FihZ64EnTlAja2YnD2H+70u5jI
YrfUbOZoVEA5s7NAt5RTDwNdv9BsiF6qfjzx3j0IiqJfmMZIftcPO+4Z7QO2rZ28D3Dgy7ZlEhX+
fta93gcs40I3bVOHqnn4+dktAh5f89TQcHwGIKVqiAr+8jAgLLIV1si4Y+5fZzcLiraXcjjpTNjH
v+NikI/v8t1OwGkwTpOOGskhDj2jR0FRoBWfuBOq9oXhGAZQL9bT64fA5jC00cNQiQb2r7OLCJDB
Ujm8Trr9ZIc84lAh/yQk4AG4YHYImuRRqoLX2Z0HZPV/M0P607hQUy/GNiN1kF/XSWztQocVjXrA
8SE5u7WgKizhE9cC1SLNtIj9dPKt8fUuOh7DQ6DC4GOPx8L55Ym6LZ8cGskXCnEB9Pfjgn8XG9gO
OQTqdIb9x+F5ZhGSw5516lqQLwDWEiUYjPR6W3QUcgjF5gA+Ts/5nQo6ejqnvn3nYiyGUBU6bHrj
tvd6FqgWEBwjouMc4+ezmwVkatRTF4Euc6+pnR03vZ8qp5SPbcSLHHQiDtN0ePbOKEKgI2aeGi3r
2gUSTcTDnLeH19u1AIqKI9JWlGNcfkZvnxTX/hciBNnSEc9EG2P/er8haFQXZRm23fHnZ3cqINN5
TGNPqBoYlAcJDsiLfl/q7zYETUe7ZNQP2b8OO9AZrQV1LH+euC2SMtEtUlHoOj4J785GWgoG8j7y
WD7Zvw470BnNAgBZ9dQNgTgJNSdCxVEfZ3y9S5kc4iibijo198MsHB7Bs5oFAqUT1wKdFfJCRHpH
Udzx9S5atA2OSGZI14/b5tkdkQqShqfOgm5caLSXkLX6416/3hdM5wIMnqKzhR7WwtnNgiqT5p66
Fugzj4vBeBcmIedsyQrl1lGdeXyd3X5AU+X0AIEcGlY01TLm8fXNp45mjtkpylaHt392G8Eoc3XI
6P/50agDIqCOjFbjrwMERabFStNlVH/br7Mz2ghVBeWAExc/xWTb0i0H8bLDXX53KLIRolFKLnG2
7VVVQang1Fkw2QiRZUdx53AcvD8Uab2NjTU6L+e3CIzx8DqpjkYFCTowurs/igLvdkKqBtRq2WvV
Iwjl7KJklXtzcm/NuQBnAN5aOdZM3y0CRTGZBkMbC677VXIIxc5pQxif1BPXAgmjidyF4vxorr3L
mMYomaYDsiJ/RE7nVUHiLFNOngXqaOAIHAQ/DxvCu/jQosXG4wLp+LBrOud3OGimclig//xw1Oie
aKPmIOtq/3ofIlBNtA1dsUgX9q/z2x0RSjzcmn8+C4QIpAEaoJIjAund7sgKoeM4duV/LIZzOyOY
hJMry+SNAJAM4oQ/6TLIQNE0QFr43+1f5xct65wSp+6O3GqaigQLx+z53e5I341yIuX1s10LKoWg
w63550/EuC/YGg/FsX78Uw2B7BocliwD9ji8zu6JIGg8dS1olFZlkkPC8N9X/OsEyh4L0DTdwOQc
JuHsoiaNWThUvf/5WiCBwBSBjtOPe/3ujBh3R547oqpjAe+M4iWNCTg5alTY/BHN5DYfVsG7qBEg
hgYwk3Lbcd88uzYDJaBR9Py0DIJ3qWoWYcCvK0l7XJpF4230sDozTBaB7jGtO+kpkOEp8L93BwJY
NLwqUL0Glrp/nR0OR8ML7NQQaSynEhfgs/LrKopF8IAuNGfPHw/JeSUNHNn6qeHyGCjSSLPYVQ5b
wbuk4dBrY7MAr3N2D8EvTHz+U8IOR4HJKmc9/Wg8v60oUkag5E767PznoKS/cWr8ToCa+kH8vKc+
BS/iVwypP/uFH5yfn39+5PuMpJ6R0vDmF0cm1OFv/8GM+p83aJ09J+nVD39wlPZ/5/jPj2/w5z/9
5m/9eFc/vrkKXspd+eT3+x/0x8u83iXwp/5PvPu2S3av6Rg8fay8P67kJwLX74fA/2VgEb0bd+xF
nDxuGQxZ+nbgPWT69IGjXYrS849LHG/jAZF+6shTRPG+Y+b+1hXyQP05eewszsrdc/b6qg+MstNH
TtOXpyp4qqs3g++h2acOPnuJd+2ufHk98gH2e/LIf8+M88/piX9rdS+Y9eD57So8QDVPvf7lS1Z6
b1cKR8KI/zt15BUzHgQ/xtkv7wO69tSB1887/80CVA4A9pPHjeMgzYK3T+QB/3by0OlzsHu3ixxA
VSePnLVvl8UBoHLqsJc/702HPv/JAzNA/RT1b9YFUNF/YaveIoslfprmA3Tv1Mu+2gXpm93j2Oo+
fdyyj3fp8+vpOPaPTx9aiN2TX4uXqnqzpo8c2JPHD57wQ9u9pVYeun+nD81ZILLqzco+9tROH1uI
gP/n+Zu9Cbjv2LL6N0bP6vL90GMz8OShs7R6t4ccm82njnz98q3cvYuejnyQ04dudm/PrWNX7PSB
299WuyQXfvD2WGf8sd/0b4y/eSnFy5ud6tjG+TcGv3rpgqc3xxiDj+SLf2PwrwiL/hhpnx8cQBkn
D42zov/bdFdmnJRvH85DZ+ff+QOzXfT+2T+0TE4d/gaBtzfTcqi+nzxsFBORvM1qjiXtk4cuX7z3
7PU9APfUgW9f0lT0cbN7lyYcUc6nDn/vZ88vv63FT2fbATN56vAPSAP9eiGO5eN/IZY4/IGfF+Kx
On3q9X9g9l+EeHkTUhxRtaePjffW61V+rCifOu7Haue/GfZQoj112E8vZcLJ9mbkQ/Hz5JEDMpt3
y/tYWDx16M87zp3Uw2jn7XXv63UnD/4iqt8+/eriDy3Tk8f/K+vrExPVz32G+I73ZlYOpLq/vupf
VZp+l835uf70Qw7nV//sbXFt/I2n+GVX/s//AgAA//8=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314324</xdr:colOff>
      <xdr:row>0</xdr:row>
      <xdr:rowOff>19051</xdr:rowOff>
    </xdr:from>
    <xdr:to>
      <xdr:col>2</xdr:col>
      <xdr:colOff>514350</xdr:colOff>
      <xdr:row>0</xdr:row>
      <xdr:rowOff>600075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3524" y="19051"/>
          <a:ext cx="1028701" cy="581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357185</xdr:colOff>
      <xdr:row>1</xdr:row>
      <xdr:rowOff>47623</xdr:rowOff>
    </xdr:from>
    <xdr:to>
      <xdr:col>4</xdr:col>
      <xdr:colOff>297656</xdr:colOff>
      <xdr:row>1</xdr:row>
      <xdr:rowOff>964404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48" y="166686"/>
          <a:ext cx="1762127" cy="916781"/>
        </a:xfrm>
        <a:prstGeom prst="rect">
          <a:avLst/>
        </a:prstGeom>
      </xdr:spPr>
    </xdr:pic>
    <xdr:clientData/>
  </xdr:twoCellAnchor>
  <xdr:twoCellAnchor>
    <xdr:from>
      <xdr:col>5</xdr:col>
      <xdr:colOff>22495</xdr:colOff>
      <xdr:row>14</xdr:row>
      <xdr:rowOff>123030</xdr:rowOff>
    </xdr:from>
    <xdr:to>
      <xdr:col>13</xdr:col>
      <xdr:colOff>23812</xdr:colOff>
      <xdr:row>30</xdr:row>
      <xdr:rowOff>17198</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2570433" y="3504405"/>
          <a:ext cx="7871348" cy="2942168"/>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93927</xdr:colOff>
      <xdr:row>15</xdr:row>
      <xdr:rowOff>27771</xdr:rowOff>
    </xdr:from>
    <xdr:to>
      <xdr:col>11</xdr:col>
      <xdr:colOff>558532</xdr:colOff>
      <xdr:row>29</xdr:row>
      <xdr:rowOff>103971</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83344</xdr:colOff>
      <xdr:row>2</xdr:row>
      <xdr:rowOff>142874</xdr:rowOff>
    </xdr:from>
    <xdr:to>
      <xdr:col>21</xdr:col>
      <xdr:colOff>142875</xdr:colOff>
      <xdr:row>30</xdr:row>
      <xdr:rowOff>11906</xdr:rowOff>
    </xdr:to>
    <xdr:sp macro="" textlink="">
      <xdr:nvSpPr>
        <xdr:cNvPr id="6" name="Rectangle: Rounded Corners 5">
          <a:extLst>
            <a:ext uri="{FF2B5EF4-FFF2-40B4-BE49-F238E27FC236}">
              <a16:creationId xmlns:a16="http://schemas.microsoft.com/office/drawing/2014/main" id="{00000000-0008-0000-0100-000006000000}"/>
            </a:ext>
          </a:extLst>
        </xdr:cNvPr>
        <xdr:cNvSpPr/>
      </xdr:nvSpPr>
      <xdr:spPr>
        <a:xfrm>
          <a:off x="10501313" y="1238249"/>
          <a:ext cx="4917281" cy="5203032"/>
        </a:xfrm>
        <a:prstGeom prst="roundRect">
          <a:avLst>
            <a:gd name="adj" fmla="val 4042"/>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238124</xdr:colOff>
      <xdr:row>2</xdr:row>
      <xdr:rowOff>178593</xdr:rowOff>
    </xdr:from>
    <xdr:to>
      <xdr:col>4</xdr:col>
      <xdr:colOff>369093</xdr:colOff>
      <xdr:row>29</xdr:row>
      <xdr:rowOff>166687</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357187" y="1250156"/>
          <a:ext cx="1952625" cy="5131594"/>
        </a:xfrm>
        <a:prstGeom prst="roundRect">
          <a:avLst>
            <a:gd name="adj" fmla="val 12343"/>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297658</xdr:colOff>
      <xdr:row>6</xdr:row>
      <xdr:rowOff>11905</xdr:rowOff>
    </xdr:from>
    <xdr:to>
      <xdr:col>4</xdr:col>
      <xdr:colOff>304802</xdr:colOff>
      <xdr:row>13</xdr:row>
      <xdr:rowOff>178594</xdr:rowOff>
    </xdr:to>
    <mc:AlternateContent xmlns:mc="http://schemas.openxmlformats.org/markup-compatibility/2006" xmlns:a14="http://schemas.microsoft.com/office/drawing/2010/main">
      <mc:Choice Requires="a14">
        <xdr:graphicFrame macro="">
          <xdr:nvGraphicFramePr>
            <xdr:cNvPr id="7" name="regions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regions 1"/>
            </a:graphicData>
          </a:graphic>
        </xdr:graphicFrame>
      </mc:Choice>
      <mc:Fallback xmlns="">
        <xdr:sp macro="" textlink="">
          <xdr:nvSpPr>
            <xdr:cNvPr id="0" name=""/>
            <xdr:cNvSpPr>
              <a:spLocks noTextEdit="1"/>
            </xdr:cNvSpPr>
          </xdr:nvSpPr>
          <xdr:spPr>
            <a:xfrm>
              <a:off x="416721" y="1869280"/>
              <a:ext cx="1828800" cy="15001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476249</xdr:colOff>
      <xdr:row>3</xdr:row>
      <xdr:rowOff>107156</xdr:rowOff>
    </xdr:from>
    <xdr:to>
      <xdr:col>4</xdr:col>
      <xdr:colOff>71437</xdr:colOff>
      <xdr:row>5</xdr:row>
      <xdr:rowOff>154781</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595312" y="1393031"/>
          <a:ext cx="1416844"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baseline="0">
              <a:latin typeface="+mj-lt"/>
            </a:rPr>
            <a:t>Filters</a:t>
          </a:r>
        </a:p>
      </xdr:txBody>
    </xdr:sp>
    <xdr:clientData/>
  </xdr:twoCellAnchor>
  <xdr:twoCellAnchor editAs="oneCell">
    <xdr:from>
      <xdr:col>1</xdr:col>
      <xdr:colOff>285750</xdr:colOff>
      <xdr:row>13</xdr:row>
      <xdr:rowOff>154784</xdr:rowOff>
    </xdr:from>
    <xdr:to>
      <xdr:col>4</xdr:col>
      <xdr:colOff>292894</xdr:colOff>
      <xdr:row>21</xdr:row>
      <xdr:rowOff>71439</xdr:rowOff>
    </xdr:to>
    <mc:AlternateContent xmlns:mc="http://schemas.openxmlformats.org/markup-compatibility/2006" xmlns:a14="http://schemas.microsoft.com/office/drawing/2010/main">
      <mc:Choice Requires="a14">
        <xdr:graphicFrame macro="">
          <xdr:nvGraphicFramePr>
            <xdr:cNvPr id="16" name="retailer 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404813" y="3345659"/>
              <a:ext cx="1828800" cy="144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297656</xdr:colOff>
      <xdr:row>21</xdr:row>
      <xdr:rowOff>95249</xdr:rowOff>
    </xdr:from>
    <xdr:to>
      <xdr:col>4</xdr:col>
      <xdr:colOff>304800</xdr:colOff>
      <xdr:row>29</xdr:row>
      <xdr:rowOff>47623</xdr:rowOff>
    </xdr:to>
    <mc:AlternateContent xmlns:mc="http://schemas.openxmlformats.org/markup-compatibility/2006" xmlns:a14="http://schemas.microsoft.com/office/drawing/2010/main">
      <mc:Choice Requires="a14">
        <xdr:graphicFrame macro="">
          <xdr:nvGraphicFramePr>
            <xdr:cNvPr id="17" name="brands 1">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microsoft.com/office/drawing/2010/slicer">
              <sle:slicer xmlns:sle="http://schemas.microsoft.com/office/drawing/2010/slicer" name="brands 1"/>
            </a:graphicData>
          </a:graphic>
        </xdr:graphicFrame>
      </mc:Choice>
      <mc:Fallback xmlns="">
        <xdr:sp macro="" textlink="">
          <xdr:nvSpPr>
            <xdr:cNvPr id="0" name=""/>
            <xdr:cNvSpPr>
              <a:spLocks noTextEdit="1"/>
            </xdr:cNvSpPr>
          </xdr:nvSpPr>
          <xdr:spPr>
            <a:xfrm>
              <a:off x="416719" y="4810124"/>
              <a:ext cx="1828800" cy="1476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11904</xdr:colOff>
      <xdr:row>2</xdr:row>
      <xdr:rowOff>166687</xdr:rowOff>
    </xdr:from>
    <xdr:to>
      <xdr:col>7</xdr:col>
      <xdr:colOff>297655</xdr:colOff>
      <xdr:row>13</xdr:row>
      <xdr:rowOff>190499</xdr:rowOff>
    </xdr:to>
    <xdr:sp macro="" textlink="">
      <xdr:nvSpPr>
        <xdr:cNvPr id="8" name="Rectangle: Rounded Corners 7">
          <a:extLst>
            <a:ext uri="{FF2B5EF4-FFF2-40B4-BE49-F238E27FC236}">
              <a16:creationId xmlns:a16="http://schemas.microsoft.com/office/drawing/2014/main" id="{00000000-0008-0000-0100-000008000000}"/>
            </a:ext>
          </a:extLst>
        </xdr:cNvPr>
        <xdr:cNvSpPr/>
      </xdr:nvSpPr>
      <xdr:spPr>
        <a:xfrm>
          <a:off x="2559842" y="1262062"/>
          <a:ext cx="2488407" cy="2119312"/>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440516</xdr:colOff>
      <xdr:row>2</xdr:row>
      <xdr:rowOff>142874</xdr:rowOff>
    </xdr:from>
    <xdr:to>
      <xdr:col>9</xdr:col>
      <xdr:colOff>821516</xdr:colOff>
      <xdr:row>13</xdr:row>
      <xdr:rowOff>190499</xdr:rowOff>
    </xdr:to>
    <xdr:sp macro="" textlink="">
      <xdr:nvSpPr>
        <xdr:cNvPr id="9" name="Rectangle: Rounded Corners 8">
          <a:extLst>
            <a:ext uri="{FF2B5EF4-FFF2-40B4-BE49-F238E27FC236}">
              <a16:creationId xmlns:a16="http://schemas.microsoft.com/office/drawing/2014/main" id="{00000000-0008-0000-0100-000009000000}"/>
            </a:ext>
          </a:extLst>
        </xdr:cNvPr>
        <xdr:cNvSpPr/>
      </xdr:nvSpPr>
      <xdr:spPr>
        <a:xfrm>
          <a:off x="5191110" y="1238249"/>
          <a:ext cx="2512219" cy="2143125"/>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107153</xdr:colOff>
      <xdr:row>2</xdr:row>
      <xdr:rowOff>154781</xdr:rowOff>
    </xdr:from>
    <xdr:to>
      <xdr:col>12</xdr:col>
      <xdr:colOff>559590</xdr:colOff>
      <xdr:row>14</xdr:row>
      <xdr:rowOff>11905</xdr:rowOff>
    </xdr:to>
    <xdr:sp macro="" textlink="">
      <xdr:nvSpPr>
        <xdr:cNvPr id="10" name="Rectangle: Rounded Corners 9">
          <a:extLst>
            <a:ext uri="{FF2B5EF4-FFF2-40B4-BE49-F238E27FC236}">
              <a16:creationId xmlns:a16="http://schemas.microsoft.com/office/drawing/2014/main" id="{00000000-0008-0000-0100-00000A000000}"/>
            </a:ext>
          </a:extLst>
        </xdr:cNvPr>
        <xdr:cNvSpPr/>
      </xdr:nvSpPr>
      <xdr:spPr>
        <a:xfrm>
          <a:off x="7822403" y="1250156"/>
          <a:ext cx="2547937" cy="2143124"/>
        </a:xfrm>
        <a:prstGeom prst="roundRect">
          <a:avLst>
            <a:gd name="adj" fmla="val 7674"/>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547687</xdr:colOff>
      <xdr:row>6</xdr:row>
      <xdr:rowOff>154776</xdr:rowOff>
    </xdr:from>
    <xdr:to>
      <xdr:col>7</xdr:col>
      <xdr:colOff>297658</xdr:colOff>
      <xdr:row>13</xdr:row>
      <xdr:rowOff>154774</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1059642</xdr:colOff>
      <xdr:row>6</xdr:row>
      <xdr:rowOff>190499</xdr:rowOff>
    </xdr:from>
    <xdr:to>
      <xdr:col>9</xdr:col>
      <xdr:colOff>809612</xdr:colOff>
      <xdr:row>13</xdr:row>
      <xdr:rowOff>190497</xdr:rowOff>
    </xdr:to>
    <xdr:graphicFrame macro="">
      <xdr:nvGraphicFramePr>
        <xdr:cNvPr id="27" name="Chart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1381110</xdr:colOff>
      <xdr:row>7</xdr:row>
      <xdr:rowOff>11900</xdr:rowOff>
    </xdr:from>
    <xdr:to>
      <xdr:col>12</xdr:col>
      <xdr:colOff>523862</xdr:colOff>
      <xdr:row>14</xdr:row>
      <xdr:rowOff>11898</xdr:rowOff>
    </xdr:to>
    <xdr:graphicFrame macro="">
      <xdr:nvGraphicFramePr>
        <xdr:cNvPr id="28" name="Chart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59531</xdr:colOff>
      <xdr:row>3</xdr:row>
      <xdr:rowOff>95250</xdr:rowOff>
    </xdr:from>
    <xdr:to>
      <xdr:col>7</xdr:col>
      <xdr:colOff>226218</xdr:colOff>
      <xdr:row>5</xdr:row>
      <xdr:rowOff>35719</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2607469" y="1381125"/>
          <a:ext cx="2369343" cy="3214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 sales | Objective %</a:t>
          </a:r>
          <a:endParaRPr lang="en-US" sz="1500" b="1">
            <a:solidFill>
              <a:sysClr val="windowText" lastClr="000000"/>
            </a:solidFill>
            <a:effectLst/>
            <a:latin typeface="+mj-lt"/>
          </a:endParaRPr>
        </a:p>
      </xdr:txBody>
    </xdr:sp>
    <xdr:clientData/>
  </xdr:twoCellAnchor>
  <xdr:twoCellAnchor>
    <xdr:from>
      <xdr:col>7</xdr:col>
      <xdr:colOff>476250</xdr:colOff>
      <xdr:row>3</xdr:row>
      <xdr:rowOff>95251</xdr:rowOff>
    </xdr:from>
    <xdr:to>
      <xdr:col>9</xdr:col>
      <xdr:colOff>797719</xdr:colOff>
      <xdr:row>5</xdr:row>
      <xdr:rowOff>35718</xdr:rowOff>
    </xdr:to>
    <xdr:sp macro="" textlink="">
      <xdr:nvSpPr>
        <xdr:cNvPr id="30" name="Rectangle 29">
          <a:extLst>
            <a:ext uri="{FF2B5EF4-FFF2-40B4-BE49-F238E27FC236}">
              <a16:creationId xmlns:a16="http://schemas.microsoft.com/office/drawing/2014/main" id="{00000000-0008-0000-0100-00001E000000}"/>
            </a:ext>
          </a:extLst>
        </xdr:cNvPr>
        <xdr:cNvSpPr/>
      </xdr:nvSpPr>
      <xdr:spPr>
        <a:xfrm>
          <a:off x="5226844" y="1416845"/>
          <a:ext cx="2452688" cy="3214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a:t>
          </a:r>
          <a:r>
            <a:rPr lang="en-US" sz="1600" b="1">
              <a:solidFill>
                <a:sysClr val="windowText" lastClr="000000"/>
              </a:solidFill>
              <a:effectLst/>
              <a:latin typeface="+mj-lt"/>
              <a:ea typeface="+mn-ea"/>
              <a:cs typeface="+mn-cs"/>
            </a:rPr>
            <a:t> cost | Objective %</a:t>
          </a:r>
        </a:p>
      </xdr:txBody>
    </xdr:sp>
    <xdr:clientData/>
  </xdr:twoCellAnchor>
  <xdr:twoCellAnchor>
    <xdr:from>
      <xdr:col>10</xdr:col>
      <xdr:colOff>119055</xdr:colOff>
      <xdr:row>3</xdr:row>
      <xdr:rowOff>83341</xdr:rowOff>
    </xdr:from>
    <xdr:to>
      <xdr:col>12</xdr:col>
      <xdr:colOff>523875</xdr:colOff>
      <xdr:row>5</xdr:row>
      <xdr:rowOff>0</xdr:rowOff>
    </xdr:to>
    <xdr:sp macro="" textlink="">
      <xdr:nvSpPr>
        <xdr:cNvPr id="31" name="Rectangle 30">
          <a:extLst>
            <a:ext uri="{FF2B5EF4-FFF2-40B4-BE49-F238E27FC236}">
              <a16:creationId xmlns:a16="http://schemas.microsoft.com/office/drawing/2014/main" id="{00000000-0008-0000-0100-00001F000000}"/>
            </a:ext>
          </a:extLst>
        </xdr:cNvPr>
        <xdr:cNvSpPr/>
      </xdr:nvSpPr>
      <xdr:spPr>
        <a:xfrm>
          <a:off x="7834305" y="1404935"/>
          <a:ext cx="2500320" cy="2976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500" b="1">
              <a:solidFill>
                <a:sysClr val="windowText" lastClr="000000"/>
              </a:solidFill>
              <a:effectLst/>
              <a:latin typeface="+mj-lt"/>
              <a:ea typeface="+mn-ea"/>
              <a:cs typeface="+mn-cs"/>
            </a:rPr>
            <a:t>Total</a:t>
          </a:r>
          <a:r>
            <a:rPr lang="en-US" sz="1600" b="1">
              <a:solidFill>
                <a:sysClr val="windowText" lastClr="000000"/>
              </a:solidFill>
              <a:effectLst/>
              <a:latin typeface="+mn-lt"/>
              <a:ea typeface="+mn-ea"/>
              <a:cs typeface="+mn-cs"/>
            </a:rPr>
            <a:t> profits | Objective %</a:t>
          </a:r>
        </a:p>
      </xdr:txBody>
    </xdr:sp>
    <xdr:clientData/>
  </xdr:twoCellAnchor>
  <xdr:twoCellAnchor>
    <xdr:from>
      <xdr:col>5</xdr:col>
      <xdr:colOff>95251</xdr:colOff>
      <xdr:row>6</xdr:row>
      <xdr:rowOff>107156</xdr:rowOff>
    </xdr:from>
    <xdr:to>
      <xdr:col>6</xdr:col>
      <xdr:colOff>595312</xdr:colOff>
      <xdr:row>9</xdr:row>
      <xdr:rowOff>23812</xdr:rowOff>
    </xdr:to>
    <xdr:sp macro="" textlink="'pivot tables'!F8">
      <xdr:nvSpPr>
        <xdr:cNvPr id="42" name="Rectangle 41">
          <a:extLst>
            <a:ext uri="{FF2B5EF4-FFF2-40B4-BE49-F238E27FC236}">
              <a16:creationId xmlns:a16="http://schemas.microsoft.com/office/drawing/2014/main" id="{00000000-0008-0000-0100-00002A000000}"/>
            </a:ext>
          </a:extLst>
        </xdr:cNvPr>
        <xdr:cNvSpPr/>
      </xdr:nvSpPr>
      <xdr:spPr>
        <a:xfrm>
          <a:off x="2643189" y="1964531"/>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02B0459B-1310-437A-9B2D-3065EDD27F5F}" type="TxLink">
            <a:rPr lang="en-US" sz="2400" b="1" i="0" u="none" strike="noStrike">
              <a:solidFill>
                <a:schemeClr val="tx2">
                  <a:lumMod val="50000"/>
                </a:schemeClr>
              </a:solidFill>
              <a:latin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731</a:t>
          </a:fld>
          <a:r>
            <a:rPr lang="en-US" sz="2400" b="1" i="0" u="none" strike="noStrike">
              <a:solidFill>
                <a:schemeClr val="tx2">
                  <a:lumMod val="50000"/>
                </a:schemeClr>
              </a:solidFill>
              <a:latin typeface="Calibri"/>
              <a:cs typeface="Calibri"/>
            </a:rPr>
            <a:t> mill</a:t>
          </a:r>
          <a:endParaRPr lang="en-US" sz="2400" b="1">
            <a:solidFill>
              <a:schemeClr val="tx2">
                <a:lumMod val="50000"/>
              </a:schemeClr>
            </a:solidFill>
          </a:endParaRPr>
        </a:p>
      </xdr:txBody>
    </xdr:sp>
    <xdr:clientData/>
  </xdr:twoCellAnchor>
  <xdr:twoCellAnchor>
    <xdr:from>
      <xdr:col>7</xdr:col>
      <xdr:colOff>523860</xdr:colOff>
      <xdr:row>6</xdr:row>
      <xdr:rowOff>107152</xdr:rowOff>
    </xdr:from>
    <xdr:to>
      <xdr:col>8</xdr:col>
      <xdr:colOff>1095359</xdr:colOff>
      <xdr:row>9</xdr:row>
      <xdr:rowOff>23808</xdr:rowOff>
    </xdr:to>
    <xdr:sp macro="" textlink="'pivot tables'!G8">
      <xdr:nvSpPr>
        <xdr:cNvPr id="43" name="Rectangle 42">
          <a:extLst>
            <a:ext uri="{FF2B5EF4-FFF2-40B4-BE49-F238E27FC236}">
              <a16:creationId xmlns:a16="http://schemas.microsoft.com/office/drawing/2014/main" id="{00000000-0008-0000-0100-00002B000000}"/>
            </a:ext>
          </a:extLst>
        </xdr:cNvPr>
        <xdr:cNvSpPr/>
      </xdr:nvSpPr>
      <xdr:spPr>
        <a:xfrm>
          <a:off x="5274454" y="1964527"/>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4CFA9D62-2546-4675-8D12-DC02F8738487}" type="TxLink">
            <a:rPr lang="en-US" sz="2400" b="1" i="0" u="none" strike="noStrike">
              <a:solidFill>
                <a:schemeClr val="tx2">
                  <a:lumMod val="50000"/>
                </a:schemeClr>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289</a:t>
          </a:fld>
          <a:r>
            <a:rPr lang="en-US" sz="2400" b="1" i="0" u="none" strike="noStrike">
              <a:solidFill>
                <a:schemeClr val="tx2">
                  <a:lumMod val="50000"/>
                </a:schemeClr>
              </a:solidFill>
              <a:latin typeface="Calibri"/>
              <a:ea typeface="+mn-ea"/>
              <a:cs typeface="Calibri"/>
            </a:rPr>
            <a:t> mill</a:t>
          </a:r>
        </a:p>
      </xdr:txBody>
    </xdr:sp>
    <xdr:clientData/>
  </xdr:twoCellAnchor>
  <xdr:twoCellAnchor>
    <xdr:from>
      <xdr:col>10</xdr:col>
      <xdr:colOff>176187</xdr:colOff>
      <xdr:row>6</xdr:row>
      <xdr:rowOff>116680</xdr:rowOff>
    </xdr:from>
    <xdr:to>
      <xdr:col>10</xdr:col>
      <xdr:colOff>1390623</xdr:colOff>
      <xdr:row>9</xdr:row>
      <xdr:rowOff>33336</xdr:rowOff>
    </xdr:to>
    <xdr:sp macro="" textlink="'pivot tables'!H8">
      <xdr:nvSpPr>
        <xdr:cNvPr id="44" name="Rectangle 43">
          <a:extLst>
            <a:ext uri="{FF2B5EF4-FFF2-40B4-BE49-F238E27FC236}">
              <a16:creationId xmlns:a16="http://schemas.microsoft.com/office/drawing/2014/main" id="{00000000-0008-0000-0100-00002C000000}"/>
            </a:ext>
          </a:extLst>
        </xdr:cNvPr>
        <xdr:cNvSpPr/>
      </xdr:nvSpPr>
      <xdr:spPr>
        <a:xfrm>
          <a:off x="7891437" y="1974055"/>
          <a:ext cx="1214436" cy="4881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2D4489DC-9D84-4A45-B337-F75EA39EBB53}" type="TxLink">
            <a:rPr lang="en-US" sz="2400" b="1" i="0" u="none" strike="noStrike">
              <a:solidFill>
                <a:schemeClr val="tx2">
                  <a:lumMod val="50000"/>
                </a:schemeClr>
              </a:solidFill>
              <a:latin typeface="Calibri"/>
              <a:ea typeface="+mn-ea"/>
              <a:cs typeface="Calibri"/>
            </a:rPr>
            <a:pPr marL="0" marR="0" lvl="0" indent="0" algn="l" defTabSz="914400" eaLnBrk="1" fontAlgn="auto" latinLnBrk="0" hangingPunct="1">
              <a:lnSpc>
                <a:spcPct val="100000"/>
              </a:lnSpc>
              <a:spcBef>
                <a:spcPts val="0"/>
              </a:spcBef>
              <a:spcAft>
                <a:spcPts val="0"/>
              </a:spcAft>
              <a:buClrTx/>
              <a:buSzTx/>
              <a:buFontTx/>
              <a:buNone/>
              <a:tabLst/>
              <a:defRPr/>
            </a:pPr>
            <a:t>442</a:t>
          </a:fld>
          <a:r>
            <a:rPr lang="en-US" sz="2400" b="1" i="0" u="none" strike="noStrike">
              <a:solidFill>
                <a:schemeClr val="tx2">
                  <a:lumMod val="50000"/>
                </a:schemeClr>
              </a:solidFill>
              <a:latin typeface="Calibri"/>
              <a:ea typeface="+mn-ea"/>
              <a:cs typeface="Calibri"/>
            </a:rPr>
            <a:t> mill</a:t>
          </a:r>
        </a:p>
      </xdr:txBody>
    </xdr:sp>
    <xdr:clientData/>
  </xdr:twoCellAnchor>
  <xdr:twoCellAnchor>
    <xdr:from>
      <xdr:col>6</xdr:col>
      <xdr:colOff>47627</xdr:colOff>
      <xdr:row>1</xdr:row>
      <xdr:rowOff>690562</xdr:rowOff>
    </xdr:from>
    <xdr:to>
      <xdr:col>7</xdr:col>
      <xdr:colOff>452440</xdr:colOff>
      <xdr:row>2</xdr:row>
      <xdr:rowOff>11906</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3309940" y="809625"/>
          <a:ext cx="189309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a:solidFill>
                <a:sysClr val="windowText" lastClr="000000"/>
              </a:solidFill>
              <a:latin typeface="+mj-lt"/>
            </a:rPr>
            <a:t>Figures in millons</a:t>
          </a:r>
          <a:r>
            <a:rPr lang="en-US" sz="1200" b="1" baseline="0">
              <a:solidFill>
                <a:sysClr val="windowText" lastClr="000000"/>
              </a:solidFill>
              <a:latin typeface="+mj-lt"/>
            </a:rPr>
            <a:t> </a:t>
          </a:r>
        </a:p>
        <a:p>
          <a:pPr algn="l"/>
          <a:endParaRPr lang="en-US" sz="1200" b="1">
            <a:solidFill>
              <a:sysClr val="windowText" lastClr="000000"/>
            </a:solidFill>
            <a:latin typeface="+mj-lt"/>
          </a:endParaRPr>
        </a:p>
      </xdr:txBody>
    </xdr:sp>
    <xdr:clientData/>
  </xdr:twoCellAnchor>
  <xdr:twoCellAnchor>
    <xdr:from>
      <xdr:col>13</xdr:col>
      <xdr:colOff>273844</xdr:colOff>
      <xdr:row>3</xdr:row>
      <xdr:rowOff>83342</xdr:rowOff>
    </xdr:from>
    <xdr:to>
      <xdr:col>20</xdr:col>
      <xdr:colOff>595313</xdr:colOff>
      <xdr:row>29</xdr:row>
      <xdr:rowOff>119061</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C81B64BD-53F8-4352-BE24-AECA33482F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691813" y="1404936"/>
              <a:ext cx="4572000" cy="49887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F$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242CBA6A-C4D3-4710-BE7E-9B5608DFEDFB}" type="TxLink">
            <a:rPr lang="en-US" sz="1200" b="0" i="0" u="none" strike="noStrike">
              <a:solidFill>
                <a:srgbClr val="000000"/>
              </a:solidFill>
              <a:latin typeface="Calibri"/>
              <a:ea typeface="+mn-ea"/>
              <a:cs typeface="Calibri"/>
            </a:rPr>
            <a:pPr marL="0" indent="0" algn="ctr"/>
            <a:t>91%</a:t>
          </a:fld>
          <a:endParaRPr lang="en-US" sz="1200" b="0" i="0" u="none" strike="noStrike">
            <a:solidFill>
              <a:srgbClr val="000000"/>
            </a:solidFill>
            <a:latin typeface="Calibri"/>
            <a:ea typeface="+mn-ea"/>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G$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420DCB82-FC03-487B-B972-70F239A1D6F6}" type="TxLink">
            <a:rPr lang="en-US" sz="1200" b="0" i="0" u="none" strike="noStrike">
              <a:solidFill>
                <a:srgbClr val="000000"/>
              </a:solidFill>
              <a:latin typeface="Calibri"/>
              <a:ea typeface="+mn-ea"/>
              <a:cs typeface="Calibri"/>
            </a:rPr>
            <a:pPr marL="0" indent="0" algn="ctr"/>
            <a:t>96%</a:t>
          </a:fld>
          <a:endParaRPr lang="en-US" sz="1400" b="0" i="0" u="none" strike="noStrike">
            <a:solidFill>
              <a:srgbClr val="000000"/>
            </a:solidFill>
            <a:latin typeface="Calibri"/>
            <a:ea typeface="+mn-ea"/>
            <a:cs typeface="Calibri"/>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0.31279</cdr:x>
      <cdr:y>0.35154</cdr:y>
    </cdr:from>
    <cdr:to>
      <cdr:x>0.68414</cdr:x>
      <cdr:y>0.66057</cdr:y>
    </cdr:to>
    <cdr:sp macro="" textlink="'pivot tables'!$H$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387319" y="468782"/>
          <a:ext cx="459813" cy="412091"/>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3D08E311-CF5C-44E1-926D-E69969A75659}" type="TxLink">
            <a:rPr lang="en-US" sz="1200" b="0" i="0" u="none" strike="noStrike">
              <a:solidFill>
                <a:srgbClr val="000000"/>
              </a:solidFill>
              <a:latin typeface="Calibri"/>
              <a:ea typeface="+mn-ea"/>
              <a:cs typeface="Calibri"/>
            </a:rPr>
            <a:pPr marL="0" indent="0" algn="ctr"/>
            <a:t>88%</a:t>
          </a:fld>
          <a:endParaRPr lang="en-US" sz="1400" b="0" i="0" u="none" strike="noStrike">
            <a:solidFill>
              <a:srgbClr val="000000"/>
            </a:solidFill>
            <a:latin typeface="Calibri"/>
            <a:ea typeface="+mn-ea"/>
            <a:cs typeface="Calibri"/>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495300</xdr:colOff>
      <xdr:row>12</xdr:row>
      <xdr:rowOff>138112</xdr:rowOff>
    </xdr:from>
    <xdr:to>
      <xdr:col>11</xdr:col>
      <xdr:colOff>190500</xdr:colOff>
      <xdr:row>27</xdr:row>
      <xdr:rowOff>23812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28575</xdr:colOff>
      <xdr:row>30</xdr:row>
      <xdr:rowOff>0</xdr:rowOff>
    </xdr:from>
    <xdr:to>
      <xdr:col>8</xdr:col>
      <xdr:colOff>476250</xdr:colOff>
      <xdr:row>43</xdr:row>
      <xdr:rowOff>47625</xdr:rowOff>
    </xdr:to>
    <mc:AlternateContent xmlns:mc="http://schemas.openxmlformats.org/markup-compatibility/2006" xmlns:a14="http://schemas.microsoft.com/office/drawing/2010/main">
      <mc:Choice Requires="a14">
        <xdr:graphicFrame macro="">
          <xdr:nvGraphicFramePr>
            <xdr:cNvPr id="5" name="regions">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4991100" y="476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29</xdr:row>
      <xdr:rowOff>180975</xdr:rowOff>
    </xdr:from>
    <xdr:to>
      <xdr:col>12</xdr:col>
      <xdr:colOff>76200</xdr:colOff>
      <xdr:row>43</xdr:row>
      <xdr:rowOff>38100</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6867525" y="4752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123825</xdr:colOff>
      <xdr:row>30</xdr:row>
      <xdr:rowOff>0</xdr:rowOff>
    </xdr:from>
    <xdr:to>
      <xdr:col>15</xdr:col>
      <xdr:colOff>123825</xdr:colOff>
      <xdr:row>43</xdr:row>
      <xdr:rowOff>47625</xdr:rowOff>
    </xdr:to>
    <mc:AlternateContent xmlns:mc="http://schemas.openxmlformats.org/markup-compatibility/2006" xmlns:a14="http://schemas.microsoft.com/office/drawing/2010/main">
      <mc:Choice Requires="a14">
        <xdr:graphicFrame macro="">
          <xdr:nvGraphicFramePr>
            <xdr:cNvPr id="6" name="brands">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8743950" y="476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238125</xdr:colOff>
      <xdr:row>3</xdr:row>
      <xdr:rowOff>104775</xdr:rowOff>
    </xdr:from>
    <xdr:to>
      <xdr:col>10</xdr:col>
      <xdr:colOff>571499</xdr:colOff>
      <xdr:row>11</xdr:row>
      <xdr:rowOff>109537</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561977</xdr:colOff>
      <xdr:row>3</xdr:row>
      <xdr:rowOff>95250</xdr:rowOff>
    </xdr:from>
    <xdr:to>
      <xdr:col>13</xdr:col>
      <xdr:colOff>257175</xdr:colOff>
      <xdr:row>11</xdr:row>
      <xdr:rowOff>90487</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352425</xdr:colOff>
      <xdr:row>3</xdr:row>
      <xdr:rowOff>142875</xdr:rowOff>
    </xdr:from>
    <xdr:to>
      <xdr:col>16</xdr:col>
      <xdr:colOff>47623</xdr:colOff>
      <xdr:row>11</xdr:row>
      <xdr:rowOff>138112</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62</xdr:row>
      <xdr:rowOff>138112</xdr:rowOff>
    </xdr:from>
    <xdr:to>
      <xdr:col>13</xdr:col>
      <xdr:colOff>28575</xdr:colOff>
      <xdr:row>77</xdr:row>
      <xdr:rowOff>23812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F96AC5DF-C686-4F3E-AC87-7D97C1B339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905375" y="119491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0.32899</cdr:x>
      <cdr:y>0.45816</cdr:y>
    </cdr:from>
    <cdr:to>
      <cdr:x>0.70033</cdr:x>
      <cdr:y>0.76719</cdr:y>
    </cdr:to>
    <cdr:sp macro="" textlink="'pivot tables'!$F$10">
      <cdr:nvSpPr>
        <cdr:cNvPr id="2" name="TextBox 1">
          <a:extLst xmlns:a="http://schemas.openxmlformats.org/drawingml/2006/main">
            <a:ext uri="{FF2B5EF4-FFF2-40B4-BE49-F238E27FC236}">
              <a16:creationId xmlns:a16="http://schemas.microsoft.com/office/drawing/2014/main" id="{13FCF94B-D5EA-76E6-F1DB-EBA50C40855B}"/>
            </a:ext>
          </a:extLst>
        </cdr:cNvPr>
        <cdr:cNvSpPr txBox="1"/>
      </cdr:nvSpPr>
      <cdr:spPr>
        <a:xfrm xmlns:a="http://schemas.openxmlformats.org/drawingml/2006/main">
          <a:off x="510781" y="613134"/>
          <a:ext cx="576533" cy="41356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242CBA6A-C4D3-4710-BE7E-9B5608DFEDFB}" type="TxLink">
            <a:rPr lang="en-US" sz="2000" b="0" i="0" u="none" strike="noStrike">
              <a:solidFill>
                <a:srgbClr val="000000"/>
              </a:solidFill>
              <a:latin typeface="Calibri"/>
              <a:ea typeface="+mn-ea"/>
              <a:cs typeface="Calibri"/>
            </a:rPr>
            <a:pPr marL="0" indent="0" algn="ctr"/>
            <a:t>91%</a:t>
          </a:fld>
          <a:endParaRPr lang="en-US" sz="2000" b="0" i="0" u="none" strike="noStrike">
            <a:solidFill>
              <a:srgbClr val="000000"/>
            </a:solidFill>
            <a:latin typeface="Calibri"/>
            <a:ea typeface="+mn-ea"/>
            <a:cs typeface="Calibri"/>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0.32063</cdr:x>
      <cdr:y>0.44842</cdr:y>
    </cdr:from>
    <cdr:ext cx="551550" cy="452129"/>
    <cdr:sp macro="" textlink="'pivot tables'!$G$10">
      <cdr:nvSpPr>
        <cdr:cNvPr id="2" name="TextBox 1">
          <a:extLst xmlns:a="http://schemas.openxmlformats.org/drawingml/2006/main">
            <a:ext uri="{FF2B5EF4-FFF2-40B4-BE49-F238E27FC236}">
              <a16:creationId xmlns:a16="http://schemas.microsoft.com/office/drawing/2014/main" id="{E2BB6212-8A8E-B82E-DF56-9EAC54AB2D5D}"/>
            </a:ext>
          </a:extLst>
        </cdr:cNvPr>
        <cdr:cNvSpPr txBox="1"/>
      </cdr:nvSpPr>
      <cdr:spPr>
        <a:xfrm xmlns:a="http://schemas.openxmlformats.org/drawingml/2006/main">
          <a:off x="488639" y="595838"/>
          <a:ext cx="551551" cy="45213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3620B80-768B-4C5D-B1AF-692E54E0D76A}" type="TxLink">
            <a:rPr lang="en-US" sz="2000" b="0" i="0" u="none" strike="noStrike">
              <a:solidFill>
                <a:srgbClr val="000000"/>
              </a:solidFill>
              <a:latin typeface="Calibri"/>
              <a:cs typeface="Calibri"/>
            </a:rPr>
            <a:pPr algn="ctr"/>
            <a:t>96%</a:t>
          </a:fld>
          <a:endParaRPr lang="en-US" sz="2000"/>
        </a:p>
      </cdr:txBody>
    </cdr:sp>
  </cdr:absSizeAnchor>
</c:userShapes>
</file>

<file path=xl/drawings/drawing9.xml><?xml version="1.0" encoding="utf-8"?>
<c:userShapes xmlns:c="http://schemas.openxmlformats.org/drawingml/2006/chart">
  <cdr:absSizeAnchor xmlns:cdr="http://schemas.openxmlformats.org/drawingml/2006/chartDrawing">
    <cdr:from>
      <cdr:x>0.32063</cdr:x>
      <cdr:y>0.44842</cdr:y>
    </cdr:from>
    <cdr:ext cx="551550" cy="452129"/>
    <cdr:sp macro="" textlink="'pivot tables'!$H$10">
      <cdr:nvSpPr>
        <cdr:cNvPr id="2" name="TextBox 1">
          <a:extLst xmlns:a="http://schemas.openxmlformats.org/drawingml/2006/main">
            <a:ext uri="{FF2B5EF4-FFF2-40B4-BE49-F238E27FC236}">
              <a16:creationId xmlns:a16="http://schemas.microsoft.com/office/drawing/2014/main" id="{E2BB6212-8A8E-B82E-DF56-9EAC54AB2D5D}"/>
            </a:ext>
          </a:extLst>
        </cdr:cNvPr>
        <cdr:cNvSpPr txBox="1"/>
      </cdr:nvSpPr>
      <cdr:spPr>
        <a:xfrm xmlns:a="http://schemas.openxmlformats.org/drawingml/2006/main">
          <a:off x="488639" y="595838"/>
          <a:ext cx="551551" cy="45213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C4646A5B-AF67-4673-BF33-80FC006F9985}" type="TxLink">
            <a:rPr lang="en-US" sz="2000" b="0" i="0" u="none" strike="noStrike">
              <a:solidFill>
                <a:srgbClr val="000000"/>
              </a:solidFill>
              <a:latin typeface="Calibri"/>
              <a:ea typeface="+mn-ea"/>
              <a:cs typeface="Calibri"/>
            </a:rPr>
            <a:pPr marL="0" indent="0" algn="ctr"/>
            <a:t>88%</a:t>
          </a:fld>
          <a:endParaRPr lang="en-US" sz="2000" b="0" i="0" u="none" strike="noStrike">
            <a:solidFill>
              <a:srgbClr val="000000"/>
            </a:solidFill>
            <a:latin typeface="Calibri"/>
            <a:ea typeface="+mn-ea"/>
            <a:cs typeface="Calibri"/>
          </a:endParaRPr>
        </a:p>
      </cdr:txBody>
    </cdr:sp>
  </cdr:abs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i" refreshedDate="44992.595932175929" createdVersion="8" refreshedVersion="8" minRefreshableVersion="3" recordCount="1500" xr:uid="{7EF6D051-4F01-47CE-8175-CC62602B0092}">
  <cacheSource type="worksheet">
    <worksheetSource name="sales"/>
  </cacheSource>
  <cacheFields count="14">
    <cacheField name="retailer_id" numFmtId="0">
      <sharedItems containsSemiMixedTypes="0" containsString="0" containsNumber="1" containsInteger="1" minValue="10000" maxValue="10999"/>
    </cacheField>
    <cacheField name="retailer" numFmtId="0">
      <sharedItems count="4">
        <s v="NewSports"/>
        <s v="Foot Locker"/>
        <s v="Salto96"/>
        <s v="Dexter"/>
      </sharedItems>
    </cacheField>
    <cacheField name="dates" numFmtId="164">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3" base="2">
        <rangePr groupBy="days" startDate="2022-01-01T00:00:00" endDate="2023-01-01T00:00:00"/>
        <groupItems count="368">
          <s v="&lt;1/1/2022"/>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1/1/2023"/>
        </groupItems>
      </fieldGroup>
    </cacheField>
    <cacheField name="state" numFmtId="0">
      <sharedItems count="51">
        <s v="Michigan"/>
        <s v="South Carolina"/>
        <s v="Ohio"/>
        <s v="Rhode Island"/>
        <s v="Florida"/>
        <s v="Vermont"/>
        <s v="West Virginia"/>
        <s v="Connecticut"/>
        <s v="South Dakota"/>
        <s v="Oregon"/>
        <s v="Tennessee"/>
        <s v="Kansas"/>
        <s v="New York"/>
        <s v="Nebraska"/>
        <s v="Nevada"/>
        <s v="Kentucky"/>
        <s v="Maine"/>
        <s v="Montana"/>
        <s v="North Carolina"/>
        <s v="California"/>
        <s v="Indiana"/>
        <s v="Arkansas"/>
        <s v="Oklahoma"/>
        <s v="Wyoming"/>
        <s v="New Mexico"/>
        <s v="New Jersey"/>
        <s v="Massachusetts"/>
        <s v="Alabama"/>
        <s v="Texas"/>
        <s v="Colorado"/>
        <s v="Virginia"/>
        <s v="Hawaii"/>
        <s v="New Hampshire"/>
        <s v="Mississippi"/>
        <s v="Arizona"/>
        <s v="Delaware"/>
        <s v="Wisconsin"/>
        <s v="North Dakota"/>
        <s v="Illinois"/>
        <s v="Idaho"/>
        <s v="Pennsylvania"/>
        <s v="Louisiana"/>
        <s v="Missouri"/>
        <s v="Washington"/>
        <s v="Georgia"/>
        <s v="Minnesota"/>
        <s v="Washington DC"/>
        <s v="Iowa"/>
        <s v="Alaska"/>
        <s v="Maryland"/>
        <s v="Utah"/>
      </sharedItems>
    </cacheField>
    <cacheField name="regions" numFmtId="0">
      <sharedItems count="5">
        <s v="Midwest"/>
        <s v="South"/>
        <s v="North East"/>
        <s v="West"/>
        <s v="North West" u="1"/>
      </sharedItems>
    </cacheField>
    <cacheField name="brands" numFmtId="0">
      <sharedItems count="4">
        <s v="Women's Street Footwear"/>
        <s v="Men's Street Footwear"/>
        <s v="Men's Athletic Footwear"/>
        <s v="Women's Athletic Footwear"/>
      </sharedItems>
    </cacheField>
    <cacheField name="prices" numFmtId="0">
      <sharedItems containsSemiMixedTypes="0" containsString="0" containsNumber="1" containsInteger="1" minValue="40" maxValue="55"/>
    </cacheField>
    <cacheField name="units_sold" numFmtId="0">
      <sharedItems containsSemiMixedTypes="0" containsString="0" containsNumber="1" containsInteger="1" minValue="149" maxValue="19986"/>
    </cacheField>
    <cacheField name="total_sales" numFmtId="0">
      <sharedItems containsSemiMixedTypes="0" containsString="0" containsNumber="1" containsInteger="1" minValue="6200" maxValue="1095820"/>
    </cacheField>
    <cacheField name="cost_per_unit" numFmtId="0">
      <sharedItems containsSemiMixedTypes="0" containsString="0" containsNumber="1" containsInteger="1" minValue="10" maxValue="30"/>
    </cacheField>
    <cacheField name="total_cost" numFmtId="0">
      <sharedItems containsSemiMixedTypes="0" containsString="0" containsNumber="1" containsInteger="1" minValue="1550" maxValue="597720"/>
    </cacheField>
    <cacheField name="profit" numFmtId="0">
      <sharedItems containsSemiMixedTypes="0" containsString="0" containsNumber="1" containsInteger="1" minValue="4470" maxValue="599580"/>
    </cacheField>
    <cacheField name="profit margin" numFmtId="9">
      <sharedItems containsSemiMixedTypes="0" containsString="0" containsNumber="1" minValue="0.45454545454545453" maxValue="0.75"/>
    </cacheField>
    <cacheField name="Months" numFmtId="0" databaseField="0">
      <fieldGroup base="2">
        <rangePr groupBy="months" startDate="2022-01-01T00:00:00" endDate="2023-01-01T00:00:00"/>
        <groupItems count="14">
          <s v="&lt;1/1/2022"/>
          <s v="ene"/>
          <s v="feb"/>
          <s v="mar"/>
          <s v="abr"/>
          <s v="may"/>
          <s v="jun"/>
          <s v="jul"/>
          <s v="ago"/>
          <s v="sep"/>
          <s v="oct"/>
          <s v="nov"/>
          <s v="dic"/>
          <s v="&gt;1/1/2023"/>
        </groupItems>
      </fieldGroup>
    </cacheField>
  </cacheFields>
  <extLst>
    <ext xmlns:x14="http://schemas.microsoft.com/office/spreadsheetml/2009/9/main" uri="{725AE2AE-9491-48be-B2B4-4EB974FC3084}">
      <x14:pivotCacheDefinition pivotCacheId="1273620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n v="10725"/>
    <x v="0"/>
    <x v="0"/>
    <x v="0"/>
    <x v="0"/>
    <x v="0"/>
    <n v="40"/>
    <n v="3968"/>
    <n v="158720"/>
    <n v="10"/>
    <n v="39680"/>
    <n v="119040"/>
    <n v="0.75"/>
  </r>
  <r>
    <n v="10972"/>
    <x v="1"/>
    <x v="0"/>
    <x v="1"/>
    <x v="1"/>
    <x v="0"/>
    <n v="40"/>
    <n v="18586"/>
    <n v="743440"/>
    <n v="10"/>
    <n v="185860"/>
    <n v="557580"/>
    <n v="0.75"/>
  </r>
  <r>
    <n v="10695"/>
    <x v="2"/>
    <x v="0"/>
    <x v="2"/>
    <x v="0"/>
    <x v="1"/>
    <n v="50"/>
    <n v="3627"/>
    <n v="181350"/>
    <n v="20"/>
    <n v="72540"/>
    <n v="108810"/>
    <n v="0.6"/>
  </r>
  <r>
    <n v="10797"/>
    <x v="2"/>
    <x v="0"/>
    <x v="3"/>
    <x v="2"/>
    <x v="0"/>
    <n v="40"/>
    <n v="11435"/>
    <n v="457400"/>
    <n v="10"/>
    <n v="114350"/>
    <n v="343050"/>
    <n v="0.75"/>
  </r>
  <r>
    <n v="10864"/>
    <x v="3"/>
    <x v="0"/>
    <x v="4"/>
    <x v="1"/>
    <x v="1"/>
    <n v="50"/>
    <n v="15952"/>
    <n v="797600"/>
    <n v="20"/>
    <n v="319040"/>
    <n v="478560"/>
    <n v="0.6"/>
  </r>
  <r>
    <n v="10938"/>
    <x v="0"/>
    <x v="1"/>
    <x v="5"/>
    <x v="2"/>
    <x v="0"/>
    <n v="40"/>
    <n v="11113"/>
    <n v="444520"/>
    <n v="10"/>
    <n v="111130"/>
    <n v="333390"/>
    <n v="0.75"/>
  </r>
  <r>
    <n v="10649"/>
    <x v="2"/>
    <x v="1"/>
    <x v="3"/>
    <x v="2"/>
    <x v="2"/>
    <n v="55"/>
    <n v="15374"/>
    <n v="845570"/>
    <n v="30"/>
    <n v="461220"/>
    <n v="384350"/>
    <n v="0.45454545454545453"/>
  </r>
  <r>
    <n v="10741"/>
    <x v="1"/>
    <x v="1"/>
    <x v="6"/>
    <x v="1"/>
    <x v="0"/>
    <n v="40"/>
    <n v="19907"/>
    <n v="796280"/>
    <n v="10"/>
    <n v="199070"/>
    <n v="597210"/>
    <n v="0.75"/>
  </r>
  <r>
    <n v="10220"/>
    <x v="3"/>
    <x v="1"/>
    <x v="7"/>
    <x v="2"/>
    <x v="1"/>
    <n v="50"/>
    <n v="149"/>
    <n v="7450"/>
    <n v="20"/>
    <n v="2980"/>
    <n v="4470"/>
    <n v="0.6"/>
  </r>
  <r>
    <n v="10462"/>
    <x v="2"/>
    <x v="2"/>
    <x v="8"/>
    <x v="0"/>
    <x v="3"/>
    <n v="45"/>
    <n v="17299"/>
    <n v="778455"/>
    <n v="15"/>
    <n v="259485"/>
    <n v="518970"/>
    <n v="0.66666666666666663"/>
  </r>
  <r>
    <n v="10544"/>
    <x v="1"/>
    <x v="2"/>
    <x v="9"/>
    <x v="3"/>
    <x v="3"/>
    <n v="45"/>
    <n v="14572"/>
    <n v="655740"/>
    <n v="15"/>
    <n v="218580"/>
    <n v="437160"/>
    <n v="0.66666666666666663"/>
  </r>
  <r>
    <n v="10990"/>
    <x v="2"/>
    <x v="2"/>
    <x v="10"/>
    <x v="1"/>
    <x v="1"/>
    <n v="50"/>
    <n v="10509"/>
    <n v="525450"/>
    <n v="20"/>
    <n v="210180"/>
    <n v="315270"/>
    <n v="0.6"/>
  </r>
  <r>
    <n v="10100"/>
    <x v="2"/>
    <x v="2"/>
    <x v="11"/>
    <x v="0"/>
    <x v="0"/>
    <n v="40"/>
    <n v="824"/>
    <n v="32960"/>
    <n v="10"/>
    <n v="8240"/>
    <n v="24720"/>
    <n v="0.75"/>
  </r>
  <r>
    <n v="10804"/>
    <x v="2"/>
    <x v="3"/>
    <x v="12"/>
    <x v="2"/>
    <x v="1"/>
    <n v="50"/>
    <n v="579"/>
    <n v="28950"/>
    <n v="20"/>
    <n v="11580"/>
    <n v="17370"/>
    <n v="0.6"/>
  </r>
  <r>
    <n v="10381"/>
    <x v="1"/>
    <x v="3"/>
    <x v="13"/>
    <x v="0"/>
    <x v="0"/>
    <n v="40"/>
    <n v="12754"/>
    <n v="510160"/>
    <n v="10"/>
    <n v="127540"/>
    <n v="382620"/>
    <n v="0.75"/>
  </r>
  <r>
    <n v="10775"/>
    <x v="1"/>
    <x v="3"/>
    <x v="5"/>
    <x v="2"/>
    <x v="3"/>
    <n v="45"/>
    <n v="16650"/>
    <n v="749250"/>
    <n v="15"/>
    <n v="249750"/>
    <n v="499500"/>
    <n v="0.66666666666666663"/>
  </r>
  <r>
    <n v="10988"/>
    <x v="2"/>
    <x v="3"/>
    <x v="14"/>
    <x v="3"/>
    <x v="2"/>
    <n v="55"/>
    <n v="17821"/>
    <n v="980155"/>
    <n v="30"/>
    <n v="534630"/>
    <n v="445525"/>
    <n v="0.45454545454545453"/>
  </r>
  <r>
    <n v="10417"/>
    <x v="3"/>
    <x v="4"/>
    <x v="15"/>
    <x v="1"/>
    <x v="1"/>
    <n v="50"/>
    <n v="791"/>
    <n v="39550"/>
    <n v="20"/>
    <n v="15820"/>
    <n v="23730"/>
    <n v="0.6"/>
  </r>
  <r>
    <n v="10814"/>
    <x v="3"/>
    <x v="4"/>
    <x v="16"/>
    <x v="2"/>
    <x v="2"/>
    <n v="55"/>
    <n v="14732"/>
    <n v="810260"/>
    <n v="30"/>
    <n v="441960"/>
    <n v="368300"/>
    <n v="0.45454545454545453"/>
  </r>
  <r>
    <n v="10290"/>
    <x v="3"/>
    <x v="4"/>
    <x v="17"/>
    <x v="0"/>
    <x v="1"/>
    <n v="50"/>
    <n v="10613"/>
    <n v="530650"/>
    <n v="20"/>
    <n v="212260"/>
    <n v="318390"/>
    <n v="0.6"/>
  </r>
  <r>
    <n v="10456"/>
    <x v="3"/>
    <x v="4"/>
    <x v="18"/>
    <x v="1"/>
    <x v="1"/>
    <n v="50"/>
    <n v="8441"/>
    <n v="422050"/>
    <n v="20"/>
    <n v="168820"/>
    <n v="253230"/>
    <n v="0.6"/>
  </r>
  <r>
    <n v="10958"/>
    <x v="0"/>
    <x v="5"/>
    <x v="19"/>
    <x v="3"/>
    <x v="0"/>
    <n v="40"/>
    <n v="8751"/>
    <n v="350040"/>
    <n v="10"/>
    <n v="87510"/>
    <n v="262530"/>
    <n v="0.75"/>
  </r>
  <r>
    <n v="10121"/>
    <x v="2"/>
    <x v="5"/>
    <x v="11"/>
    <x v="0"/>
    <x v="0"/>
    <n v="40"/>
    <n v="13714"/>
    <n v="548560"/>
    <n v="10"/>
    <n v="137140"/>
    <n v="411420"/>
    <n v="0.75"/>
  </r>
  <r>
    <n v="10651"/>
    <x v="1"/>
    <x v="5"/>
    <x v="2"/>
    <x v="0"/>
    <x v="2"/>
    <n v="55"/>
    <n v="990"/>
    <n v="54450"/>
    <n v="30"/>
    <n v="29700"/>
    <n v="24750"/>
    <n v="0.45454545454545453"/>
  </r>
  <r>
    <n v="10305"/>
    <x v="3"/>
    <x v="5"/>
    <x v="20"/>
    <x v="0"/>
    <x v="1"/>
    <n v="50"/>
    <n v="14009"/>
    <n v="700450"/>
    <n v="20"/>
    <n v="280180"/>
    <n v="420270"/>
    <n v="0.6"/>
  </r>
  <r>
    <n v="10709"/>
    <x v="0"/>
    <x v="6"/>
    <x v="21"/>
    <x v="1"/>
    <x v="1"/>
    <n v="50"/>
    <n v="7106"/>
    <n v="355300"/>
    <n v="20"/>
    <n v="142120"/>
    <n v="213180"/>
    <n v="0.6"/>
  </r>
  <r>
    <n v="10820"/>
    <x v="3"/>
    <x v="6"/>
    <x v="22"/>
    <x v="1"/>
    <x v="2"/>
    <n v="55"/>
    <n v="2537"/>
    <n v="139535"/>
    <n v="30"/>
    <n v="76110"/>
    <n v="63425"/>
    <n v="0.45454545454545453"/>
  </r>
  <r>
    <n v="10816"/>
    <x v="0"/>
    <x v="6"/>
    <x v="23"/>
    <x v="3"/>
    <x v="3"/>
    <n v="45"/>
    <n v="14360"/>
    <n v="646200"/>
    <n v="15"/>
    <n v="215400"/>
    <n v="430800"/>
    <n v="0.66666666666666663"/>
  </r>
  <r>
    <n v="10328"/>
    <x v="2"/>
    <x v="6"/>
    <x v="22"/>
    <x v="1"/>
    <x v="0"/>
    <n v="40"/>
    <n v="8293"/>
    <n v="331720"/>
    <n v="10"/>
    <n v="82930"/>
    <n v="248790"/>
    <n v="0.75"/>
  </r>
  <r>
    <n v="10652"/>
    <x v="1"/>
    <x v="7"/>
    <x v="8"/>
    <x v="0"/>
    <x v="3"/>
    <n v="45"/>
    <n v="18600"/>
    <n v="837000"/>
    <n v="15"/>
    <n v="279000"/>
    <n v="558000"/>
    <n v="0.66666666666666663"/>
  </r>
  <r>
    <n v="10084"/>
    <x v="0"/>
    <x v="7"/>
    <x v="24"/>
    <x v="3"/>
    <x v="3"/>
    <n v="45"/>
    <n v="13534"/>
    <n v="609030"/>
    <n v="15"/>
    <n v="203010"/>
    <n v="406020"/>
    <n v="0.66666666666666663"/>
  </r>
  <r>
    <n v="10427"/>
    <x v="2"/>
    <x v="7"/>
    <x v="25"/>
    <x v="2"/>
    <x v="2"/>
    <n v="55"/>
    <n v="11235"/>
    <n v="617925"/>
    <n v="30"/>
    <n v="337050"/>
    <n v="280875"/>
    <n v="0.45454545454545453"/>
  </r>
  <r>
    <n v="10621"/>
    <x v="2"/>
    <x v="7"/>
    <x v="26"/>
    <x v="2"/>
    <x v="1"/>
    <n v="50"/>
    <n v="14501"/>
    <n v="725050"/>
    <n v="20"/>
    <n v="290020"/>
    <n v="435030"/>
    <n v="0.6"/>
  </r>
  <r>
    <n v="10505"/>
    <x v="0"/>
    <x v="8"/>
    <x v="1"/>
    <x v="1"/>
    <x v="0"/>
    <n v="40"/>
    <n v="7072"/>
    <n v="282880"/>
    <n v="10"/>
    <n v="70720"/>
    <n v="212160"/>
    <n v="0.75"/>
  </r>
  <r>
    <n v="10041"/>
    <x v="3"/>
    <x v="8"/>
    <x v="27"/>
    <x v="1"/>
    <x v="1"/>
    <n v="50"/>
    <n v="13233"/>
    <n v="661650"/>
    <n v="20"/>
    <n v="264660"/>
    <n v="396990"/>
    <n v="0.6"/>
  </r>
  <r>
    <n v="10955"/>
    <x v="2"/>
    <x v="8"/>
    <x v="21"/>
    <x v="1"/>
    <x v="2"/>
    <n v="55"/>
    <n v="4885"/>
    <n v="268675"/>
    <n v="30"/>
    <n v="146550"/>
    <n v="122125"/>
    <n v="0.45454545454545453"/>
  </r>
  <r>
    <n v="10974"/>
    <x v="1"/>
    <x v="8"/>
    <x v="6"/>
    <x v="1"/>
    <x v="0"/>
    <n v="40"/>
    <n v="4931"/>
    <n v="197240"/>
    <n v="10"/>
    <n v="49310"/>
    <n v="147930"/>
    <n v="0.75"/>
  </r>
  <r>
    <n v="10385"/>
    <x v="1"/>
    <x v="8"/>
    <x v="28"/>
    <x v="1"/>
    <x v="3"/>
    <n v="45"/>
    <n v="14750"/>
    <n v="663750"/>
    <n v="15"/>
    <n v="221250"/>
    <n v="442500"/>
    <n v="0.66666666666666663"/>
  </r>
  <r>
    <n v="10625"/>
    <x v="0"/>
    <x v="9"/>
    <x v="22"/>
    <x v="1"/>
    <x v="0"/>
    <n v="40"/>
    <n v="4789"/>
    <n v="191560"/>
    <n v="10"/>
    <n v="47890"/>
    <n v="143670"/>
    <n v="0.75"/>
  </r>
  <r>
    <n v="10904"/>
    <x v="3"/>
    <x v="9"/>
    <x v="29"/>
    <x v="3"/>
    <x v="0"/>
    <n v="40"/>
    <n v="19466"/>
    <n v="778640"/>
    <n v="10"/>
    <n v="194660"/>
    <n v="583980"/>
    <n v="0.75"/>
  </r>
  <r>
    <n v="10866"/>
    <x v="0"/>
    <x v="9"/>
    <x v="15"/>
    <x v="1"/>
    <x v="1"/>
    <n v="50"/>
    <n v="168"/>
    <n v="8400"/>
    <n v="20"/>
    <n v="3360"/>
    <n v="5040"/>
    <n v="0.6"/>
  </r>
  <r>
    <n v="10215"/>
    <x v="3"/>
    <x v="9"/>
    <x v="29"/>
    <x v="3"/>
    <x v="1"/>
    <n v="50"/>
    <n v="1093"/>
    <n v="54650"/>
    <n v="20"/>
    <n v="21860"/>
    <n v="32790"/>
    <n v="0.6"/>
  </r>
  <r>
    <n v="10763"/>
    <x v="1"/>
    <x v="10"/>
    <x v="3"/>
    <x v="2"/>
    <x v="3"/>
    <n v="45"/>
    <n v="12476"/>
    <n v="561420"/>
    <n v="15"/>
    <n v="187140"/>
    <n v="374280"/>
    <n v="0.66666666666666663"/>
  </r>
  <r>
    <n v="10848"/>
    <x v="0"/>
    <x v="10"/>
    <x v="30"/>
    <x v="1"/>
    <x v="1"/>
    <n v="50"/>
    <n v="2456"/>
    <n v="122800"/>
    <n v="20"/>
    <n v="49120"/>
    <n v="73680"/>
    <n v="0.6"/>
  </r>
  <r>
    <n v="10512"/>
    <x v="1"/>
    <x v="10"/>
    <x v="31"/>
    <x v="3"/>
    <x v="1"/>
    <n v="50"/>
    <n v="4455"/>
    <n v="222750"/>
    <n v="20"/>
    <n v="89100"/>
    <n v="133650"/>
    <n v="0.6"/>
  </r>
  <r>
    <n v="10312"/>
    <x v="1"/>
    <x v="10"/>
    <x v="17"/>
    <x v="0"/>
    <x v="2"/>
    <n v="55"/>
    <n v="5227"/>
    <n v="287485"/>
    <n v="30"/>
    <n v="156810"/>
    <n v="130675"/>
    <n v="0.45454545454545453"/>
  </r>
  <r>
    <n v="10824"/>
    <x v="1"/>
    <x v="11"/>
    <x v="32"/>
    <x v="2"/>
    <x v="2"/>
    <n v="55"/>
    <n v="19872"/>
    <n v="1092960"/>
    <n v="30"/>
    <n v="596160"/>
    <n v="496800"/>
    <n v="0.45454545454545453"/>
  </r>
  <r>
    <n v="10218"/>
    <x v="3"/>
    <x v="11"/>
    <x v="33"/>
    <x v="1"/>
    <x v="2"/>
    <n v="55"/>
    <n v="18986"/>
    <n v="1044230"/>
    <n v="30"/>
    <n v="569580"/>
    <n v="474650"/>
    <n v="0.45454545454545453"/>
  </r>
  <r>
    <n v="10643"/>
    <x v="0"/>
    <x v="11"/>
    <x v="1"/>
    <x v="1"/>
    <x v="1"/>
    <n v="50"/>
    <n v="18709"/>
    <n v="935450"/>
    <n v="20"/>
    <n v="374180"/>
    <n v="561270"/>
    <n v="0.6"/>
  </r>
  <r>
    <n v="10713"/>
    <x v="1"/>
    <x v="11"/>
    <x v="18"/>
    <x v="1"/>
    <x v="1"/>
    <n v="50"/>
    <n v="1405"/>
    <n v="70250"/>
    <n v="20"/>
    <n v="28100"/>
    <n v="42150"/>
    <n v="0.6"/>
  </r>
  <r>
    <n v="10447"/>
    <x v="2"/>
    <x v="12"/>
    <x v="33"/>
    <x v="1"/>
    <x v="3"/>
    <n v="45"/>
    <n v="13140"/>
    <n v="591300"/>
    <n v="15"/>
    <n v="197100"/>
    <n v="394200"/>
    <n v="0.66666666666666663"/>
  </r>
  <r>
    <n v="10597"/>
    <x v="3"/>
    <x v="12"/>
    <x v="15"/>
    <x v="1"/>
    <x v="3"/>
    <n v="45"/>
    <n v="14697"/>
    <n v="661365"/>
    <n v="15"/>
    <n v="220455"/>
    <n v="440910"/>
    <n v="0.66666666666666663"/>
  </r>
  <r>
    <n v="10257"/>
    <x v="1"/>
    <x v="12"/>
    <x v="34"/>
    <x v="3"/>
    <x v="3"/>
    <n v="45"/>
    <n v="8547"/>
    <n v="384615"/>
    <n v="15"/>
    <n v="128205"/>
    <n v="256410"/>
    <n v="0.66666666666666663"/>
  </r>
  <r>
    <n v="10857"/>
    <x v="3"/>
    <x v="12"/>
    <x v="29"/>
    <x v="3"/>
    <x v="1"/>
    <n v="50"/>
    <n v="17102"/>
    <n v="855100"/>
    <n v="20"/>
    <n v="342040"/>
    <n v="513060"/>
    <n v="0.6"/>
  </r>
  <r>
    <n v="10708"/>
    <x v="0"/>
    <x v="13"/>
    <x v="2"/>
    <x v="0"/>
    <x v="3"/>
    <n v="45"/>
    <n v="19894"/>
    <n v="895230"/>
    <n v="15"/>
    <n v="298410"/>
    <n v="596820"/>
    <n v="0.66666666666666663"/>
  </r>
  <r>
    <n v="10440"/>
    <x v="3"/>
    <x v="13"/>
    <x v="30"/>
    <x v="1"/>
    <x v="2"/>
    <n v="55"/>
    <n v="17033"/>
    <n v="936815"/>
    <n v="30"/>
    <n v="510990"/>
    <n v="425825"/>
    <n v="0.45454545454545453"/>
  </r>
  <r>
    <n v="10114"/>
    <x v="0"/>
    <x v="13"/>
    <x v="15"/>
    <x v="1"/>
    <x v="3"/>
    <n v="45"/>
    <n v="5112"/>
    <n v="230040"/>
    <n v="15"/>
    <n v="76680"/>
    <n v="153360"/>
    <n v="0.66666666666666663"/>
  </r>
  <r>
    <n v="10479"/>
    <x v="1"/>
    <x v="13"/>
    <x v="21"/>
    <x v="1"/>
    <x v="0"/>
    <n v="40"/>
    <n v="3547"/>
    <n v="141880"/>
    <n v="10"/>
    <n v="35470"/>
    <n v="106410"/>
    <n v="0.75"/>
  </r>
  <r>
    <n v="10179"/>
    <x v="0"/>
    <x v="14"/>
    <x v="34"/>
    <x v="3"/>
    <x v="0"/>
    <n v="40"/>
    <n v="13670"/>
    <n v="546800"/>
    <n v="10"/>
    <n v="136700"/>
    <n v="410100"/>
    <n v="0.75"/>
  </r>
  <r>
    <n v="10644"/>
    <x v="0"/>
    <x v="14"/>
    <x v="24"/>
    <x v="3"/>
    <x v="3"/>
    <n v="45"/>
    <n v="3543"/>
    <n v="159435"/>
    <n v="15"/>
    <n v="53145"/>
    <n v="106290"/>
    <n v="0.66666666666666663"/>
  </r>
  <r>
    <n v="10407"/>
    <x v="3"/>
    <x v="14"/>
    <x v="34"/>
    <x v="3"/>
    <x v="2"/>
    <n v="55"/>
    <n v="3384"/>
    <n v="186120"/>
    <n v="30"/>
    <n v="101520"/>
    <n v="84600"/>
    <n v="0.45454545454545453"/>
  </r>
  <r>
    <n v="10099"/>
    <x v="3"/>
    <x v="14"/>
    <x v="35"/>
    <x v="1"/>
    <x v="3"/>
    <n v="45"/>
    <n v="6039"/>
    <n v="271755"/>
    <n v="15"/>
    <n v="90585"/>
    <n v="181170"/>
    <n v="0.66666666666666663"/>
  </r>
  <r>
    <n v="10708"/>
    <x v="0"/>
    <x v="15"/>
    <x v="36"/>
    <x v="0"/>
    <x v="3"/>
    <n v="45"/>
    <n v="4263"/>
    <n v="191835"/>
    <n v="15"/>
    <n v="63945"/>
    <n v="127890"/>
    <n v="0.66666666666666663"/>
  </r>
  <r>
    <n v="10058"/>
    <x v="1"/>
    <x v="15"/>
    <x v="37"/>
    <x v="0"/>
    <x v="1"/>
    <n v="50"/>
    <n v="151"/>
    <n v="7550"/>
    <n v="20"/>
    <n v="3020"/>
    <n v="4530"/>
    <n v="0.6"/>
  </r>
  <r>
    <n v="10023"/>
    <x v="2"/>
    <x v="15"/>
    <x v="13"/>
    <x v="0"/>
    <x v="2"/>
    <n v="55"/>
    <n v="12524"/>
    <n v="688820"/>
    <n v="30"/>
    <n v="375720"/>
    <n v="313100"/>
    <n v="0.45454545454545453"/>
  </r>
  <r>
    <n v="10672"/>
    <x v="1"/>
    <x v="15"/>
    <x v="0"/>
    <x v="0"/>
    <x v="2"/>
    <n v="55"/>
    <n v="15677"/>
    <n v="862235"/>
    <n v="30"/>
    <n v="470310"/>
    <n v="391925"/>
    <n v="0.45454545454545453"/>
  </r>
  <r>
    <n v="10681"/>
    <x v="0"/>
    <x v="16"/>
    <x v="38"/>
    <x v="0"/>
    <x v="2"/>
    <n v="55"/>
    <n v="14494"/>
    <n v="797170"/>
    <n v="30"/>
    <n v="434820"/>
    <n v="362350"/>
    <n v="0.45454545454545453"/>
  </r>
  <r>
    <n v="10221"/>
    <x v="0"/>
    <x v="16"/>
    <x v="39"/>
    <x v="3"/>
    <x v="2"/>
    <n v="55"/>
    <n v="9892"/>
    <n v="544060"/>
    <n v="30"/>
    <n v="296760"/>
    <n v="247300"/>
    <n v="0.45454545454545453"/>
  </r>
  <r>
    <n v="10590"/>
    <x v="1"/>
    <x v="16"/>
    <x v="38"/>
    <x v="0"/>
    <x v="2"/>
    <n v="55"/>
    <n v="10461"/>
    <n v="575355"/>
    <n v="30"/>
    <n v="313830"/>
    <n v="261525"/>
    <n v="0.45454545454545453"/>
  </r>
  <r>
    <n v="10985"/>
    <x v="1"/>
    <x v="16"/>
    <x v="40"/>
    <x v="2"/>
    <x v="1"/>
    <n v="50"/>
    <n v="13530"/>
    <n v="676500"/>
    <n v="20"/>
    <n v="270600"/>
    <n v="405900"/>
    <n v="0.6"/>
  </r>
  <r>
    <n v="10018"/>
    <x v="1"/>
    <x v="16"/>
    <x v="36"/>
    <x v="0"/>
    <x v="0"/>
    <n v="40"/>
    <n v="3843"/>
    <n v="153720"/>
    <n v="10"/>
    <n v="38430"/>
    <n v="115290"/>
    <n v="0.75"/>
  </r>
  <r>
    <n v="10039"/>
    <x v="1"/>
    <x v="17"/>
    <x v="9"/>
    <x v="3"/>
    <x v="3"/>
    <n v="45"/>
    <n v="2602"/>
    <n v="117090"/>
    <n v="15"/>
    <n v="39030"/>
    <n v="78060"/>
    <n v="0.66666666666666663"/>
  </r>
  <r>
    <n v="10596"/>
    <x v="1"/>
    <x v="17"/>
    <x v="3"/>
    <x v="2"/>
    <x v="2"/>
    <n v="55"/>
    <n v="15986"/>
    <n v="879230"/>
    <n v="30"/>
    <n v="479580"/>
    <n v="399650"/>
    <n v="0.45454545454545453"/>
  </r>
  <r>
    <n v="10644"/>
    <x v="2"/>
    <x v="17"/>
    <x v="30"/>
    <x v="1"/>
    <x v="2"/>
    <n v="55"/>
    <n v="11574"/>
    <n v="636570"/>
    <n v="30"/>
    <n v="347220"/>
    <n v="289350"/>
    <n v="0.45454545454545453"/>
  </r>
  <r>
    <n v="10996"/>
    <x v="2"/>
    <x v="17"/>
    <x v="3"/>
    <x v="2"/>
    <x v="3"/>
    <n v="45"/>
    <n v="2971"/>
    <n v="133695"/>
    <n v="15"/>
    <n v="44565"/>
    <n v="89130"/>
    <n v="0.66666666666666663"/>
  </r>
  <r>
    <n v="10467"/>
    <x v="1"/>
    <x v="18"/>
    <x v="37"/>
    <x v="0"/>
    <x v="3"/>
    <n v="45"/>
    <n v="18308"/>
    <n v="823860"/>
    <n v="15"/>
    <n v="274620"/>
    <n v="549240"/>
    <n v="0.66666666666666663"/>
  </r>
  <r>
    <n v="10914"/>
    <x v="0"/>
    <x v="18"/>
    <x v="41"/>
    <x v="1"/>
    <x v="3"/>
    <n v="45"/>
    <n v="14254"/>
    <n v="641430"/>
    <n v="15"/>
    <n v="213810"/>
    <n v="427620"/>
    <n v="0.66666666666666663"/>
  </r>
  <r>
    <n v="10020"/>
    <x v="2"/>
    <x v="18"/>
    <x v="11"/>
    <x v="0"/>
    <x v="2"/>
    <n v="55"/>
    <n v="12296"/>
    <n v="676280"/>
    <n v="30"/>
    <n v="368880"/>
    <n v="307400"/>
    <n v="0.45454545454545453"/>
  </r>
  <r>
    <n v="10286"/>
    <x v="2"/>
    <x v="18"/>
    <x v="29"/>
    <x v="3"/>
    <x v="0"/>
    <n v="40"/>
    <n v="4638"/>
    <n v="185520"/>
    <n v="10"/>
    <n v="46380"/>
    <n v="139140"/>
    <n v="0.75"/>
  </r>
  <r>
    <n v="10596"/>
    <x v="2"/>
    <x v="19"/>
    <x v="18"/>
    <x v="1"/>
    <x v="0"/>
    <n v="40"/>
    <n v="1852"/>
    <n v="74080"/>
    <n v="10"/>
    <n v="18520"/>
    <n v="55560"/>
    <n v="0.75"/>
  </r>
  <r>
    <n v="10524"/>
    <x v="1"/>
    <x v="19"/>
    <x v="42"/>
    <x v="0"/>
    <x v="3"/>
    <n v="45"/>
    <n v="1131"/>
    <n v="50895"/>
    <n v="15"/>
    <n v="16965"/>
    <n v="33930"/>
    <n v="0.66666666666666663"/>
  </r>
  <r>
    <n v="10922"/>
    <x v="0"/>
    <x v="19"/>
    <x v="30"/>
    <x v="1"/>
    <x v="1"/>
    <n v="50"/>
    <n v="15709"/>
    <n v="785450"/>
    <n v="20"/>
    <n v="314180"/>
    <n v="471270"/>
    <n v="0.6"/>
  </r>
  <r>
    <n v="10193"/>
    <x v="1"/>
    <x v="19"/>
    <x v="22"/>
    <x v="1"/>
    <x v="1"/>
    <n v="50"/>
    <n v="15534"/>
    <n v="776700"/>
    <n v="20"/>
    <n v="310680"/>
    <n v="466020"/>
    <n v="0.6"/>
  </r>
  <r>
    <n v="10983"/>
    <x v="1"/>
    <x v="20"/>
    <x v="13"/>
    <x v="0"/>
    <x v="1"/>
    <n v="50"/>
    <n v="11956"/>
    <n v="597800"/>
    <n v="20"/>
    <n v="239120"/>
    <n v="358680"/>
    <n v="0.6"/>
  </r>
  <r>
    <n v="10551"/>
    <x v="0"/>
    <x v="20"/>
    <x v="37"/>
    <x v="0"/>
    <x v="3"/>
    <n v="45"/>
    <n v="780"/>
    <n v="35100"/>
    <n v="15"/>
    <n v="11700"/>
    <n v="23400"/>
    <n v="0.66666666666666663"/>
  </r>
  <r>
    <n v="10299"/>
    <x v="0"/>
    <x v="20"/>
    <x v="34"/>
    <x v="3"/>
    <x v="3"/>
    <n v="45"/>
    <n v="16503"/>
    <n v="742635"/>
    <n v="15"/>
    <n v="247545"/>
    <n v="495090"/>
    <n v="0.66666666666666663"/>
  </r>
  <r>
    <n v="10612"/>
    <x v="0"/>
    <x v="20"/>
    <x v="20"/>
    <x v="0"/>
    <x v="3"/>
    <n v="45"/>
    <n v="11164"/>
    <n v="502380"/>
    <n v="15"/>
    <n v="167460"/>
    <n v="334920"/>
    <n v="0.66666666666666663"/>
  </r>
  <r>
    <n v="10621"/>
    <x v="0"/>
    <x v="21"/>
    <x v="43"/>
    <x v="3"/>
    <x v="2"/>
    <n v="55"/>
    <n v="13862"/>
    <n v="762410"/>
    <n v="30"/>
    <n v="415860"/>
    <n v="346550"/>
    <n v="0.45454545454545453"/>
  </r>
  <r>
    <n v="10096"/>
    <x v="1"/>
    <x v="21"/>
    <x v="15"/>
    <x v="1"/>
    <x v="3"/>
    <n v="45"/>
    <n v="4951"/>
    <n v="222795"/>
    <n v="15"/>
    <n v="74265"/>
    <n v="148530"/>
    <n v="0.66666666666666663"/>
  </r>
  <r>
    <n v="10300"/>
    <x v="0"/>
    <x v="21"/>
    <x v="42"/>
    <x v="0"/>
    <x v="2"/>
    <n v="55"/>
    <n v="3260"/>
    <n v="179300"/>
    <n v="30"/>
    <n v="97800"/>
    <n v="81500"/>
    <n v="0.45454545454545453"/>
  </r>
  <r>
    <n v="10184"/>
    <x v="0"/>
    <x v="21"/>
    <x v="31"/>
    <x v="3"/>
    <x v="3"/>
    <n v="45"/>
    <n v="16301"/>
    <n v="733545"/>
    <n v="15"/>
    <n v="244515"/>
    <n v="489030"/>
    <n v="0.66666666666666663"/>
  </r>
  <r>
    <n v="10316"/>
    <x v="0"/>
    <x v="22"/>
    <x v="32"/>
    <x v="2"/>
    <x v="3"/>
    <n v="45"/>
    <n v="12688"/>
    <n v="570960"/>
    <n v="15"/>
    <n v="190320"/>
    <n v="380640"/>
    <n v="0.66666666666666663"/>
  </r>
  <r>
    <n v="10505"/>
    <x v="3"/>
    <x v="22"/>
    <x v="44"/>
    <x v="1"/>
    <x v="3"/>
    <n v="45"/>
    <n v="14179"/>
    <n v="638055"/>
    <n v="15"/>
    <n v="212685"/>
    <n v="425370"/>
    <n v="0.66666666666666663"/>
  </r>
  <r>
    <n v="10680"/>
    <x v="2"/>
    <x v="22"/>
    <x v="43"/>
    <x v="3"/>
    <x v="3"/>
    <n v="45"/>
    <n v="1819"/>
    <n v="81855"/>
    <n v="15"/>
    <n v="27285"/>
    <n v="54570"/>
    <n v="0.66666666666666663"/>
  </r>
  <r>
    <n v="10483"/>
    <x v="3"/>
    <x v="22"/>
    <x v="42"/>
    <x v="0"/>
    <x v="2"/>
    <n v="55"/>
    <n v="11853"/>
    <n v="651915"/>
    <n v="30"/>
    <n v="355590"/>
    <n v="296325"/>
    <n v="0.45454545454545453"/>
  </r>
  <r>
    <n v="10957"/>
    <x v="0"/>
    <x v="23"/>
    <x v="9"/>
    <x v="3"/>
    <x v="1"/>
    <n v="50"/>
    <n v="18840"/>
    <n v="942000"/>
    <n v="20"/>
    <n v="376800"/>
    <n v="565200"/>
    <n v="0.6"/>
  </r>
  <r>
    <n v="10959"/>
    <x v="0"/>
    <x v="23"/>
    <x v="5"/>
    <x v="2"/>
    <x v="1"/>
    <n v="50"/>
    <n v="12789"/>
    <n v="639450"/>
    <n v="20"/>
    <n v="255780"/>
    <n v="383670"/>
    <n v="0.6"/>
  </r>
  <r>
    <n v="10126"/>
    <x v="2"/>
    <x v="23"/>
    <x v="30"/>
    <x v="1"/>
    <x v="3"/>
    <n v="45"/>
    <n v="3400"/>
    <n v="153000"/>
    <n v="15"/>
    <n v="51000"/>
    <n v="102000"/>
    <n v="0.66666666666666663"/>
  </r>
  <r>
    <n v="10722"/>
    <x v="0"/>
    <x v="23"/>
    <x v="30"/>
    <x v="1"/>
    <x v="3"/>
    <n v="45"/>
    <n v="3650"/>
    <n v="164250"/>
    <n v="15"/>
    <n v="54750"/>
    <n v="109500"/>
    <n v="0.66666666666666663"/>
  </r>
  <r>
    <n v="10938"/>
    <x v="1"/>
    <x v="24"/>
    <x v="32"/>
    <x v="2"/>
    <x v="2"/>
    <n v="55"/>
    <n v="1740"/>
    <n v="95700"/>
    <n v="30"/>
    <n v="52200"/>
    <n v="43500"/>
    <n v="0.45454545454545453"/>
  </r>
  <r>
    <n v="10794"/>
    <x v="0"/>
    <x v="24"/>
    <x v="40"/>
    <x v="2"/>
    <x v="1"/>
    <n v="50"/>
    <n v="16366"/>
    <n v="818300"/>
    <n v="20"/>
    <n v="327320"/>
    <n v="490980"/>
    <n v="0.6"/>
  </r>
  <r>
    <n v="10812"/>
    <x v="3"/>
    <x v="24"/>
    <x v="35"/>
    <x v="1"/>
    <x v="2"/>
    <n v="55"/>
    <n v="6395"/>
    <n v="351725"/>
    <n v="30"/>
    <n v="191850"/>
    <n v="159875"/>
    <n v="0.45454545454545453"/>
  </r>
  <r>
    <n v="10498"/>
    <x v="0"/>
    <x v="24"/>
    <x v="16"/>
    <x v="2"/>
    <x v="3"/>
    <n v="45"/>
    <n v="16168"/>
    <n v="727560"/>
    <n v="15"/>
    <n v="242520"/>
    <n v="485040"/>
    <n v="0.66666666666666663"/>
  </r>
  <r>
    <n v="10694"/>
    <x v="3"/>
    <x v="25"/>
    <x v="19"/>
    <x v="3"/>
    <x v="3"/>
    <n v="45"/>
    <n v="9022"/>
    <n v="405990"/>
    <n v="15"/>
    <n v="135330"/>
    <n v="270660"/>
    <n v="0.66666666666666663"/>
  </r>
  <r>
    <n v="10065"/>
    <x v="2"/>
    <x v="25"/>
    <x v="45"/>
    <x v="0"/>
    <x v="0"/>
    <n v="40"/>
    <n v="12839"/>
    <n v="513560"/>
    <n v="10"/>
    <n v="128390"/>
    <n v="385170"/>
    <n v="0.75"/>
  </r>
  <r>
    <n v="10327"/>
    <x v="3"/>
    <x v="25"/>
    <x v="37"/>
    <x v="0"/>
    <x v="2"/>
    <n v="55"/>
    <n v="8074"/>
    <n v="444070"/>
    <n v="30"/>
    <n v="242220"/>
    <n v="201850"/>
    <n v="0.45454545454545453"/>
  </r>
  <r>
    <n v="10463"/>
    <x v="3"/>
    <x v="25"/>
    <x v="37"/>
    <x v="0"/>
    <x v="2"/>
    <n v="55"/>
    <n v="13017"/>
    <n v="715935"/>
    <n v="30"/>
    <n v="390510"/>
    <n v="325425"/>
    <n v="0.45454545454545453"/>
  </r>
  <r>
    <n v="10196"/>
    <x v="1"/>
    <x v="25"/>
    <x v="37"/>
    <x v="0"/>
    <x v="3"/>
    <n v="45"/>
    <n v="3144"/>
    <n v="141480"/>
    <n v="15"/>
    <n v="47160"/>
    <n v="94320"/>
    <n v="0.66666666666666663"/>
  </r>
  <r>
    <n v="10705"/>
    <x v="1"/>
    <x v="26"/>
    <x v="0"/>
    <x v="0"/>
    <x v="1"/>
    <n v="50"/>
    <n v="17527"/>
    <n v="876350"/>
    <n v="20"/>
    <n v="350540"/>
    <n v="525810"/>
    <n v="0.6"/>
  </r>
  <r>
    <n v="10442"/>
    <x v="0"/>
    <x v="26"/>
    <x v="37"/>
    <x v="0"/>
    <x v="1"/>
    <n v="50"/>
    <n v="5885"/>
    <n v="294250"/>
    <n v="20"/>
    <n v="117700"/>
    <n v="176550"/>
    <n v="0.6"/>
  </r>
  <r>
    <n v="10176"/>
    <x v="3"/>
    <x v="26"/>
    <x v="7"/>
    <x v="2"/>
    <x v="2"/>
    <n v="55"/>
    <n v="17426"/>
    <n v="958430"/>
    <n v="30"/>
    <n v="522780"/>
    <n v="435650"/>
    <n v="0.45454545454545453"/>
  </r>
  <r>
    <n v="10390"/>
    <x v="3"/>
    <x v="26"/>
    <x v="36"/>
    <x v="0"/>
    <x v="0"/>
    <n v="40"/>
    <n v="15668"/>
    <n v="626720"/>
    <n v="10"/>
    <n v="156680"/>
    <n v="470040"/>
    <n v="0.75"/>
  </r>
  <r>
    <n v="10991"/>
    <x v="1"/>
    <x v="27"/>
    <x v="26"/>
    <x v="2"/>
    <x v="2"/>
    <n v="55"/>
    <n v="7823"/>
    <n v="430265"/>
    <n v="30"/>
    <n v="234690"/>
    <n v="195575"/>
    <n v="0.45454545454545453"/>
  </r>
  <r>
    <n v="10310"/>
    <x v="2"/>
    <x v="27"/>
    <x v="6"/>
    <x v="1"/>
    <x v="3"/>
    <n v="45"/>
    <n v="11322"/>
    <n v="509490"/>
    <n v="15"/>
    <n v="169830"/>
    <n v="339660"/>
    <n v="0.66666666666666663"/>
  </r>
  <r>
    <n v="10355"/>
    <x v="1"/>
    <x v="27"/>
    <x v="27"/>
    <x v="1"/>
    <x v="3"/>
    <n v="45"/>
    <n v="11528"/>
    <n v="518760"/>
    <n v="15"/>
    <n v="172920"/>
    <n v="345840"/>
    <n v="0.66666666666666663"/>
  </r>
  <r>
    <n v="10319"/>
    <x v="3"/>
    <x v="27"/>
    <x v="35"/>
    <x v="1"/>
    <x v="1"/>
    <n v="50"/>
    <n v="8764"/>
    <n v="438200"/>
    <n v="20"/>
    <n v="175280"/>
    <n v="262920"/>
    <n v="0.6"/>
  </r>
  <r>
    <n v="10334"/>
    <x v="2"/>
    <x v="28"/>
    <x v="1"/>
    <x v="1"/>
    <x v="2"/>
    <n v="55"/>
    <n v="13592"/>
    <n v="747560"/>
    <n v="30"/>
    <n v="407760"/>
    <n v="339800"/>
    <n v="0.45454545454545453"/>
  </r>
  <r>
    <n v="10575"/>
    <x v="3"/>
    <x v="28"/>
    <x v="28"/>
    <x v="1"/>
    <x v="2"/>
    <n v="55"/>
    <n v="11085"/>
    <n v="609675"/>
    <n v="30"/>
    <n v="332550"/>
    <n v="277125"/>
    <n v="0.45454545454545453"/>
  </r>
  <r>
    <n v="10227"/>
    <x v="0"/>
    <x v="28"/>
    <x v="12"/>
    <x v="2"/>
    <x v="0"/>
    <n v="40"/>
    <n v="5066"/>
    <n v="202640"/>
    <n v="10"/>
    <n v="50660"/>
    <n v="151980"/>
    <n v="0.75"/>
  </r>
  <r>
    <n v="10114"/>
    <x v="2"/>
    <x v="28"/>
    <x v="21"/>
    <x v="1"/>
    <x v="0"/>
    <n v="40"/>
    <n v="5809"/>
    <n v="232360"/>
    <n v="10"/>
    <n v="58090"/>
    <n v="174270"/>
    <n v="0.75"/>
  </r>
  <r>
    <n v="10063"/>
    <x v="2"/>
    <x v="29"/>
    <x v="12"/>
    <x v="2"/>
    <x v="2"/>
    <n v="55"/>
    <n v="13278"/>
    <n v="730290"/>
    <n v="30"/>
    <n v="398340"/>
    <n v="331950"/>
    <n v="0.45454545454545453"/>
  </r>
  <r>
    <n v="10253"/>
    <x v="3"/>
    <x v="29"/>
    <x v="2"/>
    <x v="0"/>
    <x v="1"/>
    <n v="50"/>
    <n v="19527"/>
    <n v="976350"/>
    <n v="20"/>
    <n v="390540"/>
    <n v="585810"/>
    <n v="0.6"/>
  </r>
  <r>
    <n v="10125"/>
    <x v="3"/>
    <x v="29"/>
    <x v="43"/>
    <x v="3"/>
    <x v="3"/>
    <n v="45"/>
    <n v="6597"/>
    <n v="296865"/>
    <n v="15"/>
    <n v="98955"/>
    <n v="197910"/>
    <n v="0.66666666666666663"/>
  </r>
  <r>
    <n v="10502"/>
    <x v="1"/>
    <x v="29"/>
    <x v="6"/>
    <x v="1"/>
    <x v="3"/>
    <n v="45"/>
    <n v="7500"/>
    <n v="337500"/>
    <n v="15"/>
    <n v="112500"/>
    <n v="225000"/>
    <n v="0.66666666666666663"/>
  </r>
  <r>
    <n v="10639"/>
    <x v="1"/>
    <x v="30"/>
    <x v="34"/>
    <x v="3"/>
    <x v="1"/>
    <n v="50"/>
    <n v="426"/>
    <n v="21300"/>
    <n v="20"/>
    <n v="8520"/>
    <n v="12780"/>
    <n v="0.6"/>
  </r>
  <r>
    <n v="10085"/>
    <x v="0"/>
    <x v="30"/>
    <x v="1"/>
    <x v="1"/>
    <x v="1"/>
    <n v="50"/>
    <n v="14422"/>
    <n v="721100"/>
    <n v="20"/>
    <n v="288440"/>
    <n v="432660"/>
    <n v="0.6"/>
  </r>
  <r>
    <n v="10771"/>
    <x v="1"/>
    <x v="30"/>
    <x v="29"/>
    <x v="3"/>
    <x v="3"/>
    <n v="45"/>
    <n v="6518"/>
    <n v="293310"/>
    <n v="15"/>
    <n v="97770"/>
    <n v="195540"/>
    <n v="0.66666666666666663"/>
  </r>
  <r>
    <n v="10617"/>
    <x v="3"/>
    <x v="30"/>
    <x v="18"/>
    <x v="1"/>
    <x v="3"/>
    <n v="45"/>
    <n v="7050"/>
    <n v="317250"/>
    <n v="15"/>
    <n v="105750"/>
    <n v="211500"/>
    <n v="0.66666666666666663"/>
  </r>
  <r>
    <n v="10659"/>
    <x v="1"/>
    <x v="31"/>
    <x v="3"/>
    <x v="2"/>
    <x v="0"/>
    <n v="40"/>
    <n v="18393"/>
    <n v="735720"/>
    <n v="10"/>
    <n v="183930"/>
    <n v="551790"/>
    <n v="0.75"/>
  </r>
  <r>
    <n v="10481"/>
    <x v="1"/>
    <x v="31"/>
    <x v="35"/>
    <x v="1"/>
    <x v="3"/>
    <n v="45"/>
    <n v="17694"/>
    <n v="796230"/>
    <n v="15"/>
    <n v="265410"/>
    <n v="530820"/>
    <n v="0.66666666666666663"/>
  </r>
  <r>
    <n v="10478"/>
    <x v="0"/>
    <x v="31"/>
    <x v="41"/>
    <x v="1"/>
    <x v="0"/>
    <n v="40"/>
    <n v="3930"/>
    <n v="157200"/>
    <n v="10"/>
    <n v="39300"/>
    <n v="117900"/>
    <n v="0.75"/>
  </r>
  <r>
    <n v="10196"/>
    <x v="3"/>
    <x v="31"/>
    <x v="10"/>
    <x v="1"/>
    <x v="0"/>
    <n v="40"/>
    <n v="17957"/>
    <n v="718280"/>
    <n v="10"/>
    <n v="179570"/>
    <n v="538710"/>
    <n v="0.75"/>
  </r>
  <r>
    <n v="10758"/>
    <x v="0"/>
    <x v="32"/>
    <x v="44"/>
    <x v="1"/>
    <x v="2"/>
    <n v="55"/>
    <n v="17651"/>
    <n v="970805"/>
    <n v="30"/>
    <n v="529530"/>
    <n v="441275"/>
    <n v="0.45454545454545453"/>
  </r>
  <r>
    <n v="10185"/>
    <x v="3"/>
    <x v="32"/>
    <x v="46"/>
    <x v="1"/>
    <x v="3"/>
    <n v="45"/>
    <n v="14251"/>
    <n v="641295"/>
    <n v="15"/>
    <n v="213765"/>
    <n v="427530"/>
    <n v="0.66666666666666663"/>
  </r>
  <r>
    <n v="10494"/>
    <x v="3"/>
    <x v="32"/>
    <x v="3"/>
    <x v="2"/>
    <x v="2"/>
    <n v="55"/>
    <n v="5763"/>
    <n v="316965"/>
    <n v="30"/>
    <n v="172890"/>
    <n v="144075"/>
    <n v="0.45454545454545453"/>
  </r>
  <r>
    <n v="10840"/>
    <x v="2"/>
    <x v="32"/>
    <x v="42"/>
    <x v="0"/>
    <x v="1"/>
    <n v="50"/>
    <n v="8885"/>
    <n v="444250"/>
    <n v="20"/>
    <n v="177700"/>
    <n v="266550"/>
    <n v="0.6"/>
  </r>
  <r>
    <n v="10809"/>
    <x v="2"/>
    <x v="33"/>
    <x v="10"/>
    <x v="1"/>
    <x v="0"/>
    <n v="40"/>
    <n v="10803"/>
    <n v="432120"/>
    <n v="10"/>
    <n v="108030"/>
    <n v="324090"/>
    <n v="0.75"/>
  </r>
  <r>
    <n v="10482"/>
    <x v="2"/>
    <x v="33"/>
    <x v="23"/>
    <x v="3"/>
    <x v="3"/>
    <n v="45"/>
    <n v="5821"/>
    <n v="261945"/>
    <n v="15"/>
    <n v="87315"/>
    <n v="174630"/>
    <n v="0.66666666666666663"/>
  </r>
  <r>
    <n v="10254"/>
    <x v="1"/>
    <x v="33"/>
    <x v="46"/>
    <x v="1"/>
    <x v="3"/>
    <n v="45"/>
    <n v="6615"/>
    <n v="297675"/>
    <n v="15"/>
    <n v="99225"/>
    <n v="198450"/>
    <n v="0.66666666666666663"/>
  </r>
  <r>
    <n v="10259"/>
    <x v="2"/>
    <x v="33"/>
    <x v="3"/>
    <x v="2"/>
    <x v="2"/>
    <n v="55"/>
    <n v="7030"/>
    <n v="386650"/>
    <n v="30"/>
    <n v="210900"/>
    <n v="175750"/>
    <n v="0.45454545454545453"/>
  </r>
  <r>
    <n v="10684"/>
    <x v="1"/>
    <x v="33"/>
    <x v="13"/>
    <x v="0"/>
    <x v="0"/>
    <n v="40"/>
    <n v="2116"/>
    <n v="84640"/>
    <n v="10"/>
    <n v="21160"/>
    <n v="63480"/>
    <n v="0.75"/>
  </r>
  <r>
    <n v="10349"/>
    <x v="2"/>
    <x v="34"/>
    <x v="0"/>
    <x v="0"/>
    <x v="1"/>
    <n v="50"/>
    <n v="16898"/>
    <n v="844900"/>
    <n v="20"/>
    <n v="337960"/>
    <n v="506940"/>
    <n v="0.6"/>
  </r>
  <r>
    <n v="10300"/>
    <x v="0"/>
    <x v="34"/>
    <x v="23"/>
    <x v="3"/>
    <x v="1"/>
    <n v="50"/>
    <n v="2274"/>
    <n v="113700"/>
    <n v="20"/>
    <n v="45480"/>
    <n v="68220"/>
    <n v="0.6"/>
  </r>
  <r>
    <n v="10166"/>
    <x v="0"/>
    <x v="34"/>
    <x v="28"/>
    <x v="1"/>
    <x v="3"/>
    <n v="45"/>
    <n v="8363"/>
    <n v="376335"/>
    <n v="15"/>
    <n v="125445"/>
    <n v="250890"/>
    <n v="0.66666666666666663"/>
  </r>
  <r>
    <n v="10138"/>
    <x v="2"/>
    <x v="34"/>
    <x v="2"/>
    <x v="0"/>
    <x v="3"/>
    <n v="45"/>
    <n v="4822"/>
    <n v="216990"/>
    <n v="15"/>
    <n v="72330"/>
    <n v="144660"/>
    <n v="0.66666666666666663"/>
  </r>
  <r>
    <n v="10573"/>
    <x v="0"/>
    <x v="35"/>
    <x v="19"/>
    <x v="3"/>
    <x v="3"/>
    <n v="45"/>
    <n v="11360"/>
    <n v="511200"/>
    <n v="15"/>
    <n v="170400"/>
    <n v="340800"/>
    <n v="0.66666666666666663"/>
  </r>
  <r>
    <n v="10754"/>
    <x v="3"/>
    <x v="35"/>
    <x v="9"/>
    <x v="3"/>
    <x v="3"/>
    <n v="45"/>
    <n v="1864"/>
    <n v="83880"/>
    <n v="15"/>
    <n v="27960"/>
    <n v="55920"/>
    <n v="0.66666666666666663"/>
  </r>
  <r>
    <n v="10471"/>
    <x v="3"/>
    <x v="35"/>
    <x v="32"/>
    <x v="2"/>
    <x v="2"/>
    <n v="55"/>
    <n v="3484"/>
    <n v="191620"/>
    <n v="30"/>
    <n v="104520"/>
    <n v="87100"/>
    <n v="0.45454545454545453"/>
  </r>
  <r>
    <n v="10686"/>
    <x v="3"/>
    <x v="35"/>
    <x v="15"/>
    <x v="1"/>
    <x v="3"/>
    <n v="45"/>
    <n v="16406"/>
    <n v="738270"/>
    <n v="15"/>
    <n v="246090"/>
    <n v="492180"/>
    <n v="0.66666666666666663"/>
  </r>
  <r>
    <n v="10067"/>
    <x v="1"/>
    <x v="36"/>
    <x v="41"/>
    <x v="1"/>
    <x v="3"/>
    <n v="45"/>
    <n v="5778"/>
    <n v="260010"/>
    <n v="15"/>
    <n v="86670"/>
    <n v="173340"/>
    <n v="0.66666666666666663"/>
  </r>
  <r>
    <n v="10190"/>
    <x v="1"/>
    <x v="36"/>
    <x v="29"/>
    <x v="3"/>
    <x v="2"/>
    <n v="55"/>
    <n v="18275"/>
    <n v="1005125"/>
    <n v="30"/>
    <n v="548250"/>
    <n v="456875"/>
    <n v="0.45454545454545453"/>
  </r>
  <r>
    <n v="10874"/>
    <x v="2"/>
    <x v="36"/>
    <x v="25"/>
    <x v="2"/>
    <x v="3"/>
    <n v="45"/>
    <n v="1223"/>
    <n v="55035"/>
    <n v="15"/>
    <n v="18345"/>
    <n v="36690"/>
    <n v="0.66666666666666663"/>
  </r>
  <r>
    <n v="10111"/>
    <x v="3"/>
    <x v="36"/>
    <x v="42"/>
    <x v="0"/>
    <x v="2"/>
    <n v="55"/>
    <n v="8368"/>
    <n v="460240"/>
    <n v="30"/>
    <n v="251040"/>
    <n v="209200"/>
    <n v="0.45454545454545453"/>
  </r>
  <r>
    <n v="10628"/>
    <x v="1"/>
    <x v="37"/>
    <x v="43"/>
    <x v="3"/>
    <x v="2"/>
    <n v="55"/>
    <n v="4530"/>
    <n v="249150"/>
    <n v="30"/>
    <n v="135900"/>
    <n v="113250"/>
    <n v="0.45454545454545453"/>
  </r>
  <r>
    <n v="10131"/>
    <x v="0"/>
    <x v="37"/>
    <x v="35"/>
    <x v="1"/>
    <x v="1"/>
    <n v="50"/>
    <n v="2017"/>
    <n v="100850"/>
    <n v="20"/>
    <n v="40340"/>
    <n v="60510"/>
    <n v="0.6"/>
  </r>
  <r>
    <n v="10951"/>
    <x v="3"/>
    <x v="37"/>
    <x v="39"/>
    <x v="3"/>
    <x v="0"/>
    <n v="40"/>
    <n v="7202"/>
    <n v="288080"/>
    <n v="10"/>
    <n v="72020"/>
    <n v="216060"/>
    <n v="0.75"/>
  </r>
  <r>
    <n v="10375"/>
    <x v="0"/>
    <x v="37"/>
    <x v="40"/>
    <x v="2"/>
    <x v="1"/>
    <n v="50"/>
    <n v="15014"/>
    <n v="750700"/>
    <n v="20"/>
    <n v="300280"/>
    <n v="450420"/>
    <n v="0.6"/>
  </r>
  <r>
    <n v="10444"/>
    <x v="2"/>
    <x v="38"/>
    <x v="15"/>
    <x v="1"/>
    <x v="3"/>
    <n v="45"/>
    <n v="18808"/>
    <n v="846360"/>
    <n v="15"/>
    <n v="282120"/>
    <n v="564240"/>
    <n v="0.66666666666666663"/>
  </r>
  <r>
    <n v="10850"/>
    <x v="2"/>
    <x v="38"/>
    <x v="14"/>
    <x v="3"/>
    <x v="0"/>
    <n v="40"/>
    <n v="19483"/>
    <n v="779320"/>
    <n v="10"/>
    <n v="194830"/>
    <n v="584490"/>
    <n v="0.75"/>
  </r>
  <r>
    <n v="10781"/>
    <x v="2"/>
    <x v="38"/>
    <x v="14"/>
    <x v="3"/>
    <x v="0"/>
    <n v="40"/>
    <n v="10239"/>
    <n v="409560"/>
    <n v="10"/>
    <n v="102390"/>
    <n v="307170"/>
    <n v="0.75"/>
  </r>
  <r>
    <n v="10933"/>
    <x v="0"/>
    <x v="38"/>
    <x v="41"/>
    <x v="1"/>
    <x v="0"/>
    <n v="40"/>
    <n v="16132"/>
    <n v="645280"/>
    <n v="10"/>
    <n v="161320"/>
    <n v="483960"/>
    <n v="0.75"/>
  </r>
  <r>
    <n v="10563"/>
    <x v="2"/>
    <x v="39"/>
    <x v="37"/>
    <x v="0"/>
    <x v="1"/>
    <n v="50"/>
    <n v="11094"/>
    <n v="554700"/>
    <n v="20"/>
    <n v="221880"/>
    <n v="332820"/>
    <n v="0.6"/>
  </r>
  <r>
    <n v="10789"/>
    <x v="2"/>
    <x v="39"/>
    <x v="25"/>
    <x v="2"/>
    <x v="3"/>
    <n v="45"/>
    <n v="6471"/>
    <n v="291195"/>
    <n v="15"/>
    <n v="97065"/>
    <n v="194130"/>
    <n v="0.66666666666666663"/>
  </r>
  <r>
    <n v="10088"/>
    <x v="0"/>
    <x v="39"/>
    <x v="34"/>
    <x v="3"/>
    <x v="2"/>
    <n v="55"/>
    <n v="11796"/>
    <n v="648780"/>
    <n v="30"/>
    <n v="353880"/>
    <n v="294900"/>
    <n v="0.45454545454545453"/>
  </r>
  <r>
    <n v="10044"/>
    <x v="2"/>
    <x v="39"/>
    <x v="13"/>
    <x v="0"/>
    <x v="1"/>
    <n v="50"/>
    <n v="18570"/>
    <n v="928500"/>
    <n v="20"/>
    <n v="371400"/>
    <n v="557100"/>
    <n v="0.6"/>
  </r>
  <r>
    <n v="10787"/>
    <x v="0"/>
    <x v="40"/>
    <x v="7"/>
    <x v="2"/>
    <x v="3"/>
    <n v="45"/>
    <n v="2020"/>
    <n v="90900"/>
    <n v="15"/>
    <n v="30300"/>
    <n v="60600"/>
    <n v="0.66666666666666663"/>
  </r>
  <r>
    <n v="10837"/>
    <x v="3"/>
    <x v="40"/>
    <x v="13"/>
    <x v="0"/>
    <x v="3"/>
    <n v="45"/>
    <n v="14964"/>
    <n v="673380"/>
    <n v="15"/>
    <n v="224460"/>
    <n v="448920"/>
    <n v="0.66666666666666663"/>
  </r>
  <r>
    <n v="10603"/>
    <x v="2"/>
    <x v="40"/>
    <x v="24"/>
    <x v="3"/>
    <x v="2"/>
    <n v="55"/>
    <n v="19187"/>
    <n v="1055285"/>
    <n v="30"/>
    <n v="575610"/>
    <n v="479675"/>
    <n v="0.45454545454545453"/>
  </r>
  <r>
    <n v="10304"/>
    <x v="1"/>
    <x v="40"/>
    <x v="8"/>
    <x v="0"/>
    <x v="3"/>
    <n v="45"/>
    <n v="17841"/>
    <n v="802845"/>
    <n v="15"/>
    <n v="267615"/>
    <n v="535230"/>
    <n v="0.66666666666666663"/>
  </r>
  <r>
    <n v="10455"/>
    <x v="1"/>
    <x v="41"/>
    <x v="2"/>
    <x v="0"/>
    <x v="1"/>
    <n v="50"/>
    <n v="4499"/>
    <n v="224950"/>
    <n v="20"/>
    <n v="89980"/>
    <n v="134970"/>
    <n v="0.6"/>
  </r>
  <r>
    <n v="10848"/>
    <x v="2"/>
    <x v="41"/>
    <x v="17"/>
    <x v="0"/>
    <x v="2"/>
    <n v="55"/>
    <n v="9722"/>
    <n v="534710"/>
    <n v="30"/>
    <n v="291660"/>
    <n v="243050"/>
    <n v="0.45454545454545453"/>
  </r>
  <r>
    <n v="10072"/>
    <x v="2"/>
    <x v="41"/>
    <x v="47"/>
    <x v="0"/>
    <x v="2"/>
    <n v="55"/>
    <n v="19674"/>
    <n v="1082070"/>
    <n v="30"/>
    <n v="590220"/>
    <n v="491850"/>
    <n v="0.45454545454545453"/>
  </r>
  <r>
    <n v="10712"/>
    <x v="0"/>
    <x v="41"/>
    <x v="48"/>
    <x v="3"/>
    <x v="1"/>
    <n v="50"/>
    <n v="13354"/>
    <n v="667700"/>
    <n v="20"/>
    <n v="267080"/>
    <n v="400620"/>
    <n v="0.6"/>
  </r>
  <r>
    <n v="10941"/>
    <x v="1"/>
    <x v="42"/>
    <x v="9"/>
    <x v="3"/>
    <x v="2"/>
    <n v="55"/>
    <n v="1311"/>
    <n v="72105"/>
    <n v="30"/>
    <n v="39330"/>
    <n v="32775"/>
    <n v="0.45454545454545453"/>
  </r>
  <r>
    <n v="10592"/>
    <x v="2"/>
    <x v="42"/>
    <x v="41"/>
    <x v="1"/>
    <x v="2"/>
    <n v="55"/>
    <n v="12002"/>
    <n v="660110"/>
    <n v="30"/>
    <n v="360060"/>
    <n v="300050"/>
    <n v="0.45454545454545453"/>
  </r>
  <r>
    <n v="10757"/>
    <x v="2"/>
    <x v="42"/>
    <x v="4"/>
    <x v="1"/>
    <x v="2"/>
    <n v="55"/>
    <n v="16780"/>
    <n v="922900"/>
    <n v="30"/>
    <n v="503400"/>
    <n v="419500"/>
    <n v="0.45454545454545453"/>
  </r>
  <r>
    <n v="10796"/>
    <x v="1"/>
    <x v="42"/>
    <x v="20"/>
    <x v="0"/>
    <x v="2"/>
    <n v="55"/>
    <n v="13027"/>
    <n v="716485"/>
    <n v="30"/>
    <n v="390810"/>
    <n v="325675"/>
    <n v="0.45454545454545453"/>
  </r>
  <r>
    <n v="10737"/>
    <x v="3"/>
    <x v="42"/>
    <x v="0"/>
    <x v="0"/>
    <x v="3"/>
    <n v="45"/>
    <n v="18240"/>
    <n v="820800"/>
    <n v="15"/>
    <n v="273600"/>
    <n v="547200"/>
    <n v="0.66666666666666663"/>
  </r>
  <r>
    <n v="10830"/>
    <x v="1"/>
    <x v="43"/>
    <x v="3"/>
    <x v="2"/>
    <x v="1"/>
    <n v="50"/>
    <n v="11149"/>
    <n v="557450"/>
    <n v="20"/>
    <n v="222980"/>
    <n v="334470"/>
    <n v="0.6"/>
  </r>
  <r>
    <n v="10195"/>
    <x v="3"/>
    <x v="43"/>
    <x v="33"/>
    <x v="1"/>
    <x v="3"/>
    <n v="45"/>
    <n v="19873"/>
    <n v="894285"/>
    <n v="15"/>
    <n v="298095"/>
    <n v="596190"/>
    <n v="0.66666666666666663"/>
  </r>
  <r>
    <n v="10718"/>
    <x v="1"/>
    <x v="43"/>
    <x v="11"/>
    <x v="0"/>
    <x v="0"/>
    <n v="40"/>
    <n v="9078"/>
    <n v="363120"/>
    <n v="10"/>
    <n v="90780"/>
    <n v="272340"/>
    <n v="0.75"/>
  </r>
  <r>
    <n v="10827"/>
    <x v="3"/>
    <x v="43"/>
    <x v="8"/>
    <x v="0"/>
    <x v="3"/>
    <n v="45"/>
    <n v="1801"/>
    <n v="81045"/>
    <n v="15"/>
    <n v="27015"/>
    <n v="54030"/>
    <n v="0.66666666666666663"/>
  </r>
  <r>
    <n v="10327"/>
    <x v="1"/>
    <x v="44"/>
    <x v="17"/>
    <x v="0"/>
    <x v="3"/>
    <n v="45"/>
    <n v="3190"/>
    <n v="143550"/>
    <n v="15"/>
    <n v="47850"/>
    <n v="95700"/>
    <n v="0.66666666666666663"/>
  </r>
  <r>
    <n v="10326"/>
    <x v="0"/>
    <x v="44"/>
    <x v="23"/>
    <x v="3"/>
    <x v="2"/>
    <n v="55"/>
    <n v="19113"/>
    <n v="1051215"/>
    <n v="30"/>
    <n v="573390"/>
    <n v="477825"/>
    <n v="0.45454545454545453"/>
  </r>
  <r>
    <n v="10541"/>
    <x v="3"/>
    <x v="44"/>
    <x v="3"/>
    <x v="2"/>
    <x v="0"/>
    <n v="40"/>
    <n v="9433"/>
    <n v="377320"/>
    <n v="10"/>
    <n v="94330"/>
    <n v="282990"/>
    <n v="0.75"/>
  </r>
  <r>
    <n v="10386"/>
    <x v="2"/>
    <x v="44"/>
    <x v="9"/>
    <x v="3"/>
    <x v="3"/>
    <n v="45"/>
    <n v="15788"/>
    <n v="710460"/>
    <n v="15"/>
    <n v="236820"/>
    <n v="473640"/>
    <n v="0.66666666666666663"/>
  </r>
  <r>
    <n v="10935"/>
    <x v="2"/>
    <x v="45"/>
    <x v="48"/>
    <x v="3"/>
    <x v="1"/>
    <n v="50"/>
    <n v="2745"/>
    <n v="137250"/>
    <n v="20"/>
    <n v="54900"/>
    <n v="82350"/>
    <n v="0.6"/>
  </r>
  <r>
    <n v="10078"/>
    <x v="3"/>
    <x v="45"/>
    <x v="4"/>
    <x v="1"/>
    <x v="2"/>
    <n v="55"/>
    <n v="14302"/>
    <n v="786610"/>
    <n v="30"/>
    <n v="429060"/>
    <n v="357550"/>
    <n v="0.45454545454545453"/>
  </r>
  <r>
    <n v="10100"/>
    <x v="2"/>
    <x v="45"/>
    <x v="26"/>
    <x v="2"/>
    <x v="1"/>
    <n v="50"/>
    <n v="3209"/>
    <n v="160450"/>
    <n v="20"/>
    <n v="64180"/>
    <n v="96270"/>
    <n v="0.6"/>
  </r>
  <r>
    <n v="10313"/>
    <x v="1"/>
    <x v="45"/>
    <x v="40"/>
    <x v="2"/>
    <x v="0"/>
    <n v="40"/>
    <n v="18757"/>
    <n v="750280"/>
    <n v="10"/>
    <n v="187570"/>
    <n v="562710"/>
    <n v="0.75"/>
  </r>
  <r>
    <n v="10946"/>
    <x v="2"/>
    <x v="46"/>
    <x v="18"/>
    <x v="1"/>
    <x v="2"/>
    <n v="55"/>
    <n v="16506"/>
    <n v="907830"/>
    <n v="30"/>
    <n v="495180"/>
    <n v="412650"/>
    <n v="0.45454545454545453"/>
  </r>
  <r>
    <n v="10189"/>
    <x v="1"/>
    <x v="46"/>
    <x v="28"/>
    <x v="1"/>
    <x v="1"/>
    <n v="50"/>
    <n v="11568"/>
    <n v="578400"/>
    <n v="20"/>
    <n v="231360"/>
    <n v="347040"/>
    <n v="0.6"/>
  </r>
  <r>
    <n v="10682"/>
    <x v="0"/>
    <x v="46"/>
    <x v="45"/>
    <x v="0"/>
    <x v="1"/>
    <n v="50"/>
    <n v="10377"/>
    <n v="518850"/>
    <n v="20"/>
    <n v="207540"/>
    <n v="311310"/>
    <n v="0.6"/>
  </r>
  <r>
    <n v="10051"/>
    <x v="0"/>
    <x v="46"/>
    <x v="15"/>
    <x v="1"/>
    <x v="1"/>
    <n v="50"/>
    <n v="18644"/>
    <n v="932200"/>
    <n v="20"/>
    <n v="372880"/>
    <n v="559320"/>
    <n v="0.6"/>
  </r>
  <r>
    <n v="10574"/>
    <x v="2"/>
    <x v="47"/>
    <x v="12"/>
    <x v="2"/>
    <x v="1"/>
    <n v="50"/>
    <n v="13184"/>
    <n v="659200"/>
    <n v="20"/>
    <n v="263680"/>
    <n v="395520"/>
    <n v="0.6"/>
  </r>
  <r>
    <n v="10208"/>
    <x v="2"/>
    <x v="47"/>
    <x v="15"/>
    <x v="1"/>
    <x v="0"/>
    <n v="40"/>
    <n v="15791"/>
    <n v="631640"/>
    <n v="10"/>
    <n v="157910"/>
    <n v="473730"/>
    <n v="0.75"/>
  </r>
  <r>
    <n v="10244"/>
    <x v="1"/>
    <x v="47"/>
    <x v="10"/>
    <x v="1"/>
    <x v="2"/>
    <n v="55"/>
    <n v="19311"/>
    <n v="1062105"/>
    <n v="30"/>
    <n v="579330"/>
    <n v="482775"/>
    <n v="0.45454545454545453"/>
  </r>
  <r>
    <n v="10758"/>
    <x v="0"/>
    <x v="47"/>
    <x v="34"/>
    <x v="3"/>
    <x v="2"/>
    <n v="55"/>
    <n v="11330"/>
    <n v="623150"/>
    <n v="30"/>
    <n v="339900"/>
    <n v="283250"/>
    <n v="0.45454545454545453"/>
  </r>
  <r>
    <n v="10887"/>
    <x v="1"/>
    <x v="48"/>
    <x v="35"/>
    <x v="1"/>
    <x v="3"/>
    <n v="45"/>
    <n v="15776"/>
    <n v="709920"/>
    <n v="15"/>
    <n v="236640"/>
    <n v="473280"/>
    <n v="0.66666666666666663"/>
  </r>
  <r>
    <n v="10668"/>
    <x v="0"/>
    <x v="48"/>
    <x v="10"/>
    <x v="1"/>
    <x v="2"/>
    <n v="55"/>
    <n v="3199"/>
    <n v="175945"/>
    <n v="30"/>
    <n v="95970"/>
    <n v="79975"/>
    <n v="0.45454545454545453"/>
  </r>
  <r>
    <n v="10457"/>
    <x v="1"/>
    <x v="48"/>
    <x v="42"/>
    <x v="0"/>
    <x v="2"/>
    <n v="55"/>
    <n v="13692"/>
    <n v="753060"/>
    <n v="30"/>
    <n v="410760"/>
    <n v="342300"/>
    <n v="0.45454545454545453"/>
  </r>
  <r>
    <n v="10340"/>
    <x v="0"/>
    <x v="48"/>
    <x v="45"/>
    <x v="0"/>
    <x v="3"/>
    <n v="45"/>
    <n v="2521"/>
    <n v="113445"/>
    <n v="15"/>
    <n v="37815"/>
    <n v="75630"/>
    <n v="0.66666666666666663"/>
  </r>
  <r>
    <n v="10249"/>
    <x v="3"/>
    <x v="49"/>
    <x v="16"/>
    <x v="2"/>
    <x v="2"/>
    <n v="55"/>
    <n v="411"/>
    <n v="22605"/>
    <n v="30"/>
    <n v="12330"/>
    <n v="10275"/>
    <n v="0.45454545454545453"/>
  </r>
  <r>
    <n v="10508"/>
    <x v="1"/>
    <x v="49"/>
    <x v="16"/>
    <x v="2"/>
    <x v="2"/>
    <n v="55"/>
    <n v="5186"/>
    <n v="285230"/>
    <n v="30"/>
    <n v="155580"/>
    <n v="129650"/>
    <n v="0.45454545454545453"/>
  </r>
  <r>
    <n v="10116"/>
    <x v="1"/>
    <x v="49"/>
    <x v="28"/>
    <x v="1"/>
    <x v="0"/>
    <n v="40"/>
    <n v="6151"/>
    <n v="246040"/>
    <n v="10"/>
    <n v="61510"/>
    <n v="184530"/>
    <n v="0.75"/>
  </r>
  <r>
    <n v="10347"/>
    <x v="2"/>
    <x v="49"/>
    <x v="44"/>
    <x v="1"/>
    <x v="0"/>
    <n v="40"/>
    <n v="9747"/>
    <n v="389880"/>
    <n v="10"/>
    <n v="97470"/>
    <n v="292410"/>
    <n v="0.75"/>
  </r>
  <r>
    <n v="10475"/>
    <x v="1"/>
    <x v="50"/>
    <x v="27"/>
    <x v="1"/>
    <x v="2"/>
    <n v="55"/>
    <n v="17894"/>
    <n v="984170"/>
    <n v="30"/>
    <n v="536820"/>
    <n v="447350"/>
    <n v="0.45454545454545453"/>
  </r>
  <r>
    <n v="10965"/>
    <x v="3"/>
    <x v="50"/>
    <x v="4"/>
    <x v="1"/>
    <x v="1"/>
    <n v="50"/>
    <n v="15141"/>
    <n v="757050"/>
    <n v="20"/>
    <n v="302820"/>
    <n v="454230"/>
    <n v="0.6"/>
  </r>
  <r>
    <n v="10600"/>
    <x v="0"/>
    <x v="50"/>
    <x v="23"/>
    <x v="3"/>
    <x v="2"/>
    <n v="55"/>
    <n v="5512"/>
    <n v="303160"/>
    <n v="30"/>
    <n v="165360"/>
    <n v="137800"/>
    <n v="0.45454545454545453"/>
  </r>
  <r>
    <n v="10097"/>
    <x v="3"/>
    <x v="50"/>
    <x v="13"/>
    <x v="0"/>
    <x v="1"/>
    <n v="50"/>
    <n v="12042"/>
    <n v="602100"/>
    <n v="20"/>
    <n v="240840"/>
    <n v="361260"/>
    <n v="0.6"/>
  </r>
  <r>
    <n v="10233"/>
    <x v="1"/>
    <x v="50"/>
    <x v="2"/>
    <x v="0"/>
    <x v="3"/>
    <n v="45"/>
    <n v="19404"/>
    <n v="873180"/>
    <n v="15"/>
    <n v="291060"/>
    <n v="582120"/>
    <n v="0.66666666666666663"/>
  </r>
  <r>
    <n v="10492"/>
    <x v="2"/>
    <x v="51"/>
    <x v="9"/>
    <x v="3"/>
    <x v="2"/>
    <n v="55"/>
    <n v="16881"/>
    <n v="928455"/>
    <n v="30"/>
    <n v="506430"/>
    <n v="422025"/>
    <n v="0.45454545454545453"/>
  </r>
  <r>
    <n v="10847"/>
    <x v="0"/>
    <x v="51"/>
    <x v="47"/>
    <x v="0"/>
    <x v="0"/>
    <n v="40"/>
    <n v="1561"/>
    <n v="62440"/>
    <n v="10"/>
    <n v="15610"/>
    <n v="46830"/>
    <n v="0.75"/>
  </r>
  <r>
    <n v="10991"/>
    <x v="3"/>
    <x v="51"/>
    <x v="36"/>
    <x v="0"/>
    <x v="0"/>
    <n v="40"/>
    <n v="4151"/>
    <n v="166040"/>
    <n v="10"/>
    <n v="41510"/>
    <n v="124530"/>
    <n v="0.75"/>
  </r>
  <r>
    <n v="10651"/>
    <x v="0"/>
    <x v="51"/>
    <x v="5"/>
    <x v="2"/>
    <x v="0"/>
    <n v="40"/>
    <n v="7716"/>
    <n v="308640"/>
    <n v="10"/>
    <n v="77160"/>
    <n v="231480"/>
    <n v="0.75"/>
  </r>
  <r>
    <n v="10023"/>
    <x v="1"/>
    <x v="52"/>
    <x v="29"/>
    <x v="3"/>
    <x v="2"/>
    <n v="55"/>
    <n v="14339"/>
    <n v="788645"/>
    <n v="30"/>
    <n v="430170"/>
    <n v="358475"/>
    <n v="0.45454545454545453"/>
  </r>
  <r>
    <n v="10902"/>
    <x v="1"/>
    <x v="52"/>
    <x v="7"/>
    <x v="2"/>
    <x v="1"/>
    <n v="50"/>
    <n v="6822"/>
    <n v="341100"/>
    <n v="20"/>
    <n v="136440"/>
    <n v="204660"/>
    <n v="0.6"/>
  </r>
  <r>
    <n v="10595"/>
    <x v="0"/>
    <x v="52"/>
    <x v="20"/>
    <x v="0"/>
    <x v="1"/>
    <n v="50"/>
    <n v="1158"/>
    <n v="57900"/>
    <n v="20"/>
    <n v="23160"/>
    <n v="34740"/>
    <n v="0.6"/>
  </r>
  <r>
    <n v="10692"/>
    <x v="2"/>
    <x v="52"/>
    <x v="19"/>
    <x v="3"/>
    <x v="1"/>
    <n v="50"/>
    <n v="14860"/>
    <n v="743000"/>
    <n v="20"/>
    <n v="297200"/>
    <n v="445800"/>
    <n v="0.6"/>
  </r>
  <r>
    <n v="10558"/>
    <x v="2"/>
    <x v="53"/>
    <x v="5"/>
    <x v="2"/>
    <x v="0"/>
    <n v="40"/>
    <n v="11998"/>
    <n v="479920"/>
    <n v="10"/>
    <n v="119980"/>
    <n v="359940"/>
    <n v="0.75"/>
  </r>
  <r>
    <n v="10209"/>
    <x v="0"/>
    <x v="53"/>
    <x v="31"/>
    <x v="3"/>
    <x v="3"/>
    <n v="45"/>
    <n v="11993"/>
    <n v="539685"/>
    <n v="15"/>
    <n v="179895"/>
    <n v="359790"/>
    <n v="0.66666666666666663"/>
  </r>
  <r>
    <n v="10566"/>
    <x v="2"/>
    <x v="53"/>
    <x v="32"/>
    <x v="2"/>
    <x v="3"/>
    <n v="45"/>
    <n v="12816"/>
    <n v="576720"/>
    <n v="15"/>
    <n v="192240"/>
    <n v="384480"/>
    <n v="0.66666666666666663"/>
  </r>
  <r>
    <n v="10683"/>
    <x v="2"/>
    <x v="53"/>
    <x v="4"/>
    <x v="1"/>
    <x v="0"/>
    <n v="40"/>
    <n v="3040"/>
    <n v="121600"/>
    <n v="10"/>
    <n v="30400"/>
    <n v="91200"/>
    <n v="0.75"/>
  </r>
  <r>
    <n v="10361"/>
    <x v="2"/>
    <x v="54"/>
    <x v="33"/>
    <x v="1"/>
    <x v="1"/>
    <n v="50"/>
    <n v="4308"/>
    <n v="215400"/>
    <n v="20"/>
    <n v="86160"/>
    <n v="129240"/>
    <n v="0.6"/>
  </r>
  <r>
    <n v="10219"/>
    <x v="3"/>
    <x v="54"/>
    <x v="28"/>
    <x v="1"/>
    <x v="1"/>
    <n v="50"/>
    <n v="12529"/>
    <n v="626450"/>
    <n v="20"/>
    <n v="250580"/>
    <n v="375870"/>
    <n v="0.6"/>
  </r>
  <r>
    <n v="10950"/>
    <x v="1"/>
    <x v="54"/>
    <x v="3"/>
    <x v="2"/>
    <x v="2"/>
    <n v="55"/>
    <n v="7804"/>
    <n v="429220"/>
    <n v="30"/>
    <n v="234120"/>
    <n v="195100"/>
    <n v="0.45454545454545453"/>
  </r>
  <r>
    <n v="10801"/>
    <x v="2"/>
    <x v="54"/>
    <x v="4"/>
    <x v="1"/>
    <x v="1"/>
    <n v="50"/>
    <n v="2108"/>
    <n v="105400"/>
    <n v="20"/>
    <n v="42160"/>
    <n v="63240"/>
    <n v="0.6"/>
  </r>
  <r>
    <n v="10914"/>
    <x v="3"/>
    <x v="55"/>
    <x v="17"/>
    <x v="0"/>
    <x v="1"/>
    <n v="50"/>
    <n v="13780"/>
    <n v="689000"/>
    <n v="20"/>
    <n v="275600"/>
    <n v="413400"/>
    <n v="0.6"/>
  </r>
  <r>
    <n v="10842"/>
    <x v="0"/>
    <x v="55"/>
    <x v="12"/>
    <x v="2"/>
    <x v="0"/>
    <n v="40"/>
    <n v="19074"/>
    <n v="762960"/>
    <n v="10"/>
    <n v="190740"/>
    <n v="572220"/>
    <n v="0.75"/>
  </r>
  <r>
    <n v="10651"/>
    <x v="1"/>
    <x v="55"/>
    <x v="8"/>
    <x v="0"/>
    <x v="3"/>
    <n v="45"/>
    <n v="514"/>
    <n v="23130"/>
    <n v="15"/>
    <n v="7710"/>
    <n v="15420"/>
    <n v="0.66666666666666663"/>
  </r>
  <r>
    <n v="10931"/>
    <x v="1"/>
    <x v="55"/>
    <x v="2"/>
    <x v="0"/>
    <x v="2"/>
    <n v="55"/>
    <n v="1733"/>
    <n v="95315"/>
    <n v="30"/>
    <n v="51990"/>
    <n v="43325"/>
    <n v="0.45454545454545453"/>
  </r>
  <r>
    <n v="10846"/>
    <x v="2"/>
    <x v="56"/>
    <x v="37"/>
    <x v="0"/>
    <x v="3"/>
    <n v="45"/>
    <n v="6061"/>
    <n v="272745"/>
    <n v="15"/>
    <n v="90915"/>
    <n v="181830"/>
    <n v="0.66666666666666663"/>
  </r>
  <r>
    <n v="10471"/>
    <x v="1"/>
    <x v="56"/>
    <x v="17"/>
    <x v="0"/>
    <x v="2"/>
    <n v="55"/>
    <n v="14583"/>
    <n v="802065"/>
    <n v="30"/>
    <n v="437490"/>
    <n v="364575"/>
    <n v="0.45454545454545453"/>
  </r>
  <r>
    <n v="10948"/>
    <x v="2"/>
    <x v="56"/>
    <x v="20"/>
    <x v="0"/>
    <x v="0"/>
    <n v="40"/>
    <n v="4964"/>
    <n v="198560"/>
    <n v="10"/>
    <n v="49640"/>
    <n v="148920"/>
    <n v="0.75"/>
  </r>
  <r>
    <n v="10553"/>
    <x v="0"/>
    <x v="56"/>
    <x v="38"/>
    <x v="0"/>
    <x v="0"/>
    <n v="40"/>
    <n v="8087"/>
    <n v="323480"/>
    <n v="10"/>
    <n v="80870"/>
    <n v="242610"/>
    <n v="0.75"/>
  </r>
  <r>
    <n v="10960"/>
    <x v="1"/>
    <x v="57"/>
    <x v="35"/>
    <x v="1"/>
    <x v="3"/>
    <n v="45"/>
    <n v="2302"/>
    <n v="103590"/>
    <n v="15"/>
    <n v="34530"/>
    <n v="69060"/>
    <n v="0.66666666666666663"/>
  </r>
  <r>
    <n v="10410"/>
    <x v="0"/>
    <x v="57"/>
    <x v="21"/>
    <x v="1"/>
    <x v="0"/>
    <n v="40"/>
    <n v="12502"/>
    <n v="500080"/>
    <n v="10"/>
    <n v="125020"/>
    <n v="375060"/>
    <n v="0.75"/>
  </r>
  <r>
    <n v="10210"/>
    <x v="0"/>
    <x v="57"/>
    <x v="44"/>
    <x v="1"/>
    <x v="1"/>
    <n v="50"/>
    <n v="6718"/>
    <n v="335900"/>
    <n v="20"/>
    <n v="134360"/>
    <n v="201540"/>
    <n v="0.6"/>
  </r>
  <r>
    <n v="10107"/>
    <x v="1"/>
    <x v="57"/>
    <x v="10"/>
    <x v="1"/>
    <x v="2"/>
    <n v="55"/>
    <n v="3740"/>
    <n v="205700"/>
    <n v="30"/>
    <n v="112200"/>
    <n v="93500"/>
    <n v="0.45454545454545453"/>
  </r>
  <r>
    <n v="10244"/>
    <x v="0"/>
    <x v="58"/>
    <x v="12"/>
    <x v="2"/>
    <x v="2"/>
    <n v="55"/>
    <n v="6749"/>
    <n v="371195"/>
    <n v="30"/>
    <n v="202470"/>
    <n v="168725"/>
    <n v="0.45454545454545453"/>
  </r>
  <r>
    <n v="10498"/>
    <x v="0"/>
    <x v="58"/>
    <x v="16"/>
    <x v="2"/>
    <x v="1"/>
    <n v="50"/>
    <n v="6730"/>
    <n v="336500"/>
    <n v="20"/>
    <n v="134600"/>
    <n v="201900"/>
    <n v="0.6"/>
  </r>
  <r>
    <n v="10236"/>
    <x v="0"/>
    <x v="58"/>
    <x v="13"/>
    <x v="0"/>
    <x v="2"/>
    <n v="55"/>
    <n v="16628"/>
    <n v="914540"/>
    <n v="30"/>
    <n v="498840"/>
    <n v="415700"/>
    <n v="0.45454545454545453"/>
  </r>
  <r>
    <n v="10557"/>
    <x v="2"/>
    <x v="58"/>
    <x v="34"/>
    <x v="3"/>
    <x v="2"/>
    <n v="55"/>
    <n v="5000"/>
    <n v="275000"/>
    <n v="30"/>
    <n v="150000"/>
    <n v="125000"/>
    <n v="0.45454545454545453"/>
  </r>
  <r>
    <n v="10080"/>
    <x v="0"/>
    <x v="59"/>
    <x v="42"/>
    <x v="0"/>
    <x v="1"/>
    <n v="50"/>
    <n v="15206"/>
    <n v="760300"/>
    <n v="20"/>
    <n v="304120"/>
    <n v="456180"/>
    <n v="0.6"/>
  </r>
  <r>
    <n v="10709"/>
    <x v="1"/>
    <x v="59"/>
    <x v="39"/>
    <x v="3"/>
    <x v="2"/>
    <n v="55"/>
    <n v="9118"/>
    <n v="501490"/>
    <n v="30"/>
    <n v="273540"/>
    <n v="227950"/>
    <n v="0.45454545454545453"/>
  </r>
  <r>
    <n v="10966"/>
    <x v="1"/>
    <x v="59"/>
    <x v="15"/>
    <x v="1"/>
    <x v="3"/>
    <n v="45"/>
    <n v="2091"/>
    <n v="94095"/>
    <n v="15"/>
    <n v="31365"/>
    <n v="62730"/>
    <n v="0.66666666666666663"/>
  </r>
  <r>
    <n v="10269"/>
    <x v="0"/>
    <x v="59"/>
    <x v="2"/>
    <x v="0"/>
    <x v="2"/>
    <n v="55"/>
    <n v="7910"/>
    <n v="435050"/>
    <n v="30"/>
    <n v="237300"/>
    <n v="197750"/>
    <n v="0.45454545454545453"/>
  </r>
  <r>
    <n v="10824"/>
    <x v="0"/>
    <x v="59"/>
    <x v="38"/>
    <x v="0"/>
    <x v="0"/>
    <n v="40"/>
    <n v="16362"/>
    <n v="654480"/>
    <n v="10"/>
    <n v="163620"/>
    <n v="490860"/>
    <n v="0.75"/>
  </r>
  <r>
    <n v="10661"/>
    <x v="2"/>
    <x v="60"/>
    <x v="21"/>
    <x v="1"/>
    <x v="1"/>
    <n v="50"/>
    <n v="530"/>
    <n v="26500"/>
    <n v="20"/>
    <n v="10600"/>
    <n v="15900"/>
    <n v="0.6"/>
  </r>
  <r>
    <n v="10161"/>
    <x v="0"/>
    <x v="60"/>
    <x v="1"/>
    <x v="1"/>
    <x v="2"/>
    <n v="55"/>
    <n v="1883"/>
    <n v="103565"/>
    <n v="30"/>
    <n v="56490"/>
    <n v="47075"/>
    <n v="0.45454545454545453"/>
  </r>
  <r>
    <n v="10294"/>
    <x v="2"/>
    <x v="60"/>
    <x v="26"/>
    <x v="2"/>
    <x v="0"/>
    <n v="40"/>
    <n v="4540"/>
    <n v="181600"/>
    <n v="10"/>
    <n v="45400"/>
    <n v="136200"/>
    <n v="0.75"/>
  </r>
  <r>
    <n v="10465"/>
    <x v="3"/>
    <x v="60"/>
    <x v="32"/>
    <x v="2"/>
    <x v="3"/>
    <n v="45"/>
    <n v="8319"/>
    <n v="374355"/>
    <n v="15"/>
    <n v="124785"/>
    <n v="249570"/>
    <n v="0.66666666666666663"/>
  </r>
  <r>
    <n v="10410"/>
    <x v="1"/>
    <x v="61"/>
    <x v="13"/>
    <x v="0"/>
    <x v="2"/>
    <n v="55"/>
    <n v="228"/>
    <n v="12540"/>
    <n v="30"/>
    <n v="6840"/>
    <n v="5700"/>
    <n v="0.45454545454545453"/>
  </r>
  <r>
    <n v="10616"/>
    <x v="1"/>
    <x v="61"/>
    <x v="13"/>
    <x v="0"/>
    <x v="1"/>
    <n v="50"/>
    <n v="14458"/>
    <n v="722900"/>
    <n v="20"/>
    <n v="289160"/>
    <n v="433740"/>
    <n v="0.6"/>
  </r>
  <r>
    <n v="10846"/>
    <x v="0"/>
    <x v="61"/>
    <x v="10"/>
    <x v="1"/>
    <x v="2"/>
    <n v="55"/>
    <n v="14847"/>
    <n v="816585"/>
    <n v="30"/>
    <n v="445410"/>
    <n v="371175"/>
    <n v="0.45454545454545453"/>
  </r>
  <r>
    <n v="10208"/>
    <x v="2"/>
    <x v="61"/>
    <x v="2"/>
    <x v="0"/>
    <x v="3"/>
    <n v="45"/>
    <n v="4547"/>
    <n v="204615"/>
    <n v="15"/>
    <n v="68205"/>
    <n v="136410"/>
    <n v="0.66666666666666663"/>
  </r>
  <r>
    <n v="10873"/>
    <x v="3"/>
    <x v="62"/>
    <x v="5"/>
    <x v="2"/>
    <x v="1"/>
    <n v="50"/>
    <n v="597"/>
    <n v="29850"/>
    <n v="20"/>
    <n v="11940"/>
    <n v="17910"/>
    <n v="0.6"/>
  </r>
  <r>
    <n v="10980"/>
    <x v="2"/>
    <x v="62"/>
    <x v="9"/>
    <x v="3"/>
    <x v="3"/>
    <n v="45"/>
    <n v="6300"/>
    <n v="283500"/>
    <n v="15"/>
    <n v="94500"/>
    <n v="189000"/>
    <n v="0.66666666666666663"/>
  </r>
  <r>
    <n v="10539"/>
    <x v="3"/>
    <x v="62"/>
    <x v="22"/>
    <x v="1"/>
    <x v="2"/>
    <n v="55"/>
    <n v="8955"/>
    <n v="492525"/>
    <n v="30"/>
    <n v="268650"/>
    <n v="223875"/>
    <n v="0.45454545454545453"/>
  </r>
  <r>
    <n v="10929"/>
    <x v="0"/>
    <x v="62"/>
    <x v="4"/>
    <x v="1"/>
    <x v="0"/>
    <n v="40"/>
    <n v="9354"/>
    <n v="374160"/>
    <n v="10"/>
    <n v="93540"/>
    <n v="280620"/>
    <n v="0.75"/>
  </r>
  <r>
    <n v="10665"/>
    <x v="1"/>
    <x v="63"/>
    <x v="31"/>
    <x v="3"/>
    <x v="2"/>
    <n v="55"/>
    <n v="5538"/>
    <n v="304590"/>
    <n v="30"/>
    <n v="166140"/>
    <n v="138450"/>
    <n v="0.45454545454545453"/>
  </r>
  <r>
    <n v="10456"/>
    <x v="0"/>
    <x v="63"/>
    <x v="16"/>
    <x v="2"/>
    <x v="0"/>
    <n v="40"/>
    <n v="10715"/>
    <n v="428600"/>
    <n v="10"/>
    <n v="107150"/>
    <n v="321450"/>
    <n v="0.75"/>
  </r>
  <r>
    <n v="10446"/>
    <x v="3"/>
    <x v="63"/>
    <x v="37"/>
    <x v="0"/>
    <x v="0"/>
    <n v="40"/>
    <n v="18815"/>
    <n v="752600"/>
    <n v="10"/>
    <n v="188150"/>
    <n v="564450"/>
    <n v="0.75"/>
  </r>
  <r>
    <n v="10180"/>
    <x v="0"/>
    <x v="63"/>
    <x v="5"/>
    <x v="2"/>
    <x v="1"/>
    <n v="50"/>
    <n v="6542"/>
    <n v="327100"/>
    <n v="20"/>
    <n v="130840"/>
    <n v="196260"/>
    <n v="0.6"/>
  </r>
  <r>
    <n v="10401"/>
    <x v="2"/>
    <x v="64"/>
    <x v="13"/>
    <x v="0"/>
    <x v="1"/>
    <n v="50"/>
    <n v="2601"/>
    <n v="130050"/>
    <n v="20"/>
    <n v="52020"/>
    <n v="78030"/>
    <n v="0.6"/>
  </r>
  <r>
    <n v="10540"/>
    <x v="3"/>
    <x v="64"/>
    <x v="27"/>
    <x v="1"/>
    <x v="2"/>
    <n v="55"/>
    <n v="390"/>
    <n v="21450"/>
    <n v="30"/>
    <n v="11700"/>
    <n v="9750"/>
    <n v="0.45454545454545453"/>
  </r>
  <r>
    <n v="10990"/>
    <x v="0"/>
    <x v="64"/>
    <x v="27"/>
    <x v="1"/>
    <x v="0"/>
    <n v="40"/>
    <n v="473"/>
    <n v="18920"/>
    <n v="10"/>
    <n v="4730"/>
    <n v="14190"/>
    <n v="0.75"/>
  </r>
  <r>
    <n v="10593"/>
    <x v="2"/>
    <x v="64"/>
    <x v="12"/>
    <x v="2"/>
    <x v="2"/>
    <n v="55"/>
    <n v="12231"/>
    <n v="672705"/>
    <n v="30"/>
    <n v="366930"/>
    <n v="305775"/>
    <n v="0.45454545454545453"/>
  </r>
  <r>
    <n v="10051"/>
    <x v="2"/>
    <x v="65"/>
    <x v="19"/>
    <x v="3"/>
    <x v="0"/>
    <n v="40"/>
    <n v="17772"/>
    <n v="710880"/>
    <n v="10"/>
    <n v="177720"/>
    <n v="533160"/>
    <n v="0.75"/>
  </r>
  <r>
    <n v="10086"/>
    <x v="0"/>
    <x v="65"/>
    <x v="3"/>
    <x v="2"/>
    <x v="0"/>
    <n v="40"/>
    <n v="10389"/>
    <n v="415560"/>
    <n v="10"/>
    <n v="103890"/>
    <n v="311670"/>
    <n v="0.75"/>
  </r>
  <r>
    <n v="10619"/>
    <x v="3"/>
    <x v="65"/>
    <x v="9"/>
    <x v="3"/>
    <x v="0"/>
    <n v="40"/>
    <n v="19920"/>
    <n v="796800"/>
    <n v="10"/>
    <n v="199200"/>
    <n v="597600"/>
    <n v="0.75"/>
  </r>
  <r>
    <n v="10689"/>
    <x v="3"/>
    <x v="65"/>
    <x v="32"/>
    <x v="2"/>
    <x v="3"/>
    <n v="45"/>
    <n v="8381"/>
    <n v="377145"/>
    <n v="15"/>
    <n v="125715"/>
    <n v="251430"/>
    <n v="0.66666666666666663"/>
  </r>
  <r>
    <n v="10885"/>
    <x v="3"/>
    <x v="66"/>
    <x v="41"/>
    <x v="1"/>
    <x v="3"/>
    <n v="45"/>
    <n v="18214"/>
    <n v="819630"/>
    <n v="15"/>
    <n v="273210"/>
    <n v="546420"/>
    <n v="0.66666666666666663"/>
  </r>
  <r>
    <n v="10895"/>
    <x v="2"/>
    <x v="66"/>
    <x v="17"/>
    <x v="0"/>
    <x v="0"/>
    <n v="40"/>
    <n v="16397"/>
    <n v="655880"/>
    <n v="10"/>
    <n v="163970"/>
    <n v="491910"/>
    <n v="0.75"/>
  </r>
  <r>
    <n v="10180"/>
    <x v="1"/>
    <x v="66"/>
    <x v="30"/>
    <x v="1"/>
    <x v="1"/>
    <n v="50"/>
    <n v="15218"/>
    <n v="760900"/>
    <n v="20"/>
    <n v="304360"/>
    <n v="456540"/>
    <n v="0.6"/>
  </r>
  <r>
    <n v="10361"/>
    <x v="2"/>
    <x v="66"/>
    <x v="1"/>
    <x v="1"/>
    <x v="2"/>
    <n v="55"/>
    <n v="11728"/>
    <n v="645040"/>
    <n v="30"/>
    <n v="351840"/>
    <n v="293200"/>
    <n v="0.45454545454545453"/>
  </r>
  <r>
    <n v="10018"/>
    <x v="1"/>
    <x v="67"/>
    <x v="23"/>
    <x v="3"/>
    <x v="1"/>
    <n v="50"/>
    <n v="12345"/>
    <n v="617250"/>
    <n v="20"/>
    <n v="246900"/>
    <n v="370350"/>
    <n v="0.6"/>
  </r>
  <r>
    <n v="10764"/>
    <x v="0"/>
    <x v="67"/>
    <x v="26"/>
    <x v="2"/>
    <x v="2"/>
    <n v="55"/>
    <n v="4282"/>
    <n v="235510"/>
    <n v="30"/>
    <n v="128460"/>
    <n v="107050"/>
    <n v="0.45454545454545453"/>
  </r>
  <r>
    <n v="10558"/>
    <x v="3"/>
    <x v="67"/>
    <x v="23"/>
    <x v="3"/>
    <x v="1"/>
    <n v="50"/>
    <n v="3810"/>
    <n v="190500"/>
    <n v="20"/>
    <n v="76200"/>
    <n v="114300"/>
    <n v="0.6"/>
  </r>
  <r>
    <n v="10399"/>
    <x v="2"/>
    <x v="67"/>
    <x v="31"/>
    <x v="3"/>
    <x v="1"/>
    <n v="50"/>
    <n v="17930"/>
    <n v="896500"/>
    <n v="20"/>
    <n v="358600"/>
    <n v="537900"/>
    <n v="0.6"/>
  </r>
  <r>
    <n v="10870"/>
    <x v="0"/>
    <x v="67"/>
    <x v="15"/>
    <x v="1"/>
    <x v="0"/>
    <n v="40"/>
    <n v="1998"/>
    <n v="79920"/>
    <n v="10"/>
    <n v="19980"/>
    <n v="59940"/>
    <n v="0.75"/>
  </r>
  <r>
    <n v="10836"/>
    <x v="3"/>
    <x v="68"/>
    <x v="2"/>
    <x v="0"/>
    <x v="3"/>
    <n v="45"/>
    <n v="1495"/>
    <n v="67275"/>
    <n v="15"/>
    <n v="22425"/>
    <n v="44850"/>
    <n v="0.66666666666666663"/>
  </r>
  <r>
    <n v="10210"/>
    <x v="2"/>
    <x v="68"/>
    <x v="0"/>
    <x v="0"/>
    <x v="2"/>
    <n v="55"/>
    <n v="9103"/>
    <n v="500665"/>
    <n v="30"/>
    <n v="273090"/>
    <n v="227575"/>
    <n v="0.45454545454545453"/>
  </r>
  <r>
    <n v="10560"/>
    <x v="1"/>
    <x v="68"/>
    <x v="14"/>
    <x v="3"/>
    <x v="1"/>
    <n v="50"/>
    <n v="18208"/>
    <n v="910400"/>
    <n v="20"/>
    <n v="364160"/>
    <n v="546240"/>
    <n v="0.6"/>
  </r>
  <r>
    <n v="10611"/>
    <x v="2"/>
    <x v="68"/>
    <x v="1"/>
    <x v="1"/>
    <x v="2"/>
    <n v="55"/>
    <n v="644"/>
    <n v="35420"/>
    <n v="30"/>
    <n v="19320"/>
    <n v="16100"/>
    <n v="0.45454545454545453"/>
  </r>
  <r>
    <n v="10526"/>
    <x v="2"/>
    <x v="69"/>
    <x v="13"/>
    <x v="0"/>
    <x v="1"/>
    <n v="50"/>
    <n v="9640"/>
    <n v="482000"/>
    <n v="20"/>
    <n v="192800"/>
    <n v="289200"/>
    <n v="0.6"/>
  </r>
  <r>
    <n v="10026"/>
    <x v="1"/>
    <x v="69"/>
    <x v="37"/>
    <x v="0"/>
    <x v="3"/>
    <n v="45"/>
    <n v="17699"/>
    <n v="796455"/>
    <n v="15"/>
    <n v="265485"/>
    <n v="530970"/>
    <n v="0.66666666666666663"/>
  </r>
  <r>
    <n v="10808"/>
    <x v="0"/>
    <x v="69"/>
    <x v="35"/>
    <x v="1"/>
    <x v="3"/>
    <n v="45"/>
    <n v="1588"/>
    <n v="71460"/>
    <n v="15"/>
    <n v="23820"/>
    <n v="47640"/>
    <n v="0.66666666666666663"/>
  </r>
  <r>
    <n v="10246"/>
    <x v="3"/>
    <x v="69"/>
    <x v="41"/>
    <x v="1"/>
    <x v="1"/>
    <n v="50"/>
    <n v="10280"/>
    <n v="514000"/>
    <n v="20"/>
    <n v="205600"/>
    <n v="308400"/>
    <n v="0.6"/>
  </r>
  <r>
    <n v="10086"/>
    <x v="2"/>
    <x v="70"/>
    <x v="44"/>
    <x v="1"/>
    <x v="2"/>
    <n v="55"/>
    <n v="18291"/>
    <n v="1006005"/>
    <n v="30"/>
    <n v="548730"/>
    <n v="457275"/>
    <n v="0.45454545454545453"/>
  </r>
  <r>
    <n v="10837"/>
    <x v="3"/>
    <x v="70"/>
    <x v="17"/>
    <x v="0"/>
    <x v="0"/>
    <n v="40"/>
    <n v="4320"/>
    <n v="172800"/>
    <n v="10"/>
    <n v="43200"/>
    <n v="129600"/>
    <n v="0.75"/>
  </r>
  <r>
    <n v="10204"/>
    <x v="3"/>
    <x v="70"/>
    <x v="43"/>
    <x v="3"/>
    <x v="1"/>
    <n v="50"/>
    <n v="13776"/>
    <n v="688800"/>
    <n v="20"/>
    <n v="275520"/>
    <n v="413280"/>
    <n v="0.6"/>
  </r>
  <r>
    <n v="10579"/>
    <x v="1"/>
    <x v="70"/>
    <x v="49"/>
    <x v="1"/>
    <x v="1"/>
    <n v="50"/>
    <n v="16337"/>
    <n v="816850"/>
    <n v="20"/>
    <n v="326740"/>
    <n v="490110"/>
    <n v="0.6"/>
  </r>
  <r>
    <n v="10540"/>
    <x v="3"/>
    <x v="71"/>
    <x v="15"/>
    <x v="1"/>
    <x v="0"/>
    <n v="40"/>
    <n v="15551"/>
    <n v="622040"/>
    <n v="10"/>
    <n v="155510"/>
    <n v="466530"/>
    <n v="0.75"/>
  </r>
  <r>
    <n v="10505"/>
    <x v="1"/>
    <x v="71"/>
    <x v="19"/>
    <x v="3"/>
    <x v="2"/>
    <n v="55"/>
    <n v="7418"/>
    <n v="407990"/>
    <n v="30"/>
    <n v="222540"/>
    <n v="185450"/>
    <n v="0.45454545454545453"/>
  </r>
  <r>
    <n v="10548"/>
    <x v="0"/>
    <x v="71"/>
    <x v="5"/>
    <x v="2"/>
    <x v="3"/>
    <n v="45"/>
    <n v="15577"/>
    <n v="700965"/>
    <n v="15"/>
    <n v="233655"/>
    <n v="467310"/>
    <n v="0.66666666666666663"/>
  </r>
  <r>
    <n v="10791"/>
    <x v="2"/>
    <x v="71"/>
    <x v="40"/>
    <x v="2"/>
    <x v="0"/>
    <n v="40"/>
    <n v="11487"/>
    <n v="459480"/>
    <n v="10"/>
    <n v="114870"/>
    <n v="344610"/>
    <n v="0.75"/>
  </r>
  <r>
    <n v="10752"/>
    <x v="1"/>
    <x v="72"/>
    <x v="24"/>
    <x v="3"/>
    <x v="2"/>
    <n v="55"/>
    <n v="19478"/>
    <n v="1071290"/>
    <n v="30"/>
    <n v="584340"/>
    <n v="486950"/>
    <n v="0.45454545454545453"/>
  </r>
  <r>
    <n v="10970"/>
    <x v="1"/>
    <x v="72"/>
    <x v="4"/>
    <x v="1"/>
    <x v="1"/>
    <n v="50"/>
    <n v="6801"/>
    <n v="340050"/>
    <n v="20"/>
    <n v="136020"/>
    <n v="204030"/>
    <n v="0.6"/>
  </r>
  <r>
    <n v="10114"/>
    <x v="2"/>
    <x v="72"/>
    <x v="48"/>
    <x v="3"/>
    <x v="3"/>
    <n v="45"/>
    <n v="18094"/>
    <n v="814230"/>
    <n v="15"/>
    <n v="271410"/>
    <n v="542820"/>
    <n v="0.66666666666666663"/>
  </r>
  <r>
    <n v="10454"/>
    <x v="3"/>
    <x v="72"/>
    <x v="38"/>
    <x v="0"/>
    <x v="2"/>
    <n v="55"/>
    <n v="3530"/>
    <n v="194150"/>
    <n v="30"/>
    <n v="105900"/>
    <n v="88250"/>
    <n v="0.45454545454545453"/>
  </r>
  <r>
    <n v="10412"/>
    <x v="0"/>
    <x v="73"/>
    <x v="19"/>
    <x v="3"/>
    <x v="0"/>
    <n v="40"/>
    <n v="3295"/>
    <n v="131800"/>
    <n v="10"/>
    <n v="32950"/>
    <n v="98850"/>
    <n v="0.75"/>
  </r>
  <r>
    <n v="10866"/>
    <x v="1"/>
    <x v="73"/>
    <x v="27"/>
    <x v="1"/>
    <x v="1"/>
    <n v="50"/>
    <n v="16297"/>
    <n v="814850"/>
    <n v="20"/>
    <n v="325940"/>
    <n v="488910"/>
    <n v="0.6"/>
  </r>
  <r>
    <n v="10987"/>
    <x v="2"/>
    <x v="73"/>
    <x v="14"/>
    <x v="3"/>
    <x v="2"/>
    <n v="55"/>
    <n v="2474"/>
    <n v="136070"/>
    <n v="30"/>
    <n v="74220"/>
    <n v="61850"/>
    <n v="0.45454545454545453"/>
  </r>
  <r>
    <n v="10936"/>
    <x v="3"/>
    <x v="73"/>
    <x v="15"/>
    <x v="1"/>
    <x v="3"/>
    <n v="45"/>
    <n v="1443"/>
    <n v="64935"/>
    <n v="15"/>
    <n v="21645"/>
    <n v="43290"/>
    <n v="0.66666666666666663"/>
  </r>
  <r>
    <n v="10357"/>
    <x v="3"/>
    <x v="74"/>
    <x v="23"/>
    <x v="3"/>
    <x v="0"/>
    <n v="40"/>
    <n v="14028"/>
    <n v="561120"/>
    <n v="10"/>
    <n v="140280"/>
    <n v="420840"/>
    <n v="0.75"/>
  </r>
  <r>
    <n v="10245"/>
    <x v="3"/>
    <x v="74"/>
    <x v="24"/>
    <x v="3"/>
    <x v="2"/>
    <n v="55"/>
    <n v="9630"/>
    <n v="529650"/>
    <n v="30"/>
    <n v="288900"/>
    <n v="240750"/>
    <n v="0.45454545454545453"/>
  </r>
  <r>
    <n v="10611"/>
    <x v="2"/>
    <x v="74"/>
    <x v="34"/>
    <x v="3"/>
    <x v="2"/>
    <n v="55"/>
    <n v="1293"/>
    <n v="71115"/>
    <n v="30"/>
    <n v="38790"/>
    <n v="32325"/>
    <n v="0.45454545454545453"/>
  </r>
  <r>
    <n v="10542"/>
    <x v="3"/>
    <x v="74"/>
    <x v="23"/>
    <x v="3"/>
    <x v="3"/>
    <n v="45"/>
    <n v="9813"/>
    <n v="441585"/>
    <n v="15"/>
    <n v="147195"/>
    <n v="294390"/>
    <n v="0.66666666666666663"/>
  </r>
  <r>
    <n v="10582"/>
    <x v="3"/>
    <x v="75"/>
    <x v="43"/>
    <x v="3"/>
    <x v="3"/>
    <n v="45"/>
    <n v="9067"/>
    <n v="408015"/>
    <n v="15"/>
    <n v="136005"/>
    <n v="272010"/>
    <n v="0.66666666666666663"/>
  </r>
  <r>
    <n v="10907"/>
    <x v="1"/>
    <x v="75"/>
    <x v="48"/>
    <x v="3"/>
    <x v="3"/>
    <n v="45"/>
    <n v="3573"/>
    <n v="160785"/>
    <n v="15"/>
    <n v="53595"/>
    <n v="107190"/>
    <n v="0.66666666666666663"/>
  </r>
  <r>
    <n v="10635"/>
    <x v="2"/>
    <x v="75"/>
    <x v="5"/>
    <x v="2"/>
    <x v="1"/>
    <n v="50"/>
    <n v="9597"/>
    <n v="479850"/>
    <n v="20"/>
    <n v="191940"/>
    <n v="287910"/>
    <n v="0.6"/>
  </r>
  <r>
    <n v="10360"/>
    <x v="3"/>
    <x v="75"/>
    <x v="27"/>
    <x v="1"/>
    <x v="3"/>
    <n v="45"/>
    <n v="4731"/>
    <n v="212895"/>
    <n v="15"/>
    <n v="70965"/>
    <n v="141930"/>
    <n v="0.66666666666666663"/>
  </r>
  <r>
    <n v="10960"/>
    <x v="1"/>
    <x v="76"/>
    <x v="37"/>
    <x v="0"/>
    <x v="0"/>
    <n v="40"/>
    <n v="7046"/>
    <n v="281840"/>
    <n v="10"/>
    <n v="70460"/>
    <n v="211380"/>
    <n v="0.75"/>
  </r>
  <r>
    <n v="10222"/>
    <x v="2"/>
    <x v="76"/>
    <x v="8"/>
    <x v="0"/>
    <x v="2"/>
    <n v="55"/>
    <n v="15316"/>
    <n v="842380"/>
    <n v="30"/>
    <n v="459480"/>
    <n v="382900"/>
    <n v="0.45454545454545453"/>
  </r>
  <r>
    <n v="10826"/>
    <x v="3"/>
    <x v="76"/>
    <x v="34"/>
    <x v="3"/>
    <x v="3"/>
    <n v="45"/>
    <n v="5536"/>
    <n v="249120"/>
    <n v="15"/>
    <n v="83040"/>
    <n v="166080"/>
    <n v="0.66666666666666663"/>
  </r>
  <r>
    <n v="10667"/>
    <x v="1"/>
    <x v="76"/>
    <x v="20"/>
    <x v="0"/>
    <x v="3"/>
    <n v="45"/>
    <n v="13961"/>
    <n v="628245"/>
    <n v="15"/>
    <n v="209415"/>
    <n v="418830"/>
    <n v="0.66666666666666663"/>
  </r>
  <r>
    <n v="10525"/>
    <x v="3"/>
    <x v="76"/>
    <x v="18"/>
    <x v="1"/>
    <x v="3"/>
    <n v="45"/>
    <n v="6142"/>
    <n v="276390"/>
    <n v="15"/>
    <n v="92130"/>
    <n v="184260"/>
    <n v="0.66666666666666663"/>
  </r>
  <r>
    <n v="10738"/>
    <x v="3"/>
    <x v="77"/>
    <x v="0"/>
    <x v="0"/>
    <x v="1"/>
    <n v="50"/>
    <n v="17408"/>
    <n v="870400"/>
    <n v="20"/>
    <n v="348160"/>
    <n v="522240"/>
    <n v="0.6"/>
  </r>
  <r>
    <n v="10622"/>
    <x v="0"/>
    <x v="77"/>
    <x v="27"/>
    <x v="1"/>
    <x v="2"/>
    <n v="55"/>
    <n v="14356"/>
    <n v="789580"/>
    <n v="30"/>
    <n v="430680"/>
    <n v="358900"/>
    <n v="0.45454545454545453"/>
  </r>
  <r>
    <n v="10620"/>
    <x v="0"/>
    <x v="77"/>
    <x v="17"/>
    <x v="0"/>
    <x v="2"/>
    <n v="55"/>
    <n v="11618"/>
    <n v="638990"/>
    <n v="30"/>
    <n v="348540"/>
    <n v="290450"/>
    <n v="0.45454545454545453"/>
  </r>
  <r>
    <n v="10110"/>
    <x v="1"/>
    <x v="77"/>
    <x v="31"/>
    <x v="3"/>
    <x v="2"/>
    <n v="55"/>
    <n v="19739"/>
    <n v="1085645"/>
    <n v="30"/>
    <n v="592170"/>
    <n v="493475"/>
    <n v="0.45454545454545453"/>
  </r>
  <r>
    <n v="10211"/>
    <x v="1"/>
    <x v="78"/>
    <x v="7"/>
    <x v="2"/>
    <x v="1"/>
    <n v="50"/>
    <n v="11050"/>
    <n v="552500"/>
    <n v="20"/>
    <n v="221000"/>
    <n v="331500"/>
    <n v="0.6"/>
  </r>
  <r>
    <n v="10580"/>
    <x v="2"/>
    <x v="78"/>
    <x v="31"/>
    <x v="3"/>
    <x v="2"/>
    <n v="55"/>
    <n v="4426"/>
    <n v="243430"/>
    <n v="30"/>
    <n v="132780"/>
    <n v="110650"/>
    <n v="0.45454545454545453"/>
  </r>
  <r>
    <n v="10594"/>
    <x v="2"/>
    <x v="78"/>
    <x v="2"/>
    <x v="0"/>
    <x v="1"/>
    <n v="50"/>
    <n v="14600"/>
    <n v="730000"/>
    <n v="20"/>
    <n v="292000"/>
    <n v="438000"/>
    <n v="0.6"/>
  </r>
  <r>
    <n v="10130"/>
    <x v="1"/>
    <x v="78"/>
    <x v="26"/>
    <x v="2"/>
    <x v="1"/>
    <n v="50"/>
    <n v="6810"/>
    <n v="340500"/>
    <n v="20"/>
    <n v="136200"/>
    <n v="204300"/>
    <n v="0.6"/>
  </r>
  <r>
    <n v="10141"/>
    <x v="1"/>
    <x v="79"/>
    <x v="27"/>
    <x v="1"/>
    <x v="3"/>
    <n v="45"/>
    <n v="14810"/>
    <n v="666450"/>
    <n v="15"/>
    <n v="222150"/>
    <n v="444300"/>
    <n v="0.66666666666666663"/>
  </r>
  <r>
    <n v="10946"/>
    <x v="2"/>
    <x v="79"/>
    <x v="19"/>
    <x v="3"/>
    <x v="3"/>
    <n v="45"/>
    <n v="9113"/>
    <n v="410085"/>
    <n v="15"/>
    <n v="136695"/>
    <n v="273390"/>
    <n v="0.66666666666666663"/>
  </r>
  <r>
    <n v="10857"/>
    <x v="0"/>
    <x v="79"/>
    <x v="44"/>
    <x v="1"/>
    <x v="2"/>
    <n v="55"/>
    <n v="8564"/>
    <n v="471020"/>
    <n v="30"/>
    <n v="256920"/>
    <n v="214100"/>
    <n v="0.45454545454545453"/>
  </r>
  <r>
    <n v="10530"/>
    <x v="0"/>
    <x v="79"/>
    <x v="2"/>
    <x v="0"/>
    <x v="1"/>
    <n v="50"/>
    <n v="7840"/>
    <n v="392000"/>
    <n v="20"/>
    <n v="156800"/>
    <n v="235200"/>
    <n v="0.6"/>
  </r>
  <r>
    <n v="10623"/>
    <x v="3"/>
    <x v="80"/>
    <x v="24"/>
    <x v="3"/>
    <x v="0"/>
    <n v="40"/>
    <n v="16887"/>
    <n v="675480"/>
    <n v="10"/>
    <n v="168870"/>
    <n v="506610"/>
    <n v="0.75"/>
  </r>
  <r>
    <n v="10569"/>
    <x v="3"/>
    <x v="80"/>
    <x v="12"/>
    <x v="2"/>
    <x v="2"/>
    <n v="55"/>
    <n v="5569"/>
    <n v="306295"/>
    <n v="30"/>
    <n v="167070"/>
    <n v="139225"/>
    <n v="0.45454545454545453"/>
  </r>
  <r>
    <n v="10734"/>
    <x v="0"/>
    <x v="80"/>
    <x v="34"/>
    <x v="3"/>
    <x v="1"/>
    <n v="50"/>
    <n v="9088"/>
    <n v="454400"/>
    <n v="20"/>
    <n v="181760"/>
    <n v="272640"/>
    <n v="0.6"/>
  </r>
  <r>
    <n v="10748"/>
    <x v="0"/>
    <x v="80"/>
    <x v="15"/>
    <x v="1"/>
    <x v="1"/>
    <n v="50"/>
    <n v="1171"/>
    <n v="58550"/>
    <n v="20"/>
    <n v="23420"/>
    <n v="35130"/>
    <n v="0.6"/>
  </r>
  <r>
    <n v="10718"/>
    <x v="2"/>
    <x v="81"/>
    <x v="5"/>
    <x v="2"/>
    <x v="2"/>
    <n v="55"/>
    <n v="8054"/>
    <n v="442970"/>
    <n v="30"/>
    <n v="241620"/>
    <n v="201350"/>
    <n v="0.45454545454545453"/>
  </r>
  <r>
    <n v="10716"/>
    <x v="3"/>
    <x v="81"/>
    <x v="3"/>
    <x v="2"/>
    <x v="0"/>
    <n v="40"/>
    <n v="4481"/>
    <n v="179240"/>
    <n v="10"/>
    <n v="44810"/>
    <n v="134430"/>
    <n v="0.75"/>
  </r>
  <r>
    <n v="10481"/>
    <x v="3"/>
    <x v="81"/>
    <x v="6"/>
    <x v="1"/>
    <x v="1"/>
    <n v="50"/>
    <n v="12945"/>
    <n v="647250"/>
    <n v="20"/>
    <n v="258900"/>
    <n v="388350"/>
    <n v="0.6"/>
  </r>
  <r>
    <n v="10117"/>
    <x v="2"/>
    <x v="81"/>
    <x v="13"/>
    <x v="0"/>
    <x v="3"/>
    <n v="45"/>
    <n v="18925"/>
    <n v="851625"/>
    <n v="15"/>
    <n v="283875"/>
    <n v="567750"/>
    <n v="0.66666666666666663"/>
  </r>
  <r>
    <n v="10502"/>
    <x v="3"/>
    <x v="82"/>
    <x v="10"/>
    <x v="1"/>
    <x v="0"/>
    <n v="40"/>
    <n v="12751"/>
    <n v="510040"/>
    <n v="10"/>
    <n v="127510"/>
    <n v="382530"/>
    <n v="0.75"/>
  </r>
  <r>
    <n v="10555"/>
    <x v="2"/>
    <x v="82"/>
    <x v="41"/>
    <x v="1"/>
    <x v="3"/>
    <n v="45"/>
    <n v="19986"/>
    <n v="899370"/>
    <n v="15"/>
    <n v="299790"/>
    <n v="599580"/>
    <n v="0.66666666666666663"/>
  </r>
  <r>
    <n v="10849"/>
    <x v="3"/>
    <x v="82"/>
    <x v="47"/>
    <x v="0"/>
    <x v="3"/>
    <n v="45"/>
    <n v="8778"/>
    <n v="395010"/>
    <n v="15"/>
    <n v="131670"/>
    <n v="263340"/>
    <n v="0.66666666666666663"/>
  </r>
  <r>
    <n v="10242"/>
    <x v="0"/>
    <x v="82"/>
    <x v="37"/>
    <x v="0"/>
    <x v="3"/>
    <n v="45"/>
    <n v="15164"/>
    <n v="682380"/>
    <n v="15"/>
    <n v="227460"/>
    <n v="454920"/>
    <n v="0.66666666666666663"/>
  </r>
  <r>
    <n v="10374"/>
    <x v="3"/>
    <x v="83"/>
    <x v="6"/>
    <x v="1"/>
    <x v="1"/>
    <n v="50"/>
    <n v="2553"/>
    <n v="127650"/>
    <n v="20"/>
    <n v="51060"/>
    <n v="76590"/>
    <n v="0.6"/>
  </r>
  <r>
    <n v="10733"/>
    <x v="2"/>
    <x v="83"/>
    <x v="32"/>
    <x v="2"/>
    <x v="0"/>
    <n v="40"/>
    <n v="4750"/>
    <n v="190000"/>
    <n v="10"/>
    <n v="47500"/>
    <n v="142500"/>
    <n v="0.75"/>
  </r>
  <r>
    <n v="10427"/>
    <x v="2"/>
    <x v="83"/>
    <x v="0"/>
    <x v="0"/>
    <x v="2"/>
    <n v="55"/>
    <n v="14444"/>
    <n v="794420"/>
    <n v="30"/>
    <n v="433320"/>
    <n v="361100"/>
    <n v="0.45454545454545453"/>
  </r>
  <r>
    <n v="10274"/>
    <x v="2"/>
    <x v="83"/>
    <x v="26"/>
    <x v="2"/>
    <x v="2"/>
    <n v="55"/>
    <n v="16676"/>
    <n v="917180"/>
    <n v="30"/>
    <n v="500280"/>
    <n v="416900"/>
    <n v="0.45454545454545453"/>
  </r>
  <r>
    <n v="10656"/>
    <x v="1"/>
    <x v="84"/>
    <x v="28"/>
    <x v="1"/>
    <x v="3"/>
    <n v="45"/>
    <n v="8271"/>
    <n v="372195"/>
    <n v="15"/>
    <n v="124065"/>
    <n v="248130"/>
    <n v="0.66666666666666663"/>
  </r>
  <r>
    <n v="10073"/>
    <x v="2"/>
    <x v="84"/>
    <x v="16"/>
    <x v="2"/>
    <x v="1"/>
    <n v="50"/>
    <n v="10330"/>
    <n v="516500"/>
    <n v="20"/>
    <n v="206600"/>
    <n v="309900"/>
    <n v="0.6"/>
  </r>
  <r>
    <n v="10294"/>
    <x v="2"/>
    <x v="84"/>
    <x v="27"/>
    <x v="1"/>
    <x v="1"/>
    <n v="50"/>
    <n v="11476"/>
    <n v="573800"/>
    <n v="20"/>
    <n v="229520"/>
    <n v="344280"/>
    <n v="0.6"/>
  </r>
  <r>
    <n v="10272"/>
    <x v="3"/>
    <x v="84"/>
    <x v="9"/>
    <x v="3"/>
    <x v="3"/>
    <n v="45"/>
    <n v="8760"/>
    <n v="394200"/>
    <n v="15"/>
    <n v="131400"/>
    <n v="262800"/>
    <n v="0.66666666666666663"/>
  </r>
  <r>
    <n v="10887"/>
    <x v="2"/>
    <x v="84"/>
    <x v="2"/>
    <x v="0"/>
    <x v="1"/>
    <n v="50"/>
    <n v="3249"/>
    <n v="162450"/>
    <n v="20"/>
    <n v="64980"/>
    <n v="97470"/>
    <n v="0.6"/>
  </r>
  <r>
    <n v="10579"/>
    <x v="3"/>
    <x v="85"/>
    <x v="49"/>
    <x v="1"/>
    <x v="3"/>
    <n v="45"/>
    <n v="2062"/>
    <n v="92790"/>
    <n v="15"/>
    <n v="30930"/>
    <n v="61860"/>
    <n v="0.66666666666666663"/>
  </r>
  <r>
    <n v="10310"/>
    <x v="0"/>
    <x v="85"/>
    <x v="46"/>
    <x v="1"/>
    <x v="3"/>
    <n v="45"/>
    <n v="16953"/>
    <n v="762885"/>
    <n v="15"/>
    <n v="254295"/>
    <n v="508590"/>
    <n v="0.66666666666666663"/>
  </r>
  <r>
    <n v="10113"/>
    <x v="1"/>
    <x v="85"/>
    <x v="17"/>
    <x v="0"/>
    <x v="0"/>
    <n v="40"/>
    <n v="10762"/>
    <n v="430480"/>
    <n v="10"/>
    <n v="107620"/>
    <n v="322860"/>
    <n v="0.75"/>
  </r>
  <r>
    <n v="10084"/>
    <x v="2"/>
    <x v="85"/>
    <x v="14"/>
    <x v="3"/>
    <x v="1"/>
    <n v="50"/>
    <n v="1189"/>
    <n v="59450"/>
    <n v="20"/>
    <n v="23780"/>
    <n v="35670"/>
    <n v="0.6"/>
  </r>
  <r>
    <n v="10192"/>
    <x v="3"/>
    <x v="86"/>
    <x v="0"/>
    <x v="0"/>
    <x v="1"/>
    <n v="50"/>
    <n v="4064"/>
    <n v="203200"/>
    <n v="20"/>
    <n v="81280"/>
    <n v="121920"/>
    <n v="0.6"/>
  </r>
  <r>
    <n v="10129"/>
    <x v="0"/>
    <x v="86"/>
    <x v="50"/>
    <x v="3"/>
    <x v="1"/>
    <n v="50"/>
    <n v="12242"/>
    <n v="612100"/>
    <n v="20"/>
    <n v="244840"/>
    <n v="367260"/>
    <n v="0.6"/>
  </r>
  <r>
    <n v="10856"/>
    <x v="0"/>
    <x v="86"/>
    <x v="49"/>
    <x v="1"/>
    <x v="3"/>
    <n v="45"/>
    <n v="19285"/>
    <n v="867825"/>
    <n v="15"/>
    <n v="289275"/>
    <n v="578550"/>
    <n v="0.66666666666666663"/>
  </r>
  <r>
    <n v="10682"/>
    <x v="1"/>
    <x v="86"/>
    <x v="9"/>
    <x v="3"/>
    <x v="3"/>
    <n v="45"/>
    <n v="2099"/>
    <n v="94455"/>
    <n v="15"/>
    <n v="31485"/>
    <n v="62970"/>
    <n v="0.66666666666666663"/>
  </r>
  <r>
    <n v="10900"/>
    <x v="1"/>
    <x v="87"/>
    <x v="23"/>
    <x v="3"/>
    <x v="3"/>
    <n v="45"/>
    <n v="8556"/>
    <n v="385020"/>
    <n v="15"/>
    <n v="128340"/>
    <n v="256680"/>
    <n v="0.66666666666666663"/>
  </r>
  <r>
    <n v="10117"/>
    <x v="3"/>
    <x v="87"/>
    <x v="37"/>
    <x v="0"/>
    <x v="2"/>
    <n v="55"/>
    <n v="14787"/>
    <n v="813285"/>
    <n v="30"/>
    <n v="443610"/>
    <n v="369675"/>
    <n v="0.45454545454545453"/>
  </r>
  <r>
    <n v="10881"/>
    <x v="0"/>
    <x v="87"/>
    <x v="47"/>
    <x v="0"/>
    <x v="1"/>
    <n v="50"/>
    <n v="3827"/>
    <n v="191350"/>
    <n v="20"/>
    <n v="76540"/>
    <n v="114810"/>
    <n v="0.6"/>
  </r>
  <r>
    <n v="10435"/>
    <x v="2"/>
    <x v="87"/>
    <x v="5"/>
    <x v="2"/>
    <x v="2"/>
    <n v="55"/>
    <n v="9105"/>
    <n v="500775"/>
    <n v="30"/>
    <n v="273150"/>
    <n v="227625"/>
    <n v="0.45454545454545453"/>
  </r>
  <r>
    <n v="10178"/>
    <x v="0"/>
    <x v="88"/>
    <x v="3"/>
    <x v="2"/>
    <x v="3"/>
    <n v="45"/>
    <n v="11461"/>
    <n v="515745"/>
    <n v="15"/>
    <n v="171915"/>
    <n v="343830"/>
    <n v="0.66666666666666663"/>
  </r>
  <r>
    <n v="10515"/>
    <x v="2"/>
    <x v="88"/>
    <x v="27"/>
    <x v="1"/>
    <x v="0"/>
    <n v="40"/>
    <n v="19583"/>
    <n v="783320"/>
    <n v="10"/>
    <n v="195830"/>
    <n v="587490"/>
    <n v="0.75"/>
  </r>
  <r>
    <n v="10852"/>
    <x v="0"/>
    <x v="88"/>
    <x v="12"/>
    <x v="2"/>
    <x v="2"/>
    <n v="55"/>
    <n v="1203"/>
    <n v="66165"/>
    <n v="30"/>
    <n v="36090"/>
    <n v="30075"/>
    <n v="0.45454545454545453"/>
  </r>
  <r>
    <n v="10609"/>
    <x v="0"/>
    <x v="88"/>
    <x v="20"/>
    <x v="0"/>
    <x v="3"/>
    <n v="45"/>
    <n v="19547"/>
    <n v="879615"/>
    <n v="15"/>
    <n v="293205"/>
    <n v="586410"/>
    <n v="0.66666666666666663"/>
  </r>
  <r>
    <n v="10208"/>
    <x v="0"/>
    <x v="89"/>
    <x v="15"/>
    <x v="1"/>
    <x v="1"/>
    <n v="50"/>
    <n v="4861"/>
    <n v="243050"/>
    <n v="20"/>
    <n v="97220"/>
    <n v="145830"/>
    <n v="0.6"/>
  </r>
  <r>
    <n v="10609"/>
    <x v="3"/>
    <x v="89"/>
    <x v="44"/>
    <x v="1"/>
    <x v="0"/>
    <n v="40"/>
    <n v="12617"/>
    <n v="504680"/>
    <n v="10"/>
    <n v="126170"/>
    <n v="378510"/>
    <n v="0.75"/>
  </r>
  <r>
    <n v="10468"/>
    <x v="3"/>
    <x v="89"/>
    <x v="8"/>
    <x v="0"/>
    <x v="1"/>
    <n v="50"/>
    <n v="725"/>
    <n v="36250"/>
    <n v="20"/>
    <n v="14500"/>
    <n v="21750"/>
    <n v="0.6"/>
  </r>
  <r>
    <n v="10164"/>
    <x v="3"/>
    <x v="89"/>
    <x v="29"/>
    <x v="3"/>
    <x v="0"/>
    <n v="40"/>
    <n v="19969"/>
    <n v="798760"/>
    <n v="10"/>
    <n v="199690"/>
    <n v="599070"/>
    <n v="0.75"/>
  </r>
  <r>
    <n v="10958"/>
    <x v="3"/>
    <x v="90"/>
    <x v="4"/>
    <x v="1"/>
    <x v="3"/>
    <n v="45"/>
    <n v="9233"/>
    <n v="415485"/>
    <n v="15"/>
    <n v="138495"/>
    <n v="276990"/>
    <n v="0.66666666666666663"/>
  </r>
  <r>
    <n v="10417"/>
    <x v="2"/>
    <x v="90"/>
    <x v="14"/>
    <x v="3"/>
    <x v="2"/>
    <n v="55"/>
    <n v="3512"/>
    <n v="193160"/>
    <n v="30"/>
    <n v="105360"/>
    <n v="87800"/>
    <n v="0.45454545454545453"/>
  </r>
  <r>
    <n v="10965"/>
    <x v="2"/>
    <x v="90"/>
    <x v="30"/>
    <x v="1"/>
    <x v="3"/>
    <n v="45"/>
    <n v="3964"/>
    <n v="178380"/>
    <n v="15"/>
    <n v="59460"/>
    <n v="118920"/>
    <n v="0.66666666666666663"/>
  </r>
  <r>
    <n v="10768"/>
    <x v="2"/>
    <x v="90"/>
    <x v="32"/>
    <x v="2"/>
    <x v="0"/>
    <n v="40"/>
    <n v="318"/>
    <n v="12720"/>
    <n v="10"/>
    <n v="3180"/>
    <n v="9540"/>
    <n v="0.75"/>
  </r>
  <r>
    <n v="10991"/>
    <x v="3"/>
    <x v="91"/>
    <x v="36"/>
    <x v="0"/>
    <x v="3"/>
    <n v="45"/>
    <n v="5465"/>
    <n v="245925"/>
    <n v="15"/>
    <n v="81975"/>
    <n v="163950"/>
    <n v="0.66666666666666663"/>
  </r>
  <r>
    <n v="10641"/>
    <x v="0"/>
    <x v="91"/>
    <x v="41"/>
    <x v="1"/>
    <x v="3"/>
    <n v="45"/>
    <n v="17250"/>
    <n v="776250"/>
    <n v="15"/>
    <n v="258750"/>
    <n v="517500"/>
    <n v="0.66666666666666663"/>
  </r>
  <r>
    <n v="10651"/>
    <x v="1"/>
    <x v="91"/>
    <x v="19"/>
    <x v="3"/>
    <x v="1"/>
    <n v="50"/>
    <n v="16881"/>
    <n v="844050"/>
    <n v="20"/>
    <n v="337620"/>
    <n v="506430"/>
    <n v="0.6"/>
  </r>
  <r>
    <n v="10455"/>
    <x v="2"/>
    <x v="91"/>
    <x v="7"/>
    <x v="2"/>
    <x v="2"/>
    <n v="55"/>
    <n v="6646"/>
    <n v="365530"/>
    <n v="30"/>
    <n v="199380"/>
    <n v="166150"/>
    <n v="0.45454545454545453"/>
  </r>
  <r>
    <n v="10658"/>
    <x v="1"/>
    <x v="92"/>
    <x v="16"/>
    <x v="2"/>
    <x v="1"/>
    <n v="50"/>
    <n v="7806"/>
    <n v="390300"/>
    <n v="20"/>
    <n v="156120"/>
    <n v="234180"/>
    <n v="0.6"/>
  </r>
  <r>
    <n v="10016"/>
    <x v="0"/>
    <x v="92"/>
    <x v="14"/>
    <x v="3"/>
    <x v="3"/>
    <n v="45"/>
    <n v="3169"/>
    <n v="142605"/>
    <n v="15"/>
    <n v="47535"/>
    <n v="95070"/>
    <n v="0.66666666666666663"/>
  </r>
  <r>
    <n v="10748"/>
    <x v="3"/>
    <x v="92"/>
    <x v="48"/>
    <x v="3"/>
    <x v="2"/>
    <n v="55"/>
    <n v="5028"/>
    <n v="276540"/>
    <n v="30"/>
    <n v="150840"/>
    <n v="125700"/>
    <n v="0.45454545454545453"/>
  </r>
  <r>
    <n v="10159"/>
    <x v="1"/>
    <x v="92"/>
    <x v="43"/>
    <x v="3"/>
    <x v="0"/>
    <n v="40"/>
    <n v="11091"/>
    <n v="443640"/>
    <n v="10"/>
    <n v="110910"/>
    <n v="332730"/>
    <n v="0.75"/>
  </r>
  <r>
    <n v="10112"/>
    <x v="3"/>
    <x v="93"/>
    <x v="45"/>
    <x v="0"/>
    <x v="3"/>
    <n v="45"/>
    <n v="6990"/>
    <n v="314550"/>
    <n v="15"/>
    <n v="104850"/>
    <n v="209700"/>
    <n v="0.66666666666666663"/>
  </r>
  <r>
    <n v="10590"/>
    <x v="3"/>
    <x v="93"/>
    <x v="39"/>
    <x v="3"/>
    <x v="3"/>
    <n v="45"/>
    <n v="5273"/>
    <n v="237285"/>
    <n v="15"/>
    <n v="79095"/>
    <n v="158190"/>
    <n v="0.66666666666666663"/>
  </r>
  <r>
    <n v="10043"/>
    <x v="2"/>
    <x v="93"/>
    <x v="27"/>
    <x v="1"/>
    <x v="1"/>
    <n v="50"/>
    <n v="1488"/>
    <n v="74400"/>
    <n v="20"/>
    <n v="29760"/>
    <n v="44640"/>
    <n v="0.6"/>
  </r>
  <r>
    <n v="10948"/>
    <x v="0"/>
    <x v="93"/>
    <x v="47"/>
    <x v="0"/>
    <x v="1"/>
    <n v="50"/>
    <n v="12886"/>
    <n v="644300"/>
    <n v="20"/>
    <n v="257720"/>
    <n v="386580"/>
    <n v="0.6"/>
  </r>
  <r>
    <n v="10125"/>
    <x v="3"/>
    <x v="93"/>
    <x v="28"/>
    <x v="1"/>
    <x v="3"/>
    <n v="45"/>
    <n v="16457"/>
    <n v="740565"/>
    <n v="15"/>
    <n v="246855"/>
    <n v="493710"/>
    <n v="0.66666666666666663"/>
  </r>
  <r>
    <n v="10733"/>
    <x v="2"/>
    <x v="94"/>
    <x v="46"/>
    <x v="1"/>
    <x v="2"/>
    <n v="55"/>
    <n v="16050"/>
    <n v="882750"/>
    <n v="30"/>
    <n v="481500"/>
    <n v="401250"/>
    <n v="0.45454545454545453"/>
  </r>
  <r>
    <n v="10090"/>
    <x v="3"/>
    <x v="94"/>
    <x v="50"/>
    <x v="3"/>
    <x v="2"/>
    <n v="55"/>
    <n v="5944"/>
    <n v="326920"/>
    <n v="30"/>
    <n v="178320"/>
    <n v="148600"/>
    <n v="0.45454545454545453"/>
  </r>
  <r>
    <n v="10702"/>
    <x v="1"/>
    <x v="94"/>
    <x v="45"/>
    <x v="0"/>
    <x v="1"/>
    <n v="50"/>
    <n v="8174"/>
    <n v="408700"/>
    <n v="20"/>
    <n v="163480"/>
    <n v="245220"/>
    <n v="0.6"/>
  </r>
  <r>
    <n v="10927"/>
    <x v="1"/>
    <x v="94"/>
    <x v="1"/>
    <x v="1"/>
    <x v="0"/>
    <n v="40"/>
    <n v="5869"/>
    <n v="234760"/>
    <n v="10"/>
    <n v="58690"/>
    <n v="176070"/>
    <n v="0.75"/>
  </r>
  <r>
    <n v="10846"/>
    <x v="0"/>
    <x v="95"/>
    <x v="30"/>
    <x v="1"/>
    <x v="3"/>
    <n v="45"/>
    <n v="18472"/>
    <n v="831240"/>
    <n v="15"/>
    <n v="277080"/>
    <n v="554160"/>
    <n v="0.66666666666666663"/>
  </r>
  <r>
    <n v="10144"/>
    <x v="1"/>
    <x v="95"/>
    <x v="17"/>
    <x v="0"/>
    <x v="0"/>
    <n v="40"/>
    <n v="11676"/>
    <n v="467040"/>
    <n v="10"/>
    <n v="116760"/>
    <n v="350280"/>
    <n v="0.75"/>
  </r>
  <r>
    <n v="10902"/>
    <x v="2"/>
    <x v="95"/>
    <x v="11"/>
    <x v="0"/>
    <x v="2"/>
    <n v="55"/>
    <n v="11742"/>
    <n v="645810"/>
    <n v="30"/>
    <n v="352260"/>
    <n v="293550"/>
    <n v="0.45454545454545453"/>
  </r>
  <r>
    <n v="10718"/>
    <x v="2"/>
    <x v="95"/>
    <x v="47"/>
    <x v="0"/>
    <x v="3"/>
    <n v="45"/>
    <n v="14855"/>
    <n v="668475"/>
    <n v="15"/>
    <n v="222825"/>
    <n v="445650"/>
    <n v="0.66666666666666663"/>
  </r>
  <r>
    <n v="10989"/>
    <x v="2"/>
    <x v="96"/>
    <x v="20"/>
    <x v="0"/>
    <x v="2"/>
    <n v="55"/>
    <n v="6744"/>
    <n v="370920"/>
    <n v="30"/>
    <n v="202320"/>
    <n v="168600"/>
    <n v="0.45454545454545453"/>
  </r>
  <r>
    <n v="10024"/>
    <x v="2"/>
    <x v="96"/>
    <x v="0"/>
    <x v="0"/>
    <x v="1"/>
    <n v="50"/>
    <n v="7202"/>
    <n v="360100"/>
    <n v="20"/>
    <n v="144040"/>
    <n v="216060"/>
    <n v="0.6"/>
  </r>
  <r>
    <n v="10020"/>
    <x v="2"/>
    <x v="96"/>
    <x v="32"/>
    <x v="2"/>
    <x v="2"/>
    <n v="55"/>
    <n v="3012"/>
    <n v="165660"/>
    <n v="30"/>
    <n v="90360"/>
    <n v="75300"/>
    <n v="0.45454545454545453"/>
  </r>
  <r>
    <n v="10298"/>
    <x v="3"/>
    <x v="96"/>
    <x v="2"/>
    <x v="0"/>
    <x v="0"/>
    <n v="40"/>
    <n v="12341"/>
    <n v="493640"/>
    <n v="10"/>
    <n v="123410"/>
    <n v="370230"/>
    <n v="0.75"/>
  </r>
  <r>
    <n v="10405"/>
    <x v="3"/>
    <x v="97"/>
    <x v="49"/>
    <x v="1"/>
    <x v="1"/>
    <n v="50"/>
    <n v="10077"/>
    <n v="503850"/>
    <n v="20"/>
    <n v="201540"/>
    <n v="302310"/>
    <n v="0.6"/>
  </r>
  <r>
    <n v="10957"/>
    <x v="3"/>
    <x v="97"/>
    <x v="22"/>
    <x v="1"/>
    <x v="2"/>
    <n v="55"/>
    <n v="7568"/>
    <n v="416240"/>
    <n v="30"/>
    <n v="227040"/>
    <n v="189200"/>
    <n v="0.45454545454545453"/>
  </r>
  <r>
    <n v="10522"/>
    <x v="2"/>
    <x v="97"/>
    <x v="50"/>
    <x v="3"/>
    <x v="0"/>
    <n v="40"/>
    <n v="15855"/>
    <n v="634200"/>
    <n v="10"/>
    <n v="158550"/>
    <n v="475650"/>
    <n v="0.75"/>
  </r>
  <r>
    <n v="10680"/>
    <x v="3"/>
    <x v="97"/>
    <x v="8"/>
    <x v="0"/>
    <x v="3"/>
    <n v="45"/>
    <n v="6068"/>
    <n v="273060"/>
    <n v="15"/>
    <n v="91020"/>
    <n v="182040"/>
    <n v="0.66666666666666663"/>
  </r>
  <r>
    <n v="10308"/>
    <x v="3"/>
    <x v="98"/>
    <x v="16"/>
    <x v="2"/>
    <x v="1"/>
    <n v="50"/>
    <n v="12489"/>
    <n v="624450"/>
    <n v="20"/>
    <n v="249780"/>
    <n v="374670"/>
    <n v="0.6"/>
  </r>
  <r>
    <n v="10452"/>
    <x v="1"/>
    <x v="98"/>
    <x v="46"/>
    <x v="1"/>
    <x v="1"/>
    <n v="50"/>
    <n v="4706"/>
    <n v="235300"/>
    <n v="20"/>
    <n v="94120"/>
    <n v="141180"/>
    <n v="0.6"/>
  </r>
  <r>
    <n v="10239"/>
    <x v="0"/>
    <x v="98"/>
    <x v="26"/>
    <x v="2"/>
    <x v="2"/>
    <n v="55"/>
    <n v="1716"/>
    <n v="94380"/>
    <n v="30"/>
    <n v="51480"/>
    <n v="42900"/>
    <n v="0.45454545454545453"/>
  </r>
  <r>
    <n v="10506"/>
    <x v="2"/>
    <x v="98"/>
    <x v="13"/>
    <x v="0"/>
    <x v="3"/>
    <n v="45"/>
    <n v="6086"/>
    <n v="273870"/>
    <n v="15"/>
    <n v="91290"/>
    <n v="182580"/>
    <n v="0.66666666666666663"/>
  </r>
  <r>
    <n v="10741"/>
    <x v="3"/>
    <x v="99"/>
    <x v="26"/>
    <x v="2"/>
    <x v="3"/>
    <n v="45"/>
    <n v="539"/>
    <n v="24255"/>
    <n v="15"/>
    <n v="8085"/>
    <n v="16170"/>
    <n v="0.66666666666666663"/>
  </r>
  <r>
    <n v="10149"/>
    <x v="0"/>
    <x v="99"/>
    <x v="24"/>
    <x v="3"/>
    <x v="1"/>
    <n v="50"/>
    <n v="11878"/>
    <n v="593900"/>
    <n v="20"/>
    <n v="237560"/>
    <n v="356340"/>
    <n v="0.6"/>
  </r>
  <r>
    <n v="10000"/>
    <x v="0"/>
    <x v="99"/>
    <x v="2"/>
    <x v="0"/>
    <x v="3"/>
    <n v="45"/>
    <n v="5881"/>
    <n v="264645"/>
    <n v="15"/>
    <n v="88215"/>
    <n v="176430"/>
    <n v="0.66666666666666663"/>
  </r>
  <r>
    <n v="10281"/>
    <x v="1"/>
    <x v="99"/>
    <x v="29"/>
    <x v="3"/>
    <x v="0"/>
    <n v="40"/>
    <n v="11201"/>
    <n v="448040"/>
    <n v="10"/>
    <n v="112010"/>
    <n v="336030"/>
    <n v="0.75"/>
  </r>
  <r>
    <n v="10369"/>
    <x v="3"/>
    <x v="100"/>
    <x v="19"/>
    <x v="3"/>
    <x v="0"/>
    <n v="40"/>
    <n v="6200"/>
    <n v="248000"/>
    <n v="10"/>
    <n v="62000"/>
    <n v="186000"/>
    <n v="0.75"/>
  </r>
  <r>
    <n v="10982"/>
    <x v="3"/>
    <x v="100"/>
    <x v="2"/>
    <x v="0"/>
    <x v="0"/>
    <n v="40"/>
    <n v="12610"/>
    <n v="504400"/>
    <n v="10"/>
    <n v="126100"/>
    <n v="378300"/>
    <n v="0.75"/>
  </r>
  <r>
    <n v="10286"/>
    <x v="2"/>
    <x v="100"/>
    <x v="45"/>
    <x v="0"/>
    <x v="0"/>
    <n v="40"/>
    <n v="13281"/>
    <n v="531240"/>
    <n v="10"/>
    <n v="132810"/>
    <n v="398430"/>
    <n v="0.75"/>
  </r>
  <r>
    <n v="10700"/>
    <x v="1"/>
    <x v="100"/>
    <x v="12"/>
    <x v="2"/>
    <x v="0"/>
    <n v="40"/>
    <n v="18144"/>
    <n v="725760"/>
    <n v="10"/>
    <n v="181440"/>
    <n v="544320"/>
    <n v="0.75"/>
  </r>
  <r>
    <n v="10673"/>
    <x v="0"/>
    <x v="101"/>
    <x v="32"/>
    <x v="2"/>
    <x v="0"/>
    <n v="40"/>
    <n v="19312"/>
    <n v="772480"/>
    <n v="10"/>
    <n v="193120"/>
    <n v="579360"/>
    <n v="0.75"/>
  </r>
  <r>
    <n v="10898"/>
    <x v="3"/>
    <x v="101"/>
    <x v="40"/>
    <x v="2"/>
    <x v="1"/>
    <n v="50"/>
    <n v="17665"/>
    <n v="883250"/>
    <n v="20"/>
    <n v="353300"/>
    <n v="529950"/>
    <n v="0.6"/>
  </r>
  <r>
    <n v="10439"/>
    <x v="2"/>
    <x v="101"/>
    <x v="10"/>
    <x v="1"/>
    <x v="1"/>
    <n v="50"/>
    <n v="19692"/>
    <n v="984600"/>
    <n v="20"/>
    <n v="393840"/>
    <n v="590760"/>
    <n v="0.6"/>
  </r>
  <r>
    <n v="10322"/>
    <x v="3"/>
    <x v="101"/>
    <x v="2"/>
    <x v="0"/>
    <x v="3"/>
    <n v="45"/>
    <n v="3397"/>
    <n v="152865"/>
    <n v="15"/>
    <n v="50955"/>
    <n v="101910"/>
    <n v="0.66666666666666663"/>
  </r>
  <r>
    <n v="10057"/>
    <x v="1"/>
    <x v="101"/>
    <x v="27"/>
    <x v="1"/>
    <x v="0"/>
    <n v="40"/>
    <n v="9414"/>
    <n v="376560"/>
    <n v="10"/>
    <n v="94140"/>
    <n v="282420"/>
    <n v="0.75"/>
  </r>
  <r>
    <n v="10596"/>
    <x v="0"/>
    <x v="102"/>
    <x v="46"/>
    <x v="1"/>
    <x v="1"/>
    <n v="50"/>
    <n v="14156"/>
    <n v="707800"/>
    <n v="20"/>
    <n v="283120"/>
    <n v="424680"/>
    <n v="0.6"/>
  </r>
  <r>
    <n v="10921"/>
    <x v="0"/>
    <x v="102"/>
    <x v="20"/>
    <x v="0"/>
    <x v="2"/>
    <n v="55"/>
    <n v="13097"/>
    <n v="720335"/>
    <n v="30"/>
    <n v="392910"/>
    <n v="327425"/>
    <n v="0.45454545454545453"/>
  </r>
  <r>
    <n v="10171"/>
    <x v="3"/>
    <x v="102"/>
    <x v="39"/>
    <x v="3"/>
    <x v="3"/>
    <n v="45"/>
    <n v="6362"/>
    <n v="286290"/>
    <n v="15"/>
    <n v="95430"/>
    <n v="190860"/>
    <n v="0.66666666666666663"/>
  </r>
  <r>
    <n v="10460"/>
    <x v="2"/>
    <x v="102"/>
    <x v="31"/>
    <x v="3"/>
    <x v="0"/>
    <n v="40"/>
    <n v="19690"/>
    <n v="787600"/>
    <n v="10"/>
    <n v="196900"/>
    <n v="590700"/>
    <n v="0.75"/>
  </r>
  <r>
    <n v="10320"/>
    <x v="1"/>
    <x v="103"/>
    <x v="2"/>
    <x v="0"/>
    <x v="0"/>
    <n v="40"/>
    <n v="10987"/>
    <n v="439480"/>
    <n v="10"/>
    <n v="109870"/>
    <n v="329610"/>
    <n v="0.75"/>
  </r>
  <r>
    <n v="10431"/>
    <x v="1"/>
    <x v="103"/>
    <x v="14"/>
    <x v="3"/>
    <x v="2"/>
    <n v="55"/>
    <n v="14933"/>
    <n v="821315"/>
    <n v="30"/>
    <n v="447990"/>
    <n v="373325"/>
    <n v="0.45454545454545453"/>
  </r>
  <r>
    <n v="10378"/>
    <x v="1"/>
    <x v="103"/>
    <x v="14"/>
    <x v="3"/>
    <x v="2"/>
    <n v="55"/>
    <n v="1440"/>
    <n v="79200"/>
    <n v="30"/>
    <n v="43200"/>
    <n v="36000"/>
    <n v="0.45454545454545453"/>
  </r>
  <r>
    <n v="10602"/>
    <x v="0"/>
    <x v="103"/>
    <x v="11"/>
    <x v="0"/>
    <x v="0"/>
    <n v="40"/>
    <n v="1773"/>
    <n v="70920"/>
    <n v="10"/>
    <n v="17730"/>
    <n v="53190"/>
    <n v="0.75"/>
  </r>
  <r>
    <n v="10548"/>
    <x v="1"/>
    <x v="104"/>
    <x v="29"/>
    <x v="3"/>
    <x v="1"/>
    <n v="50"/>
    <n v="14717"/>
    <n v="735850"/>
    <n v="20"/>
    <n v="294340"/>
    <n v="441510"/>
    <n v="0.6"/>
  </r>
  <r>
    <n v="10582"/>
    <x v="3"/>
    <x v="104"/>
    <x v="30"/>
    <x v="1"/>
    <x v="0"/>
    <n v="40"/>
    <n v="13009"/>
    <n v="520360"/>
    <n v="10"/>
    <n v="130090"/>
    <n v="390270"/>
    <n v="0.75"/>
  </r>
  <r>
    <n v="10651"/>
    <x v="0"/>
    <x v="104"/>
    <x v="9"/>
    <x v="3"/>
    <x v="1"/>
    <n v="50"/>
    <n v="14401"/>
    <n v="720050"/>
    <n v="20"/>
    <n v="288020"/>
    <n v="432030"/>
    <n v="0.6"/>
  </r>
  <r>
    <n v="10023"/>
    <x v="2"/>
    <x v="104"/>
    <x v="32"/>
    <x v="2"/>
    <x v="1"/>
    <n v="50"/>
    <n v="18917"/>
    <n v="945850"/>
    <n v="20"/>
    <n v="378340"/>
    <n v="567510"/>
    <n v="0.6"/>
  </r>
  <r>
    <n v="10707"/>
    <x v="3"/>
    <x v="105"/>
    <x v="0"/>
    <x v="0"/>
    <x v="0"/>
    <n v="40"/>
    <n v="8218"/>
    <n v="328720"/>
    <n v="10"/>
    <n v="82180"/>
    <n v="246540"/>
    <n v="0.75"/>
  </r>
  <r>
    <n v="10791"/>
    <x v="3"/>
    <x v="105"/>
    <x v="29"/>
    <x v="3"/>
    <x v="2"/>
    <n v="55"/>
    <n v="10679"/>
    <n v="587345"/>
    <n v="30"/>
    <n v="320370"/>
    <n v="266975"/>
    <n v="0.45454545454545453"/>
  </r>
  <r>
    <n v="10593"/>
    <x v="1"/>
    <x v="105"/>
    <x v="47"/>
    <x v="0"/>
    <x v="3"/>
    <n v="45"/>
    <n v="13270"/>
    <n v="597150"/>
    <n v="15"/>
    <n v="199050"/>
    <n v="398100"/>
    <n v="0.66666666666666663"/>
  </r>
  <r>
    <n v="10525"/>
    <x v="2"/>
    <x v="105"/>
    <x v="46"/>
    <x v="1"/>
    <x v="3"/>
    <n v="45"/>
    <n v="19469"/>
    <n v="876105"/>
    <n v="15"/>
    <n v="292035"/>
    <n v="584070"/>
    <n v="0.66666666666666663"/>
  </r>
  <r>
    <n v="10778"/>
    <x v="1"/>
    <x v="106"/>
    <x v="13"/>
    <x v="0"/>
    <x v="3"/>
    <n v="45"/>
    <n v="9779"/>
    <n v="440055"/>
    <n v="15"/>
    <n v="146685"/>
    <n v="293370"/>
    <n v="0.66666666666666663"/>
  </r>
  <r>
    <n v="10679"/>
    <x v="0"/>
    <x v="106"/>
    <x v="0"/>
    <x v="0"/>
    <x v="3"/>
    <n v="45"/>
    <n v="3452"/>
    <n v="155340"/>
    <n v="15"/>
    <n v="51780"/>
    <n v="103560"/>
    <n v="0.66666666666666663"/>
  </r>
  <r>
    <n v="10826"/>
    <x v="2"/>
    <x v="106"/>
    <x v="47"/>
    <x v="0"/>
    <x v="2"/>
    <n v="55"/>
    <n v="13481"/>
    <n v="741455"/>
    <n v="30"/>
    <n v="404430"/>
    <n v="337025"/>
    <n v="0.45454545454545453"/>
  </r>
  <r>
    <n v="10280"/>
    <x v="2"/>
    <x v="106"/>
    <x v="12"/>
    <x v="2"/>
    <x v="0"/>
    <n v="40"/>
    <n v="909"/>
    <n v="36360"/>
    <n v="10"/>
    <n v="9090"/>
    <n v="27270"/>
    <n v="0.75"/>
  </r>
  <r>
    <n v="10545"/>
    <x v="3"/>
    <x v="107"/>
    <x v="48"/>
    <x v="3"/>
    <x v="3"/>
    <n v="45"/>
    <n v="585"/>
    <n v="26325"/>
    <n v="15"/>
    <n v="8775"/>
    <n v="17550"/>
    <n v="0.66666666666666663"/>
  </r>
  <r>
    <n v="10628"/>
    <x v="2"/>
    <x v="107"/>
    <x v="31"/>
    <x v="3"/>
    <x v="3"/>
    <n v="45"/>
    <n v="1309"/>
    <n v="58905"/>
    <n v="15"/>
    <n v="19635"/>
    <n v="39270"/>
    <n v="0.66666666666666663"/>
  </r>
  <r>
    <n v="10563"/>
    <x v="1"/>
    <x v="107"/>
    <x v="45"/>
    <x v="0"/>
    <x v="0"/>
    <n v="40"/>
    <n v="19731"/>
    <n v="789240"/>
    <n v="10"/>
    <n v="197310"/>
    <n v="591930"/>
    <n v="0.75"/>
  </r>
  <r>
    <n v="10914"/>
    <x v="2"/>
    <x v="107"/>
    <x v="44"/>
    <x v="1"/>
    <x v="3"/>
    <n v="45"/>
    <n v="9050"/>
    <n v="407250"/>
    <n v="15"/>
    <n v="135750"/>
    <n v="271500"/>
    <n v="0.66666666666666663"/>
  </r>
  <r>
    <n v="10866"/>
    <x v="0"/>
    <x v="108"/>
    <x v="27"/>
    <x v="1"/>
    <x v="1"/>
    <n v="50"/>
    <n v="6227"/>
    <n v="311350"/>
    <n v="20"/>
    <n v="124540"/>
    <n v="186810"/>
    <n v="0.6"/>
  </r>
  <r>
    <n v="10554"/>
    <x v="3"/>
    <x v="108"/>
    <x v="12"/>
    <x v="2"/>
    <x v="2"/>
    <n v="55"/>
    <n v="15870"/>
    <n v="872850"/>
    <n v="30"/>
    <n v="476100"/>
    <n v="396750"/>
    <n v="0.45454545454545453"/>
  </r>
  <r>
    <n v="10022"/>
    <x v="3"/>
    <x v="108"/>
    <x v="35"/>
    <x v="1"/>
    <x v="1"/>
    <n v="50"/>
    <n v="16172"/>
    <n v="808600"/>
    <n v="20"/>
    <n v="323440"/>
    <n v="485160"/>
    <n v="0.6"/>
  </r>
  <r>
    <n v="10709"/>
    <x v="2"/>
    <x v="108"/>
    <x v="39"/>
    <x v="3"/>
    <x v="2"/>
    <n v="55"/>
    <n v="9785"/>
    <n v="538175"/>
    <n v="30"/>
    <n v="293550"/>
    <n v="244625"/>
    <n v="0.45454545454545453"/>
  </r>
  <r>
    <n v="10471"/>
    <x v="1"/>
    <x v="109"/>
    <x v="7"/>
    <x v="2"/>
    <x v="3"/>
    <n v="45"/>
    <n v="12562"/>
    <n v="565290"/>
    <n v="15"/>
    <n v="188430"/>
    <n v="376860"/>
    <n v="0.66666666666666663"/>
  </r>
  <r>
    <n v="10089"/>
    <x v="2"/>
    <x v="109"/>
    <x v="22"/>
    <x v="1"/>
    <x v="0"/>
    <n v="40"/>
    <n v="2381"/>
    <n v="95240"/>
    <n v="10"/>
    <n v="23810"/>
    <n v="71430"/>
    <n v="0.75"/>
  </r>
  <r>
    <n v="10135"/>
    <x v="3"/>
    <x v="109"/>
    <x v="35"/>
    <x v="1"/>
    <x v="2"/>
    <n v="55"/>
    <n v="9314"/>
    <n v="512270"/>
    <n v="30"/>
    <n v="279420"/>
    <n v="232850"/>
    <n v="0.45454545454545453"/>
  </r>
  <r>
    <n v="10062"/>
    <x v="1"/>
    <x v="109"/>
    <x v="42"/>
    <x v="0"/>
    <x v="3"/>
    <n v="45"/>
    <n v="14691"/>
    <n v="661095"/>
    <n v="15"/>
    <n v="220365"/>
    <n v="440730"/>
    <n v="0.66666666666666663"/>
  </r>
  <r>
    <n v="10233"/>
    <x v="3"/>
    <x v="110"/>
    <x v="16"/>
    <x v="2"/>
    <x v="3"/>
    <n v="45"/>
    <n v="14252"/>
    <n v="641340"/>
    <n v="15"/>
    <n v="213780"/>
    <n v="427560"/>
    <n v="0.66666666666666663"/>
  </r>
  <r>
    <n v="10893"/>
    <x v="0"/>
    <x v="110"/>
    <x v="0"/>
    <x v="0"/>
    <x v="2"/>
    <n v="55"/>
    <n v="9185"/>
    <n v="505175"/>
    <n v="30"/>
    <n v="275550"/>
    <n v="229625"/>
    <n v="0.45454545454545453"/>
  </r>
  <r>
    <n v="10921"/>
    <x v="2"/>
    <x v="110"/>
    <x v="15"/>
    <x v="1"/>
    <x v="3"/>
    <n v="45"/>
    <n v="3869"/>
    <n v="174105"/>
    <n v="15"/>
    <n v="58035"/>
    <n v="116070"/>
    <n v="0.66666666666666663"/>
  </r>
  <r>
    <n v="10475"/>
    <x v="0"/>
    <x v="110"/>
    <x v="16"/>
    <x v="2"/>
    <x v="0"/>
    <n v="40"/>
    <n v="15223"/>
    <n v="608920"/>
    <n v="10"/>
    <n v="152230"/>
    <n v="456690"/>
    <n v="0.75"/>
  </r>
  <r>
    <n v="10775"/>
    <x v="0"/>
    <x v="110"/>
    <x v="29"/>
    <x v="3"/>
    <x v="2"/>
    <n v="55"/>
    <n v="3183"/>
    <n v="175065"/>
    <n v="30"/>
    <n v="95490"/>
    <n v="79575"/>
    <n v="0.45454545454545453"/>
  </r>
  <r>
    <n v="10800"/>
    <x v="1"/>
    <x v="111"/>
    <x v="48"/>
    <x v="3"/>
    <x v="2"/>
    <n v="55"/>
    <n v="14902"/>
    <n v="819610"/>
    <n v="30"/>
    <n v="447060"/>
    <n v="372550"/>
    <n v="0.45454545454545453"/>
  </r>
  <r>
    <n v="10031"/>
    <x v="3"/>
    <x v="111"/>
    <x v="9"/>
    <x v="3"/>
    <x v="3"/>
    <n v="45"/>
    <n v="18667"/>
    <n v="840015"/>
    <n v="15"/>
    <n v="280005"/>
    <n v="560010"/>
    <n v="0.66666666666666663"/>
  </r>
  <r>
    <n v="10367"/>
    <x v="3"/>
    <x v="111"/>
    <x v="42"/>
    <x v="0"/>
    <x v="3"/>
    <n v="45"/>
    <n v="1971"/>
    <n v="88695"/>
    <n v="15"/>
    <n v="29565"/>
    <n v="59130"/>
    <n v="0.66666666666666663"/>
  </r>
  <r>
    <n v="10001"/>
    <x v="0"/>
    <x v="111"/>
    <x v="11"/>
    <x v="0"/>
    <x v="2"/>
    <n v="55"/>
    <n v="9159"/>
    <n v="503745"/>
    <n v="30"/>
    <n v="274770"/>
    <n v="228975"/>
    <n v="0.45454545454545453"/>
  </r>
  <r>
    <n v="10508"/>
    <x v="1"/>
    <x v="112"/>
    <x v="39"/>
    <x v="3"/>
    <x v="3"/>
    <n v="45"/>
    <n v="17249"/>
    <n v="776205"/>
    <n v="15"/>
    <n v="258735"/>
    <n v="517470"/>
    <n v="0.66666666666666663"/>
  </r>
  <r>
    <n v="10416"/>
    <x v="0"/>
    <x v="112"/>
    <x v="50"/>
    <x v="3"/>
    <x v="3"/>
    <n v="45"/>
    <n v="17466"/>
    <n v="785970"/>
    <n v="15"/>
    <n v="261990"/>
    <n v="523980"/>
    <n v="0.66666666666666663"/>
  </r>
  <r>
    <n v="10445"/>
    <x v="1"/>
    <x v="112"/>
    <x v="14"/>
    <x v="3"/>
    <x v="1"/>
    <n v="50"/>
    <n v="15942"/>
    <n v="797100"/>
    <n v="20"/>
    <n v="318840"/>
    <n v="478260"/>
    <n v="0.6"/>
  </r>
  <r>
    <n v="10801"/>
    <x v="3"/>
    <x v="112"/>
    <x v="29"/>
    <x v="3"/>
    <x v="2"/>
    <n v="55"/>
    <n v="16759"/>
    <n v="921745"/>
    <n v="30"/>
    <n v="502770"/>
    <n v="418975"/>
    <n v="0.45454545454545453"/>
  </r>
  <r>
    <n v="10314"/>
    <x v="1"/>
    <x v="113"/>
    <x v="19"/>
    <x v="3"/>
    <x v="1"/>
    <n v="50"/>
    <n v="5409"/>
    <n v="270450"/>
    <n v="20"/>
    <n v="108180"/>
    <n v="162270"/>
    <n v="0.6"/>
  </r>
  <r>
    <n v="10725"/>
    <x v="2"/>
    <x v="113"/>
    <x v="45"/>
    <x v="0"/>
    <x v="3"/>
    <n v="45"/>
    <n v="625"/>
    <n v="28125"/>
    <n v="15"/>
    <n v="9375"/>
    <n v="18750"/>
    <n v="0.66666666666666663"/>
  </r>
  <r>
    <n v="10843"/>
    <x v="2"/>
    <x v="113"/>
    <x v="5"/>
    <x v="2"/>
    <x v="3"/>
    <n v="45"/>
    <n v="4226"/>
    <n v="190170"/>
    <n v="15"/>
    <n v="63390"/>
    <n v="126780"/>
    <n v="0.66666666666666663"/>
  </r>
  <r>
    <n v="10605"/>
    <x v="0"/>
    <x v="113"/>
    <x v="19"/>
    <x v="3"/>
    <x v="3"/>
    <n v="45"/>
    <n v="970"/>
    <n v="43650"/>
    <n v="15"/>
    <n v="14550"/>
    <n v="29100"/>
    <n v="0.66666666666666663"/>
  </r>
  <r>
    <n v="10744"/>
    <x v="1"/>
    <x v="114"/>
    <x v="46"/>
    <x v="1"/>
    <x v="1"/>
    <n v="50"/>
    <n v="3558"/>
    <n v="177900"/>
    <n v="20"/>
    <n v="71160"/>
    <n v="106740"/>
    <n v="0.6"/>
  </r>
  <r>
    <n v="10306"/>
    <x v="2"/>
    <x v="114"/>
    <x v="26"/>
    <x v="2"/>
    <x v="1"/>
    <n v="50"/>
    <n v="10296"/>
    <n v="514800"/>
    <n v="20"/>
    <n v="205920"/>
    <n v="308880"/>
    <n v="0.6"/>
  </r>
  <r>
    <n v="10305"/>
    <x v="3"/>
    <x v="114"/>
    <x v="13"/>
    <x v="0"/>
    <x v="2"/>
    <n v="55"/>
    <n v="13992"/>
    <n v="769560"/>
    <n v="30"/>
    <n v="419760"/>
    <n v="349800"/>
    <n v="0.45454545454545453"/>
  </r>
  <r>
    <n v="10036"/>
    <x v="3"/>
    <x v="114"/>
    <x v="48"/>
    <x v="3"/>
    <x v="2"/>
    <n v="55"/>
    <n v="2146"/>
    <n v="118030"/>
    <n v="30"/>
    <n v="64380"/>
    <n v="53650"/>
    <n v="0.45454545454545453"/>
  </r>
  <r>
    <n v="10468"/>
    <x v="1"/>
    <x v="115"/>
    <x v="8"/>
    <x v="0"/>
    <x v="2"/>
    <n v="55"/>
    <n v="19924"/>
    <n v="1095820"/>
    <n v="30"/>
    <n v="597720"/>
    <n v="498100"/>
    <n v="0.45454545454545453"/>
  </r>
  <r>
    <n v="10815"/>
    <x v="1"/>
    <x v="115"/>
    <x v="48"/>
    <x v="3"/>
    <x v="2"/>
    <n v="55"/>
    <n v="6454"/>
    <n v="354970"/>
    <n v="30"/>
    <n v="193620"/>
    <n v="161350"/>
    <n v="0.45454545454545453"/>
  </r>
  <r>
    <n v="10543"/>
    <x v="2"/>
    <x v="115"/>
    <x v="10"/>
    <x v="1"/>
    <x v="0"/>
    <n v="40"/>
    <n v="17797"/>
    <n v="711880"/>
    <n v="10"/>
    <n v="177970"/>
    <n v="533910"/>
    <n v="0.75"/>
  </r>
  <r>
    <n v="10989"/>
    <x v="3"/>
    <x v="115"/>
    <x v="47"/>
    <x v="0"/>
    <x v="0"/>
    <n v="40"/>
    <n v="19903"/>
    <n v="796120"/>
    <n v="10"/>
    <n v="199030"/>
    <n v="597090"/>
    <n v="0.75"/>
  </r>
  <r>
    <n v="10408"/>
    <x v="1"/>
    <x v="116"/>
    <x v="11"/>
    <x v="0"/>
    <x v="1"/>
    <n v="50"/>
    <n v="13175"/>
    <n v="658750"/>
    <n v="20"/>
    <n v="263500"/>
    <n v="395250"/>
    <n v="0.6"/>
  </r>
  <r>
    <n v="10815"/>
    <x v="3"/>
    <x v="116"/>
    <x v="11"/>
    <x v="0"/>
    <x v="0"/>
    <n v="40"/>
    <n v="12660"/>
    <n v="506400"/>
    <n v="10"/>
    <n v="126600"/>
    <n v="379800"/>
    <n v="0.75"/>
  </r>
  <r>
    <n v="10111"/>
    <x v="3"/>
    <x v="116"/>
    <x v="35"/>
    <x v="1"/>
    <x v="3"/>
    <n v="45"/>
    <n v="4761"/>
    <n v="214245"/>
    <n v="15"/>
    <n v="71415"/>
    <n v="142830"/>
    <n v="0.66666666666666663"/>
  </r>
  <r>
    <n v="10144"/>
    <x v="3"/>
    <x v="116"/>
    <x v="12"/>
    <x v="2"/>
    <x v="0"/>
    <n v="40"/>
    <n v="19914"/>
    <n v="796560"/>
    <n v="10"/>
    <n v="199140"/>
    <n v="597420"/>
    <n v="0.75"/>
  </r>
  <r>
    <n v="10062"/>
    <x v="1"/>
    <x v="117"/>
    <x v="2"/>
    <x v="0"/>
    <x v="2"/>
    <n v="55"/>
    <n v="16396"/>
    <n v="901780"/>
    <n v="30"/>
    <n v="491880"/>
    <n v="409900"/>
    <n v="0.45454545454545453"/>
  </r>
  <r>
    <n v="10813"/>
    <x v="0"/>
    <x v="117"/>
    <x v="14"/>
    <x v="3"/>
    <x v="1"/>
    <n v="50"/>
    <n v="9351"/>
    <n v="467550"/>
    <n v="20"/>
    <n v="187020"/>
    <n v="280530"/>
    <n v="0.6"/>
  </r>
  <r>
    <n v="10683"/>
    <x v="3"/>
    <x v="117"/>
    <x v="25"/>
    <x v="2"/>
    <x v="0"/>
    <n v="40"/>
    <n v="16351"/>
    <n v="654040"/>
    <n v="10"/>
    <n v="163510"/>
    <n v="490530"/>
    <n v="0.75"/>
  </r>
  <r>
    <n v="10302"/>
    <x v="2"/>
    <x v="117"/>
    <x v="23"/>
    <x v="3"/>
    <x v="1"/>
    <n v="50"/>
    <n v="1878"/>
    <n v="93900"/>
    <n v="20"/>
    <n v="37560"/>
    <n v="56340"/>
    <n v="0.6"/>
  </r>
  <r>
    <n v="10074"/>
    <x v="3"/>
    <x v="118"/>
    <x v="41"/>
    <x v="1"/>
    <x v="1"/>
    <n v="50"/>
    <n v="9506"/>
    <n v="475300"/>
    <n v="20"/>
    <n v="190120"/>
    <n v="285180"/>
    <n v="0.6"/>
  </r>
  <r>
    <n v="10062"/>
    <x v="2"/>
    <x v="118"/>
    <x v="16"/>
    <x v="2"/>
    <x v="3"/>
    <n v="45"/>
    <n v="11715"/>
    <n v="527175"/>
    <n v="15"/>
    <n v="175725"/>
    <n v="351450"/>
    <n v="0.66666666666666663"/>
  </r>
  <r>
    <n v="10294"/>
    <x v="0"/>
    <x v="118"/>
    <x v="45"/>
    <x v="0"/>
    <x v="1"/>
    <n v="50"/>
    <n v="17758"/>
    <n v="887900"/>
    <n v="20"/>
    <n v="355160"/>
    <n v="532740"/>
    <n v="0.6"/>
  </r>
  <r>
    <n v="10908"/>
    <x v="3"/>
    <x v="118"/>
    <x v="37"/>
    <x v="0"/>
    <x v="0"/>
    <n v="40"/>
    <n v="16579"/>
    <n v="663160"/>
    <n v="10"/>
    <n v="165790"/>
    <n v="497370"/>
    <n v="0.75"/>
  </r>
  <r>
    <n v="10228"/>
    <x v="2"/>
    <x v="118"/>
    <x v="34"/>
    <x v="3"/>
    <x v="2"/>
    <n v="55"/>
    <n v="12144"/>
    <n v="667920"/>
    <n v="30"/>
    <n v="364320"/>
    <n v="303600"/>
    <n v="0.45454545454545453"/>
  </r>
  <r>
    <n v="10541"/>
    <x v="3"/>
    <x v="119"/>
    <x v="4"/>
    <x v="1"/>
    <x v="2"/>
    <n v="55"/>
    <n v="19186"/>
    <n v="1055230"/>
    <n v="30"/>
    <n v="575580"/>
    <n v="479650"/>
    <n v="0.45454545454545453"/>
  </r>
  <r>
    <n v="10845"/>
    <x v="3"/>
    <x v="119"/>
    <x v="49"/>
    <x v="1"/>
    <x v="1"/>
    <n v="50"/>
    <n v="8410"/>
    <n v="420500"/>
    <n v="20"/>
    <n v="168200"/>
    <n v="252300"/>
    <n v="0.6"/>
  </r>
  <r>
    <n v="10493"/>
    <x v="1"/>
    <x v="119"/>
    <x v="1"/>
    <x v="1"/>
    <x v="1"/>
    <n v="50"/>
    <n v="17150"/>
    <n v="857500"/>
    <n v="20"/>
    <n v="343000"/>
    <n v="514500"/>
    <n v="0.6"/>
  </r>
  <r>
    <n v="10312"/>
    <x v="1"/>
    <x v="119"/>
    <x v="25"/>
    <x v="2"/>
    <x v="0"/>
    <n v="40"/>
    <n v="18124"/>
    <n v="724960"/>
    <n v="10"/>
    <n v="181240"/>
    <n v="543720"/>
    <n v="0.75"/>
  </r>
  <r>
    <n v="10933"/>
    <x v="3"/>
    <x v="120"/>
    <x v="45"/>
    <x v="0"/>
    <x v="3"/>
    <n v="45"/>
    <n v="16348"/>
    <n v="735660"/>
    <n v="15"/>
    <n v="245220"/>
    <n v="490440"/>
    <n v="0.66666666666666663"/>
  </r>
  <r>
    <n v="10451"/>
    <x v="0"/>
    <x v="120"/>
    <x v="43"/>
    <x v="3"/>
    <x v="3"/>
    <n v="45"/>
    <n v="7744"/>
    <n v="348480"/>
    <n v="15"/>
    <n v="116160"/>
    <n v="232320"/>
    <n v="0.66666666666666663"/>
  </r>
  <r>
    <n v="10096"/>
    <x v="3"/>
    <x v="120"/>
    <x v="31"/>
    <x v="3"/>
    <x v="2"/>
    <n v="55"/>
    <n v="8445"/>
    <n v="464475"/>
    <n v="30"/>
    <n v="253350"/>
    <n v="211125"/>
    <n v="0.45454545454545453"/>
  </r>
  <r>
    <n v="10655"/>
    <x v="1"/>
    <x v="120"/>
    <x v="7"/>
    <x v="2"/>
    <x v="0"/>
    <n v="40"/>
    <n v="11668"/>
    <n v="466720"/>
    <n v="10"/>
    <n v="116680"/>
    <n v="350040"/>
    <n v="0.75"/>
  </r>
  <r>
    <n v="10775"/>
    <x v="3"/>
    <x v="121"/>
    <x v="9"/>
    <x v="3"/>
    <x v="3"/>
    <n v="45"/>
    <n v="15562"/>
    <n v="700290"/>
    <n v="15"/>
    <n v="233430"/>
    <n v="466860"/>
    <n v="0.66666666666666663"/>
  </r>
  <r>
    <n v="10881"/>
    <x v="0"/>
    <x v="121"/>
    <x v="23"/>
    <x v="3"/>
    <x v="3"/>
    <n v="45"/>
    <n v="7458"/>
    <n v="335610"/>
    <n v="15"/>
    <n v="111870"/>
    <n v="223740"/>
    <n v="0.66666666666666663"/>
  </r>
  <r>
    <n v="10135"/>
    <x v="2"/>
    <x v="121"/>
    <x v="34"/>
    <x v="3"/>
    <x v="2"/>
    <n v="55"/>
    <n v="8916"/>
    <n v="490380"/>
    <n v="30"/>
    <n v="267480"/>
    <n v="222900"/>
    <n v="0.45454545454545453"/>
  </r>
  <r>
    <n v="10764"/>
    <x v="1"/>
    <x v="121"/>
    <x v="12"/>
    <x v="2"/>
    <x v="1"/>
    <n v="50"/>
    <n v="10419"/>
    <n v="520950"/>
    <n v="20"/>
    <n v="208380"/>
    <n v="312570"/>
    <n v="0.6"/>
  </r>
  <r>
    <n v="10984"/>
    <x v="2"/>
    <x v="122"/>
    <x v="27"/>
    <x v="1"/>
    <x v="1"/>
    <n v="50"/>
    <n v="11582"/>
    <n v="579100"/>
    <n v="20"/>
    <n v="231640"/>
    <n v="347460"/>
    <n v="0.6"/>
  </r>
  <r>
    <n v="10262"/>
    <x v="2"/>
    <x v="122"/>
    <x v="50"/>
    <x v="3"/>
    <x v="2"/>
    <n v="55"/>
    <n v="10226"/>
    <n v="562430"/>
    <n v="30"/>
    <n v="306780"/>
    <n v="255650"/>
    <n v="0.45454545454545453"/>
  </r>
  <r>
    <n v="10227"/>
    <x v="0"/>
    <x v="122"/>
    <x v="32"/>
    <x v="2"/>
    <x v="2"/>
    <n v="55"/>
    <n v="16452"/>
    <n v="904860"/>
    <n v="30"/>
    <n v="493560"/>
    <n v="411300"/>
    <n v="0.45454545454545453"/>
  </r>
  <r>
    <n v="10781"/>
    <x v="0"/>
    <x v="122"/>
    <x v="2"/>
    <x v="0"/>
    <x v="1"/>
    <n v="50"/>
    <n v="15088"/>
    <n v="754400"/>
    <n v="20"/>
    <n v="301760"/>
    <n v="452640"/>
    <n v="0.6"/>
  </r>
  <r>
    <n v="10770"/>
    <x v="0"/>
    <x v="123"/>
    <x v="46"/>
    <x v="1"/>
    <x v="1"/>
    <n v="50"/>
    <n v="10255"/>
    <n v="512750"/>
    <n v="20"/>
    <n v="205100"/>
    <n v="307650"/>
    <n v="0.6"/>
  </r>
  <r>
    <n v="10394"/>
    <x v="2"/>
    <x v="123"/>
    <x v="41"/>
    <x v="1"/>
    <x v="1"/>
    <n v="50"/>
    <n v="12884"/>
    <n v="644200"/>
    <n v="20"/>
    <n v="257680"/>
    <n v="386520"/>
    <n v="0.6"/>
  </r>
  <r>
    <n v="10147"/>
    <x v="1"/>
    <x v="123"/>
    <x v="8"/>
    <x v="0"/>
    <x v="0"/>
    <n v="40"/>
    <n v="14335"/>
    <n v="573400"/>
    <n v="10"/>
    <n v="143350"/>
    <n v="430050"/>
    <n v="0.75"/>
  </r>
  <r>
    <n v="10391"/>
    <x v="2"/>
    <x v="123"/>
    <x v="19"/>
    <x v="3"/>
    <x v="3"/>
    <n v="45"/>
    <n v="3390"/>
    <n v="152550"/>
    <n v="15"/>
    <n v="50850"/>
    <n v="101700"/>
    <n v="0.66666666666666663"/>
  </r>
  <r>
    <n v="10111"/>
    <x v="1"/>
    <x v="124"/>
    <x v="5"/>
    <x v="2"/>
    <x v="3"/>
    <n v="45"/>
    <n v="7213"/>
    <n v="324585"/>
    <n v="15"/>
    <n v="108195"/>
    <n v="216390"/>
    <n v="0.66666666666666663"/>
  </r>
  <r>
    <n v="10926"/>
    <x v="0"/>
    <x v="124"/>
    <x v="17"/>
    <x v="0"/>
    <x v="1"/>
    <n v="50"/>
    <n v="371"/>
    <n v="18550"/>
    <n v="20"/>
    <n v="7420"/>
    <n v="11130"/>
    <n v="0.6"/>
  </r>
  <r>
    <n v="10055"/>
    <x v="1"/>
    <x v="124"/>
    <x v="2"/>
    <x v="0"/>
    <x v="1"/>
    <n v="50"/>
    <n v="2451"/>
    <n v="122550"/>
    <n v="20"/>
    <n v="49020"/>
    <n v="73530"/>
    <n v="0.6"/>
  </r>
  <r>
    <n v="10926"/>
    <x v="2"/>
    <x v="124"/>
    <x v="26"/>
    <x v="2"/>
    <x v="2"/>
    <n v="55"/>
    <n v="4357"/>
    <n v="239635"/>
    <n v="30"/>
    <n v="130710"/>
    <n v="108925"/>
    <n v="0.45454545454545453"/>
  </r>
  <r>
    <n v="10413"/>
    <x v="0"/>
    <x v="125"/>
    <x v="21"/>
    <x v="1"/>
    <x v="2"/>
    <n v="55"/>
    <n v="12847"/>
    <n v="706585"/>
    <n v="30"/>
    <n v="385410"/>
    <n v="321175"/>
    <n v="0.45454545454545453"/>
  </r>
  <r>
    <n v="10192"/>
    <x v="3"/>
    <x v="125"/>
    <x v="8"/>
    <x v="0"/>
    <x v="1"/>
    <n v="50"/>
    <n v="449"/>
    <n v="22450"/>
    <n v="20"/>
    <n v="8980"/>
    <n v="13470"/>
    <n v="0.6"/>
  </r>
  <r>
    <n v="10702"/>
    <x v="3"/>
    <x v="125"/>
    <x v="40"/>
    <x v="2"/>
    <x v="1"/>
    <n v="50"/>
    <n v="8120"/>
    <n v="406000"/>
    <n v="20"/>
    <n v="162400"/>
    <n v="243600"/>
    <n v="0.6"/>
  </r>
  <r>
    <n v="10154"/>
    <x v="2"/>
    <x v="125"/>
    <x v="23"/>
    <x v="3"/>
    <x v="0"/>
    <n v="40"/>
    <n v="4522"/>
    <n v="180880"/>
    <n v="10"/>
    <n v="45220"/>
    <n v="135660"/>
    <n v="0.75"/>
  </r>
  <r>
    <n v="10902"/>
    <x v="2"/>
    <x v="126"/>
    <x v="23"/>
    <x v="3"/>
    <x v="3"/>
    <n v="45"/>
    <n v="9687"/>
    <n v="435915"/>
    <n v="15"/>
    <n v="145305"/>
    <n v="290610"/>
    <n v="0.66666666666666663"/>
  </r>
  <r>
    <n v="10863"/>
    <x v="2"/>
    <x v="126"/>
    <x v="19"/>
    <x v="3"/>
    <x v="3"/>
    <n v="45"/>
    <n v="9269"/>
    <n v="417105"/>
    <n v="15"/>
    <n v="139035"/>
    <n v="278070"/>
    <n v="0.66666666666666663"/>
  </r>
  <r>
    <n v="10530"/>
    <x v="2"/>
    <x v="126"/>
    <x v="4"/>
    <x v="1"/>
    <x v="1"/>
    <n v="50"/>
    <n v="18287"/>
    <n v="914350"/>
    <n v="20"/>
    <n v="365740"/>
    <n v="548610"/>
    <n v="0.6"/>
  </r>
  <r>
    <n v="10547"/>
    <x v="1"/>
    <x v="126"/>
    <x v="25"/>
    <x v="2"/>
    <x v="1"/>
    <n v="50"/>
    <n v="10965"/>
    <n v="548250"/>
    <n v="20"/>
    <n v="219300"/>
    <n v="328950"/>
    <n v="0.6"/>
  </r>
  <r>
    <n v="10676"/>
    <x v="0"/>
    <x v="126"/>
    <x v="10"/>
    <x v="1"/>
    <x v="0"/>
    <n v="40"/>
    <n v="18927"/>
    <n v="757080"/>
    <n v="10"/>
    <n v="189270"/>
    <n v="567810"/>
    <n v="0.75"/>
  </r>
  <r>
    <n v="10077"/>
    <x v="1"/>
    <x v="127"/>
    <x v="47"/>
    <x v="0"/>
    <x v="0"/>
    <n v="40"/>
    <n v="9140"/>
    <n v="365600"/>
    <n v="10"/>
    <n v="91400"/>
    <n v="274200"/>
    <n v="0.75"/>
  </r>
  <r>
    <n v="10655"/>
    <x v="1"/>
    <x v="127"/>
    <x v="1"/>
    <x v="1"/>
    <x v="1"/>
    <n v="50"/>
    <n v="16715"/>
    <n v="835750"/>
    <n v="20"/>
    <n v="334300"/>
    <n v="501450"/>
    <n v="0.6"/>
  </r>
  <r>
    <n v="10014"/>
    <x v="1"/>
    <x v="127"/>
    <x v="7"/>
    <x v="2"/>
    <x v="0"/>
    <n v="40"/>
    <n v="497"/>
    <n v="19880"/>
    <n v="10"/>
    <n v="4970"/>
    <n v="14910"/>
    <n v="0.75"/>
  </r>
  <r>
    <n v="10127"/>
    <x v="0"/>
    <x v="127"/>
    <x v="20"/>
    <x v="0"/>
    <x v="1"/>
    <n v="50"/>
    <n v="10127"/>
    <n v="506350"/>
    <n v="20"/>
    <n v="202540"/>
    <n v="303810"/>
    <n v="0.6"/>
  </r>
  <r>
    <n v="10739"/>
    <x v="3"/>
    <x v="128"/>
    <x v="26"/>
    <x v="2"/>
    <x v="3"/>
    <n v="45"/>
    <n v="18216"/>
    <n v="819720"/>
    <n v="15"/>
    <n v="273240"/>
    <n v="546480"/>
    <n v="0.66666666666666663"/>
  </r>
  <r>
    <n v="10260"/>
    <x v="2"/>
    <x v="128"/>
    <x v="24"/>
    <x v="3"/>
    <x v="3"/>
    <n v="45"/>
    <n v="11379"/>
    <n v="512055"/>
    <n v="15"/>
    <n v="170685"/>
    <n v="341370"/>
    <n v="0.66666666666666663"/>
  </r>
  <r>
    <n v="10484"/>
    <x v="0"/>
    <x v="128"/>
    <x v="13"/>
    <x v="0"/>
    <x v="2"/>
    <n v="55"/>
    <n v="1310"/>
    <n v="72050"/>
    <n v="30"/>
    <n v="39300"/>
    <n v="32750"/>
    <n v="0.45454545454545453"/>
  </r>
  <r>
    <n v="10137"/>
    <x v="1"/>
    <x v="128"/>
    <x v="23"/>
    <x v="3"/>
    <x v="2"/>
    <n v="55"/>
    <n v="12565"/>
    <n v="691075"/>
    <n v="30"/>
    <n v="376950"/>
    <n v="314125"/>
    <n v="0.45454545454545453"/>
  </r>
  <r>
    <n v="10472"/>
    <x v="3"/>
    <x v="129"/>
    <x v="14"/>
    <x v="3"/>
    <x v="0"/>
    <n v="40"/>
    <n v="8809"/>
    <n v="352360"/>
    <n v="10"/>
    <n v="88090"/>
    <n v="264270"/>
    <n v="0.75"/>
  </r>
  <r>
    <n v="10605"/>
    <x v="0"/>
    <x v="129"/>
    <x v="13"/>
    <x v="0"/>
    <x v="0"/>
    <n v="40"/>
    <n v="4677"/>
    <n v="187080"/>
    <n v="10"/>
    <n v="46770"/>
    <n v="140310"/>
    <n v="0.75"/>
  </r>
  <r>
    <n v="10299"/>
    <x v="3"/>
    <x v="129"/>
    <x v="47"/>
    <x v="0"/>
    <x v="3"/>
    <n v="45"/>
    <n v="8925"/>
    <n v="401625"/>
    <n v="15"/>
    <n v="133875"/>
    <n v="267750"/>
    <n v="0.66666666666666663"/>
  </r>
  <r>
    <n v="10668"/>
    <x v="0"/>
    <x v="129"/>
    <x v="24"/>
    <x v="3"/>
    <x v="0"/>
    <n v="40"/>
    <n v="18789"/>
    <n v="751560"/>
    <n v="10"/>
    <n v="187890"/>
    <n v="563670"/>
    <n v="0.75"/>
  </r>
  <r>
    <n v="10500"/>
    <x v="1"/>
    <x v="130"/>
    <x v="24"/>
    <x v="3"/>
    <x v="3"/>
    <n v="45"/>
    <n v="3242"/>
    <n v="145890"/>
    <n v="15"/>
    <n v="48630"/>
    <n v="97260"/>
    <n v="0.66666666666666663"/>
  </r>
  <r>
    <n v="10975"/>
    <x v="1"/>
    <x v="130"/>
    <x v="30"/>
    <x v="1"/>
    <x v="1"/>
    <n v="50"/>
    <n v="5066"/>
    <n v="253300"/>
    <n v="20"/>
    <n v="101320"/>
    <n v="151980"/>
    <n v="0.6"/>
  </r>
  <r>
    <n v="10653"/>
    <x v="0"/>
    <x v="130"/>
    <x v="24"/>
    <x v="3"/>
    <x v="2"/>
    <n v="55"/>
    <n v="7125"/>
    <n v="391875"/>
    <n v="30"/>
    <n v="213750"/>
    <n v="178125"/>
    <n v="0.45454545454545453"/>
  </r>
  <r>
    <n v="10314"/>
    <x v="2"/>
    <x v="130"/>
    <x v="50"/>
    <x v="3"/>
    <x v="1"/>
    <n v="50"/>
    <n v="2191"/>
    <n v="109550"/>
    <n v="20"/>
    <n v="43820"/>
    <n v="65730"/>
    <n v="0.6"/>
  </r>
  <r>
    <n v="10690"/>
    <x v="1"/>
    <x v="131"/>
    <x v="24"/>
    <x v="3"/>
    <x v="3"/>
    <n v="45"/>
    <n v="3050"/>
    <n v="137250"/>
    <n v="15"/>
    <n v="45750"/>
    <n v="91500"/>
    <n v="0.66666666666666663"/>
  </r>
  <r>
    <n v="10662"/>
    <x v="0"/>
    <x v="131"/>
    <x v="31"/>
    <x v="3"/>
    <x v="0"/>
    <n v="40"/>
    <n v="10687"/>
    <n v="427480"/>
    <n v="10"/>
    <n v="106870"/>
    <n v="320610"/>
    <n v="0.75"/>
  </r>
  <r>
    <n v="10948"/>
    <x v="1"/>
    <x v="131"/>
    <x v="28"/>
    <x v="1"/>
    <x v="1"/>
    <n v="50"/>
    <n v="5316"/>
    <n v="265800"/>
    <n v="20"/>
    <n v="106320"/>
    <n v="159480"/>
    <n v="0.6"/>
  </r>
  <r>
    <n v="10577"/>
    <x v="0"/>
    <x v="131"/>
    <x v="0"/>
    <x v="0"/>
    <x v="3"/>
    <n v="45"/>
    <n v="8841"/>
    <n v="397845"/>
    <n v="15"/>
    <n v="132615"/>
    <n v="265230"/>
    <n v="0.66666666666666663"/>
  </r>
  <r>
    <n v="10801"/>
    <x v="3"/>
    <x v="132"/>
    <x v="47"/>
    <x v="0"/>
    <x v="3"/>
    <n v="45"/>
    <n v="19332"/>
    <n v="869940"/>
    <n v="15"/>
    <n v="289980"/>
    <n v="579960"/>
    <n v="0.66666666666666663"/>
  </r>
  <r>
    <n v="10480"/>
    <x v="1"/>
    <x v="132"/>
    <x v="19"/>
    <x v="3"/>
    <x v="1"/>
    <n v="50"/>
    <n v="8578"/>
    <n v="428900"/>
    <n v="20"/>
    <n v="171560"/>
    <n v="257340"/>
    <n v="0.6"/>
  </r>
  <r>
    <n v="10988"/>
    <x v="2"/>
    <x v="132"/>
    <x v="42"/>
    <x v="0"/>
    <x v="3"/>
    <n v="45"/>
    <n v="18541"/>
    <n v="834345"/>
    <n v="15"/>
    <n v="278115"/>
    <n v="556230"/>
    <n v="0.66666666666666663"/>
  </r>
  <r>
    <n v="10212"/>
    <x v="3"/>
    <x v="132"/>
    <x v="30"/>
    <x v="1"/>
    <x v="0"/>
    <n v="40"/>
    <n v="6292"/>
    <n v="251680"/>
    <n v="10"/>
    <n v="62920"/>
    <n v="188760"/>
    <n v="0.75"/>
  </r>
  <r>
    <n v="10608"/>
    <x v="0"/>
    <x v="133"/>
    <x v="33"/>
    <x v="1"/>
    <x v="2"/>
    <n v="55"/>
    <n v="2893"/>
    <n v="159115"/>
    <n v="30"/>
    <n v="86790"/>
    <n v="72325"/>
    <n v="0.45454545454545453"/>
  </r>
  <r>
    <n v="10441"/>
    <x v="0"/>
    <x v="133"/>
    <x v="45"/>
    <x v="0"/>
    <x v="0"/>
    <n v="40"/>
    <n v="13072"/>
    <n v="522880"/>
    <n v="10"/>
    <n v="130720"/>
    <n v="392160"/>
    <n v="0.75"/>
  </r>
  <r>
    <n v="10177"/>
    <x v="2"/>
    <x v="133"/>
    <x v="8"/>
    <x v="0"/>
    <x v="0"/>
    <n v="40"/>
    <n v="14703"/>
    <n v="588120"/>
    <n v="10"/>
    <n v="147030"/>
    <n v="441090"/>
    <n v="0.75"/>
  </r>
  <r>
    <n v="10516"/>
    <x v="3"/>
    <x v="133"/>
    <x v="35"/>
    <x v="1"/>
    <x v="1"/>
    <n v="50"/>
    <n v="10488"/>
    <n v="524400"/>
    <n v="20"/>
    <n v="209760"/>
    <n v="314640"/>
    <n v="0.6"/>
  </r>
  <r>
    <n v="10353"/>
    <x v="2"/>
    <x v="134"/>
    <x v="34"/>
    <x v="3"/>
    <x v="0"/>
    <n v="40"/>
    <n v="14247"/>
    <n v="569880"/>
    <n v="10"/>
    <n v="142470"/>
    <n v="427410"/>
    <n v="0.75"/>
  </r>
  <r>
    <n v="10880"/>
    <x v="2"/>
    <x v="134"/>
    <x v="8"/>
    <x v="0"/>
    <x v="1"/>
    <n v="50"/>
    <n v="7319"/>
    <n v="365950"/>
    <n v="20"/>
    <n v="146380"/>
    <n v="219570"/>
    <n v="0.6"/>
  </r>
  <r>
    <n v="10981"/>
    <x v="3"/>
    <x v="134"/>
    <x v="31"/>
    <x v="3"/>
    <x v="0"/>
    <n v="40"/>
    <n v="5627"/>
    <n v="225080"/>
    <n v="10"/>
    <n v="56270"/>
    <n v="168810"/>
    <n v="0.75"/>
  </r>
  <r>
    <n v="10905"/>
    <x v="3"/>
    <x v="134"/>
    <x v="47"/>
    <x v="0"/>
    <x v="3"/>
    <n v="45"/>
    <n v="8968"/>
    <n v="403560"/>
    <n v="15"/>
    <n v="134520"/>
    <n v="269040"/>
    <n v="0.66666666666666663"/>
  </r>
  <r>
    <n v="10915"/>
    <x v="0"/>
    <x v="135"/>
    <x v="23"/>
    <x v="3"/>
    <x v="2"/>
    <n v="55"/>
    <n v="9014"/>
    <n v="495770"/>
    <n v="30"/>
    <n v="270420"/>
    <n v="225350"/>
    <n v="0.45454545454545453"/>
  </r>
  <r>
    <n v="10884"/>
    <x v="3"/>
    <x v="135"/>
    <x v="34"/>
    <x v="3"/>
    <x v="3"/>
    <n v="45"/>
    <n v="16123"/>
    <n v="725535"/>
    <n v="15"/>
    <n v="241845"/>
    <n v="483690"/>
    <n v="0.66666666666666663"/>
  </r>
  <r>
    <n v="10481"/>
    <x v="3"/>
    <x v="135"/>
    <x v="44"/>
    <x v="1"/>
    <x v="1"/>
    <n v="50"/>
    <n v="2006"/>
    <n v="100300"/>
    <n v="20"/>
    <n v="40120"/>
    <n v="60180"/>
    <n v="0.6"/>
  </r>
  <r>
    <n v="10222"/>
    <x v="2"/>
    <x v="135"/>
    <x v="42"/>
    <x v="0"/>
    <x v="0"/>
    <n v="40"/>
    <n v="14219"/>
    <n v="568760"/>
    <n v="10"/>
    <n v="142190"/>
    <n v="426570"/>
    <n v="0.75"/>
  </r>
  <r>
    <n v="10033"/>
    <x v="1"/>
    <x v="135"/>
    <x v="46"/>
    <x v="1"/>
    <x v="2"/>
    <n v="55"/>
    <n v="17935"/>
    <n v="986425"/>
    <n v="30"/>
    <n v="538050"/>
    <n v="448375"/>
    <n v="0.45454545454545453"/>
  </r>
  <r>
    <n v="10172"/>
    <x v="1"/>
    <x v="136"/>
    <x v="7"/>
    <x v="2"/>
    <x v="1"/>
    <n v="50"/>
    <n v="17789"/>
    <n v="889450"/>
    <n v="20"/>
    <n v="355780"/>
    <n v="533670"/>
    <n v="0.6"/>
  </r>
  <r>
    <n v="10376"/>
    <x v="3"/>
    <x v="136"/>
    <x v="50"/>
    <x v="3"/>
    <x v="0"/>
    <n v="40"/>
    <n v="13214"/>
    <n v="528560"/>
    <n v="10"/>
    <n v="132140"/>
    <n v="396420"/>
    <n v="0.75"/>
  </r>
  <r>
    <n v="10616"/>
    <x v="0"/>
    <x v="136"/>
    <x v="38"/>
    <x v="0"/>
    <x v="2"/>
    <n v="55"/>
    <n v="7169"/>
    <n v="394295"/>
    <n v="30"/>
    <n v="215070"/>
    <n v="179225"/>
    <n v="0.45454545454545453"/>
  </r>
  <r>
    <n v="10300"/>
    <x v="1"/>
    <x v="136"/>
    <x v="13"/>
    <x v="0"/>
    <x v="3"/>
    <n v="45"/>
    <n v="15296"/>
    <n v="688320"/>
    <n v="15"/>
    <n v="229440"/>
    <n v="458880"/>
    <n v="0.66666666666666663"/>
  </r>
  <r>
    <n v="10935"/>
    <x v="1"/>
    <x v="137"/>
    <x v="25"/>
    <x v="2"/>
    <x v="0"/>
    <n v="40"/>
    <n v="17869"/>
    <n v="714760"/>
    <n v="10"/>
    <n v="178690"/>
    <n v="536070"/>
    <n v="0.75"/>
  </r>
  <r>
    <n v="10992"/>
    <x v="0"/>
    <x v="137"/>
    <x v="34"/>
    <x v="3"/>
    <x v="0"/>
    <n v="40"/>
    <n v="15850"/>
    <n v="634000"/>
    <n v="10"/>
    <n v="158500"/>
    <n v="475500"/>
    <n v="0.75"/>
  </r>
  <r>
    <n v="10278"/>
    <x v="2"/>
    <x v="137"/>
    <x v="32"/>
    <x v="2"/>
    <x v="3"/>
    <n v="45"/>
    <n v="16077"/>
    <n v="723465"/>
    <n v="15"/>
    <n v="241155"/>
    <n v="482310"/>
    <n v="0.66666666666666663"/>
  </r>
  <r>
    <n v="10868"/>
    <x v="0"/>
    <x v="137"/>
    <x v="18"/>
    <x v="1"/>
    <x v="3"/>
    <n v="45"/>
    <n v="7407"/>
    <n v="333315"/>
    <n v="15"/>
    <n v="111105"/>
    <n v="222210"/>
    <n v="0.66666666666666663"/>
  </r>
  <r>
    <n v="10383"/>
    <x v="3"/>
    <x v="138"/>
    <x v="36"/>
    <x v="0"/>
    <x v="3"/>
    <n v="45"/>
    <n v="17604"/>
    <n v="792180"/>
    <n v="15"/>
    <n v="264060"/>
    <n v="528120"/>
    <n v="0.66666666666666663"/>
  </r>
  <r>
    <n v="10324"/>
    <x v="2"/>
    <x v="138"/>
    <x v="17"/>
    <x v="0"/>
    <x v="3"/>
    <n v="45"/>
    <n v="12989"/>
    <n v="584505"/>
    <n v="15"/>
    <n v="194835"/>
    <n v="389670"/>
    <n v="0.66666666666666663"/>
  </r>
  <r>
    <n v="10660"/>
    <x v="1"/>
    <x v="138"/>
    <x v="7"/>
    <x v="2"/>
    <x v="2"/>
    <n v="55"/>
    <n v="17536"/>
    <n v="964480"/>
    <n v="30"/>
    <n v="526080"/>
    <n v="438400"/>
    <n v="0.45454545454545453"/>
  </r>
  <r>
    <n v="10608"/>
    <x v="3"/>
    <x v="138"/>
    <x v="4"/>
    <x v="1"/>
    <x v="0"/>
    <n v="40"/>
    <n v="13446"/>
    <n v="537840"/>
    <n v="10"/>
    <n v="134460"/>
    <n v="403380"/>
    <n v="0.75"/>
  </r>
  <r>
    <n v="10441"/>
    <x v="1"/>
    <x v="139"/>
    <x v="23"/>
    <x v="3"/>
    <x v="3"/>
    <n v="45"/>
    <n v="1962"/>
    <n v="88290"/>
    <n v="15"/>
    <n v="29430"/>
    <n v="58860"/>
    <n v="0.66666666666666663"/>
  </r>
  <r>
    <n v="10258"/>
    <x v="2"/>
    <x v="139"/>
    <x v="3"/>
    <x v="2"/>
    <x v="0"/>
    <n v="40"/>
    <n v="10182"/>
    <n v="407280"/>
    <n v="10"/>
    <n v="101820"/>
    <n v="305460"/>
    <n v="0.75"/>
  </r>
  <r>
    <n v="10951"/>
    <x v="0"/>
    <x v="139"/>
    <x v="38"/>
    <x v="0"/>
    <x v="1"/>
    <n v="50"/>
    <n v="9386"/>
    <n v="469300"/>
    <n v="20"/>
    <n v="187720"/>
    <n v="281580"/>
    <n v="0.6"/>
  </r>
  <r>
    <n v="10309"/>
    <x v="3"/>
    <x v="139"/>
    <x v="12"/>
    <x v="2"/>
    <x v="0"/>
    <n v="40"/>
    <n v="4861"/>
    <n v="194440"/>
    <n v="10"/>
    <n v="48610"/>
    <n v="145830"/>
    <n v="0.75"/>
  </r>
  <r>
    <n v="10974"/>
    <x v="2"/>
    <x v="140"/>
    <x v="27"/>
    <x v="1"/>
    <x v="2"/>
    <n v="55"/>
    <n v="1858"/>
    <n v="102190"/>
    <n v="30"/>
    <n v="55740"/>
    <n v="46450"/>
    <n v="0.45454545454545453"/>
  </r>
  <r>
    <n v="10616"/>
    <x v="1"/>
    <x v="140"/>
    <x v="27"/>
    <x v="1"/>
    <x v="0"/>
    <n v="40"/>
    <n v="1604"/>
    <n v="64160"/>
    <n v="10"/>
    <n v="16040"/>
    <n v="48120"/>
    <n v="0.75"/>
  </r>
  <r>
    <n v="10043"/>
    <x v="2"/>
    <x v="140"/>
    <x v="19"/>
    <x v="3"/>
    <x v="3"/>
    <n v="45"/>
    <n v="8378"/>
    <n v="377010"/>
    <n v="15"/>
    <n v="125670"/>
    <n v="251340"/>
    <n v="0.66666666666666663"/>
  </r>
  <r>
    <n v="10772"/>
    <x v="0"/>
    <x v="140"/>
    <x v="33"/>
    <x v="1"/>
    <x v="0"/>
    <n v="40"/>
    <n v="10469"/>
    <n v="418760"/>
    <n v="10"/>
    <n v="104690"/>
    <n v="314070"/>
    <n v="0.75"/>
  </r>
  <r>
    <n v="10516"/>
    <x v="0"/>
    <x v="141"/>
    <x v="28"/>
    <x v="1"/>
    <x v="1"/>
    <n v="50"/>
    <n v="15658"/>
    <n v="782900"/>
    <n v="20"/>
    <n v="313160"/>
    <n v="469740"/>
    <n v="0.6"/>
  </r>
  <r>
    <n v="10068"/>
    <x v="2"/>
    <x v="141"/>
    <x v="46"/>
    <x v="1"/>
    <x v="0"/>
    <n v="40"/>
    <n v="7433"/>
    <n v="297320"/>
    <n v="10"/>
    <n v="74330"/>
    <n v="222990"/>
    <n v="0.75"/>
  </r>
  <r>
    <n v="10155"/>
    <x v="3"/>
    <x v="141"/>
    <x v="17"/>
    <x v="0"/>
    <x v="3"/>
    <n v="45"/>
    <n v="17615"/>
    <n v="792675"/>
    <n v="15"/>
    <n v="264225"/>
    <n v="528450"/>
    <n v="0.66666666666666663"/>
  </r>
  <r>
    <n v="10992"/>
    <x v="1"/>
    <x v="141"/>
    <x v="10"/>
    <x v="1"/>
    <x v="3"/>
    <n v="45"/>
    <n v="8983"/>
    <n v="404235"/>
    <n v="15"/>
    <n v="134745"/>
    <n v="269490"/>
    <n v="0.66666666666666663"/>
  </r>
  <r>
    <n v="10768"/>
    <x v="2"/>
    <x v="142"/>
    <x v="19"/>
    <x v="3"/>
    <x v="1"/>
    <n v="50"/>
    <n v="7104"/>
    <n v="355200"/>
    <n v="20"/>
    <n v="142080"/>
    <n v="213120"/>
    <n v="0.6"/>
  </r>
  <r>
    <n v="10742"/>
    <x v="2"/>
    <x v="142"/>
    <x v="0"/>
    <x v="0"/>
    <x v="1"/>
    <n v="50"/>
    <n v="17114"/>
    <n v="855700"/>
    <n v="20"/>
    <n v="342280"/>
    <n v="513420"/>
    <n v="0.6"/>
  </r>
  <r>
    <n v="10851"/>
    <x v="3"/>
    <x v="142"/>
    <x v="6"/>
    <x v="1"/>
    <x v="1"/>
    <n v="50"/>
    <n v="12451"/>
    <n v="622550"/>
    <n v="20"/>
    <n v="249020"/>
    <n v="373530"/>
    <n v="0.6"/>
  </r>
  <r>
    <n v="10644"/>
    <x v="2"/>
    <x v="142"/>
    <x v="20"/>
    <x v="0"/>
    <x v="2"/>
    <n v="55"/>
    <n v="8712"/>
    <n v="479160"/>
    <n v="30"/>
    <n v="261360"/>
    <n v="217800"/>
    <n v="0.45454545454545453"/>
  </r>
  <r>
    <n v="10577"/>
    <x v="2"/>
    <x v="143"/>
    <x v="32"/>
    <x v="2"/>
    <x v="1"/>
    <n v="50"/>
    <n v="15577"/>
    <n v="778850"/>
    <n v="20"/>
    <n v="311540"/>
    <n v="467310"/>
    <n v="0.6"/>
  </r>
  <r>
    <n v="10494"/>
    <x v="3"/>
    <x v="143"/>
    <x v="30"/>
    <x v="1"/>
    <x v="3"/>
    <n v="45"/>
    <n v="1116"/>
    <n v="50220"/>
    <n v="15"/>
    <n v="16740"/>
    <n v="33480"/>
    <n v="0.66666666666666663"/>
  </r>
  <r>
    <n v="10487"/>
    <x v="2"/>
    <x v="143"/>
    <x v="50"/>
    <x v="3"/>
    <x v="3"/>
    <n v="45"/>
    <n v="3860"/>
    <n v="173700"/>
    <n v="15"/>
    <n v="57900"/>
    <n v="115800"/>
    <n v="0.66666666666666663"/>
  </r>
  <r>
    <n v="10583"/>
    <x v="0"/>
    <x v="143"/>
    <x v="12"/>
    <x v="2"/>
    <x v="0"/>
    <n v="40"/>
    <n v="857"/>
    <n v="34280"/>
    <n v="10"/>
    <n v="8570"/>
    <n v="25710"/>
    <n v="0.75"/>
  </r>
  <r>
    <n v="10290"/>
    <x v="2"/>
    <x v="143"/>
    <x v="14"/>
    <x v="3"/>
    <x v="0"/>
    <n v="40"/>
    <n v="11101"/>
    <n v="444040"/>
    <n v="10"/>
    <n v="111010"/>
    <n v="333030"/>
    <n v="0.75"/>
  </r>
  <r>
    <n v="10917"/>
    <x v="1"/>
    <x v="144"/>
    <x v="27"/>
    <x v="1"/>
    <x v="0"/>
    <n v="40"/>
    <n v="12826"/>
    <n v="513040"/>
    <n v="10"/>
    <n v="128260"/>
    <n v="384780"/>
    <n v="0.75"/>
  </r>
  <r>
    <n v="10962"/>
    <x v="3"/>
    <x v="144"/>
    <x v="10"/>
    <x v="1"/>
    <x v="0"/>
    <n v="40"/>
    <n v="17143"/>
    <n v="685720"/>
    <n v="10"/>
    <n v="171430"/>
    <n v="514290"/>
    <n v="0.75"/>
  </r>
  <r>
    <n v="10070"/>
    <x v="1"/>
    <x v="144"/>
    <x v="12"/>
    <x v="2"/>
    <x v="0"/>
    <n v="40"/>
    <n v="12055"/>
    <n v="482200"/>
    <n v="10"/>
    <n v="120550"/>
    <n v="361650"/>
    <n v="0.75"/>
  </r>
  <r>
    <n v="10940"/>
    <x v="2"/>
    <x v="144"/>
    <x v="31"/>
    <x v="3"/>
    <x v="1"/>
    <n v="50"/>
    <n v="18799"/>
    <n v="939950"/>
    <n v="20"/>
    <n v="375980"/>
    <n v="563970"/>
    <n v="0.6"/>
  </r>
  <r>
    <n v="10367"/>
    <x v="2"/>
    <x v="145"/>
    <x v="42"/>
    <x v="0"/>
    <x v="1"/>
    <n v="50"/>
    <n v="10837"/>
    <n v="541850"/>
    <n v="20"/>
    <n v="216740"/>
    <n v="325110"/>
    <n v="0.6"/>
  </r>
  <r>
    <n v="10796"/>
    <x v="2"/>
    <x v="145"/>
    <x v="6"/>
    <x v="1"/>
    <x v="2"/>
    <n v="55"/>
    <n v="8090"/>
    <n v="444950"/>
    <n v="30"/>
    <n v="242700"/>
    <n v="202250"/>
    <n v="0.45454545454545453"/>
  </r>
  <r>
    <n v="10078"/>
    <x v="0"/>
    <x v="145"/>
    <x v="27"/>
    <x v="1"/>
    <x v="0"/>
    <n v="40"/>
    <n v="9751"/>
    <n v="390040"/>
    <n v="10"/>
    <n v="97510"/>
    <n v="292530"/>
    <n v="0.75"/>
  </r>
  <r>
    <n v="10192"/>
    <x v="3"/>
    <x v="145"/>
    <x v="27"/>
    <x v="1"/>
    <x v="2"/>
    <n v="55"/>
    <n v="4245"/>
    <n v="233475"/>
    <n v="30"/>
    <n v="127350"/>
    <n v="106125"/>
    <n v="0.45454545454545453"/>
  </r>
  <r>
    <n v="10949"/>
    <x v="3"/>
    <x v="146"/>
    <x v="14"/>
    <x v="3"/>
    <x v="2"/>
    <n v="55"/>
    <n v="11234"/>
    <n v="617870"/>
    <n v="30"/>
    <n v="337020"/>
    <n v="280850"/>
    <n v="0.45454545454545453"/>
  </r>
  <r>
    <n v="10545"/>
    <x v="3"/>
    <x v="146"/>
    <x v="50"/>
    <x v="3"/>
    <x v="3"/>
    <n v="45"/>
    <n v="19532"/>
    <n v="878940"/>
    <n v="15"/>
    <n v="292980"/>
    <n v="585960"/>
    <n v="0.66666666666666663"/>
  </r>
  <r>
    <n v="10161"/>
    <x v="1"/>
    <x v="146"/>
    <x v="7"/>
    <x v="2"/>
    <x v="1"/>
    <n v="50"/>
    <n v="2074"/>
    <n v="103700"/>
    <n v="20"/>
    <n v="41480"/>
    <n v="62220"/>
    <n v="0.6"/>
  </r>
  <r>
    <n v="10787"/>
    <x v="0"/>
    <x v="146"/>
    <x v="13"/>
    <x v="0"/>
    <x v="2"/>
    <n v="55"/>
    <n v="11639"/>
    <n v="640145"/>
    <n v="30"/>
    <n v="349170"/>
    <n v="290975"/>
    <n v="0.45454545454545453"/>
  </r>
  <r>
    <n v="10464"/>
    <x v="0"/>
    <x v="147"/>
    <x v="30"/>
    <x v="1"/>
    <x v="2"/>
    <n v="55"/>
    <n v="3401"/>
    <n v="187055"/>
    <n v="30"/>
    <n v="102030"/>
    <n v="85025"/>
    <n v="0.45454545454545453"/>
  </r>
  <r>
    <n v="10903"/>
    <x v="1"/>
    <x v="147"/>
    <x v="21"/>
    <x v="1"/>
    <x v="1"/>
    <n v="50"/>
    <n v="17014"/>
    <n v="850700"/>
    <n v="20"/>
    <n v="340280"/>
    <n v="510420"/>
    <n v="0.6"/>
  </r>
  <r>
    <n v="10852"/>
    <x v="2"/>
    <x v="147"/>
    <x v="2"/>
    <x v="0"/>
    <x v="0"/>
    <n v="40"/>
    <n v="17726"/>
    <n v="709040"/>
    <n v="10"/>
    <n v="177260"/>
    <n v="531780"/>
    <n v="0.75"/>
  </r>
  <r>
    <n v="10018"/>
    <x v="1"/>
    <x v="147"/>
    <x v="31"/>
    <x v="3"/>
    <x v="1"/>
    <n v="50"/>
    <n v="19450"/>
    <n v="972500"/>
    <n v="20"/>
    <n v="389000"/>
    <n v="583500"/>
    <n v="0.6"/>
  </r>
  <r>
    <n v="10970"/>
    <x v="3"/>
    <x v="148"/>
    <x v="9"/>
    <x v="3"/>
    <x v="3"/>
    <n v="45"/>
    <n v="9965"/>
    <n v="448425"/>
    <n v="15"/>
    <n v="149475"/>
    <n v="298950"/>
    <n v="0.66666666666666663"/>
  </r>
  <r>
    <n v="10299"/>
    <x v="3"/>
    <x v="148"/>
    <x v="40"/>
    <x v="2"/>
    <x v="3"/>
    <n v="45"/>
    <n v="18993"/>
    <n v="854685"/>
    <n v="15"/>
    <n v="284895"/>
    <n v="569790"/>
    <n v="0.66666666666666663"/>
  </r>
  <r>
    <n v="10029"/>
    <x v="3"/>
    <x v="148"/>
    <x v="19"/>
    <x v="3"/>
    <x v="1"/>
    <n v="50"/>
    <n v="6439"/>
    <n v="321950"/>
    <n v="20"/>
    <n v="128780"/>
    <n v="193170"/>
    <n v="0.6"/>
  </r>
  <r>
    <n v="10079"/>
    <x v="2"/>
    <x v="148"/>
    <x v="18"/>
    <x v="1"/>
    <x v="1"/>
    <n v="50"/>
    <n v="2675"/>
    <n v="133750"/>
    <n v="20"/>
    <n v="53500"/>
    <n v="80250"/>
    <n v="0.6"/>
  </r>
  <r>
    <n v="10505"/>
    <x v="2"/>
    <x v="149"/>
    <x v="15"/>
    <x v="1"/>
    <x v="1"/>
    <n v="50"/>
    <n v="566"/>
    <n v="28300"/>
    <n v="20"/>
    <n v="11320"/>
    <n v="16980"/>
    <n v="0.6"/>
  </r>
  <r>
    <n v="10302"/>
    <x v="2"/>
    <x v="149"/>
    <x v="38"/>
    <x v="0"/>
    <x v="2"/>
    <n v="55"/>
    <n v="5203"/>
    <n v="286165"/>
    <n v="30"/>
    <n v="156090"/>
    <n v="130075"/>
    <n v="0.45454545454545453"/>
  </r>
  <r>
    <n v="10469"/>
    <x v="2"/>
    <x v="149"/>
    <x v="50"/>
    <x v="3"/>
    <x v="2"/>
    <n v="55"/>
    <n v="14310"/>
    <n v="787050"/>
    <n v="30"/>
    <n v="429300"/>
    <n v="357750"/>
    <n v="0.45454545454545453"/>
  </r>
  <r>
    <n v="10248"/>
    <x v="2"/>
    <x v="149"/>
    <x v="13"/>
    <x v="0"/>
    <x v="0"/>
    <n v="40"/>
    <n v="11374"/>
    <n v="454960"/>
    <n v="10"/>
    <n v="113740"/>
    <n v="341220"/>
    <n v="0.75"/>
  </r>
  <r>
    <n v="10978"/>
    <x v="3"/>
    <x v="150"/>
    <x v="45"/>
    <x v="0"/>
    <x v="3"/>
    <n v="45"/>
    <n v="19578"/>
    <n v="881010"/>
    <n v="15"/>
    <n v="293670"/>
    <n v="587340"/>
    <n v="0.66666666666666663"/>
  </r>
  <r>
    <n v="10088"/>
    <x v="1"/>
    <x v="150"/>
    <x v="9"/>
    <x v="3"/>
    <x v="0"/>
    <n v="40"/>
    <n v="16972"/>
    <n v="678880"/>
    <n v="10"/>
    <n v="169720"/>
    <n v="509160"/>
    <n v="0.75"/>
  </r>
  <r>
    <n v="10628"/>
    <x v="1"/>
    <x v="150"/>
    <x v="20"/>
    <x v="0"/>
    <x v="1"/>
    <n v="50"/>
    <n v="3033"/>
    <n v="151650"/>
    <n v="20"/>
    <n v="60660"/>
    <n v="90990"/>
    <n v="0.6"/>
  </r>
  <r>
    <n v="10927"/>
    <x v="3"/>
    <x v="150"/>
    <x v="28"/>
    <x v="1"/>
    <x v="3"/>
    <n v="45"/>
    <n v="759"/>
    <n v="34155"/>
    <n v="15"/>
    <n v="11385"/>
    <n v="22770"/>
    <n v="0.66666666666666663"/>
  </r>
  <r>
    <n v="10059"/>
    <x v="2"/>
    <x v="151"/>
    <x v="36"/>
    <x v="0"/>
    <x v="3"/>
    <n v="45"/>
    <n v="4090"/>
    <n v="184050"/>
    <n v="15"/>
    <n v="61350"/>
    <n v="122700"/>
    <n v="0.66666666666666663"/>
  </r>
  <r>
    <n v="10335"/>
    <x v="1"/>
    <x v="151"/>
    <x v="5"/>
    <x v="2"/>
    <x v="3"/>
    <n v="45"/>
    <n v="807"/>
    <n v="36315"/>
    <n v="15"/>
    <n v="12105"/>
    <n v="24210"/>
    <n v="0.66666666666666663"/>
  </r>
  <r>
    <n v="10750"/>
    <x v="0"/>
    <x v="151"/>
    <x v="17"/>
    <x v="0"/>
    <x v="2"/>
    <n v="55"/>
    <n v="8173"/>
    <n v="449515"/>
    <n v="30"/>
    <n v="245190"/>
    <n v="204325"/>
    <n v="0.45454545454545453"/>
  </r>
  <r>
    <n v="10479"/>
    <x v="3"/>
    <x v="151"/>
    <x v="44"/>
    <x v="1"/>
    <x v="0"/>
    <n v="40"/>
    <n v="11413"/>
    <n v="456520"/>
    <n v="10"/>
    <n v="114130"/>
    <n v="342390"/>
    <n v="0.75"/>
  </r>
  <r>
    <n v="10387"/>
    <x v="2"/>
    <x v="152"/>
    <x v="49"/>
    <x v="1"/>
    <x v="1"/>
    <n v="50"/>
    <n v="13542"/>
    <n v="677100"/>
    <n v="20"/>
    <n v="270840"/>
    <n v="406260"/>
    <n v="0.6"/>
  </r>
  <r>
    <n v="10010"/>
    <x v="2"/>
    <x v="152"/>
    <x v="9"/>
    <x v="3"/>
    <x v="3"/>
    <n v="45"/>
    <n v="9298"/>
    <n v="418410"/>
    <n v="15"/>
    <n v="139470"/>
    <n v="278940"/>
    <n v="0.66666666666666663"/>
  </r>
  <r>
    <n v="10467"/>
    <x v="2"/>
    <x v="152"/>
    <x v="27"/>
    <x v="1"/>
    <x v="1"/>
    <n v="50"/>
    <n v="17383"/>
    <n v="869150"/>
    <n v="20"/>
    <n v="347660"/>
    <n v="521490"/>
    <n v="0.6"/>
  </r>
  <r>
    <n v="10910"/>
    <x v="3"/>
    <x v="152"/>
    <x v="38"/>
    <x v="0"/>
    <x v="0"/>
    <n v="40"/>
    <n v="7372"/>
    <n v="294880"/>
    <n v="10"/>
    <n v="73720"/>
    <n v="221160"/>
    <n v="0.75"/>
  </r>
  <r>
    <n v="10900"/>
    <x v="1"/>
    <x v="152"/>
    <x v="13"/>
    <x v="0"/>
    <x v="1"/>
    <n v="50"/>
    <n v="2728"/>
    <n v="136400"/>
    <n v="20"/>
    <n v="54560"/>
    <n v="81840"/>
    <n v="0.6"/>
  </r>
  <r>
    <n v="10441"/>
    <x v="2"/>
    <x v="153"/>
    <x v="8"/>
    <x v="0"/>
    <x v="2"/>
    <n v="55"/>
    <n v="3122"/>
    <n v="171710"/>
    <n v="30"/>
    <n v="93660"/>
    <n v="78050"/>
    <n v="0.45454545454545453"/>
  </r>
  <r>
    <n v="10114"/>
    <x v="2"/>
    <x v="153"/>
    <x v="45"/>
    <x v="0"/>
    <x v="3"/>
    <n v="45"/>
    <n v="17216"/>
    <n v="774720"/>
    <n v="15"/>
    <n v="258240"/>
    <n v="516480"/>
    <n v="0.66666666666666663"/>
  </r>
  <r>
    <n v="10998"/>
    <x v="2"/>
    <x v="153"/>
    <x v="47"/>
    <x v="0"/>
    <x v="3"/>
    <n v="45"/>
    <n v="4131"/>
    <n v="185895"/>
    <n v="15"/>
    <n v="61965"/>
    <n v="123930"/>
    <n v="0.66666666666666663"/>
  </r>
  <r>
    <n v="10615"/>
    <x v="0"/>
    <x v="153"/>
    <x v="3"/>
    <x v="2"/>
    <x v="2"/>
    <n v="55"/>
    <n v="15360"/>
    <n v="844800"/>
    <n v="30"/>
    <n v="460800"/>
    <n v="384000"/>
    <n v="0.45454545454545453"/>
  </r>
  <r>
    <n v="10076"/>
    <x v="1"/>
    <x v="154"/>
    <x v="12"/>
    <x v="2"/>
    <x v="1"/>
    <n v="50"/>
    <n v="6800"/>
    <n v="340000"/>
    <n v="20"/>
    <n v="136000"/>
    <n v="204000"/>
    <n v="0.6"/>
  </r>
  <r>
    <n v="10854"/>
    <x v="2"/>
    <x v="154"/>
    <x v="16"/>
    <x v="2"/>
    <x v="3"/>
    <n v="45"/>
    <n v="11616"/>
    <n v="522720"/>
    <n v="15"/>
    <n v="174240"/>
    <n v="348480"/>
    <n v="0.66666666666666663"/>
  </r>
  <r>
    <n v="10473"/>
    <x v="3"/>
    <x v="154"/>
    <x v="30"/>
    <x v="1"/>
    <x v="1"/>
    <n v="50"/>
    <n v="5623"/>
    <n v="281150"/>
    <n v="20"/>
    <n v="112460"/>
    <n v="168690"/>
    <n v="0.6"/>
  </r>
  <r>
    <n v="10024"/>
    <x v="3"/>
    <x v="154"/>
    <x v="28"/>
    <x v="1"/>
    <x v="3"/>
    <n v="45"/>
    <n v="19975"/>
    <n v="898875"/>
    <n v="15"/>
    <n v="299625"/>
    <n v="599250"/>
    <n v="0.66666666666666663"/>
  </r>
  <r>
    <n v="10179"/>
    <x v="1"/>
    <x v="155"/>
    <x v="30"/>
    <x v="1"/>
    <x v="1"/>
    <n v="50"/>
    <n v="13016"/>
    <n v="650800"/>
    <n v="20"/>
    <n v="260320"/>
    <n v="390480"/>
    <n v="0.6"/>
  </r>
  <r>
    <n v="10183"/>
    <x v="1"/>
    <x v="155"/>
    <x v="3"/>
    <x v="2"/>
    <x v="2"/>
    <n v="55"/>
    <n v="9807"/>
    <n v="539385"/>
    <n v="30"/>
    <n v="294210"/>
    <n v="245175"/>
    <n v="0.45454545454545453"/>
  </r>
  <r>
    <n v="10083"/>
    <x v="3"/>
    <x v="155"/>
    <x v="12"/>
    <x v="2"/>
    <x v="3"/>
    <n v="45"/>
    <n v="16751"/>
    <n v="753795"/>
    <n v="15"/>
    <n v="251265"/>
    <n v="502530"/>
    <n v="0.66666666666666663"/>
  </r>
  <r>
    <n v="10646"/>
    <x v="3"/>
    <x v="155"/>
    <x v="12"/>
    <x v="2"/>
    <x v="3"/>
    <n v="45"/>
    <n v="14901"/>
    <n v="670545"/>
    <n v="15"/>
    <n v="223515"/>
    <n v="447030"/>
    <n v="0.66666666666666663"/>
  </r>
  <r>
    <n v="10705"/>
    <x v="1"/>
    <x v="156"/>
    <x v="25"/>
    <x v="2"/>
    <x v="2"/>
    <n v="55"/>
    <n v="16971"/>
    <n v="933405"/>
    <n v="30"/>
    <n v="509130"/>
    <n v="424275"/>
    <n v="0.45454545454545453"/>
  </r>
  <r>
    <n v="10227"/>
    <x v="2"/>
    <x v="156"/>
    <x v="36"/>
    <x v="0"/>
    <x v="3"/>
    <n v="45"/>
    <n v="702"/>
    <n v="31590"/>
    <n v="15"/>
    <n v="10530"/>
    <n v="21060"/>
    <n v="0.66666666666666663"/>
  </r>
  <r>
    <n v="10039"/>
    <x v="3"/>
    <x v="156"/>
    <x v="46"/>
    <x v="1"/>
    <x v="0"/>
    <n v="40"/>
    <n v="19970"/>
    <n v="798800"/>
    <n v="10"/>
    <n v="199700"/>
    <n v="599100"/>
    <n v="0.75"/>
  </r>
  <r>
    <n v="10809"/>
    <x v="0"/>
    <x v="156"/>
    <x v="34"/>
    <x v="3"/>
    <x v="2"/>
    <n v="55"/>
    <n v="7902"/>
    <n v="434610"/>
    <n v="30"/>
    <n v="237060"/>
    <n v="197550"/>
    <n v="0.45454545454545453"/>
  </r>
  <r>
    <n v="10402"/>
    <x v="1"/>
    <x v="157"/>
    <x v="0"/>
    <x v="0"/>
    <x v="2"/>
    <n v="55"/>
    <n v="18260"/>
    <n v="1004300"/>
    <n v="30"/>
    <n v="547800"/>
    <n v="456500"/>
    <n v="0.45454545454545453"/>
  </r>
  <r>
    <n v="10046"/>
    <x v="1"/>
    <x v="157"/>
    <x v="30"/>
    <x v="1"/>
    <x v="1"/>
    <n v="50"/>
    <n v="10564"/>
    <n v="528200"/>
    <n v="20"/>
    <n v="211280"/>
    <n v="316920"/>
    <n v="0.6"/>
  </r>
  <r>
    <n v="10520"/>
    <x v="3"/>
    <x v="157"/>
    <x v="9"/>
    <x v="3"/>
    <x v="0"/>
    <n v="40"/>
    <n v="8960"/>
    <n v="358400"/>
    <n v="10"/>
    <n v="89600"/>
    <n v="268800"/>
    <n v="0.75"/>
  </r>
  <r>
    <n v="10667"/>
    <x v="2"/>
    <x v="157"/>
    <x v="40"/>
    <x v="2"/>
    <x v="1"/>
    <n v="50"/>
    <n v="18089"/>
    <n v="904450"/>
    <n v="20"/>
    <n v="361780"/>
    <n v="542670"/>
    <n v="0.6"/>
  </r>
  <r>
    <n v="10023"/>
    <x v="1"/>
    <x v="158"/>
    <x v="48"/>
    <x v="3"/>
    <x v="0"/>
    <n v="40"/>
    <n v="11006"/>
    <n v="440240"/>
    <n v="10"/>
    <n v="110060"/>
    <n v="330180"/>
    <n v="0.75"/>
  </r>
  <r>
    <n v="10507"/>
    <x v="2"/>
    <x v="158"/>
    <x v="16"/>
    <x v="2"/>
    <x v="0"/>
    <n v="40"/>
    <n v="12813"/>
    <n v="512520"/>
    <n v="10"/>
    <n v="128130"/>
    <n v="384390"/>
    <n v="0.75"/>
  </r>
  <r>
    <n v="10072"/>
    <x v="0"/>
    <x v="158"/>
    <x v="46"/>
    <x v="1"/>
    <x v="2"/>
    <n v="55"/>
    <n v="16838"/>
    <n v="926090"/>
    <n v="30"/>
    <n v="505140"/>
    <n v="420950"/>
    <n v="0.45454545454545453"/>
  </r>
  <r>
    <n v="10172"/>
    <x v="3"/>
    <x v="158"/>
    <x v="10"/>
    <x v="1"/>
    <x v="2"/>
    <n v="55"/>
    <n v="5374"/>
    <n v="295570"/>
    <n v="30"/>
    <n v="161220"/>
    <n v="134350"/>
    <n v="0.45454545454545453"/>
  </r>
  <r>
    <n v="10073"/>
    <x v="1"/>
    <x v="159"/>
    <x v="8"/>
    <x v="0"/>
    <x v="1"/>
    <n v="50"/>
    <n v="18473"/>
    <n v="923650"/>
    <n v="20"/>
    <n v="369460"/>
    <n v="554190"/>
    <n v="0.6"/>
  </r>
  <r>
    <n v="10545"/>
    <x v="3"/>
    <x v="159"/>
    <x v="46"/>
    <x v="1"/>
    <x v="2"/>
    <n v="55"/>
    <n v="6764"/>
    <n v="372020"/>
    <n v="30"/>
    <n v="202920"/>
    <n v="169100"/>
    <n v="0.45454545454545453"/>
  </r>
  <r>
    <n v="10098"/>
    <x v="2"/>
    <x v="159"/>
    <x v="48"/>
    <x v="3"/>
    <x v="1"/>
    <n v="50"/>
    <n v="13595"/>
    <n v="679750"/>
    <n v="20"/>
    <n v="271900"/>
    <n v="407850"/>
    <n v="0.6"/>
  </r>
  <r>
    <n v="10972"/>
    <x v="2"/>
    <x v="159"/>
    <x v="49"/>
    <x v="1"/>
    <x v="2"/>
    <n v="55"/>
    <n v="1690"/>
    <n v="92950"/>
    <n v="30"/>
    <n v="50700"/>
    <n v="42250"/>
    <n v="0.45454545454545453"/>
  </r>
  <r>
    <n v="10098"/>
    <x v="1"/>
    <x v="160"/>
    <x v="7"/>
    <x v="2"/>
    <x v="0"/>
    <n v="40"/>
    <n v="9421"/>
    <n v="376840"/>
    <n v="10"/>
    <n v="94210"/>
    <n v="282630"/>
    <n v="0.75"/>
  </r>
  <r>
    <n v="10650"/>
    <x v="1"/>
    <x v="160"/>
    <x v="50"/>
    <x v="3"/>
    <x v="2"/>
    <n v="55"/>
    <n v="4664"/>
    <n v="256520"/>
    <n v="30"/>
    <n v="139920"/>
    <n v="116600"/>
    <n v="0.45454545454545453"/>
  </r>
  <r>
    <n v="10480"/>
    <x v="2"/>
    <x v="160"/>
    <x v="28"/>
    <x v="1"/>
    <x v="3"/>
    <n v="45"/>
    <n v="9373"/>
    <n v="421785"/>
    <n v="15"/>
    <n v="140595"/>
    <n v="281190"/>
    <n v="0.66666666666666663"/>
  </r>
  <r>
    <n v="10028"/>
    <x v="0"/>
    <x v="160"/>
    <x v="15"/>
    <x v="1"/>
    <x v="0"/>
    <n v="40"/>
    <n v="3436"/>
    <n v="137440"/>
    <n v="10"/>
    <n v="34360"/>
    <n v="103080"/>
    <n v="0.75"/>
  </r>
  <r>
    <n v="10667"/>
    <x v="0"/>
    <x v="160"/>
    <x v="5"/>
    <x v="2"/>
    <x v="1"/>
    <n v="50"/>
    <n v="9753"/>
    <n v="487650"/>
    <n v="20"/>
    <n v="195060"/>
    <n v="292590"/>
    <n v="0.6"/>
  </r>
  <r>
    <n v="10465"/>
    <x v="0"/>
    <x v="161"/>
    <x v="46"/>
    <x v="1"/>
    <x v="3"/>
    <n v="45"/>
    <n v="13487"/>
    <n v="606915"/>
    <n v="15"/>
    <n v="202305"/>
    <n v="404610"/>
    <n v="0.66666666666666663"/>
  </r>
  <r>
    <n v="10829"/>
    <x v="0"/>
    <x v="161"/>
    <x v="20"/>
    <x v="0"/>
    <x v="3"/>
    <n v="45"/>
    <n v="18979"/>
    <n v="854055"/>
    <n v="15"/>
    <n v="284685"/>
    <n v="569370"/>
    <n v="0.66666666666666663"/>
  </r>
  <r>
    <n v="10919"/>
    <x v="3"/>
    <x v="161"/>
    <x v="14"/>
    <x v="3"/>
    <x v="3"/>
    <n v="45"/>
    <n v="8017"/>
    <n v="360765"/>
    <n v="15"/>
    <n v="120255"/>
    <n v="240510"/>
    <n v="0.66666666666666663"/>
  </r>
  <r>
    <n v="10326"/>
    <x v="1"/>
    <x v="161"/>
    <x v="45"/>
    <x v="0"/>
    <x v="3"/>
    <n v="45"/>
    <n v="19781"/>
    <n v="890145"/>
    <n v="15"/>
    <n v="296715"/>
    <n v="593430"/>
    <n v="0.66666666666666663"/>
  </r>
  <r>
    <n v="10049"/>
    <x v="0"/>
    <x v="162"/>
    <x v="45"/>
    <x v="0"/>
    <x v="3"/>
    <n v="45"/>
    <n v="7381"/>
    <n v="332145"/>
    <n v="15"/>
    <n v="110715"/>
    <n v="221430"/>
    <n v="0.66666666666666663"/>
  </r>
  <r>
    <n v="10585"/>
    <x v="2"/>
    <x v="162"/>
    <x v="2"/>
    <x v="0"/>
    <x v="0"/>
    <n v="40"/>
    <n v="5439"/>
    <n v="217560"/>
    <n v="10"/>
    <n v="54390"/>
    <n v="163170"/>
    <n v="0.75"/>
  </r>
  <r>
    <n v="10869"/>
    <x v="0"/>
    <x v="162"/>
    <x v="17"/>
    <x v="0"/>
    <x v="3"/>
    <n v="45"/>
    <n v="8933"/>
    <n v="401985"/>
    <n v="15"/>
    <n v="133995"/>
    <n v="267990"/>
    <n v="0.66666666666666663"/>
  </r>
  <r>
    <n v="10826"/>
    <x v="0"/>
    <x v="162"/>
    <x v="48"/>
    <x v="3"/>
    <x v="3"/>
    <n v="45"/>
    <n v="10744"/>
    <n v="483480"/>
    <n v="15"/>
    <n v="161160"/>
    <n v="322320"/>
    <n v="0.66666666666666663"/>
  </r>
  <r>
    <n v="10468"/>
    <x v="1"/>
    <x v="163"/>
    <x v="25"/>
    <x v="2"/>
    <x v="3"/>
    <n v="45"/>
    <n v="13448"/>
    <n v="605160"/>
    <n v="15"/>
    <n v="201720"/>
    <n v="403440"/>
    <n v="0.66666666666666663"/>
  </r>
  <r>
    <n v="10870"/>
    <x v="3"/>
    <x v="163"/>
    <x v="26"/>
    <x v="2"/>
    <x v="3"/>
    <n v="45"/>
    <n v="15141"/>
    <n v="681345"/>
    <n v="15"/>
    <n v="227115"/>
    <n v="454230"/>
    <n v="0.66666666666666663"/>
  </r>
  <r>
    <n v="10731"/>
    <x v="3"/>
    <x v="163"/>
    <x v="41"/>
    <x v="1"/>
    <x v="0"/>
    <n v="40"/>
    <n v="17965"/>
    <n v="718600"/>
    <n v="10"/>
    <n v="179650"/>
    <n v="538950"/>
    <n v="0.75"/>
  </r>
  <r>
    <n v="10019"/>
    <x v="2"/>
    <x v="163"/>
    <x v="42"/>
    <x v="0"/>
    <x v="3"/>
    <n v="45"/>
    <n v="14760"/>
    <n v="664200"/>
    <n v="15"/>
    <n v="221400"/>
    <n v="442800"/>
    <n v="0.66666666666666663"/>
  </r>
  <r>
    <n v="10405"/>
    <x v="1"/>
    <x v="164"/>
    <x v="30"/>
    <x v="1"/>
    <x v="1"/>
    <n v="50"/>
    <n v="13293"/>
    <n v="664650"/>
    <n v="20"/>
    <n v="265860"/>
    <n v="398790"/>
    <n v="0.6"/>
  </r>
  <r>
    <n v="10210"/>
    <x v="3"/>
    <x v="164"/>
    <x v="8"/>
    <x v="0"/>
    <x v="0"/>
    <n v="40"/>
    <n v="2715"/>
    <n v="108600"/>
    <n v="10"/>
    <n v="27150"/>
    <n v="81450"/>
    <n v="0.75"/>
  </r>
  <r>
    <n v="10621"/>
    <x v="0"/>
    <x v="164"/>
    <x v="20"/>
    <x v="0"/>
    <x v="2"/>
    <n v="55"/>
    <n v="9695"/>
    <n v="533225"/>
    <n v="30"/>
    <n v="290850"/>
    <n v="242375"/>
    <n v="0.45454545454545453"/>
  </r>
  <r>
    <n v="10130"/>
    <x v="2"/>
    <x v="164"/>
    <x v="39"/>
    <x v="3"/>
    <x v="1"/>
    <n v="50"/>
    <n v="8908"/>
    <n v="445400"/>
    <n v="20"/>
    <n v="178160"/>
    <n v="267240"/>
    <n v="0.6"/>
  </r>
  <r>
    <n v="10679"/>
    <x v="2"/>
    <x v="165"/>
    <x v="50"/>
    <x v="3"/>
    <x v="1"/>
    <n v="50"/>
    <n v="7625"/>
    <n v="381250"/>
    <n v="20"/>
    <n v="152500"/>
    <n v="228750"/>
    <n v="0.6"/>
  </r>
  <r>
    <n v="10895"/>
    <x v="3"/>
    <x v="165"/>
    <x v="25"/>
    <x v="2"/>
    <x v="2"/>
    <n v="55"/>
    <n v="12968"/>
    <n v="713240"/>
    <n v="30"/>
    <n v="389040"/>
    <n v="324200"/>
    <n v="0.45454545454545453"/>
  </r>
  <r>
    <n v="10714"/>
    <x v="2"/>
    <x v="165"/>
    <x v="44"/>
    <x v="1"/>
    <x v="0"/>
    <n v="40"/>
    <n v="16772"/>
    <n v="670880"/>
    <n v="10"/>
    <n v="167720"/>
    <n v="503160"/>
    <n v="0.75"/>
  </r>
  <r>
    <n v="10056"/>
    <x v="1"/>
    <x v="165"/>
    <x v="33"/>
    <x v="1"/>
    <x v="0"/>
    <n v="40"/>
    <n v="4283"/>
    <n v="171320"/>
    <n v="10"/>
    <n v="42830"/>
    <n v="128490"/>
    <n v="0.75"/>
  </r>
  <r>
    <n v="10988"/>
    <x v="2"/>
    <x v="166"/>
    <x v="43"/>
    <x v="3"/>
    <x v="1"/>
    <n v="50"/>
    <n v="18294"/>
    <n v="914700"/>
    <n v="20"/>
    <n v="365880"/>
    <n v="548820"/>
    <n v="0.6"/>
  </r>
  <r>
    <n v="10942"/>
    <x v="1"/>
    <x v="166"/>
    <x v="24"/>
    <x v="3"/>
    <x v="2"/>
    <n v="55"/>
    <n v="11488"/>
    <n v="631840"/>
    <n v="30"/>
    <n v="344640"/>
    <n v="287200"/>
    <n v="0.45454545454545453"/>
  </r>
  <r>
    <n v="10851"/>
    <x v="2"/>
    <x v="166"/>
    <x v="8"/>
    <x v="0"/>
    <x v="3"/>
    <n v="45"/>
    <n v="19771"/>
    <n v="889695"/>
    <n v="15"/>
    <n v="296565"/>
    <n v="593130"/>
    <n v="0.66666666666666663"/>
  </r>
  <r>
    <n v="10051"/>
    <x v="1"/>
    <x v="166"/>
    <x v="3"/>
    <x v="2"/>
    <x v="1"/>
    <n v="50"/>
    <n v="8538"/>
    <n v="426900"/>
    <n v="20"/>
    <n v="170760"/>
    <n v="256140"/>
    <n v="0.6"/>
  </r>
  <r>
    <n v="10377"/>
    <x v="3"/>
    <x v="167"/>
    <x v="27"/>
    <x v="1"/>
    <x v="2"/>
    <n v="55"/>
    <n v="10658"/>
    <n v="586190"/>
    <n v="30"/>
    <n v="319740"/>
    <n v="266450"/>
    <n v="0.45454545454545453"/>
  </r>
  <r>
    <n v="10882"/>
    <x v="0"/>
    <x v="167"/>
    <x v="36"/>
    <x v="0"/>
    <x v="3"/>
    <n v="45"/>
    <n v="11588"/>
    <n v="521460"/>
    <n v="15"/>
    <n v="173820"/>
    <n v="347640"/>
    <n v="0.66666666666666663"/>
  </r>
  <r>
    <n v="10487"/>
    <x v="3"/>
    <x v="167"/>
    <x v="6"/>
    <x v="1"/>
    <x v="0"/>
    <n v="40"/>
    <n v="3038"/>
    <n v="121520"/>
    <n v="10"/>
    <n v="30380"/>
    <n v="91140"/>
    <n v="0.75"/>
  </r>
  <r>
    <n v="10048"/>
    <x v="3"/>
    <x v="167"/>
    <x v="39"/>
    <x v="3"/>
    <x v="0"/>
    <n v="40"/>
    <n v="13294"/>
    <n v="531760"/>
    <n v="10"/>
    <n v="132940"/>
    <n v="398820"/>
    <n v="0.75"/>
  </r>
  <r>
    <n v="10842"/>
    <x v="1"/>
    <x v="168"/>
    <x v="38"/>
    <x v="0"/>
    <x v="3"/>
    <n v="45"/>
    <n v="10332"/>
    <n v="464940"/>
    <n v="15"/>
    <n v="154980"/>
    <n v="309960"/>
    <n v="0.66666666666666663"/>
  </r>
  <r>
    <n v="10924"/>
    <x v="3"/>
    <x v="168"/>
    <x v="41"/>
    <x v="1"/>
    <x v="3"/>
    <n v="45"/>
    <n v="13884"/>
    <n v="624780"/>
    <n v="15"/>
    <n v="208260"/>
    <n v="416520"/>
    <n v="0.66666666666666663"/>
  </r>
  <r>
    <n v="10756"/>
    <x v="1"/>
    <x v="168"/>
    <x v="42"/>
    <x v="0"/>
    <x v="1"/>
    <n v="50"/>
    <n v="16085"/>
    <n v="804250"/>
    <n v="20"/>
    <n v="321700"/>
    <n v="482550"/>
    <n v="0.6"/>
  </r>
  <r>
    <n v="10719"/>
    <x v="0"/>
    <x v="168"/>
    <x v="44"/>
    <x v="1"/>
    <x v="0"/>
    <n v="40"/>
    <n v="10746"/>
    <n v="429840"/>
    <n v="10"/>
    <n v="107460"/>
    <n v="322380"/>
    <n v="0.75"/>
  </r>
  <r>
    <n v="10772"/>
    <x v="1"/>
    <x v="169"/>
    <x v="9"/>
    <x v="3"/>
    <x v="0"/>
    <n v="40"/>
    <n v="3211"/>
    <n v="128440"/>
    <n v="10"/>
    <n v="32110"/>
    <n v="96330"/>
    <n v="0.75"/>
  </r>
  <r>
    <n v="10371"/>
    <x v="0"/>
    <x v="169"/>
    <x v="40"/>
    <x v="2"/>
    <x v="3"/>
    <n v="45"/>
    <n v="5688"/>
    <n v="255960"/>
    <n v="15"/>
    <n v="85320"/>
    <n v="170640"/>
    <n v="0.66666666666666663"/>
  </r>
  <r>
    <n v="10464"/>
    <x v="2"/>
    <x v="169"/>
    <x v="29"/>
    <x v="3"/>
    <x v="2"/>
    <n v="55"/>
    <n v="7013"/>
    <n v="385715"/>
    <n v="30"/>
    <n v="210390"/>
    <n v="175325"/>
    <n v="0.45454545454545453"/>
  </r>
  <r>
    <n v="10827"/>
    <x v="0"/>
    <x v="169"/>
    <x v="43"/>
    <x v="3"/>
    <x v="2"/>
    <n v="55"/>
    <n v="13502"/>
    <n v="742610"/>
    <n v="30"/>
    <n v="405060"/>
    <n v="337550"/>
    <n v="0.45454545454545453"/>
  </r>
  <r>
    <n v="10430"/>
    <x v="0"/>
    <x v="169"/>
    <x v="14"/>
    <x v="3"/>
    <x v="3"/>
    <n v="45"/>
    <n v="14901"/>
    <n v="670545"/>
    <n v="15"/>
    <n v="223515"/>
    <n v="447030"/>
    <n v="0.66666666666666663"/>
  </r>
  <r>
    <n v="10739"/>
    <x v="3"/>
    <x v="170"/>
    <x v="10"/>
    <x v="1"/>
    <x v="2"/>
    <n v="55"/>
    <n v="5437"/>
    <n v="299035"/>
    <n v="30"/>
    <n v="163110"/>
    <n v="135925"/>
    <n v="0.45454545454545453"/>
  </r>
  <r>
    <n v="10051"/>
    <x v="1"/>
    <x v="170"/>
    <x v="13"/>
    <x v="0"/>
    <x v="3"/>
    <n v="45"/>
    <n v="1877"/>
    <n v="84465"/>
    <n v="15"/>
    <n v="28155"/>
    <n v="56310"/>
    <n v="0.66666666666666663"/>
  </r>
  <r>
    <n v="10312"/>
    <x v="0"/>
    <x v="170"/>
    <x v="6"/>
    <x v="1"/>
    <x v="2"/>
    <n v="55"/>
    <n v="7537"/>
    <n v="414535"/>
    <n v="30"/>
    <n v="226110"/>
    <n v="188425"/>
    <n v="0.45454545454545453"/>
  </r>
  <r>
    <n v="10202"/>
    <x v="0"/>
    <x v="170"/>
    <x v="31"/>
    <x v="3"/>
    <x v="0"/>
    <n v="40"/>
    <n v="16596"/>
    <n v="663840"/>
    <n v="10"/>
    <n v="165960"/>
    <n v="497880"/>
    <n v="0.75"/>
  </r>
  <r>
    <n v="10537"/>
    <x v="0"/>
    <x v="171"/>
    <x v="34"/>
    <x v="3"/>
    <x v="1"/>
    <n v="50"/>
    <n v="12400"/>
    <n v="620000"/>
    <n v="20"/>
    <n v="248000"/>
    <n v="372000"/>
    <n v="0.6"/>
  </r>
  <r>
    <n v="10973"/>
    <x v="0"/>
    <x v="171"/>
    <x v="15"/>
    <x v="1"/>
    <x v="0"/>
    <n v="40"/>
    <n v="18028"/>
    <n v="721120"/>
    <n v="10"/>
    <n v="180280"/>
    <n v="540840"/>
    <n v="0.75"/>
  </r>
  <r>
    <n v="10122"/>
    <x v="0"/>
    <x v="171"/>
    <x v="20"/>
    <x v="0"/>
    <x v="2"/>
    <n v="55"/>
    <n v="5028"/>
    <n v="276540"/>
    <n v="30"/>
    <n v="150840"/>
    <n v="125700"/>
    <n v="0.45454545454545453"/>
  </r>
  <r>
    <n v="10727"/>
    <x v="0"/>
    <x v="171"/>
    <x v="2"/>
    <x v="0"/>
    <x v="0"/>
    <n v="40"/>
    <n v="3187"/>
    <n v="127480"/>
    <n v="10"/>
    <n v="31870"/>
    <n v="95610"/>
    <n v="0.75"/>
  </r>
  <r>
    <n v="10657"/>
    <x v="0"/>
    <x v="172"/>
    <x v="28"/>
    <x v="1"/>
    <x v="1"/>
    <n v="50"/>
    <n v="10086"/>
    <n v="504300"/>
    <n v="20"/>
    <n v="201720"/>
    <n v="302580"/>
    <n v="0.6"/>
  </r>
  <r>
    <n v="10820"/>
    <x v="2"/>
    <x v="172"/>
    <x v="36"/>
    <x v="0"/>
    <x v="2"/>
    <n v="55"/>
    <n v="13759"/>
    <n v="756745"/>
    <n v="30"/>
    <n v="412770"/>
    <n v="343975"/>
    <n v="0.45454545454545453"/>
  </r>
  <r>
    <n v="10502"/>
    <x v="3"/>
    <x v="172"/>
    <x v="16"/>
    <x v="2"/>
    <x v="3"/>
    <n v="45"/>
    <n v="17398"/>
    <n v="782910"/>
    <n v="15"/>
    <n v="260970"/>
    <n v="521940"/>
    <n v="0.66666666666666663"/>
  </r>
  <r>
    <n v="10505"/>
    <x v="1"/>
    <x v="172"/>
    <x v="50"/>
    <x v="3"/>
    <x v="2"/>
    <n v="55"/>
    <n v="6284"/>
    <n v="345620"/>
    <n v="30"/>
    <n v="188520"/>
    <n v="157100"/>
    <n v="0.45454545454545453"/>
  </r>
  <r>
    <n v="10297"/>
    <x v="1"/>
    <x v="173"/>
    <x v="23"/>
    <x v="3"/>
    <x v="3"/>
    <n v="45"/>
    <n v="14218"/>
    <n v="639810"/>
    <n v="15"/>
    <n v="213270"/>
    <n v="426540"/>
    <n v="0.66666666666666663"/>
  </r>
  <r>
    <n v="10261"/>
    <x v="3"/>
    <x v="173"/>
    <x v="45"/>
    <x v="0"/>
    <x v="0"/>
    <n v="40"/>
    <n v="19079"/>
    <n v="763160"/>
    <n v="10"/>
    <n v="190790"/>
    <n v="572370"/>
    <n v="0.75"/>
  </r>
  <r>
    <n v="10638"/>
    <x v="1"/>
    <x v="173"/>
    <x v="13"/>
    <x v="0"/>
    <x v="2"/>
    <n v="55"/>
    <n v="6379"/>
    <n v="350845"/>
    <n v="30"/>
    <n v="191370"/>
    <n v="159475"/>
    <n v="0.45454545454545453"/>
  </r>
  <r>
    <n v="10651"/>
    <x v="2"/>
    <x v="173"/>
    <x v="39"/>
    <x v="3"/>
    <x v="0"/>
    <n v="40"/>
    <n v="10444"/>
    <n v="417760"/>
    <n v="10"/>
    <n v="104440"/>
    <n v="313320"/>
    <n v="0.75"/>
  </r>
  <r>
    <n v="10311"/>
    <x v="0"/>
    <x v="174"/>
    <x v="34"/>
    <x v="3"/>
    <x v="3"/>
    <n v="45"/>
    <n v="11072"/>
    <n v="498240"/>
    <n v="15"/>
    <n v="166080"/>
    <n v="332160"/>
    <n v="0.66666666666666663"/>
  </r>
  <r>
    <n v="10503"/>
    <x v="3"/>
    <x v="174"/>
    <x v="19"/>
    <x v="3"/>
    <x v="1"/>
    <n v="50"/>
    <n v="14721"/>
    <n v="736050"/>
    <n v="20"/>
    <n v="294420"/>
    <n v="441630"/>
    <n v="0.6"/>
  </r>
  <r>
    <n v="10806"/>
    <x v="1"/>
    <x v="174"/>
    <x v="10"/>
    <x v="1"/>
    <x v="3"/>
    <n v="45"/>
    <n v="7684"/>
    <n v="345780"/>
    <n v="15"/>
    <n v="115260"/>
    <n v="230520"/>
    <n v="0.66666666666666663"/>
  </r>
  <r>
    <n v="10878"/>
    <x v="3"/>
    <x v="174"/>
    <x v="42"/>
    <x v="0"/>
    <x v="1"/>
    <n v="50"/>
    <n v="14566"/>
    <n v="728300"/>
    <n v="20"/>
    <n v="291320"/>
    <n v="436980"/>
    <n v="0.6"/>
  </r>
  <r>
    <n v="10062"/>
    <x v="1"/>
    <x v="175"/>
    <x v="38"/>
    <x v="0"/>
    <x v="1"/>
    <n v="50"/>
    <n v="7507"/>
    <n v="375350"/>
    <n v="20"/>
    <n v="150140"/>
    <n v="225210"/>
    <n v="0.6"/>
  </r>
  <r>
    <n v="10629"/>
    <x v="0"/>
    <x v="175"/>
    <x v="36"/>
    <x v="0"/>
    <x v="2"/>
    <n v="55"/>
    <n v="8355"/>
    <n v="459525"/>
    <n v="30"/>
    <n v="250650"/>
    <n v="208875"/>
    <n v="0.45454545454545453"/>
  </r>
  <r>
    <n v="10572"/>
    <x v="2"/>
    <x v="175"/>
    <x v="36"/>
    <x v="0"/>
    <x v="1"/>
    <n v="50"/>
    <n v="2361"/>
    <n v="118050"/>
    <n v="20"/>
    <n v="47220"/>
    <n v="70830"/>
    <n v="0.6"/>
  </r>
  <r>
    <n v="10051"/>
    <x v="2"/>
    <x v="175"/>
    <x v="11"/>
    <x v="0"/>
    <x v="3"/>
    <n v="45"/>
    <n v="11683"/>
    <n v="525735"/>
    <n v="15"/>
    <n v="175245"/>
    <n v="350490"/>
    <n v="0.66666666666666663"/>
  </r>
  <r>
    <n v="10378"/>
    <x v="0"/>
    <x v="176"/>
    <x v="40"/>
    <x v="2"/>
    <x v="2"/>
    <n v="55"/>
    <n v="5433"/>
    <n v="298815"/>
    <n v="30"/>
    <n v="162990"/>
    <n v="135825"/>
    <n v="0.45454545454545453"/>
  </r>
  <r>
    <n v="10090"/>
    <x v="1"/>
    <x v="176"/>
    <x v="29"/>
    <x v="3"/>
    <x v="2"/>
    <n v="55"/>
    <n v="797"/>
    <n v="43835"/>
    <n v="30"/>
    <n v="23910"/>
    <n v="19925"/>
    <n v="0.45454545454545453"/>
  </r>
  <r>
    <n v="10678"/>
    <x v="3"/>
    <x v="176"/>
    <x v="0"/>
    <x v="0"/>
    <x v="3"/>
    <n v="45"/>
    <n v="17564"/>
    <n v="790380"/>
    <n v="15"/>
    <n v="263460"/>
    <n v="526920"/>
    <n v="0.66666666666666663"/>
  </r>
  <r>
    <n v="10094"/>
    <x v="2"/>
    <x v="176"/>
    <x v="6"/>
    <x v="1"/>
    <x v="3"/>
    <n v="45"/>
    <n v="9149"/>
    <n v="411705"/>
    <n v="15"/>
    <n v="137235"/>
    <n v="274470"/>
    <n v="0.66666666666666663"/>
  </r>
  <r>
    <n v="10475"/>
    <x v="0"/>
    <x v="177"/>
    <x v="13"/>
    <x v="0"/>
    <x v="1"/>
    <n v="50"/>
    <n v="5106"/>
    <n v="255300"/>
    <n v="20"/>
    <n v="102120"/>
    <n v="153180"/>
    <n v="0.6"/>
  </r>
  <r>
    <n v="10675"/>
    <x v="2"/>
    <x v="177"/>
    <x v="15"/>
    <x v="1"/>
    <x v="1"/>
    <n v="50"/>
    <n v="13054"/>
    <n v="652700"/>
    <n v="20"/>
    <n v="261080"/>
    <n v="391620"/>
    <n v="0.6"/>
  </r>
  <r>
    <n v="10089"/>
    <x v="2"/>
    <x v="177"/>
    <x v="13"/>
    <x v="0"/>
    <x v="3"/>
    <n v="45"/>
    <n v="9149"/>
    <n v="411705"/>
    <n v="15"/>
    <n v="137235"/>
    <n v="274470"/>
    <n v="0.66666666666666663"/>
  </r>
  <r>
    <n v="10527"/>
    <x v="1"/>
    <x v="177"/>
    <x v="0"/>
    <x v="0"/>
    <x v="1"/>
    <n v="50"/>
    <n v="13086"/>
    <n v="654300"/>
    <n v="20"/>
    <n v="261720"/>
    <n v="392580"/>
    <n v="0.6"/>
  </r>
  <r>
    <n v="10709"/>
    <x v="2"/>
    <x v="177"/>
    <x v="15"/>
    <x v="1"/>
    <x v="1"/>
    <n v="50"/>
    <n v="2672"/>
    <n v="133600"/>
    <n v="20"/>
    <n v="53440"/>
    <n v="80160"/>
    <n v="0.6"/>
  </r>
  <r>
    <n v="10107"/>
    <x v="3"/>
    <x v="178"/>
    <x v="37"/>
    <x v="0"/>
    <x v="0"/>
    <n v="40"/>
    <n v="1149"/>
    <n v="45960"/>
    <n v="10"/>
    <n v="11490"/>
    <n v="34470"/>
    <n v="0.75"/>
  </r>
  <r>
    <n v="10129"/>
    <x v="0"/>
    <x v="178"/>
    <x v="40"/>
    <x v="2"/>
    <x v="1"/>
    <n v="50"/>
    <n v="1978"/>
    <n v="98900"/>
    <n v="20"/>
    <n v="39560"/>
    <n v="59340"/>
    <n v="0.6"/>
  </r>
  <r>
    <n v="10929"/>
    <x v="0"/>
    <x v="178"/>
    <x v="45"/>
    <x v="0"/>
    <x v="3"/>
    <n v="45"/>
    <n v="11032"/>
    <n v="496440"/>
    <n v="15"/>
    <n v="165480"/>
    <n v="330960"/>
    <n v="0.66666666666666663"/>
  </r>
  <r>
    <n v="10312"/>
    <x v="1"/>
    <x v="178"/>
    <x v="50"/>
    <x v="3"/>
    <x v="0"/>
    <n v="40"/>
    <n v="14250"/>
    <n v="570000"/>
    <n v="10"/>
    <n v="142500"/>
    <n v="427500"/>
    <n v="0.75"/>
  </r>
  <r>
    <n v="10342"/>
    <x v="1"/>
    <x v="179"/>
    <x v="20"/>
    <x v="0"/>
    <x v="1"/>
    <n v="50"/>
    <n v="1351"/>
    <n v="67550"/>
    <n v="20"/>
    <n v="27020"/>
    <n v="40530"/>
    <n v="0.6"/>
  </r>
  <r>
    <n v="10301"/>
    <x v="3"/>
    <x v="179"/>
    <x v="30"/>
    <x v="1"/>
    <x v="1"/>
    <n v="50"/>
    <n v="5951"/>
    <n v="297550"/>
    <n v="20"/>
    <n v="119020"/>
    <n v="178530"/>
    <n v="0.6"/>
  </r>
  <r>
    <n v="10801"/>
    <x v="2"/>
    <x v="179"/>
    <x v="33"/>
    <x v="1"/>
    <x v="3"/>
    <n v="45"/>
    <n v="13657"/>
    <n v="614565"/>
    <n v="15"/>
    <n v="204855"/>
    <n v="409710"/>
    <n v="0.66666666666666663"/>
  </r>
  <r>
    <n v="10231"/>
    <x v="3"/>
    <x v="179"/>
    <x v="6"/>
    <x v="1"/>
    <x v="2"/>
    <n v="55"/>
    <n v="2106"/>
    <n v="115830"/>
    <n v="30"/>
    <n v="63180"/>
    <n v="52650"/>
    <n v="0.45454545454545453"/>
  </r>
  <r>
    <n v="10115"/>
    <x v="0"/>
    <x v="180"/>
    <x v="6"/>
    <x v="1"/>
    <x v="3"/>
    <n v="45"/>
    <n v="16501"/>
    <n v="742545"/>
    <n v="15"/>
    <n v="247515"/>
    <n v="495030"/>
    <n v="0.66666666666666663"/>
  </r>
  <r>
    <n v="10177"/>
    <x v="3"/>
    <x v="180"/>
    <x v="24"/>
    <x v="3"/>
    <x v="0"/>
    <n v="40"/>
    <n v="4668"/>
    <n v="186720"/>
    <n v="10"/>
    <n v="46680"/>
    <n v="140040"/>
    <n v="0.75"/>
  </r>
  <r>
    <n v="10197"/>
    <x v="3"/>
    <x v="180"/>
    <x v="2"/>
    <x v="0"/>
    <x v="1"/>
    <n v="50"/>
    <n v="4535"/>
    <n v="226750"/>
    <n v="20"/>
    <n v="90700"/>
    <n v="136050"/>
    <n v="0.6"/>
  </r>
  <r>
    <n v="10573"/>
    <x v="2"/>
    <x v="180"/>
    <x v="7"/>
    <x v="2"/>
    <x v="2"/>
    <n v="55"/>
    <n v="14277"/>
    <n v="785235"/>
    <n v="30"/>
    <n v="428310"/>
    <n v="356925"/>
    <n v="0.45454545454545453"/>
  </r>
  <r>
    <n v="10994"/>
    <x v="3"/>
    <x v="181"/>
    <x v="15"/>
    <x v="1"/>
    <x v="1"/>
    <n v="50"/>
    <n v="4612"/>
    <n v="230600"/>
    <n v="20"/>
    <n v="92240"/>
    <n v="138360"/>
    <n v="0.6"/>
  </r>
  <r>
    <n v="10358"/>
    <x v="0"/>
    <x v="181"/>
    <x v="17"/>
    <x v="0"/>
    <x v="0"/>
    <n v="40"/>
    <n v="1416"/>
    <n v="56640"/>
    <n v="10"/>
    <n v="14160"/>
    <n v="42480"/>
    <n v="0.75"/>
  </r>
  <r>
    <n v="10862"/>
    <x v="3"/>
    <x v="181"/>
    <x v="15"/>
    <x v="1"/>
    <x v="2"/>
    <n v="55"/>
    <n v="13335"/>
    <n v="733425"/>
    <n v="30"/>
    <n v="400050"/>
    <n v="333375"/>
    <n v="0.45454545454545453"/>
  </r>
  <r>
    <n v="10715"/>
    <x v="3"/>
    <x v="181"/>
    <x v="13"/>
    <x v="0"/>
    <x v="2"/>
    <n v="55"/>
    <n v="13792"/>
    <n v="758560"/>
    <n v="30"/>
    <n v="413760"/>
    <n v="344800"/>
    <n v="0.45454545454545453"/>
  </r>
  <r>
    <n v="10246"/>
    <x v="1"/>
    <x v="182"/>
    <x v="35"/>
    <x v="1"/>
    <x v="0"/>
    <n v="40"/>
    <n v="4183"/>
    <n v="167320"/>
    <n v="10"/>
    <n v="41830"/>
    <n v="125490"/>
    <n v="0.75"/>
  </r>
  <r>
    <n v="10040"/>
    <x v="0"/>
    <x v="182"/>
    <x v="17"/>
    <x v="0"/>
    <x v="0"/>
    <n v="40"/>
    <n v="12310"/>
    <n v="492400"/>
    <n v="10"/>
    <n v="123100"/>
    <n v="369300"/>
    <n v="0.75"/>
  </r>
  <r>
    <n v="10559"/>
    <x v="2"/>
    <x v="182"/>
    <x v="32"/>
    <x v="2"/>
    <x v="3"/>
    <n v="45"/>
    <n v="9390"/>
    <n v="422550"/>
    <n v="15"/>
    <n v="140850"/>
    <n v="281700"/>
    <n v="0.66666666666666663"/>
  </r>
  <r>
    <n v="10992"/>
    <x v="2"/>
    <x v="182"/>
    <x v="4"/>
    <x v="1"/>
    <x v="0"/>
    <n v="40"/>
    <n v="3047"/>
    <n v="121880"/>
    <n v="10"/>
    <n v="30470"/>
    <n v="91410"/>
    <n v="0.75"/>
  </r>
  <r>
    <n v="10698"/>
    <x v="0"/>
    <x v="183"/>
    <x v="34"/>
    <x v="3"/>
    <x v="2"/>
    <n v="55"/>
    <n v="9708"/>
    <n v="533940"/>
    <n v="30"/>
    <n v="291240"/>
    <n v="242700"/>
    <n v="0.45454545454545453"/>
  </r>
  <r>
    <n v="10844"/>
    <x v="0"/>
    <x v="183"/>
    <x v="47"/>
    <x v="0"/>
    <x v="3"/>
    <n v="45"/>
    <n v="14361"/>
    <n v="646245"/>
    <n v="15"/>
    <n v="215415"/>
    <n v="430830"/>
    <n v="0.66666666666666663"/>
  </r>
  <r>
    <n v="10837"/>
    <x v="1"/>
    <x v="183"/>
    <x v="31"/>
    <x v="3"/>
    <x v="3"/>
    <n v="45"/>
    <n v="7660"/>
    <n v="344700"/>
    <n v="15"/>
    <n v="114900"/>
    <n v="229800"/>
    <n v="0.66666666666666663"/>
  </r>
  <r>
    <n v="10449"/>
    <x v="0"/>
    <x v="183"/>
    <x v="33"/>
    <x v="1"/>
    <x v="0"/>
    <n v="40"/>
    <n v="16809"/>
    <n v="672360"/>
    <n v="10"/>
    <n v="168090"/>
    <n v="504270"/>
    <n v="0.75"/>
  </r>
  <r>
    <n v="10371"/>
    <x v="3"/>
    <x v="184"/>
    <x v="12"/>
    <x v="2"/>
    <x v="0"/>
    <n v="40"/>
    <n v="18560"/>
    <n v="742400"/>
    <n v="10"/>
    <n v="185600"/>
    <n v="556800"/>
    <n v="0.75"/>
  </r>
  <r>
    <n v="10127"/>
    <x v="2"/>
    <x v="184"/>
    <x v="21"/>
    <x v="1"/>
    <x v="1"/>
    <n v="50"/>
    <n v="15147"/>
    <n v="757350"/>
    <n v="20"/>
    <n v="302940"/>
    <n v="454410"/>
    <n v="0.6"/>
  </r>
  <r>
    <n v="10666"/>
    <x v="2"/>
    <x v="184"/>
    <x v="6"/>
    <x v="1"/>
    <x v="3"/>
    <n v="45"/>
    <n v="9184"/>
    <n v="413280"/>
    <n v="15"/>
    <n v="137760"/>
    <n v="275520"/>
    <n v="0.66666666666666663"/>
  </r>
  <r>
    <n v="10572"/>
    <x v="2"/>
    <x v="184"/>
    <x v="43"/>
    <x v="3"/>
    <x v="3"/>
    <n v="45"/>
    <n v="8078"/>
    <n v="363510"/>
    <n v="15"/>
    <n v="121170"/>
    <n v="242340"/>
    <n v="0.66666666666666663"/>
  </r>
  <r>
    <n v="10717"/>
    <x v="1"/>
    <x v="185"/>
    <x v="12"/>
    <x v="2"/>
    <x v="3"/>
    <n v="45"/>
    <n v="4411"/>
    <n v="198495"/>
    <n v="15"/>
    <n v="66165"/>
    <n v="132330"/>
    <n v="0.66666666666666663"/>
  </r>
  <r>
    <n v="10511"/>
    <x v="3"/>
    <x v="185"/>
    <x v="26"/>
    <x v="2"/>
    <x v="3"/>
    <n v="45"/>
    <n v="10729"/>
    <n v="482805"/>
    <n v="15"/>
    <n v="160935"/>
    <n v="321870"/>
    <n v="0.66666666666666663"/>
  </r>
  <r>
    <n v="10218"/>
    <x v="3"/>
    <x v="185"/>
    <x v="16"/>
    <x v="2"/>
    <x v="3"/>
    <n v="45"/>
    <n v="13666"/>
    <n v="614970"/>
    <n v="15"/>
    <n v="204990"/>
    <n v="409980"/>
    <n v="0.66666666666666663"/>
  </r>
  <r>
    <n v="10051"/>
    <x v="1"/>
    <x v="185"/>
    <x v="37"/>
    <x v="0"/>
    <x v="3"/>
    <n v="45"/>
    <n v="1263"/>
    <n v="56835"/>
    <n v="15"/>
    <n v="18945"/>
    <n v="37890"/>
    <n v="0.66666666666666663"/>
  </r>
  <r>
    <n v="10030"/>
    <x v="2"/>
    <x v="186"/>
    <x v="20"/>
    <x v="0"/>
    <x v="2"/>
    <n v="55"/>
    <n v="8930"/>
    <n v="491150"/>
    <n v="30"/>
    <n v="267900"/>
    <n v="223250"/>
    <n v="0.45454545454545453"/>
  </r>
  <r>
    <n v="10001"/>
    <x v="1"/>
    <x v="186"/>
    <x v="0"/>
    <x v="0"/>
    <x v="2"/>
    <n v="55"/>
    <n v="18291"/>
    <n v="1006005"/>
    <n v="30"/>
    <n v="548730"/>
    <n v="457275"/>
    <n v="0.45454545454545453"/>
  </r>
  <r>
    <n v="10533"/>
    <x v="1"/>
    <x v="186"/>
    <x v="32"/>
    <x v="2"/>
    <x v="2"/>
    <n v="55"/>
    <n v="1923"/>
    <n v="105765"/>
    <n v="30"/>
    <n v="57690"/>
    <n v="48075"/>
    <n v="0.45454545454545453"/>
  </r>
  <r>
    <n v="10935"/>
    <x v="3"/>
    <x v="186"/>
    <x v="48"/>
    <x v="3"/>
    <x v="0"/>
    <n v="40"/>
    <n v="5431"/>
    <n v="217240"/>
    <n v="10"/>
    <n v="54310"/>
    <n v="162930"/>
    <n v="0.75"/>
  </r>
  <r>
    <n v="10124"/>
    <x v="3"/>
    <x v="186"/>
    <x v="18"/>
    <x v="1"/>
    <x v="3"/>
    <n v="45"/>
    <n v="7809"/>
    <n v="351405"/>
    <n v="15"/>
    <n v="117135"/>
    <n v="234270"/>
    <n v="0.66666666666666663"/>
  </r>
  <r>
    <n v="10507"/>
    <x v="1"/>
    <x v="187"/>
    <x v="3"/>
    <x v="2"/>
    <x v="2"/>
    <n v="55"/>
    <n v="19852"/>
    <n v="1091860"/>
    <n v="30"/>
    <n v="595560"/>
    <n v="496300"/>
    <n v="0.45454545454545453"/>
  </r>
  <r>
    <n v="10023"/>
    <x v="3"/>
    <x v="187"/>
    <x v="26"/>
    <x v="2"/>
    <x v="0"/>
    <n v="40"/>
    <n v="300"/>
    <n v="12000"/>
    <n v="10"/>
    <n v="3000"/>
    <n v="9000"/>
    <n v="0.75"/>
  </r>
  <r>
    <n v="10159"/>
    <x v="1"/>
    <x v="187"/>
    <x v="29"/>
    <x v="3"/>
    <x v="2"/>
    <n v="55"/>
    <n v="1184"/>
    <n v="65120"/>
    <n v="30"/>
    <n v="35520"/>
    <n v="29600"/>
    <n v="0.45454545454545453"/>
  </r>
  <r>
    <n v="10384"/>
    <x v="1"/>
    <x v="187"/>
    <x v="7"/>
    <x v="2"/>
    <x v="3"/>
    <n v="45"/>
    <n v="18734"/>
    <n v="843030"/>
    <n v="15"/>
    <n v="281010"/>
    <n v="562020"/>
    <n v="0.66666666666666663"/>
  </r>
  <r>
    <n v="10389"/>
    <x v="2"/>
    <x v="188"/>
    <x v="37"/>
    <x v="0"/>
    <x v="2"/>
    <n v="55"/>
    <n v="14471"/>
    <n v="795905"/>
    <n v="30"/>
    <n v="434130"/>
    <n v="361775"/>
    <n v="0.45454545454545453"/>
  </r>
  <r>
    <n v="10871"/>
    <x v="2"/>
    <x v="188"/>
    <x v="43"/>
    <x v="3"/>
    <x v="0"/>
    <n v="40"/>
    <n v="18998"/>
    <n v="759920"/>
    <n v="10"/>
    <n v="189980"/>
    <n v="569940"/>
    <n v="0.75"/>
  </r>
  <r>
    <n v="10765"/>
    <x v="3"/>
    <x v="188"/>
    <x v="4"/>
    <x v="1"/>
    <x v="0"/>
    <n v="40"/>
    <n v="8832"/>
    <n v="353280"/>
    <n v="10"/>
    <n v="88320"/>
    <n v="264960"/>
    <n v="0.75"/>
  </r>
  <r>
    <n v="10618"/>
    <x v="3"/>
    <x v="188"/>
    <x v="11"/>
    <x v="0"/>
    <x v="3"/>
    <n v="45"/>
    <n v="2635"/>
    <n v="118575"/>
    <n v="15"/>
    <n v="39525"/>
    <n v="79050"/>
    <n v="0.66666666666666663"/>
  </r>
  <r>
    <n v="10341"/>
    <x v="3"/>
    <x v="189"/>
    <x v="29"/>
    <x v="3"/>
    <x v="1"/>
    <n v="50"/>
    <n v="5885"/>
    <n v="294250"/>
    <n v="20"/>
    <n v="117700"/>
    <n v="176550"/>
    <n v="0.6"/>
  </r>
  <r>
    <n v="10556"/>
    <x v="3"/>
    <x v="189"/>
    <x v="36"/>
    <x v="0"/>
    <x v="0"/>
    <n v="40"/>
    <n v="14278"/>
    <n v="571120"/>
    <n v="10"/>
    <n v="142780"/>
    <n v="428340"/>
    <n v="0.75"/>
  </r>
  <r>
    <n v="10783"/>
    <x v="0"/>
    <x v="189"/>
    <x v="50"/>
    <x v="3"/>
    <x v="1"/>
    <n v="50"/>
    <n v="6675"/>
    <n v="333750"/>
    <n v="20"/>
    <n v="133500"/>
    <n v="200250"/>
    <n v="0.6"/>
  </r>
  <r>
    <n v="10409"/>
    <x v="1"/>
    <x v="189"/>
    <x v="29"/>
    <x v="3"/>
    <x v="3"/>
    <n v="45"/>
    <n v="13000"/>
    <n v="585000"/>
    <n v="15"/>
    <n v="195000"/>
    <n v="390000"/>
    <n v="0.66666666666666663"/>
  </r>
  <r>
    <n v="10067"/>
    <x v="0"/>
    <x v="190"/>
    <x v="13"/>
    <x v="0"/>
    <x v="1"/>
    <n v="50"/>
    <n v="2635"/>
    <n v="131750"/>
    <n v="20"/>
    <n v="52700"/>
    <n v="79050"/>
    <n v="0.6"/>
  </r>
  <r>
    <n v="10313"/>
    <x v="3"/>
    <x v="190"/>
    <x v="31"/>
    <x v="3"/>
    <x v="0"/>
    <n v="40"/>
    <n v="8059"/>
    <n v="322360"/>
    <n v="10"/>
    <n v="80590"/>
    <n v="241770"/>
    <n v="0.75"/>
  </r>
  <r>
    <n v="10426"/>
    <x v="3"/>
    <x v="190"/>
    <x v="32"/>
    <x v="2"/>
    <x v="1"/>
    <n v="50"/>
    <n v="12428"/>
    <n v="621400"/>
    <n v="20"/>
    <n v="248560"/>
    <n v="372840"/>
    <n v="0.6"/>
  </r>
  <r>
    <n v="10428"/>
    <x v="0"/>
    <x v="190"/>
    <x v="4"/>
    <x v="1"/>
    <x v="2"/>
    <n v="55"/>
    <n v="7145"/>
    <n v="392975"/>
    <n v="30"/>
    <n v="214350"/>
    <n v="178625"/>
    <n v="0.45454545454545453"/>
  </r>
  <r>
    <n v="10882"/>
    <x v="3"/>
    <x v="191"/>
    <x v="38"/>
    <x v="0"/>
    <x v="1"/>
    <n v="50"/>
    <n v="4536"/>
    <n v="226800"/>
    <n v="20"/>
    <n v="90720"/>
    <n v="136080"/>
    <n v="0.6"/>
  </r>
  <r>
    <n v="10062"/>
    <x v="0"/>
    <x v="191"/>
    <x v="11"/>
    <x v="0"/>
    <x v="0"/>
    <n v="40"/>
    <n v="13310"/>
    <n v="532400"/>
    <n v="10"/>
    <n v="133100"/>
    <n v="399300"/>
    <n v="0.75"/>
  </r>
  <r>
    <n v="10612"/>
    <x v="1"/>
    <x v="191"/>
    <x v="20"/>
    <x v="0"/>
    <x v="3"/>
    <n v="45"/>
    <n v="14620"/>
    <n v="657900"/>
    <n v="15"/>
    <n v="219300"/>
    <n v="438600"/>
    <n v="0.66666666666666663"/>
  </r>
  <r>
    <n v="10161"/>
    <x v="0"/>
    <x v="191"/>
    <x v="39"/>
    <x v="3"/>
    <x v="3"/>
    <n v="45"/>
    <n v="17580"/>
    <n v="791100"/>
    <n v="15"/>
    <n v="263700"/>
    <n v="527400"/>
    <n v="0.66666666666666663"/>
  </r>
  <r>
    <n v="10897"/>
    <x v="0"/>
    <x v="192"/>
    <x v="49"/>
    <x v="1"/>
    <x v="2"/>
    <n v="55"/>
    <n v="15411"/>
    <n v="847605"/>
    <n v="30"/>
    <n v="462330"/>
    <n v="385275"/>
    <n v="0.45454545454545453"/>
  </r>
  <r>
    <n v="10636"/>
    <x v="1"/>
    <x v="192"/>
    <x v="21"/>
    <x v="1"/>
    <x v="2"/>
    <n v="55"/>
    <n v="3000"/>
    <n v="165000"/>
    <n v="30"/>
    <n v="90000"/>
    <n v="75000"/>
    <n v="0.45454545454545453"/>
  </r>
  <r>
    <n v="10156"/>
    <x v="2"/>
    <x v="192"/>
    <x v="39"/>
    <x v="3"/>
    <x v="3"/>
    <n v="45"/>
    <n v="18346"/>
    <n v="825570"/>
    <n v="15"/>
    <n v="275190"/>
    <n v="550380"/>
    <n v="0.66666666666666663"/>
  </r>
  <r>
    <n v="10217"/>
    <x v="1"/>
    <x v="192"/>
    <x v="35"/>
    <x v="1"/>
    <x v="1"/>
    <n v="50"/>
    <n v="18164"/>
    <n v="908200"/>
    <n v="20"/>
    <n v="363280"/>
    <n v="544920"/>
    <n v="0.6"/>
  </r>
  <r>
    <n v="10507"/>
    <x v="1"/>
    <x v="193"/>
    <x v="29"/>
    <x v="3"/>
    <x v="2"/>
    <n v="55"/>
    <n v="13813"/>
    <n v="759715"/>
    <n v="30"/>
    <n v="414390"/>
    <n v="345325"/>
    <n v="0.45454545454545453"/>
  </r>
  <r>
    <n v="10923"/>
    <x v="2"/>
    <x v="193"/>
    <x v="5"/>
    <x v="2"/>
    <x v="1"/>
    <n v="50"/>
    <n v="17012"/>
    <n v="850600"/>
    <n v="20"/>
    <n v="340240"/>
    <n v="510360"/>
    <n v="0.6"/>
  </r>
  <r>
    <n v="10350"/>
    <x v="1"/>
    <x v="193"/>
    <x v="44"/>
    <x v="1"/>
    <x v="3"/>
    <n v="45"/>
    <n v="18971"/>
    <n v="853695"/>
    <n v="15"/>
    <n v="284565"/>
    <n v="569130"/>
    <n v="0.66666666666666663"/>
  </r>
  <r>
    <n v="10845"/>
    <x v="0"/>
    <x v="193"/>
    <x v="12"/>
    <x v="2"/>
    <x v="0"/>
    <n v="40"/>
    <n v="15166"/>
    <n v="606640"/>
    <n v="10"/>
    <n v="151660"/>
    <n v="454980"/>
    <n v="0.75"/>
  </r>
  <r>
    <n v="10459"/>
    <x v="3"/>
    <x v="194"/>
    <x v="23"/>
    <x v="3"/>
    <x v="1"/>
    <n v="50"/>
    <n v="9302"/>
    <n v="465100"/>
    <n v="20"/>
    <n v="186040"/>
    <n v="279060"/>
    <n v="0.6"/>
  </r>
  <r>
    <n v="10051"/>
    <x v="2"/>
    <x v="194"/>
    <x v="35"/>
    <x v="1"/>
    <x v="1"/>
    <n v="50"/>
    <n v="8066"/>
    <n v="403300"/>
    <n v="20"/>
    <n v="161320"/>
    <n v="241980"/>
    <n v="0.6"/>
  </r>
  <r>
    <n v="10763"/>
    <x v="1"/>
    <x v="194"/>
    <x v="40"/>
    <x v="2"/>
    <x v="3"/>
    <n v="45"/>
    <n v="7043"/>
    <n v="316935"/>
    <n v="15"/>
    <n v="105645"/>
    <n v="211290"/>
    <n v="0.66666666666666663"/>
  </r>
  <r>
    <n v="10945"/>
    <x v="1"/>
    <x v="194"/>
    <x v="22"/>
    <x v="1"/>
    <x v="2"/>
    <n v="55"/>
    <n v="14430"/>
    <n v="793650"/>
    <n v="30"/>
    <n v="432900"/>
    <n v="360750"/>
    <n v="0.45454545454545453"/>
  </r>
  <r>
    <n v="10745"/>
    <x v="3"/>
    <x v="194"/>
    <x v="17"/>
    <x v="0"/>
    <x v="2"/>
    <n v="55"/>
    <n v="12512"/>
    <n v="688160"/>
    <n v="30"/>
    <n v="375360"/>
    <n v="312800"/>
    <n v="0.45454545454545453"/>
  </r>
  <r>
    <n v="10940"/>
    <x v="1"/>
    <x v="195"/>
    <x v="23"/>
    <x v="3"/>
    <x v="2"/>
    <n v="55"/>
    <n v="4305"/>
    <n v="236775"/>
    <n v="30"/>
    <n v="129150"/>
    <n v="107625"/>
    <n v="0.45454545454545453"/>
  </r>
  <r>
    <n v="10909"/>
    <x v="1"/>
    <x v="195"/>
    <x v="2"/>
    <x v="0"/>
    <x v="3"/>
    <n v="45"/>
    <n v="17510"/>
    <n v="787950"/>
    <n v="15"/>
    <n v="262650"/>
    <n v="525300"/>
    <n v="0.66666666666666663"/>
  </r>
  <r>
    <n v="10457"/>
    <x v="2"/>
    <x v="195"/>
    <x v="6"/>
    <x v="1"/>
    <x v="3"/>
    <n v="45"/>
    <n v="11578"/>
    <n v="521010"/>
    <n v="15"/>
    <n v="173670"/>
    <n v="347340"/>
    <n v="0.66666666666666663"/>
  </r>
  <r>
    <n v="10166"/>
    <x v="1"/>
    <x v="195"/>
    <x v="19"/>
    <x v="3"/>
    <x v="1"/>
    <n v="50"/>
    <n v="8952"/>
    <n v="447600"/>
    <n v="20"/>
    <n v="179040"/>
    <n v="268560"/>
    <n v="0.6"/>
  </r>
  <r>
    <n v="10484"/>
    <x v="1"/>
    <x v="196"/>
    <x v="46"/>
    <x v="1"/>
    <x v="0"/>
    <n v="40"/>
    <n v="7336"/>
    <n v="293440"/>
    <n v="10"/>
    <n v="73360"/>
    <n v="220080"/>
    <n v="0.75"/>
  </r>
  <r>
    <n v="10591"/>
    <x v="3"/>
    <x v="196"/>
    <x v="32"/>
    <x v="2"/>
    <x v="3"/>
    <n v="45"/>
    <n v="9521"/>
    <n v="428445"/>
    <n v="15"/>
    <n v="142815"/>
    <n v="285630"/>
    <n v="0.66666666666666663"/>
  </r>
  <r>
    <n v="10333"/>
    <x v="3"/>
    <x v="196"/>
    <x v="47"/>
    <x v="0"/>
    <x v="1"/>
    <n v="50"/>
    <n v="16424"/>
    <n v="821200"/>
    <n v="20"/>
    <n v="328480"/>
    <n v="492720"/>
    <n v="0.6"/>
  </r>
  <r>
    <n v="10027"/>
    <x v="0"/>
    <x v="196"/>
    <x v="15"/>
    <x v="1"/>
    <x v="3"/>
    <n v="45"/>
    <n v="10592"/>
    <n v="476640"/>
    <n v="15"/>
    <n v="158880"/>
    <n v="317760"/>
    <n v="0.66666666666666663"/>
  </r>
  <r>
    <n v="10138"/>
    <x v="0"/>
    <x v="197"/>
    <x v="30"/>
    <x v="1"/>
    <x v="1"/>
    <n v="50"/>
    <n v="12950"/>
    <n v="647500"/>
    <n v="20"/>
    <n v="259000"/>
    <n v="388500"/>
    <n v="0.6"/>
  </r>
  <r>
    <n v="10734"/>
    <x v="0"/>
    <x v="197"/>
    <x v="8"/>
    <x v="0"/>
    <x v="0"/>
    <n v="40"/>
    <n v="2381"/>
    <n v="95240"/>
    <n v="10"/>
    <n v="23810"/>
    <n v="71430"/>
    <n v="0.75"/>
  </r>
  <r>
    <n v="10058"/>
    <x v="1"/>
    <x v="197"/>
    <x v="13"/>
    <x v="0"/>
    <x v="1"/>
    <n v="50"/>
    <n v="14864"/>
    <n v="743200"/>
    <n v="20"/>
    <n v="297280"/>
    <n v="445920"/>
    <n v="0.6"/>
  </r>
  <r>
    <n v="10498"/>
    <x v="0"/>
    <x v="197"/>
    <x v="5"/>
    <x v="2"/>
    <x v="0"/>
    <n v="40"/>
    <n v="3799"/>
    <n v="151960"/>
    <n v="10"/>
    <n v="37990"/>
    <n v="113970"/>
    <n v="0.75"/>
  </r>
  <r>
    <n v="10124"/>
    <x v="3"/>
    <x v="198"/>
    <x v="5"/>
    <x v="2"/>
    <x v="3"/>
    <n v="45"/>
    <n v="14109"/>
    <n v="634905"/>
    <n v="15"/>
    <n v="211635"/>
    <n v="423270"/>
    <n v="0.66666666666666663"/>
  </r>
  <r>
    <n v="10188"/>
    <x v="1"/>
    <x v="198"/>
    <x v="4"/>
    <x v="1"/>
    <x v="3"/>
    <n v="45"/>
    <n v="16495"/>
    <n v="742275"/>
    <n v="15"/>
    <n v="247425"/>
    <n v="494850"/>
    <n v="0.66666666666666663"/>
  </r>
  <r>
    <n v="10377"/>
    <x v="2"/>
    <x v="198"/>
    <x v="26"/>
    <x v="2"/>
    <x v="0"/>
    <n v="40"/>
    <n v="9520"/>
    <n v="380800"/>
    <n v="10"/>
    <n v="95200"/>
    <n v="285600"/>
    <n v="0.75"/>
  </r>
  <r>
    <n v="10427"/>
    <x v="3"/>
    <x v="198"/>
    <x v="39"/>
    <x v="3"/>
    <x v="1"/>
    <n v="50"/>
    <n v="1197"/>
    <n v="59850"/>
    <n v="20"/>
    <n v="23940"/>
    <n v="35910"/>
    <n v="0.6"/>
  </r>
  <r>
    <n v="10409"/>
    <x v="2"/>
    <x v="199"/>
    <x v="13"/>
    <x v="0"/>
    <x v="2"/>
    <n v="55"/>
    <n v="17606"/>
    <n v="968330"/>
    <n v="30"/>
    <n v="528180"/>
    <n v="440150"/>
    <n v="0.45454545454545453"/>
  </r>
  <r>
    <n v="10258"/>
    <x v="2"/>
    <x v="199"/>
    <x v="13"/>
    <x v="0"/>
    <x v="2"/>
    <n v="55"/>
    <n v="14446"/>
    <n v="794530"/>
    <n v="30"/>
    <n v="433380"/>
    <n v="361150"/>
    <n v="0.45454545454545453"/>
  </r>
  <r>
    <n v="10784"/>
    <x v="0"/>
    <x v="199"/>
    <x v="42"/>
    <x v="0"/>
    <x v="1"/>
    <n v="50"/>
    <n v="18101"/>
    <n v="905050"/>
    <n v="20"/>
    <n v="362020"/>
    <n v="543030"/>
    <n v="0.6"/>
  </r>
  <r>
    <n v="10276"/>
    <x v="0"/>
    <x v="199"/>
    <x v="34"/>
    <x v="3"/>
    <x v="3"/>
    <n v="45"/>
    <n v="9734"/>
    <n v="438030"/>
    <n v="15"/>
    <n v="146010"/>
    <n v="292020"/>
    <n v="0.66666666666666663"/>
  </r>
  <r>
    <n v="10051"/>
    <x v="1"/>
    <x v="200"/>
    <x v="32"/>
    <x v="2"/>
    <x v="1"/>
    <n v="50"/>
    <n v="14132"/>
    <n v="706600"/>
    <n v="20"/>
    <n v="282640"/>
    <n v="423960"/>
    <n v="0.6"/>
  </r>
  <r>
    <n v="10868"/>
    <x v="2"/>
    <x v="200"/>
    <x v="33"/>
    <x v="1"/>
    <x v="3"/>
    <n v="45"/>
    <n v="8242"/>
    <n v="370890"/>
    <n v="15"/>
    <n v="123630"/>
    <n v="247260"/>
    <n v="0.66666666666666663"/>
  </r>
  <r>
    <n v="10372"/>
    <x v="2"/>
    <x v="200"/>
    <x v="43"/>
    <x v="3"/>
    <x v="0"/>
    <n v="40"/>
    <n v="10854"/>
    <n v="434160"/>
    <n v="10"/>
    <n v="108540"/>
    <n v="325620"/>
    <n v="0.75"/>
  </r>
  <r>
    <n v="10393"/>
    <x v="0"/>
    <x v="200"/>
    <x v="49"/>
    <x v="1"/>
    <x v="2"/>
    <n v="55"/>
    <n v="6992"/>
    <n v="384560"/>
    <n v="30"/>
    <n v="209760"/>
    <n v="174800"/>
    <n v="0.45454545454545453"/>
  </r>
  <r>
    <n v="10998"/>
    <x v="3"/>
    <x v="201"/>
    <x v="17"/>
    <x v="0"/>
    <x v="2"/>
    <n v="55"/>
    <n v="1677"/>
    <n v="92235"/>
    <n v="30"/>
    <n v="50310"/>
    <n v="41925"/>
    <n v="0.45454545454545453"/>
  </r>
  <r>
    <n v="10146"/>
    <x v="2"/>
    <x v="201"/>
    <x v="14"/>
    <x v="3"/>
    <x v="3"/>
    <n v="45"/>
    <n v="2590"/>
    <n v="116550"/>
    <n v="15"/>
    <n v="38850"/>
    <n v="77700"/>
    <n v="0.66666666666666663"/>
  </r>
  <r>
    <n v="10447"/>
    <x v="0"/>
    <x v="201"/>
    <x v="20"/>
    <x v="0"/>
    <x v="1"/>
    <n v="50"/>
    <n v="14843"/>
    <n v="742150"/>
    <n v="20"/>
    <n v="296860"/>
    <n v="445290"/>
    <n v="0.6"/>
  </r>
  <r>
    <n v="10551"/>
    <x v="1"/>
    <x v="201"/>
    <x v="33"/>
    <x v="1"/>
    <x v="0"/>
    <n v="40"/>
    <n v="8609"/>
    <n v="344360"/>
    <n v="10"/>
    <n v="86090"/>
    <n v="258270"/>
    <n v="0.75"/>
  </r>
  <r>
    <n v="10483"/>
    <x v="1"/>
    <x v="202"/>
    <x v="29"/>
    <x v="3"/>
    <x v="0"/>
    <n v="40"/>
    <n v="4545"/>
    <n v="181800"/>
    <n v="10"/>
    <n v="45450"/>
    <n v="136350"/>
    <n v="0.75"/>
  </r>
  <r>
    <n v="10077"/>
    <x v="3"/>
    <x v="202"/>
    <x v="27"/>
    <x v="1"/>
    <x v="3"/>
    <n v="45"/>
    <n v="17335"/>
    <n v="780075"/>
    <n v="15"/>
    <n v="260025"/>
    <n v="520050"/>
    <n v="0.66666666666666663"/>
  </r>
  <r>
    <n v="10455"/>
    <x v="2"/>
    <x v="202"/>
    <x v="10"/>
    <x v="1"/>
    <x v="0"/>
    <n v="40"/>
    <n v="7121"/>
    <n v="284840"/>
    <n v="10"/>
    <n v="71210"/>
    <n v="213630"/>
    <n v="0.75"/>
  </r>
  <r>
    <n v="10178"/>
    <x v="1"/>
    <x v="202"/>
    <x v="34"/>
    <x v="3"/>
    <x v="0"/>
    <n v="40"/>
    <n v="4277"/>
    <n v="171080"/>
    <n v="10"/>
    <n v="42770"/>
    <n v="128310"/>
    <n v="0.75"/>
  </r>
  <r>
    <n v="10386"/>
    <x v="0"/>
    <x v="203"/>
    <x v="47"/>
    <x v="0"/>
    <x v="1"/>
    <n v="50"/>
    <n v="10166"/>
    <n v="508300"/>
    <n v="20"/>
    <n v="203320"/>
    <n v="304980"/>
    <n v="0.6"/>
  </r>
  <r>
    <n v="10975"/>
    <x v="0"/>
    <x v="203"/>
    <x v="49"/>
    <x v="1"/>
    <x v="3"/>
    <n v="45"/>
    <n v="16734"/>
    <n v="753030"/>
    <n v="15"/>
    <n v="251010"/>
    <n v="502020"/>
    <n v="0.66666666666666663"/>
  </r>
  <r>
    <n v="10485"/>
    <x v="3"/>
    <x v="203"/>
    <x v="37"/>
    <x v="0"/>
    <x v="0"/>
    <n v="40"/>
    <n v="7168"/>
    <n v="286720"/>
    <n v="10"/>
    <n v="71680"/>
    <n v="215040"/>
    <n v="0.75"/>
  </r>
  <r>
    <n v="10520"/>
    <x v="1"/>
    <x v="203"/>
    <x v="15"/>
    <x v="1"/>
    <x v="2"/>
    <n v="55"/>
    <n v="5342"/>
    <n v="293810"/>
    <n v="30"/>
    <n v="160260"/>
    <n v="133550"/>
    <n v="0.45454545454545453"/>
  </r>
  <r>
    <n v="10884"/>
    <x v="3"/>
    <x v="203"/>
    <x v="27"/>
    <x v="1"/>
    <x v="1"/>
    <n v="50"/>
    <n v="6362"/>
    <n v="318100"/>
    <n v="20"/>
    <n v="127240"/>
    <n v="190860"/>
    <n v="0.6"/>
  </r>
  <r>
    <n v="10637"/>
    <x v="0"/>
    <x v="204"/>
    <x v="4"/>
    <x v="1"/>
    <x v="1"/>
    <n v="50"/>
    <n v="5231"/>
    <n v="261550"/>
    <n v="20"/>
    <n v="104620"/>
    <n v="156930"/>
    <n v="0.6"/>
  </r>
  <r>
    <n v="10071"/>
    <x v="0"/>
    <x v="204"/>
    <x v="13"/>
    <x v="0"/>
    <x v="2"/>
    <n v="55"/>
    <n v="3380"/>
    <n v="185900"/>
    <n v="30"/>
    <n v="101400"/>
    <n v="84500"/>
    <n v="0.45454545454545453"/>
  </r>
  <r>
    <n v="10220"/>
    <x v="2"/>
    <x v="204"/>
    <x v="29"/>
    <x v="3"/>
    <x v="0"/>
    <n v="40"/>
    <n v="14490"/>
    <n v="579600"/>
    <n v="10"/>
    <n v="144900"/>
    <n v="434700"/>
    <n v="0.75"/>
  </r>
  <r>
    <n v="10526"/>
    <x v="3"/>
    <x v="204"/>
    <x v="10"/>
    <x v="1"/>
    <x v="1"/>
    <n v="50"/>
    <n v="2709"/>
    <n v="135450"/>
    <n v="20"/>
    <n v="54180"/>
    <n v="81270"/>
    <n v="0.6"/>
  </r>
  <r>
    <n v="10735"/>
    <x v="0"/>
    <x v="205"/>
    <x v="25"/>
    <x v="2"/>
    <x v="2"/>
    <n v="55"/>
    <n v="17176"/>
    <n v="944680"/>
    <n v="30"/>
    <n v="515280"/>
    <n v="429400"/>
    <n v="0.45454545454545453"/>
  </r>
  <r>
    <n v="10788"/>
    <x v="3"/>
    <x v="205"/>
    <x v="1"/>
    <x v="1"/>
    <x v="3"/>
    <n v="45"/>
    <n v="15007"/>
    <n v="675315"/>
    <n v="15"/>
    <n v="225105"/>
    <n v="450210"/>
    <n v="0.66666666666666663"/>
  </r>
  <r>
    <n v="10924"/>
    <x v="1"/>
    <x v="205"/>
    <x v="6"/>
    <x v="1"/>
    <x v="0"/>
    <n v="40"/>
    <n v="4350"/>
    <n v="174000"/>
    <n v="10"/>
    <n v="43500"/>
    <n v="130500"/>
    <n v="0.75"/>
  </r>
  <r>
    <n v="10223"/>
    <x v="3"/>
    <x v="205"/>
    <x v="33"/>
    <x v="1"/>
    <x v="3"/>
    <n v="45"/>
    <n v="19439"/>
    <n v="874755"/>
    <n v="15"/>
    <n v="291585"/>
    <n v="583170"/>
    <n v="0.66666666666666663"/>
  </r>
  <r>
    <n v="10538"/>
    <x v="0"/>
    <x v="206"/>
    <x v="33"/>
    <x v="1"/>
    <x v="1"/>
    <n v="50"/>
    <n v="16811"/>
    <n v="840550"/>
    <n v="20"/>
    <n v="336220"/>
    <n v="504330"/>
    <n v="0.6"/>
  </r>
  <r>
    <n v="10874"/>
    <x v="2"/>
    <x v="206"/>
    <x v="48"/>
    <x v="3"/>
    <x v="3"/>
    <n v="45"/>
    <n v="12782"/>
    <n v="575190"/>
    <n v="15"/>
    <n v="191730"/>
    <n v="383460"/>
    <n v="0.66666666666666663"/>
  </r>
  <r>
    <n v="10662"/>
    <x v="2"/>
    <x v="206"/>
    <x v="36"/>
    <x v="0"/>
    <x v="3"/>
    <n v="45"/>
    <n v="18277"/>
    <n v="822465"/>
    <n v="15"/>
    <n v="274155"/>
    <n v="548310"/>
    <n v="0.66666666666666663"/>
  </r>
  <r>
    <n v="10511"/>
    <x v="2"/>
    <x v="206"/>
    <x v="35"/>
    <x v="1"/>
    <x v="3"/>
    <n v="45"/>
    <n v="2885"/>
    <n v="129825"/>
    <n v="15"/>
    <n v="43275"/>
    <n v="86550"/>
    <n v="0.66666666666666663"/>
  </r>
  <r>
    <n v="10650"/>
    <x v="1"/>
    <x v="207"/>
    <x v="35"/>
    <x v="1"/>
    <x v="0"/>
    <n v="40"/>
    <n v="10412"/>
    <n v="416480"/>
    <n v="10"/>
    <n v="104120"/>
    <n v="312360"/>
    <n v="0.75"/>
  </r>
  <r>
    <n v="10656"/>
    <x v="3"/>
    <x v="207"/>
    <x v="10"/>
    <x v="1"/>
    <x v="0"/>
    <n v="40"/>
    <n v="2963"/>
    <n v="118520"/>
    <n v="10"/>
    <n v="29630"/>
    <n v="88890"/>
    <n v="0.75"/>
  </r>
  <r>
    <n v="10447"/>
    <x v="0"/>
    <x v="207"/>
    <x v="34"/>
    <x v="3"/>
    <x v="3"/>
    <n v="45"/>
    <n v="9983"/>
    <n v="449235"/>
    <n v="15"/>
    <n v="149745"/>
    <n v="299490"/>
    <n v="0.66666666666666663"/>
  </r>
  <r>
    <n v="10008"/>
    <x v="0"/>
    <x v="207"/>
    <x v="48"/>
    <x v="3"/>
    <x v="3"/>
    <n v="45"/>
    <n v="11910"/>
    <n v="535950"/>
    <n v="15"/>
    <n v="178650"/>
    <n v="357300"/>
    <n v="0.66666666666666663"/>
  </r>
  <r>
    <n v="10752"/>
    <x v="0"/>
    <x v="208"/>
    <x v="13"/>
    <x v="0"/>
    <x v="3"/>
    <n v="45"/>
    <n v="17486"/>
    <n v="786870"/>
    <n v="15"/>
    <n v="262290"/>
    <n v="524580"/>
    <n v="0.66666666666666663"/>
  </r>
  <r>
    <n v="10521"/>
    <x v="0"/>
    <x v="208"/>
    <x v="10"/>
    <x v="1"/>
    <x v="3"/>
    <n v="45"/>
    <n v="2037"/>
    <n v="91665"/>
    <n v="15"/>
    <n v="30555"/>
    <n v="61110"/>
    <n v="0.66666666666666663"/>
  </r>
  <r>
    <n v="10483"/>
    <x v="3"/>
    <x v="208"/>
    <x v="20"/>
    <x v="0"/>
    <x v="0"/>
    <n v="40"/>
    <n v="15768"/>
    <n v="630720"/>
    <n v="10"/>
    <n v="157680"/>
    <n v="473040"/>
    <n v="0.75"/>
  </r>
  <r>
    <n v="10453"/>
    <x v="3"/>
    <x v="208"/>
    <x v="34"/>
    <x v="3"/>
    <x v="1"/>
    <n v="50"/>
    <n v="7358"/>
    <n v="367900"/>
    <n v="20"/>
    <n v="147160"/>
    <n v="220740"/>
    <n v="0.6"/>
  </r>
  <r>
    <n v="10473"/>
    <x v="3"/>
    <x v="209"/>
    <x v="40"/>
    <x v="2"/>
    <x v="0"/>
    <n v="40"/>
    <n v="19632"/>
    <n v="785280"/>
    <n v="10"/>
    <n v="196320"/>
    <n v="588960"/>
    <n v="0.75"/>
  </r>
  <r>
    <n v="10219"/>
    <x v="0"/>
    <x v="209"/>
    <x v="36"/>
    <x v="0"/>
    <x v="1"/>
    <n v="50"/>
    <n v="15636"/>
    <n v="781800"/>
    <n v="20"/>
    <n v="312720"/>
    <n v="469080"/>
    <n v="0.6"/>
  </r>
  <r>
    <n v="10727"/>
    <x v="0"/>
    <x v="209"/>
    <x v="31"/>
    <x v="3"/>
    <x v="3"/>
    <n v="45"/>
    <n v="10105"/>
    <n v="454725"/>
    <n v="15"/>
    <n v="151575"/>
    <n v="303150"/>
    <n v="0.66666666666666663"/>
  </r>
  <r>
    <n v="10653"/>
    <x v="2"/>
    <x v="209"/>
    <x v="3"/>
    <x v="2"/>
    <x v="0"/>
    <n v="40"/>
    <n v="17913"/>
    <n v="716520"/>
    <n v="10"/>
    <n v="179130"/>
    <n v="537390"/>
    <n v="0.75"/>
  </r>
  <r>
    <n v="10448"/>
    <x v="0"/>
    <x v="210"/>
    <x v="37"/>
    <x v="0"/>
    <x v="0"/>
    <n v="40"/>
    <n v="11984"/>
    <n v="479360"/>
    <n v="10"/>
    <n v="119840"/>
    <n v="359520"/>
    <n v="0.75"/>
  </r>
  <r>
    <n v="10900"/>
    <x v="3"/>
    <x v="210"/>
    <x v="3"/>
    <x v="2"/>
    <x v="3"/>
    <n v="45"/>
    <n v="18546"/>
    <n v="834570"/>
    <n v="15"/>
    <n v="278190"/>
    <n v="556380"/>
    <n v="0.66666666666666663"/>
  </r>
  <r>
    <n v="10572"/>
    <x v="2"/>
    <x v="210"/>
    <x v="8"/>
    <x v="0"/>
    <x v="3"/>
    <n v="45"/>
    <n v="3897"/>
    <n v="175365"/>
    <n v="15"/>
    <n v="58455"/>
    <n v="116910"/>
    <n v="0.66666666666666663"/>
  </r>
  <r>
    <n v="10099"/>
    <x v="2"/>
    <x v="210"/>
    <x v="23"/>
    <x v="3"/>
    <x v="1"/>
    <n v="50"/>
    <n v="6229"/>
    <n v="311450"/>
    <n v="20"/>
    <n v="124580"/>
    <n v="186870"/>
    <n v="0.6"/>
  </r>
  <r>
    <n v="10457"/>
    <x v="2"/>
    <x v="211"/>
    <x v="35"/>
    <x v="1"/>
    <x v="3"/>
    <n v="45"/>
    <n v="17343"/>
    <n v="780435"/>
    <n v="15"/>
    <n v="260145"/>
    <n v="520290"/>
    <n v="0.66666666666666663"/>
  </r>
  <r>
    <n v="10819"/>
    <x v="0"/>
    <x v="211"/>
    <x v="7"/>
    <x v="2"/>
    <x v="3"/>
    <n v="45"/>
    <n v="9054"/>
    <n v="407430"/>
    <n v="15"/>
    <n v="135810"/>
    <n v="271620"/>
    <n v="0.66666666666666663"/>
  </r>
  <r>
    <n v="10759"/>
    <x v="3"/>
    <x v="211"/>
    <x v="25"/>
    <x v="2"/>
    <x v="2"/>
    <n v="55"/>
    <n v="19533"/>
    <n v="1074315"/>
    <n v="30"/>
    <n v="585990"/>
    <n v="488325"/>
    <n v="0.45454545454545453"/>
  </r>
  <r>
    <n v="10958"/>
    <x v="2"/>
    <x v="211"/>
    <x v="46"/>
    <x v="1"/>
    <x v="1"/>
    <n v="50"/>
    <n v="14979"/>
    <n v="748950"/>
    <n v="20"/>
    <n v="299580"/>
    <n v="449370"/>
    <n v="0.6"/>
  </r>
  <r>
    <n v="10667"/>
    <x v="3"/>
    <x v="211"/>
    <x v="5"/>
    <x v="2"/>
    <x v="0"/>
    <n v="40"/>
    <n v="3219"/>
    <n v="128760"/>
    <n v="10"/>
    <n v="32190"/>
    <n v="96570"/>
    <n v="0.75"/>
  </r>
  <r>
    <n v="10837"/>
    <x v="0"/>
    <x v="212"/>
    <x v="15"/>
    <x v="1"/>
    <x v="2"/>
    <n v="55"/>
    <n v="12222"/>
    <n v="672210"/>
    <n v="30"/>
    <n v="366660"/>
    <n v="305550"/>
    <n v="0.45454545454545453"/>
  </r>
  <r>
    <n v="10688"/>
    <x v="1"/>
    <x v="212"/>
    <x v="19"/>
    <x v="3"/>
    <x v="3"/>
    <n v="45"/>
    <n v="11052"/>
    <n v="497340"/>
    <n v="15"/>
    <n v="165780"/>
    <n v="331560"/>
    <n v="0.66666666666666663"/>
  </r>
  <r>
    <n v="10315"/>
    <x v="0"/>
    <x v="212"/>
    <x v="50"/>
    <x v="3"/>
    <x v="1"/>
    <n v="50"/>
    <n v="13459"/>
    <n v="672950"/>
    <n v="20"/>
    <n v="269180"/>
    <n v="403770"/>
    <n v="0.6"/>
  </r>
  <r>
    <n v="10644"/>
    <x v="2"/>
    <x v="212"/>
    <x v="40"/>
    <x v="2"/>
    <x v="0"/>
    <n v="40"/>
    <n v="12251"/>
    <n v="490040"/>
    <n v="10"/>
    <n v="122510"/>
    <n v="367530"/>
    <n v="0.75"/>
  </r>
  <r>
    <n v="10069"/>
    <x v="1"/>
    <x v="213"/>
    <x v="16"/>
    <x v="2"/>
    <x v="3"/>
    <n v="45"/>
    <n v="4367"/>
    <n v="196515"/>
    <n v="15"/>
    <n v="65505"/>
    <n v="131010"/>
    <n v="0.66666666666666663"/>
  </r>
  <r>
    <n v="10563"/>
    <x v="1"/>
    <x v="213"/>
    <x v="40"/>
    <x v="2"/>
    <x v="3"/>
    <n v="45"/>
    <n v="1451"/>
    <n v="65295"/>
    <n v="15"/>
    <n v="21765"/>
    <n v="43530"/>
    <n v="0.66666666666666663"/>
  </r>
  <r>
    <n v="10734"/>
    <x v="3"/>
    <x v="213"/>
    <x v="5"/>
    <x v="2"/>
    <x v="1"/>
    <n v="50"/>
    <n v="5597"/>
    <n v="279850"/>
    <n v="20"/>
    <n v="111940"/>
    <n v="167910"/>
    <n v="0.6"/>
  </r>
  <r>
    <n v="10810"/>
    <x v="0"/>
    <x v="213"/>
    <x v="7"/>
    <x v="2"/>
    <x v="1"/>
    <n v="50"/>
    <n v="929"/>
    <n v="46450"/>
    <n v="20"/>
    <n v="18580"/>
    <n v="27870"/>
    <n v="0.6"/>
  </r>
  <r>
    <n v="10378"/>
    <x v="2"/>
    <x v="214"/>
    <x v="42"/>
    <x v="0"/>
    <x v="1"/>
    <n v="50"/>
    <n v="236"/>
    <n v="11800"/>
    <n v="20"/>
    <n v="4720"/>
    <n v="7080"/>
    <n v="0.6"/>
  </r>
  <r>
    <n v="10102"/>
    <x v="2"/>
    <x v="214"/>
    <x v="22"/>
    <x v="1"/>
    <x v="0"/>
    <n v="40"/>
    <n v="13604"/>
    <n v="544160"/>
    <n v="10"/>
    <n v="136040"/>
    <n v="408120"/>
    <n v="0.75"/>
  </r>
  <r>
    <n v="10533"/>
    <x v="0"/>
    <x v="214"/>
    <x v="16"/>
    <x v="2"/>
    <x v="3"/>
    <n v="45"/>
    <n v="7085"/>
    <n v="318825"/>
    <n v="15"/>
    <n v="106275"/>
    <n v="212550"/>
    <n v="0.66666666666666663"/>
  </r>
  <r>
    <n v="10911"/>
    <x v="1"/>
    <x v="214"/>
    <x v="26"/>
    <x v="2"/>
    <x v="2"/>
    <n v="55"/>
    <n v="6359"/>
    <n v="349745"/>
    <n v="30"/>
    <n v="190770"/>
    <n v="158975"/>
    <n v="0.45454545454545453"/>
  </r>
  <r>
    <n v="10323"/>
    <x v="3"/>
    <x v="215"/>
    <x v="25"/>
    <x v="2"/>
    <x v="3"/>
    <n v="45"/>
    <n v="17693"/>
    <n v="796185"/>
    <n v="15"/>
    <n v="265395"/>
    <n v="530790"/>
    <n v="0.66666666666666663"/>
  </r>
  <r>
    <n v="10975"/>
    <x v="1"/>
    <x v="215"/>
    <x v="15"/>
    <x v="1"/>
    <x v="2"/>
    <n v="55"/>
    <n v="2225"/>
    <n v="122375"/>
    <n v="30"/>
    <n v="66750"/>
    <n v="55625"/>
    <n v="0.45454545454545453"/>
  </r>
  <r>
    <n v="10505"/>
    <x v="3"/>
    <x v="215"/>
    <x v="46"/>
    <x v="1"/>
    <x v="0"/>
    <n v="40"/>
    <n v="12988"/>
    <n v="519520"/>
    <n v="10"/>
    <n v="129880"/>
    <n v="389640"/>
    <n v="0.75"/>
  </r>
  <r>
    <n v="10607"/>
    <x v="3"/>
    <x v="215"/>
    <x v="34"/>
    <x v="3"/>
    <x v="1"/>
    <n v="50"/>
    <n v="7352"/>
    <n v="367600"/>
    <n v="20"/>
    <n v="147040"/>
    <n v="220560"/>
    <n v="0.6"/>
  </r>
  <r>
    <n v="10974"/>
    <x v="0"/>
    <x v="216"/>
    <x v="29"/>
    <x v="3"/>
    <x v="0"/>
    <n v="40"/>
    <n v="13526"/>
    <n v="541040"/>
    <n v="10"/>
    <n v="135260"/>
    <n v="405780"/>
    <n v="0.75"/>
  </r>
  <r>
    <n v="10643"/>
    <x v="2"/>
    <x v="216"/>
    <x v="5"/>
    <x v="2"/>
    <x v="0"/>
    <n v="40"/>
    <n v="11777"/>
    <n v="471080"/>
    <n v="10"/>
    <n v="117770"/>
    <n v="353310"/>
    <n v="0.75"/>
  </r>
  <r>
    <n v="10042"/>
    <x v="2"/>
    <x v="216"/>
    <x v="50"/>
    <x v="3"/>
    <x v="0"/>
    <n v="40"/>
    <n v="5747"/>
    <n v="229880"/>
    <n v="10"/>
    <n v="57470"/>
    <n v="172410"/>
    <n v="0.75"/>
  </r>
  <r>
    <n v="10760"/>
    <x v="2"/>
    <x v="216"/>
    <x v="6"/>
    <x v="1"/>
    <x v="0"/>
    <n v="40"/>
    <n v="9696"/>
    <n v="387840"/>
    <n v="10"/>
    <n v="96960"/>
    <n v="290880"/>
    <n v="0.75"/>
  </r>
  <r>
    <n v="10222"/>
    <x v="2"/>
    <x v="217"/>
    <x v="31"/>
    <x v="3"/>
    <x v="0"/>
    <n v="40"/>
    <n v="9030"/>
    <n v="361200"/>
    <n v="10"/>
    <n v="90300"/>
    <n v="270900"/>
    <n v="0.75"/>
  </r>
  <r>
    <n v="10621"/>
    <x v="2"/>
    <x v="217"/>
    <x v="40"/>
    <x v="2"/>
    <x v="3"/>
    <n v="45"/>
    <n v="3030"/>
    <n v="136350"/>
    <n v="15"/>
    <n v="45450"/>
    <n v="90900"/>
    <n v="0.66666666666666663"/>
  </r>
  <r>
    <n v="10605"/>
    <x v="0"/>
    <x v="217"/>
    <x v="7"/>
    <x v="2"/>
    <x v="2"/>
    <n v="55"/>
    <n v="746"/>
    <n v="41030"/>
    <n v="30"/>
    <n v="22380"/>
    <n v="18650"/>
    <n v="0.45454545454545453"/>
  </r>
  <r>
    <n v="10611"/>
    <x v="2"/>
    <x v="217"/>
    <x v="23"/>
    <x v="3"/>
    <x v="2"/>
    <n v="55"/>
    <n v="430"/>
    <n v="23650"/>
    <n v="30"/>
    <n v="12900"/>
    <n v="10750"/>
    <n v="0.45454545454545453"/>
  </r>
  <r>
    <n v="10946"/>
    <x v="1"/>
    <x v="218"/>
    <x v="47"/>
    <x v="0"/>
    <x v="3"/>
    <n v="45"/>
    <n v="3402"/>
    <n v="153090"/>
    <n v="15"/>
    <n v="51030"/>
    <n v="102060"/>
    <n v="0.66666666666666663"/>
  </r>
  <r>
    <n v="10188"/>
    <x v="2"/>
    <x v="218"/>
    <x v="49"/>
    <x v="1"/>
    <x v="1"/>
    <n v="50"/>
    <n v="2668"/>
    <n v="133400"/>
    <n v="20"/>
    <n v="53360"/>
    <n v="80040"/>
    <n v="0.6"/>
  </r>
  <r>
    <n v="10925"/>
    <x v="2"/>
    <x v="218"/>
    <x v="32"/>
    <x v="2"/>
    <x v="0"/>
    <n v="40"/>
    <n v="11695"/>
    <n v="467800"/>
    <n v="10"/>
    <n v="116950"/>
    <n v="350850"/>
    <n v="0.75"/>
  </r>
  <r>
    <n v="10843"/>
    <x v="1"/>
    <x v="218"/>
    <x v="49"/>
    <x v="1"/>
    <x v="0"/>
    <n v="40"/>
    <n v="2000"/>
    <n v="80000"/>
    <n v="10"/>
    <n v="20000"/>
    <n v="60000"/>
    <n v="0.75"/>
  </r>
  <r>
    <n v="10191"/>
    <x v="3"/>
    <x v="219"/>
    <x v="49"/>
    <x v="1"/>
    <x v="0"/>
    <n v="40"/>
    <n v="3163"/>
    <n v="126520"/>
    <n v="10"/>
    <n v="31630"/>
    <n v="94890"/>
    <n v="0.75"/>
  </r>
  <r>
    <n v="10978"/>
    <x v="2"/>
    <x v="219"/>
    <x v="7"/>
    <x v="2"/>
    <x v="1"/>
    <n v="50"/>
    <n v="3242"/>
    <n v="162100"/>
    <n v="20"/>
    <n v="64840"/>
    <n v="97260"/>
    <n v="0.6"/>
  </r>
  <r>
    <n v="10410"/>
    <x v="2"/>
    <x v="219"/>
    <x v="1"/>
    <x v="1"/>
    <x v="2"/>
    <n v="55"/>
    <n v="8992"/>
    <n v="494560"/>
    <n v="30"/>
    <n v="269760"/>
    <n v="224800"/>
    <n v="0.45454545454545453"/>
  </r>
  <r>
    <n v="10448"/>
    <x v="3"/>
    <x v="219"/>
    <x v="0"/>
    <x v="0"/>
    <x v="1"/>
    <n v="50"/>
    <n v="8054"/>
    <n v="402700"/>
    <n v="20"/>
    <n v="161080"/>
    <n v="241620"/>
    <n v="0.6"/>
  </r>
  <r>
    <n v="10227"/>
    <x v="2"/>
    <x v="220"/>
    <x v="46"/>
    <x v="1"/>
    <x v="0"/>
    <n v="40"/>
    <n v="11643"/>
    <n v="465720"/>
    <n v="10"/>
    <n v="116430"/>
    <n v="349290"/>
    <n v="0.75"/>
  </r>
  <r>
    <n v="10918"/>
    <x v="0"/>
    <x v="220"/>
    <x v="42"/>
    <x v="0"/>
    <x v="2"/>
    <n v="55"/>
    <n v="725"/>
    <n v="39875"/>
    <n v="30"/>
    <n v="21750"/>
    <n v="18125"/>
    <n v="0.45454545454545453"/>
  </r>
  <r>
    <n v="10207"/>
    <x v="0"/>
    <x v="220"/>
    <x v="12"/>
    <x v="2"/>
    <x v="2"/>
    <n v="55"/>
    <n v="13125"/>
    <n v="721875"/>
    <n v="30"/>
    <n v="393750"/>
    <n v="328125"/>
    <n v="0.45454545454545453"/>
  </r>
  <r>
    <n v="10692"/>
    <x v="2"/>
    <x v="220"/>
    <x v="1"/>
    <x v="1"/>
    <x v="2"/>
    <n v="55"/>
    <n v="17286"/>
    <n v="950730"/>
    <n v="30"/>
    <n v="518580"/>
    <n v="432150"/>
    <n v="0.45454545454545453"/>
  </r>
  <r>
    <n v="10023"/>
    <x v="1"/>
    <x v="220"/>
    <x v="5"/>
    <x v="2"/>
    <x v="3"/>
    <n v="45"/>
    <n v="11749"/>
    <n v="528705"/>
    <n v="15"/>
    <n v="176235"/>
    <n v="352470"/>
    <n v="0.66666666666666663"/>
  </r>
  <r>
    <n v="10656"/>
    <x v="0"/>
    <x v="221"/>
    <x v="26"/>
    <x v="2"/>
    <x v="1"/>
    <n v="50"/>
    <n v="15509"/>
    <n v="775450"/>
    <n v="20"/>
    <n v="310180"/>
    <n v="465270"/>
    <n v="0.6"/>
  </r>
  <r>
    <n v="10099"/>
    <x v="2"/>
    <x v="221"/>
    <x v="8"/>
    <x v="0"/>
    <x v="1"/>
    <n v="50"/>
    <n v="7484"/>
    <n v="374200"/>
    <n v="20"/>
    <n v="149680"/>
    <n v="224520"/>
    <n v="0.6"/>
  </r>
  <r>
    <n v="10436"/>
    <x v="3"/>
    <x v="221"/>
    <x v="43"/>
    <x v="3"/>
    <x v="0"/>
    <n v="40"/>
    <n v="2649"/>
    <n v="105960"/>
    <n v="10"/>
    <n v="26490"/>
    <n v="79470"/>
    <n v="0.75"/>
  </r>
  <r>
    <n v="10021"/>
    <x v="0"/>
    <x v="221"/>
    <x v="21"/>
    <x v="1"/>
    <x v="3"/>
    <n v="45"/>
    <n v="12922"/>
    <n v="581490"/>
    <n v="15"/>
    <n v="193830"/>
    <n v="387660"/>
    <n v="0.66666666666666663"/>
  </r>
  <r>
    <n v="10172"/>
    <x v="1"/>
    <x v="222"/>
    <x v="13"/>
    <x v="0"/>
    <x v="0"/>
    <n v="40"/>
    <n v="6994"/>
    <n v="279760"/>
    <n v="10"/>
    <n v="69940"/>
    <n v="209820"/>
    <n v="0.75"/>
  </r>
  <r>
    <n v="10199"/>
    <x v="0"/>
    <x v="222"/>
    <x v="8"/>
    <x v="0"/>
    <x v="3"/>
    <n v="45"/>
    <n v="9002"/>
    <n v="405090"/>
    <n v="15"/>
    <n v="135030"/>
    <n v="270060"/>
    <n v="0.66666666666666663"/>
  </r>
  <r>
    <n v="10605"/>
    <x v="3"/>
    <x v="222"/>
    <x v="8"/>
    <x v="0"/>
    <x v="1"/>
    <n v="50"/>
    <n v="9819"/>
    <n v="490950"/>
    <n v="20"/>
    <n v="196380"/>
    <n v="294570"/>
    <n v="0.6"/>
  </r>
  <r>
    <n v="10518"/>
    <x v="0"/>
    <x v="222"/>
    <x v="5"/>
    <x v="2"/>
    <x v="2"/>
    <n v="55"/>
    <n v="19573"/>
    <n v="1076515"/>
    <n v="30"/>
    <n v="587190"/>
    <n v="489325"/>
    <n v="0.45454545454545453"/>
  </r>
  <r>
    <n v="10240"/>
    <x v="3"/>
    <x v="223"/>
    <x v="5"/>
    <x v="2"/>
    <x v="2"/>
    <n v="55"/>
    <n v="11280"/>
    <n v="620400"/>
    <n v="30"/>
    <n v="338400"/>
    <n v="282000"/>
    <n v="0.45454545454545453"/>
  </r>
  <r>
    <n v="10768"/>
    <x v="0"/>
    <x v="223"/>
    <x v="32"/>
    <x v="2"/>
    <x v="3"/>
    <n v="45"/>
    <n v="10244"/>
    <n v="460980"/>
    <n v="15"/>
    <n v="153660"/>
    <n v="307320"/>
    <n v="0.66666666666666663"/>
  </r>
  <r>
    <n v="10855"/>
    <x v="2"/>
    <x v="223"/>
    <x v="11"/>
    <x v="0"/>
    <x v="0"/>
    <n v="40"/>
    <n v="13232"/>
    <n v="529280"/>
    <n v="10"/>
    <n v="132320"/>
    <n v="396960"/>
    <n v="0.75"/>
  </r>
  <r>
    <n v="10629"/>
    <x v="1"/>
    <x v="223"/>
    <x v="7"/>
    <x v="2"/>
    <x v="1"/>
    <n v="50"/>
    <n v="11283"/>
    <n v="564150"/>
    <n v="20"/>
    <n v="225660"/>
    <n v="338490"/>
    <n v="0.6"/>
  </r>
  <r>
    <n v="10601"/>
    <x v="2"/>
    <x v="224"/>
    <x v="23"/>
    <x v="3"/>
    <x v="2"/>
    <n v="55"/>
    <n v="17239"/>
    <n v="948145"/>
    <n v="30"/>
    <n v="517170"/>
    <n v="430975"/>
    <n v="0.45454545454545453"/>
  </r>
  <r>
    <n v="10864"/>
    <x v="0"/>
    <x v="224"/>
    <x v="15"/>
    <x v="1"/>
    <x v="1"/>
    <n v="50"/>
    <n v="15189"/>
    <n v="759450"/>
    <n v="20"/>
    <n v="303780"/>
    <n v="455670"/>
    <n v="0.6"/>
  </r>
  <r>
    <n v="10386"/>
    <x v="3"/>
    <x v="224"/>
    <x v="43"/>
    <x v="3"/>
    <x v="0"/>
    <n v="40"/>
    <n v="9768"/>
    <n v="390720"/>
    <n v="10"/>
    <n v="97680"/>
    <n v="293040"/>
    <n v="0.75"/>
  </r>
  <r>
    <n v="10419"/>
    <x v="2"/>
    <x v="224"/>
    <x v="3"/>
    <x v="2"/>
    <x v="1"/>
    <n v="50"/>
    <n v="12096"/>
    <n v="604800"/>
    <n v="20"/>
    <n v="241920"/>
    <n v="362880"/>
    <n v="0.6"/>
  </r>
  <r>
    <n v="10372"/>
    <x v="3"/>
    <x v="225"/>
    <x v="11"/>
    <x v="0"/>
    <x v="0"/>
    <n v="40"/>
    <n v="5807"/>
    <n v="232280"/>
    <n v="10"/>
    <n v="58070"/>
    <n v="174210"/>
    <n v="0.75"/>
  </r>
  <r>
    <n v="10205"/>
    <x v="2"/>
    <x v="225"/>
    <x v="14"/>
    <x v="3"/>
    <x v="1"/>
    <n v="50"/>
    <n v="19747"/>
    <n v="987350"/>
    <n v="20"/>
    <n v="394940"/>
    <n v="592410"/>
    <n v="0.6"/>
  </r>
  <r>
    <n v="10784"/>
    <x v="0"/>
    <x v="225"/>
    <x v="44"/>
    <x v="1"/>
    <x v="3"/>
    <n v="45"/>
    <n v="7114"/>
    <n v="320130"/>
    <n v="15"/>
    <n v="106710"/>
    <n v="213420"/>
    <n v="0.66666666666666663"/>
  </r>
  <r>
    <n v="10088"/>
    <x v="3"/>
    <x v="225"/>
    <x v="17"/>
    <x v="0"/>
    <x v="0"/>
    <n v="40"/>
    <n v="10446"/>
    <n v="417840"/>
    <n v="10"/>
    <n v="104460"/>
    <n v="313380"/>
    <n v="0.75"/>
  </r>
  <r>
    <n v="10990"/>
    <x v="0"/>
    <x v="226"/>
    <x v="5"/>
    <x v="2"/>
    <x v="0"/>
    <n v="40"/>
    <n v="344"/>
    <n v="13760"/>
    <n v="10"/>
    <n v="3440"/>
    <n v="10320"/>
    <n v="0.75"/>
  </r>
  <r>
    <n v="10696"/>
    <x v="1"/>
    <x v="226"/>
    <x v="13"/>
    <x v="0"/>
    <x v="3"/>
    <n v="45"/>
    <n v="4319"/>
    <n v="194355"/>
    <n v="15"/>
    <n v="64785"/>
    <n v="129570"/>
    <n v="0.66666666666666663"/>
  </r>
  <r>
    <n v="10116"/>
    <x v="1"/>
    <x v="226"/>
    <x v="34"/>
    <x v="3"/>
    <x v="2"/>
    <n v="55"/>
    <n v="10457"/>
    <n v="575135"/>
    <n v="30"/>
    <n v="313710"/>
    <n v="261425"/>
    <n v="0.45454545454545453"/>
  </r>
  <r>
    <n v="10589"/>
    <x v="3"/>
    <x v="226"/>
    <x v="4"/>
    <x v="1"/>
    <x v="2"/>
    <n v="55"/>
    <n v="17455"/>
    <n v="960025"/>
    <n v="30"/>
    <n v="523650"/>
    <n v="436375"/>
    <n v="0.45454545454545453"/>
  </r>
  <r>
    <n v="10076"/>
    <x v="3"/>
    <x v="227"/>
    <x v="24"/>
    <x v="3"/>
    <x v="2"/>
    <n v="55"/>
    <n v="16291"/>
    <n v="896005"/>
    <n v="30"/>
    <n v="488730"/>
    <n v="407275"/>
    <n v="0.45454545454545453"/>
  </r>
  <r>
    <n v="10083"/>
    <x v="2"/>
    <x v="227"/>
    <x v="11"/>
    <x v="0"/>
    <x v="1"/>
    <n v="50"/>
    <n v="8202"/>
    <n v="410100"/>
    <n v="20"/>
    <n v="164040"/>
    <n v="246060"/>
    <n v="0.6"/>
  </r>
  <r>
    <n v="10162"/>
    <x v="3"/>
    <x v="227"/>
    <x v="36"/>
    <x v="0"/>
    <x v="0"/>
    <n v="40"/>
    <n v="14373"/>
    <n v="574920"/>
    <n v="10"/>
    <n v="143730"/>
    <n v="431190"/>
    <n v="0.75"/>
  </r>
  <r>
    <n v="10535"/>
    <x v="3"/>
    <x v="227"/>
    <x v="14"/>
    <x v="3"/>
    <x v="1"/>
    <n v="50"/>
    <n v="19768"/>
    <n v="988400"/>
    <n v="20"/>
    <n v="395360"/>
    <n v="593040"/>
    <n v="0.6"/>
  </r>
  <r>
    <n v="10851"/>
    <x v="2"/>
    <x v="228"/>
    <x v="20"/>
    <x v="0"/>
    <x v="2"/>
    <n v="55"/>
    <n v="2162"/>
    <n v="118910"/>
    <n v="30"/>
    <n v="64860"/>
    <n v="54050"/>
    <n v="0.45454545454545453"/>
  </r>
  <r>
    <n v="10880"/>
    <x v="0"/>
    <x v="228"/>
    <x v="30"/>
    <x v="1"/>
    <x v="1"/>
    <n v="50"/>
    <n v="12046"/>
    <n v="602300"/>
    <n v="20"/>
    <n v="240920"/>
    <n v="361380"/>
    <n v="0.6"/>
  </r>
  <r>
    <n v="10109"/>
    <x v="3"/>
    <x v="228"/>
    <x v="46"/>
    <x v="1"/>
    <x v="2"/>
    <n v="55"/>
    <n v="16070"/>
    <n v="883850"/>
    <n v="30"/>
    <n v="482100"/>
    <n v="401750"/>
    <n v="0.45454545454545453"/>
  </r>
  <r>
    <n v="10798"/>
    <x v="1"/>
    <x v="228"/>
    <x v="18"/>
    <x v="1"/>
    <x v="2"/>
    <n v="55"/>
    <n v="12829"/>
    <n v="705595"/>
    <n v="30"/>
    <n v="384870"/>
    <n v="320725"/>
    <n v="0.45454545454545453"/>
  </r>
  <r>
    <n v="10790"/>
    <x v="3"/>
    <x v="228"/>
    <x v="33"/>
    <x v="1"/>
    <x v="3"/>
    <n v="45"/>
    <n v="14583"/>
    <n v="656235"/>
    <n v="15"/>
    <n v="218745"/>
    <n v="437490"/>
    <n v="0.66666666666666663"/>
  </r>
  <r>
    <n v="10184"/>
    <x v="2"/>
    <x v="229"/>
    <x v="46"/>
    <x v="1"/>
    <x v="3"/>
    <n v="45"/>
    <n v="1080"/>
    <n v="48600"/>
    <n v="15"/>
    <n v="16200"/>
    <n v="32400"/>
    <n v="0.66666666666666663"/>
  </r>
  <r>
    <n v="10133"/>
    <x v="0"/>
    <x v="229"/>
    <x v="5"/>
    <x v="2"/>
    <x v="3"/>
    <n v="45"/>
    <n v="9959"/>
    <n v="448155"/>
    <n v="15"/>
    <n v="149385"/>
    <n v="298770"/>
    <n v="0.66666666666666663"/>
  </r>
  <r>
    <n v="10043"/>
    <x v="2"/>
    <x v="229"/>
    <x v="23"/>
    <x v="3"/>
    <x v="0"/>
    <n v="40"/>
    <n v="17361"/>
    <n v="694440"/>
    <n v="10"/>
    <n v="173610"/>
    <n v="520830"/>
    <n v="0.75"/>
  </r>
  <r>
    <n v="10154"/>
    <x v="3"/>
    <x v="229"/>
    <x v="49"/>
    <x v="1"/>
    <x v="3"/>
    <n v="45"/>
    <n v="1869"/>
    <n v="84105"/>
    <n v="15"/>
    <n v="28035"/>
    <n v="56070"/>
    <n v="0.66666666666666663"/>
  </r>
  <r>
    <n v="10151"/>
    <x v="0"/>
    <x v="230"/>
    <x v="44"/>
    <x v="1"/>
    <x v="2"/>
    <n v="55"/>
    <n v="6891"/>
    <n v="379005"/>
    <n v="30"/>
    <n v="206730"/>
    <n v="172275"/>
    <n v="0.45454545454545453"/>
  </r>
  <r>
    <n v="10892"/>
    <x v="2"/>
    <x v="230"/>
    <x v="50"/>
    <x v="3"/>
    <x v="3"/>
    <n v="45"/>
    <n v="16101"/>
    <n v="724545"/>
    <n v="15"/>
    <n v="241515"/>
    <n v="483030"/>
    <n v="0.66666666666666663"/>
  </r>
  <r>
    <n v="10825"/>
    <x v="3"/>
    <x v="230"/>
    <x v="0"/>
    <x v="0"/>
    <x v="1"/>
    <n v="50"/>
    <n v="14079"/>
    <n v="703950"/>
    <n v="20"/>
    <n v="281580"/>
    <n v="422370"/>
    <n v="0.6"/>
  </r>
  <r>
    <n v="10430"/>
    <x v="3"/>
    <x v="230"/>
    <x v="18"/>
    <x v="1"/>
    <x v="1"/>
    <n v="50"/>
    <n v="13419"/>
    <n v="670950"/>
    <n v="20"/>
    <n v="268380"/>
    <n v="402570"/>
    <n v="0.6"/>
  </r>
  <r>
    <n v="10561"/>
    <x v="2"/>
    <x v="231"/>
    <x v="38"/>
    <x v="0"/>
    <x v="2"/>
    <n v="55"/>
    <n v="12087"/>
    <n v="664785"/>
    <n v="30"/>
    <n v="362610"/>
    <n v="302175"/>
    <n v="0.45454545454545453"/>
  </r>
  <r>
    <n v="10797"/>
    <x v="2"/>
    <x v="231"/>
    <x v="26"/>
    <x v="2"/>
    <x v="2"/>
    <n v="55"/>
    <n v="19683"/>
    <n v="1082565"/>
    <n v="30"/>
    <n v="590490"/>
    <n v="492075"/>
    <n v="0.45454545454545453"/>
  </r>
  <r>
    <n v="10889"/>
    <x v="0"/>
    <x v="231"/>
    <x v="4"/>
    <x v="1"/>
    <x v="2"/>
    <n v="55"/>
    <n v="2891"/>
    <n v="159005"/>
    <n v="30"/>
    <n v="86730"/>
    <n v="72275"/>
    <n v="0.45454545454545453"/>
  </r>
  <r>
    <n v="10729"/>
    <x v="3"/>
    <x v="231"/>
    <x v="36"/>
    <x v="0"/>
    <x v="1"/>
    <n v="50"/>
    <n v="7946"/>
    <n v="397300"/>
    <n v="20"/>
    <n v="158920"/>
    <n v="238380"/>
    <n v="0.6"/>
  </r>
  <r>
    <n v="10872"/>
    <x v="3"/>
    <x v="232"/>
    <x v="23"/>
    <x v="3"/>
    <x v="2"/>
    <n v="55"/>
    <n v="15202"/>
    <n v="836110"/>
    <n v="30"/>
    <n v="456060"/>
    <n v="380050"/>
    <n v="0.45454545454545453"/>
  </r>
  <r>
    <n v="10174"/>
    <x v="1"/>
    <x v="232"/>
    <x v="37"/>
    <x v="0"/>
    <x v="2"/>
    <n v="55"/>
    <n v="12077"/>
    <n v="664235"/>
    <n v="30"/>
    <n v="362310"/>
    <n v="301925"/>
    <n v="0.45454545454545453"/>
  </r>
  <r>
    <n v="10717"/>
    <x v="2"/>
    <x v="232"/>
    <x v="48"/>
    <x v="3"/>
    <x v="3"/>
    <n v="45"/>
    <n v="8782"/>
    <n v="395190"/>
    <n v="15"/>
    <n v="131730"/>
    <n v="263460"/>
    <n v="0.66666666666666663"/>
  </r>
  <r>
    <n v="10077"/>
    <x v="2"/>
    <x v="232"/>
    <x v="24"/>
    <x v="3"/>
    <x v="1"/>
    <n v="50"/>
    <n v="15073"/>
    <n v="753650"/>
    <n v="20"/>
    <n v="301460"/>
    <n v="452190"/>
    <n v="0.6"/>
  </r>
  <r>
    <n v="10897"/>
    <x v="3"/>
    <x v="233"/>
    <x v="36"/>
    <x v="0"/>
    <x v="3"/>
    <n v="45"/>
    <n v="16080"/>
    <n v="723600"/>
    <n v="15"/>
    <n v="241200"/>
    <n v="482400"/>
    <n v="0.66666666666666663"/>
  </r>
  <r>
    <n v="10204"/>
    <x v="1"/>
    <x v="233"/>
    <x v="6"/>
    <x v="1"/>
    <x v="2"/>
    <n v="55"/>
    <n v="5069"/>
    <n v="278795"/>
    <n v="30"/>
    <n v="152070"/>
    <n v="126725"/>
    <n v="0.45454545454545453"/>
  </r>
  <r>
    <n v="10722"/>
    <x v="3"/>
    <x v="233"/>
    <x v="47"/>
    <x v="0"/>
    <x v="0"/>
    <n v="40"/>
    <n v="9468"/>
    <n v="378720"/>
    <n v="10"/>
    <n v="94680"/>
    <n v="284040"/>
    <n v="0.75"/>
  </r>
  <r>
    <n v="10072"/>
    <x v="0"/>
    <x v="233"/>
    <x v="13"/>
    <x v="0"/>
    <x v="2"/>
    <n v="55"/>
    <n v="3717"/>
    <n v="204435"/>
    <n v="30"/>
    <n v="111510"/>
    <n v="92925"/>
    <n v="0.45454545454545453"/>
  </r>
  <r>
    <n v="10026"/>
    <x v="1"/>
    <x v="234"/>
    <x v="45"/>
    <x v="0"/>
    <x v="0"/>
    <n v="40"/>
    <n v="9810"/>
    <n v="392400"/>
    <n v="10"/>
    <n v="98100"/>
    <n v="294300"/>
    <n v="0.75"/>
  </r>
  <r>
    <n v="10504"/>
    <x v="1"/>
    <x v="234"/>
    <x v="42"/>
    <x v="0"/>
    <x v="0"/>
    <n v="40"/>
    <n v="15014"/>
    <n v="600560"/>
    <n v="10"/>
    <n v="150140"/>
    <n v="450420"/>
    <n v="0.75"/>
  </r>
  <r>
    <n v="10174"/>
    <x v="0"/>
    <x v="234"/>
    <x v="23"/>
    <x v="3"/>
    <x v="0"/>
    <n v="40"/>
    <n v="8885"/>
    <n v="355400"/>
    <n v="10"/>
    <n v="88850"/>
    <n v="266550"/>
    <n v="0.75"/>
  </r>
  <r>
    <n v="10422"/>
    <x v="3"/>
    <x v="234"/>
    <x v="19"/>
    <x v="3"/>
    <x v="3"/>
    <n v="45"/>
    <n v="8083"/>
    <n v="363735"/>
    <n v="15"/>
    <n v="121245"/>
    <n v="242490"/>
    <n v="0.66666666666666663"/>
  </r>
  <r>
    <n v="10404"/>
    <x v="0"/>
    <x v="235"/>
    <x v="6"/>
    <x v="1"/>
    <x v="0"/>
    <n v="40"/>
    <n v="17710"/>
    <n v="708400"/>
    <n v="10"/>
    <n v="177100"/>
    <n v="531300"/>
    <n v="0.75"/>
  </r>
  <r>
    <n v="10152"/>
    <x v="2"/>
    <x v="235"/>
    <x v="17"/>
    <x v="0"/>
    <x v="0"/>
    <n v="40"/>
    <n v="5668"/>
    <n v="226720"/>
    <n v="10"/>
    <n v="56680"/>
    <n v="170040"/>
    <n v="0.75"/>
  </r>
  <r>
    <n v="10792"/>
    <x v="2"/>
    <x v="235"/>
    <x v="22"/>
    <x v="1"/>
    <x v="0"/>
    <n v="40"/>
    <n v="5848"/>
    <n v="233920"/>
    <n v="10"/>
    <n v="58480"/>
    <n v="175440"/>
    <n v="0.75"/>
  </r>
  <r>
    <n v="10586"/>
    <x v="3"/>
    <x v="235"/>
    <x v="42"/>
    <x v="0"/>
    <x v="0"/>
    <n v="40"/>
    <n v="19281"/>
    <n v="771240"/>
    <n v="10"/>
    <n v="192810"/>
    <n v="578430"/>
    <n v="0.75"/>
  </r>
  <r>
    <n v="10733"/>
    <x v="3"/>
    <x v="236"/>
    <x v="32"/>
    <x v="2"/>
    <x v="0"/>
    <n v="40"/>
    <n v="19867"/>
    <n v="794680"/>
    <n v="10"/>
    <n v="198670"/>
    <n v="596010"/>
    <n v="0.75"/>
  </r>
  <r>
    <n v="10473"/>
    <x v="1"/>
    <x v="236"/>
    <x v="11"/>
    <x v="0"/>
    <x v="2"/>
    <n v="55"/>
    <n v="3365"/>
    <n v="185075"/>
    <n v="30"/>
    <n v="100950"/>
    <n v="84125"/>
    <n v="0.45454545454545453"/>
  </r>
  <r>
    <n v="10815"/>
    <x v="2"/>
    <x v="236"/>
    <x v="39"/>
    <x v="3"/>
    <x v="3"/>
    <n v="45"/>
    <n v="12444"/>
    <n v="559980"/>
    <n v="15"/>
    <n v="186660"/>
    <n v="373320"/>
    <n v="0.66666666666666663"/>
  </r>
  <r>
    <n v="10013"/>
    <x v="2"/>
    <x v="236"/>
    <x v="0"/>
    <x v="0"/>
    <x v="3"/>
    <n v="45"/>
    <n v="16971"/>
    <n v="763695"/>
    <n v="15"/>
    <n v="254565"/>
    <n v="509130"/>
    <n v="0.66666666666666663"/>
  </r>
  <r>
    <n v="10083"/>
    <x v="3"/>
    <x v="237"/>
    <x v="41"/>
    <x v="1"/>
    <x v="1"/>
    <n v="50"/>
    <n v="10466"/>
    <n v="523300"/>
    <n v="20"/>
    <n v="209320"/>
    <n v="313980"/>
    <n v="0.6"/>
  </r>
  <r>
    <n v="10857"/>
    <x v="3"/>
    <x v="237"/>
    <x v="38"/>
    <x v="0"/>
    <x v="2"/>
    <n v="55"/>
    <n v="16214"/>
    <n v="891770"/>
    <n v="30"/>
    <n v="486420"/>
    <n v="405350"/>
    <n v="0.45454545454545453"/>
  </r>
  <r>
    <n v="10633"/>
    <x v="2"/>
    <x v="237"/>
    <x v="35"/>
    <x v="1"/>
    <x v="1"/>
    <n v="50"/>
    <n v="7948"/>
    <n v="397400"/>
    <n v="20"/>
    <n v="158960"/>
    <n v="238440"/>
    <n v="0.6"/>
  </r>
  <r>
    <n v="10356"/>
    <x v="3"/>
    <x v="237"/>
    <x v="44"/>
    <x v="1"/>
    <x v="1"/>
    <n v="50"/>
    <n v="15451"/>
    <n v="772550"/>
    <n v="20"/>
    <n v="309020"/>
    <n v="463530"/>
    <n v="0.6"/>
  </r>
  <r>
    <n v="10230"/>
    <x v="3"/>
    <x v="237"/>
    <x v="9"/>
    <x v="3"/>
    <x v="2"/>
    <n v="55"/>
    <n v="10700"/>
    <n v="588500"/>
    <n v="30"/>
    <n v="321000"/>
    <n v="267500"/>
    <n v="0.45454545454545453"/>
  </r>
  <r>
    <n v="10926"/>
    <x v="0"/>
    <x v="238"/>
    <x v="25"/>
    <x v="2"/>
    <x v="3"/>
    <n v="45"/>
    <n v="4823"/>
    <n v="217035"/>
    <n v="15"/>
    <n v="72345"/>
    <n v="144690"/>
    <n v="0.66666666666666663"/>
  </r>
  <r>
    <n v="10033"/>
    <x v="1"/>
    <x v="238"/>
    <x v="19"/>
    <x v="3"/>
    <x v="1"/>
    <n v="50"/>
    <n v="12938"/>
    <n v="646900"/>
    <n v="20"/>
    <n v="258760"/>
    <n v="388140"/>
    <n v="0.6"/>
  </r>
  <r>
    <n v="10362"/>
    <x v="1"/>
    <x v="238"/>
    <x v="39"/>
    <x v="3"/>
    <x v="3"/>
    <n v="45"/>
    <n v="18980"/>
    <n v="854100"/>
    <n v="15"/>
    <n v="284700"/>
    <n v="569400"/>
    <n v="0.66666666666666663"/>
  </r>
  <r>
    <n v="10527"/>
    <x v="3"/>
    <x v="238"/>
    <x v="50"/>
    <x v="3"/>
    <x v="0"/>
    <n v="40"/>
    <n v="4646"/>
    <n v="185840"/>
    <n v="10"/>
    <n v="46460"/>
    <n v="139380"/>
    <n v="0.75"/>
  </r>
  <r>
    <n v="10902"/>
    <x v="2"/>
    <x v="239"/>
    <x v="42"/>
    <x v="0"/>
    <x v="2"/>
    <n v="55"/>
    <n v="5229"/>
    <n v="287595"/>
    <n v="30"/>
    <n v="156870"/>
    <n v="130725"/>
    <n v="0.45454545454545453"/>
  </r>
  <r>
    <n v="10399"/>
    <x v="3"/>
    <x v="239"/>
    <x v="22"/>
    <x v="1"/>
    <x v="3"/>
    <n v="45"/>
    <n v="14978"/>
    <n v="674010"/>
    <n v="15"/>
    <n v="224670"/>
    <n v="449340"/>
    <n v="0.66666666666666663"/>
  </r>
  <r>
    <n v="10520"/>
    <x v="2"/>
    <x v="239"/>
    <x v="28"/>
    <x v="1"/>
    <x v="2"/>
    <n v="55"/>
    <n v="17666"/>
    <n v="971630"/>
    <n v="30"/>
    <n v="529980"/>
    <n v="441650"/>
    <n v="0.45454545454545453"/>
  </r>
  <r>
    <n v="10848"/>
    <x v="1"/>
    <x v="239"/>
    <x v="13"/>
    <x v="0"/>
    <x v="2"/>
    <n v="55"/>
    <n v="10040"/>
    <n v="552200"/>
    <n v="30"/>
    <n v="301200"/>
    <n v="251000"/>
    <n v="0.45454545454545453"/>
  </r>
  <r>
    <n v="10128"/>
    <x v="3"/>
    <x v="240"/>
    <x v="44"/>
    <x v="1"/>
    <x v="0"/>
    <n v="40"/>
    <n v="14001"/>
    <n v="560040"/>
    <n v="10"/>
    <n v="140010"/>
    <n v="420030"/>
    <n v="0.75"/>
  </r>
  <r>
    <n v="10752"/>
    <x v="1"/>
    <x v="240"/>
    <x v="33"/>
    <x v="1"/>
    <x v="1"/>
    <n v="50"/>
    <n v="7278"/>
    <n v="363900"/>
    <n v="20"/>
    <n v="145560"/>
    <n v="218340"/>
    <n v="0.6"/>
  </r>
  <r>
    <n v="10946"/>
    <x v="1"/>
    <x v="240"/>
    <x v="43"/>
    <x v="3"/>
    <x v="1"/>
    <n v="50"/>
    <n v="14731"/>
    <n v="736550"/>
    <n v="20"/>
    <n v="294620"/>
    <n v="441930"/>
    <n v="0.6"/>
  </r>
  <r>
    <n v="10809"/>
    <x v="1"/>
    <x v="240"/>
    <x v="31"/>
    <x v="3"/>
    <x v="0"/>
    <n v="40"/>
    <n v="3077"/>
    <n v="123080"/>
    <n v="10"/>
    <n v="30770"/>
    <n v="92310"/>
    <n v="0.75"/>
  </r>
  <r>
    <n v="10234"/>
    <x v="1"/>
    <x v="241"/>
    <x v="39"/>
    <x v="3"/>
    <x v="3"/>
    <n v="45"/>
    <n v="11067"/>
    <n v="498015"/>
    <n v="15"/>
    <n v="166005"/>
    <n v="332010"/>
    <n v="0.66666666666666663"/>
  </r>
  <r>
    <n v="10484"/>
    <x v="0"/>
    <x v="241"/>
    <x v="16"/>
    <x v="2"/>
    <x v="0"/>
    <n v="40"/>
    <n v="4194"/>
    <n v="167760"/>
    <n v="10"/>
    <n v="41940"/>
    <n v="125820"/>
    <n v="0.75"/>
  </r>
  <r>
    <n v="10901"/>
    <x v="2"/>
    <x v="241"/>
    <x v="37"/>
    <x v="0"/>
    <x v="2"/>
    <n v="55"/>
    <n v="14874"/>
    <n v="818070"/>
    <n v="30"/>
    <n v="446220"/>
    <n v="371850"/>
    <n v="0.45454545454545453"/>
  </r>
  <r>
    <n v="10153"/>
    <x v="3"/>
    <x v="241"/>
    <x v="45"/>
    <x v="0"/>
    <x v="3"/>
    <n v="45"/>
    <n v="11442"/>
    <n v="514890"/>
    <n v="15"/>
    <n v="171630"/>
    <n v="343260"/>
    <n v="0.66666666666666663"/>
  </r>
  <r>
    <n v="10950"/>
    <x v="2"/>
    <x v="242"/>
    <x v="46"/>
    <x v="1"/>
    <x v="3"/>
    <n v="45"/>
    <n v="17490"/>
    <n v="787050"/>
    <n v="15"/>
    <n v="262350"/>
    <n v="524700"/>
    <n v="0.66666666666666663"/>
  </r>
  <r>
    <n v="10519"/>
    <x v="1"/>
    <x v="242"/>
    <x v="47"/>
    <x v="0"/>
    <x v="0"/>
    <n v="40"/>
    <n v="6825"/>
    <n v="273000"/>
    <n v="10"/>
    <n v="68250"/>
    <n v="204750"/>
    <n v="0.75"/>
  </r>
  <r>
    <n v="10754"/>
    <x v="3"/>
    <x v="242"/>
    <x v="23"/>
    <x v="3"/>
    <x v="0"/>
    <n v="40"/>
    <n v="11406"/>
    <n v="456240"/>
    <n v="10"/>
    <n v="114060"/>
    <n v="342180"/>
    <n v="0.75"/>
  </r>
  <r>
    <n v="10788"/>
    <x v="0"/>
    <x v="242"/>
    <x v="27"/>
    <x v="1"/>
    <x v="2"/>
    <n v="55"/>
    <n v="8736"/>
    <n v="480480"/>
    <n v="30"/>
    <n v="262080"/>
    <n v="218400"/>
    <n v="0.45454545454545453"/>
  </r>
  <r>
    <n v="10919"/>
    <x v="0"/>
    <x v="243"/>
    <x v="16"/>
    <x v="2"/>
    <x v="1"/>
    <n v="50"/>
    <n v="15261"/>
    <n v="763050"/>
    <n v="20"/>
    <n v="305220"/>
    <n v="457830"/>
    <n v="0.6"/>
  </r>
  <r>
    <n v="10686"/>
    <x v="3"/>
    <x v="243"/>
    <x v="43"/>
    <x v="3"/>
    <x v="3"/>
    <n v="45"/>
    <n v="6760"/>
    <n v="304200"/>
    <n v="15"/>
    <n v="101400"/>
    <n v="202800"/>
    <n v="0.66666666666666663"/>
  </r>
  <r>
    <n v="10097"/>
    <x v="1"/>
    <x v="243"/>
    <x v="40"/>
    <x v="2"/>
    <x v="0"/>
    <n v="40"/>
    <n v="13269"/>
    <n v="530760"/>
    <n v="10"/>
    <n v="132690"/>
    <n v="398070"/>
    <n v="0.75"/>
  </r>
  <r>
    <n v="10616"/>
    <x v="3"/>
    <x v="243"/>
    <x v="30"/>
    <x v="1"/>
    <x v="1"/>
    <n v="50"/>
    <n v="9887"/>
    <n v="494350"/>
    <n v="20"/>
    <n v="197740"/>
    <n v="296610"/>
    <n v="0.6"/>
  </r>
  <r>
    <n v="10516"/>
    <x v="1"/>
    <x v="244"/>
    <x v="32"/>
    <x v="2"/>
    <x v="1"/>
    <n v="50"/>
    <n v="8247"/>
    <n v="412350"/>
    <n v="20"/>
    <n v="164940"/>
    <n v="247410"/>
    <n v="0.6"/>
  </r>
  <r>
    <n v="10543"/>
    <x v="2"/>
    <x v="244"/>
    <x v="25"/>
    <x v="2"/>
    <x v="1"/>
    <n v="50"/>
    <n v="6589"/>
    <n v="329450"/>
    <n v="20"/>
    <n v="131780"/>
    <n v="197670"/>
    <n v="0.6"/>
  </r>
  <r>
    <n v="10861"/>
    <x v="1"/>
    <x v="244"/>
    <x v="30"/>
    <x v="1"/>
    <x v="0"/>
    <n v="40"/>
    <n v="3324"/>
    <n v="132960"/>
    <n v="10"/>
    <n v="33240"/>
    <n v="99720"/>
    <n v="0.75"/>
  </r>
  <r>
    <n v="10074"/>
    <x v="1"/>
    <x v="244"/>
    <x v="20"/>
    <x v="0"/>
    <x v="1"/>
    <n v="50"/>
    <n v="11791"/>
    <n v="589550"/>
    <n v="20"/>
    <n v="235820"/>
    <n v="353730"/>
    <n v="0.6"/>
  </r>
  <r>
    <n v="10323"/>
    <x v="3"/>
    <x v="245"/>
    <x v="9"/>
    <x v="3"/>
    <x v="3"/>
    <n v="45"/>
    <n v="4645"/>
    <n v="209025"/>
    <n v="15"/>
    <n v="69675"/>
    <n v="139350"/>
    <n v="0.66666666666666663"/>
  </r>
  <r>
    <n v="10488"/>
    <x v="1"/>
    <x v="245"/>
    <x v="20"/>
    <x v="0"/>
    <x v="1"/>
    <n v="50"/>
    <n v="7474"/>
    <n v="373700"/>
    <n v="20"/>
    <n v="149480"/>
    <n v="224220"/>
    <n v="0.6"/>
  </r>
  <r>
    <n v="10554"/>
    <x v="2"/>
    <x v="245"/>
    <x v="38"/>
    <x v="0"/>
    <x v="1"/>
    <n v="50"/>
    <n v="19763"/>
    <n v="988150"/>
    <n v="20"/>
    <n v="395260"/>
    <n v="592890"/>
    <n v="0.6"/>
  </r>
  <r>
    <n v="10190"/>
    <x v="3"/>
    <x v="245"/>
    <x v="49"/>
    <x v="1"/>
    <x v="1"/>
    <n v="50"/>
    <n v="14859"/>
    <n v="742950"/>
    <n v="20"/>
    <n v="297180"/>
    <n v="445770"/>
    <n v="0.6"/>
  </r>
  <r>
    <n v="10272"/>
    <x v="2"/>
    <x v="245"/>
    <x v="27"/>
    <x v="1"/>
    <x v="0"/>
    <n v="40"/>
    <n v="17686"/>
    <n v="707440"/>
    <n v="10"/>
    <n v="176860"/>
    <n v="530580"/>
    <n v="0.75"/>
  </r>
  <r>
    <n v="10324"/>
    <x v="0"/>
    <x v="246"/>
    <x v="47"/>
    <x v="0"/>
    <x v="3"/>
    <n v="45"/>
    <n v="10703"/>
    <n v="481635"/>
    <n v="15"/>
    <n v="160545"/>
    <n v="321090"/>
    <n v="0.66666666666666663"/>
  </r>
  <r>
    <n v="10892"/>
    <x v="0"/>
    <x v="246"/>
    <x v="9"/>
    <x v="3"/>
    <x v="1"/>
    <n v="50"/>
    <n v="5187"/>
    <n v="259350"/>
    <n v="20"/>
    <n v="103740"/>
    <n v="155610"/>
    <n v="0.6"/>
  </r>
  <r>
    <n v="10722"/>
    <x v="1"/>
    <x v="246"/>
    <x v="21"/>
    <x v="1"/>
    <x v="3"/>
    <n v="45"/>
    <n v="8251"/>
    <n v="371295"/>
    <n v="15"/>
    <n v="123765"/>
    <n v="247530"/>
    <n v="0.66666666666666663"/>
  </r>
  <r>
    <n v="10054"/>
    <x v="3"/>
    <x v="246"/>
    <x v="41"/>
    <x v="1"/>
    <x v="0"/>
    <n v="40"/>
    <n v="2535"/>
    <n v="101400"/>
    <n v="10"/>
    <n v="25350"/>
    <n v="76050"/>
    <n v="0.75"/>
  </r>
  <r>
    <n v="10719"/>
    <x v="2"/>
    <x v="247"/>
    <x v="43"/>
    <x v="3"/>
    <x v="0"/>
    <n v="40"/>
    <n v="1673"/>
    <n v="66920"/>
    <n v="10"/>
    <n v="16730"/>
    <n v="50190"/>
    <n v="0.75"/>
  </r>
  <r>
    <n v="10539"/>
    <x v="2"/>
    <x v="247"/>
    <x v="17"/>
    <x v="0"/>
    <x v="3"/>
    <n v="45"/>
    <n v="9391"/>
    <n v="422595"/>
    <n v="15"/>
    <n v="140865"/>
    <n v="281730"/>
    <n v="0.66666666666666663"/>
  </r>
  <r>
    <n v="10815"/>
    <x v="3"/>
    <x v="247"/>
    <x v="40"/>
    <x v="2"/>
    <x v="1"/>
    <n v="50"/>
    <n v="12003"/>
    <n v="600150"/>
    <n v="20"/>
    <n v="240060"/>
    <n v="360090"/>
    <n v="0.6"/>
  </r>
  <r>
    <n v="10466"/>
    <x v="0"/>
    <x v="247"/>
    <x v="46"/>
    <x v="1"/>
    <x v="1"/>
    <n v="50"/>
    <n v="12707"/>
    <n v="635350"/>
    <n v="20"/>
    <n v="254140"/>
    <n v="381210"/>
    <n v="0.6"/>
  </r>
  <r>
    <n v="10996"/>
    <x v="0"/>
    <x v="248"/>
    <x v="44"/>
    <x v="1"/>
    <x v="1"/>
    <n v="50"/>
    <n v="7647"/>
    <n v="382350"/>
    <n v="20"/>
    <n v="152940"/>
    <n v="229410"/>
    <n v="0.6"/>
  </r>
  <r>
    <n v="10279"/>
    <x v="0"/>
    <x v="248"/>
    <x v="45"/>
    <x v="0"/>
    <x v="0"/>
    <n v="40"/>
    <n v="16631"/>
    <n v="665240"/>
    <n v="10"/>
    <n v="166310"/>
    <n v="498930"/>
    <n v="0.75"/>
  </r>
  <r>
    <n v="10199"/>
    <x v="2"/>
    <x v="248"/>
    <x v="12"/>
    <x v="2"/>
    <x v="2"/>
    <n v="55"/>
    <n v="15951"/>
    <n v="877305"/>
    <n v="30"/>
    <n v="478530"/>
    <n v="398775"/>
    <n v="0.45454545454545453"/>
  </r>
  <r>
    <n v="10976"/>
    <x v="2"/>
    <x v="248"/>
    <x v="11"/>
    <x v="0"/>
    <x v="3"/>
    <n v="45"/>
    <n v="12416"/>
    <n v="558720"/>
    <n v="15"/>
    <n v="186240"/>
    <n v="372480"/>
    <n v="0.66666666666666663"/>
  </r>
  <r>
    <n v="10288"/>
    <x v="0"/>
    <x v="249"/>
    <x v="11"/>
    <x v="0"/>
    <x v="3"/>
    <n v="45"/>
    <n v="13161"/>
    <n v="592245"/>
    <n v="15"/>
    <n v="197415"/>
    <n v="394830"/>
    <n v="0.66666666666666663"/>
  </r>
  <r>
    <n v="10783"/>
    <x v="2"/>
    <x v="249"/>
    <x v="7"/>
    <x v="2"/>
    <x v="1"/>
    <n v="50"/>
    <n v="19480"/>
    <n v="974000"/>
    <n v="20"/>
    <n v="389600"/>
    <n v="584400"/>
    <n v="0.6"/>
  </r>
  <r>
    <n v="10415"/>
    <x v="2"/>
    <x v="249"/>
    <x v="4"/>
    <x v="1"/>
    <x v="1"/>
    <n v="50"/>
    <n v="6361"/>
    <n v="318050"/>
    <n v="20"/>
    <n v="127220"/>
    <n v="190830"/>
    <n v="0.6"/>
  </r>
  <r>
    <n v="10889"/>
    <x v="1"/>
    <x v="249"/>
    <x v="40"/>
    <x v="2"/>
    <x v="1"/>
    <n v="50"/>
    <n v="7016"/>
    <n v="350800"/>
    <n v="20"/>
    <n v="140320"/>
    <n v="210480"/>
    <n v="0.6"/>
  </r>
  <r>
    <n v="10865"/>
    <x v="2"/>
    <x v="250"/>
    <x v="17"/>
    <x v="0"/>
    <x v="0"/>
    <n v="40"/>
    <n v="2366"/>
    <n v="94640"/>
    <n v="10"/>
    <n v="23660"/>
    <n v="70980"/>
    <n v="0.75"/>
  </r>
  <r>
    <n v="10320"/>
    <x v="3"/>
    <x v="250"/>
    <x v="6"/>
    <x v="1"/>
    <x v="2"/>
    <n v="55"/>
    <n v="13995"/>
    <n v="769725"/>
    <n v="30"/>
    <n v="419850"/>
    <n v="349875"/>
    <n v="0.45454545454545453"/>
  </r>
  <r>
    <n v="10562"/>
    <x v="1"/>
    <x v="250"/>
    <x v="45"/>
    <x v="0"/>
    <x v="2"/>
    <n v="55"/>
    <n v="13671"/>
    <n v="751905"/>
    <n v="30"/>
    <n v="410130"/>
    <n v="341775"/>
    <n v="0.45454545454545453"/>
  </r>
  <r>
    <n v="10643"/>
    <x v="2"/>
    <x v="250"/>
    <x v="36"/>
    <x v="0"/>
    <x v="0"/>
    <n v="40"/>
    <n v="11436"/>
    <n v="457440"/>
    <n v="10"/>
    <n v="114360"/>
    <n v="343080"/>
    <n v="0.75"/>
  </r>
  <r>
    <n v="10381"/>
    <x v="1"/>
    <x v="251"/>
    <x v="1"/>
    <x v="1"/>
    <x v="1"/>
    <n v="50"/>
    <n v="15282"/>
    <n v="764100"/>
    <n v="20"/>
    <n v="305640"/>
    <n v="458460"/>
    <n v="0.6"/>
  </r>
  <r>
    <n v="10420"/>
    <x v="3"/>
    <x v="251"/>
    <x v="26"/>
    <x v="2"/>
    <x v="2"/>
    <n v="55"/>
    <n v="12997"/>
    <n v="714835"/>
    <n v="30"/>
    <n v="389910"/>
    <n v="324925"/>
    <n v="0.45454545454545453"/>
  </r>
  <r>
    <n v="10399"/>
    <x v="1"/>
    <x v="251"/>
    <x v="22"/>
    <x v="1"/>
    <x v="1"/>
    <n v="50"/>
    <n v="3457"/>
    <n v="172850"/>
    <n v="20"/>
    <n v="69140"/>
    <n v="103710"/>
    <n v="0.6"/>
  </r>
  <r>
    <n v="10791"/>
    <x v="2"/>
    <x v="251"/>
    <x v="39"/>
    <x v="3"/>
    <x v="3"/>
    <n v="45"/>
    <n v="6020"/>
    <n v="270900"/>
    <n v="15"/>
    <n v="90300"/>
    <n v="180600"/>
    <n v="0.66666666666666663"/>
  </r>
  <r>
    <n v="10766"/>
    <x v="0"/>
    <x v="252"/>
    <x v="13"/>
    <x v="0"/>
    <x v="2"/>
    <n v="55"/>
    <n v="6822"/>
    <n v="375210"/>
    <n v="30"/>
    <n v="204660"/>
    <n v="170550"/>
    <n v="0.45454545454545453"/>
  </r>
  <r>
    <n v="10761"/>
    <x v="2"/>
    <x v="252"/>
    <x v="40"/>
    <x v="2"/>
    <x v="3"/>
    <n v="45"/>
    <n v="19334"/>
    <n v="870030"/>
    <n v="15"/>
    <n v="290010"/>
    <n v="580020"/>
    <n v="0.66666666666666663"/>
  </r>
  <r>
    <n v="10537"/>
    <x v="3"/>
    <x v="252"/>
    <x v="44"/>
    <x v="1"/>
    <x v="2"/>
    <n v="55"/>
    <n v="16997"/>
    <n v="934835"/>
    <n v="30"/>
    <n v="509910"/>
    <n v="424925"/>
    <n v="0.45454545454545453"/>
  </r>
  <r>
    <n v="10623"/>
    <x v="1"/>
    <x v="252"/>
    <x v="12"/>
    <x v="2"/>
    <x v="2"/>
    <n v="55"/>
    <n v="4556"/>
    <n v="250580"/>
    <n v="30"/>
    <n v="136680"/>
    <n v="113900"/>
    <n v="0.45454545454545453"/>
  </r>
  <r>
    <n v="10490"/>
    <x v="0"/>
    <x v="253"/>
    <x v="45"/>
    <x v="0"/>
    <x v="2"/>
    <n v="55"/>
    <n v="15200"/>
    <n v="836000"/>
    <n v="30"/>
    <n v="456000"/>
    <n v="380000"/>
    <n v="0.45454545454545453"/>
  </r>
  <r>
    <n v="10310"/>
    <x v="3"/>
    <x v="253"/>
    <x v="46"/>
    <x v="1"/>
    <x v="0"/>
    <n v="40"/>
    <n v="2490"/>
    <n v="99600"/>
    <n v="10"/>
    <n v="24900"/>
    <n v="74700"/>
    <n v="0.75"/>
  </r>
  <r>
    <n v="10565"/>
    <x v="3"/>
    <x v="253"/>
    <x v="47"/>
    <x v="0"/>
    <x v="1"/>
    <n v="50"/>
    <n v="3946"/>
    <n v="197300"/>
    <n v="20"/>
    <n v="78920"/>
    <n v="118380"/>
    <n v="0.6"/>
  </r>
  <r>
    <n v="10372"/>
    <x v="0"/>
    <x v="253"/>
    <x v="23"/>
    <x v="3"/>
    <x v="2"/>
    <n v="55"/>
    <n v="6113"/>
    <n v="336215"/>
    <n v="30"/>
    <n v="183390"/>
    <n v="152825"/>
    <n v="0.45454545454545453"/>
  </r>
  <r>
    <n v="10791"/>
    <x v="3"/>
    <x v="253"/>
    <x v="19"/>
    <x v="3"/>
    <x v="2"/>
    <n v="55"/>
    <n v="11233"/>
    <n v="617815"/>
    <n v="30"/>
    <n v="336990"/>
    <n v="280825"/>
    <n v="0.45454545454545453"/>
  </r>
  <r>
    <n v="10084"/>
    <x v="1"/>
    <x v="254"/>
    <x v="27"/>
    <x v="1"/>
    <x v="2"/>
    <n v="55"/>
    <n v="7087"/>
    <n v="389785"/>
    <n v="30"/>
    <n v="212610"/>
    <n v="177175"/>
    <n v="0.45454545454545453"/>
  </r>
  <r>
    <n v="10977"/>
    <x v="2"/>
    <x v="254"/>
    <x v="6"/>
    <x v="1"/>
    <x v="2"/>
    <n v="55"/>
    <n v="2872"/>
    <n v="157960"/>
    <n v="30"/>
    <n v="86160"/>
    <n v="71800"/>
    <n v="0.45454545454545453"/>
  </r>
  <r>
    <n v="10972"/>
    <x v="3"/>
    <x v="254"/>
    <x v="13"/>
    <x v="0"/>
    <x v="1"/>
    <n v="50"/>
    <n v="13338"/>
    <n v="666900"/>
    <n v="20"/>
    <n v="266760"/>
    <n v="400140"/>
    <n v="0.6"/>
  </r>
  <r>
    <n v="10752"/>
    <x v="1"/>
    <x v="254"/>
    <x v="30"/>
    <x v="1"/>
    <x v="3"/>
    <n v="45"/>
    <n v="9349"/>
    <n v="420705"/>
    <n v="15"/>
    <n v="140235"/>
    <n v="280470"/>
    <n v="0.66666666666666663"/>
  </r>
  <r>
    <n v="10003"/>
    <x v="2"/>
    <x v="255"/>
    <x v="2"/>
    <x v="0"/>
    <x v="0"/>
    <n v="40"/>
    <n v="15351"/>
    <n v="614040"/>
    <n v="10"/>
    <n v="153510"/>
    <n v="460530"/>
    <n v="0.75"/>
  </r>
  <r>
    <n v="10194"/>
    <x v="3"/>
    <x v="255"/>
    <x v="49"/>
    <x v="1"/>
    <x v="2"/>
    <n v="55"/>
    <n v="11742"/>
    <n v="645810"/>
    <n v="30"/>
    <n v="352260"/>
    <n v="293550"/>
    <n v="0.45454545454545453"/>
  </r>
  <r>
    <n v="10296"/>
    <x v="3"/>
    <x v="255"/>
    <x v="24"/>
    <x v="3"/>
    <x v="1"/>
    <n v="50"/>
    <n v="9879"/>
    <n v="493950"/>
    <n v="20"/>
    <n v="197580"/>
    <n v="296370"/>
    <n v="0.6"/>
  </r>
  <r>
    <n v="10641"/>
    <x v="2"/>
    <x v="255"/>
    <x v="41"/>
    <x v="1"/>
    <x v="2"/>
    <n v="55"/>
    <n v="17515"/>
    <n v="963325"/>
    <n v="30"/>
    <n v="525450"/>
    <n v="437875"/>
    <n v="0.45454545454545453"/>
  </r>
  <r>
    <n v="10478"/>
    <x v="0"/>
    <x v="256"/>
    <x v="15"/>
    <x v="1"/>
    <x v="1"/>
    <n v="50"/>
    <n v="1347"/>
    <n v="67350"/>
    <n v="20"/>
    <n v="26940"/>
    <n v="40410"/>
    <n v="0.6"/>
  </r>
  <r>
    <n v="10154"/>
    <x v="0"/>
    <x v="256"/>
    <x v="18"/>
    <x v="1"/>
    <x v="2"/>
    <n v="55"/>
    <n v="10108"/>
    <n v="555940"/>
    <n v="30"/>
    <n v="303240"/>
    <n v="252700"/>
    <n v="0.45454545454545453"/>
  </r>
  <r>
    <n v="10202"/>
    <x v="3"/>
    <x v="256"/>
    <x v="7"/>
    <x v="2"/>
    <x v="2"/>
    <n v="55"/>
    <n v="10695"/>
    <n v="588225"/>
    <n v="30"/>
    <n v="320850"/>
    <n v="267375"/>
    <n v="0.45454545454545453"/>
  </r>
  <r>
    <n v="10841"/>
    <x v="1"/>
    <x v="256"/>
    <x v="12"/>
    <x v="2"/>
    <x v="2"/>
    <n v="55"/>
    <n v="9811"/>
    <n v="539605"/>
    <n v="30"/>
    <n v="294330"/>
    <n v="245275"/>
    <n v="0.45454545454545453"/>
  </r>
  <r>
    <n v="10496"/>
    <x v="0"/>
    <x v="257"/>
    <x v="44"/>
    <x v="1"/>
    <x v="0"/>
    <n v="40"/>
    <n v="12265"/>
    <n v="490600"/>
    <n v="10"/>
    <n v="122650"/>
    <n v="367950"/>
    <n v="0.75"/>
  </r>
  <r>
    <n v="10557"/>
    <x v="2"/>
    <x v="257"/>
    <x v="30"/>
    <x v="1"/>
    <x v="0"/>
    <n v="40"/>
    <n v="9766"/>
    <n v="390640"/>
    <n v="10"/>
    <n v="97660"/>
    <n v="292980"/>
    <n v="0.75"/>
  </r>
  <r>
    <n v="10096"/>
    <x v="2"/>
    <x v="257"/>
    <x v="25"/>
    <x v="2"/>
    <x v="0"/>
    <n v="40"/>
    <n v="10078"/>
    <n v="403120"/>
    <n v="10"/>
    <n v="100780"/>
    <n v="302340"/>
    <n v="0.75"/>
  </r>
  <r>
    <n v="10884"/>
    <x v="2"/>
    <x v="257"/>
    <x v="10"/>
    <x v="1"/>
    <x v="3"/>
    <n v="45"/>
    <n v="6826"/>
    <n v="307170"/>
    <n v="15"/>
    <n v="102390"/>
    <n v="204780"/>
    <n v="0.66666666666666663"/>
  </r>
  <r>
    <n v="10151"/>
    <x v="0"/>
    <x v="258"/>
    <x v="18"/>
    <x v="1"/>
    <x v="0"/>
    <n v="40"/>
    <n v="5070"/>
    <n v="202800"/>
    <n v="10"/>
    <n v="50700"/>
    <n v="152100"/>
    <n v="0.75"/>
  </r>
  <r>
    <n v="10858"/>
    <x v="0"/>
    <x v="258"/>
    <x v="3"/>
    <x v="2"/>
    <x v="1"/>
    <n v="50"/>
    <n v="19743"/>
    <n v="987150"/>
    <n v="20"/>
    <n v="394860"/>
    <n v="592290"/>
    <n v="0.6"/>
  </r>
  <r>
    <n v="10192"/>
    <x v="0"/>
    <x v="258"/>
    <x v="45"/>
    <x v="0"/>
    <x v="0"/>
    <n v="40"/>
    <n v="17257"/>
    <n v="690280"/>
    <n v="10"/>
    <n v="172570"/>
    <n v="517710"/>
    <n v="0.75"/>
  </r>
  <r>
    <n v="10947"/>
    <x v="3"/>
    <x v="258"/>
    <x v="43"/>
    <x v="3"/>
    <x v="1"/>
    <n v="50"/>
    <n v="13515"/>
    <n v="675750"/>
    <n v="20"/>
    <n v="270300"/>
    <n v="405450"/>
    <n v="0.6"/>
  </r>
  <r>
    <n v="10622"/>
    <x v="3"/>
    <x v="259"/>
    <x v="20"/>
    <x v="0"/>
    <x v="1"/>
    <n v="50"/>
    <n v="235"/>
    <n v="11750"/>
    <n v="20"/>
    <n v="4700"/>
    <n v="7050"/>
    <n v="0.6"/>
  </r>
  <r>
    <n v="10734"/>
    <x v="0"/>
    <x v="259"/>
    <x v="41"/>
    <x v="1"/>
    <x v="1"/>
    <n v="50"/>
    <n v="11116"/>
    <n v="555800"/>
    <n v="20"/>
    <n v="222320"/>
    <n v="333480"/>
    <n v="0.6"/>
  </r>
  <r>
    <n v="10974"/>
    <x v="3"/>
    <x v="259"/>
    <x v="48"/>
    <x v="3"/>
    <x v="2"/>
    <n v="55"/>
    <n v="7704"/>
    <n v="423720"/>
    <n v="30"/>
    <n v="231120"/>
    <n v="192600"/>
    <n v="0.45454545454545453"/>
  </r>
  <r>
    <n v="10568"/>
    <x v="2"/>
    <x v="259"/>
    <x v="10"/>
    <x v="1"/>
    <x v="2"/>
    <n v="55"/>
    <n v="10786"/>
    <n v="593230"/>
    <n v="30"/>
    <n v="323580"/>
    <n v="269650"/>
    <n v="0.45454545454545453"/>
  </r>
  <r>
    <n v="10997"/>
    <x v="0"/>
    <x v="260"/>
    <x v="23"/>
    <x v="3"/>
    <x v="3"/>
    <n v="45"/>
    <n v="14903"/>
    <n v="670635"/>
    <n v="15"/>
    <n v="223545"/>
    <n v="447090"/>
    <n v="0.66666666666666663"/>
  </r>
  <r>
    <n v="10880"/>
    <x v="1"/>
    <x v="260"/>
    <x v="1"/>
    <x v="1"/>
    <x v="3"/>
    <n v="45"/>
    <n v="17467"/>
    <n v="786015"/>
    <n v="15"/>
    <n v="262005"/>
    <n v="524010"/>
    <n v="0.66666666666666663"/>
  </r>
  <r>
    <n v="10926"/>
    <x v="2"/>
    <x v="260"/>
    <x v="15"/>
    <x v="1"/>
    <x v="3"/>
    <n v="45"/>
    <n v="10467"/>
    <n v="471015"/>
    <n v="15"/>
    <n v="157005"/>
    <n v="314010"/>
    <n v="0.66666666666666663"/>
  </r>
  <r>
    <n v="10283"/>
    <x v="2"/>
    <x v="260"/>
    <x v="20"/>
    <x v="0"/>
    <x v="1"/>
    <n v="50"/>
    <n v="8763"/>
    <n v="438150"/>
    <n v="20"/>
    <n v="175260"/>
    <n v="262890"/>
    <n v="0.6"/>
  </r>
  <r>
    <n v="10048"/>
    <x v="3"/>
    <x v="261"/>
    <x v="48"/>
    <x v="3"/>
    <x v="3"/>
    <n v="45"/>
    <n v="12188"/>
    <n v="548460"/>
    <n v="15"/>
    <n v="182820"/>
    <n v="365640"/>
    <n v="0.66666666666666663"/>
  </r>
  <r>
    <n v="10952"/>
    <x v="0"/>
    <x v="261"/>
    <x v="17"/>
    <x v="0"/>
    <x v="2"/>
    <n v="55"/>
    <n v="17789"/>
    <n v="978395"/>
    <n v="30"/>
    <n v="533670"/>
    <n v="444725"/>
    <n v="0.45454545454545453"/>
  </r>
  <r>
    <n v="10433"/>
    <x v="2"/>
    <x v="261"/>
    <x v="35"/>
    <x v="1"/>
    <x v="2"/>
    <n v="55"/>
    <n v="13282"/>
    <n v="730510"/>
    <n v="30"/>
    <n v="398460"/>
    <n v="332050"/>
    <n v="0.45454545454545453"/>
  </r>
  <r>
    <n v="10140"/>
    <x v="0"/>
    <x v="261"/>
    <x v="7"/>
    <x v="2"/>
    <x v="3"/>
    <n v="45"/>
    <n v="10180"/>
    <n v="458100"/>
    <n v="15"/>
    <n v="152700"/>
    <n v="305400"/>
    <n v="0.66666666666666663"/>
  </r>
  <r>
    <n v="10914"/>
    <x v="2"/>
    <x v="262"/>
    <x v="11"/>
    <x v="0"/>
    <x v="1"/>
    <n v="50"/>
    <n v="14534"/>
    <n v="726700"/>
    <n v="20"/>
    <n v="290680"/>
    <n v="436020"/>
    <n v="0.6"/>
  </r>
  <r>
    <n v="10751"/>
    <x v="1"/>
    <x v="262"/>
    <x v="19"/>
    <x v="3"/>
    <x v="0"/>
    <n v="40"/>
    <n v="3750"/>
    <n v="150000"/>
    <n v="10"/>
    <n v="37500"/>
    <n v="112500"/>
    <n v="0.75"/>
  </r>
  <r>
    <n v="10298"/>
    <x v="2"/>
    <x v="262"/>
    <x v="12"/>
    <x v="2"/>
    <x v="1"/>
    <n v="50"/>
    <n v="4899"/>
    <n v="244950"/>
    <n v="20"/>
    <n v="97980"/>
    <n v="146970"/>
    <n v="0.6"/>
  </r>
  <r>
    <n v="10365"/>
    <x v="0"/>
    <x v="262"/>
    <x v="3"/>
    <x v="2"/>
    <x v="0"/>
    <n v="40"/>
    <n v="11388"/>
    <n v="455520"/>
    <n v="10"/>
    <n v="113880"/>
    <n v="341640"/>
    <n v="0.75"/>
  </r>
  <r>
    <n v="10584"/>
    <x v="3"/>
    <x v="262"/>
    <x v="25"/>
    <x v="2"/>
    <x v="0"/>
    <n v="40"/>
    <n v="9405"/>
    <n v="376200"/>
    <n v="10"/>
    <n v="94050"/>
    <n v="282150"/>
    <n v="0.75"/>
  </r>
  <r>
    <n v="10999"/>
    <x v="1"/>
    <x v="263"/>
    <x v="48"/>
    <x v="3"/>
    <x v="3"/>
    <n v="45"/>
    <n v="4654"/>
    <n v="209430"/>
    <n v="15"/>
    <n v="69810"/>
    <n v="139620"/>
    <n v="0.66666666666666663"/>
  </r>
  <r>
    <n v="10060"/>
    <x v="2"/>
    <x v="263"/>
    <x v="19"/>
    <x v="3"/>
    <x v="2"/>
    <n v="55"/>
    <n v="4761"/>
    <n v="261855"/>
    <n v="30"/>
    <n v="142830"/>
    <n v="119025"/>
    <n v="0.45454545454545453"/>
  </r>
  <r>
    <n v="10039"/>
    <x v="0"/>
    <x v="263"/>
    <x v="50"/>
    <x v="3"/>
    <x v="0"/>
    <n v="40"/>
    <n v="6554"/>
    <n v="262160"/>
    <n v="10"/>
    <n v="65540"/>
    <n v="196620"/>
    <n v="0.75"/>
  </r>
  <r>
    <n v="10977"/>
    <x v="0"/>
    <x v="263"/>
    <x v="9"/>
    <x v="3"/>
    <x v="1"/>
    <n v="50"/>
    <n v="17168"/>
    <n v="858400"/>
    <n v="20"/>
    <n v="343360"/>
    <n v="515040"/>
    <n v="0.6"/>
  </r>
  <r>
    <n v="10583"/>
    <x v="2"/>
    <x v="264"/>
    <x v="4"/>
    <x v="1"/>
    <x v="3"/>
    <n v="45"/>
    <n v="1107"/>
    <n v="49815"/>
    <n v="15"/>
    <n v="16605"/>
    <n v="33210"/>
    <n v="0.66666666666666663"/>
  </r>
  <r>
    <n v="10886"/>
    <x v="1"/>
    <x v="264"/>
    <x v="44"/>
    <x v="1"/>
    <x v="0"/>
    <n v="40"/>
    <n v="13945"/>
    <n v="557800"/>
    <n v="10"/>
    <n v="139450"/>
    <n v="418350"/>
    <n v="0.75"/>
  </r>
  <r>
    <n v="10368"/>
    <x v="3"/>
    <x v="264"/>
    <x v="22"/>
    <x v="1"/>
    <x v="3"/>
    <n v="45"/>
    <n v="5598"/>
    <n v="251910"/>
    <n v="15"/>
    <n v="83970"/>
    <n v="167940"/>
    <n v="0.66666666666666663"/>
  </r>
  <r>
    <n v="10270"/>
    <x v="0"/>
    <x v="264"/>
    <x v="5"/>
    <x v="2"/>
    <x v="2"/>
    <n v="55"/>
    <n v="12098"/>
    <n v="665390"/>
    <n v="30"/>
    <n v="362940"/>
    <n v="302450"/>
    <n v="0.45454545454545453"/>
  </r>
  <r>
    <n v="10503"/>
    <x v="2"/>
    <x v="265"/>
    <x v="37"/>
    <x v="0"/>
    <x v="0"/>
    <n v="40"/>
    <n v="7347"/>
    <n v="293880"/>
    <n v="10"/>
    <n v="73470"/>
    <n v="220410"/>
    <n v="0.75"/>
  </r>
  <r>
    <n v="10825"/>
    <x v="3"/>
    <x v="265"/>
    <x v="44"/>
    <x v="1"/>
    <x v="3"/>
    <n v="45"/>
    <n v="5251"/>
    <n v="236295"/>
    <n v="15"/>
    <n v="78765"/>
    <n v="157530"/>
    <n v="0.66666666666666663"/>
  </r>
  <r>
    <n v="10400"/>
    <x v="3"/>
    <x v="265"/>
    <x v="20"/>
    <x v="0"/>
    <x v="3"/>
    <n v="45"/>
    <n v="7570"/>
    <n v="340650"/>
    <n v="15"/>
    <n v="113550"/>
    <n v="227100"/>
    <n v="0.66666666666666663"/>
  </r>
  <r>
    <n v="10727"/>
    <x v="3"/>
    <x v="265"/>
    <x v="24"/>
    <x v="3"/>
    <x v="0"/>
    <n v="40"/>
    <n v="17170"/>
    <n v="686800"/>
    <n v="10"/>
    <n v="171700"/>
    <n v="515100"/>
    <n v="0.75"/>
  </r>
  <r>
    <n v="10040"/>
    <x v="3"/>
    <x v="266"/>
    <x v="41"/>
    <x v="1"/>
    <x v="3"/>
    <n v="45"/>
    <n v="9026"/>
    <n v="406170"/>
    <n v="15"/>
    <n v="135390"/>
    <n v="270780"/>
    <n v="0.66666666666666663"/>
  </r>
  <r>
    <n v="10808"/>
    <x v="1"/>
    <x v="266"/>
    <x v="37"/>
    <x v="0"/>
    <x v="3"/>
    <n v="45"/>
    <n v="6662"/>
    <n v="299790"/>
    <n v="15"/>
    <n v="99930"/>
    <n v="199860"/>
    <n v="0.66666666666666663"/>
  </r>
  <r>
    <n v="10081"/>
    <x v="0"/>
    <x v="266"/>
    <x v="16"/>
    <x v="2"/>
    <x v="3"/>
    <n v="45"/>
    <n v="1357"/>
    <n v="61065"/>
    <n v="15"/>
    <n v="20355"/>
    <n v="40710"/>
    <n v="0.66666666666666663"/>
  </r>
  <r>
    <n v="10631"/>
    <x v="0"/>
    <x v="266"/>
    <x v="49"/>
    <x v="1"/>
    <x v="1"/>
    <n v="50"/>
    <n v="16940"/>
    <n v="847000"/>
    <n v="20"/>
    <n v="338800"/>
    <n v="508200"/>
    <n v="0.6"/>
  </r>
  <r>
    <n v="10669"/>
    <x v="1"/>
    <x v="267"/>
    <x v="22"/>
    <x v="1"/>
    <x v="1"/>
    <n v="50"/>
    <n v="17456"/>
    <n v="872800"/>
    <n v="20"/>
    <n v="349120"/>
    <n v="523680"/>
    <n v="0.6"/>
  </r>
  <r>
    <n v="10646"/>
    <x v="1"/>
    <x v="267"/>
    <x v="20"/>
    <x v="0"/>
    <x v="1"/>
    <n v="50"/>
    <n v="13074"/>
    <n v="653700"/>
    <n v="20"/>
    <n v="261480"/>
    <n v="392220"/>
    <n v="0.6"/>
  </r>
  <r>
    <n v="10731"/>
    <x v="2"/>
    <x v="267"/>
    <x v="10"/>
    <x v="1"/>
    <x v="3"/>
    <n v="45"/>
    <n v="15539"/>
    <n v="699255"/>
    <n v="15"/>
    <n v="233085"/>
    <n v="466170"/>
    <n v="0.66666666666666663"/>
  </r>
  <r>
    <n v="10738"/>
    <x v="1"/>
    <x v="267"/>
    <x v="30"/>
    <x v="1"/>
    <x v="3"/>
    <n v="45"/>
    <n v="12778"/>
    <n v="575010"/>
    <n v="15"/>
    <n v="191670"/>
    <n v="383340"/>
    <n v="0.66666666666666663"/>
  </r>
  <r>
    <n v="10105"/>
    <x v="3"/>
    <x v="268"/>
    <x v="24"/>
    <x v="3"/>
    <x v="1"/>
    <n v="50"/>
    <n v="3020"/>
    <n v="151000"/>
    <n v="20"/>
    <n v="60400"/>
    <n v="90600"/>
    <n v="0.6"/>
  </r>
  <r>
    <n v="10484"/>
    <x v="1"/>
    <x v="268"/>
    <x v="48"/>
    <x v="3"/>
    <x v="1"/>
    <n v="50"/>
    <n v="313"/>
    <n v="15650"/>
    <n v="20"/>
    <n v="6260"/>
    <n v="9390"/>
    <n v="0.6"/>
  </r>
  <r>
    <n v="10503"/>
    <x v="3"/>
    <x v="268"/>
    <x v="40"/>
    <x v="2"/>
    <x v="0"/>
    <n v="40"/>
    <n v="3500"/>
    <n v="140000"/>
    <n v="10"/>
    <n v="35000"/>
    <n v="105000"/>
    <n v="0.75"/>
  </r>
  <r>
    <n v="10027"/>
    <x v="3"/>
    <x v="268"/>
    <x v="48"/>
    <x v="3"/>
    <x v="2"/>
    <n v="55"/>
    <n v="7730"/>
    <n v="425150"/>
    <n v="30"/>
    <n v="231900"/>
    <n v="193250"/>
    <n v="0.45454545454545453"/>
  </r>
  <r>
    <n v="10885"/>
    <x v="0"/>
    <x v="269"/>
    <x v="6"/>
    <x v="1"/>
    <x v="3"/>
    <n v="45"/>
    <n v="1370"/>
    <n v="61650"/>
    <n v="15"/>
    <n v="20550"/>
    <n v="41100"/>
    <n v="0.66666666666666663"/>
  </r>
  <r>
    <n v="10188"/>
    <x v="2"/>
    <x v="269"/>
    <x v="8"/>
    <x v="0"/>
    <x v="3"/>
    <n v="45"/>
    <n v="8021"/>
    <n v="360945"/>
    <n v="15"/>
    <n v="120315"/>
    <n v="240630"/>
    <n v="0.66666666666666663"/>
  </r>
  <r>
    <n v="10591"/>
    <x v="0"/>
    <x v="269"/>
    <x v="49"/>
    <x v="1"/>
    <x v="2"/>
    <n v="55"/>
    <n v="9336"/>
    <n v="513480"/>
    <n v="30"/>
    <n v="280080"/>
    <n v="233400"/>
    <n v="0.45454545454545453"/>
  </r>
  <r>
    <n v="10960"/>
    <x v="2"/>
    <x v="269"/>
    <x v="47"/>
    <x v="0"/>
    <x v="3"/>
    <n v="45"/>
    <n v="14311"/>
    <n v="643995"/>
    <n v="15"/>
    <n v="214665"/>
    <n v="429330"/>
    <n v="0.66666666666666663"/>
  </r>
  <r>
    <n v="10199"/>
    <x v="0"/>
    <x v="270"/>
    <x v="49"/>
    <x v="1"/>
    <x v="3"/>
    <n v="45"/>
    <n v="12950"/>
    <n v="582750"/>
    <n v="15"/>
    <n v="194250"/>
    <n v="388500"/>
    <n v="0.66666666666666663"/>
  </r>
  <r>
    <n v="10620"/>
    <x v="1"/>
    <x v="270"/>
    <x v="21"/>
    <x v="1"/>
    <x v="3"/>
    <n v="45"/>
    <n v="17750"/>
    <n v="798750"/>
    <n v="15"/>
    <n v="266250"/>
    <n v="532500"/>
    <n v="0.66666666666666663"/>
  </r>
  <r>
    <n v="10646"/>
    <x v="3"/>
    <x v="270"/>
    <x v="48"/>
    <x v="3"/>
    <x v="2"/>
    <n v="55"/>
    <n v="1661"/>
    <n v="91355"/>
    <n v="30"/>
    <n v="49830"/>
    <n v="41525"/>
    <n v="0.45454545454545453"/>
  </r>
  <r>
    <n v="10776"/>
    <x v="2"/>
    <x v="270"/>
    <x v="34"/>
    <x v="3"/>
    <x v="2"/>
    <n v="55"/>
    <n v="6364"/>
    <n v="350020"/>
    <n v="30"/>
    <n v="190920"/>
    <n v="159100"/>
    <n v="0.45454545454545453"/>
  </r>
  <r>
    <n v="10684"/>
    <x v="3"/>
    <x v="270"/>
    <x v="26"/>
    <x v="2"/>
    <x v="3"/>
    <n v="45"/>
    <n v="578"/>
    <n v="26010"/>
    <n v="15"/>
    <n v="8670"/>
    <n v="17340"/>
    <n v="0.66666666666666663"/>
  </r>
  <r>
    <n v="10418"/>
    <x v="2"/>
    <x v="271"/>
    <x v="35"/>
    <x v="1"/>
    <x v="3"/>
    <n v="45"/>
    <n v="10544"/>
    <n v="474480"/>
    <n v="15"/>
    <n v="158160"/>
    <n v="316320"/>
    <n v="0.66666666666666663"/>
  </r>
  <r>
    <n v="10080"/>
    <x v="2"/>
    <x v="271"/>
    <x v="24"/>
    <x v="3"/>
    <x v="3"/>
    <n v="45"/>
    <n v="6006"/>
    <n v="270270"/>
    <n v="15"/>
    <n v="90090"/>
    <n v="180180"/>
    <n v="0.66666666666666663"/>
  </r>
  <r>
    <n v="10235"/>
    <x v="0"/>
    <x v="271"/>
    <x v="45"/>
    <x v="0"/>
    <x v="1"/>
    <n v="50"/>
    <n v="14753"/>
    <n v="737650"/>
    <n v="20"/>
    <n v="295060"/>
    <n v="442590"/>
    <n v="0.6"/>
  </r>
  <r>
    <n v="10430"/>
    <x v="3"/>
    <x v="271"/>
    <x v="7"/>
    <x v="2"/>
    <x v="0"/>
    <n v="40"/>
    <n v="16657"/>
    <n v="666280"/>
    <n v="10"/>
    <n v="166570"/>
    <n v="499710"/>
    <n v="0.75"/>
  </r>
  <r>
    <n v="10284"/>
    <x v="3"/>
    <x v="272"/>
    <x v="27"/>
    <x v="1"/>
    <x v="2"/>
    <n v="55"/>
    <n v="16159"/>
    <n v="888745"/>
    <n v="30"/>
    <n v="484770"/>
    <n v="403975"/>
    <n v="0.45454545454545453"/>
  </r>
  <r>
    <n v="10045"/>
    <x v="3"/>
    <x v="272"/>
    <x v="41"/>
    <x v="1"/>
    <x v="3"/>
    <n v="45"/>
    <n v="15037"/>
    <n v="676665"/>
    <n v="15"/>
    <n v="225555"/>
    <n v="451110"/>
    <n v="0.66666666666666663"/>
  </r>
  <r>
    <n v="10105"/>
    <x v="2"/>
    <x v="272"/>
    <x v="29"/>
    <x v="3"/>
    <x v="1"/>
    <n v="50"/>
    <n v="4492"/>
    <n v="224600"/>
    <n v="20"/>
    <n v="89840"/>
    <n v="134760"/>
    <n v="0.6"/>
  </r>
  <r>
    <n v="10150"/>
    <x v="1"/>
    <x v="272"/>
    <x v="27"/>
    <x v="1"/>
    <x v="2"/>
    <n v="55"/>
    <n v="5677"/>
    <n v="312235"/>
    <n v="30"/>
    <n v="170310"/>
    <n v="141925"/>
    <n v="0.45454545454545453"/>
  </r>
  <r>
    <n v="10357"/>
    <x v="2"/>
    <x v="273"/>
    <x v="41"/>
    <x v="1"/>
    <x v="3"/>
    <n v="45"/>
    <n v="8820"/>
    <n v="396900"/>
    <n v="15"/>
    <n v="132300"/>
    <n v="264600"/>
    <n v="0.66666666666666663"/>
  </r>
  <r>
    <n v="10662"/>
    <x v="2"/>
    <x v="273"/>
    <x v="3"/>
    <x v="2"/>
    <x v="1"/>
    <n v="50"/>
    <n v="19280"/>
    <n v="964000"/>
    <n v="20"/>
    <n v="385600"/>
    <n v="578400"/>
    <n v="0.6"/>
  </r>
  <r>
    <n v="10094"/>
    <x v="3"/>
    <x v="273"/>
    <x v="46"/>
    <x v="1"/>
    <x v="1"/>
    <n v="50"/>
    <n v="2976"/>
    <n v="148800"/>
    <n v="20"/>
    <n v="59520"/>
    <n v="89280"/>
    <n v="0.6"/>
  </r>
  <r>
    <n v="10342"/>
    <x v="2"/>
    <x v="273"/>
    <x v="34"/>
    <x v="3"/>
    <x v="2"/>
    <n v="55"/>
    <n v="849"/>
    <n v="46695"/>
    <n v="30"/>
    <n v="25470"/>
    <n v="21225"/>
    <n v="0.45454545454545453"/>
  </r>
  <r>
    <n v="10720"/>
    <x v="1"/>
    <x v="274"/>
    <x v="5"/>
    <x v="2"/>
    <x v="1"/>
    <n v="50"/>
    <n v="6356"/>
    <n v="317800"/>
    <n v="20"/>
    <n v="127120"/>
    <n v="190680"/>
    <n v="0.6"/>
  </r>
  <r>
    <n v="10654"/>
    <x v="2"/>
    <x v="274"/>
    <x v="50"/>
    <x v="3"/>
    <x v="2"/>
    <n v="55"/>
    <n v="18214"/>
    <n v="1001770"/>
    <n v="30"/>
    <n v="546420"/>
    <n v="455350"/>
    <n v="0.45454545454545453"/>
  </r>
  <r>
    <n v="10980"/>
    <x v="3"/>
    <x v="274"/>
    <x v="39"/>
    <x v="3"/>
    <x v="3"/>
    <n v="45"/>
    <n v="18713"/>
    <n v="842085"/>
    <n v="15"/>
    <n v="280695"/>
    <n v="561390"/>
    <n v="0.66666666666666663"/>
  </r>
  <r>
    <n v="10470"/>
    <x v="1"/>
    <x v="274"/>
    <x v="27"/>
    <x v="1"/>
    <x v="0"/>
    <n v="40"/>
    <n v="17878"/>
    <n v="715120"/>
    <n v="10"/>
    <n v="178780"/>
    <n v="536340"/>
    <n v="0.75"/>
  </r>
  <r>
    <n v="10112"/>
    <x v="0"/>
    <x v="275"/>
    <x v="49"/>
    <x v="1"/>
    <x v="1"/>
    <n v="50"/>
    <n v="17930"/>
    <n v="896500"/>
    <n v="20"/>
    <n v="358600"/>
    <n v="537900"/>
    <n v="0.6"/>
  </r>
  <r>
    <n v="10369"/>
    <x v="2"/>
    <x v="275"/>
    <x v="21"/>
    <x v="1"/>
    <x v="0"/>
    <n v="40"/>
    <n v="3694"/>
    <n v="147760"/>
    <n v="10"/>
    <n v="36940"/>
    <n v="110820"/>
    <n v="0.75"/>
  </r>
  <r>
    <n v="10620"/>
    <x v="0"/>
    <x v="275"/>
    <x v="0"/>
    <x v="0"/>
    <x v="3"/>
    <n v="45"/>
    <n v="4029"/>
    <n v="181305"/>
    <n v="15"/>
    <n v="60435"/>
    <n v="120870"/>
    <n v="0.66666666666666663"/>
  </r>
  <r>
    <n v="10093"/>
    <x v="3"/>
    <x v="275"/>
    <x v="27"/>
    <x v="1"/>
    <x v="0"/>
    <n v="40"/>
    <n v="11148"/>
    <n v="445920"/>
    <n v="10"/>
    <n v="111480"/>
    <n v="334440"/>
    <n v="0.75"/>
  </r>
  <r>
    <n v="10579"/>
    <x v="1"/>
    <x v="276"/>
    <x v="14"/>
    <x v="3"/>
    <x v="1"/>
    <n v="50"/>
    <n v="18730"/>
    <n v="936500"/>
    <n v="20"/>
    <n v="374600"/>
    <n v="561900"/>
    <n v="0.6"/>
  </r>
  <r>
    <n v="10552"/>
    <x v="2"/>
    <x v="276"/>
    <x v="29"/>
    <x v="3"/>
    <x v="1"/>
    <n v="50"/>
    <n v="5110"/>
    <n v="255500"/>
    <n v="20"/>
    <n v="102200"/>
    <n v="153300"/>
    <n v="0.6"/>
  </r>
  <r>
    <n v="10596"/>
    <x v="2"/>
    <x v="276"/>
    <x v="40"/>
    <x v="2"/>
    <x v="2"/>
    <n v="55"/>
    <n v="13222"/>
    <n v="727210"/>
    <n v="30"/>
    <n v="396660"/>
    <n v="330550"/>
    <n v="0.45454545454545453"/>
  </r>
  <r>
    <n v="10122"/>
    <x v="1"/>
    <x v="276"/>
    <x v="7"/>
    <x v="2"/>
    <x v="3"/>
    <n v="45"/>
    <n v="7268"/>
    <n v="327060"/>
    <n v="15"/>
    <n v="109020"/>
    <n v="218040"/>
    <n v="0.66666666666666663"/>
  </r>
  <r>
    <n v="10711"/>
    <x v="0"/>
    <x v="277"/>
    <x v="2"/>
    <x v="0"/>
    <x v="0"/>
    <n v="40"/>
    <n v="18569"/>
    <n v="742760"/>
    <n v="10"/>
    <n v="185690"/>
    <n v="557070"/>
    <n v="0.75"/>
  </r>
  <r>
    <n v="10399"/>
    <x v="1"/>
    <x v="277"/>
    <x v="18"/>
    <x v="1"/>
    <x v="3"/>
    <n v="45"/>
    <n v="7861"/>
    <n v="353745"/>
    <n v="15"/>
    <n v="117915"/>
    <n v="235830"/>
    <n v="0.66666666666666663"/>
  </r>
  <r>
    <n v="10399"/>
    <x v="1"/>
    <x v="277"/>
    <x v="9"/>
    <x v="3"/>
    <x v="1"/>
    <n v="50"/>
    <n v="10928"/>
    <n v="546400"/>
    <n v="20"/>
    <n v="218560"/>
    <n v="327840"/>
    <n v="0.6"/>
  </r>
  <r>
    <n v="10174"/>
    <x v="0"/>
    <x v="277"/>
    <x v="45"/>
    <x v="0"/>
    <x v="1"/>
    <n v="50"/>
    <n v="5740"/>
    <n v="287000"/>
    <n v="20"/>
    <n v="114800"/>
    <n v="172200"/>
    <n v="0.6"/>
  </r>
  <r>
    <n v="10089"/>
    <x v="2"/>
    <x v="278"/>
    <x v="24"/>
    <x v="3"/>
    <x v="0"/>
    <n v="40"/>
    <n v="15357"/>
    <n v="614280"/>
    <n v="10"/>
    <n v="153570"/>
    <n v="460710"/>
    <n v="0.75"/>
  </r>
  <r>
    <n v="10690"/>
    <x v="1"/>
    <x v="278"/>
    <x v="11"/>
    <x v="0"/>
    <x v="2"/>
    <n v="55"/>
    <n v="11454"/>
    <n v="629970"/>
    <n v="30"/>
    <n v="343620"/>
    <n v="286350"/>
    <n v="0.45454545454545453"/>
  </r>
  <r>
    <n v="10687"/>
    <x v="2"/>
    <x v="278"/>
    <x v="13"/>
    <x v="0"/>
    <x v="3"/>
    <n v="45"/>
    <n v="7241"/>
    <n v="325845"/>
    <n v="15"/>
    <n v="108615"/>
    <n v="217230"/>
    <n v="0.66666666666666663"/>
  </r>
  <r>
    <n v="10865"/>
    <x v="0"/>
    <x v="278"/>
    <x v="30"/>
    <x v="1"/>
    <x v="1"/>
    <n v="50"/>
    <n v="1791"/>
    <n v="89550"/>
    <n v="20"/>
    <n v="35820"/>
    <n v="53730"/>
    <n v="0.6"/>
  </r>
  <r>
    <n v="10350"/>
    <x v="3"/>
    <x v="279"/>
    <x v="49"/>
    <x v="1"/>
    <x v="2"/>
    <n v="55"/>
    <n v="19777"/>
    <n v="1087735"/>
    <n v="30"/>
    <n v="593310"/>
    <n v="494425"/>
    <n v="0.45454545454545453"/>
  </r>
  <r>
    <n v="10061"/>
    <x v="2"/>
    <x v="279"/>
    <x v="37"/>
    <x v="0"/>
    <x v="2"/>
    <n v="55"/>
    <n v="11560"/>
    <n v="635800"/>
    <n v="30"/>
    <n v="346800"/>
    <n v="289000"/>
    <n v="0.45454545454545453"/>
  </r>
  <r>
    <n v="10728"/>
    <x v="3"/>
    <x v="279"/>
    <x v="32"/>
    <x v="2"/>
    <x v="3"/>
    <n v="45"/>
    <n v="4797"/>
    <n v="215865"/>
    <n v="15"/>
    <n v="71955"/>
    <n v="143910"/>
    <n v="0.66666666666666663"/>
  </r>
  <r>
    <n v="10839"/>
    <x v="1"/>
    <x v="279"/>
    <x v="17"/>
    <x v="0"/>
    <x v="3"/>
    <n v="45"/>
    <n v="16621"/>
    <n v="747945"/>
    <n v="15"/>
    <n v="249315"/>
    <n v="498630"/>
    <n v="0.66666666666666663"/>
  </r>
  <r>
    <n v="10767"/>
    <x v="1"/>
    <x v="279"/>
    <x v="29"/>
    <x v="3"/>
    <x v="3"/>
    <n v="45"/>
    <n v="11732"/>
    <n v="527940"/>
    <n v="15"/>
    <n v="175980"/>
    <n v="351960"/>
    <n v="0.66666666666666663"/>
  </r>
  <r>
    <n v="10336"/>
    <x v="2"/>
    <x v="280"/>
    <x v="27"/>
    <x v="1"/>
    <x v="2"/>
    <n v="55"/>
    <n v="14411"/>
    <n v="792605"/>
    <n v="30"/>
    <n v="432330"/>
    <n v="360275"/>
    <n v="0.45454545454545453"/>
  </r>
  <r>
    <n v="10523"/>
    <x v="1"/>
    <x v="280"/>
    <x v="19"/>
    <x v="3"/>
    <x v="1"/>
    <n v="50"/>
    <n v="16788"/>
    <n v="839400"/>
    <n v="20"/>
    <n v="335760"/>
    <n v="503640"/>
    <n v="0.6"/>
  </r>
  <r>
    <n v="10728"/>
    <x v="0"/>
    <x v="280"/>
    <x v="22"/>
    <x v="1"/>
    <x v="3"/>
    <n v="45"/>
    <n v="19406"/>
    <n v="873270"/>
    <n v="15"/>
    <n v="291090"/>
    <n v="582180"/>
    <n v="0.66666666666666663"/>
  </r>
  <r>
    <n v="10890"/>
    <x v="2"/>
    <x v="280"/>
    <x v="6"/>
    <x v="1"/>
    <x v="2"/>
    <n v="55"/>
    <n v="12067"/>
    <n v="663685"/>
    <n v="30"/>
    <n v="362010"/>
    <n v="301675"/>
    <n v="0.45454545454545453"/>
  </r>
  <r>
    <n v="10937"/>
    <x v="3"/>
    <x v="281"/>
    <x v="21"/>
    <x v="1"/>
    <x v="2"/>
    <n v="55"/>
    <n v="987"/>
    <n v="54285"/>
    <n v="30"/>
    <n v="29610"/>
    <n v="24675"/>
    <n v="0.45454545454545453"/>
  </r>
  <r>
    <n v="10465"/>
    <x v="1"/>
    <x v="281"/>
    <x v="50"/>
    <x v="3"/>
    <x v="3"/>
    <n v="45"/>
    <n v="9277"/>
    <n v="417465"/>
    <n v="15"/>
    <n v="139155"/>
    <n v="278310"/>
    <n v="0.66666666666666663"/>
  </r>
  <r>
    <n v="10546"/>
    <x v="1"/>
    <x v="281"/>
    <x v="25"/>
    <x v="2"/>
    <x v="1"/>
    <n v="50"/>
    <n v="14275"/>
    <n v="713750"/>
    <n v="20"/>
    <n v="285500"/>
    <n v="428250"/>
    <n v="0.6"/>
  </r>
  <r>
    <n v="10594"/>
    <x v="2"/>
    <x v="281"/>
    <x v="38"/>
    <x v="0"/>
    <x v="0"/>
    <n v="40"/>
    <n v="14844"/>
    <n v="593760"/>
    <n v="10"/>
    <n v="148440"/>
    <n v="445320"/>
    <n v="0.75"/>
  </r>
  <r>
    <n v="10459"/>
    <x v="3"/>
    <x v="282"/>
    <x v="42"/>
    <x v="0"/>
    <x v="3"/>
    <n v="45"/>
    <n v="2898"/>
    <n v="130410"/>
    <n v="15"/>
    <n v="43470"/>
    <n v="86940"/>
    <n v="0.66666666666666663"/>
  </r>
  <r>
    <n v="10373"/>
    <x v="0"/>
    <x v="282"/>
    <x v="13"/>
    <x v="0"/>
    <x v="0"/>
    <n v="40"/>
    <n v="5664"/>
    <n v="226560"/>
    <n v="10"/>
    <n v="56640"/>
    <n v="169920"/>
    <n v="0.75"/>
  </r>
  <r>
    <n v="10290"/>
    <x v="2"/>
    <x v="282"/>
    <x v="26"/>
    <x v="2"/>
    <x v="3"/>
    <n v="45"/>
    <n v="8236"/>
    <n v="370620"/>
    <n v="15"/>
    <n v="123540"/>
    <n v="247080"/>
    <n v="0.66666666666666663"/>
  </r>
  <r>
    <n v="10921"/>
    <x v="0"/>
    <x v="282"/>
    <x v="27"/>
    <x v="1"/>
    <x v="1"/>
    <n v="50"/>
    <n v="4724"/>
    <n v="236200"/>
    <n v="20"/>
    <n v="94480"/>
    <n v="141720"/>
    <n v="0.6"/>
  </r>
  <r>
    <n v="10290"/>
    <x v="1"/>
    <x v="283"/>
    <x v="16"/>
    <x v="2"/>
    <x v="3"/>
    <n v="45"/>
    <n v="5762"/>
    <n v="259290"/>
    <n v="15"/>
    <n v="86430"/>
    <n v="172860"/>
    <n v="0.66666666666666663"/>
  </r>
  <r>
    <n v="10498"/>
    <x v="3"/>
    <x v="283"/>
    <x v="24"/>
    <x v="3"/>
    <x v="0"/>
    <n v="40"/>
    <n v="14569"/>
    <n v="582760"/>
    <n v="10"/>
    <n v="145690"/>
    <n v="437070"/>
    <n v="0.75"/>
  </r>
  <r>
    <n v="10261"/>
    <x v="1"/>
    <x v="283"/>
    <x v="18"/>
    <x v="1"/>
    <x v="2"/>
    <n v="55"/>
    <n v="10300"/>
    <n v="566500"/>
    <n v="30"/>
    <n v="309000"/>
    <n v="257500"/>
    <n v="0.45454545454545453"/>
  </r>
  <r>
    <n v="10108"/>
    <x v="1"/>
    <x v="283"/>
    <x v="43"/>
    <x v="3"/>
    <x v="1"/>
    <n v="50"/>
    <n v="12546"/>
    <n v="627300"/>
    <n v="20"/>
    <n v="250920"/>
    <n v="376380"/>
    <n v="0.6"/>
  </r>
  <r>
    <n v="10890"/>
    <x v="3"/>
    <x v="284"/>
    <x v="37"/>
    <x v="0"/>
    <x v="3"/>
    <n v="45"/>
    <n v="5236"/>
    <n v="235620"/>
    <n v="15"/>
    <n v="78540"/>
    <n v="157080"/>
    <n v="0.66666666666666663"/>
  </r>
  <r>
    <n v="10749"/>
    <x v="3"/>
    <x v="284"/>
    <x v="15"/>
    <x v="1"/>
    <x v="0"/>
    <n v="40"/>
    <n v="16804"/>
    <n v="672160"/>
    <n v="10"/>
    <n v="168040"/>
    <n v="504120"/>
    <n v="0.75"/>
  </r>
  <r>
    <n v="10440"/>
    <x v="1"/>
    <x v="284"/>
    <x v="27"/>
    <x v="1"/>
    <x v="2"/>
    <n v="55"/>
    <n v="1418"/>
    <n v="77990"/>
    <n v="30"/>
    <n v="42540"/>
    <n v="35450"/>
    <n v="0.45454545454545453"/>
  </r>
  <r>
    <n v="10428"/>
    <x v="0"/>
    <x v="284"/>
    <x v="24"/>
    <x v="3"/>
    <x v="1"/>
    <n v="50"/>
    <n v="18207"/>
    <n v="910350"/>
    <n v="20"/>
    <n v="364140"/>
    <n v="546210"/>
    <n v="0.6"/>
  </r>
  <r>
    <n v="10078"/>
    <x v="3"/>
    <x v="285"/>
    <x v="46"/>
    <x v="1"/>
    <x v="0"/>
    <n v="40"/>
    <n v="1387"/>
    <n v="55480"/>
    <n v="10"/>
    <n v="13870"/>
    <n v="41610"/>
    <n v="0.75"/>
  </r>
  <r>
    <n v="10476"/>
    <x v="2"/>
    <x v="285"/>
    <x v="44"/>
    <x v="1"/>
    <x v="3"/>
    <n v="45"/>
    <n v="11081"/>
    <n v="498645"/>
    <n v="15"/>
    <n v="166215"/>
    <n v="332430"/>
    <n v="0.66666666666666663"/>
  </r>
  <r>
    <n v="10730"/>
    <x v="0"/>
    <x v="285"/>
    <x v="31"/>
    <x v="3"/>
    <x v="1"/>
    <n v="50"/>
    <n v="18337"/>
    <n v="916850"/>
    <n v="20"/>
    <n v="366740"/>
    <n v="550110"/>
    <n v="0.6"/>
  </r>
  <r>
    <n v="10544"/>
    <x v="2"/>
    <x v="285"/>
    <x v="9"/>
    <x v="3"/>
    <x v="1"/>
    <n v="50"/>
    <n v="9135"/>
    <n v="456750"/>
    <n v="20"/>
    <n v="182700"/>
    <n v="274050"/>
    <n v="0.6"/>
  </r>
  <r>
    <n v="10423"/>
    <x v="2"/>
    <x v="286"/>
    <x v="37"/>
    <x v="0"/>
    <x v="2"/>
    <n v="55"/>
    <n v="6673"/>
    <n v="367015"/>
    <n v="30"/>
    <n v="200190"/>
    <n v="166825"/>
    <n v="0.45454545454545453"/>
  </r>
  <r>
    <n v="10095"/>
    <x v="1"/>
    <x v="286"/>
    <x v="17"/>
    <x v="0"/>
    <x v="1"/>
    <n v="50"/>
    <n v="8297"/>
    <n v="414850"/>
    <n v="20"/>
    <n v="165940"/>
    <n v="248910"/>
    <n v="0.6"/>
  </r>
  <r>
    <n v="10315"/>
    <x v="2"/>
    <x v="286"/>
    <x v="0"/>
    <x v="0"/>
    <x v="2"/>
    <n v="55"/>
    <n v="12597"/>
    <n v="692835"/>
    <n v="30"/>
    <n v="377910"/>
    <n v="314925"/>
    <n v="0.45454545454545453"/>
  </r>
  <r>
    <n v="10030"/>
    <x v="2"/>
    <x v="286"/>
    <x v="23"/>
    <x v="3"/>
    <x v="0"/>
    <n v="40"/>
    <n v="4085"/>
    <n v="163400"/>
    <n v="10"/>
    <n v="40850"/>
    <n v="122550"/>
    <n v="0.75"/>
  </r>
  <r>
    <n v="10750"/>
    <x v="0"/>
    <x v="287"/>
    <x v="50"/>
    <x v="3"/>
    <x v="0"/>
    <n v="40"/>
    <n v="2225"/>
    <n v="89000"/>
    <n v="10"/>
    <n v="22250"/>
    <n v="66750"/>
    <n v="0.75"/>
  </r>
  <r>
    <n v="10948"/>
    <x v="2"/>
    <x v="287"/>
    <x v="14"/>
    <x v="3"/>
    <x v="0"/>
    <n v="40"/>
    <n v="13328"/>
    <n v="533120"/>
    <n v="10"/>
    <n v="133280"/>
    <n v="399840"/>
    <n v="0.75"/>
  </r>
  <r>
    <n v="10269"/>
    <x v="2"/>
    <x v="287"/>
    <x v="43"/>
    <x v="3"/>
    <x v="3"/>
    <n v="45"/>
    <n v="19134"/>
    <n v="861030"/>
    <n v="15"/>
    <n v="287010"/>
    <n v="574020"/>
    <n v="0.66666666666666663"/>
  </r>
  <r>
    <n v="10756"/>
    <x v="1"/>
    <x v="287"/>
    <x v="44"/>
    <x v="1"/>
    <x v="1"/>
    <n v="50"/>
    <n v="4240"/>
    <n v="212000"/>
    <n v="20"/>
    <n v="84800"/>
    <n v="127200"/>
    <n v="0.6"/>
  </r>
  <r>
    <n v="10639"/>
    <x v="3"/>
    <x v="287"/>
    <x v="8"/>
    <x v="0"/>
    <x v="0"/>
    <n v="40"/>
    <n v="6096"/>
    <n v="243840"/>
    <n v="10"/>
    <n v="60960"/>
    <n v="182880"/>
    <n v="0.75"/>
  </r>
  <r>
    <n v="10461"/>
    <x v="1"/>
    <x v="288"/>
    <x v="17"/>
    <x v="0"/>
    <x v="1"/>
    <n v="50"/>
    <n v="5281"/>
    <n v="264050"/>
    <n v="20"/>
    <n v="105620"/>
    <n v="158430"/>
    <n v="0.6"/>
  </r>
  <r>
    <n v="10394"/>
    <x v="2"/>
    <x v="288"/>
    <x v="36"/>
    <x v="0"/>
    <x v="1"/>
    <n v="50"/>
    <n v="8816"/>
    <n v="440800"/>
    <n v="20"/>
    <n v="176320"/>
    <n v="264480"/>
    <n v="0.6"/>
  </r>
  <r>
    <n v="10256"/>
    <x v="0"/>
    <x v="288"/>
    <x v="28"/>
    <x v="1"/>
    <x v="0"/>
    <n v="40"/>
    <n v="11895"/>
    <n v="475800"/>
    <n v="10"/>
    <n v="118950"/>
    <n v="356850"/>
    <n v="0.75"/>
  </r>
  <r>
    <n v="10922"/>
    <x v="2"/>
    <x v="288"/>
    <x v="35"/>
    <x v="1"/>
    <x v="1"/>
    <n v="50"/>
    <n v="3151"/>
    <n v="157550"/>
    <n v="20"/>
    <n v="63020"/>
    <n v="94530"/>
    <n v="0.6"/>
  </r>
  <r>
    <n v="10785"/>
    <x v="3"/>
    <x v="289"/>
    <x v="10"/>
    <x v="1"/>
    <x v="3"/>
    <n v="45"/>
    <n v="8643"/>
    <n v="388935"/>
    <n v="15"/>
    <n v="129645"/>
    <n v="259290"/>
    <n v="0.66666666666666663"/>
  </r>
  <r>
    <n v="10685"/>
    <x v="1"/>
    <x v="289"/>
    <x v="24"/>
    <x v="3"/>
    <x v="2"/>
    <n v="55"/>
    <n v="19678"/>
    <n v="1082290"/>
    <n v="30"/>
    <n v="590340"/>
    <n v="491950"/>
    <n v="0.45454545454545453"/>
  </r>
  <r>
    <n v="10818"/>
    <x v="2"/>
    <x v="289"/>
    <x v="6"/>
    <x v="1"/>
    <x v="0"/>
    <n v="40"/>
    <n v="10654"/>
    <n v="426160"/>
    <n v="10"/>
    <n v="106540"/>
    <n v="319620"/>
    <n v="0.75"/>
  </r>
  <r>
    <n v="10173"/>
    <x v="3"/>
    <x v="289"/>
    <x v="29"/>
    <x v="3"/>
    <x v="2"/>
    <n v="55"/>
    <n v="14357"/>
    <n v="789635"/>
    <n v="30"/>
    <n v="430710"/>
    <n v="358925"/>
    <n v="0.45454545454545453"/>
  </r>
  <r>
    <n v="10627"/>
    <x v="2"/>
    <x v="290"/>
    <x v="44"/>
    <x v="1"/>
    <x v="0"/>
    <n v="40"/>
    <n v="3886"/>
    <n v="155440"/>
    <n v="10"/>
    <n v="38860"/>
    <n v="116580"/>
    <n v="0.75"/>
  </r>
  <r>
    <n v="10806"/>
    <x v="0"/>
    <x v="290"/>
    <x v="45"/>
    <x v="0"/>
    <x v="3"/>
    <n v="45"/>
    <n v="15230"/>
    <n v="685350"/>
    <n v="15"/>
    <n v="228450"/>
    <n v="456900"/>
    <n v="0.66666666666666663"/>
  </r>
  <r>
    <n v="10729"/>
    <x v="1"/>
    <x v="290"/>
    <x v="38"/>
    <x v="0"/>
    <x v="3"/>
    <n v="45"/>
    <n v="15824"/>
    <n v="712080"/>
    <n v="15"/>
    <n v="237360"/>
    <n v="474720"/>
    <n v="0.66666666666666663"/>
  </r>
  <r>
    <n v="10236"/>
    <x v="3"/>
    <x v="290"/>
    <x v="38"/>
    <x v="0"/>
    <x v="3"/>
    <n v="45"/>
    <n v="17310"/>
    <n v="778950"/>
    <n v="15"/>
    <n v="259650"/>
    <n v="519300"/>
    <n v="0.66666666666666663"/>
  </r>
  <r>
    <n v="10079"/>
    <x v="3"/>
    <x v="291"/>
    <x v="40"/>
    <x v="2"/>
    <x v="3"/>
    <n v="45"/>
    <n v="8161"/>
    <n v="367245"/>
    <n v="15"/>
    <n v="122415"/>
    <n v="244830"/>
    <n v="0.66666666666666663"/>
  </r>
  <r>
    <n v="10648"/>
    <x v="1"/>
    <x v="291"/>
    <x v="42"/>
    <x v="0"/>
    <x v="1"/>
    <n v="50"/>
    <n v="4630"/>
    <n v="231500"/>
    <n v="20"/>
    <n v="92600"/>
    <n v="138900"/>
    <n v="0.6"/>
  </r>
  <r>
    <n v="10050"/>
    <x v="3"/>
    <x v="291"/>
    <x v="50"/>
    <x v="3"/>
    <x v="1"/>
    <n v="50"/>
    <n v="14370"/>
    <n v="718500"/>
    <n v="20"/>
    <n v="287400"/>
    <n v="431100"/>
    <n v="0.6"/>
  </r>
  <r>
    <n v="10649"/>
    <x v="2"/>
    <x v="291"/>
    <x v="12"/>
    <x v="2"/>
    <x v="3"/>
    <n v="45"/>
    <n v="4918"/>
    <n v="221310"/>
    <n v="15"/>
    <n v="73770"/>
    <n v="147540"/>
    <n v="0.66666666666666663"/>
  </r>
  <r>
    <n v="10319"/>
    <x v="2"/>
    <x v="292"/>
    <x v="5"/>
    <x v="2"/>
    <x v="0"/>
    <n v="40"/>
    <n v="449"/>
    <n v="17960"/>
    <n v="10"/>
    <n v="4490"/>
    <n v="13470"/>
    <n v="0.75"/>
  </r>
  <r>
    <n v="10772"/>
    <x v="1"/>
    <x v="292"/>
    <x v="46"/>
    <x v="1"/>
    <x v="3"/>
    <n v="45"/>
    <n v="6113"/>
    <n v="275085"/>
    <n v="15"/>
    <n v="91695"/>
    <n v="183390"/>
    <n v="0.66666666666666663"/>
  </r>
  <r>
    <n v="10889"/>
    <x v="3"/>
    <x v="292"/>
    <x v="44"/>
    <x v="1"/>
    <x v="1"/>
    <n v="50"/>
    <n v="7148"/>
    <n v="357400"/>
    <n v="20"/>
    <n v="142960"/>
    <n v="214440"/>
    <n v="0.6"/>
  </r>
  <r>
    <n v="10940"/>
    <x v="0"/>
    <x v="292"/>
    <x v="27"/>
    <x v="1"/>
    <x v="2"/>
    <n v="55"/>
    <n v="19639"/>
    <n v="1080145"/>
    <n v="30"/>
    <n v="589170"/>
    <n v="490975"/>
    <n v="0.45454545454545453"/>
  </r>
  <r>
    <n v="10333"/>
    <x v="0"/>
    <x v="293"/>
    <x v="5"/>
    <x v="2"/>
    <x v="1"/>
    <n v="50"/>
    <n v="14801"/>
    <n v="740050"/>
    <n v="20"/>
    <n v="296020"/>
    <n v="444030"/>
    <n v="0.6"/>
  </r>
  <r>
    <n v="10091"/>
    <x v="3"/>
    <x v="293"/>
    <x v="16"/>
    <x v="2"/>
    <x v="1"/>
    <n v="50"/>
    <n v="4836"/>
    <n v="241800"/>
    <n v="20"/>
    <n v="96720"/>
    <n v="145080"/>
    <n v="0.6"/>
  </r>
  <r>
    <n v="10625"/>
    <x v="1"/>
    <x v="293"/>
    <x v="10"/>
    <x v="1"/>
    <x v="1"/>
    <n v="50"/>
    <n v="17316"/>
    <n v="865800"/>
    <n v="20"/>
    <n v="346320"/>
    <n v="519480"/>
    <n v="0.6"/>
  </r>
  <r>
    <n v="10641"/>
    <x v="3"/>
    <x v="293"/>
    <x v="15"/>
    <x v="1"/>
    <x v="3"/>
    <n v="45"/>
    <n v="1184"/>
    <n v="53280"/>
    <n v="15"/>
    <n v="17760"/>
    <n v="35520"/>
    <n v="0.66666666666666663"/>
  </r>
  <r>
    <n v="10876"/>
    <x v="3"/>
    <x v="294"/>
    <x v="19"/>
    <x v="3"/>
    <x v="2"/>
    <n v="55"/>
    <n v="3272"/>
    <n v="179960"/>
    <n v="30"/>
    <n v="98160"/>
    <n v="81800"/>
    <n v="0.45454545454545453"/>
  </r>
  <r>
    <n v="10429"/>
    <x v="3"/>
    <x v="294"/>
    <x v="40"/>
    <x v="2"/>
    <x v="2"/>
    <n v="55"/>
    <n v="18289"/>
    <n v="1005895"/>
    <n v="30"/>
    <n v="548670"/>
    <n v="457225"/>
    <n v="0.45454545454545453"/>
  </r>
  <r>
    <n v="10457"/>
    <x v="2"/>
    <x v="294"/>
    <x v="3"/>
    <x v="2"/>
    <x v="0"/>
    <n v="40"/>
    <n v="16169"/>
    <n v="646760"/>
    <n v="10"/>
    <n v="161690"/>
    <n v="485070"/>
    <n v="0.75"/>
  </r>
  <r>
    <n v="10055"/>
    <x v="2"/>
    <x v="294"/>
    <x v="36"/>
    <x v="0"/>
    <x v="1"/>
    <n v="50"/>
    <n v="11570"/>
    <n v="578500"/>
    <n v="20"/>
    <n v="231400"/>
    <n v="347100"/>
    <n v="0.6"/>
  </r>
  <r>
    <n v="10557"/>
    <x v="3"/>
    <x v="295"/>
    <x v="49"/>
    <x v="1"/>
    <x v="0"/>
    <n v="40"/>
    <n v="17985"/>
    <n v="719400"/>
    <n v="10"/>
    <n v="179850"/>
    <n v="539550"/>
    <n v="0.75"/>
  </r>
  <r>
    <n v="10513"/>
    <x v="2"/>
    <x v="295"/>
    <x v="49"/>
    <x v="1"/>
    <x v="1"/>
    <n v="50"/>
    <n v="17584"/>
    <n v="879200"/>
    <n v="20"/>
    <n v="351680"/>
    <n v="527520"/>
    <n v="0.6"/>
  </r>
  <r>
    <n v="10989"/>
    <x v="0"/>
    <x v="295"/>
    <x v="29"/>
    <x v="3"/>
    <x v="3"/>
    <n v="45"/>
    <n v="11764"/>
    <n v="529380"/>
    <n v="15"/>
    <n v="176460"/>
    <n v="352920"/>
    <n v="0.66666666666666663"/>
  </r>
  <r>
    <n v="10413"/>
    <x v="2"/>
    <x v="295"/>
    <x v="24"/>
    <x v="3"/>
    <x v="3"/>
    <n v="45"/>
    <n v="18406"/>
    <n v="828270"/>
    <n v="15"/>
    <n v="276090"/>
    <n v="552180"/>
    <n v="0.66666666666666663"/>
  </r>
  <r>
    <n v="10559"/>
    <x v="3"/>
    <x v="296"/>
    <x v="15"/>
    <x v="1"/>
    <x v="2"/>
    <n v="55"/>
    <n v="7816"/>
    <n v="429880"/>
    <n v="30"/>
    <n v="234480"/>
    <n v="195400"/>
    <n v="0.45454545454545453"/>
  </r>
  <r>
    <n v="10456"/>
    <x v="0"/>
    <x v="296"/>
    <x v="14"/>
    <x v="3"/>
    <x v="0"/>
    <n v="40"/>
    <n v="2014"/>
    <n v="80560"/>
    <n v="10"/>
    <n v="20140"/>
    <n v="60420"/>
    <n v="0.75"/>
  </r>
  <r>
    <n v="10535"/>
    <x v="1"/>
    <x v="296"/>
    <x v="13"/>
    <x v="0"/>
    <x v="0"/>
    <n v="40"/>
    <n v="473"/>
    <n v="18920"/>
    <n v="10"/>
    <n v="4730"/>
    <n v="14190"/>
    <n v="0.75"/>
  </r>
  <r>
    <n v="10977"/>
    <x v="0"/>
    <x v="296"/>
    <x v="44"/>
    <x v="1"/>
    <x v="1"/>
    <n v="50"/>
    <n v="12350"/>
    <n v="617500"/>
    <n v="20"/>
    <n v="247000"/>
    <n v="370500"/>
    <n v="0.6"/>
  </r>
  <r>
    <n v="10181"/>
    <x v="1"/>
    <x v="296"/>
    <x v="42"/>
    <x v="0"/>
    <x v="2"/>
    <n v="55"/>
    <n v="1259"/>
    <n v="69245"/>
    <n v="30"/>
    <n v="37770"/>
    <n v="31475"/>
    <n v="0.45454545454545453"/>
  </r>
  <r>
    <n v="10149"/>
    <x v="0"/>
    <x v="297"/>
    <x v="34"/>
    <x v="3"/>
    <x v="2"/>
    <n v="55"/>
    <n v="15978"/>
    <n v="878790"/>
    <n v="30"/>
    <n v="479340"/>
    <n v="399450"/>
    <n v="0.45454545454545453"/>
  </r>
  <r>
    <n v="10869"/>
    <x v="2"/>
    <x v="297"/>
    <x v="50"/>
    <x v="3"/>
    <x v="0"/>
    <n v="40"/>
    <n v="12683"/>
    <n v="507320"/>
    <n v="10"/>
    <n v="126830"/>
    <n v="380490"/>
    <n v="0.75"/>
  </r>
  <r>
    <n v="10144"/>
    <x v="0"/>
    <x v="297"/>
    <x v="5"/>
    <x v="2"/>
    <x v="2"/>
    <n v="55"/>
    <n v="16830"/>
    <n v="925650"/>
    <n v="30"/>
    <n v="504900"/>
    <n v="420750"/>
    <n v="0.45454545454545453"/>
  </r>
  <r>
    <n v="10042"/>
    <x v="2"/>
    <x v="297"/>
    <x v="10"/>
    <x v="1"/>
    <x v="2"/>
    <n v="55"/>
    <n v="6143"/>
    <n v="337865"/>
    <n v="30"/>
    <n v="184290"/>
    <n v="153575"/>
    <n v="0.45454545454545453"/>
  </r>
  <r>
    <n v="10521"/>
    <x v="0"/>
    <x v="298"/>
    <x v="29"/>
    <x v="3"/>
    <x v="1"/>
    <n v="50"/>
    <n v="18924"/>
    <n v="946200"/>
    <n v="20"/>
    <n v="378480"/>
    <n v="567720"/>
    <n v="0.6"/>
  </r>
  <r>
    <n v="10979"/>
    <x v="2"/>
    <x v="298"/>
    <x v="48"/>
    <x v="3"/>
    <x v="2"/>
    <n v="55"/>
    <n v="6786"/>
    <n v="373230"/>
    <n v="30"/>
    <n v="203580"/>
    <n v="169650"/>
    <n v="0.45454545454545453"/>
  </r>
  <r>
    <n v="10250"/>
    <x v="2"/>
    <x v="298"/>
    <x v="14"/>
    <x v="3"/>
    <x v="2"/>
    <n v="55"/>
    <n v="14183"/>
    <n v="780065"/>
    <n v="30"/>
    <n v="425490"/>
    <n v="354575"/>
    <n v="0.45454545454545453"/>
  </r>
  <r>
    <n v="10010"/>
    <x v="1"/>
    <x v="298"/>
    <x v="39"/>
    <x v="3"/>
    <x v="3"/>
    <n v="45"/>
    <n v="19426"/>
    <n v="874170"/>
    <n v="15"/>
    <n v="291390"/>
    <n v="582780"/>
    <n v="0.66666666666666663"/>
  </r>
  <r>
    <n v="10834"/>
    <x v="3"/>
    <x v="299"/>
    <x v="33"/>
    <x v="1"/>
    <x v="2"/>
    <n v="55"/>
    <n v="2716"/>
    <n v="149380"/>
    <n v="30"/>
    <n v="81480"/>
    <n v="67900"/>
    <n v="0.45454545454545453"/>
  </r>
  <r>
    <n v="10137"/>
    <x v="3"/>
    <x v="299"/>
    <x v="44"/>
    <x v="1"/>
    <x v="0"/>
    <n v="40"/>
    <n v="5112"/>
    <n v="204480"/>
    <n v="10"/>
    <n v="51120"/>
    <n v="153360"/>
    <n v="0.75"/>
  </r>
  <r>
    <n v="10505"/>
    <x v="3"/>
    <x v="299"/>
    <x v="30"/>
    <x v="1"/>
    <x v="2"/>
    <n v="55"/>
    <n v="6771"/>
    <n v="372405"/>
    <n v="30"/>
    <n v="203130"/>
    <n v="169275"/>
    <n v="0.45454545454545453"/>
  </r>
  <r>
    <n v="10641"/>
    <x v="3"/>
    <x v="299"/>
    <x v="4"/>
    <x v="1"/>
    <x v="1"/>
    <n v="50"/>
    <n v="13387"/>
    <n v="669350"/>
    <n v="20"/>
    <n v="267740"/>
    <n v="401610"/>
    <n v="0.6"/>
  </r>
  <r>
    <n v="10892"/>
    <x v="0"/>
    <x v="300"/>
    <x v="19"/>
    <x v="3"/>
    <x v="3"/>
    <n v="45"/>
    <n v="1221"/>
    <n v="54945"/>
    <n v="15"/>
    <n v="18315"/>
    <n v="36630"/>
    <n v="0.66666666666666663"/>
  </r>
  <r>
    <n v="10719"/>
    <x v="2"/>
    <x v="300"/>
    <x v="28"/>
    <x v="1"/>
    <x v="0"/>
    <n v="40"/>
    <n v="11526"/>
    <n v="461040"/>
    <n v="10"/>
    <n v="115260"/>
    <n v="345780"/>
    <n v="0.75"/>
  </r>
  <r>
    <n v="10853"/>
    <x v="3"/>
    <x v="300"/>
    <x v="4"/>
    <x v="1"/>
    <x v="3"/>
    <n v="45"/>
    <n v="7547"/>
    <n v="339615"/>
    <n v="15"/>
    <n v="113205"/>
    <n v="226410"/>
    <n v="0.66666666666666663"/>
  </r>
  <r>
    <n v="10879"/>
    <x v="3"/>
    <x v="300"/>
    <x v="26"/>
    <x v="2"/>
    <x v="2"/>
    <n v="55"/>
    <n v="12602"/>
    <n v="693110"/>
    <n v="30"/>
    <n v="378060"/>
    <n v="315050"/>
    <n v="0.45454545454545453"/>
  </r>
  <r>
    <n v="10694"/>
    <x v="1"/>
    <x v="301"/>
    <x v="48"/>
    <x v="3"/>
    <x v="0"/>
    <n v="40"/>
    <n v="6862"/>
    <n v="274480"/>
    <n v="10"/>
    <n v="68620"/>
    <n v="205860"/>
    <n v="0.75"/>
  </r>
  <r>
    <n v="10153"/>
    <x v="0"/>
    <x v="301"/>
    <x v="39"/>
    <x v="3"/>
    <x v="0"/>
    <n v="40"/>
    <n v="17320"/>
    <n v="692800"/>
    <n v="10"/>
    <n v="173200"/>
    <n v="519600"/>
    <n v="0.75"/>
  </r>
  <r>
    <n v="10775"/>
    <x v="3"/>
    <x v="301"/>
    <x v="2"/>
    <x v="0"/>
    <x v="1"/>
    <n v="50"/>
    <n v="9550"/>
    <n v="477500"/>
    <n v="20"/>
    <n v="191000"/>
    <n v="286500"/>
    <n v="0.6"/>
  </r>
  <r>
    <n v="10924"/>
    <x v="2"/>
    <x v="301"/>
    <x v="27"/>
    <x v="1"/>
    <x v="3"/>
    <n v="45"/>
    <n v="10049"/>
    <n v="452205"/>
    <n v="15"/>
    <n v="150735"/>
    <n v="301470"/>
    <n v="0.66666666666666663"/>
  </r>
  <r>
    <n v="10527"/>
    <x v="0"/>
    <x v="302"/>
    <x v="17"/>
    <x v="0"/>
    <x v="3"/>
    <n v="45"/>
    <n v="7703"/>
    <n v="346635"/>
    <n v="15"/>
    <n v="115545"/>
    <n v="231090"/>
    <n v="0.66666666666666663"/>
  </r>
  <r>
    <n v="10215"/>
    <x v="0"/>
    <x v="302"/>
    <x v="46"/>
    <x v="1"/>
    <x v="3"/>
    <n v="45"/>
    <n v="5774"/>
    <n v="259830"/>
    <n v="15"/>
    <n v="86610"/>
    <n v="173220"/>
    <n v="0.66666666666666663"/>
  </r>
  <r>
    <n v="10876"/>
    <x v="1"/>
    <x v="302"/>
    <x v="9"/>
    <x v="3"/>
    <x v="3"/>
    <n v="45"/>
    <n v="4351"/>
    <n v="195795"/>
    <n v="15"/>
    <n v="65265"/>
    <n v="130530"/>
    <n v="0.66666666666666663"/>
  </r>
  <r>
    <n v="10076"/>
    <x v="2"/>
    <x v="302"/>
    <x v="40"/>
    <x v="2"/>
    <x v="1"/>
    <n v="50"/>
    <n v="18551"/>
    <n v="927550"/>
    <n v="20"/>
    <n v="371020"/>
    <n v="556530"/>
    <n v="0.6"/>
  </r>
  <r>
    <n v="10328"/>
    <x v="0"/>
    <x v="303"/>
    <x v="11"/>
    <x v="0"/>
    <x v="0"/>
    <n v="40"/>
    <n v="16645"/>
    <n v="665800"/>
    <n v="10"/>
    <n v="166450"/>
    <n v="499350"/>
    <n v="0.75"/>
  </r>
  <r>
    <n v="10991"/>
    <x v="1"/>
    <x v="303"/>
    <x v="23"/>
    <x v="3"/>
    <x v="0"/>
    <n v="40"/>
    <n v="19627"/>
    <n v="785080"/>
    <n v="10"/>
    <n v="196270"/>
    <n v="588810"/>
    <n v="0.75"/>
  </r>
  <r>
    <n v="10318"/>
    <x v="1"/>
    <x v="303"/>
    <x v="24"/>
    <x v="3"/>
    <x v="2"/>
    <n v="55"/>
    <n v="11861"/>
    <n v="652355"/>
    <n v="30"/>
    <n v="355830"/>
    <n v="296525"/>
    <n v="0.45454545454545453"/>
  </r>
  <r>
    <n v="10186"/>
    <x v="1"/>
    <x v="303"/>
    <x v="5"/>
    <x v="2"/>
    <x v="0"/>
    <n v="40"/>
    <n v="853"/>
    <n v="34120"/>
    <n v="10"/>
    <n v="8530"/>
    <n v="25590"/>
    <n v="0.75"/>
  </r>
  <r>
    <n v="10315"/>
    <x v="2"/>
    <x v="304"/>
    <x v="24"/>
    <x v="3"/>
    <x v="3"/>
    <n v="45"/>
    <n v="16932"/>
    <n v="761940"/>
    <n v="15"/>
    <n v="253980"/>
    <n v="507960"/>
    <n v="0.66666666666666663"/>
  </r>
  <r>
    <n v="10611"/>
    <x v="3"/>
    <x v="304"/>
    <x v="39"/>
    <x v="3"/>
    <x v="1"/>
    <n v="50"/>
    <n v="11681"/>
    <n v="584050"/>
    <n v="20"/>
    <n v="233620"/>
    <n v="350430"/>
    <n v="0.6"/>
  </r>
  <r>
    <n v="10490"/>
    <x v="3"/>
    <x v="304"/>
    <x v="1"/>
    <x v="1"/>
    <x v="3"/>
    <n v="45"/>
    <n v="3635"/>
    <n v="163575"/>
    <n v="15"/>
    <n v="54525"/>
    <n v="109050"/>
    <n v="0.66666666666666663"/>
  </r>
  <r>
    <n v="10641"/>
    <x v="0"/>
    <x v="304"/>
    <x v="9"/>
    <x v="3"/>
    <x v="0"/>
    <n v="40"/>
    <n v="13285"/>
    <n v="531400"/>
    <n v="10"/>
    <n v="132850"/>
    <n v="398550"/>
    <n v="0.75"/>
  </r>
  <r>
    <n v="10933"/>
    <x v="2"/>
    <x v="304"/>
    <x v="9"/>
    <x v="3"/>
    <x v="0"/>
    <n v="40"/>
    <n v="15143"/>
    <n v="605720"/>
    <n v="10"/>
    <n v="151430"/>
    <n v="454290"/>
    <n v="0.75"/>
  </r>
  <r>
    <n v="10604"/>
    <x v="1"/>
    <x v="305"/>
    <x v="30"/>
    <x v="1"/>
    <x v="3"/>
    <n v="45"/>
    <n v="4041"/>
    <n v="181845"/>
    <n v="15"/>
    <n v="60615"/>
    <n v="121230"/>
    <n v="0.66666666666666663"/>
  </r>
  <r>
    <n v="10432"/>
    <x v="1"/>
    <x v="305"/>
    <x v="7"/>
    <x v="2"/>
    <x v="1"/>
    <n v="50"/>
    <n v="18515"/>
    <n v="925750"/>
    <n v="20"/>
    <n v="370300"/>
    <n v="555450"/>
    <n v="0.6"/>
  </r>
  <r>
    <n v="10598"/>
    <x v="0"/>
    <x v="305"/>
    <x v="5"/>
    <x v="2"/>
    <x v="2"/>
    <n v="55"/>
    <n v="7594"/>
    <n v="417670"/>
    <n v="30"/>
    <n v="227820"/>
    <n v="189850"/>
    <n v="0.45454545454545453"/>
  </r>
  <r>
    <n v="10092"/>
    <x v="2"/>
    <x v="305"/>
    <x v="11"/>
    <x v="0"/>
    <x v="3"/>
    <n v="45"/>
    <n v="6345"/>
    <n v="285525"/>
    <n v="15"/>
    <n v="95175"/>
    <n v="190350"/>
    <n v="0.66666666666666663"/>
  </r>
  <r>
    <n v="10524"/>
    <x v="1"/>
    <x v="306"/>
    <x v="5"/>
    <x v="2"/>
    <x v="3"/>
    <n v="45"/>
    <n v="18235"/>
    <n v="820575"/>
    <n v="15"/>
    <n v="273525"/>
    <n v="547050"/>
    <n v="0.66666666666666663"/>
  </r>
  <r>
    <n v="10151"/>
    <x v="2"/>
    <x v="306"/>
    <x v="10"/>
    <x v="1"/>
    <x v="1"/>
    <n v="50"/>
    <n v="1522"/>
    <n v="76100"/>
    <n v="20"/>
    <n v="30440"/>
    <n v="45660"/>
    <n v="0.6"/>
  </r>
  <r>
    <n v="10781"/>
    <x v="3"/>
    <x v="306"/>
    <x v="44"/>
    <x v="1"/>
    <x v="0"/>
    <n v="40"/>
    <n v="931"/>
    <n v="37240"/>
    <n v="10"/>
    <n v="9310"/>
    <n v="27930"/>
    <n v="0.75"/>
  </r>
  <r>
    <n v="10238"/>
    <x v="3"/>
    <x v="306"/>
    <x v="29"/>
    <x v="3"/>
    <x v="2"/>
    <n v="55"/>
    <n v="10478"/>
    <n v="576290"/>
    <n v="30"/>
    <n v="314340"/>
    <n v="261950"/>
    <n v="0.45454545454545453"/>
  </r>
  <r>
    <n v="10931"/>
    <x v="3"/>
    <x v="307"/>
    <x v="16"/>
    <x v="2"/>
    <x v="1"/>
    <n v="50"/>
    <n v="15279"/>
    <n v="763950"/>
    <n v="20"/>
    <n v="305580"/>
    <n v="458370"/>
    <n v="0.6"/>
  </r>
  <r>
    <n v="10502"/>
    <x v="3"/>
    <x v="307"/>
    <x v="14"/>
    <x v="3"/>
    <x v="0"/>
    <n v="40"/>
    <n v="12566"/>
    <n v="502640"/>
    <n v="10"/>
    <n v="125660"/>
    <n v="376980"/>
    <n v="0.75"/>
  </r>
  <r>
    <n v="10923"/>
    <x v="0"/>
    <x v="307"/>
    <x v="13"/>
    <x v="0"/>
    <x v="0"/>
    <n v="40"/>
    <n v="8674"/>
    <n v="346960"/>
    <n v="10"/>
    <n v="86740"/>
    <n v="260220"/>
    <n v="0.75"/>
  </r>
  <r>
    <n v="10220"/>
    <x v="1"/>
    <x v="307"/>
    <x v="41"/>
    <x v="1"/>
    <x v="3"/>
    <n v="45"/>
    <n v="5419"/>
    <n v="243855"/>
    <n v="15"/>
    <n v="81285"/>
    <n v="162570"/>
    <n v="0.66666666666666663"/>
  </r>
  <r>
    <n v="10517"/>
    <x v="1"/>
    <x v="308"/>
    <x v="37"/>
    <x v="0"/>
    <x v="0"/>
    <n v="40"/>
    <n v="15157"/>
    <n v="606280"/>
    <n v="10"/>
    <n v="151570"/>
    <n v="454710"/>
    <n v="0.75"/>
  </r>
  <r>
    <n v="10795"/>
    <x v="1"/>
    <x v="308"/>
    <x v="8"/>
    <x v="0"/>
    <x v="2"/>
    <n v="55"/>
    <n v="10828"/>
    <n v="595540"/>
    <n v="30"/>
    <n v="324840"/>
    <n v="270700"/>
    <n v="0.45454545454545453"/>
  </r>
  <r>
    <n v="10635"/>
    <x v="1"/>
    <x v="308"/>
    <x v="38"/>
    <x v="0"/>
    <x v="1"/>
    <n v="50"/>
    <n v="11959"/>
    <n v="597950"/>
    <n v="20"/>
    <n v="239180"/>
    <n v="358770"/>
    <n v="0.6"/>
  </r>
  <r>
    <n v="10484"/>
    <x v="0"/>
    <x v="308"/>
    <x v="3"/>
    <x v="2"/>
    <x v="1"/>
    <n v="50"/>
    <n v="10477"/>
    <n v="523850"/>
    <n v="20"/>
    <n v="209540"/>
    <n v="314310"/>
    <n v="0.6"/>
  </r>
  <r>
    <n v="10533"/>
    <x v="2"/>
    <x v="309"/>
    <x v="47"/>
    <x v="0"/>
    <x v="2"/>
    <n v="55"/>
    <n v="13844"/>
    <n v="761420"/>
    <n v="30"/>
    <n v="415320"/>
    <n v="346100"/>
    <n v="0.45454545454545453"/>
  </r>
  <r>
    <n v="10302"/>
    <x v="1"/>
    <x v="309"/>
    <x v="19"/>
    <x v="3"/>
    <x v="3"/>
    <n v="45"/>
    <n v="17119"/>
    <n v="770355"/>
    <n v="15"/>
    <n v="256785"/>
    <n v="513570"/>
    <n v="0.66666666666666663"/>
  </r>
  <r>
    <n v="10983"/>
    <x v="2"/>
    <x v="309"/>
    <x v="2"/>
    <x v="0"/>
    <x v="2"/>
    <n v="55"/>
    <n v="11134"/>
    <n v="612370"/>
    <n v="30"/>
    <n v="334020"/>
    <n v="278350"/>
    <n v="0.45454545454545453"/>
  </r>
  <r>
    <n v="10484"/>
    <x v="1"/>
    <x v="309"/>
    <x v="31"/>
    <x v="3"/>
    <x v="2"/>
    <n v="55"/>
    <n v="13362"/>
    <n v="734910"/>
    <n v="30"/>
    <n v="400860"/>
    <n v="334050"/>
    <n v="0.45454545454545453"/>
  </r>
  <r>
    <n v="10772"/>
    <x v="2"/>
    <x v="310"/>
    <x v="32"/>
    <x v="2"/>
    <x v="3"/>
    <n v="45"/>
    <n v="3491"/>
    <n v="157095"/>
    <n v="15"/>
    <n v="52365"/>
    <n v="104730"/>
    <n v="0.66666666666666663"/>
  </r>
  <r>
    <n v="10886"/>
    <x v="0"/>
    <x v="310"/>
    <x v="36"/>
    <x v="0"/>
    <x v="1"/>
    <n v="50"/>
    <n v="17375"/>
    <n v="868750"/>
    <n v="20"/>
    <n v="347500"/>
    <n v="521250"/>
    <n v="0.6"/>
  </r>
  <r>
    <n v="10574"/>
    <x v="0"/>
    <x v="310"/>
    <x v="11"/>
    <x v="0"/>
    <x v="2"/>
    <n v="55"/>
    <n v="14481"/>
    <n v="796455"/>
    <n v="30"/>
    <n v="434430"/>
    <n v="362025"/>
    <n v="0.45454545454545453"/>
  </r>
  <r>
    <n v="10675"/>
    <x v="3"/>
    <x v="310"/>
    <x v="35"/>
    <x v="1"/>
    <x v="1"/>
    <n v="50"/>
    <n v="4214"/>
    <n v="210700"/>
    <n v="20"/>
    <n v="84280"/>
    <n v="126420"/>
    <n v="0.6"/>
  </r>
  <r>
    <n v="10483"/>
    <x v="1"/>
    <x v="311"/>
    <x v="47"/>
    <x v="0"/>
    <x v="2"/>
    <n v="55"/>
    <n v="15001"/>
    <n v="825055"/>
    <n v="30"/>
    <n v="450030"/>
    <n v="375025"/>
    <n v="0.45454545454545453"/>
  </r>
  <r>
    <n v="10685"/>
    <x v="0"/>
    <x v="311"/>
    <x v="12"/>
    <x v="2"/>
    <x v="3"/>
    <n v="45"/>
    <n v="4241"/>
    <n v="190845"/>
    <n v="15"/>
    <n v="63615"/>
    <n v="127230"/>
    <n v="0.66666666666666663"/>
  </r>
  <r>
    <n v="10635"/>
    <x v="1"/>
    <x v="311"/>
    <x v="39"/>
    <x v="3"/>
    <x v="3"/>
    <n v="45"/>
    <n v="5664"/>
    <n v="254880"/>
    <n v="15"/>
    <n v="84960"/>
    <n v="169920"/>
    <n v="0.66666666666666663"/>
  </r>
  <r>
    <n v="10792"/>
    <x v="3"/>
    <x v="311"/>
    <x v="40"/>
    <x v="2"/>
    <x v="1"/>
    <n v="50"/>
    <n v="15785"/>
    <n v="789250"/>
    <n v="20"/>
    <n v="315700"/>
    <n v="473550"/>
    <n v="0.6"/>
  </r>
  <r>
    <n v="10556"/>
    <x v="0"/>
    <x v="312"/>
    <x v="24"/>
    <x v="3"/>
    <x v="1"/>
    <n v="50"/>
    <n v="15260"/>
    <n v="763000"/>
    <n v="20"/>
    <n v="305200"/>
    <n v="457800"/>
    <n v="0.6"/>
  </r>
  <r>
    <n v="10419"/>
    <x v="3"/>
    <x v="312"/>
    <x v="44"/>
    <x v="1"/>
    <x v="2"/>
    <n v="55"/>
    <n v="8074"/>
    <n v="444070"/>
    <n v="30"/>
    <n v="242220"/>
    <n v="201850"/>
    <n v="0.45454545454545453"/>
  </r>
  <r>
    <n v="10653"/>
    <x v="1"/>
    <x v="312"/>
    <x v="47"/>
    <x v="0"/>
    <x v="1"/>
    <n v="50"/>
    <n v="1649"/>
    <n v="82450"/>
    <n v="20"/>
    <n v="32980"/>
    <n v="49470"/>
    <n v="0.6"/>
  </r>
  <r>
    <n v="10041"/>
    <x v="2"/>
    <x v="312"/>
    <x v="50"/>
    <x v="3"/>
    <x v="0"/>
    <n v="40"/>
    <n v="8486"/>
    <n v="339440"/>
    <n v="10"/>
    <n v="84860"/>
    <n v="254580"/>
    <n v="0.75"/>
  </r>
  <r>
    <n v="10435"/>
    <x v="2"/>
    <x v="313"/>
    <x v="24"/>
    <x v="3"/>
    <x v="2"/>
    <n v="55"/>
    <n v="15825"/>
    <n v="870375"/>
    <n v="30"/>
    <n v="474750"/>
    <n v="395625"/>
    <n v="0.45454545454545453"/>
  </r>
  <r>
    <n v="10478"/>
    <x v="1"/>
    <x v="313"/>
    <x v="1"/>
    <x v="1"/>
    <x v="3"/>
    <n v="45"/>
    <n v="399"/>
    <n v="17955"/>
    <n v="15"/>
    <n v="5985"/>
    <n v="11970"/>
    <n v="0.66666666666666663"/>
  </r>
  <r>
    <n v="10345"/>
    <x v="3"/>
    <x v="313"/>
    <x v="12"/>
    <x v="2"/>
    <x v="2"/>
    <n v="55"/>
    <n v="18033"/>
    <n v="991815"/>
    <n v="30"/>
    <n v="540990"/>
    <n v="450825"/>
    <n v="0.45454545454545453"/>
  </r>
  <r>
    <n v="10182"/>
    <x v="3"/>
    <x v="313"/>
    <x v="10"/>
    <x v="1"/>
    <x v="2"/>
    <n v="55"/>
    <n v="3642"/>
    <n v="200310"/>
    <n v="30"/>
    <n v="109260"/>
    <n v="91050"/>
    <n v="0.45454545454545453"/>
  </r>
  <r>
    <n v="10231"/>
    <x v="2"/>
    <x v="313"/>
    <x v="4"/>
    <x v="1"/>
    <x v="0"/>
    <n v="40"/>
    <n v="8343"/>
    <n v="333720"/>
    <n v="10"/>
    <n v="83430"/>
    <n v="250290"/>
    <n v="0.75"/>
  </r>
  <r>
    <n v="10600"/>
    <x v="2"/>
    <x v="314"/>
    <x v="2"/>
    <x v="0"/>
    <x v="1"/>
    <n v="50"/>
    <n v="17924"/>
    <n v="896200"/>
    <n v="20"/>
    <n v="358480"/>
    <n v="537720"/>
    <n v="0.6"/>
  </r>
  <r>
    <n v="10913"/>
    <x v="0"/>
    <x v="314"/>
    <x v="20"/>
    <x v="0"/>
    <x v="2"/>
    <n v="55"/>
    <n v="5722"/>
    <n v="314710"/>
    <n v="30"/>
    <n v="171660"/>
    <n v="143050"/>
    <n v="0.45454545454545453"/>
  </r>
  <r>
    <n v="10225"/>
    <x v="2"/>
    <x v="314"/>
    <x v="26"/>
    <x v="2"/>
    <x v="2"/>
    <n v="55"/>
    <n v="15527"/>
    <n v="853985"/>
    <n v="30"/>
    <n v="465810"/>
    <n v="388175"/>
    <n v="0.45454545454545453"/>
  </r>
  <r>
    <n v="10097"/>
    <x v="0"/>
    <x v="314"/>
    <x v="14"/>
    <x v="3"/>
    <x v="3"/>
    <n v="45"/>
    <n v="10884"/>
    <n v="489780"/>
    <n v="15"/>
    <n v="163260"/>
    <n v="326520"/>
    <n v="0.66666666666666663"/>
  </r>
  <r>
    <n v="10900"/>
    <x v="2"/>
    <x v="315"/>
    <x v="45"/>
    <x v="0"/>
    <x v="3"/>
    <n v="45"/>
    <n v="770"/>
    <n v="34650"/>
    <n v="15"/>
    <n v="11550"/>
    <n v="23100"/>
    <n v="0.66666666666666663"/>
  </r>
  <r>
    <n v="10618"/>
    <x v="3"/>
    <x v="315"/>
    <x v="40"/>
    <x v="2"/>
    <x v="3"/>
    <n v="45"/>
    <n v="7414"/>
    <n v="333630"/>
    <n v="15"/>
    <n v="111210"/>
    <n v="222420"/>
    <n v="0.66666666666666663"/>
  </r>
  <r>
    <n v="10971"/>
    <x v="3"/>
    <x v="315"/>
    <x v="42"/>
    <x v="0"/>
    <x v="1"/>
    <n v="50"/>
    <n v="16087"/>
    <n v="804350"/>
    <n v="20"/>
    <n v="321740"/>
    <n v="482610"/>
    <n v="0.6"/>
  </r>
  <r>
    <n v="10483"/>
    <x v="1"/>
    <x v="315"/>
    <x v="1"/>
    <x v="1"/>
    <x v="1"/>
    <n v="50"/>
    <n v="8667"/>
    <n v="433350"/>
    <n v="20"/>
    <n v="173340"/>
    <n v="260010"/>
    <n v="0.6"/>
  </r>
  <r>
    <n v="10668"/>
    <x v="2"/>
    <x v="316"/>
    <x v="2"/>
    <x v="0"/>
    <x v="1"/>
    <n v="50"/>
    <n v="853"/>
    <n v="42650"/>
    <n v="20"/>
    <n v="17060"/>
    <n v="25590"/>
    <n v="0.6"/>
  </r>
  <r>
    <n v="10698"/>
    <x v="3"/>
    <x v="316"/>
    <x v="13"/>
    <x v="0"/>
    <x v="3"/>
    <n v="45"/>
    <n v="11098"/>
    <n v="499410"/>
    <n v="15"/>
    <n v="166470"/>
    <n v="332940"/>
    <n v="0.66666666666666663"/>
  </r>
  <r>
    <n v="10142"/>
    <x v="2"/>
    <x v="316"/>
    <x v="43"/>
    <x v="3"/>
    <x v="0"/>
    <n v="40"/>
    <n v="1724"/>
    <n v="68960"/>
    <n v="10"/>
    <n v="17240"/>
    <n v="51720"/>
    <n v="0.75"/>
  </r>
  <r>
    <n v="10105"/>
    <x v="0"/>
    <x v="316"/>
    <x v="14"/>
    <x v="3"/>
    <x v="1"/>
    <n v="50"/>
    <n v="13756"/>
    <n v="687800"/>
    <n v="20"/>
    <n v="275120"/>
    <n v="412680"/>
    <n v="0.6"/>
  </r>
  <r>
    <n v="10721"/>
    <x v="2"/>
    <x v="317"/>
    <x v="20"/>
    <x v="0"/>
    <x v="3"/>
    <n v="45"/>
    <n v="10356"/>
    <n v="466020"/>
    <n v="15"/>
    <n v="155340"/>
    <n v="310680"/>
    <n v="0.66666666666666663"/>
  </r>
  <r>
    <n v="10469"/>
    <x v="2"/>
    <x v="317"/>
    <x v="22"/>
    <x v="1"/>
    <x v="1"/>
    <n v="50"/>
    <n v="13930"/>
    <n v="696500"/>
    <n v="20"/>
    <n v="278600"/>
    <n v="417900"/>
    <n v="0.6"/>
  </r>
  <r>
    <n v="10518"/>
    <x v="0"/>
    <x v="317"/>
    <x v="45"/>
    <x v="0"/>
    <x v="3"/>
    <n v="45"/>
    <n v="18411"/>
    <n v="828495"/>
    <n v="15"/>
    <n v="276165"/>
    <n v="552330"/>
    <n v="0.66666666666666663"/>
  </r>
  <r>
    <n v="10329"/>
    <x v="1"/>
    <x v="317"/>
    <x v="13"/>
    <x v="0"/>
    <x v="0"/>
    <n v="40"/>
    <n v="7240"/>
    <n v="289600"/>
    <n v="10"/>
    <n v="72400"/>
    <n v="217200"/>
    <n v="0.75"/>
  </r>
  <r>
    <n v="10123"/>
    <x v="2"/>
    <x v="318"/>
    <x v="25"/>
    <x v="2"/>
    <x v="2"/>
    <n v="55"/>
    <n v="18160"/>
    <n v="998800"/>
    <n v="30"/>
    <n v="544800"/>
    <n v="454000"/>
    <n v="0.45454545454545453"/>
  </r>
  <r>
    <n v="10120"/>
    <x v="1"/>
    <x v="318"/>
    <x v="1"/>
    <x v="1"/>
    <x v="3"/>
    <n v="45"/>
    <n v="13145"/>
    <n v="591525"/>
    <n v="15"/>
    <n v="197175"/>
    <n v="394350"/>
    <n v="0.66666666666666663"/>
  </r>
  <r>
    <n v="10484"/>
    <x v="0"/>
    <x v="318"/>
    <x v="33"/>
    <x v="1"/>
    <x v="1"/>
    <n v="50"/>
    <n v="16615"/>
    <n v="830750"/>
    <n v="20"/>
    <n v="332300"/>
    <n v="498450"/>
    <n v="0.6"/>
  </r>
  <r>
    <n v="10753"/>
    <x v="0"/>
    <x v="318"/>
    <x v="21"/>
    <x v="1"/>
    <x v="1"/>
    <n v="50"/>
    <n v="6631"/>
    <n v="331550"/>
    <n v="20"/>
    <n v="132620"/>
    <n v="198930"/>
    <n v="0.6"/>
  </r>
  <r>
    <n v="10383"/>
    <x v="1"/>
    <x v="319"/>
    <x v="9"/>
    <x v="3"/>
    <x v="0"/>
    <n v="40"/>
    <n v="14370"/>
    <n v="574800"/>
    <n v="10"/>
    <n v="143700"/>
    <n v="431100"/>
    <n v="0.75"/>
  </r>
  <r>
    <n v="10764"/>
    <x v="3"/>
    <x v="319"/>
    <x v="0"/>
    <x v="0"/>
    <x v="2"/>
    <n v="55"/>
    <n v="17303"/>
    <n v="951665"/>
    <n v="30"/>
    <n v="519090"/>
    <n v="432575"/>
    <n v="0.45454545454545453"/>
  </r>
  <r>
    <n v="10586"/>
    <x v="3"/>
    <x v="319"/>
    <x v="2"/>
    <x v="0"/>
    <x v="0"/>
    <n v="40"/>
    <n v="1570"/>
    <n v="62800"/>
    <n v="10"/>
    <n v="15700"/>
    <n v="47100"/>
    <n v="0.75"/>
  </r>
  <r>
    <n v="10210"/>
    <x v="0"/>
    <x v="319"/>
    <x v="34"/>
    <x v="3"/>
    <x v="0"/>
    <n v="40"/>
    <n v="5157"/>
    <n v="206280"/>
    <n v="10"/>
    <n v="51570"/>
    <n v="154710"/>
    <n v="0.75"/>
  </r>
  <r>
    <n v="10310"/>
    <x v="0"/>
    <x v="320"/>
    <x v="47"/>
    <x v="0"/>
    <x v="0"/>
    <n v="40"/>
    <n v="19330"/>
    <n v="773200"/>
    <n v="10"/>
    <n v="193300"/>
    <n v="579900"/>
    <n v="0.75"/>
  </r>
  <r>
    <n v="10242"/>
    <x v="1"/>
    <x v="320"/>
    <x v="19"/>
    <x v="3"/>
    <x v="1"/>
    <n v="50"/>
    <n v="4062"/>
    <n v="203100"/>
    <n v="20"/>
    <n v="81240"/>
    <n v="121860"/>
    <n v="0.6"/>
  </r>
  <r>
    <n v="10968"/>
    <x v="0"/>
    <x v="320"/>
    <x v="46"/>
    <x v="1"/>
    <x v="3"/>
    <n v="45"/>
    <n v="4449"/>
    <n v="200205"/>
    <n v="15"/>
    <n v="66735"/>
    <n v="133470"/>
    <n v="0.66666666666666663"/>
  </r>
  <r>
    <n v="10362"/>
    <x v="1"/>
    <x v="320"/>
    <x v="42"/>
    <x v="0"/>
    <x v="3"/>
    <n v="45"/>
    <n v="7776"/>
    <n v="349920"/>
    <n v="15"/>
    <n v="116640"/>
    <n v="233280"/>
    <n v="0.66666666666666663"/>
  </r>
  <r>
    <n v="10059"/>
    <x v="2"/>
    <x v="321"/>
    <x v="9"/>
    <x v="3"/>
    <x v="1"/>
    <n v="50"/>
    <n v="12380"/>
    <n v="619000"/>
    <n v="20"/>
    <n v="247600"/>
    <n v="371400"/>
    <n v="0.6"/>
  </r>
  <r>
    <n v="10762"/>
    <x v="3"/>
    <x v="321"/>
    <x v="1"/>
    <x v="1"/>
    <x v="3"/>
    <n v="45"/>
    <n v="13719"/>
    <n v="617355"/>
    <n v="15"/>
    <n v="205785"/>
    <n v="411570"/>
    <n v="0.66666666666666663"/>
  </r>
  <r>
    <n v="10801"/>
    <x v="1"/>
    <x v="321"/>
    <x v="1"/>
    <x v="1"/>
    <x v="0"/>
    <n v="40"/>
    <n v="6829"/>
    <n v="273160"/>
    <n v="10"/>
    <n v="68290"/>
    <n v="204870"/>
    <n v="0.75"/>
  </r>
  <r>
    <n v="10567"/>
    <x v="0"/>
    <x v="321"/>
    <x v="30"/>
    <x v="1"/>
    <x v="0"/>
    <n v="40"/>
    <n v="3784"/>
    <n v="151360"/>
    <n v="10"/>
    <n v="37840"/>
    <n v="113520"/>
    <n v="0.75"/>
  </r>
  <r>
    <n v="10923"/>
    <x v="3"/>
    <x v="321"/>
    <x v="28"/>
    <x v="1"/>
    <x v="0"/>
    <n v="40"/>
    <n v="5788"/>
    <n v="231520"/>
    <n v="10"/>
    <n v="57880"/>
    <n v="173640"/>
    <n v="0.75"/>
  </r>
  <r>
    <n v="10204"/>
    <x v="2"/>
    <x v="322"/>
    <x v="35"/>
    <x v="1"/>
    <x v="2"/>
    <n v="55"/>
    <n v="16011"/>
    <n v="880605"/>
    <n v="30"/>
    <n v="480330"/>
    <n v="400275"/>
    <n v="0.45454545454545453"/>
  </r>
  <r>
    <n v="10368"/>
    <x v="2"/>
    <x v="322"/>
    <x v="11"/>
    <x v="0"/>
    <x v="3"/>
    <n v="45"/>
    <n v="19282"/>
    <n v="867690"/>
    <n v="15"/>
    <n v="289230"/>
    <n v="578460"/>
    <n v="0.66666666666666663"/>
  </r>
  <r>
    <n v="10112"/>
    <x v="0"/>
    <x v="322"/>
    <x v="23"/>
    <x v="3"/>
    <x v="1"/>
    <n v="50"/>
    <n v="7185"/>
    <n v="359250"/>
    <n v="20"/>
    <n v="143700"/>
    <n v="215550"/>
    <n v="0.6"/>
  </r>
  <r>
    <n v="10739"/>
    <x v="1"/>
    <x v="322"/>
    <x v="1"/>
    <x v="1"/>
    <x v="3"/>
    <n v="45"/>
    <n v="9684"/>
    <n v="435780"/>
    <n v="15"/>
    <n v="145260"/>
    <n v="290520"/>
    <n v="0.66666666666666663"/>
  </r>
  <r>
    <n v="10648"/>
    <x v="1"/>
    <x v="323"/>
    <x v="10"/>
    <x v="1"/>
    <x v="3"/>
    <n v="45"/>
    <n v="6687"/>
    <n v="300915"/>
    <n v="15"/>
    <n v="100305"/>
    <n v="200610"/>
    <n v="0.66666666666666663"/>
  </r>
  <r>
    <n v="10373"/>
    <x v="1"/>
    <x v="323"/>
    <x v="48"/>
    <x v="3"/>
    <x v="1"/>
    <n v="50"/>
    <n v="1768"/>
    <n v="88400"/>
    <n v="20"/>
    <n v="35360"/>
    <n v="53040"/>
    <n v="0.6"/>
  </r>
  <r>
    <n v="10596"/>
    <x v="3"/>
    <x v="323"/>
    <x v="22"/>
    <x v="1"/>
    <x v="2"/>
    <n v="55"/>
    <n v="19142"/>
    <n v="1052810"/>
    <n v="30"/>
    <n v="574260"/>
    <n v="478550"/>
    <n v="0.45454545454545453"/>
  </r>
  <r>
    <n v="10313"/>
    <x v="1"/>
    <x v="323"/>
    <x v="46"/>
    <x v="1"/>
    <x v="2"/>
    <n v="55"/>
    <n v="14643"/>
    <n v="805365"/>
    <n v="30"/>
    <n v="439290"/>
    <n v="366075"/>
    <n v="0.45454545454545453"/>
  </r>
  <r>
    <n v="10707"/>
    <x v="3"/>
    <x v="324"/>
    <x v="33"/>
    <x v="1"/>
    <x v="1"/>
    <n v="50"/>
    <n v="5177"/>
    <n v="258850"/>
    <n v="20"/>
    <n v="103540"/>
    <n v="155310"/>
    <n v="0.6"/>
  </r>
  <r>
    <n v="10195"/>
    <x v="1"/>
    <x v="324"/>
    <x v="8"/>
    <x v="0"/>
    <x v="3"/>
    <n v="45"/>
    <n v="7247"/>
    <n v="326115"/>
    <n v="15"/>
    <n v="108705"/>
    <n v="217410"/>
    <n v="0.66666666666666663"/>
  </r>
  <r>
    <n v="10699"/>
    <x v="1"/>
    <x v="324"/>
    <x v="3"/>
    <x v="2"/>
    <x v="1"/>
    <n v="50"/>
    <n v="8281"/>
    <n v="414050"/>
    <n v="20"/>
    <n v="165620"/>
    <n v="248430"/>
    <n v="0.6"/>
  </r>
  <r>
    <n v="10640"/>
    <x v="3"/>
    <x v="324"/>
    <x v="29"/>
    <x v="3"/>
    <x v="0"/>
    <n v="40"/>
    <n v="12675"/>
    <n v="507000"/>
    <n v="10"/>
    <n v="126750"/>
    <n v="380250"/>
    <n v="0.75"/>
  </r>
  <r>
    <n v="10584"/>
    <x v="3"/>
    <x v="325"/>
    <x v="13"/>
    <x v="0"/>
    <x v="1"/>
    <n v="50"/>
    <n v="2312"/>
    <n v="115600"/>
    <n v="20"/>
    <n v="46240"/>
    <n v="69360"/>
    <n v="0.6"/>
  </r>
  <r>
    <n v="10754"/>
    <x v="3"/>
    <x v="325"/>
    <x v="26"/>
    <x v="2"/>
    <x v="2"/>
    <n v="55"/>
    <n v="5160"/>
    <n v="283800"/>
    <n v="30"/>
    <n v="154800"/>
    <n v="129000"/>
    <n v="0.45454545454545453"/>
  </r>
  <r>
    <n v="10346"/>
    <x v="0"/>
    <x v="325"/>
    <x v="37"/>
    <x v="0"/>
    <x v="0"/>
    <n v="40"/>
    <n v="12258"/>
    <n v="490320"/>
    <n v="10"/>
    <n v="122580"/>
    <n v="367740"/>
    <n v="0.75"/>
  </r>
  <r>
    <n v="10965"/>
    <x v="1"/>
    <x v="325"/>
    <x v="26"/>
    <x v="2"/>
    <x v="2"/>
    <n v="55"/>
    <n v="16867"/>
    <n v="927685"/>
    <n v="30"/>
    <n v="506010"/>
    <n v="421675"/>
    <n v="0.45454545454545453"/>
  </r>
  <r>
    <n v="10949"/>
    <x v="1"/>
    <x v="326"/>
    <x v="19"/>
    <x v="3"/>
    <x v="0"/>
    <n v="40"/>
    <n v="155"/>
    <n v="6200"/>
    <n v="10"/>
    <n v="1550"/>
    <n v="4650"/>
    <n v="0.75"/>
  </r>
  <r>
    <n v="10583"/>
    <x v="3"/>
    <x v="326"/>
    <x v="3"/>
    <x v="2"/>
    <x v="3"/>
    <n v="45"/>
    <n v="19310"/>
    <n v="868950"/>
    <n v="15"/>
    <n v="289650"/>
    <n v="579300"/>
    <n v="0.66666666666666663"/>
  </r>
  <r>
    <n v="10525"/>
    <x v="1"/>
    <x v="326"/>
    <x v="11"/>
    <x v="0"/>
    <x v="3"/>
    <n v="45"/>
    <n v="8131"/>
    <n v="365895"/>
    <n v="15"/>
    <n v="121965"/>
    <n v="243930"/>
    <n v="0.66666666666666663"/>
  </r>
  <r>
    <n v="10240"/>
    <x v="2"/>
    <x v="326"/>
    <x v="8"/>
    <x v="0"/>
    <x v="0"/>
    <n v="40"/>
    <n v="15423"/>
    <n v="616920"/>
    <n v="10"/>
    <n v="154230"/>
    <n v="462690"/>
    <n v="0.75"/>
  </r>
  <r>
    <n v="10434"/>
    <x v="3"/>
    <x v="327"/>
    <x v="38"/>
    <x v="0"/>
    <x v="1"/>
    <n v="50"/>
    <n v="2082"/>
    <n v="104100"/>
    <n v="20"/>
    <n v="41640"/>
    <n v="62460"/>
    <n v="0.6"/>
  </r>
  <r>
    <n v="10909"/>
    <x v="0"/>
    <x v="327"/>
    <x v="12"/>
    <x v="2"/>
    <x v="2"/>
    <n v="55"/>
    <n v="16505"/>
    <n v="907775"/>
    <n v="30"/>
    <n v="495150"/>
    <n v="412625"/>
    <n v="0.45454545454545453"/>
  </r>
  <r>
    <n v="10767"/>
    <x v="3"/>
    <x v="327"/>
    <x v="19"/>
    <x v="3"/>
    <x v="2"/>
    <n v="55"/>
    <n v="5253"/>
    <n v="288915"/>
    <n v="30"/>
    <n v="157590"/>
    <n v="131325"/>
    <n v="0.45454545454545453"/>
  </r>
  <r>
    <n v="10094"/>
    <x v="3"/>
    <x v="327"/>
    <x v="47"/>
    <x v="0"/>
    <x v="2"/>
    <n v="55"/>
    <n v="3649"/>
    <n v="200695"/>
    <n v="30"/>
    <n v="109470"/>
    <n v="91225"/>
    <n v="0.45454545454545453"/>
  </r>
  <r>
    <n v="10605"/>
    <x v="3"/>
    <x v="328"/>
    <x v="44"/>
    <x v="1"/>
    <x v="1"/>
    <n v="50"/>
    <n v="18652"/>
    <n v="932600"/>
    <n v="20"/>
    <n v="373040"/>
    <n v="559560"/>
    <n v="0.6"/>
  </r>
  <r>
    <n v="10043"/>
    <x v="2"/>
    <x v="328"/>
    <x v="27"/>
    <x v="1"/>
    <x v="3"/>
    <n v="45"/>
    <n v="8002"/>
    <n v="360090"/>
    <n v="15"/>
    <n v="120030"/>
    <n v="240060"/>
    <n v="0.66666666666666663"/>
  </r>
  <r>
    <n v="10222"/>
    <x v="1"/>
    <x v="328"/>
    <x v="35"/>
    <x v="1"/>
    <x v="3"/>
    <n v="45"/>
    <n v="4063"/>
    <n v="182835"/>
    <n v="15"/>
    <n v="60945"/>
    <n v="121890"/>
    <n v="0.66666666666666663"/>
  </r>
  <r>
    <n v="10168"/>
    <x v="0"/>
    <x v="328"/>
    <x v="12"/>
    <x v="2"/>
    <x v="3"/>
    <n v="45"/>
    <n v="18156"/>
    <n v="817020"/>
    <n v="15"/>
    <n v="272340"/>
    <n v="544680"/>
    <n v="0.66666666666666663"/>
  </r>
  <r>
    <n v="10058"/>
    <x v="2"/>
    <x v="329"/>
    <x v="3"/>
    <x v="2"/>
    <x v="1"/>
    <n v="50"/>
    <n v="14719"/>
    <n v="735950"/>
    <n v="20"/>
    <n v="294380"/>
    <n v="441570"/>
    <n v="0.6"/>
  </r>
  <r>
    <n v="10693"/>
    <x v="3"/>
    <x v="329"/>
    <x v="38"/>
    <x v="0"/>
    <x v="1"/>
    <n v="50"/>
    <n v="12086"/>
    <n v="604300"/>
    <n v="20"/>
    <n v="241720"/>
    <n v="362580"/>
    <n v="0.6"/>
  </r>
  <r>
    <n v="10841"/>
    <x v="3"/>
    <x v="329"/>
    <x v="41"/>
    <x v="1"/>
    <x v="1"/>
    <n v="50"/>
    <n v="12431"/>
    <n v="621550"/>
    <n v="20"/>
    <n v="248620"/>
    <n v="372930"/>
    <n v="0.6"/>
  </r>
  <r>
    <n v="10466"/>
    <x v="3"/>
    <x v="329"/>
    <x v="34"/>
    <x v="3"/>
    <x v="2"/>
    <n v="55"/>
    <n v="13235"/>
    <n v="727925"/>
    <n v="30"/>
    <n v="397050"/>
    <n v="330875"/>
    <n v="0.45454545454545453"/>
  </r>
  <r>
    <n v="10043"/>
    <x v="2"/>
    <x v="330"/>
    <x v="39"/>
    <x v="3"/>
    <x v="3"/>
    <n v="45"/>
    <n v="19879"/>
    <n v="894555"/>
    <n v="15"/>
    <n v="298185"/>
    <n v="596370"/>
    <n v="0.66666666666666663"/>
  </r>
  <r>
    <n v="10914"/>
    <x v="3"/>
    <x v="330"/>
    <x v="40"/>
    <x v="2"/>
    <x v="1"/>
    <n v="50"/>
    <n v="11202"/>
    <n v="560100"/>
    <n v="20"/>
    <n v="224040"/>
    <n v="336060"/>
    <n v="0.6"/>
  </r>
  <r>
    <n v="10425"/>
    <x v="3"/>
    <x v="330"/>
    <x v="18"/>
    <x v="1"/>
    <x v="2"/>
    <n v="55"/>
    <n v="15380"/>
    <n v="845900"/>
    <n v="30"/>
    <n v="461400"/>
    <n v="384500"/>
    <n v="0.45454545454545453"/>
  </r>
  <r>
    <n v="10796"/>
    <x v="0"/>
    <x v="330"/>
    <x v="38"/>
    <x v="0"/>
    <x v="2"/>
    <n v="55"/>
    <n v="675"/>
    <n v="37125"/>
    <n v="30"/>
    <n v="20250"/>
    <n v="16875"/>
    <n v="0.45454545454545453"/>
  </r>
  <r>
    <n v="10344"/>
    <x v="2"/>
    <x v="330"/>
    <x v="27"/>
    <x v="1"/>
    <x v="2"/>
    <n v="55"/>
    <n v="9213"/>
    <n v="506715"/>
    <n v="30"/>
    <n v="276390"/>
    <n v="230325"/>
    <n v="0.45454545454545453"/>
  </r>
  <r>
    <n v="10125"/>
    <x v="0"/>
    <x v="331"/>
    <x v="46"/>
    <x v="1"/>
    <x v="2"/>
    <n v="55"/>
    <n v="3564"/>
    <n v="196020"/>
    <n v="30"/>
    <n v="106920"/>
    <n v="89100"/>
    <n v="0.45454545454545453"/>
  </r>
  <r>
    <n v="10547"/>
    <x v="0"/>
    <x v="331"/>
    <x v="46"/>
    <x v="1"/>
    <x v="2"/>
    <n v="55"/>
    <n v="4013"/>
    <n v="220715"/>
    <n v="30"/>
    <n v="120390"/>
    <n v="100325"/>
    <n v="0.45454545454545453"/>
  </r>
  <r>
    <n v="10153"/>
    <x v="2"/>
    <x v="331"/>
    <x v="2"/>
    <x v="0"/>
    <x v="3"/>
    <n v="45"/>
    <n v="19214"/>
    <n v="864630"/>
    <n v="15"/>
    <n v="288210"/>
    <n v="576420"/>
    <n v="0.66666666666666663"/>
  </r>
  <r>
    <n v="10395"/>
    <x v="0"/>
    <x v="331"/>
    <x v="47"/>
    <x v="0"/>
    <x v="3"/>
    <n v="45"/>
    <n v="15925"/>
    <n v="716625"/>
    <n v="15"/>
    <n v="238875"/>
    <n v="477750"/>
    <n v="0.66666666666666663"/>
  </r>
  <r>
    <n v="10688"/>
    <x v="2"/>
    <x v="332"/>
    <x v="6"/>
    <x v="1"/>
    <x v="2"/>
    <n v="55"/>
    <n v="7980"/>
    <n v="438900"/>
    <n v="30"/>
    <n v="239400"/>
    <n v="199500"/>
    <n v="0.45454545454545453"/>
  </r>
  <r>
    <n v="10690"/>
    <x v="2"/>
    <x v="332"/>
    <x v="29"/>
    <x v="3"/>
    <x v="2"/>
    <n v="55"/>
    <n v="9390"/>
    <n v="516450"/>
    <n v="30"/>
    <n v="281700"/>
    <n v="234750"/>
    <n v="0.45454545454545453"/>
  </r>
  <r>
    <n v="10673"/>
    <x v="3"/>
    <x v="332"/>
    <x v="5"/>
    <x v="2"/>
    <x v="3"/>
    <n v="45"/>
    <n v="11563"/>
    <n v="520335"/>
    <n v="15"/>
    <n v="173445"/>
    <n v="346890"/>
    <n v="0.66666666666666663"/>
  </r>
  <r>
    <n v="10117"/>
    <x v="3"/>
    <x v="332"/>
    <x v="5"/>
    <x v="2"/>
    <x v="1"/>
    <n v="50"/>
    <n v="3784"/>
    <n v="189200"/>
    <n v="20"/>
    <n v="75680"/>
    <n v="113520"/>
    <n v="0.6"/>
  </r>
  <r>
    <n v="10448"/>
    <x v="3"/>
    <x v="333"/>
    <x v="15"/>
    <x v="1"/>
    <x v="3"/>
    <n v="45"/>
    <n v="16580"/>
    <n v="746100"/>
    <n v="15"/>
    <n v="248700"/>
    <n v="497400"/>
    <n v="0.66666666666666663"/>
  </r>
  <r>
    <n v="10384"/>
    <x v="1"/>
    <x v="333"/>
    <x v="31"/>
    <x v="3"/>
    <x v="0"/>
    <n v="40"/>
    <n v="6075"/>
    <n v="243000"/>
    <n v="10"/>
    <n v="60750"/>
    <n v="182250"/>
    <n v="0.75"/>
  </r>
  <r>
    <n v="10816"/>
    <x v="0"/>
    <x v="333"/>
    <x v="36"/>
    <x v="0"/>
    <x v="3"/>
    <n v="45"/>
    <n v="19671"/>
    <n v="885195"/>
    <n v="15"/>
    <n v="295065"/>
    <n v="590130"/>
    <n v="0.66666666666666663"/>
  </r>
  <r>
    <n v="10524"/>
    <x v="1"/>
    <x v="333"/>
    <x v="48"/>
    <x v="3"/>
    <x v="2"/>
    <n v="55"/>
    <n v="10106"/>
    <n v="555830"/>
    <n v="30"/>
    <n v="303180"/>
    <n v="252650"/>
    <n v="0.45454545454545453"/>
  </r>
  <r>
    <n v="10175"/>
    <x v="2"/>
    <x v="334"/>
    <x v="37"/>
    <x v="0"/>
    <x v="0"/>
    <n v="40"/>
    <n v="16534"/>
    <n v="661360"/>
    <n v="10"/>
    <n v="165340"/>
    <n v="496020"/>
    <n v="0.75"/>
  </r>
  <r>
    <n v="10526"/>
    <x v="2"/>
    <x v="334"/>
    <x v="1"/>
    <x v="1"/>
    <x v="1"/>
    <n v="50"/>
    <n v="16935"/>
    <n v="846750"/>
    <n v="20"/>
    <n v="338700"/>
    <n v="508050"/>
    <n v="0.6"/>
  </r>
  <r>
    <n v="10654"/>
    <x v="0"/>
    <x v="334"/>
    <x v="21"/>
    <x v="1"/>
    <x v="3"/>
    <n v="45"/>
    <n v="5898"/>
    <n v="265410"/>
    <n v="15"/>
    <n v="88470"/>
    <n v="176940"/>
    <n v="0.66666666666666663"/>
  </r>
  <r>
    <n v="10488"/>
    <x v="1"/>
    <x v="334"/>
    <x v="25"/>
    <x v="2"/>
    <x v="1"/>
    <n v="50"/>
    <n v="14481"/>
    <n v="724050"/>
    <n v="20"/>
    <n v="289620"/>
    <n v="434430"/>
    <n v="0.6"/>
  </r>
  <r>
    <n v="10790"/>
    <x v="3"/>
    <x v="335"/>
    <x v="24"/>
    <x v="3"/>
    <x v="0"/>
    <n v="40"/>
    <n v="14810"/>
    <n v="592400"/>
    <n v="10"/>
    <n v="148100"/>
    <n v="444300"/>
    <n v="0.75"/>
  </r>
  <r>
    <n v="10088"/>
    <x v="1"/>
    <x v="335"/>
    <x v="38"/>
    <x v="0"/>
    <x v="2"/>
    <n v="55"/>
    <n v="6408"/>
    <n v="352440"/>
    <n v="30"/>
    <n v="192240"/>
    <n v="160200"/>
    <n v="0.45454545454545453"/>
  </r>
  <r>
    <n v="10309"/>
    <x v="1"/>
    <x v="335"/>
    <x v="15"/>
    <x v="1"/>
    <x v="1"/>
    <n v="50"/>
    <n v="8992"/>
    <n v="449600"/>
    <n v="20"/>
    <n v="179840"/>
    <n v="269760"/>
    <n v="0.6"/>
  </r>
  <r>
    <n v="10799"/>
    <x v="0"/>
    <x v="335"/>
    <x v="46"/>
    <x v="1"/>
    <x v="2"/>
    <n v="55"/>
    <n v="9128"/>
    <n v="502040"/>
    <n v="30"/>
    <n v="273840"/>
    <n v="228200"/>
    <n v="0.45454545454545453"/>
  </r>
  <r>
    <n v="10651"/>
    <x v="0"/>
    <x v="336"/>
    <x v="21"/>
    <x v="1"/>
    <x v="2"/>
    <n v="55"/>
    <n v="11930"/>
    <n v="656150"/>
    <n v="30"/>
    <n v="357900"/>
    <n v="298250"/>
    <n v="0.45454545454545453"/>
  </r>
  <r>
    <n v="10276"/>
    <x v="3"/>
    <x v="336"/>
    <x v="1"/>
    <x v="1"/>
    <x v="1"/>
    <n v="50"/>
    <n v="3028"/>
    <n v="151400"/>
    <n v="20"/>
    <n v="60560"/>
    <n v="90840"/>
    <n v="0.6"/>
  </r>
  <r>
    <n v="10350"/>
    <x v="2"/>
    <x v="336"/>
    <x v="29"/>
    <x v="3"/>
    <x v="3"/>
    <n v="45"/>
    <n v="4368"/>
    <n v="196560"/>
    <n v="15"/>
    <n v="65520"/>
    <n v="131040"/>
    <n v="0.66666666666666663"/>
  </r>
  <r>
    <n v="10911"/>
    <x v="2"/>
    <x v="336"/>
    <x v="27"/>
    <x v="1"/>
    <x v="2"/>
    <n v="55"/>
    <n v="1323"/>
    <n v="72765"/>
    <n v="30"/>
    <n v="39690"/>
    <n v="33075"/>
    <n v="0.45454545454545453"/>
  </r>
  <r>
    <n v="10598"/>
    <x v="2"/>
    <x v="337"/>
    <x v="5"/>
    <x v="2"/>
    <x v="0"/>
    <n v="40"/>
    <n v="19828"/>
    <n v="793120"/>
    <n v="10"/>
    <n v="198280"/>
    <n v="594840"/>
    <n v="0.75"/>
  </r>
  <r>
    <n v="10169"/>
    <x v="3"/>
    <x v="337"/>
    <x v="3"/>
    <x v="2"/>
    <x v="1"/>
    <n v="50"/>
    <n v="11801"/>
    <n v="590050"/>
    <n v="20"/>
    <n v="236020"/>
    <n v="354030"/>
    <n v="0.6"/>
  </r>
  <r>
    <n v="10060"/>
    <x v="0"/>
    <x v="337"/>
    <x v="11"/>
    <x v="0"/>
    <x v="0"/>
    <n v="40"/>
    <n v="16478"/>
    <n v="659120"/>
    <n v="10"/>
    <n v="164780"/>
    <n v="494340"/>
    <n v="0.75"/>
  </r>
  <r>
    <n v="10889"/>
    <x v="3"/>
    <x v="337"/>
    <x v="44"/>
    <x v="1"/>
    <x v="0"/>
    <n v="40"/>
    <n v="6420"/>
    <n v="256800"/>
    <n v="10"/>
    <n v="64200"/>
    <n v="192600"/>
    <n v="0.75"/>
  </r>
  <r>
    <n v="10638"/>
    <x v="1"/>
    <x v="338"/>
    <x v="20"/>
    <x v="0"/>
    <x v="1"/>
    <n v="50"/>
    <n v="7980"/>
    <n v="399000"/>
    <n v="20"/>
    <n v="159600"/>
    <n v="239400"/>
    <n v="0.6"/>
  </r>
  <r>
    <n v="10676"/>
    <x v="2"/>
    <x v="338"/>
    <x v="11"/>
    <x v="0"/>
    <x v="3"/>
    <n v="45"/>
    <n v="10942"/>
    <n v="492390"/>
    <n v="15"/>
    <n v="164130"/>
    <n v="328260"/>
    <n v="0.66666666666666663"/>
  </r>
  <r>
    <n v="10621"/>
    <x v="3"/>
    <x v="338"/>
    <x v="17"/>
    <x v="0"/>
    <x v="2"/>
    <n v="55"/>
    <n v="3926"/>
    <n v="215930"/>
    <n v="30"/>
    <n v="117780"/>
    <n v="98150"/>
    <n v="0.45454545454545453"/>
  </r>
  <r>
    <n v="10145"/>
    <x v="3"/>
    <x v="338"/>
    <x v="15"/>
    <x v="1"/>
    <x v="1"/>
    <n v="50"/>
    <n v="6786"/>
    <n v="339300"/>
    <n v="20"/>
    <n v="135720"/>
    <n v="203580"/>
    <n v="0.6"/>
  </r>
  <r>
    <n v="10144"/>
    <x v="2"/>
    <x v="338"/>
    <x v="18"/>
    <x v="1"/>
    <x v="0"/>
    <n v="40"/>
    <n v="4713"/>
    <n v="188520"/>
    <n v="10"/>
    <n v="47130"/>
    <n v="141390"/>
    <n v="0.75"/>
  </r>
  <r>
    <n v="10189"/>
    <x v="3"/>
    <x v="339"/>
    <x v="20"/>
    <x v="0"/>
    <x v="2"/>
    <n v="55"/>
    <n v="6428"/>
    <n v="353540"/>
    <n v="30"/>
    <n v="192840"/>
    <n v="160700"/>
    <n v="0.45454545454545453"/>
  </r>
  <r>
    <n v="10481"/>
    <x v="1"/>
    <x v="339"/>
    <x v="7"/>
    <x v="2"/>
    <x v="1"/>
    <n v="50"/>
    <n v="787"/>
    <n v="39350"/>
    <n v="20"/>
    <n v="15740"/>
    <n v="23610"/>
    <n v="0.6"/>
  </r>
  <r>
    <n v="10634"/>
    <x v="3"/>
    <x v="339"/>
    <x v="28"/>
    <x v="1"/>
    <x v="1"/>
    <n v="50"/>
    <n v="18534"/>
    <n v="926700"/>
    <n v="20"/>
    <n v="370680"/>
    <n v="556020"/>
    <n v="0.6"/>
  </r>
  <r>
    <n v="10479"/>
    <x v="3"/>
    <x v="339"/>
    <x v="21"/>
    <x v="1"/>
    <x v="0"/>
    <n v="40"/>
    <n v="19812"/>
    <n v="792480"/>
    <n v="10"/>
    <n v="198120"/>
    <n v="594360"/>
    <n v="0.75"/>
  </r>
  <r>
    <n v="10087"/>
    <x v="3"/>
    <x v="340"/>
    <x v="21"/>
    <x v="1"/>
    <x v="2"/>
    <n v="55"/>
    <n v="17294"/>
    <n v="951170"/>
    <n v="30"/>
    <n v="518820"/>
    <n v="432350"/>
    <n v="0.45454545454545453"/>
  </r>
  <r>
    <n v="10928"/>
    <x v="0"/>
    <x v="340"/>
    <x v="8"/>
    <x v="0"/>
    <x v="0"/>
    <n v="40"/>
    <n v="4542"/>
    <n v="181680"/>
    <n v="10"/>
    <n v="45420"/>
    <n v="136260"/>
    <n v="0.75"/>
  </r>
  <r>
    <n v="10740"/>
    <x v="3"/>
    <x v="340"/>
    <x v="46"/>
    <x v="1"/>
    <x v="2"/>
    <n v="55"/>
    <n v="5771"/>
    <n v="317405"/>
    <n v="30"/>
    <n v="173130"/>
    <n v="144275"/>
    <n v="0.45454545454545453"/>
  </r>
  <r>
    <n v="10342"/>
    <x v="2"/>
    <x v="340"/>
    <x v="47"/>
    <x v="0"/>
    <x v="2"/>
    <n v="55"/>
    <n v="10200"/>
    <n v="561000"/>
    <n v="30"/>
    <n v="306000"/>
    <n v="255000"/>
    <n v="0.45454545454545453"/>
  </r>
  <r>
    <n v="10817"/>
    <x v="3"/>
    <x v="341"/>
    <x v="25"/>
    <x v="2"/>
    <x v="0"/>
    <n v="40"/>
    <n v="13204"/>
    <n v="528160"/>
    <n v="10"/>
    <n v="132040"/>
    <n v="396120"/>
    <n v="0.75"/>
  </r>
  <r>
    <n v="10072"/>
    <x v="3"/>
    <x v="341"/>
    <x v="8"/>
    <x v="0"/>
    <x v="2"/>
    <n v="55"/>
    <n v="5632"/>
    <n v="309760"/>
    <n v="30"/>
    <n v="168960"/>
    <n v="140800"/>
    <n v="0.45454545454545453"/>
  </r>
  <r>
    <n v="10825"/>
    <x v="3"/>
    <x v="341"/>
    <x v="49"/>
    <x v="1"/>
    <x v="2"/>
    <n v="55"/>
    <n v="9128"/>
    <n v="502040"/>
    <n v="30"/>
    <n v="273840"/>
    <n v="228200"/>
    <n v="0.45454545454545453"/>
  </r>
  <r>
    <n v="10405"/>
    <x v="1"/>
    <x v="341"/>
    <x v="19"/>
    <x v="3"/>
    <x v="3"/>
    <n v="45"/>
    <n v="9468"/>
    <n v="426060"/>
    <n v="15"/>
    <n v="142020"/>
    <n v="284040"/>
    <n v="0.66666666666666663"/>
  </r>
  <r>
    <n v="10099"/>
    <x v="2"/>
    <x v="342"/>
    <x v="41"/>
    <x v="1"/>
    <x v="1"/>
    <n v="50"/>
    <n v="3951"/>
    <n v="197550"/>
    <n v="20"/>
    <n v="79020"/>
    <n v="118530"/>
    <n v="0.6"/>
  </r>
  <r>
    <n v="10948"/>
    <x v="2"/>
    <x v="342"/>
    <x v="6"/>
    <x v="1"/>
    <x v="1"/>
    <n v="50"/>
    <n v="9332"/>
    <n v="466600"/>
    <n v="20"/>
    <n v="186640"/>
    <n v="279960"/>
    <n v="0.6"/>
  </r>
  <r>
    <n v="10310"/>
    <x v="3"/>
    <x v="342"/>
    <x v="44"/>
    <x v="1"/>
    <x v="0"/>
    <n v="40"/>
    <n v="15850"/>
    <n v="634000"/>
    <n v="10"/>
    <n v="158500"/>
    <n v="475500"/>
    <n v="0.75"/>
  </r>
  <r>
    <n v="10223"/>
    <x v="2"/>
    <x v="342"/>
    <x v="50"/>
    <x v="3"/>
    <x v="1"/>
    <n v="50"/>
    <n v="6366"/>
    <n v="318300"/>
    <n v="20"/>
    <n v="127320"/>
    <n v="190980"/>
    <n v="0.6"/>
  </r>
  <r>
    <n v="10616"/>
    <x v="1"/>
    <x v="343"/>
    <x v="9"/>
    <x v="3"/>
    <x v="2"/>
    <n v="55"/>
    <n v="3959"/>
    <n v="217745"/>
    <n v="30"/>
    <n v="118770"/>
    <n v="98975"/>
    <n v="0.45454545454545453"/>
  </r>
  <r>
    <n v="10588"/>
    <x v="1"/>
    <x v="343"/>
    <x v="30"/>
    <x v="1"/>
    <x v="3"/>
    <n v="45"/>
    <n v="9533"/>
    <n v="428985"/>
    <n v="15"/>
    <n v="142995"/>
    <n v="285990"/>
    <n v="0.66666666666666663"/>
  </r>
  <r>
    <n v="10311"/>
    <x v="3"/>
    <x v="343"/>
    <x v="32"/>
    <x v="2"/>
    <x v="1"/>
    <n v="50"/>
    <n v="1368"/>
    <n v="68400"/>
    <n v="20"/>
    <n v="27360"/>
    <n v="41040"/>
    <n v="0.6"/>
  </r>
  <r>
    <n v="10980"/>
    <x v="1"/>
    <x v="343"/>
    <x v="37"/>
    <x v="0"/>
    <x v="1"/>
    <n v="50"/>
    <n v="4404"/>
    <n v="220200"/>
    <n v="20"/>
    <n v="88080"/>
    <n v="132120"/>
    <n v="0.6"/>
  </r>
  <r>
    <n v="10843"/>
    <x v="0"/>
    <x v="344"/>
    <x v="26"/>
    <x v="2"/>
    <x v="3"/>
    <n v="45"/>
    <n v="13463"/>
    <n v="605835"/>
    <n v="15"/>
    <n v="201945"/>
    <n v="403890"/>
    <n v="0.66666666666666663"/>
  </r>
  <r>
    <n v="10160"/>
    <x v="3"/>
    <x v="344"/>
    <x v="47"/>
    <x v="0"/>
    <x v="0"/>
    <n v="40"/>
    <n v="11351"/>
    <n v="454040"/>
    <n v="10"/>
    <n v="113510"/>
    <n v="340530"/>
    <n v="0.75"/>
  </r>
  <r>
    <n v="10103"/>
    <x v="0"/>
    <x v="344"/>
    <x v="33"/>
    <x v="1"/>
    <x v="1"/>
    <n v="50"/>
    <n v="1751"/>
    <n v="87550"/>
    <n v="20"/>
    <n v="35020"/>
    <n v="52530"/>
    <n v="0.6"/>
  </r>
  <r>
    <n v="10153"/>
    <x v="1"/>
    <x v="344"/>
    <x v="3"/>
    <x v="2"/>
    <x v="1"/>
    <n v="50"/>
    <n v="15895"/>
    <n v="794750"/>
    <n v="20"/>
    <n v="317900"/>
    <n v="476850"/>
    <n v="0.6"/>
  </r>
  <r>
    <n v="10010"/>
    <x v="2"/>
    <x v="345"/>
    <x v="32"/>
    <x v="2"/>
    <x v="3"/>
    <n v="45"/>
    <n v="14305"/>
    <n v="643725"/>
    <n v="15"/>
    <n v="214575"/>
    <n v="429150"/>
    <n v="0.66666666666666663"/>
  </r>
  <r>
    <n v="10576"/>
    <x v="0"/>
    <x v="345"/>
    <x v="39"/>
    <x v="3"/>
    <x v="1"/>
    <n v="50"/>
    <n v="17264"/>
    <n v="863200"/>
    <n v="20"/>
    <n v="345280"/>
    <n v="517920"/>
    <n v="0.6"/>
  </r>
  <r>
    <n v="10766"/>
    <x v="3"/>
    <x v="345"/>
    <x v="40"/>
    <x v="2"/>
    <x v="1"/>
    <n v="50"/>
    <n v="19125"/>
    <n v="956250"/>
    <n v="20"/>
    <n v="382500"/>
    <n v="573750"/>
    <n v="0.6"/>
  </r>
  <r>
    <n v="10366"/>
    <x v="0"/>
    <x v="345"/>
    <x v="24"/>
    <x v="3"/>
    <x v="0"/>
    <n v="40"/>
    <n v="842"/>
    <n v="33680"/>
    <n v="10"/>
    <n v="8420"/>
    <n v="25260"/>
    <n v="0.75"/>
  </r>
  <r>
    <n v="10316"/>
    <x v="2"/>
    <x v="346"/>
    <x v="16"/>
    <x v="2"/>
    <x v="2"/>
    <n v="55"/>
    <n v="4613"/>
    <n v="253715"/>
    <n v="30"/>
    <n v="138390"/>
    <n v="115325"/>
    <n v="0.45454545454545453"/>
  </r>
  <r>
    <n v="10292"/>
    <x v="3"/>
    <x v="346"/>
    <x v="43"/>
    <x v="3"/>
    <x v="1"/>
    <n v="50"/>
    <n v="8935"/>
    <n v="446750"/>
    <n v="20"/>
    <n v="178700"/>
    <n v="268050"/>
    <n v="0.6"/>
  </r>
  <r>
    <n v="10743"/>
    <x v="3"/>
    <x v="346"/>
    <x v="18"/>
    <x v="1"/>
    <x v="3"/>
    <n v="45"/>
    <n v="3859"/>
    <n v="173655"/>
    <n v="15"/>
    <n v="57885"/>
    <n v="115770"/>
    <n v="0.66666666666666663"/>
  </r>
  <r>
    <n v="10158"/>
    <x v="3"/>
    <x v="346"/>
    <x v="10"/>
    <x v="1"/>
    <x v="2"/>
    <n v="55"/>
    <n v="514"/>
    <n v="28270"/>
    <n v="30"/>
    <n v="15420"/>
    <n v="12850"/>
    <n v="0.45454545454545453"/>
  </r>
  <r>
    <n v="10802"/>
    <x v="0"/>
    <x v="347"/>
    <x v="20"/>
    <x v="0"/>
    <x v="2"/>
    <n v="55"/>
    <n v="12530"/>
    <n v="689150"/>
    <n v="30"/>
    <n v="375900"/>
    <n v="313250"/>
    <n v="0.45454545454545453"/>
  </r>
  <r>
    <n v="10135"/>
    <x v="0"/>
    <x v="347"/>
    <x v="14"/>
    <x v="3"/>
    <x v="2"/>
    <n v="55"/>
    <n v="18395"/>
    <n v="1011725"/>
    <n v="30"/>
    <n v="551850"/>
    <n v="459875"/>
    <n v="0.45454545454545453"/>
  </r>
  <r>
    <n v="10720"/>
    <x v="0"/>
    <x v="347"/>
    <x v="19"/>
    <x v="3"/>
    <x v="1"/>
    <n v="50"/>
    <n v="6463"/>
    <n v="323150"/>
    <n v="20"/>
    <n v="129260"/>
    <n v="193890"/>
    <n v="0.6"/>
  </r>
  <r>
    <n v="10743"/>
    <x v="3"/>
    <x v="347"/>
    <x v="26"/>
    <x v="2"/>
    <x v="0"/>
    <n v="40"/>
    <n v="8147"/>
    <n v="325880"/>
    <n v="10"/>
    <n v="81470"/>
    <n v="244410"/>
    <n v="0.75"/>
  </r>
  <r>
    <n v="10068"/>
    <x v="2"/>
    <x v="347"/>
    <x v="48"/>
    <x v="3"/>
    <x v="1"/>
    <n v="50"/>
    <n v="14249"/>
    <n v="712450"/>
    <n v="20"/>
    <n v="284980"/>
    <n v="427470"/>
    <n v="0.6"/>
  </r>
  <r>
    <n v="10708"/>
    <x v="3"/>
    <x v="348"/>
    <x v="8"/>
    <x v="0"/>
    <x v="2"/>
    <n v="55"/>
    <n v="14710"/>
    <n v="809050"/>
    <n v="30"/>
    <n v="441300"/>
    <n v="367750"/>
    <n v="0.45454545454545453"/>
  </r>
  <r>
    <n v="10096"/>
    <x v="2"/>
    <x v="348"/>
    <x v="25"/>
    <x v="2"/>
    <x v="2"/>
    <n v="55"/>
    <n v="646"/>
    <n v="35530"/>
    <n v="30"/>
    <n v="19380"/>
    <n v="16150"/>
    <n v="0.45454545454545453"/>
  </r>
  <r>
    <n v="10475"/>
    <x v="0"/>
    <x v="348"/>
    <x v="50"/>
    <x v="3"/>
    <x v="3"/>
    <n v="45"/>
    <n v="11561"/>
    <n v="520245"/>
    <n v="15"/>
    <n v="173415"/>
    <n v="346830"/>
    <n v="0.66666666666666663"/>
  </r>
  <r>
    <n v="10299"/>
    <x v="1"/>
    <x v="348"/>
    <x v="1"/>
    <x v="1"/>
    <x v="3"/>
    <n v="45"/>
    <n v="16422"/>
    <n v="738990"/>
    <n v="15"/>
    <n v="246330"/>
    <n v="492660"/>
    <n v="0.66666666666666663"/>
  </r>
  <r>
    <n v="10875"/>
    <x v="2"/>
    <x v="349"/>
    <x v="48"/>
    <x v="3"/>
    <x v="2"/>
    <n v="55"/>
    <n v="18578"/>
    <n v="1021790"/>
    <n v="30"/>
    <n v="557340"/>
    <n v="464450"/>
    <n v="0.45454545454545453"/>
  </r>
  <r>
    <n v="10633"/>
    <x v="3"/>
    <x v="349"/>
    <x v="11"/>
    <x v="0"/>
    <x v="0"/>
    <n v="40"/>
    <n v="14984"/>
    <n v="599360"/>
    <n v="10"/>
    <n v="149840"/>
    <n v="449520"/>
    <n v="0.75"/>
  </r>
  <r>
    <n v="10229"/>
    <x v="1"/>
    <x v="349"/>
    <x v="11"/>
    <x v="0"/>
    <x v="3"/>
    <n v="45"/>
    <n v="17661"/>
    <n v="794745"/>
    <n v="15"/>
    <n v="264915"/>
    <n v="529830"/>
    <n v="0.66666666666666663"/>
  </r>
  <r>
    <n v="10316"/>
    <x v="0"/>
    <x v="349"/>
    <x v="10"/>
    <x v="1"/>
    <x v="1"/>
    <n v="50"/>
    <n v="14923"/>
    <n v="746150"/>
    <n v="20"/>
    <n v="298460"/>
    <n v="447690"/>
    <n v="0.6"/>
  </r>
  <r>
    <n v="10159"/>
    <x v="2"/>
    <x v="350"/>
    <x v="36"/>
    <x v="0"/>
    <x v="1"/>
    <n v="50"/>
    <n v="6978"/>
    <n v="348900"/>
    <n v="20"/>
    <n v="139560"/>
    <n v="209340"/>
    <n v="0.6"/>
  </r>
  <r>
    <n v="10991"/>
    <x v="2"/>
    <x v="350"/>
    <x v="6"/>
    <x v="1"/>
    <x v="3"/>
    <n v="45"/>
    <n v="18396"/>
    <n v="827820"/>
    <n v="15"/>
    <n v="275940"/>
    <n v="551880"/>
    <n v="0.66666666666666663"/>
  </r>
  <r>
    <n v="10520"/>
    <x v="1"/>
    <x v="350"/>
    <x v="46"/>
    <x v="1"/>
    <x v="2"/>
    <n v="55"/>
    <n v="1620"/>
    <n v="89100"/>
    <n v="30"/>
    <n v="48600"/>
    <n v="40500"/>
    <n v="0.45454545454545453"/>
  </r>
  <r>
    <n v="10139"/>
    <x v="0"/>
    <x v="350"/>
    <x v="11"/>
    <x v="0"/>
    <x v="2"/>
    <n v="55"/>
    <n v="19456"/>
    <n v="1070080"/>
    <n v="30"/>
    <n v="583680"/>
    <n v="486400"/>
    <n v="0.45454545454545453"/>
  </r>
  <r>
    <n v="10708"/>
    <x v="3"/>
    <x v="351"/>
    <x v="9"/>
    <x v="3"/>
    <x v="0"/>
    <n v="40"/>
    <n v="14981"/>
    <n v="599240"/>
    <n v="10"/>
    <n v="149810"/>
    <n v="449430"/>
    <n v="0.75"/>
  </r>
  <r>
    <n v="10705"/>
    <x v="2"/>
    <x v="351"/>
    <x v="42"/>
    <x v="0"/>
    <x v="2"/>
    <n v="55"/>
    <n v="13233"/>
    <n v="727815"/>
    <n v="30"/>
    <n v="396990"/>
    <n v="330825"/>
    <n v="0.45454545454545453"/>
  </r>
  <r>
    <n v="10171"/>
    <x v="3"/>
    <x v="351"/>
    <x v="50"/>
    <x v="3"/>
    <x v="3"/>
    <n v="45"/>
    <n v="4236"/>
    <n v="190620"/>
    <n v="15"/>
    <n v="63540"/>
    <n v="127080"/>
    <n v="0.66666666666666663"/>
  </r>
  <r>
    <n v="10585"/>
    <x v="3"/>
    <x v="351"/>
    <x v="26"/>
    <x v="2"/>
    <x v="2"/>
    <n v="55"/>
    <n v="15538"/>
    <n v="854590"/>
    <n v="30"/>
    <n v="466140"/>
    <n v="388450"/>
    <n v="0.45454545454545453"/>
  </r>
  <r>
    <n v="10167"/>
    <x v="3"/>
    <x v="352"/>
    <x v="2"/>
    <x v="0"/>
    <x v="0"/>
    <n v="40"/>
    <n v="10192"/>
    <n v="407680"/>
    <n v="10"/>
    <n v="101920"/>
    <n v="305760"/>
    <n v="0.75"/>
  </r>
  <r>
    <n v="10574"/>
    <x v="0"/>
    <x v="352"/>
    <x v="11"/>
    <x v="0"/>
    <x v="3"/>
    <n v="45"/>
    <n v="19381"/>
    <n v="872145"/>
    <n v="15"/>
    <n v="290715"/>
    <n v="581430"/>
    <n v="0.66666666666666663"/>
  </r>
  <r>
    <n v="10760"/>
    <x v="3"/>
    <x v="352"/>
    <x v="34"/>
    <x v="3"/>
    <x v="1"/>
    <n v="50"/>
    <n v="19497"/>
    <n v="974850"/>
    <n v="20"/>
    <n v="389940"/>
    <n v="584910"/>
    <n v="0.6"/>
  </r>
  <r>
    <n v="10968"/>
    <x v="2"/>
    <x v="352"/>
    <x v="26"/>
    <x v="2"/>
    <x v="2"/>
    <n v="55"/>
    <n v="7133"/>
    <n v="392315"/>
    <n v="30"/>
    <n v="213990"/>
    <n v="178325"/>
    <n v="0.45454545454545453"/>
  </r>
  <r>
    <n v="10600"/>
    <x v="1"/>
    <x v="353"/>
    <x v="18"/>
    <x v="1"/>
    <x v="1"/>
    <n v="50"/>
    <n v="3038"/>
    <n v="151900"/>
    <n v="20"/>
    <n v="60760"/>
    <n v="91140"/>
    <n v="0.6"/>
  </r>
  <r>
    <n v="10103"/>
    <x v="3"/>
    <x v="353"/>
    <x v="32"/>
    <x v="2"/>
    <x v="2"/>
    <n v="55"/>
    <n v="10083"/>
    <n v="554565"/>
    <n v="30"/>
    <n v="302490"/>
    <n v="252075"/>
    <n v="0.45454545454545453"/>
  </r>
  <r>
    <n v="10511"/>
    <x v="0"/>
    <x v="353"/>
    <x v="42"/>
    <x v="0"/>
    <x v="0"/>
    <n v="40"/>
    <n v="2849"/>
    <n v="113960"/>
    <n v="10"/>
    <n v="28490"/>
    <n v="85470"/>
    <n v="0.75"/>
  </r>
  <r>
    <n v="10962"/>
    <x v="2"/>
    <x v="353"/>
    <x v="46"/>
    <x v="1"/>
    <x v="1"/>
    <n v="50"/>
    <n v="7560"/>
    <n v="378000"/>
    <n v="20"/>
    <n v="151200"/>
    <n v="226800"/>
    <n v="0.6"/>
  </r>
  <r>
    <n v="10887"/>
    <x v="0"/>
    <x v="354"/>
    <x v="9"/>
    <x v="3"/>
    <x v="3"/>
    <n v="45"/>
    <n v="9231"/>
    <n v="415395"/>
    <n v="15"/>
    <n v="138465"/>
    <n v="276930"/>
    <n v="0.66666666666666663"/>
  </r>
  <r>
    <n v="10007"/>
    <x v="1"/>
    <x v="354"/>
    <x v="44"/>
    <x v="1"/>
    <x v="2"/>
    <n v="55"/>
    <n v="18181"/>
    <n v="999955"/>
    <n v="30"/>
    <n v="545430"/>
    <n v="454525"/>
    <n v="0.45454545454545453"/>
  </r>
  <r>
    <n v="10795"/>
    <x v="3"/>
    <x v="354"/>
    <x v="10"/>
    <x v="1"/>
    <x v="3"/>
    <n v="45"/>
    <n v="19044"/>
    <n v="856980"/>
    <n v="15"/>
    <n v="285660"/>
    <n v="571320"/>
    <n v="0.66666666666666663"/>
  </r>
  <r>
    <n v="10727"/>
    <x v="1"/>
    <x v="354"/>
    <x v="0"/>
    <x v="0"/>
    <x v="0"/>
    <n v="40"/>
    <n v="1377"/>
    <n v="55080"/>
    <n v="10"/>
    <n v="13770"/>
    <n v="41310"/>
    <n v="0.75"/>
  </r>
  <r>
    <n v="10547"/>
    <x v="1"/>
    <x v="355"/>
    <x v="27"/>
    <x v="1"/>
    <x v="3"/>
    <n v="45"/>
    <n v="17306"/>
    <n v="778770"/>
    <n v="15"/>
    <n v="259590"/>
    <n v="519180"/>
    <n v="0.66666666666666663"/>
  </r>
  <r>
    <n v="10673"/>
    <x v="2"/>
    <x v="355"/>
    <x v="43"/>
    <x v="3"/>
    <x v="0"/>
    <n v="40"/>
    <n v="3138"/>
    <n v="125520"/>
    <n v="10"/>
    <n v="31380"/>
    <n v="94140"/>
    <n v="0.75"/>
  </r>
  <r>
    <n v="10840"/>
    <x v="1"/>
    <x v="355"/>
    <x v="35"/>
    <x v="1"/>
    <x v="2"/>
    <n v="55"/>
    <n v="4881"/>
    <n v="268455"/>
    <n v="30"/>
    <n v="146430"/>
    <n v="122025"/>
    <n v="0.45454545454545453"/>
  </r>
  <r>
    <n v="10544"/>
    <x v="1"/>
    <x v="355"/>
    <x v="5"/>
    <x v="2"/>
    <x v="1"/>
    <n v="50"/>
    <n v="3145"/>
    <n v="157250"/>
    <n v="20"/>
    <n v="62900"/>
    <n v="94350"/>
    <n v="0.6"/>
  </r>
  <r>
    <n v="10858"/>
    <x v="1"/>
    <x v="355"/>
    <x v="39"/>
    <x v="3"/>
    <x v="3"/>
    <n v="45"/>
    <n v="2572"/>
    <n v="115740"/>
    <n v="15"/>
    <n v="38580"/>
    <n v="77160"/>
    <n v="0.66666666666666663"/>
  </r>
  <r>
    <n v="10112"/>
    <x v="3"/>
    <x v="356"/>
    <x v="15"/>
    <x v="1"/>
    <x v="3"/>
    <n v="45"/>
    <n v="19161"/>
    <n v="862245"/>
    <n v="15"/>
    <n v="287415"/>
    <n v="574830"/>
    <n v="0.66666666666666663"/>
  </r>
  <r>
    <n v="10143"/>
    <x v="3"/>
    <x v="356"/>
    <x v="8"/>
    <x v="0"/>
    <x v="3"/>
    <n v="45"/>
    <n v="8727"/>
    <n v="392715"/>
    <n v="15"/>
    <n v="130905"/>
    <n v="261810"/>
    <n v="0.66666666666666663"/>
  </r>
  <r>
    <n v="10606"/>
    <x v="0"/>
    <x v="356"/>
    <x v="43"/>
    <x v="3"/>
    <x v="1"/>
    <n v="50"/>
    <n v="13626"/>
    <n v="681300"/>
    <n v="20"/>
    <n v="272520"/>
    <n v="408780"/>
    <n v="0.6"/>
  </r>
  <r>
    <n v="10294"/>
    <x v="3"/>
    <x v="356"/>
    <x v="21"/>
    <x v="1"/>
    <x v="2"/>
    <n v="55"/>
    <n v="11939"/>
    <n v="656645"/>
    <n v="30"/>
    <n v="358170"/>
    <n v="298475"/>
    <n v="0.45454545454545453"/>
  </r>
  <r>
    <n v="10263"/>
    <x v="0"/>
    <x v="357"/>
    <x v="21"/>
    <x v="1"/>
    <x v="3"/>
    <n v="45"/>
    <n v="19789"/>
    <n v="890505"/>
    <n v="15"/>
    <n v="296835"/>
    <n v="593670"/>
    <n v="0.66666666666666663"/>
  </r>
  <r>
    <n v="10671"/>
    <x v="1"/>
    <x v="357"/>
    <x v="43"/>
    <x v="3"/>
    <x v="0"/>
    <n v="40"/>
    <n v="3401"/>
    <n v="136040"/>
    <n v="10"/>
    <n v="34010"/>
    <n v="102030"/>
    <n v="0.75"/>
  </r>
  <r>
    <n v="10856"/>
    <x v="0"/>
    <x v="357"/>
    <x v="17"/>
    <x v="0"/>
    <x v="1"/>
    <n v="50"/>
    <n v="15707"/>
    <n v="785350"/>
    <n v="20"/>
    <n v="314140"/>
    <n v="471210"/>
    <n v="0.6"/>
  </r>
  <r>
    <n v="10285"/>
    <x v="3"/>
    <x v="357"/>
    <x v="47"/>
    <x v="0"/>
    <x v="2"/>
    <n v="55"/>
    <n v="3639"/>
    <n v="200145"/>
    <n v="30"/>
    <n v="109170"/>
    <n v="90975"/>
    <n v="0.45454545454545453"/>
  </r>
  <r>
    <n v="10277"/>
    <x v="3"/>
    <x v="358"/>
    <x v="10"/>
    <x v="1"/>
    <x v="2"/>
    <n v="55"/>
    <n v="4296"/>
    <n v="236280"/>
    <n v="30"/>
    <n v="128880"/>
    <n v="107400"/>
    <n v="0.45454545454545453"/>
  </r>
  <r>
    <n v="10743"/>
    <x v="2"/>
    <x v="358"/>
    <x v="5"/>
    <x v="2"/>
    <x v="3"/>
    <n v="45"/>
    <n v="18845"/>
    <n v="848025"/>
    <n v="15"/>
    <n v="282675"/>
    <n v="565350"/>
    <n v="0.66666666666666663"/>
  </r>
  <r>
    <n v="10135"/>
    <x v="3"/>
    <x v="358"/>
    <x v="2"/>
    <x v="0"/>
    <x v="3"/>
    <n v="45"/>
    <n v="13910"/>
    <n v="625950"/>
    <n v="15"/>
    <n v="208650"/>
    <n v="417300"/>
    <n v="0.66666666666666663"/>
  </r>
  <r>
    <n v="10216"/>
    <x v="3"/>
    <x v="358"/>
    <x v="19"/>
    <x v="3"/>
    <x v="2"/>
    <n v="55"/>
    <n v="6216"/>
    <n v="341880"/>
    <n v="30"/>
    <n v="186480"/>
    <n v="155400"/>
    <n v="0.45454545454545453"/>
  </r>
  <r>
    <n v="10844"/>
    <x v="2"/>
    <x v="359"/>
    <x v="36"/>
    <x v="0"/>
    <x v="2"/>
    <n v="55"/>
    <n v="16663"/>
    <n v="916465"/>
    <n v="30"/>
    <n v="499890"/>
    <n v="416575"/>
    <n v="0.45454545454545453"/>
  </r>
  <r>
    <n v="10943"/>
    <x v="2"/>
    <x v="359"/>
    <x v="38"/>
    <x v="0"/>
    <x v="1"/>
    <n v="50"/>
    <n v="156"/>
    <n v="7800"/>
    <n v="20"/>
    <n v="3120"/>
    <n v="4680"/>
    <n v="0.6"/>
  </r>
  <r>
    <n v="10007"/>
    <x v="1"/>
    <x v="359"/>
    <x v="2"/>
    <x v="0"/>
    <x v="0"/>
    <n v="40"/>
    <n v="15614"/>
    <n v="624560"/>
    <n v="10"/>
    <n v="156140"/>
    <n v="468420"/>
    <n v="0.75"/>
  </r>
  <r>
    <n v="10255"/>
    <x v="2"/>
    <x v="359"/>
    <x v="37"/>
    <x v="0"/>
    <x v="2"/>
    <n v="55"/>
    <n v="9865"/>
    <n v="542575"/>
    <n v="30"/>
    <n v="295950"/>
    <n v="246625"/>
    <n v="0.45454545454545453"/>
  </r>
  <r>
    <n v="10034"/>
    <x v="3"/>
    <x v="360"/>
    <x v="21"/>
    <x v="1"/>
    <x v="1"/>
    <n v="50"/>
    <n v="5147"/>
    <n v="257350"/>
    <n v="20"/>
    <n v="102940"/>
    <n v="154410"/>
    <n v="0.6"/>
  </r>
  <r>
    <n v="10061"/>
    <x v="3"/>
    <x v="360"/>
    <x v="31"/>
    <x v="3"/>
    <x v="1"/>
    <n v="50"/>
    <n v="12802"/>
    <n v="640100"/>
    <n v="20"/>
    <n v="256040"/>
    <n v="384060"/>
    <n v="0.6"/>
  </r>
  <r>
    <n v="10052"/>
    <x v="3"/>
    <x v="360"/>
    <x v="7"/>
    <x v="2"/>
    <x v="2"/>
    <n v="55"/>
    <n v="18846"/>
    <n v="1036530"/>
    <n v="30"/>
    <n v="565380"/>
    <n v="471150"/>
    <n v="0.45454545454545453"/>
  </r>
  <r>
    <n v="10254"/>
    <x v="3"/>
    <x v="360"/>
    <x v="1"/>
    <x v="1"/>
    <x v="0"/>
    <n v="40"/>
    <n v="14264"/>
    <n v="570560"/>
    <n v="10"/>
    <n v="142640"/>
    <n v="427920"/>
    <n v="0.75"/>
  </r>
  <r>
    <n v="10108"/>
    <x v="1"/>
    <x v="361"/>
    <x v="41"/>
    <x v="1"/>
    <x v="0"/>
    <n v="40"/>
    <n v="3623"/>
    <n v="144920"/>
    <n v="10"/>
    <n v="36230"/>
    <n v="108690"/>
    <n v="0.75"/>
  </r>
  <r>
    <n v="10871"/>
    <x v="2"/>
    <x v="361"/>
    <x v="37"/>
    <x v="0"/>
    <x v="2"/>
    <n v="55"/>
    <n v="1360"/>
    <n v="74800"/>
    <n v="30"/>
    <n v="40800"/>
    <n v="34000"/>
    <n v="0.45454545454545453"/>
  </r>
  <r>
    <n v="10076"/>
    <x v="0"/>
    <x v="361"/>
    <x v="12"/>
    <x v="2"/>
    <x v="3"/>
    <n v="45"/>
    <n v="15603"/>
    <n v="702135"/>
    <n v="15"/>
    <n v="234045"/>
    <n v="468090"/>
    <n v="0.66666666666666663"/>
  </r>
  <r>
    <n v="10263"/>
    <x v="2"/>
    <x v="361"/>
    <x v="21"/>
    <x v="1"/>
    <x v="3"/>
    <n v="45"/>
    <n v="15972"/>
    <n v="718740"/>
    <n v="15"/>
    <n v="239580"/>
    <n v="479160"/>
    <n v="0.66666666666666663"/>
  </r>
  <r>
    <n v="10416"/>
    <x v="0"/>
    <x v="362"/>
    <x v="9"/>
    <x v="3"/>
    <x v="0"/>
    <n v="40"/>
    <n v="8727"/>
    <n v="349080"/>
    <n v="10"/>
    <n v="87270"/>
    <n v="261810"/>
    <n v="0.75"/>
  </r>
  <r>
    <n v="10290"/>
    <x v="3"/>
    <x v="362"/>
    <x v="37"/>
    <x v="0"/>
    <x v="3"/>
    <n v="45"/>
    <n v="19778"/>
    <n v="890010"/>
    <n v="15"/>
    <n v="296670"/>
    <n v="593340"/>
    <n v="0.66666666666666663"/>
  </r>
  <r>
    <n v="10866"/>
    <x v="2"/>
    <x v="362"/>
    <x v="14"/>
    <x v="3"/>
    <x v="3"/>
    <n v="45"/>
    <n v="14202"/>
    <n v="639090"/>
    <n v="15"/>
    <n v="213030"/>
    <n v="426060"/>
    <n v="0.66666666666666663"/>
  </r>
  <r>
    <n v="10060"/>
    <x v="2"/>
    <x v="362"/>
    <x v="37"/>
    <x v="0"/>
    <x v="0"/>
    <n v="40"/>
    <n v="10138"/>
    <n v="405520"/>
    <n v="10"/>
    <n v="101380"/>
    <n v="304140"/>
    <n v="0.75"/>
  </r>
  <r>
    <n v="10551"/>
    <x v="2"/>
    <x v="363"/>
    <x v="4"/>
    <x v="1"/>
    <x v="1"/>
    <n v="50"/>
    <n v="5328"/>
    <n v="266400"/>
    <n v="20"/>
    <n v="106560"/>
    <n v="159840"/>
    <n v="0.6"/>
  </r>
  <r>
    <n v="10242"/>
    <x v="1"/>
    <x v="363"/>
    <x v="41"/>
    <x v="1"/>
    <x v="3"/>
    <n v="45"/>
    <n v="18872"/>
    <n v="849240"/>
    <n v="15"/>
    <n v="283080"/>
    <n v="566160"/>
    <n v="0.66666666666666663"/>
  </r>
  <r>
    <n v="10059"/>
    <x v="0"/>
    <x v="363"/>
    <x v="38"/>
    <x v="0"/>
    <x v="3"/>
    <n v="45"/>
    <n v="17990"/>
    <n v="809550"/>
    <n v="15"/>
    <n v="269850"/>
    <n v="539700"/>
    <n v="0.66666666666666663"/>
  </r>
  <r>
    <n v="10217"/>
    <x v="2"/>
    <x v="363"/>
    <x v="11"/>
    <x v="0"/>
    <x v="0"/>
    <n v="40"/>
    <n v="9461"/>
    <n v="378440"/>
    <n v="10"/>
    <n v="94610"/>
    <n v="283830"/>
    <n v="0.75"/>
  </r>
  <r>
    <n v="10504"/>
    <x v="1"/>
    <x v="364"/>
    <x v="31"/>
    <x v="3"/>
    <x v="2"/>
    <n v="55"/>
    <n v="18230"/>
    <n v="1002650"/>
    <n v="30"/>
    <n v="546900"/>
    <n v="455750"/>
    <n v="0.454545454545454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E8169F-C7F1-431C-909C-02DF70C50188}"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4:C5" firstHeaderRow="0" firstDataRow="1" firstDataCol="0"/>
  <pivotFields count="14">
    <pivotField showAll="0"/>
    <pivotField showAll="0">
      <items count="5">
        <item x="3"/>
        <item x="1"/>
        <item x="0"/>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2"/>
        <item m="1" x="4"/>
        <item x="1"/>
        <item x="3"/>
        <item t="default"/>
      </items>
    </pivotField>
    <pivotField showAll="0">
      <items count="5">
        <item x="2"/>
        <item x="1"/>
        <item x="3"/>
        <item x="0"/>
        <item t="default"/>
      </items>
    </pivotField>
    <pivotField showAll="0"/>
    <pivotField showAll="0"/>
    <pivotField dataField="1" showAll="0"/>
    <pivotField showAll="0"/>
    <pivotField dataField="1" showAll="0"/>
    <pivotField dataField="1" showAll="0"/>
    <pivotField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total_sales" fld="8" baseField="0" baseItem="0"/>
    <dataField name="Sum of total_cost" fld="10"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7969BA-C647-4E56-ABD8-F79551AAA030}"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1:B83" firstHeaderRow="1" firstDataRow="1" firstDataCol="1"/>
  <pivotFields count="14">
    <pivotField showAll="0"/>
    <pivotField showAll="0">
      <items count="5">
        <item x="3"/>
        <item x="1"/>
        <item x="0"/>
        <item x="2"/>
        <item t="default"/>
      </items>
    </pivotField>
    <pivotField numFmtId="164" showAll="0"/>
    <pivotField axis="axisRow" showAll="0">
      <items count="52">
        <item x="27"/>
        <item x="48"/>
        <item x="34"/>
        <item x="21"/>
        <item x="19"/>
        <item x="29"/>
        <item x="7"/>
        <item x="35"/>
        <item x="4"/>
        <item x="44"/>
        <item x="31"/>
        <item x="39"/>
        <item x="38"/>
        <item x="20"/>
        <item x="47"/>
        <item x="11"/>
        <item x="15"/>
        <item x="41"/>
        <item x="16"/>
        <item x="49"/>
        <item x="26"/>
        <item x="0"/>
        <item x="45"/>
        <item x="33"/>
        <item x="42"/>
        <item x="17"/>
        <item x="13"/>
        <item x="14"/>
        <item x="32"/>
        <item x="25"/>
        <item x="24"/>
        <item x="12"/>
        <item x="18"/>
        <item x="37"/>
        <item x="2"/>
        <item x="22"/>
        <item x="9"/>
        <item x="40"/>
        <item x="3"/>
        <item x="1"/>
        <item x="8"/>
        <item x="10"/>
        <item x="28"/>
        <item x="50"/>
        <item x="5"/>
        <item x="30"/>
        <item x="43"/>
        <item x="46"/>
        <item x="6"/>
        <item x="36"/>
        <item x="23"/>
        <item t="default"/>
      </items>
    </pivotField>
    <pivotField showAll="0">
      <items count="6">
        <item x="0"/>
        <item x="2"/>
        <item m="1" x="4"/>
        <item x="1"/>
        <item x="3"/>
        <item t="default"/>
      </items>
    </pivotField>
    <pivotField showAll="0">
      <items count="5">
        <item x="2"/>
        <item x="1"/>
        <item x="3"/>
        <item x="0"/>
        <item t="default"/>
      </items>
    </pivotField>
    <pivotField showAll="0"/>
    <pivotField showAll="0"/>
    <pivotField showAll="0"/>
    <pivotField showAll="0"/>
    <pivotField showAll="0"/>
    <pivotField dataField="1" showAll="0"/>
    <pivotField numFmtId="9" showAll="0"/>
    <pivotField showAll="0" defaultSubtotal="0"/>
  </pivotFields>
  <rowFields count="1">
    <field x="3"/>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profit" fld="11"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69FE5B-7406-4B88-BC87-85DEC91B3EE6}"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14:C27" firstHeaderRow="0" firstDataRow="1" firstDataCol="1"/>
  <pivotFields count="14">
    <pivotField showAll="0"/>
    <pivotField showAll="0">
      <items count="5">
        <item x="3"/>
        <item x="1"/>
        <item x="0"/>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6">
        <item x="0"/>
        <item x="2"/>
        <item m="1" x="4"/>
        <item x="1"/>
        <item x="3"/>
        <item t="default"/>
      </items>
    </pivotField>
    <pivotField showAll="0">
      <items count="5">
        <item x="2"/>
        <item x="1"/>
        <item x="3"/>
        <item x="0"/>
        <item t="default"/>
      </items>
    </pivotField>
    <pivotField showAll="0"/>
    <pivotField showAll="0"/>
    <pivotField dataField="1" showAll="0"/>
    <pivotField showAll="0"/>
    <pivotField dataField="1"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13">
    <i>
      <x v="1"/>
    </i>
    <i>
      <x v="2"/>
    </i>
    <i>
      <x v="3"/>
    </i>
    <i>
      <x v="4"/>
    </i>
    <i>
      <x v="5"/>
    </i>
    <i>
      <x v="6"/>
    </i>
    <i>
      <x v="7"/>
    </i>
    <i>
      <x v="8"/>
    </i>
    <i>
      <x v="9"/>
    </i>
    <i>
      <x v="10"/>
    </i>
    <i>
      <x v="11"/>
    </i>
    <i>
      <x v="12"/>
    </i>
    <i t="grand">
      <x/>
    </i>
  </rowItems>
  <colFields count="1">
    <field x="-2"/>
  </colFields>
  <colItems count="2">
    <i>
      <x/>
    </i>
    <i i="1">
      <x v="1"/>
    </i>
  </colItems>
  <dataFields count="2">
    <dataField name="Sum of total_sales" fld="8" baseField="0" baseItem="0"/>
    <dataField name="Sum of total_cost"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8CF3C494-BCF7-4CB0-B15E-CA4F10A8865B}" sourceName="regions">
  <pivotTables>
    <pivotTable tabId="2" name="PivotTable3"/>
    <pivotTable tabId="2" name="PivotTable2"/>
    <pivotTable tabId="2" name="PivotTable1"/>
  </pivotTables>
  <data>
    <tabular pivotCacheId="1273620439">
      <items count="5">
        <i x="0" s="1"/>
        <i x="2" s="1"/>
        <i x="1" s="1"/>
        <i x="3"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6397A19F-D0F1-40F7-AE70-B45AC104053B}" sourceName="retailer">
  <pivotTables>
    <pivotTable tabId="2" name="PivotTable3"/>
    <pivotTable tabId="2" name="PivotTable2"/>
    <pivotTable tabId="2" name="PivotTable1"/>
  </pivotTables>
  <data>
    <tabular pivotCacheId="127362043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D5BE9833-A1A3-4235-84DB-EDC22DC676C4}" sourceName="brands">
  <pivotTables>
    <pivotTable tabId="2" name="PivotTable3"/>
    <pivotTable tabId="2" name="PivotTable2"/>
    <pivotTable tabId="2" name="PivotTable1"/>
  </pivotTables>
  <data>
    <tabular pivotCacheId="127362043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1" xr10:uid="{BF286908-B747-4F0D-875D-DF42045110CE}" cache="Slicer_regions" caption="regions" style="Slicer Style 1" rowHeight="241300"/>
  <slicer name="retailer 1" xr10:uid="{48D7B4A9-C17E-4DEA-9D9F-6DBC011B348E}" cache="Slicer_retailer" caption="retailer" style="Slicer Style 1" rowHeight="241300"/>
  <slicer name="brands 1" xr10:uid="{3E0612D1-48A3-438C-8654-03EAB9B08218}" cache="Slicer_brands" caption="brands"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F3056AC8-081B-4F5C-B6D7-BE89BD2143DF}" cache="Slicer_regions" caption="regions" rowHeight="241300"/>
  <slicer name="retailer" xr10:uid="{D85420CA-E4B5-4F2B-8F1F-5266488F8A02}" cache="Slicer_retailer" caption="retailer" rowHeight="241300"/>
  <slicer name="brands" xr10:uid="{76226CFB-CD60-42F7-A43E-4D3F3C2DDF44}"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65ECB6-260F-435C-9FC6-BD0CE6156348}" name="sales" displayName="sales" ref="B4:N1504" totalsRowShown="0" headerRowDxfId="4" headerRowBorderDxfId="3" tableBorderDxfId="2">
  <autoFilter ref="B4:N1504" xr:uid="{1E65ECB6-260F-435C-9FC6-BD0CE6156348}">
    <filterColumn colId="3">
      <filters>
        <filter val="Washington DC"/>
      </filters>
    </filterColumn>
  </autoFilter>
  <tableColumns count="13">
    <tableColumn id="1" xr3:uid="{81F60FB2-6A84-45EB-8B45-593089E3B348}" name="retailer_id"/>
    <tableColumn id="2" xr3:uid="{4EAE9EE7-BFAD-4956-BA7A-DA748181C11F}" name="retailer"/>
    <tableColumn id="3" xr3:uid="{8266B550-60C0-4DD4-BC61-57FEF248B776}" name="dates" dataDxfId="1"/>
    <tableColumn id="4" xr3:uid="{CA91C8DD-0AF0-4EA3-951B-2891954E1F5A}" name="state"/>
    <tableColumn id="5" xr3:uid="{49B62F54-3692-4B9B-94CD-0EB8E23E271B}" name="regions"/>
    <tableColumn id="6" xr3:uid="{F83C8957-1FCD-46F9-A315-EDE64D894DFB}" name="brands"/>
    <tableColumn id="7" xr3:uid="{4BC91B02-7F0F-4644-B38B-32D69E6FE083}" name="prices"/>
    <tableColumn id="8" xr3:uid="{64F71957-C167-4EC9-BBE7-855F9DFEC4B2}" name="units_sold"/>
    <tableColumn id="9" xr3:uid="{9BE025FF-A8E3-4FCA-A5FC-D210E6186D42}" name="total_sales"/>
    <tableColumn id="10" xr3:uid="{29F8BF7E-5595-4BB3-A0B7-19FDC6B90E34}" name="cost_per_unit"/>
    <tableColumn id="11" xr3:uid="{76DD7662-E202-44FF-BE6F-A3DBE7198088}" name="total_cost"/>
    <tableColumn id="12" xr3:uid="{B5B6B403-E337-4FD2-94C8-D912CE81C3C3}" name="profit"/>
    <tableColumn id="13" xr3:uid="{5A2C5F17-8263-4C93-9424-ECFC4E10E6CA}" name="profit margin" dataDxfId="0" dataCellStyle="Percent">
      <calculatedColumnFormula>sales[profit]/sales[total_sales]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6.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504"/>
  <sheetViews>
    <sheetView showGridLines="0" workbookViewId="0">
      <selection activeCell="G1510" sqref="G1510"/>
    </sheetView>
  </sheetViews>
  <sheetFormatPr defaultRowHeight="15" x14ac:dyDescent="0.25"/>
  <cols>
    <col min="2" max="2" width="12.42578125" customWidth="1"/>
    <col min="3" max="3" width="12.140625" bestFit="1" customWidth="1"/>
    <col min="4" max="4" width="10.85546875" customWidth="1"/>
    <col min="5" max="5" width="15.28515625" bestFit="1" customWidth="1"/>
    <col min="6" max="6" width="12.140625" bestFit="1" customWidth="1"/>
    <col min="7" max="7" width="26.140625" bestFit="1" customWidth="1"/>
    <col min="9" max="9" width="12.28515625" customWidth="1"/>
    <col min="10" max="10" width="12.7109375" customWidth="1"/>
    <col min="11" max="11" width="15.28515625" customWidth="1"/>
    <col min="12" max="12" width="11.85546875" customWidth="1"/>
    <col min="13" max="13" width="10.5703125" bestFit="1" customWidth="1"/>
    <col min="14" max="14" width="11.28515625" customWidth="1"/>
  </cols>
  <sheetData>
    <row r="1" spans="2:14" ht="50.1" customHeight="1" thickBot="1" x14ac:dyDescent="0.3">
      <c r="B1" s="2"/>
      <c r="C1" s="2"/>
      <c r="D1" s="3" t="s">
        <v>74</v>
      </c>
      <c r="E1" s="2"/>
      <c r="F1" s="2"/>
      <c r="G1" s="2"/>
      <c r="H1" s="2"/>
      <c r="I1" s="2"/>
      <c r="J1" s="2"/>
      <c r="K1" s="2"/>
      <c r="L1" s="13"/>
      <c r="M1" s="13"/>
      <c r="N1" s="13"/>
    </row>
    <row r="4" spans="2:14" x14ac:dyDescent="0.25">
      <c r="B4" s="4" t="s">
        <v>0</v>
      </c>
      <c r="C4" s="4" t="s">
        <v>1</v>
      </c>
      <c r="D4" s="4" t="s">
        <v>2</v>
      </c>
      <c r="E4" s="4" t="s">
        <v>3</v>
      </c>
      <c r="F4" s="4" t="s">
        <v>4</v>
      </c>
      <c r="G4" s="4" t="s">
        <v>5</v>
      </c>
      <c r="H4" s="4" t="s">
        <v>6</v>
      </c>
      <c r="I4" s="4" t="s">
        <v>7</v>
      </c>
      <c r="J4" s="4" t="s">
        <v>8</v>
      </c>
      <c r="K4" s="4" t="s">
        <v>9</v>
      </c>
      <c r="L4" s="4" t="s">
        <v>10</v>
      </c>
      <c r="M4" s="4" t="s">
        <v>11</v>
      </c>
      <c r="N4" s="4" t="s">
        <v>75</v>
      </c>
    </row>
    <row r="5" spans="2:14" hidden="1" x14ac:dyDescent="0.25">
      <c r="B5">
        <v>10725</v>
      </c>
      <c r="C5" t="s">
        <v>12</v>
      </c>
      <c r="D5" s="1">
        <v>44562</v>
      </c>
      <c r="E5" t="s">
        <v>13</v>
      </c>
      <c r="F5" t="s">
        <v>14</v>
      </c>
      <c r="G5" t="s">
        <v>15</v>
      </c>
      <c r="H5">
        <v>40</v>
      </c>
      <c r="I5">
        <v>3968</v>
      </c>
      <c r="J5">
        <v>158720</v>
      </c>
      <c r="K5">
        <v>10</v>
      </c>
      <c r="L5">
        <v>39680</v>
      </c>
      <c r="M5">
        <v>119040</v>
      </c>
      <c r="N5" s="5">
        <f>sales[profit]/sales[total_sales]</f>
        <v>0.75</v>
      </c>
    </row>
    <row r="6" spans="2:14" hidden="1" x14ac:dyDescent="0.25">
      <c r="B6">
        <v>10972</v>
      </c>
      <c r="C6" t="s">
        <v>16</v>
      </c>
      <c r="D6" s="1">
        <v>44562</v>
      </c>
      <c r="E6" t="s">
        <v>17</v>
      </c>
      <c r="F6" t="s">
        <v>18</v>
      </c>
      <c r="G6" t="s">
        <v>15</v>
      </c>
      <c r="H6">
        <v>40</v>
      </c>
      <c r="I6">
        <v>18586</v>
      </c>
      <c r="J6">
        <v>743440</v>
      </c>
      <c r="K6">
        <v>10</v>
      </c>
      <c r="L6">
        <v>185860</v>
      </c>
      <c r="M6">
        <v>557580</v>
      </c>
      <c r="N6" s="5">
        <f>sales[profit]/sales[total_sales]</f>
        <v>0.75</v>
      </c>
    </row>
    <row r="7" spans="2:14" hidden="1" x14ac:dyDescent="0.25">
      <c r="B7">
        <v>10695</v>
      </c>
      <c r="C7" t="s">
        <v>19</v>
      </c>
      <c r="D7" s="1">
        <v>44562</v>
      </c>
      <c r="E7" t="s">
        <v>20</v>
      </c>
      <c r="F7" t="s">
        <v>14</v>
      </c>
      <c r="G7" t="s">
        <v>21</v>
      </c>
      <c r="H7">
        <v>50</v>
      </c>
      <c r="I7">
        <v>3627</v>
      </c>
      <c r="J7">
        <v>181350</v>
      </c>
      <c r="K7">
        <v>20</v>
      </c>
      <c r="L7">
        <v>72540</v>
      </c>
      <c r="M7">
        <v>108810</v>
      </c>
      <c r="N7" s="5">
        <f>sales[profit]/sales[total_sales]</f>
        <v>0.6</v>
      </c>
    </row>
    <row r="8" spans="2:14" hidden="1" x14ac:dyDescent="0.25">
      <c r="B8">
        <v>10797</v>
      </c>
      <c r="C8" t="s">
        <v>19</v>
      </c>
      <c r="D8" s="1">
        <v>44562</v>
      </c>
      <c r="E8" t="s">
        <v>22</v>
      </c>
      <c r="F8" t="s">
        <v>96</v>
      </c>
      <c r="G8" t="s">
        <v>15</v>
      </c>
      <c r="H8">
        <v>40</v>
      </c>
      <c r="I8">
        <v>11435</v>
      </c>
      <c r="J8">
        <v>457400</v>
      </c>
      <c r="K8">
        <v>10</v>
      </c>
      <c r="L8">
        <v>114350</v>
      </c>
      <c r="M8">
        <v>343050</v>
      </c>
      <c r="N8" s="5">
        <f>sales[profit]/sales[total_sales]</f>
        <v>0.75</v>
      </c>
    </row>
    <row r="9" spans="2:14" hidden="1" x14ac:dyDescent="0.25">
      <c r="B9">
        <v>10864</v>
      </c>
      <c r="C9" t="s">
        <v>23</v>
      </c>
      <c r="D9" s="1">
        <v>44562</v>
      </c>
      <c r="E9" t="s">
        <v>24</v>
      </c>
      <c r="F9" t="s">
        <v>18</v>
      </c>
      <c r="G9" t="s">
        <v>21</v>
      </c>
      <c r="H9">
        <v>50</v>
      </c>
      <c r="I9">
        <v>15952</v>
      </c>
      <c r="J9">
        <v>797600</v>
      </c>
      <c r="K9">
        <v>20</v>
      </c>
      <c r="L9">
        <v>319040</v>
      </c>
      <c r="M9">
        <v>478560</v>
      </c>
      <c r="N9" s="5">
        <f>sales[profit]/sales[total_sales]</f>
        <v>0.6</v>
      </c>
    </row>
    <row r="10" spans="2:14" hidden="1" x14ac:dyDescent="0.25">
      <c r="B10">
        <v>10938</v>
      </c>
      <c r="C10" t="s">
        <v>12</v>
      </c>
      <c r="D10" s="1">
        <v>44563</v>
      </c>
      <c r="E10" t="s">
        <v>25</v>
      </c>
      <c r="F10" t="s">
        <v>96</v>
      </c>
      <c r="G10" t="s">
        <v>15</v>
      </c>
      <c r="H10">
        <v>40</v>
      </c>
      <c r="I10">
        <v>11113</v>
      </c>
      <c r="J10">
        <v>444520</v>
      </c>
      <c r="K10">
        <v>10</v>
      </c>
      <c r="L10">
        <v>111130</v>
      </c>
      <c r="M10">
        <v>333390</v>
      </c>
      <c r="N10" s="5">
        <f>sales[profit]/sales[total_sales]</f>
        <v>0.75</v>
      </c>
    </row>
    <row r="11" spans="2:14" hidden="1" x14ac:dyDescent="0.25">
      <c r="B11">
        <v>10649</v>
      </c>
      <c r="C11" t="s">
        <v>19</v>
      </c>
      <c r="D11" s="1">
        <v>44563</v>
      </c>
      <c r="E11" t="s">
        <v>22</v>
      </c>
      <c r="F11" t="s">
        <v>96</v>
      </c>
      <c r="G11" t="s">
        <v>26</v>
      </c>
      <c r="H11">
        <v>55</v>
      </c>
      <c r="I11">
        <v>15374</v>
      </c>
      <c r="J11">
        <v>845570</v>
      </c>
      <c r="K11">
        <v>30</v>
      </c>
      <c r="L11">
        <v>461220</v>
      </c>
      <c r="M11">
        <v>384350</v>
      </c>
      <c r="N11" s="5">
        <f>sales[profit]/sales[total_sales]</f>
        <v>0.45454545454545453</v>
      </c>
    </row>
    <row r="12" spans="2:14" hidden="1" x14ac:dyDescent="0.25">
      <c r="B12">
        <v>10741</v>
      </c>
      <c r="C12" t="s">
        <v>16</v>
      </c>
      <c r="D12" s="1">
        <v>44563</v>
      </c>
      <c r="E12" t="s">
        <v>27</v>
      </c>
      <c r="F12" t="s">
        <v>18</v>
      </c>
      <c r="G12" t="s">
        <v>15</v>
      </c>
      <c r="H12">
        <v>40</v>
      </c>
      <c r="I12">
        <v>19907</v>
      </c>
      <c r="J12">
        <v>796280</v>
      </c>
      <c r="K12">
        <v>10</v>
      </c>
      <c r="L12">
        <v>199070</v>
      </c>
      <c r="M12">
        <v>597210</v>
      </c>
      <c r="N12" s="5">
        <f>sales[profit]/sales[total_sales]</f>
        <v>0.75</v>
      </c>
    </row>
    <row r="13" spans="2:14" hidden="1" x14ac:dyDescent="0.25">
      <c r="B13">
        <v>10220</v>
      </c>
      <c r="C13" t="s">
        <v>23</v>
      </c>
      <c r="D13" s="1">
        <v>44563</v>
      </c>
      <c r="E13" t="s">
        <v>28</v>
      </c>
      <c r="F13" t="s">
        <v>96</v>
      </c>
      <c r="G13" t="s">
        <v>21</v>
      </c>
      <c r="H13">
        <v>50</v>
      </c>
      <c r="I13">
        <v>149</v>
      </c>
      <c r="J13">
        <v>7450</v>
      </c>
      <c r="K13">
        <v>20</v>
      </c>
      <c r="L13">
        <v>2980</v>
      </c>
      <c r="M13">
        <v>4470</v>
      </c>
      <c r="N13" s="5">
        <f>sales[profit]/sales[total_sales]</f>
        <v>0.6</v>
      </c>
    </row>
    <row r="14" spans="2:14" hidden="1" x14ac:dyDescent="0.25">
      <c r="B14">
        <v>10462</v>
      </c>
      <c r="C14" t="s">
        <v>19</v>
      </c>
      <c r="D14" s="1">
        <v>44564</v>
      </c>
      <c r="E14" t="s">
        <v>29</v>
      </c>
      <c r="F14" t="s">
        <v>14</v>
      </c>
      <c r="G14" t="s">
        <v>30</v>
      </c>
      <c r="H14">
        <v>45</v>
      </c>
      <c r="I14">
        <v>17299</v>
      </c>
      <c r="J14">
        <v>778455</v>
      </c>
      <c r="K14">
        <v>15</v>
      </c>
      <c r="L14">
        <v>259485</v>
      </c>
      <c r="M14">
        <v>518970</v>
      </c>
      <c r="N14" s="5">
        <f>sales[profit]/sales[total_sales]</f>
        <v>0.66666666666666663</v>
      </c>
    </row>
    <row r="15" spans="2:14" hidden="1" x14ac:dyDescent="0.25">
      <c r="B15">
        <v>10544</v>
      </c>
      <c r="C15" t="s">
        <v>16</v>
      </c>
      <c r="D15" s="1">
        <v>44564</v>
      </c>
      <c r="E15" t="s">
        <v>31</v>
      </c>
      <c r="F15" t="s">
        <v>32</v>
      </c>
      <c r="G15" t="s">
        <v>30</v>
      </c>
      <c r="H15">
        <v>45</v>
      </c>
      <c r="I15">
        <v>14572</v>
      </c>
      <c r="J15">
        <v>655740</v>
      </c>
      <c r="K15">
        <v>15</v>
      </c>
      <c r="L15">
        <v>218580</v>
      </c>
      <c r="M15">
        <v>437160</v>
      </c>
      <c r="N15" s="5">
        <f>sales[profit]/sales[total_sales]</f>
        <v>0.66666666666666663</v>
      </c>
    </row>
    <row r="16" spans="2:14" hidden="1" x14ac:dyDescent="0.25">
      <c r="B16">
        <v>10990</v>
      </c>
      <c r="C16" t="s">
        <v>19</v>
      </c>
      <c r="D16" s="1">
        <v>44564</v>
      </c>
      <c r="E16" t="s">
        <v>33</v>
      </c>
      <c r="F16" t="s">
        <v>18</v>
      </c>
      <c r="G16" t="s">
        <v>21</v>
      </c>
      <c r="H16">
        <v>50</v>
      </c>
      <c r="I16">
        <v>10509</v>
      </c>
      <c r="J16">
        <v>525450</v>
      </c>
      <c r="K16">
        <v>20</v>
      </c>
      <c r="L16">
        <v>210180</v>
      </c>
      <c r="M16">
        <v>315270</v>
      </c>
      <c r="N16" s="5">
        <f>sales[profit]/sales[total_sales]</f>
        <v>0.6</v>
      </c>
    </row>
    <row r="17" spans="2:14" hidden="1" x14ac:dyDescent="0.25">
      <c r="B17">
        <v>10100</v>
      </c>
      <c r="C17" t="s">
        <v>19</v>
      </c>
      <c r="D17" s="1">
        <v>44564</v>
      </c>
      <c r="E17" t="s">
        <v>34</v>
      </c>
      <c r="F17" t="s">
        <v>14</v>
      </c>
      <c r="G17" t="s">
        <v>15</v>
      </c>
      <c r="H17">
        <v>40</v>
      </c>
      <c r="I17">
        <v>824</v>
      </c>
      <c r="J17">
        <v>32960</v>
      </c>
      <c r="K17">
        <v>10</v>
      </c>
      <c r="L17">
        <v>8240</v>
      </c>
      <c r="M17">
        <v>24720</v>
      </c>
      <c r="N17" s="5">
        <f>sales[profit]/sales[total_sales]</f>
        <v>0.75</v>
      </c>
    </row>
    <row r="18" spans="2:14" hidden="1" x14ac:dyDescent="0.25">
      <c r="B18">
        <v>10804</v>
      </c>
      <c r="C18" t="s">
        <v>19</v>
      </c>
      <c r="D18" s="1">
        <v>44565</v>
      </c>
      <c r="E18" t="s">
        <v>35</v>
      </c>
      <c r="F18" t="s">
        <v>96</v>
      </c>
      <c r="G18" t="s">
        <v>21</v>
      </c>
      <c r="H18">
        <v>50</v>
      </c>
      <c r="I18">
        <v>579</v>
      </c>
      <c r="J18">
        <v>28950</v>
      </c>
      <c r="K18">
        <v>20</v>
      </c>
      <c r="L18">
        <v>11580</v>
      </c>
      <c r="M18">
        <v>17370</v>
      </c>
      <c r="N18" s="5">
        <f>sales[profit]/sales[total_sales]</f>
        <v>0.6</v>
      </c>
    </row>
    <row r="19" spans="2:14" hidden="1" x14ac:dyDescent="0.25">
      <c r="B19">
        <v>10381</v>
      </c>
      <c r="C19" t="s">
        <v>16</v>
      </c>
      <c r="D19" s="1">
        <v>44565</v>
      </c>
      <c r="E19" t="s">
        <v>36</v>
      </c>
      <c r="F19" t="s">
        <v>14</v>
      </c>
      <c r="G19" t="s">
        <v>15</v>
      </c>
      <c r="H19">
        <v>40</v>
      </c>
      <c r="I19">
        <v>12754</v>
      </c>
      <c r="J19">
        <v>510160</v>
      </c>
      <c r="K19">
        <v>10</v>
      </c>
      <c r="L19">
        <v>127540</v>
      </c>
      <c r="M19">
        <v>382620</v>
      </c>
      <c r="N19" s="5">
        <f>sales[profit]/sales[total_sales]</f>
        <v>0.75</v>
      </c>
    </row>
    <row r="20" spans="2:14" hidden="1" x14ac:dyDescent="0.25">
      <c r="B20">
        <v>10775</v>
      </c>
      <c r="C20" t="s">
        <v>16</v>
      </c>
      <c r="D20" s="1">
        <v>44565</v>
      </c>
      <c r="E20" t="s">
        <v>25</v>
      </c>
      <c r="F20" t="s">
        <v>96</v>
      </c>
      <c r="G20" t="s">
        <v>30</v>
      </c>
      <c r="H20">
        <v>45</v>
      </c>
      <c r="I20">
        <v>16650</v>
      </c>
      <c r="J20">
        <v>749250</v>
      </c>
      <c r="K20">
        <v>15</v>
      </c>
      <c r="L20">
        <v>249750</v>
      </c>
      <c r="M20">
        <v>499500</v>
      </c>
      <c r="N20" s="5">
        <f>sales[profit]/sales[total_sales]</f>
        <v>0.66666666666666663</v>
      </c>
    </row>
    <row r="21" spans="2:14" hidden="1" x14ac:dyDescent="0.25">
      <c r="B21">
        <v>10988</v>
      </c>
      <c r="C21" t="s">
        <v>19</v>
      </c>
      <c r="D21" s="1">
        <v>44565</v>
      </c>
      <c r="E21" t="s">
        <v>37</v>
      </c>
      <c r="F21" t="s">
        <v>32</v>
      </c>
      <c r="G21" t="s">
        <v>26</v>
      </c>
      <c r="H21">
        <v>55</v>
      </c>
      <c r="I21">
        <v>17821</v>
      </c>
      <c r="J21">
        <v>980155</v>
      </c>
      <c r="K21">
        <v>30</v>
      </c>
      <c r="L21">
        <v>534630</v>
      </c>
      <c r="M21">
        <v>445525</v>
      </c>
      <c r="N21" s="5">
        <f>sales[profit]/sales[total_sales]</f>
        <v>0.45454545454545453</v>
      </c>
    </row>
    <row r="22" spans="2:14" hidden="1" x14ac:dyDescent="0.25">
      <c r="B22">
        <v>10417</v>
      </c>
      <c r="C22" t="s">
        <v>23</v>
      </c>
      <c r="D22" s="1">
        <v>44566</v>
      </c>
      <c r="E22" t="s">
        <v>38</v>
      </c>
      <c r="F22" t="s">
        <v>18</v>
      </c>
      <c r="G22" t="s">
        <v>21</v>
      </c>
      <c r="H22">
        <v>50</v>
      </c>
      <c r="I22">
        <v>791</v>
      </c>
      <c r="J22">
        <v>39550</v>
      </c>
      <c r="K22">
        <v>20</v>
      </c>
      <c r="L22">
        <v>15820</v>
      </c>
      <c r="M22">
        <v>23730</v>
      </c>
      <c r="N22" s="5">
        <f>sales[profit]/sales[total_sales]</f>
        <v>0.6</v>
      </c>
    </row>
    <row r="23" spans="2:14" hidden="1" x14ac:dyDescent="0.25">
      <c r="B23">
        <v>10814</v>
      </c>
      <c r="C23" t="s">
        <v>23</v>
      </c>
      <c r="D23" s="1">
        <v>44566</v>
      </c>
      <c r="E23" t="s">
        <v>39</v>
      </c>
      <c r="F23" t="s">
        <v>96</v>
      </c>
      <c r="G23" t="s">
        <v>26</v>
      </c>
      <c r="H23">
        <v>55</v>
      </c>
      <c r="I23">
        <v>14732</v>
      </c>
      <c r="J23">
        <v>810260</v>
      </c>
      <c r="K23">
        <v>30</v>
      </c>
      <c r="L23">
        <v>441960</v>
      </c>
      <c r="M23">
        <v>368300</v>
      </c>
      <c r="N23" s="5">
        <f>sales[profit]/sales[total_sales]</f>
        <v>0.45454545454545453</v>
      </c>
    </row>
    <row r="24" spans="2:14" hidden="1" x14ac:dyDescent="0.25">
      <c r="B24">
        <v>10290</v>
      </c>
      <c r="C24" t="s">
        <v>23</v>
      </c>
      <c r="D24" s="1">
        <v>44566</v>
      </c>
      <c r="E24" t="s">
        <v>40</v>
      </c>
      <c r="F24" t="s">
        <v>14</v>
      </c>
      <c r="G24" t="s">
        <v>21</v>
      </c>
      <c r="H24">
        <v>50</v>
      </c>
      <c r="I24">
        <v>10613</v>
      </c>
      <c r="J24">
        <v>530650</v>
      </c>
      <c r="K24">
        <v>20</v>
      </c>
      <c r="L24">
        <v>212260</v>
      </c>
      <c r="M24">
        <v>318390</v>
      </c>
      <c r="N24" s="5">
        <f>sales[profit]/sales[total_sales]</f>
        <v>0.6</v>
      </c>
    </row>
    <row r="25" spans="2:14" hidden="1" x14ac:dyDescent="0.25">
      <c r="B25">
        <v>10456</v>
      </c>
      <c r="C25" t="s">
        <v>23</v>
      </c>
      <c r="D25" s="1">
        <v>44566</v>
      </c>
      <c r="E25" t="s">
        <v>41</v>
      </c>
      <c r="F25" t="s">
        <v>18</v>
      </c>
      <c r="G25" t="s">
        <v>21</v>
      </c>
      <c r="H25">
        <v>50</v>
      </c>
      <c r="I25">
        <v>8441</v>
      </c>
      <c r="J25">
        <v>422050</v>
      </c>
      <c r="K25">
        <v>20</v>
      </c>
      <c r="L25">
        <v>168820</v>
      </c>
      <c r="M25">
        <v>253230</v>
      </c>
      <c r="N25" s="5">
        <f>sales[profit]/sales[total_sales]</f>
        <v>0.6</v>
      </c>
    </row>
    <row r="26" spans="2:14" hidden="1" x14ac:dyDescent="0.25">
      <c r="B26">
        <v>10958</v>
      </c>
      <c r="C26" t="s">
        <v>12</v>
      </c>
      <c r="D26" s="1">
        <v>44567</v>
      </c>
      <c r="E26" t="s">
        <v>42</v>
      </c>
      <c r="F26" t="s">
        <v>32</v>
      </c>
      <c r="G26" t="s">
        <v>15</v>
      </c>
      <c r="H26">
        <v>40</v>
      </c>
      <c r="I26">
        <v>8751</v>
      </c>
      <c r="J26">
        <v>350040</v>
      </c>
      <c r="K26">
        <v>10</v>
      </c>
      <c r="L26">
        <v>87510</v>
      </c>
      <c r="M26">
        <v>262530</v>
      </c>
      <c r="N26" s="5">
        <f>sales[profit]/sales[total_sales]</f>
        <v>0.75</v>
      </c>
    </row>
    <row r="27" spans="2:14" hidden="1" x14ac:dyDescent="0.25">
      <c r="B27">
        <v>10121</v>
      </c>
      <c r="C27" t="s">
        <v>19</v>
      </c>
      <c r="D27" s="1">
        <v>44567</v>
      </c>
      <c r="E27" t="s">
        <v>34</v>
      </c>
      <c r="F27" t="s">
        <v>14</v>
      </c>
      <c r="G27" t="s">
        <v>15</v>
      </c>
      <c r="H27">
        <v>40</v>
      </c>
      <c r="I27">
        <v>13714</v>
      </c>
      <c r="J27">
        <v>548560</v>
      </c>
      <c r="K27">
        <v>10</v>
      </c>
      <c r="L27">
        <v>137140</v>
      </c>
      <c r="M27">
        <v>411420</v>
      </c>
      <c r="N27" s="5">
        <f>sales[profit]/sales[total_sales]</f>
        <v>0.75</v>
      </c>
    </row>
    <row r="28" spans="2:14" hidden="1" x14ac:dyDescent="0.25">
      <c r="B28">
        <v>10651</v>
      </c>
      <c r="C28" t="s">
        <v>16</v>
      </c>
      <c r="D28" s="1">
        <v>44567</v>
      </c>
      <c r="E28" t="s">
        <v>20</v>
      </c>
      <c r="F28" t="s">
        <v>14</v>
      </c>
      <c r="G28" t="s">
        <v>26</v>
      </c>
      <c r="H28">
        <v>55</v>
      </c>
      <c r="I28">
        <v>990</v>
      </c>
      <c r="J28">
        <v>54450</v>
      </c>
      <c r="K28">
        <v>30</v>
      </c>
      <c r="L28">
        <v>29700</v>
      </c>
      <c r="M28">
        <v>24750</v>
      </c>
      <c r="N28" s="5">
        <f>sales[profit]/sales[total_sales]</f>
        <v>0.45454545454545453</v>
      </c>
    </row>
    <row r="29" spans="2:14" hidden="1" x14ac:dyDescent="0.25">
      <c r="B29">
        <v>10305</v>
      </c>
      <c r="C29" t="s">
        <v>23</v>
      </c>
      <c r="D29" s="1">
        <v>44567</v>
      </c>
      <c r="E29" t="s">
        <v>43</v>
      </c>
      <c r="F29" t="s">
        <v>14</v>
      </c>
      <c r="G29" t="s">
        <v>21</v>
      </c>
      <c r="H29">
        <v>50</v>
      </c>
      <c r="I29">
        <v>14009</v>
      </c>
      <c r="J29">
        <v>700450</v>
      </c>
      <c r="K29">
        <v>20</v>
      </c>
      <c r="L29">
        <v>280180</v>
      </c>
      <c r="M29">
        <v>420270</v>
      </c>
      <c r="N29" s="5">
        <f>sales[profit]/sales[total_sales]</f>
        <v>0.6</v>
      </c>
    </row>
    <row r="30" spans="2:14" hidden="1" x14ac:dyDescent="0.25">
      <c r="B30">
        <v>10709</v>
      </c>
      <c r="C30" t="s">
        <v>12</v>
      </c>
      <c r="D30" s="1">
        <v>44568</v>
      </c>
      <c r="E30" t="s">
        <v>44</v>
      </c>
      <c r="F30" t="s">
        <v>18</v>
      </c>
      <c r="G30" t="s">
        <v>21</v>
      </c>
      <c r="H30">
        <v>50</v>
      </c>
      <c r="I30">
        <v>7106</v>
      </c>
      <c r="J30">
        <v>355300</v>
      </c>
      <c r="K30">
        <v>20</v>
      </c>
      <c r="L30">
        <v>142120</v>
      </c>
      <c r="M30">
        <v>213180</v>
      </c>
      <c r="N30" s="5">
        <f>sales[profit]/sales[total_sales]</f>
        <v>0.6</v>
      </c>
    </row>
    <row r="31" spans="2:14" hidden="1" x14ac:dyDescent="0.25">
      <c r="B31">
        <v>10820</v>
      </c>
      <c r="C31" t="s">
        <v>23</v>
      </c>
      <c r="D31" s="1">
        <v>44568</v>
      </c>
      <c r="E31" t="s">
        <v>45</v>
      </c>
      <c r="F31" t="s">
        <v>18</v>
      </c>
      <c r="G31" t="s">
        <v>26</v>
      </c>
      <c r="H31">
        <v>55</v>
      </c>
      <c r="I31">
        <v>2537</v>
      </c>
      <c r="J31">
        <v>139535</v>
      </c>
      <c r="K31">
        <v>30</v>
      </c>
      <c r="L31">
        <v>76110</v>
      </c>
      <c r="M31">
        <v>63425</v>
      </c>
      <c r="N31" s="5">
        <f>sales[profit]/sales[total_sales]</f>
        <v>0.45454545454545453</v>
      </c>
    </row>
    <row r="32" spans="2:14" hidden="1" x14ac:dyDescent="0.25">
      <c r="B32">
        <v>10816</v>
      </c>
      <c r="C32" t="s">
        <v>12</v>
      </c>
      <c r="D32" s="1">
        <v>44568</v>
      </c>
      <c r="E32" t="s">
        <v>46</v>
      </c>
      <c r="F32" t="s">
        <v>32</v>
      </c>
      <c r="G32" t="s">
        <v>30</v>
      </c>
      <c r="H32">
        <v>45</v>
      </c>
      <c r="I32">
        <v>14360</v>
      </c>
      <c r="J32">
        <v>646200</v>
      </c>
      <c r="K32">
        <v>15</v>
      </c>
      <c r="L32">
        <v>215400</v>
      </c>
      <c r="M32">
        <v>430800</v>
      </c>
      <c r="N32" s="5">
        <f>sales[profit]/sales[total_sales]</f>
        <v>0.66666666666666663</v>
      </c>
    </row>
    <row r="33" spans="2:14" hidden="1" x14ac:dyDescent="0.25">
      <c r="B33">
        <v>10328</v>
      </c>
      <c r="C33" t="s">
        <v>19</v>
      </c>
      <c r="D33" s="1">
        <v>44568</v>
      </c>
      <c r="E33" t="s">
        <v>45</v>
      </c>
      <c r="F33" t="s">
        <v>18</v>
      </c>
      <c r="G33" t="s">
        <v>15</v>
      </c>
      <c r="H33">
        <v>40</v>
      </c>
      <c r="I33">
        <v>8293</v>
      </c>
      <c r="J33">
        <v>331720</v>
      </c>
      <c r="K33">
        <v>10</v>
      </c>
      <c r="L33">
        <v>82930</v>
      </c>
      <c r="M33">
        <v>248790</v>
      </c>
      <c r="N33" s="5">
        <f>sales[profit]/sales[total_sales]</f>
        <v>0.75</v>
      </c>
    </row>
    <row r="34" spans="2:14" hidden="1" x14ac:dyDescent="0.25">
      <c r="B34">
        <v>10652</v>
      </c>
      <c r="C34" t="s">
        <v>16</v>
      </c>
      <c r="D34" s="1">
        <v>44569</v>
      </c>
      <c r="E34" t="s">
        <v>29</v>
      </c>
      <c r="F34" t="s">
        <v>14</v>
      </c>
      <c r="G34" t="s">
        <v>30</v>
      </c>
      <c r="H34">
        <v>45</v>
      </c>
      <c r="I34">
        <v>18600</v>
      </c>
      <c r="J34">
        <v>837000</v>
      </c>
      <c r="K34">
        <v>15</v>
      </c>
      <c r="L34">
        <v>279000</v>
      </c>
      <c r="M34">
        <v>558000</v>
      </c>
      <c r="N34" s="5">
        <f>sales[profit]/sales[total_sales]</f>
        <v>0.66666666666666663</v>
      </c>
    </row>
    <row r="35" spans="2:14" hidden="1" x14ac:dyDescent="0.25">
      <c r="B35">
        <v>10084</v>
      </c>
      <c r="C35" t="s">
        <v>12</v>
      </c>
      <c r="D35" s="1">
        <v>44569</v>
      </c>
      <c r="E35" t="s">
        <v>47</v>
      </c>
      <c r="F35" t="s">
        <v>32</v>
      </c>
      <c r="G35" t="s">
        <v>30</v>
      </c>
      <c r="H35">
        <v>45</v>
      </c>
      <c r="I35">
        <v>13534</v>
      </c>
      <c r="J35">
        <v>609030</v>
      </c>
      <c r="K35">
        <v>15</v>
      </c>
      <c r="L35">
        <v>203010</v>
      </c>
      <c r="M35">
        <v>406020</v>
      </c>
      <c r="N35" s="5">
        <f>sales[profit]/sales[total_sales]</f>
        <v>0.66666666666666663</v>
      </c>
    </row>
    <row r="36" spans="2:14" hidden="1" x14ac:dyDescent="0.25">
      <c r="B36">
        <v>10427</v>
      </c>
      <c r="C36" t="s">
        <v>19</v>
      </c>
      <c r="D36" s="1">
        <v>44569</v>
      </c>
      <c r="E36" t="s">
        <v>48</v>
      </c>
      <c r="F36" t="s">
        <v>96</v>
      </c>
      <c r="G36" t="s">
        <v>26</v>
      </c>
      <c r="H36">
        <v>55</v>
      </c>
      <c r="I36">
        <v>11235</v>
      </c>
      <c r="J36">
        <v>617925</v>
      </c>
      <c r="K36">
        <v>30</v>
      </c>
      <c r="L36">
        <v>337050</v>
      </c>
      <c r="M36">
        <v>280875</v>
      </c>
      <c r="N36" s="5">
        <f>sales[profit]/sales[total_sales]</f>
        <v>0.45454545454545453</v>
      </c>
    </row>
    <row r="37" spans="2:14" hidden="1" x14ac:dyDescent="0.25">
      <c r="B37">
        <v>10621</v>
      </c>
      <c r="C37" t="s">
        <v>19</v>
      </c>
      <c r="D37" s="1">
        <v>44569</v>
      </c>
      <c r="E37" t="s">
        <v>49</v>
      </c>
      <c r="F37" t="s">
        <v>96</v>
      </c>
      <c r="G37" t="s">
        <v>21</v>
      </c>
      <c r="H37">
        <v>50</v>
      </c>
      <c r="I37">
        <v>14501</v>
      </c>
      <c r="J37">
        <v>725050</v>
      </c>
      <c r="K37">
        <v>20</v>
      </c>
      <c r="L37">
        <v>290020</v>
      </c>
      <c r="M37">
        <v>435030</v>
      </c>
      <c r="N37" s="5">
        <f>sales[profit]/sales[total_sales]</f>
        <v>0.6</v>
      </c>
    </row>
    <row r="38" spans="2:14" hidden="1" x14ac:dyDescent="0.25">
      <c r="B38">
        <v>10505</v>
      </c>
      <c r="C38" t="s">
        <v>12</v>
      </c>
      <c r="D38" s="1">
        <v>44570</v>
      </c>
      <c r="E38" t="s">
        <v>17</v>
      </c>
      <c r="F38" t="s">
        <v>18</v>
      </c>
      <c r="G38" t="s">
        <v>15</v>
      </c>
      <c r="H38">
        <v>40</v>
      </c>
      <c r="I38">
        <v>7072</v>
      </c>
      <c r="J38">
        <v>282880</v>
      </c>
      <c r="K38">
        <v>10</v>
      </c>
      <c r="L38">
        <v>70720</v>
      </c>
      <c r="M38">
        <v>212160</v>
      </c>
      <c r="N38" s="5">
        <f>sales[profit]/sales[total_sales]</f>
        <v>0.75</v>
      </c>
    </row>
    <row r="39" spans="2:14" hidden="1" x14ac:dyDescent="0.25">
      <c r="B39">
        <v>10041</v>
      </c>
      <c r="C39" t="s">
        <v>23</v>
      </c>
      <c r="D39" s="1">
        <v>44570</v>
      </c>
      <c r="E39" t="s">
        <v>50</v>
      </c>
      <c r="F39" t="s">
        <v>18</v>
      </c>
      <c r="G39" t="s">
        <v>21</v>
      </c>
      <c r="H39">
        <v>50</v>
      </c>
      <c r="I39">
        <v>13233</v>
      </c>
      <c r="J39">
        <v>661650</v>
      </c>
      <c r="K39">
        <v>20</v>
      </c>
      <c r="L39">
        <v>264660</v>
      </c>
      <c r="M39">
        <v>396990</v>
      </c>
      <c r="N39" s="5">
        <f>sales[profit]/sales[total_sales]</f>
        <v>0.6</v>
      </c>
    </row>
    <row r="40" spans="2:14" hidden="1" x14ac:dyDescent="0.25">
      <c r="B40">
        <v>10955</v>
      </c>
      <c r="C40" t="s">
        <v>19</v>
      </c>
      <c r="D40" s="1">
        <v>44570</v>
      </c>
      <c r="E40" t="s">
        <v>44</v>
      </c>
      <c r="F40" t="s">
        <v>18</v>
      </c>
      <c r="G40" t="s">
        <v>26</v>
      </c>
      <c r="H40">
        <v>55</v>
      </c>
      <c r="I40">
        <v>4885</v>
      </c>
      <c r="J40">
        <v>268675</v>
      </c>
      <c r="K40">
        <v>30</v>
      </c>
      <c r="L40">
        <v>146550</v>
      </c>
      <c r="M40">
        <v>122125</v>
      </c>
      <c r="N40" s="5">
        <f>sales[profit]/sales[total_sales]</f>
        <v>0.45454545454545453</v>
      </c>
    </row>
    <row r="41" spans="2:14" hidden="1" x14ac:dyDescent="0.25">
      <c r="B41">
        <v>10974</v>
      </c>
      <c r="C41" t="s">
        <v>16</v>
      </c>
      <c r="D41" s="1">
        <v>44570</v>
      </c>
      <c r="E41" t="s">
        <v>27</v>
      </c>
      <c r="F41" t="s">
        <v>18</v>
      </c>
      <c r="G41" t="s">
        <v>15</v>
      </c>
      <c r="H41">
        <v>40</v>
      </c>
      <c r="I41">
        <v>4931</v>
      </c>
      <c r="J41">
        <v>197240</v>
      </c>
      <c r="K41">
        <v>10</v>
      </c>
      <c r="L41">
        <v>49310</v>
      </c>
      <c r="M41">
        <v>147930</v>
      </c>
      <c r="N41" s="5">
        <f>sales[profit]/sales[total_sales]</f>
        <v>0.75</v>
      </c>
    </row>
    <row r="42" spans="2:14" hidden="1" x14ac:dyDescent="0.25">
      <c r="B42">
        <v>10385</v>
      </c>
      <c r="C42" t="s">
        <v>16</v>
      </c>
      <c r="D42" s="1">
        <v>44570</v>
      </c>
      <c r="E42" t="s">
        <v>51</v>
      </c>
      <c r="F42" t="s">
        <v>18</v>
      </c>
      <c r="G42" t="s">
        <v>30</v>
      </c>
      <c r="H42">
        <v>45</v>
      </c>
      <c r="I42">
        <v>14750</v>
      </c>
      <c r="J42">
        <v>663750</v>
      </c>
      <c r="K42">
        <v>15</v>
      </c>
      <c r="L42">
        <v>221250</v>
      </c>
      <c r="M42">
        <v>442500</v>
      </c>
      <c r="N42" s="5">
        <f>sales[profit]/sales[total_sales]</f>
        <v>0.66666666666666663</v>
      </c>
    </row>
    <row r="43" spans="2:14" hidden="1" x14ac:dyDescent="0.25">
      <c r="B43">
        <v>10625</v>
      </c>
      <c r="C43" t="s">
        <v>12</v>
      </c>
      <c r="D43" s="1">
        <v>44571</v>
      </c>
      <c r="E43" t="s">
        <v>45</v>
      </c>
      <c r="F43" t="s">
        <v>18</v>
      </c>
      <c r="G43" t="s">
        <v>15</v>
      </c>
      <c r="H43">
        <v>40</v>
      </c>
      <c r="I43">
        <v>4789</v>
      </c>
      <c r="J43">
        <v>191560</v>
      </c>
      <c r="K43">
        <v>10</v>
      </c>
      <c r="L43">
        <v>47890</v>
      </c>
      <c r="M43">
        <v>143670</v>
      </c>
      <c r="N43" s="5">
        <f>sales[profit]/sales[total_sales]</f>
        <v>0.75</v>
      </c>
    </row>
    <row r="44" spans="2:14" hidden="1" x14ac:dyDescent="0.25">
      <c r="B44">
        <v>10904</v>
      </c>
      <c r="C44" t="s">
        <v>23</v>
      </c>
      <c r="D44" s="1">
        <v>44571</v>
      </c>
      <c r="E44" t="s">
        <v>52</v>
      </c>
      <c r="F44" t="s">
        <v>32</v>
      </c>
      <c r="G44" t="s">
        <v>15</v>
      </c>
      <c r="H44">
        <v>40</v>
      </c>
      <c r="I44">
        <v>19466</v>
      </c>
      <c r="J44">
        <v>778640</v>
      </c>
      <c r="K44">
        <v>10</v>
      </c>
      <c r="L44">
        <v>194660</v>
      </c>
      <c r="M44">
        <v>583980</v>
      </c>
      <c r="N44" s="5">
        <f>sales[profit]/sales[total_sales]</f>
        <v>0.75</v>
      </c>
    </row>
    <row r="45" spans="2:14" hidden="1" x14ac:dyDescent="0.25">
      <c r="B45">
        <v>10866</v>
      </c>
      <c r="C45" t="s">
        <v>12</v>
      </c>
      <c r="D45" s="1">
        <v>44571</v>
      </c>
      <c r="E45" t="s">
        <v>38</v>
      </c>
      <c r="F45" t="s">
        <v>18</v>
      </c>
      <c r="G45" t="s">
        <v>21</v>
      </c>
      <c r="H45">
        <v>50</v>
      </c>
      <c r="I45">
        <v>168</v>
      </c>
      <c r="J45">
        <v>8400</v>
      </c>
      <c r="K45">
        <v>20</v>
      </c>
      <c r="L45">
        <v>3360</v>
      </c>
      <c r="M45">
        <v>5040</v>
      </c>
      <c r="N45" s="5">
        <f>sales[profit]/sales[total_sales]</f>
        <v>0.6</v>
      </c>
    </row>
    <row r="46" spans="2:14" hidden="1" x14ac:dyDescent="0.25">
      <c r="B46">
        <v>10215</v>
      </c>
      <c r="C46" t="s">
        <v>23</v>
      </c>
      <c r="D46" s="1">
        <v>44571</v>
      </c>
      <c r="E46" t="s">
        <v>52</v>
      </c>
      <c r="F46" t="s">
        <v>32</v>
      </c>
      <c r="G46" t="s">
        <v>21</v>
      </c>
      <c r="H46">
        <v>50</v>
      </c>
      <c r="I46">
        <v>1093</v>
      </c>
      <c r="J46">
        <v>54650</v>
      </c>
      <c r="K46">
        <v>20</v>
      </c>
      <c r="L46">
        <v>21860</v>
      </c>
      <c r="M46">
        <v>32790</v>
      </c>
      <c r="N46" s="5">
        <f>sales[profit]/sales[total_sales]</f>
        <v>0.6</v>
      </c>
    </row>
    <row r="47" spans="2:14" hidden="1" x14ac:dyDescent="0.25">
      <c r="B47">
        <v>10763</v>
      </c>
      <c r="C47" t="s">
        <v>16</v>
      </c>
      <c r="D47" s="1">
        <v>44572</v>
      </c>
      <c r="E47" t="s">
        <v>22</v>
      </c>
      <c r="F47" t="s">
        <v>96</v>
      </c>
      <c r="G47" t="s">
        <v>30</v>
      </c>
      <c r="H47">
        <v>45</v>
      </c>
      <c r="I47">
        <v>12476</v>
      </c>
      <c r="J47">
        <v>561420</v>
      </c>
      <c r="K47">
        <v>15</v>
      </c>
      <c r="L47">
        <v>187140</v>
      </c>
      <c r="M47">
        <v>374280</v>
      </c>
      <c r="N47" s="5">
        <f>sales[profit]/sales[total_sales]</f>
        <v>0.66666666666666663</v>
      </c>
    </row>
    <row r="48" spans="2:14" hidden="1" x14ac:dyDescent="0.25">
      <c r="B48">
        <v>10848</v>
      </c>
      <c r="C48" t="s">
        <v>12</v>
      </c>
      <c r="D48" s="1">
        <v>44572</v>
      </c>
      <c r="E48" t="s">
        <v>53</v>
      </c>
      <c r="F48" t="s">
        <v>18</v>
      </c>
      <c r="G48" t="s">
        <v>21</v>
      </c>
      <c r="H48">
        <v>50</v>
      </c>
      <c r="I48">
        <v>2456</v>
      </c>
      <c r="J48">
        <v>122800</v>
      </c>
      <c r="K48">
        <v>20</v>
      </c>
      <c r="L48">
        <v>49120</v>
      </c>
      <c r="M48">
        <v>73680</v>
      </c>
      <c r="N48" s="5">
        <f>sales[profit]/sales[total_sales]</f>
        <v>0.6</v>
      </c>
    </row>
    <row r="49" spans="2:14" hidden="1" x14ac:dyDescent="0.25">
      <c r="B49">
        <v>10512</v>
      </c>
      <c r="C49" t="s">
        <v>16</v>
      </c>
      <c r="D49" s="1">
        <v>44572</v>
      </c>
      <c r="E49" t="s">
        <v>54</v>
      </c>
      <c r="F49" t="s">
        <v>32</v>
      </c>
      <c r="G49" t="s">
        <v>21</v>
      </c>
      <c r="H49">
        <v>50</v>
      </c>
      <c r="I49">
        <v>4455</v>
      </c>
      <c r="J49">
        <v>222750</v>
      </c>
      <c r="K49">
        <v>20</v>
      </c>
      <c r="L49">
        <v>89100</v>
      </c>
      <c r="M49">
        <v>133650</v>
      </c>
      <c r="N49" s="5">
        <f>sales[profit]/sales[total_sales]</f>
        <v>0.6</v>
      </c>
    </row>
    <row r="50" spans="2:14" hidden="1" x14ac:dyDescent="0.25">
      <c r="B50">
        <v>10312</v>
      </c>
      <c r="C50" t="s">
        <v>16</v>
      </c>
      <c r="D50" s="1">
        <v>44572</v>
      </c>
      <c r="E50" t="s">
        <v>40</v>
      </c>
      <c r="F50" t="s">
        <v>14</v>
      </c>
      <c r="G50" t="s">
        <v>26</v>
      </c>
      <c r="H50">
        <v>55</v>
      </c>
      <c r="I50">
        <v>5227</v>
      </c>
      <c r="J50">
        <v>287485</v>
      </c>
      <c r="K50">
        <v>30</v>
      </c>
      <c r="L50">
        <v>156810</v>
      </c>
      <c r="M50">
        <v>130675</v>
      </c>
      <c r="N50" s="5">
        <f>sales[profit]/sales[total_sales]</f>
        <v>0.45454545454545453</v>
      </c>
    </row>
    <row r="51" spans="2:14" hidden="1" x14ac:dyDescent="0.25">
      <c r="B51">
        <v>10824</v>
      </c>
      <c r="C51" t="s">
        <v>16</v>
      </c>
      <c r="D51" s="1">
        <v>44573</v>
      </c>
      <c r="E51" t="s">
        <v>55</v>
      </c>
      <c r="F51" t="s">
        <v>96</v>
      </c>
      <c r="G51" t="s">
        <v>26</v>
      </c>
      <c r="H51">
        <v>55</v>
      </c>
      <c r="I51">
        <v>19872</v>
      </c>
      <c r="J51">
        <v>1092960</v>
      </c>
      <c r="K51">
        <v>30</v>
      </c>
      <c r="L51">
        <v>596160</v>
      </c>
      <c r="M51">
        <v>496800</v>
      </c>
      <c r="N51" s="5">
        <f>sales[profit]/sales[total_sales]</f>
        <v>0.45454545454545453</v>
      </c>
    </row>
    <row r="52" spans="2:14" hidden="1" x14ac:dyDescent="0.25">
      <c r="B52">
        <v>10218</v>
      </c>
      <c r="C52" t="s">
        <v>23</v>
      </c>
      <c r="D52" s="1">
        <v>44573</v>
      </c>
      <c r="E52" t="s">
        <v>56</v>
      </c>
      <c r="F52" t="s">
        <v>18</v>
      </c>
      <c r="G52" t="s">
        <v>26</v>
      </c>
      <c r="H52">
        <v>55</v>
      </c>
      <c r="I52">
        <v>18986</v>
      </c>
      <c r="J52">
        <v>1044230</v>
      </c>
      <c r="K52">
        <v>30</v>
      </c>
      <c r="L52">
        <v>569580</v>
      </c>
      <c r="M52">
        <v>474650</v>
      </c>
      <c r="N52" s="5">
        <f>sales[profit]/sales[total_sales]</f>
        <v>0.45454545454545453</v>
      </c>
    </row>
    <row r="53" spans="2:14" hidden="1" x14ac:dyDescent="0.25">
      <c r="B53">
        <v>10643</v>
      </c>
      <c r="C53" t="s">
        <v>12</v>
      </c>
      <c r="D53" s="1">
        <v>44573</v>
      </c>
      <c r="E53" t="s">
        <v>17</v>
      </c>
      <c r="F53" t="s">
        <v>18</v>
      </c>
      <c r="G53" t="s">
        <v>21</v>
      </c>
      <c r="H53">
        <v>50</v>
      </c>
      <c r="I53">
        <v>18709</v>
      </c>
      <c r="J53">
        <v>935450</v>
      </c>
      <c r="K53">
        <v>20</v>
      </c>
      <c r="L53">
        <v>374180</v>
      </c>
      <c r="M53">
        <v>561270</v>
      </c>
      <c r="N53" s="5">
        <f>sales[profit]/sales[total_sales]</f>
        <v>0.6</v>
      </c>
    </row>
    <row r="54" spans="2:14" hidden="1" x14ac:dyDescent="0.25">
      <c r="B54">
        <v>10713</v>
      </c>
      <c r="C54" t="s">
        <v>16</v>
      </c>
      <c r="D54" s="1">
        <v>44573</v>
      </c>
      <c r="E54" t="s">
        <v>41</v>
      </c>
      <c r="F54" t="s">
        <v>18</v>
      </c>
      <c r="G54" t="s">
        <v>21</v>
      </c>
      <c r="H54">
        <v>50</v>
      </c>
      <c r="I54">
        <v>1405</v>
      </c>
      <c r="J54">
        <v>70250</v>
      </c>
      <c r="K54">
        <v>20</v>
      </c>
      <c r="L54">
        <v>28100</v>
      </c>
      <c r="M54">
        <v>42150</v>
      </c>
      <c r="N54" s="5">
        <f>sales[profit]/sales[total_sales]</f>
        <v>0.6</v>
      </c>
    </row>
    <row r="55" spans="2:14" hidden="1" x14ac:dyDescent="0.25">
      <c r="B55">
        <v>10447</v>
      </c>
      <c r="C55" t="s">
        <v>19</v>
      </c>
      <c r="D55" s="1">
        <v>44574</v>
      </c>
      <c r="E55" t="s">
        <v>56</v>
      </c>
      <c r="F55" t="s">
        <v>18</v>
      </c>
      <c r="G55" t="s">
        <v>30</v>
      </c>
      <c r="H55">
        <v>45</v>
      </c>
      <c r="I55">
        <v>13140</v>
      </c>
      <c r="J55">
        <v>591300</v>
      </c>
      <c r="K55">
        <v>15</v>
      </c>
      <c r="L55">
        <v>197100</v>
      </c>
      <c r="M55">
        <v>394200</v>
      </c>
      <c r="N55" s="5">
        <f>sales[profit]/sales[total_sales]</f>
        <v>0.66666666666666663</v>
      </c>
    </row>
    <row r="56" spans="2:14" hidden="1" x14ac:dyDescent="0.25">
      <c r="B56">
        <v>10597</v>
      </c>
      <c r="C56" t="s">
        <v>23</v>
      </c>
      <c r="D56" s="1">
        <v>44574</v>
      </c>
      <c r="E56" t="s">
        <v>38</v>
      </c>
      <c r="F56" t="s">
        <v>18</v>
      </c>
      <c r="G56" t="s">
        <v>30</v>
      </c>
      <c r="H56">
        <v>45</v>
      </c>
      <c r="I56">
        <v>14697</v>
      </c>
      <c r="J56">
        <v>661365</v>
      </c>
      <c r="K56">
        <v>15</v>
      </c>
      <c r="L56">
        <v>220455</v>
      </c>
      <c r="M56">
        <v>440910</v>
      </c>
      <c r="N56" s="5">
        <f>sales[profit]/sales[total_sales]</f>
        <v>0.66666666666666663</v>
      </c>
    </row>
    <row r="57" spans="2:14" hidden="1" x14ac:dyDescent="0.25">
      <c r="B57">
        <v>10257</v>
      </c>
      <c r="C57" t="s">
        <v>16</v>
      </c>
      <c r="D57" s="1">
        <v>44574</v>
      </c>
      <c r="E57" t="s">
        <v>57</v>
      </c>
      <c r="F57" t="s">
        <v>32</v>
      </c>
      <c r="G57" t="s">
        <v>30</v>
      </c>
      <c r="H57">
        <v>45</v>
      </c>
      <c r="I57">
        <v>8547</v>
      </c>
      <c r="J57">
        <v>384615</v>
      </c>
      <c r="K57">
        <v>15</v>
      </c>
      <c r="L57">
        <v>128205</v>
      </c>
      <c r="M57">
        <v>256410</v>
      </c>
      <c r="N57" s="5">
        <f>sales[profit]/sales[total_sales]</f>
        <v>0.66666666666666663</v>
      </c>
    </row>
    <row r="58" spans="2:14" hidden="1" x14ac:dyDescent="0.25">
      <c r="B58">
        <v>10857</v>
      </c>
      <c r="C58" t="s">
        <v>23</v>
      </c>
      <c r="D58" s="1">
        <v>44574</v>
      </c>
      <c r="E58" t="s">
        <v>52</v>
      </c>
      <c r="F58" t="s">
        <v>32</v>
      </c>
      <c r="G58" t="s">
        <v>21</v>
      </c>
      <c r="H58">
        <v>50</v>
      </c>
      <c r="I58">
        <v>17102</v>
      </c>
      <c r="J58">
        <v>855100</v>
      </c>
      <c r="K58">
        <v>20</v>
      </c>
      <c r="L58">
        <v>342040</v>
      </c>
      <c r="M58">
        <v>513060</v>
      </c>
      <c r="N58" s="5">
        <f>sales[profit]/sales[total_sales]</f>
        <v>0.6</v>
      </c>
    </row>
    <row r="59" spans="2:14" hidden="1" x14ac:dyDescent="0.25">
      <c r="B59">
        <v>10708</v>
      </c>
      <c r="C59" t="s">
        <v>12</v>
      </c>
      <c r="D59" s="1">
        <v>44575</v>
      </c>
      <c r="E59" t="s">
        <v>20</v>
      </c>
      <c r="F59" t="s">
        <v>14</v>
      </c>
      <c r="G59" t="s">
        <v>30</v>
      </c>
      <c r="H59">
        <v>45</v>
      </c>
      <c r="I59">
        <v>19894</v>
      </c>
      <c r="J59">
        <v>895230</v>
      </c>
      <c r="K59">
        <v>15</v>
      </c>
      <c r="L59">
        <v>298410</v>
      </c>
      <c r="M59">
        <v>596820</v>
      </c>
      <c r="N59" s="5">
        <f>sales[profit]/sales[total_sales]</f>
        <v>0.66666666666666663</v>
      </c>
    </row>
    <row r="60" spans="2:14" hidden="1" x14ac:dyDescent="0.25">
      <c r="B60">
        <v>10440</v>
      </c>
      <c r="C60" t="s">
        <v>23</v>
      </c>
      <c r="D60" s="1">
        <v>44575</v>
      </c>
      <c r="E60" t="s">
        <v>53</v>
      </c>
      <c r="F60" t="s">
        <v>18</v>
      </c>
      <c r="G60" t="s">
        <v>26</v>
      </c>
      <c r="H60">
        <v>55</v>
      </c>
      <c r="I60">
        <v>17033</v>
      </c>
      <c r="J60">
        <v>936815</v>
      </c>
      <c r="K60">
        <v>30</v>
      </c>
      <c r="L60">
        <v>510990</v>
      </c>
      <c r="M60">
        <v>425825</v>
      </c>
      <c r="N60" s="5">
        <f>sales[profit]/sales[total_sales]</f>
        <v>0.45454545454545453</v>
      </c>
    </row>
    <row r="61" spans="2:14" hidden="1" x14ac:dyDescent="0.25">
      <c r="B61">
        <v>10114</v>
      </c>
      <c r="C61" t="s">
        <v>12</v>
      </c>
      <c r="D61" s="1">
        <v>44575</v>
      </c>
      <c r="E61" t="s">
        <v>38</v>
      </c>
      <c r="F61" t="s">
        <v>18</v>
      </c>
      <c r="G61" t="s">
        <v>30</v>
      </c>
      <c r="H61">
        <v>45</v>
      </c>
      <c r="I61">
        <v>5112</v>
      </c>
      <c r="J61">
        <v>230040</v>
      </c>
      <c r="K61">
        <v>15</v>
      </c>
      <c r="L61">
        <v>76680</v>
      </c>
      <c r="M61">
        <v>153360</v>
      </c>
      <c r="N61" s="5">
        <f>sales[profit]/sales[total_sales]</f>
        <v>0.66666666666666663</v>
      </c>
    </row>
    <row r="62" spans="2:14" hidden="1" x14ac:dyDescent="0.25">
      <c r="B62">
        <v>10479</v>
      </c>
      <c r="C62" t="s">
        <v>16</v>
      </c>
      <c r="D62" s="1">
        <v>44575</v>
      </c>
      <c r="E62" t="s">
        <v>44</v>
      </c>
      <c r="F62" t="s">
        <v>18</v>
      </c>
      <c r="G62" t="s">
        <v>15</v>
      </c>
      <c r="H62">
        <v>40</v>
      </c>
      <c r="I62">
        <v>3547</v>
      </c>
      <c r="J62">
        <v>141880</v>
      </c>
      <c r="K62">
        <v>10</v>
      </c>
      <c r="L62">
        <v>35470</v>
      </c>
      <c r="M62">
        <v>106410</v>
      </c>
      <c r="N62" s="5">
        <f>sales[profit]/sales[total_sales]</f>
        <v>0.75</v>
      </c>
    </row>
    <row r="63" spans="2:14" hidden="1" x14ac:dyDescent="0.25">
      <c r="B63">
        <v>10179</v>
      </c>
      <c r="C63" t="s">
        <v>12</v>
      </c>
      <c r="D63" s="1">
        <v>44576</v>
      </c>
      <c r="E63" t="s">
        <v>57</v>
      </c>
      <c r="F63" t="s">
        <v>32</v>
      </c>
      <c r="G63" t="s">
        <v>15</v>
      </c>
      <c r="H63">
        <v>40</v>
      </c>
      <c r="I63">
        <v>13670</v>
      </c>
      <c r="J63">
        <v>546800</v>
      </c>
      <c r="K63">
        <v>10</v>
      </c>
      <c r="L63">
        <v>136700</v>
      </c>
      <c r="M63">
        <v>410100</v>
      </c>
      <c r="N63" s="5">
        <f>sales[profit]/sales[total_sales]</f>
        <v>0.75</v>
      </c>
    </row>
    <row r="64" spans="2:14" hidden="1" x14ac:dyDescent="0.25">
      <c r="B64">
        <v>10644</v>
      </c>
      <c r="C64" t="s">
        <v>12</v>
      </c>
      <c r="D64" s="1">
        <v>44576</v>
      </c>
      <c r="E64" t="s">
        <v>47</v>
      </c>
      <c r="F64" t="s">
        <v>32</v>
      </c>
      <c r="G64" t="s">
        <v>30</v>
      </c>
      <c r="H64">
        <v>45</v>
      </c>
      <c r="I64">
        <v>3543</v>
      </c>
      <c r="J64">
        <v>159435</v>
      </c>
      <c r="K64">
        <v>15</v>
      </c>
      <c r="L64">
        <v>53145</v>
      </c>
      <c r="M64">
        <v>106290</v>
      </c>
      <c r="N64" s="5">
        <f>sales[profit]/sales[total_sales]</f>
        <v>0.66666666666666663</v>
      </c>
    </row>
    <row r="65" spans="2:14" hidden="1" x14ac:dyDescent="0.25">
      <c r="B65">
        <v>10407</v>
      </c>
      <c r="C65" t="s">
        <v>23</v>
      </c>
      <c r="D65" s="1">
        <v>44576</v>
      </c>
      <c r="E65" t="s">
        <v>57</v>
      </c>
      <c r="F65" t="s">
        <v>32</v>
      </c>
      <c r="G65" t="s">
        <v>26</v>
      </c>
      <c r="H65">
        <v>55</v>
      </c>
      <c r="I65">
        <v>3384</v>
      </c>
      <c r="J65">
        <v>186120</v>
      </c>
      <c r="K65">
        <v>30</v>
      </c>
      <c r="L65">
        <v>101520</v>
      </c>
      <c r="M65">
        <v>84600</v>
      </c>
      <c r="N65" s="5">
        <f>sales[profit]/sales[total_sales]</f>
        <v>0.45454545454545453</v>
      </c>
    </row>
    <row r="66" spans="2:14" hidden="1" x14ac:dyDescent="0.25">
      <c r="B66">
        <v>10099</v>
      </c>
      <c r="C66" t="s">
        <v>23</v>
      </c>
      <c r="D66" s="1">
        <v>44576</v>
      </c>
      <c r="E66" t="s">
        <v>58</v>
      </c>
      <c r="F66" t="s">
        <v>18</v>
      </c>
      <c r="G66" t="s">
        <v>30</v>
      </c>
      <c r="H66">
        <v>45</v>
      </c>
      <c r="I66">
        <v>6039</v>
      </c>
      <c r="J66">
        <v>271755</v>
      </c>
      <c r="K66">
        <v>15</v>
      </c>
      <c r="L66">
        <v>90585</v>
      </c>
      <c r="M66">
        <v>181170</v>
      </c>
      <c r="N66" s="5">
        <f>sales[profit]/sales[total_sales]</f>
        <v>0.66666666666666663</v>
      </c>
    </row>
    <row r="67" spans="2:14" hidden="1" x14ac:dyDescent="0.25">
      <c r="B67">
        <v>10708</v>
      </c>
      <c r="C67" t="s">
        <v>12</v>
      </c>
      <c r="D67" s="1">
        <v>44577</v>
      </c>
      <c r="E67" t="s">
        <v>59</v>
      </c>
      <c r="F67" t="s">
        <v>14</v>
      </c>
      <c r="G67" t="s">
        <v>30</v>
      </c>
      <c r="H67">
        <v>45</v>
      </c>
      <c r="I67">
        <v>4263</v>
      </c>
      <c r="J67">
        <v>191835</v>
      </c>
      <c r="K67">
        <v>15</v>
      </c>
      <c r="L67">
        <v>63945</v>
      </c>
      <c r="M67">
        <v>127890</v>
      </c>
      <c r="N67" s="5">
        <f>sales[profit]/sales[total_sales]</f>
        <v>0.66666666666666663</v>
      </c>
    </row>
    <row r="68" spans="2:14" hidden="1" x14ac:dyDescent="0.25">
      <c r="B68">
        <v>10058</v>
      </c>
      <c r="C68" t="s">
        <v>16</v>
      </c>
      <c r="D68" s="1">
        <v>44577</v>
      </c>
      <c r="E68" t="s">
        <v>60</v>
      </c>
      <c r="F68" t="s">
        <v>14</v>
      </c>
      <c r="G68" t="s">
        <v>21</v>
      </c>
      <c r="H68">
        <v>50</v>
      </c>
      <c r="I68">
        <v>151</v>
      </c>
      <c r="J68">
        <v>7550</v>
      </c>
      <c r="K68">
        <v>20</v>
      </c>
      <c r="L68">
        <v>3020</v>
      </c>
      <c r="M68">
        <v>4530</v>
      </c>
      <c r="N68" s="5">
        <f>sales[profit]/sales[total_sales]</f>
        <v>0.6</v>
      </c>
    </row>
    <row r="69" spans="2:14" hidden="1" x14ac:dyDescent="0.25">
      <c r="B69">
        <v>10023</v>
      </c>
      <c r="C69" t="s">
        <v>19</v>
      </c>
      <c r="D69" s="1">
        <v>44577</v>
      </c>
      <c r="E69" t="s">
        <v>36</v>
      </c>
      <c r="F69" t="s">
        <v>14</v>
      </c>
      <c r="G69" t="s">
        <v>26</v>
      </c>
      <c r="H69">
        <v>55</v>
      </c>
      <c r="I69">
        <v>12524</v>
      </c>
      <c r="J69">
        <v>688820</v>
      </c>
      <c r="K69">
        <v>30</v>
      </c>
      <c r="L69">
        <v>375720</v>
      </c>
      <c r="M69">
        <v>313100</v>
      </c>
      <c r="N69" s="5">
        <f>sales[profit]/sales[total_sales]</f>
        <v>0.45454545454545453</v>
      </c>
    </row>
    <row r="70" spans="2:14" hidden="1" x14ac:dyDescent="0.25">
      <c r="B70">
        <v>10672</v>
      </c>
      <c r="C70" t="s">
        <v>16</v>
      </c>
      <c r="D70" s="1">
        <v>44577</v>
      </c>
      <c r="E70" t="s">
        <v>13</v>
      </c>
      <c r="F70" t="s">
        <v>14</v>
      </c>
      <c r="G70" t="s">
        <v>26</v>
      </c>
      <c r="H70">
        <v>55</v>
      </c>
      <c r="I70">
        <v>15677</v>
      </c>
      <c r="J70">
        <v>862235</v>
      </c>
      <c r="K70">
        <v>30</v>
      </c>
      <c r="L70">
        <v>470310</v>
      </c>
      <c r="M70">
        <v>391925</v>
      </c>
      <c r="N70" s="5">
        <f>sales[profit]/sales[total_sales]</f>
        <v>0.45454545454545453</v>
      </c>
    </row>
    <row r="71" spans="2:14" hidden="1" x14ac:dyDescent="0.25">
      <c r="B71">
        <v>10681</v>
      </c>
      <c r="C71" t="s">
        <v>12</v>
      </c>
      <c r="D71" s="1">
        <v>44578</v>
      </c>
      <c r="E71" t="s">
        <v>61</v>
      </c>
      <c r="F71" t="s">
        <v>14</v>
      </c>
      <c r="G71" t="s">
        <v>26</v>
      </c>
      <c r="H71">
        <v>55</v>
      </c>
      <c r="I71">
        <v>14494</v>
      </c>
      <c r="J71">
        <v>797170</v>
      </c>
      <c r="K71">
        <v>30</v>
      </c>
      <c r="L71">
        <v>434820</v>
      </c>
      <c r="M71">
        <v>362350</v>
      </c>
      <c r="N71" s="5">
        <f>sales[profit]/sales[total_sales]</f>
        <v>0.45454545454545453</v>
      </c>
    </row>
    <row r="72" spans="2:14" hidden="1" x14ac:dyDescent="0.25">
      <c r="B72">
        <v>10221</v>
      </c>
      <c r="C72" t="s">
        <v>12</v>
      </c>
      <c r="D72" s="1">
        <v>44578</v>
      </c>
      <c r="E72" t="s">
        <v>62</v>
      </c>
      <c r="F72" t="s">
        <v>32</v>
      </c>
      <c r="G72" t="s">
        <v>26</v>
      </c>
      <c r="H72">
        <v>55</v>
      </c>
      <c r="I72">
        <v>9892</v>
      </c>
      <c r="J72">
        <v>544060</v>
      </c>
      <c r="K72">
        <v>30</v>
      </c>
      <c r="L72">
        <v>296760</v>
      </c>
      <c r="M72">
        <v>247300</v>
      </c>
      <c r="N72" s="5">
        <f>sales[profit]/sales[total_sales]</f>
        <v>0.45454545454545453</v>
      </c>
    </row>
    <row r="73" spans="2:14" hidden="1" x14ac:dyDescent="0.25">
      <c r="B73">
        <v>10590</v>
      </c>
      <c r="C73" t="s">
        <v>16</v>
      </c>
      <c r="D73" s="1">
        <v>44578</v>
      </c>
      <c r="E73" t="s">
        <v>61</v>
      </c>
      <c r="F73" t="s">
        <v>14</v>
      </c>
      <c r="G73" t="s">
        <v>26</v>
      </c>
      <c r="H73">
        <v>55</v>
      </c>
      <c r="I73">
        <v>10461</v>
      </c>
      <c r="J73">
        <v>575355</v>
      </c>
      <c r="K73">
        <v>30</v>
      </c>
      <c r="L73">
        <v>313830</v>
      </c>
      <c r="M73">
        <v>261525</v>
      </c>
      <c r="N73" s="5">
        <f>sales[profit]/sales[total_sales]</f>
        <v>0.45454545454545453</v>
      </c>
    </row>
    <row r="74" spans="2:14" hidden="1" x14ac:dyDescent="0.25">
      <c r="B74">
        <v>10985</v>
      </c>
      <c r="C74" t="s">
        <v>16</v>
      </c>
      <c r="D74" s="1">
        <v>44578</v>
      </c>
      <c r="E74" t="s">
        <v>63</v>
      </c>
      <c r="F74" t="s">
        <v>96</v>
      </c>
      <c r="G74" t="s">
        <v>21</v>
      </c>
      <c r="H74">
        <v>50</v>
      </c>
      <c r="I74">
        <v>13530</v>
      </c>
      <c r="J74">
        <v>676500</v>
      </c>
      <c r="K74">
        <v>20</v>
      </c>
      <c r="L74">
        <v>270600</v>
      </c>
      <c r="M74">
        <v>405900</v>
      </c>
      <c r="N74" s="5">
        <f>sales[profit]/sales[total_sales]</f>
        <v>0.6</v>
      </c>
    </row>
    <row r="75" spans="2:14" hidden="1" x14ac:dyDescent="0.25">
      <c r="B75">
        <v>10018</v>
      </c>
      <c r="C75" t="s">
        <v>16</v>
      </c>
      <c r="D75" s="1">
        <v>44578</v>
      </c>
      <c r="E75" t="s">
        <v>59</v>
      </c>
      <c r="F75" t="s">
        <v>14</v>
      </c>
      <c r="G75" t="s">
        <v>15</v>
      </c>
      <c r="H75">
        <v>40</v>
      </c>
      <c r="I75">
        <v>3843</v>
      </c>
      <c r="J75">
        <v>153720</v>
      </c>
      <c r="K75">
        <v>10</v>
      </c>
      <c r="L75">
        <v>38430</v>
      </c>
      <c r="M75">
        <v>115290</v>
      </c>
      <c r="N75" s="5">
        <f>sales[profit]/sales[total_sales]</f>
        <v>0.75</v>
      </c>
    </row>
    <row r="76" spans="2:14" hidden="1" x14ac:dyDescent="0.25">
      <c r="B76">
        <v>10039</v>
      </c>
      <c r="C76" t="s">
        <v>16</v>
      </c>
      <c r="D76" s="1">
        <v>44579</v>
      </c>
      <c r="E76" t="s">
        <v>31</v>
      </c>
      <c r="F76" t="s">
        <v>32</v>
      </c>
      <c r="G76" t="s">
        <v>30</v>
      </c>
      <c r="H76">
        <v>45</v>
      </c>
      <c r="I76">
        <v>2602</v>
      </c>
      <c r="J76">
        <v>117090</v>
      </c>
      <c r="K76">
        <v>15</v>
      </c>
      <c r="L76">
        <v>39030</v>
      </c>
      <c r="M76">
        <v>78060</v>
      </c>
      <c r="N76" s="5">
        <f>sales[profit]/sales[total_sales]</f>
        <v>0.66666666666666663</v>
      </c>
    </row>
    <row r="77" spans="2:14" hidden="1" x14ac:dyDescent="0.25">
      <c r="B77">
        <v>10596</v>
      </c>
      <c r="C77" t="s">
        <v>16</v>
      </c>
      <c r="D77" s="1">
        <v>44579</v>
      </c>
      <c r="E77" t="s">
        <v>22</v>
      </c>
      <c r="F77" t="s">
        <v>96</v>
      </c>
      <c r="G77" t="s">
        <v>26</v>
      </c>
      <c r="H77">
        <v>55</v>
      </c>
      <c r="I77">
        <v>15986</v>
      </c>
      <c r="J77">
        <v>879230</v>
      </c>
      <c r="K77">
        <v>30</v>
      </c>
      <c r="L77">
        <v>479580</v>
      </c>
      <c r="M77">
        <v>399650</v>
      </c>
      <c r="N77" s="5">
        <f>sales[profit]/sales[total_sales]</f>
        <v>0.45454545454545453</v>
      </c>
    </row>
    <row r="78" spans="2:14" hidden="1" x14ac:dyDescent="0.25">
      <c r="B78">
        <v>10644</v>
      </c>
      <c r="C78" t="s">
        <v>19</v>
      </c>
      <c r="D78" s="1">
        <v>44579</v>
      </c>
      <c r="E78" t="s">
        <v>53</v>
      </c>
      <c r="F78" t="s">
        <v>18</v>
      </c>
      <c r="G78" t="s">
        <v>26</v>
      </c>
      <c r="H78">
        <v>55</v>
      </c>
      <c r="I78">
        <v>11574</v>
      </c>
      <c r="J78">
        <v>636570</v>
      </c>
      <c r="K78">
        <v>30</v>
      </c>
      <c r="L78">
        <v>347220</v>
      </c>
      <c r="M78">
        <v>289350</v>
      </c>
      <c r="N78" s="5">
        <f>sales[profit]/sales[total_sales]</f>
        <v>0.45454545454545453</v>
      </c>
    </row>
    <row r="79" spans="2:14" hidden="1" x14ac:dyDescent="0.25">
      <c r="B79">
        <v>10996</v>
      </c>
      <c r="C79" t="s">
        <v>19</v>
      </c>
      <c r="D79" s="1">
        <v>44579</v>
      </c>
      <c r="E79" t="s">
        <v>22</v>
      </c>
      <c r="F79" t="s">
        <v>96</v>
      </c>
      <c r="G79" t="s">
        <v>30</v>
      </c>
      <c r="H79">
        <v>45</v>
      </c>
      <c r="I79">
        <v>2971</v>
      </c>
      <c r="J79">
        <v>133695</v>
      </c>
      <c r="K79">
        <v>15</v>
      </c>
      <c r="L79">
        <v>44565</v>
      </c>
      <c r="M79">
        <v>89130</v>
      </c>
      <c r="N79" s="5">
        <f>sales[profit]/sales[total_sales]</f>
        <v>0.66666666666666663</v>
      </c>
    </row>
    <row r="80" spans="2:14" hidden="1" x14ac:dyDescent="0.25">
      <c r="B80">
        <v>10467</v>
      </c>
      <c r="C80" t="s">
        <v>16</v>
      </c>
      <c r="D80" s="1">
        <v>44580</v>
      </c>
      <c r="E80" t="s">
        <v>60</v>
      </c>
      <c r="F80" t="s">
        <v>14</v>
      </c>
      <c r="G80" t="s">
        <v>30</v>
      </c>
      <c r="H80">
        <v>45</v>
      </c>
      <c r="I80">
        <v>18308</v>
      </c>
      <c r="J80">
        <v>823860</v>
      </c>
      <c r="K80">
        <v>15</v>
      </c>
      <c r="L80">
        <v>274620</v>
      </c>
      <c r="M80">
        <v>549240</v>
      </c>
      <c r="N80" s="5">
        <f>sales[profit]/sales[total_sales]</f>
        <v>0.66666666666666663</v>
      </c>
    </row>
    <row r="81" spans="2:14" hidden="1" x14ac:dyDescent="0.25">
      <c r="B81">
        <v>10914</v>
      </c>
      <c r="C81" t="s">
        <v>12</v>
      </c>
      <c r="D81" s="1">
        <v>44580</v>
      </c>
      <c r="E81" t="s">
        <v>64</v>
      </c>
      <c r="F81" t="s">
        <v>18</v>
      </c>
      <c r="G81" t="s">
        <v>30</v>
      </c>
      <c r="H81">
        <v>45</v>
      </c>
      <c r="I81">
        <v>14254</v>
      </c>
      <c r="J81">
        <v>641430</v>
      </c>
      <c r="K81">
        <v>15</v>
      </c>
      <c r="L81">
        <v>213810</v>
      </c>
      <c r="M81">
        <v>427620</v>
      </c>
      <c r="N81" s="5">
        <f>sales[profit]/sales[total_sales]</f>
        <v>0.66666666666666663</v>
      </c>
    </row>
    <row r="82" spans="2:14" hidden="1" x14ac:dyDescent="0.25">
      <c r="B82">
        <v>10020</v>
      </c>
      <c r="C82" t="s">
        <v>19</v>
      </c>
      <c r="D82" s="1">
        <v>44580</v>
      </c>
      <c r="E82" t="s">
        <v>34</v>
      </c>
      <c r="F82" t="s">
        <v>14</v>
      </c>
      <c r="G82" t="s">
        <v>26</v>
      </c>
      <c r="H82">
        <v>55</v>
      </c>
      <c r="I82">
        <v>12296</v>
      </c>
      <c r="J82">
        <v>676280</v>
      </c>
      <c r="K82">
        <v>30</v>
      </c>
      <c r="L82">
        <v>368880</v>
      </c>
      <c r="M82">
        <v>307400</v>
      </c>
      <c r="N82" s="5">
        <f>sales[profit]/sales[total_sales]</f>
        <v>0.45454545454545453</v>
      </c>
    </row>
    <row r="83" spans="2:14" hidden="1" x14ac:dyDescent="0.25">
      <c r="B83">
        <v>10286</v>
      </c>
      <c r="C83" t="s">
        <v>19</v>
      </c>
      <c r="D83" s="1">
        <v>44580</v>
      </c>
      <c r="E83" t="s">
        <v>52</v>
      </c>
      <c r="F83" t="s">
        <v>32</v>
      </c>
      <c r="G83" t="s">
        <v>15</v>
      </c>
      <c r="H83">
        <v>40</v>
      </c>
      <c r="I83">
        <v>4638</v>
      </c>
      <c r="J83">
        <v>185520</v>
      </c>
      <c r="K83">
        <v>10</v>
      </c>
      <c r="L83">
        <v>46380</v>
      </c>
      <c r="M83">
        <v>139140</v>
      </c>
      <c r="N83" s="5">
        <f>sales[profit]/sales[total_sales]</f>
        <v>0.75</v>
      </c>
    </row>
    <row r="84" spans="2:14" hidden="1" x14ac:dyDescent="0.25">
      <c r="B84">
        <v>10596</v>
      </c>
      <c r="C84" t="s">
        <v>19</v>
      </c>
      <c r="D84" s="1">
        <v>44581</v>
      </c>
      <c r="E84" t="s">
        <v>41</v>
      </c>
      <c r="F84" t="s">
        <v>18</v>
      </c>
      <c r="G84" t="s">
        <v>15</v>
      </c>
      <c r="H84">
        <v>40</v>
      </c>
      <c r="I84">
        <v>1852</v>
      </c>
      <c r="J84">
        <v>74080</v>
      </c>
      <c r="K84">
        <v>10</v>
      </c>
      <c r="L84">
        <v>18520</v>
      </c>
      <c r="M84">
        <v>55560</v>
      </c>
      <c r="N84" s="5">
        <f>sales[profit]/sales[total_sales]</f>
        <v>0.75</v>
      </c>
    </row>
    <row r="85" spans="2:14" hidden="1" x14ac:dyDescent="0.25">
      <c r="B85">
        <v>10524</v>
      </c>
      <c r="C85" t="s">
        <v>16</v>
      </c>
      <c r="D85" s="1">
        <v>44581</v>
      </c>
      <c r="E85" t="s">
        <v>65</v>
      </c>
      <c r="F85" t="s">
        <v>14</v>
      </c>
      <c r="G85" t="s">
        <v>30</v>
      </c>
      <c r="H85">
        <v>45</v>
      </c>
      <c r="I85">
        <v>1131</v>
      </c>
      <c r="J85">
        <v>50895</v>
      </c>
      <c r="K85">
        <v>15</v>
      </c>
      <c r="L85">
        <v>16965</v>
      </c>
      <c r="M85">
        <v>33930</v>
      </c>
      <c r="N85" s="5">
        <f>sales[profit]/sales[total_sales]</f>
        <v>0.66666666666666663</v>
      </c>
    </row>
    <row r="86" spans="2:14" hidden="1" x14ac:dyDescent="0.25">
      <c r="B86">
        <v>10922</v>
      </c>
      <c r="C86" t="s">
        <v>12</v>
      </c>
      <c r="D86" s="1">
        <v>44581</v>
      </c>
      <c r="E86" t="s">
        <v>53</v>
      </c>
      <c r="F86" t="s">
        <v>18</v>
      </c>
      <c r="G86" t="s">
        <v>21</v>
      </c>
      <c r="H86">
        <v>50</v>
      </c>
      <c r="I86">
        <v>15709</v>
      </c>
      <c r="J86">
        <v>785450</v>
      </c>
      <c r="K86">
        <v>20</v>
      </c>
      <c r="L86">
        <v>314180</v>
      </c>
      <c r="M86">
        <v>471270</v>
      </c>
      <c r="N86" s="5">
        <f>sales[profit]/sales[total_sales]</f>
        <v>0.6</v>
      </c>
    </row>
    <row r="87" spans="2:14" hidden="1" x14ac:dyDescent="0.25">
      <c r="B87">
        <v>10193</v>
      </c>
      <c r="C87" t="s">
        <v>16</v>
      </c>
      <c r="D87" s="1">
        <v>44581</v>
      </c>
      <c r="E87" t="s">
        <v>45</v>
      </c>
      <c r="F87" t="s">
        <v>18</v>
      </c>
      <c r="G87" t="s">
        <v>21</v>
      </c>
      <c r="H87">
        <v>50</v>
      </c>
      <c r="I87">
        <v>15534</v>
      </c>
      <c r="J87">
        <v>776700</v>
      </c>
      <c r="K87">
        <v>20</v>
      </c>
      <c r="L87">
        <v>310680</v>
      </c>
      <c r="M87">
        <v>466020</v>
      </c>
      <c r="N87" s="5">
        <f>sales[profit]/sales[total_sales]</f>
        <v>0.6</v>
      </c>
    </row>
    <row r="88" spans="2:14" hidden="1" x14ac:dyDescent="0.25">
      <c r="B88">
        <v>10983</v>
      </c>
      <c r="C88" t="s">
        <v>16</v>
      </c>
      <c r="D88" s="1">
        <v>44582</v>
      </c>
      <c r="E88" t="s">
        <v>36</v>
      </c>
      <c r="F88" t="s">
        <v>14</v>
      </c>
      <c r="G88" t="s">
        <v>21</v>
      </c>
      <c r="H88">
        <v>50</v>
      </c>
      <c r="I88">
        <v>11956</v>
      </c>
      <c r="J88">
        <v>597800</v>
      </c>
      <c r="K88">
        <v>20</v>
      </c>
      <c r="L88">
        <v>239120</v>
      </c>
      <c r="M88">
        <v>358680</v>
      </c>
      <c r="N88" s="5">
        <f>sales[profit]/sales[total_sales]</f>
        <v>0.6</v>
      </c>
    </row>
    <row r="89" spans="2:14" hidden="1" x14ac:dyDescent="0.25">
      <c r="B89">
        <v>10551</v>
      </c>
      <c r="C89" t="s">
        <v>12</v>
      </c>
      <c r="D89" s="1">
        <v>44582</v>
      </c>
      <c r="E89" t="s">
        <v>60</v>
      </c>
      <c r="F89" t="s">
        <v>14</v>
      </c>
      <c r="G89" t="s">
        <v>30</v>
      </c>
      <c r="H89">
        <v>45</v>
      </c>
      <c r="I89">
        <v>780</v>
      </c>
      <c r="J89">
        <v>35100</v>
      </c>
      <c r="K89">
        <v>15</v>
      </c>
      <c r="L89">
        <v>11700</v>
      </c>
      <c r="M89">
        <v>23400</v>
      </c>
      <c r="N89" s="5">
        <f>sales[profit]/sales[total_sales]</f>
        <v>0.66666666666666663</v>
      </c>
    </row>
    <row r="90" spans="2:14" hidden="1" x14ac:dyDescent="0.25">
      <c r="B90">
        <v>10299</v>
      </c>
      <c r="C90" t="s">
        <v>12</v>
      </c>
      <c r="D90" s="1">
        <v>44582</v>
      </c>
      <c r="E90" t="s">
        <v>57</v>
      </c>
      <c r="F90" t="s">
        <v>32</v>
      </c>
      <c r="G90" t="s">
        <v>30</v>
      </c>
      <c r="H90">
        <v>45</v>
      </c>
      <c r="I90">
        <v>16503</v>
      </c>
      <c r="J90">
        <v>742635</v>
      </c>
      <c r="K90">
        <v>15</v>
      </c>
      <c r="L90">
        <v>247545</v>
      </c>
      <c r="M90">
        <v>495090</v>
      </c>
      <c r="N90" s="5">
        <f>sales[profit]/sales[total_sales]</f>
        <v>0.66666666666666663</v>
      </c>
    </row>
    <row r="91" spans="2:14" hidden="1" x14ac:dyDescent="0.25">
      <c r="B91">
        <v>10612</v>
      </c>
      <c r="C91" t="s">
        <v>12</v>
      </c>
      <c r="D91" s="1">
        <v>44582</v>
      </c>
      <c r="E91" t="s">
        <v>43</v>
      </c>
      <c r="F91" t="s">
        <v>14</v>
      </c>
      <c r="G91" t="s">
        <v>30</v>
      </c>
      <c r="H91">
        <v>45</v>
      </c>
      <c r="I91">
        <v>11164</v>
      </c>
      <c r="J91">
        <v>502380</v>
      </c>
      <c r="K91">
        <v>15</v>
      </c>
      <c r="L91">
        <v>167460</v>
      </c>
      <c r="M91">
        <v>334920</v>
      </c>
      <c r="N91" s="5">
        <f>sales[profit]/sales[total_sales]</f>
        <v>0.66666666666666663</v>
      </c>
    </row>
    <row r="92" spans="2:14" hidden="1" x14ac:dyDescent="0.25">
      <c r="B92">
        <v>10621</v>
      </c>
      <c r="C92" t="s">
        <v>12</v>
      </c>
      <c r="D92" s="1">
        <v>44583</v>
      </c>
      <c r="E92" t="s">
        <v>66</v>
      </c>
      <c r="F92" t="s">
        <v>32</v>
      </c>
      <c r="G92" t="s">
        <v>26</v>
      </c>
      <c r="H92">
        <v>55</v>
      </c>
      <c r="I92">
        <v>13862</v>
      </c>
      <c r="J92">
        <v>762410</v>
      </c>
      <c r="K92">
        <v>30</v>
      </c>
      <c r="L92">
        <v>415860</v>
      </c>
      <c r="M92">
        <v>346550</v>
      </c>
      <c r="N92" s="5">
        <f>sales[profit]/sales[total_sales]</f>
        <v>0.45454545454545453</v>
      </c>
    </row>
    <row r="93" spans="2:14" hidden="1" x14ac:dyDescent="0.25">
      <c r="B93">
        <v>10096</v>
      </c>
      <c r="C93" t="s">
        <v>16</v>
      </c>
      <c r="D93" s="1">
        <v>44583</v>
      </c>
      <c r="E93" t="s">
        <v>38</v>
      </c>
      <c r="F93" t="s">
        <v>18</v>
      </c>
      <c r="G93" t="s">
        <v>30</v>
      </c>
      <c r="H93">
        <v>45</v>
      </c>
      <c r="I93">
        <v>4951</v>
      </c>
      <c r="J93">
        <v>222795</v>
      </c>
      <c r="K93">
        <v>15</v>
      </c>
      <c r="L93">
        <v>74265</v>
      </c>
      <c r="M93">
        <v>148530</v>
      </c>
      <c r="N93" s="5">
        <f>sales[profit]/sales[total_sales]</f>
        <v>0.66666666666666663</v>
      </c>
    </row>
    <row r="94" spans="2:14" hidden="1" x14ac:dyDescent="0.25">
      <c r="B94">
        <v>10300</v>
      </c>
      <c r="C94" t="s">
        <v>12</v>
      </c>
      <c r="D94" s="1">
        <v>44583</v>
      </c>
      <c r="E94" t="s">
        <v>65</v>
      </c>
      <c r="F94" t="s">
        <v>14</v>
      </c>
      <c r="G94" t="s">
        <v>26</v>
      </c>
      <c r="H94">
        <v>55</v>
      </c>
      <c r="I94">
        <v>3260</v>
      </c>
      <c r="J94">
        <v>179300</v>
      </c>
      <c r="K94">
        <v>30</v>
      </c>
      <c r="L94">
        <v>97800</v>
      </c>
      <c r="M94">
        <v>81500</v>
      </c>
      <c r="N94" s="5">
        <f>sales[profit]/sales[total_sales]</f>
        <v>0.45454545454545453</v>
      </c>
    </row>
    <row r="95" spans="2:14" hidden="1" x14ac:dyDescent="0.25">
      <c r="B95">
        <v>10184</v>
      </c>
      <c r="C95" t="s">
        <v>12</v>
      </c>
      <c r="D95" s="1">
        <v>44583</v>
      </c>
      <c r="E95" t="s">
        <v>54</v>
      </c>
      <c r="F95" t="s">
        <v>32</v>
      </c>
      <c r="G95" t="s">
        <v>30</v>
      </c>
      <c r="H95">
        <v>45</v>
      </c>
      <c r="I95">
        <v>16301</v>
      </c>
      <c r="J95">
        <v>733545</v>
      </c>
      <c r="K95">
        <v>15</v>
      </c>
      <c r="L95">
        <v>244515</v>
      </c>
      <c r="M95">
        <v>489030</v>
      </c>
      <c r="N95" s="5">
        <f>sales[profit]/sales[total_sales]</f>
        <v>0.66666666666666663</v>
      </c>
    </row>
    <row r="96" spans="2:14" hidden="1" x14ac:dyDescent="0.25">
      <c r="B96">
        <v>10316</v>
      </c>
      <c r="C96" t="s">
        <v>12</v>
      </c>
      <c r="D96" s="1">
        <v>44584</v>
      </c>
      <c r="E96" t="s">
        <v>55</v>
      </c>
      <c r="F96" t="s">
        <v>96</v>
      </c>
      <c r="G96" t="s">
        <v>30</v>
      </c>
      <c r="H96">
        <v>45</v>
      </c>
      <c r="I96">
        <v>12688</v>
      </c>
      <c r="J96">
        <v>570960</v>
      </c>
      <c r="K96">
        <v>15</v>
      </c>
      <c r="L96">
        <v>190320</v>
      </c>
      <c r="M96">
        <v>380640</v>
      </c>
      <c r="N96" s="5">
        <f>sales[profit]/sales[total_sales]</f>
        <v>0.66666666666666663</v>
      </c>
    </row>
    <row r="97" spans="2:14" hidden="1" x14ac:dyDescent="0.25">
      <c r="B97">
        <v>10505</v>
      </c>
      <c r="C97" t="s">
        <v>23</v>
      </c>
      <c r="D97" s="1">
        <v>44584</v>
      </c>
      <c r="E97" t="s">
        <v>67</v>
      </c>
      <c r="F97" t="s">
        <v>18</v>
      </c>
      <c r="G97" t="s">
        <v>30</v>
      </c>
      <c r="H97">
        <v>45</v>
      </c>
      <c r="I97">
        <v>14179</v>
      </c>
      <c r="J97">
        <v>638055</v>
      </c>
      <c r="K97">
        <v>15</v>
      </c>
      <c r="L97">
        <v>212685</v>
      </c>
      <c r="M97">
        <v>425370</v>
      </c>
      <c r="N97" s="5">
        <f>sales[profit]/sales[total_sales]</f>
        <v>0.66666666666666663</v>
      </c>
    </row>
    <row r="98" spans="2:14" hidden="1" x14ac:dyDescent="0.25">
      <c r="B98">
        <v>10680</v>
      </c>
      <c r="C98" t="s">
        <v>19</v>
      </c>
      <c r="D98" s="1">
        <v>44584</v>
      </c>
      <c r="E98" t="s">
        <v>66</v>
      </c>
      <c r="F98" t="s">
        <v>32</v>
      </c>
      <c r="G98" t="s">
        <v>30</v>
      </c>
      <c r="H98">
        <v>45</v>
      </c>
      <c r="I98">
        <v>1819</v>
      </c>
      <c r="J98">
        <v>81855</v>
      </c>
      <c r="K98">
        <v>15</v>
      </c>
      <c r="L98">
        <v>27285</v>
      </c>
      <c r="M98">
        <v>54570</v>
      </c>
      <c r="N98" s="5">
        <f>sales[profit]/sales[total_sales]</f>
        <v>0.66666666666666663</v>
      </c>
    </row>
    <row r="99" spans="2:14" hidden="1" x14ac:dyDescent="0.25">
      <c r="B99">
        <v>10483</v>
      </c>
      <c r="C99" t="s">
        <v>23</v>
      </c>
      <c r="D99" s="1">
        <v>44584</v>
      </c>
      <c r="E99" t="s">
        <v>65</v>
      </c>
      <c r="F99" t="s">
        <v>14</v>
      </c>
      <c r="G99" t="s">
        <v>26</v>
      </c>
      <c r="H99">
        <v>55</v>
      </c>
      <c r="I99">
        <v>11853</v>
      </c>
      <c r="J99">
        <v>651915</v>
      </c>
      <c r="K99">
        <v>30</v>
      </c>
      <c r="L99">
        <v>355590</v>
      </c>
      <c r="M99">
        <v>296325</v>
      </c>
      <c r="N99" s="5">
        <f>sales[profit]/sales[total_sales]</f>
        <v>0.45454545454545453</v>
      </c>
    </row>
    <row r="100" spans="2:14" hidden="1" x14ac:dyDescent="0.25">
      <c r="B100">
        <v>10957</v>
      </c>
      <c r="C100" t="s">
        <v>12</v>
      </c>
      <c r="D100" s="1">
        <v>44585</v>
      </c>
      <c r="E100" t="s">
        <v>31</v>
      </c>
      <c r="F100" t="s">
        <v>32</v>
      </c>
      <c r="G100" t="s">
        <v>21</v>
      </c>
      <c r="H100">
        <v>50</v>
      </c>
      <c r="I100">
        <v>18840</v>
      </c>
      <c r="J100">
        <v>942000</v>
      </c>
      <c r="K100">
        <v>20</v>
      </c>
      <c r="L100">
        <v>376800</v>
      </c>
      <c r="M100">
        <v>565200</v>
      </c>
      <c r="N100" s="5">
        <f>sales[profit]/sales[total_sales]</f>
        <v>0.6</v>
      </c>
    </row>
    <row r="101" spans="2:14" hidden="1" x14ac:dyDescent="0.25">
      <c r="B101">
        <v>10959</v>
      </c>
      <c r="C101" t="s">
        <v>12</v>
      </c>
      <c r="D101" s="1">
        <v>44585</v>
      </c>
      <c r="E101" t="s">
        <v>25</v>
      </c>
      <c r="F101" t="s">
        <v>96</v>
      </c>
      <c r="G101" t="s">
        <v>21</v>
      </c>
      <c r="H101">
        <v>50</v>
      </c>
      <c r="I101">
        <v>12789</v>
      </c>
      <c r="J101">
        <v>639450</v>
      </c>
      <c r="K101">
        <v>20</v>
      </c>
      <c r="L101">
        <v>255780</v>
      </c>
      <c r="M101">
        <v>383670</v>
      </c>
      <c r="N101" s="5">
        <f>sales[profit]/sales[total_sales]</f>
        <v>0.6</v>
      </c>
    </row>
    <row r="102" spans="2:14" hidden="1" x14ac:dyDescent="0.25">
      <c r="B102">
        <v>10126</v>
      </c>
      <c r="C102" t="s">
        <v>19</v>
      </c>
      <c r="D102" s="1">
        <v>44585</v>
      </c>
      <c r="E102" t="s">
        <v>53</v>
      </c>
      <c r="F102" t="s">
        <v>18</v>
      </c>
      <c r="G102" t="s">
        <v>30</v>
      </c>
      <c r="H102">
        <v>45</v>
      </c>
      <c r="I102">
        <v>3400</v>
      </c>
      <c r="J102">
        <v>153000</v>
      </c>
      <c r="K102">
        <v>15</v>
      </c>
      <c r="L102">
        <v>51000</v>
      </c>
      <c r="M102">
        <v>102000</v>
      </c>
      <c r="N102" s="5">
        <f>sales[profit]/sales[total_sales]</f>
        <v>0.66666666666666663</v>
      </c>
    </row>
    <row r="103" spans="2:14" hidden="1" x14ac:dyDescent="0.25">
      <c r="B103">
        <v>10722</v>
      </c>
      <c r="C103" t="s">
        <v>12</v>
      </c>
      <c r="D103" s="1">
        <v>44585</v>
      </c>
      <c r="E103" t="s">
        <v>53</v>
      </c>
      <c r="F103" t="s">
        <v>18</v>
      </c>
      <c r="G103" t="s">
        <v>30</v>
      </c>
      <c r="H103">
        <v>45</v>
      </c>
      <c r="I103">
        <v>3650</v>
      </c>
      <c r="J103">
        <v>164250</v>
      </c>
      <c r="K103">
        <v>15</v>
      </c>
      <c r="L103">
        <v>54750</v>
      </c>
      <c r="M103">
        <v>109500</v>
      </c>
      <c r="N103" s="5">
        <f>sales[profit]/sales[total_sales]</f>
        <v>0.66666666666666663</v>
      </c>
    </row>
    <row r="104" spans="2:14" hidden="1" x14ac:dyDescent="0.25">
      <c r="B104">
        <v>10938</v>
      </c>
      <c r="C104" t="s">
        <v>16</v>
      </c>
      <c r="D104" s="1">
        <v>44586</v>
      </c>
      <c r="E104" t="s">
        <v>55</v>
      </c>
      <c r="F104" t="s">
        <v>96</v>
      </c>
      <c r="G104" t="s">
        <v>26</v>
      </c>
      <c r="H104">
        <v>55</v>
      </c>
      <c r="I104">
        <v>1740</v>
      </c>
      <c r="J104">
        <v>95700</v>
      </c>
      <c r="K104">
        <v>30</v>
      </c>
      <c r="L104">
        <v>52200</v>
      </c>
      <c r="M104">
        <v>43500</v>
      </c>
      <c r="N104" s="5">
        <f>sales[profit]/sales[total_sales]</f>
        <v>0.45454545454545453</v>
      </c>
    </row>
    <row r="105" spans="2:14" hidden="1" x14ac:dyDescent="0.25">
      <c r="B105">
        <v>10794</v>
      </c>
      <c r="C105" t="s">
        <v>12</v>
      </c>
      <c r="D105" s="1">
        <v>44586</v>
      </c>
      <c r="E105" t="s">
        <v>63</v>
      </c>
      <c r="F105" t="s">
        <v>96</v>
      </c>
      <c r="G105" t="s">
        <v>21</v>
      </c>
      <c r="H105">
        <v>50</v>
      </c>
      <c r="I105">
        <v>16366</v>
      </c>
      <c r="J105">
        <v>818300</v>
      </c>
      <c r="K105">
        <v>20</v>
      </c>
      <c r="L105">
        <v>327320</v>
      </c>
      <c r="M105">
        <v>490980</v>
      </c>
      <c r="N105" s="5">
        <f>sales[profit]/sales[total_sales]</f>
        <v>0.6</v>
      </c>
    </row>
    <row r="106" spans="2:14" hidden="1" x14ac:dyDescent="0.25">
      <c r="B106">
        <v>10812</v>
      </c>
      <c r="C106" t="s">
        <v>23</v>
      </c>
      <c r="D106" s="1">
        <v>44586</v>
      </c>
      <c r="E106" t="s">
        <v>58</v>
      </c>
      <c r="F106" t="s">
        <v>18</v>
      </c>
      <c r="G106" t="s">
        <v>26</v>
      </c>
      <c r="H106">
        <v>55</v>
      </c>
      <c r="I106">
        <v>6395</v>
      </c>
      <c r="J106">
        <v>351725</v>
      </c>
      <c r="K106">
        <v>30</v>
      </c>
      <c r="L106">
        <v>191850</v>
      </c>
      <c r="M106">
        <v>159875</v>
      </c>
      <c r="N106" s="5">
        <f>sales[profit]/sales[total_sales]</f>
        <v>0.45454545454545453</v>
      </c>
    </row>
    <row r="107" spans="2:14" hidden="1" x14ac:dyDescent="0.25">
      <c r="B107">
        <v>10498</v>
      </c>
      <c r="C107" t="s">
        <v>12</v>
      </c>
      <c r="D107" s="1">
        <v>44586</v>
      </c>
      <c r="E107" t="s">
        <v>39</v>
      </c>
      <c r="F107" t="s">
        <v>96</v>
      </c>
      <c r="G107" t="s">
        <v>30</v>
      </c>
      <c r="H107">
        <v>45</v>
      </c>
      <c r="I107">
        <v>16168</v>
      </c>
      <c r="J107">
        <v>727560</v>
      </c>
      <c r="K107">
        <v>15</v>
      </c>
      <c r="L107">
        <v>242520</v>
      </c>
      <c r="M107">
        <v>485040</v>
      </c>
      <c r="N107" s="5">
        <f>sales[profit]/sales[total_sales]</f>
        <v>0.66666666666666663</v>
      </c>
    </row>
    <row r="108" spans="2:14" hidden="1" x14ac:dyDescent="0.25">
      <c r="B108">
        <v>10694</v>
      </c>
      <c r="C108" t="s">
        <v>23</v>
      </c>
      <c r="D108" s="1">
        <v>44587</v>
      </c>
      <c r="E108" t="s">
        <v>42</v>
      </c>
      <c r="F108" t="s">
        <v>32</v>
      </c>
      <c r="G108" t="s">
        <v>30</v>
      </c>
      <c r="H108">
        <v>45</v>
      </c>
      <c r="I108">
        <v>9022</v>
      </c>
      <c r="J108">
        <v>405990</v>
      </c>
      <c r="K108">
        <v>15</v>
      </c>
      <c r="L108">
        <v>135330</v>
      </c>
      <c r="M108">
        <v>270660</v>
      </c>
      <c r="N108" s="5">
        <f>sales[profit]/sales[total_sales]</f>
        <v>0.66666666666666663</v>
      </c>
    </row>
    <row r="109" spans="2:14" hidden="1" x14ac:dyDescent="0.25">
      <c r="B109">
        <v>10065</v>
      </c>
      <c r="C109" t="s">
        <v>19</v>
      </c>
      <c r="D109" s="1">
        <v>44587</v>
      </c>
      <c r="E109" t="s">
        <v>68</v>
      </c>
      <c r="F109" t="s">
        <v>14</v>
      </c>
      <c r="G109" t="s">
        <v>15</v>
      </c>
      <c r="H109">
        <v>40</v>
      </c>
      <c r="I109">
        <v>12839</v>
      </c>
      <c r="J109">
        <v>513560</v>
      </c>
      <c r="K109">
        <v>10</v>
      </c>
      <c r="L109">
        <v>128390</v>
      </c>
      <c r="M109">
        <v>385170</v>
      </c>
      <c r="N109" s="5">
        <f>sales[profit]/sales[total_sales]</f>
        <v>0.75</v>
      </c>
    </row>
    <row r="110" spans="2:14" hidden="1" x14ac:dyDescent="0.25">
      <c r="B110">
        <v>10327</v>
      </c>
      <c r="C110" t="s">
        <v>23</v>
      </c>
      <c r="D110" s="1">
        <v>44587</v>
      </c>
      <c r="E110" t="s">
        <v>60</v>
      </c>
      <c r="F110" t="s">
        <v>14</v>
      </c>
      <c r="G110" t="s">
        <v>26</v>
      </c>
      <c r="H110">
        <v>55</v>
      </c>
      <c r="I110">
        <v>8074</v>
      </c>
      <c r="J110">
        <v>444070</v>
      </c>
      <c r="K110">
        <v>30</v>
      </c>
      <c r="L110">
        <v>242220</v>
      </c>
      <c r="M110">
        <v>201850</v>
      </c>
      <c r="N110" s="5">
        <f>sales[profit]/sales[total_sales]</f>
        <v>0.45454545454545453</v>
      </c>
    </row>
    <row r="111" spans="2:14" hidden="1" x14ac:dyDescent="0.25">
      <c r="B111">
        <v>10463</v>
      </c>
      <c r="C111" t="s">
        <v>23</v>
      </c>
      <c r="D111" s="1">
        <v>44587</v>
      </c>
      <c r="E111" t="s">
        <v>60</v>
      </c>
      <c r="F111" t="s">
        <v>14</v>
      </c>
      <c r="G111" t="s">
        <v>26</v>
      </c>
      <c r="H111">
        <v>55</v>
      </c>
      <c r="I111">
        <v>13017</v>
      </c>
      <c r="J111">
        <v>715935</v>
      </c>
      <c r="K111">
        <v>30</v>
      </c>
      <c r="L111">
        <v>390510</v>
      </c>
      <c r="M111">
        <v>325425</v>
      </c>
      <c r="N111" s="5">
        <f>sales[profit]/sales[total_sales]</f>
        <v>0.45454545454545453</v>
      </c>
    </row>
    <row r="112" spans="2:14" hidden="1" x14ac:dyDescent="0.25">
      <c r="B112">
        <v>10196</v>
      </c>
      <c r="C112" t="s">
        <v>16</v>
      </c>
      <c r="D112" s="1">
        <v>44587</v>
      </c>
      <c r="E112" t="s">
        <v>60</v>
      </c>
      <c r="F112" t="s">
        <v>14</v>
      </c>
      <c r="G112" t="s">
        <v>30</v>
      </c>
      <c r="H112">
        <v>45</v>
      </c>
      <c r="I112">
        <v>3144</v>
      </c>
      <c r="J112">
        <v>141480</v>
      </c>
      <c r="K112">
        <v>15</v>
      </c>
      <c r="L112">
        <v>47160</v>
      </c>
      <c r="M112">
        <v>94320</v>
      </c>
      <c r="N112" s="5">
        <f>sales[profit]/sales[total_sales]</f>
        <v>0.66666666666666663</v>
      </c>
    </row>
    <row r="113" spans="2:14" hidden="1" x14ac:dyDescent="0.25">
      <c r="B113">
        <v>10705</v>
      </c>
      <c r="C113" t="s">
        <v>16</v>
      </c>
      <c r="D113" s="1">
        <v>44588</v>
      </c>
      <c r="E113" t="s">
        <v>13</v>
      </c>
      <c r="F113" t="s">
        <v>14</v>
      </c>
      <c r="G113" t="s">
        <v>21</v>
      </c>
      <c r="H113">
        <v>50</v>
      </c>
      <c r="I113">
        <v>17527</v>
      </c>
      <c r="J113">
        <v>876350</v>
      </c>
      <c r="K113">
        <v>20</v>
      </c>
      <c r="L113">
        <v>350540</v>
      </c>
      <c r="M113">
        <v>525810</v>
      </c>
      <c r="N113" s="5">
        <f>sales[profit]/sales[total_sales]</f>
        <v>0.6</v>
      </c>
    </row>
    <row r="114" spans="2:14" hidden="1" x14ac:dyDescent="0.25">
      <c r="B114">
        <v>10442</v>
      </c>
      <c r="C114" t="s">
        <v>12</v>
      </c>
      <c r="D114" s="1">
        <v>44588</v>
      </c>
      <c r="E114" t="s">
        <v>60</v>
      </c>
      <c r="F114" t="s">
        <v>14</v>
      </c>
      <c r="G114" t="s">
        <v>21</v>
      </c>
      <c r="H114">
        <v>50</v>
      </c>
      <c r="I114">
        <v>5885</v>
      </c>
      <c r="J114">
        <v>294250</v>
      </c>
      <c r="K114">
        <v>20</v>
      </c>
      <c r="L114">
        <v>117700</v>
      </c>
      <c r="M114">
        <v>176550</v>
      </c>
      <c r="N114" s="5">
        <f>sales[profit]/sales[total_sales]</f>
        <v>0.6</v>
      </c>
    </row>
    <row r="115" spans="2:14" hidden="1" x14ac:dyDescent="0.25">
      <c r="B115">
        <v>10176</v>
      </c>
      <c r="C115" t="s">
        <v>23</v>
      </c>
      <c r="D115" s="1">
        <v>44588</v>
      </c>
      <c r="E115" t="s">
        <v>28</v>
      </c>
      <c r="F115" t="s">
        <v>96</v>
      </c>
      <c r="G115" t="s">
        <v>26</v>
      </c>
      <c r="H115">
        <v>55</v>
      </c>
      <c r="I115">
        <v>17426</v>
      </c>
      <c r="J115">
        <v>958430</v>
      </c>
      <c r="K115">
        <v>30</v>
      </c>
      <c r="L115">
        <v>522780</v>
      </c>
      <c r="M115">
        <v>435650</v>
      </c>
      <c r="N115" s="5">
        <f>sales[profit]/sales[total_sales]</f>
        <v>0.45454545454545453</v>
      </c>
    </row>
    <row r="116" spans="2:14" hidden="1" x14ac:dyDescent="0.25">
      <c r="B116">
        <v>10390</v>
      </c>
      <c r="C116" t="s">
        <v>23</v>
      </c>
      <c r="D116" s="1">
        <v>44588</v>
      </c>
      <c r="E116" t="s">
        <v>59</v>
      </c>
      <c r="F116" t="s">
        <v>14</v>
      </c>
      <c r="G116" t="s">
        <v>15</v>
      </c>
      <c r="H116">
        <v>40</v>
      </c>
      <c r="I116">
        <v>15668</v>
      </c>
      <c r="J116">
        <v>626720</v>
      </c>
      <c r="K116">
        <v>10</v>
      </c>
      <c r="L116">
        <v>156680</v>
      </c>
      <c r="M116">
        <v>470040</v>
      </c>
      <c r="N116" s="5">
        <f>sales[profit]/sales[total_sales]</f>
        <v>0.75</v>
      </c>
    </row>
    <row r="117" spans="2:14" hidden="1" x14ac:dyDescent="0.25">
      <c r="B117">
        <v>10991</v>
      </c>
      <c r="C117" t="s">
        <v>16</v>
      </c>
      <c r="D117" s="1">
        <v>44589</v>
      </c>
      <c r="E117" t="s">
        <v>49</v>
      </c>
      <c r="F117" t="s">
        <v>96</v>
      </c>
      <c r="G117" t="s">
        <v>26</v>
      </c>
      <c r="H117">
        <v>55</v>
      </c>
      <c r="I117">
        <v>7823</v>
      </c>
      <c r="J117">
        <v>430265</v>
      </c>
      <c r="K117">
        <v>30</v>
      </c>
      <c r="L117">
        <v>234690</v>
      </c>
      <c r="M117">
        <v>195575</v>
      </c>
      <c r="N117" s="5">
        <f>sales[profit]/sales[total_sales]</f>
        <v>0.45454545454545453</v>
      </c>
    </row>
    <row r="118" spans="2:14" hidden="1" x14ac:dyDescent="0.25">
      <c r="B118">
        <v>10310</v>
      </c>
      <c r="C118" t="s">
        <v>19</v>
      </c>
      <c r="D118" s="1">
        <v>44589</v>
      </c>
      <c r="E118" t="s">
        <v>27</v>
      </c>
      <c r="F118" t="s">
        <v>18</v>
      </c>
      <c r="G118" t="s">
        <v>30</v>
      </c>
      <c r="H118">
        <v>45</v>
      </c>
      <c r="I118">
        <v>11322</v>
      </c>
      <c r="J118">
        <v>509490</v>
      </c>
      <c r="K118">
        <v>15</v>
      </c>
      <c r="L118">
        <v>169830</v>
      </c>
      <c r="M118">
        <v>339660</v>
      </c>
      <c r="N118" s="5">
        <f>sales[profit]/sales[total_sales]</f>
        <v>0.66666666666666663</v>
      </c>
    </row>
    <row r="119" spans="2:14" hidden="1" x14ac:dyDescent="0.25">
      <c r="B119">
        <v>10355</v>
      </c>
      <c r="C119" t="s">
        <v>16</v>
      </c>
      <c r="D119" s="1">
        <v>44589</v>
      </c>
      <c r="E119" t="s">
        <v>50</v>
      </c>
      <c r="F119" t="s">
        <v>18</v>
      </c>
      <c r="G119" t="s">
        <v>30</v>
      </c>
      <c r="H119">
        <v>45</v>
      </c>
      <c r="I119">
        <v>11528</v>
      </c>
      <c r="J119">
        <v>518760</v>
      </c>
      <c r="K119">
        <v>15</v>
      </c>
      <c r="L119">
        <v>172920</v>
      </c>
      <c r="M119">
        <v>345840</v>
      </c>
      <c r="N119" s="5">
        <f>sales[profit]/sales[total_sales]</f>
        <v>0.66666666666666663</v>
      </c>
    </row>
    <row r="120" spans="2:14" hidden="1" x14ac:dyDescent="0.25">
      <c r="B120">
        <v>10319</v>
      </c>
      <c r="C120" t="s">
        <v>23</v>
      </c>
      <c r="D120" s="1">
        <v>44589</v>
      </c>
      <c r="E120" t="s">
        <v>58</v>
      </c>
      <c r="F120" t="s">
        <v>18</v>
      </c>
      <c r="G120" t="s">
        <v>21</v>
      </c>
      <c r="H120">
        <v>50</v>
      </c>
      <c r="I120">
        <v>8764</v>
      </c>
      <c r="J120">
        <v>438200</v>
      </c>
      <c r="K120">
        <v>20</v>
      </c>
      <c r="L120">
        <v>175280</v>
      </c>
      <c r="M120">
        <v>262920</v>
      </c>
      <c r="N120" s="5">
        <f>sales[profit]/sales[total_sales]</f>
        <v>0.6</v>
      </c>
    </row>
    <row r="121" spans="2:14" hidden="1" x14ac:dyDescent="0.25">
      <c r="B121">
        <v>10334</v>
      </c>
      <c r="C121" t="s">
        <v>19</v>
      </c>
      <c r="D121" s="1">
        <v>44590</v>
      </c>
      <c r="E121" t="s">
        <v>17</v>
      </c>
      <c r="F121" t="s">
        <v>18</v>
      </c>
      <c r="G121" t="s">
        <v>26</v>
      </c>
      <c r="H121">
        <v>55</v>
      </c>
      <c r="I121">
        <v>13592</v>
      </c>
      <c r="J121">
        <v>747560</v>
      </c>
      <c r="K121">
        <v>30</v>
      </c>
      <c r="L121">
        <v>407760</v>
      </c>
      <c r="M121">
        <v>339800</v>
      </c>
      <c r="N121" s="5">
        <f>sales[profit]/sales[total_sales]</f>
        <v>0.45454545454545453</v>
      </c>
    </row>
    <row r="122" spans="2:14" hidden="1" x14ac:dyDescent="0.25">
      <c r="B122">
        <v>10575</v>
      </c>
      <c r="C122" t="s">
        <v>23</v>
      </c>
      <c r="D122" s="1">
        <v>44590</v>
      </c>
      <c r="E122" t="s">
        <v>51</v>
      </c>
      <c r="F122" t="s">
        <v>18</v>
      </c>
      <c r="G122" t="s">
        <v>26</v>
      </c>
      <c r="H122">
        <v>55</v>
      </c>
      <c r="I122">
        <v>11085</v>
      </c>
      <c r="J122">
        <v>609675</v>
      </c>
      <c r="K122">
        <v>30</v>
      </c>
      <c r="L122">
        <v>332550</v>
      </c>
      <c r="M122">
        <v>277125</v>
      </c>
      <c r="N122" s="5">
        <f>sales[profit]/sales[total_sales]</f>
        <v>0.45454545454545453</v>
      </c>
    </row>
    <row r="123" spans="2:14" hidden="1" x14ac:dyDescent="0.25">
      <c r="B123">
        <v>10227</v>
      </c>
      <c r="C123" t="s">
        <v>12</v>
      </c>
      <c r="D123" s="1">
        <v>44590</v>
      </c>
      <c r="E123" t="s">
        <v>35</v>
      </c>
      <c r="F123" t="s">
        <v>96</v>
      </c>
      <c r="G123" t="s">
        <v>15</v>
      </c>
      <c r="H123">
        <v>40</v>
      </c>
      <c r="I123">
        <v>5066</v>
      </c>
      <c r="J123">
        <v>202640</v>
      </c>
      <c r="K123">
        <v>10</v>
      </c>
      <c r="L123">
        <v>50660</v>
      </c>
      <c r="M123">
        <v>151980</v>
      </c>
      <c r="N123" s="5">
        <f>sales[profit]/sales[total_sales]</f>
        <v>0.75</v>
      </c>
    </row>
    <row r="124" spans="2:14" hidden="1" x14ac:dyDescent="0.25">
      <c r="B124">
        <v>10114</v>
      </c>
      <c r="C124" t="s">
        <v>19</v>
      </c>
      <c r="D124" s="1">
        <v>44590</v>
      </c>
      <c r="E124" t="s">
        <v>44</v>
      </c>
      <c r="F124" t="s">
        <v>18</v>
      </c>
      <c r="G124" t="s">
        <v>15</v>
      </c>
      <c r="H124">
        <v>40</v>
      </c>
      <c r="I124">
        <v>5809</v>
      </c>
      <c r="J124">
        <v>232360</v>
      </c>
      <c r="K124">
        <v>10</v>
      </c>
      <c r="L124">
        <v>58090</v>
      </c>
      <c r="M124">
        <v>174270</v>
      </c>
      <c r="N124" s="5">
        <f>sales[profit]/sales[total_sales]</f>
        <v>0.75</v>
      </c>
    </row>
    <row r="125" spans="2:14" hidden="1" x14ac:dyDescent="0.25">
      <c r="B125">
        <v>10063</v>
      </c>
      <c r="C125" t="s">
        <v>19</v>
      </c>
      <c r="D125" s="1">
        <v>44591</v>
      </c>
      <c r="E125" t="s">
        <v>35</v>
      </c>
      <c r="F125" t="s">
        <v>96</v>
      </c>
      <c r="G125" t="s">
        <v>26</v>
      </c>
      <c r="H125">
        <v>55</v>
      </c>
      <c r="I125">
        <v>13278</v>
      </c>
      <c r="J125">
        <v>730290</v>
      </c>
      <c r="K125">
        <v>30</v>
      </c>
      <c r="L125">
        <v>398340</v>
      </c>
      <c r="M125">
        <v>331950</v>
      </c>
      <c r="N125" s="5">
        <f>sales[profit]/sales[total_sales]</f>
        <v>0.45454545454545453</v>
      </c>
    </row>
    <row r="126" spans="2:14" hidden="1" x14ac:dyDescent="0.25">
      <c r="B126">
        <v>10253</v>
      </c>
      <c r="C126" t="s">
        <v>23</v>
      </c>
      <c r="D126" s="1">
        <v>44591</v>
      </c>
      <c r="E126" t="s">
        <v>20</v>
      </c>
      <c r="F126" t="s">
        <v>14</v>
      </c>
      <c r="G126" t="s">
        <v>21</v>
      </c>
      <c r="H126">
        <v>50</v>
      </c>
      <c r="I126">
        <v>19527</v>
      </c>
      <c r="J126">
        <v>976350</v>
      </c>
      <c r="K126">
        <v>20</v>
      </c>
      <c r="L126">
        <v>390540</v>
      </c>
      <c r="M126">
        <v>585810</v>
      </c>
      <c r="N126" s="5">
        <f>sales[profit]/sales[total_sales]</f>
        <v>0.6</v>
      </c>
    </row>
    <row r="127" spans="2:14" hidden="1" x14ac:dyDescent="0.25">
      <c r="B127">
        <v>10125</v>
      </c>
      <c r="C127" t="s">
        <v>23</v>
      </c>
      <c r="D127" s="1">
        <v>44591</v>
      </c>
      <c r="E127" t="s">
        <v>66</v>
      </c>
      <c r="F127" t="s">
        <v>32</v>
      </c>
      <c r="G127" t="s">
        <v>30</v>
      </c>
      <c r="H127">
        <v>45</v>
      </c>
      <c r="I127">
        <v>6597</v>
      </c>
      <c r="J127">
        <v>296865</v>
      </c>
      <c r="K127">
        <v>15</v>
      </c>
      <c r="L127">
        <v>98955</v>
      </c>
      <c r="M127">
        <v>197910</v>
      </c>
      <c r="N127" s="5">
        <f>sales[profit]/sales[total_sales]</f>
        <v>0.66666666666666663</v>
      </c>
    </row>
    <row r="128" spans="2:14" hidden="1" x14ac:dyDescent="0.25">
      <c r="B128">
        <v>10502</v>
      </c>
      <c r="C128" t="s">
        <v>16</v>
      </c>
      <c r="D128" s="1">
        <v>44591</v>
      </c>
      <c r="E128" t="s">
        <v>27</v>
      </c>
      <c r="F128" t="s">
        <v>18</v>
      </c>
      <c r="G128" t="s">
        <v>30</v>
      </c>
      <c r="H128">
        <v>45</v>
      </c>
      <c r="I128">
        <v>7500</v>
      </c>
      <c r="J128">
        <v>337500</v>
      </c>
      <c r="K128">
        <v>15</v>
      </c>
      <c r="L128">
        <v>112500</v>
      </c>
      <c r="M128">
        <v>225000</v>
      </c>
      <c r="N128" s="5">
        <f>sales[profit]/sales[total_sales]</f>
        <v>0.66666666666666663</v>
      </c>
    </row>
    <row r="129" spans="2:14" hidden="1" x14ac:dyDescent="0.25">
      <c r="B129">
        <v>10639</v>
      </c>
      <c r="C129" t="s">
        <v>16</v>
      </c>
      <c r="D129" s="1">
        <v>44592</v>
      </c>
      <c r="E129" t="s">
        <v>57</v>
      </c>
      <c r="F129" t="s">
        <v>32</v>
      </c>
      <c r="G129" t="s">
        <v>21</v>
      </c>
      <c r="H129">
        <v>50</v>
      </c>
      <c r="I129">
        <v>426</v>
      </c>
      <c r="J129">
        <v>21300</v>
      </c>
      <c r="K129">
        <v>20</v>
      </c>
      <c r="L129">
        <v>8520</v>
      </c>
      <c r="M129">
        <v>12780</v>
      </c>
      <c r="N129" s="5">
        <f>sales[profit]/sales[total_sales]</f>
        <v>0.6</v>
      </c>
    </row>
    <row r="130" spans="2:14" hidden="1" x14ac:dyDescent="0.25">
      <c r="B130">
        <v>10085</v>
      </c>
      <c r="C130" t="s">
        <v>12</v>
      </c>
      <c r="D130" s="1">
        <v>44592</v>
      </c>
      <c r="E130" t="s">
        <v>17</v>
      </c>
      <c r="F130" t="s">
        <v>18</v>
      </c>
      <c r="G130" t="s">
        <v>21</v>
      </c>
      <c r="H130">
        <v>50</v>
      </c>
      <c r="I130">
        <v>14422</v>
      </c>
      <c r="J130">
        <v>721100</v>
      </c>
      <c r="K130">
        <v>20</v>
      </c>
      <c r="L130">
        <v>288440</v>
      </c>
      <c r="M130">
        <v>432660</v>
      </c>
      <c r="N130" s="5">
        <f>sales[profit]/sales[total_sales]</f>
        <v>0.6</v>
      </c>
    </row>
    <row r="131" spans="2:14" hidden="1" x14ac:dyDescent="0.25">
      <c r="B131">
        <v>10771</v>
      </c>
      <c r="C131" t="s">
        <v>16</v>
      </c>
      <c r="D131" s="1">
        <v>44592</v>
      </c>
      <c r="E131" t="s">
        <v>52</v>
      </c>
      <c r="F131" t="s">
        <v>32</v>
      </c>
      <c r="G131" t="s">
        <v>30</v>
      </c>
      <c r="H131">
        <v>45</v>
      </c>
      <c r="I131">
        <v>6518</v>
      </c>
      <c r="J131">
        <v>293310</v>
      </c>
      <c r="K131">
        <v>15</v>
      </c>
      <c r="L131">
        <v>97770</v>
      </c>
      <c r="M131">
        <v>195540</v>
      </c>
      <c r="N131" s="5">
        <f>sales[profit]/sales[total_sales]</f>
        <v>0.66666666666666663</v>
      </c>
    </row>
    <row r="132" spans="2:14" hidden="1" x14ac:dyDescent="0.25">
      <c r="B132">
        <v>10617</v>
      </c>
      <c r="C132" t="s">
        <v>23</v>
      </c>
      <c r="D132" s="1">
        <v>44592</v>
      </c>
      <c r="E132" t="s">
        <v>41</v>
      </c>
      <c r="F132" t="s">
        <v>18</v>
      </c>
      <c r="G132" t="s">
        <v>30</v>
      </c>
      <c r="H132">
        <v>45</v>
      </c>
      <c r="I132">
        <v>7050</v>
      </c>
      <c r="J132">
        <v>317250</v>
      </c>
      <c r="K132">
        <v>15</v>
      </c>
      <c r="L132">
        <v>105750</v>
      </c>
      <c r="M132">
        <v>211500</v>
      </c>
      <c r="N132" s="5">
        <f>sales[profit]/sales[total_sales]</f>
        <v>0.66666666666666663</v>
      </c>
    </row>
    <row r="133" spans="2:14" hidden="1" x14ac:dyDescent="0.25">
      <c r="B133">
        <v>10659</v>
      </c>
      <c r="C133" t="s">
        <v>16</v>
      </c>
      <c r="D133" s="1">
        <v>44593</v>
      </c>
      <c r="E133" t="s">
        <v>22</v>
      </c>
      <c r="F133" t="s">
        <v>96</v>
      </c>
      <c r="G133" t="s">
        <v>15</v>
      </c>
      <c r="H133">
        <v>40</v>
      </c>
      <c r="I133">
        <v>18393</v>
      </c>
      <c r="J133">
        <v>735720</v>
      </c>
      <c r="K133">
        <v>10</v>
      </c>
      <c r="L133">
        <v>183930</v>
      </c>
      <c r="M133">
        <v>551790</v>
      </c>
      <c r="N133" s="5">
        <f>sales[profit]/sales[total_sales]</f>
        <v>0.75</v>
      </c>
    </row>
    <row r="134" spans="2:14" hidden="1" x14ac:dyDescent="0.25">
      <c r="B134">
        <v>10481</v>
      </c>
      <c r="C134" t="s">
        <v>16</v>
      </c>
      <c r="D134" s="1">
        <v>44593</v>
      </c>
      <c r="E134" t="s">
        <v>58</v>
      </c>
      <c r="F134" t="s">
        <v>18</v>
      </c>
      <c r="G134" t="s">
        <v>30</v>
      </c>
      <c r="H134">
        <v>45</v>
      </c>
      <c r="I134">
        <v>17694</v>
      </c>
      <c r="J134">
        <v>796230</v>
      </c>
      <c r="K134">
        <v>15</v>
      </c>
      <c r="L134">
        <v>265410</v>
      </c>
      <c r="M134">
        <v>530820</v>
      </c>
      <c r="N134" s="5">
        <f>sales[profit]/sales[total_sales]</f>
        <v>0.66666666666666663</v>
      </c>
    </row>
    <row r="135" spans="2:14" hidden="1" x14ac:dyDescent="0.25">
      <c r="B135">
        <v>10478</v>
      </c>
      <c r="C135" t="s">
        <v>12</v>
      </c>
      <c r="D135" s="1">
        <v>44593</v>
      </c>
      <c r="E135" t="s">
        <v>64</v>
      </c>
      <c r="F135" t="s">
        <v>18</v>
      </c>
      <c r="G135" t="s">
        <v>15</v>
      </c>
      <c r="H135">
        <v>40</v>
      </c>
      <c r="I135">
        <v>3930</v>
      </c>
      <c r="J135">
        <v>157200</v>
      </c>
      <c r="K135">
        <v>10</v>
      </c>
      <c r="L135">
        <v>39300</v>
      </c>
      <c r="M135">
        <v>117900</v>
      </c>
      <c r="N135" s="5">
        <f>sales[profit]/sales[total_sales]</f>
        <v>0.75</v>
      </c>
    </row>
    <row r="136" spans="2:14" hidden="1" x14ac:dyDescent="0.25">
      <c r="B136">
        <v>10196</v>
      </c>
      <c r="C136" t="s">
        <v>23</v>
      </c>
      <c r="D136" s="1">
        <v>44593</v>
      </c>
      <c r="E136" t="s">
        <v>33</v>
      </c>
      <c r="F136" t="s">
        <v>18</v>
      </c>
      <c r="G136" t="s">
        <v>15</v>
      </c>
      <c r="H136">
        <v>40</v>
      </c>
      <c r="I136">
        <v>17957</v>
      </c>
      <c r="J136">
        <v>718280</v>
      </c>
      <c r="K136">
        <v>10</v>
      </c>
      <c r="L136">
        <v>179570</v>
      </c>
      <c r="M136">
        <v>538710</v>
      </c>
      <c r="N136" s="5">
        <f>sales[profit]/sales[total_sales]</f>
        <v>0.75</v>
      </c>
    </row>
    <row r="137" spans="2:14" hidden="1" x14ac:dyDescent="0.25">
      <c r="B137">
        <v>10758</v>
      </c>
      <c r="C137" t="s">
        <v>12</v>
      </c>
      <c r="D137" s="1">
        <v>44594</v>
      </c>
      <c r="E137" t="s">
        <v>67</v>
      </c>
      <c r="F137" t="s">
        <v>18</v>
      </c>
      <c r="G137" t="s">
        <v>26</v>
      </c>
      <c r="H137">
        <v>55</v>
      </c>
      <c r="I137">
        <v>17651</v>
      </c>
      <c r="J137">
        <v>970805</v>
      </c>
      <c r="K137">
        <v>30</v>
      </c>
      <c r="L137">
        <v>529530</v>
      </c>
      <c r="M137">
        <v>441275</v>
      </c>
      <c r="N137" s="5">
        <f>sales[profit]/sales[total_sales]</f>
        <v>0.45454545454545453</v>
      </c>
    </row>
    <row r="138" spans="2:14" x14ac:dyDescent="0.25">
      <c r="B138">
        <v>10185</v>
      </c>
      <c r="C138" t="s">
        <v>23</v>
      </c>
      <c r="D138" s="1">
        <v>44594</v>
      </c>
      <c r="E138" t="s">
        <v>69</v>
      </c>
      <c r="F138" t="s">
        <v>18</v>
      </c>
      <c r="G138" t="s">
        <v>30</v>
      </c>
      <c r="H138">
        <v>45</v>
      </c>
      <c r="I138">
        <v>14251</v>
      </c>
      <c r="J138">
        <v>641295</v>
      </c>
      <c r="K138">
        <v>15</v>
      </c>
      <c r="L138">
        <v>213765</v>
      </c>
      <c r="M138">
        <v>427530</v>
      </c>
      <c r="N138" s="5">
        <f>sales[profit]/sales[total_sales]</f>
        <v>0.66666666666666663</v>
      </c>
    </row>
    <row r="139" spans="2:14" hidden="1" x14ac:dyDescent="0.25">
      <c r="B139">
        <v>10494</v>
      </c>
      <c r="C139" t="s">
        <v>23</v>
      </c>
      <c r="D139" s="1">
        <v>44594</v>
      </c>
      <c r="E139" t="s">
        <v>22</v>
      </c>
      <c r="F139" t="s">
        <v>96</v>
      </c>
      <c r="G139" t="s">
        <v>26</v>
      </c>
      <c r="H139">
        <v>55</v>
      </c>
      <c r="I139">
        <v>5763</v>
      </c>
      <c r="J139">
        <v>316965</v>
      </c>
      <c r="K139">
        <v>30</v>
      </c>
      <c r="L139">
        <v>172890</v>
      </c>
      <c r="M139">
        <v>144075</v>
      </c>
      <c r="N139" s="5">
        <f>sales[profit]/sales[total_sales]</f>
        <v>0.45454545454545453</v>
      </c>
    </row>
    <row r="140" spans="2:14" hidden="1" x14ac:dyDescent="0.25">
      <c r="B140">
        <v>10840</v>
      </c>
      <c r="C140" t="s">
        <v>19</v>
      </c>
      <c r="D140" s="1">
        <v>44594</v>
      </c>
      <c r="E140" t="s">
        <v>65</v>
      </c>
      <c r="F140" t="s">
        <v>14</v>
      </c>
      <c r="G140" t="s">
        <v>21</v>
      </c>
      <c r="H140">
        <v>50</v>
      </c>
      <c r="I140">
        <v>8885</v>
      </c>
      <c r="J140">
        <v>444250</v>
      </c>
      <c r="K140">
        <v>20</v>
      </c>
      <c r="L140">
        <v>177700</v>
      </c>
      <c r="M140">
        <v>266550</v>
      </c>
      <c r="N140" s="5">
        <f>sales[profit]/sales[total_sales]</f>
        <v>0.6</v>
      </c>
    </row>
    <row r="141" spans="2:14" hidden="1" x14ac:dyDescent="0.25">
      <c r="B141">
        <v>10809</v>
      </c>
      <c r="C141" t="s">
        <v>19</v>
      </c>
      <c r="D141" s="1">
        <v>44595</v>
      </c>
      <c r="E141" t="s">
        <v>33</v>
      </c>
      <c r="F141" t="s">
        <v>18</v>
      </c>
      <c r="G141" t="s">
        <v>15</v>
      </c>
      <c r="H141">
        <v>40</v>
      </c>
      <c r="I141">
        <v>10803</v>
      </c>
      <c r="J141">
        <v>432120</v>
      </c>
      <c r="K141">
        <v>10</v>
      </c>
      <c r="L141">
        <v>108030</v>
      </c>
      <c r="M141">
        <v>324090</v>
      </c>
      <c r="N141" s="5">
        <f>sales[profit]/sales[total_sales]</f>
        <v>0.75</v>
      </c>
    </row>
    <row r="142" spans="2:14" hidden="1" x14ac:dyDescent="0.25">
      <c r="B142">
        <v>10482</v>
      </c>
      <c r="C142" t="s">
        <v>19</v>
      </c>
      <c r="D142" s="1">
        <v>44595</v>
      </c>
      <c r="E142" t="s">
        <v>46</v>
      </c>
      <c r="F142" t="s">
        <v>32</v>
      </c>
      <c r="G142" t="s">
        <v>30</v>
      </c>
      <c r="H142">
        <v>45</v>
      </c>
      <c r="I142">
        <v>5821</v>
      </c>
      <c r="J142">
        <v>261945</v>
      </c>
      <c r="K142">
        <v>15</v>
      </c>
      <c r="L142">
        <v>87315</v>
      </c>
      <c r="M142">
        <v>174630</v>
      </c>
      <c r="N142" s="5">
        <f>sales[profit]/sales[total_sales]</f>
        <v>0.66666666666666663</v>
      </c>
    </row>
    <row r="143" spans="2:14" x14ac:dyDescent="0.25">
      <c r="B143">
        <v>10254</v>
      </c>
      <c r="C143" t="s">
        <v>16</v>
      </c>
      <c r="D143" s="1">
        <v>44595</v>
      </c>
      <c r="E143" t="s">
        <v>69</v>
      </c>
      <c r="F143" t="s">
        <v>18</v>
      </c>
      <c r="G143" t="s">
        <v>30</v>
      </c>
      <c r="H143">
        <v>45</v>
      </c>
      <c r="I143">
        <v>6615</v>
      </c>
      <c r="J143">
        <v>297675</v>
      </c>
      <c r="K143">
        <v>15</v>
      </c>
      <c r="L143">
        <v>99225</v>
      </c>
      <c r="M143">
        <v>198450</v>
      </c>
      <c r="N143" s="5">
        <f>sales[profit]/sales[total_sales]</f>
        <v>0.66666666666666663</v>
      </c>
    </row>
    <row r="144" spans="2:14" hidden="1" x14ac:dyDescent="0.25">
      <c r="B144">
        <v>10259</v>
      </c>
      <c r="C144" t="s">
        <v>19</v>
      </c>
      <c r="D144" s="1">
        <v>44595</v>
      </c>
      <c r="E144" t="s">
        <v>22</v>
      </c>
      <c r="F144" t="s">
        <v>96</v>
      </c>
      <c r="G144" t="s">
        <v>26</v>
      </c>
      <c r="H144">
        <v>55</v>
      </c>
      <c r="I144">
        <v>7030</v>
      </c>
      <c r="J144">
        <v>386650</v>
      </c>
      <c r="K144">
        <v>30</v>
      </c>
      <c r="L144">
        <v>210900</v>
      </c>
      <c r="M144">
        <v>175750</v>
      </c>
      <c r="N144" s="5">
        <f>sales[profit]/sales[total_sales]</f>
        <v>0.45454545454545453</v>
      </c>
    </row>
    <row r="145" spans="2:14" hidden="1" x14ac:dyDescent="0.25">
      <c r="B145">
        <v>10684</v>
      </c>
      <c r="C145" t="s">
        <v>16</v>
      </c>
      <c r="D145" s="1">
        <v>44595</v>
      </c>
      <c r="E145" t="s">
        <v>36</v>
      </c>
      <c r="F145" t="s">
        <v>14</v>
      </c>
      <c r="G145" t="s">
        <v>15</v>
      </c>
      <c r="H145">
        <v>40</v>
      </c>
      <c r="I145">
        <v>2116</v>
      </c>
      <c r="J145">
        <v>84640</v>
      </c>
      <c r="K145">
        <v>10</v>
      </c>
      <c r="L145">
        <v>21160</v>
      </c>
      <c r="M145">
        <v>63480</v>
      </c>
      <c r="N145" s="5">
        <f>sales[profit]/sales[total_sales]</f>
        <v>0.75</v>
      </c>
    </row>
    <row r="146" spans="2:14" hidden="1" x14ac:dyDescent="0.25">
      <c r="B146">
        <v>10349</v>
      </c>
      <c r="C146" t="s">
        <v>19</v>
      </c>
      <c r="D146" s="1">
        <v>44596</v>
      </c>
      <c r="E146" t="s">
        <v>13</v>
      </c>
      <c r="F146" t="s">
        <v>14</v>
      </c>
      <c r="G146" t="s">
        <v>21</v>
      </c>
      <c r="H146">
        <v>50</v>
      </c>
      <c r="I146">
        <v>16898</v>
      </c>
      <c r="J146">
        <v>844900</v>
      </c>
      <c r="K146">
        <v>20</v>
      </c>
      <c r="L146">
        <v>337960</v>
      </c>
      <c r="M146">
        <v>506940</v>
      </c>
      <c r="N146" s="5">
        <f>sales[profit]/sales[total_sales]</f>
        <v>0.6</v>
      </c>
    </row>
    <row r="147" spans="2:14" hidden="1" x14ac:dyDescent="0.25">
      <c r="B147">
        <v>10300</v>
      </c>
      <c r="C147" t="s">
        <v>12</v>
      </c>
      <c r="D147" s="1">
        <v>44596</v>
      </c>
      <c r="E147" t="s">
        <v>46</v>
      </c>
      <c r="F147" t="s">
        <v>32</v>
      </c>
      <c r="G147" t="s">
        <v>21</v>
      </c>
      <c r="H147">
        <v>50</v>
      </c>
      <c r="I147">
        <v>2274</v>
      </c>
      <c r="J147">
        <v>113700</v>
      </c>
      <c r="K147">
        <v>20</v>
      </c>
      <c r="L147">
        <v>45480</v>
      </c>
      <c r="M147">
        <v>68220</v>
      </c>
      <c r="N147" s="5">
        <f>sales[profit]/sales[total_sales]</f>
        <v>0.6</v>
      </c>
    </row>
    <row r="148" spans="2:14" hidden="1" x14ac:dyDescent="0.25">
      <c r="B148">
        <v>10166</v>
      </c>
      <c r="C148" t="s">
        <v>12</v>
      </c>
      <c r="D148" s="1">
        <v>44596</v>
      </c>
      <c r="E148" t="s">
        <v>51</v>
      </c>
      <c r="F148" t="s">
        <v>18</v>
      </c>
      <c r="G148" t="s">
        <v>30</v>
      </c>
      <c r="H148">
        <v>45</v>
      </c>
      <c r="I148">
        <v>8363</v>
      </c>
      <c r="J148">
        <v>376335</v>
      </c>
      <c r="K148">
        <v>15</v>
      </c>
      <c r="L148">
        <v>125445</v>
      </c>
      <c r="M148">
        <v>250890</v>
      </c>
      <c r="N148" s="5">
        <f>sales[profit]/sales[total_sales]</f>
        <v>0.66666666666666663</v>
      </c>
    </row>
    <row r="149" spans="2:14" hidden="1" x14ac:dyDescent="0.25">
      <c r="B149">
        <v>10138</v>
      </c>
      <c r="C149" t="s">
        <v>19</v>
      </c>
      <c r="D149" s="1">
        <v>44596</v>
      </c>
      <c r="E149" t="s">
        <v>20</v>
      </c>
      <c r="F149" t="s">
        <v>14</v>
      </c>
      <c r="G149" t="s">
        <v>30</v>
      </c>
      <c r="H149">
        <v>45</v>
      </c>
      <c r="I149">
        <v>4822</v>
      </c>
      <c r="J149">
        <v>216990</v>
      </c>
      <c r="K149">
        <v>15</v>
      </c>
      <c r="L149">
        <v>72330</v>
      </c>
      <c r="M149">
        <v>144660</v>
      </c>
      <c r="N149" s="5">
        <f>sales[profit]/sales[total_sales]</f>
        <v>0.66666666666666663</v>
      </c>
    </row>
    <row r="150" spans="2:14" hidden="1" x14ac:dyDescent="0.25">
      <c r="B150">
        <v>10573</v>
      </c>
      <c r="C150" t="s">
        <v>12</v>
      </c>
      <c r="D150" s="1">
        <v>44597</v>
      </c>
      <c r="E150" t="s">
        <v>42</v>
      </c>
      <c r="F150" t="s">
        <v>32</v>
      </c>
      <c r="G150" t="s">
        <v>30</v>
      </c>
      <c r="H150">
        <v>45</v>
      </c>
      <c r="I150">
        <v>11360</v>
      </c>
      <c r="J150">
        <v>511200</v>
      </c>
      <c r="K150">
        <v>15</v>
      </c>
      <c r="L150">
        <v>170400</v>
      </c>
      <c r="M150">
        <v>340800</v>
      </c>
      <c r="N150" s="5">
        <f>sales[profit]/sales[total_sales]</f>
        <v>0.66666666666666663</v>
      </c>
    </row>
    <row r="151" spans="2:14" hidden="1" x14ac:dyDescent="0.25">
      <c r="B151">
        <v>10754</v>
      </c>
      <c r="C151" t="s">
        <v>23</v>
      </c>
      <c r="D151" s="1">
        <v>44597</v>
      </c>
      <c r="E151" t="s">
        <v>31</v>
      </c>
      <c r="F151" t="s">
        <v>32</v>
      </c>
      <c r="G151" t="s">
        <v>30</v>
      </c>
      <c r="H151">
        <v>45</v>
      </c>
      <c r="I151">
        <v>1864</v>
      </c>
      <c r="J151">
        <v>83880</v>
      </c>
      <c r="K151">
        <v>15</v>
      </c>
      <c r="L151">
        <v>27960</v>
      </c>
      <c r="M151">
        <v>55920</v>
      </c>
      <c r="N151" s="5">
        <f>sales[profit]/sales[total_sales]</f>
        <v>0.66666666666666663</v>
      </c>
    </row>
    <row r="152" spans="2:14" hidden="1" x14ac:dyDescent="0.25">
      <c r="B152">
        <v>10471</v>
      </c>
      <c r="C152" t="s">
        <v>23</v>
      </c>
      <c r="D152" s="1">
        <v>44597</v>
      </c>
      <c r="E152" t="s">
        <v>55</v>
      </c>
      <c r="F152" t="s">
        <v>96</v>
      </c>
      <c r="G152" t="s">
        <v>26</v>
      </c>
      <c r="H152">
        <v>55</v>
      </c>
      <c r="I152">
        <v>3484</v>
      </c>
      <c r="J152">
        <v>191620</v>
      </c>
      <c r="K152">
        <v>30</v>
      </c>
      <c r="L152">
        <v>104520</v>
      </c>
      <c r="M152">
        <v>87100</v>
      </c>
      <c r="N152" s="5">
        <f>sales[profit]/sales[total_sales]</f>
        <v>0.45454545454545453</v>
      </c>
    </row>
    <row r="153" spans="2:14" hidden="1" x14ac:dyDescent="0.25">
      <c r="B153">
        <v>10686</v>
      </c>
      <c r="C153" t="s">
        <v>23</v>
      </c>
      <c r="D153" s="1">
        <v>44597</v>
      </c>
      <c r="E153" t="s">
        <v>38</v>
      </c>
      <c r="F153" t="s">
        <v>18</v>
      </c>
      <c r="G153" t="s">
        <v>30</v>
      </c>
      <c r="H153">
        <v>45</v>
      </c>
      <c r="I153">
        <v>16406</v>
      </c>
      <c r="J153">
        <v>738270</v>
      </c>
      <c r="K153">
        <v>15</v>
      </c>
      <c r="L153">
        <v>246090</v>
      </c>
      <c r="M153">
        <v>492180</v>
      </c>
      <c r="N153" s="5">
        <f>sales[profit]/sales[total_sales]</f>
        <v>0.66666666666666663</v>
      </c>
    </row>
    <row r="154" spans="2:14" hidden="1" x14ac:dyDescent="0.25">
      <c r="B154">
        <v>10067</v>
      </c>
      <c r="C154" t="s">
        <v>16</v>
      </c>
      <c r="D154" s="1">
        <v>44598</v>
      </c>
      <c r="E154" t="s">
        <v>64</v>
      </c>
      <c r="F154" t="s">
        <v>18</v>
      </c>
      <c r="G154" t="s">
        <v>30</v>
      </c>
      <c r="H154">
        <v>45</v>
      </c>
      <c r="I154">
        <v>5778</v>
      </c>
      <c r="J154">
        <v>260010</v>
      </c>
      <c r="K154">
        <v>15</v>
      </c>
      <c r="L154">
        <v>86670</v>
      </c>
      <c r="M154">
        <v>173340</v>
      </c>
      <c r="N154" s="5">
        <f>sales[profit]/sales[total_sales]</f>
        <v>0.66666666666666663</v>
      </c>
    </row>
    <row r="155" spans="2:14" hidden="1" x14ac:dyDescent="0.25">
      <c r="B155">
        <v>10190</v>
      </c>
      <c r="C155" t="s">
        <v>16</v>
      </c>
      <c r="D155" s="1">
        <v>44598</v>
      </c>
      <c r="E155" t="s">
        <v>52</v>
      </c>
      <c r="F155" t="s">
        <v>32</v>
      </c>
      <c r="G155" t="s">
        <v>26</v>
      </c>
      <c r="H155">
        <v>55</v>
      </c>
      <c r="I155">
        <v>18275</v>
      </c>
      <c r="J155">
        <v>1005125</v>
      </c>
      <c r="K155">
        <v>30</v>
      </c>
      <c r="L155">
        <v>548250</v>
      </c>
      <c r="M155">
        <v>456875</v>
      </c>
      <c r="N155" s="5">
        <f>sales[profit]/sales[total_sales]</f>
        <v>0.45454545454545453</v>
      </c>
    </row>
    <row r="156" spans="2:14" hidden="1" x14ac:dyDescent="0.25">
      <c r="B156">
        <v>10874</v>
      </c>
      <c r="C156" t="s">
        <v>19</v>
      </c>
      <c r="D156" s="1">
        <v>44598</v>
      </c>
      <c r="E156" t="s">
        <v>48</v>
      </c>
      <c r="F156" t="s">
        <v>96</v>
      </c>
      <c r="G156" t="s">
        <v>30</v>
      </c>
      <c r="H156">
        <v>45</v>
      </c>
      <c r="I156">
        <v>1223</v>
      </c>
      <c r="J156">
        <v>55035</v>
      </c>
      <c r="K156">
        <v>15</v>
      </c>
      <c r="L156">
        <v>18345</v>
      </c>
      <c r="M156">
        <v>36690</v>
      </c>
      <c r="N156" s="5">
        <f>sales[profit]/sales[total_sales]</f>
        <v>0.66666666666666663</v>
      </c>
    </row>
    <row r="157" spans="2:14" hidden="1" x14ac:dyDescent="0.25">
      <c r="B157">
        <v>10111</v>
      </c>
      <c r="C157" t="s">
        <v>23</v>
      </c>
      <c r="D157" s="1">
        <v>44598</v>
      </c>
      <c r="E157" t="s">
        <v>65</v>
      </c>
      <c r="F157" t="s">
        <v>14</v>
      </c>
      <c r="G157" t="s">
        <v>26</v>
      </c>
      <c r="H157">
        <v>55</v>
      </c>
      <c r="I157">
        <v>8368</v>
      </c>
      <c r="J157">
        <v>460240</v>
      </c>
      <c r="K157">
        <v>30</v>
      </c>
      <c r="L157">
        <v>251040</v>
      </c>
      <c r="M157">
        <v>209200</v>
      </c>
      <c r="N157" s="5">
        <f>sales[profit]/sales[total_sales]</f>
        <v>0.45454545454545453</v>
      </c>
    </row>
    <row r="158" spans="2:14" hidden="1" x14ac:dyDescent="0.25">
      <c r="B158">
        <v>10628</v>
      </c>
      <c r="C158" t="s">
        <v>16</v>
      </c>
      <c r="D158" s="1">
        <v>44599</v>
      </c>
      <c r="E158" t="s">
        <v>66</v>
      </c>
      <c r="F158" t="s">
        <v>32</v>
      </c>
      <c r="G158" t="s">
        <v>26</v>
      </c>
      <c r="H158">
        <v>55</v>
      </c>
      <c r="I158">
        <v>4530</v>
      </c>
      <c r="J158">
        <v>249150</v>
      </c>
      <c r="K158">
        <v>30</v>
      </c>
      <c r="L158">
        <v>135900</v>
      </c>
      <c r="M158">
        <v>113250</v>
      </c>
      <c r="N158" s="5">
        <f>sales[profit]/sales[total_sales]</f>
        <v>0.45454545454545453</v>
      </c>
    </row>
    <row r="159" spans="2:14" hidden="1" x14ac:dyDescent="0.25">
      <c r="B159">
        <v>10131</v>
      </c>
      <c r="C159" t="s">
        <v>12</v>
      </c>
      <c r="D159" s="1">
        <v>44599</v>
      </c>
      <c r="E159" t="s">
        <v>58</v>
      </c>
      <c r="F159" t="s">
        <v>18</v>
      </c>
      <c r="G159" t="s">
        <v>21</v>
      </c>
      <c r="H159">
        <v>50</v>
      </c>
      <c r="I159">
        <v>2017</v>
      </c>
      <c r="J159">
        <v>100850</v>
      </c>
      <c r="K159">
        <v>20</v>
      </c>
      <c r="L159">
        <v>40340</v>
      </c>
      <c r="M159">
        <v>60510</v>
      </c>
      <c r="N159" s="5">
        <f>sales[profit]/sales[total_sales]</f>
        <v>0.6</v>
      </c>
    </row>
    <row r="160" spans="2:14" hidden="1" x14ac:dyDescent="0.25">
      <c r="B160">
        <v>10951</v>
      </c>
      <c r="C160" t="s">
        <v>23</v>
      </c>
      <c r="D160" s="1">
        <v>44599</v>
      </c>
      <c r="E160" t="s">
        <v>62</v>
      </c>
      <c r="F160" t="s">
        <v>32</v>
      </c>
      <c r="G160" t="s">
        <v>15</v>
      </c>
      <c r="H160">
        <v>40</v>
      </c>
      <c r="I160">
        <v>7202</v>
      </c>
      <c r="J160">
        <v>288080</v>
      </c>
      <c r="K160">
        <v>10</v>
      </c>
      <c r="L160">
        <v>72020</v>
      </c>
      <c r="M160">
        <v>216060</v>
      </c>
      <c r="N160" s="5">
        <f>sales[profit]/sales[total_sales]</f>
        <v>0.75</v>
      </c>
    </row>
    <row r="161" spans="2:14" hidden="1" x14ac:dyDescent="0.25">
      <c r="B161">
        <v>10375</v>
      </c>
      <c r="C161" t="s">
        <v>12</v>
      </c>
      <c r="D161" s="1">
        <v>44599</v>
      </c>
      <c r="E161" t="s">
        <v>63</v>
      </c>
      <c r="F161" t="s">
        <v>96</v>
      </c>
      <c r="G161" t="s">
        <v>21</v>
      </c>
      <c r="H161">
        <v>50</v>
      </c>
      <c r="I161">
        <v>15014</v>
      </c>
      <c r="J161">
        <v>750700</v>
      </c>
      <c r="K161">
        <v>20</v>
      </c>
      <c r="L161">
        <v>300280</v>
      </c>
      <c r="M161">
        <v>450420</v>
      </c>
      <c r="N161" s="5">
        <f>sales[profit]/sales[total_sales]</f>
        <v>0.6</v>
      </c>
    </row>
    <row r="162" spans="2:14" hidden="1" x14ac:dyDescent="0.25">
      <c r="B162">
        <v>10444</v>
      </c>
      <c r="C162" t="s">
        <v>19</v>
      </c>
      <c r="D162" s="1">
        <v>44600</v>
      </c>
      <c r="E162" t="s">
        <v>38</v>
      </c>
      <c r="F162" t="s">
        <v>18</v>
      </c>
      <c r="G162" t="s">
        <v>30</v>
      </c>
      <c r="H162">
        <v>45</v>
      </c>
      <c r="I162">
        <v>18808</v>
      </c>
      <c r="J162">
        <v>846360</v>
      </c>
      <c r="K162">
        <v>15</v>
      </c>
      <c r="L162">
        <v>282120</v>
      </c>
      <c r="M162">
        <v>564240</v>
      </c>
      <c r="N162" s="5">
        <f>sales[profit]/sales[total_sales]</f>
        <v>0.66666666666666663</v>
      </c>
    </row>
    <row r="163" spans="2:14" hidden="1" x14ac:dyDescent="0.25">
      <c r="B163">
        <v>10850</v>
      </c>
      <c r="C163" t="s">
        <v>19</v>
      </c>
      <c r="D163" s="1">
        <v>44600</v>
      </c>
      <c r="E163" t="s">
        <v>37</v>
      </c>
      <c r="F163" t="s">
        <v>32</v>
      </c>
      <c r="G163" t="s">
        <v>15</v>
      </c>
      <c r="H163">
        <v>40</v>
      </c>
      <c r="I163">
        <v>19483</v>
      </c>
      <c r="J163">
        <v>779320</v>
      </c>
      <c r="K163">
        <v>10</v>
      </c>
      <c r="L163">
        <v>194830</v>
      </c>
      <c r="M163">
        <v>584490</v>
      </c>
      <c r="N163" s="5">
        <f>sales[profit]/sales[total_sales]</f>
        <v>0.75</v>
      </c>
    </row>
    <row r="164" spans="2:14" hidden="1" x14ac:dyDescent="0.25">
      <c r="B164">
        <v>10781</v>
      </c>
      <c r="C164" t="s">
        <v>19</v>
      </c>
      <c r="D164" s="1">
        <v>44600</v>
      </c>
      <c r="E164" t="s">
        <v>37</v>
      </c>
      <c r="F164" t="s">
        <v>32</v>
      </c>
      <c r="G164" t="s">
        <v>15</v>
      </c>
      <c r="H164">
        <v>40</v>
      </c>
      <c r="I164">
        <v>10239</v>
      </c>
      <c r="J164">
        <v>409560</v>
      </c>
      <c r="K164">
        <v>10</v>
      </c>
      <c r="L164">
        <v>102390</v>
      </c>
      <c r="M164">
        <v>307170</v>
      </c>
      <c r="N164" s="5">
        <f>sales[profit]/sales[total_sales]</f>
        <v>0.75</v>
      </c>
    </row>
    <row r="165" spans="2:14" hidden="1" x14ac:dyDescent="0.25">
      <c r="B165">
        <v>10933</v>
      </c>
      <c r="C165" t="s">
        <v>12</v>
      </c>
      <c r="D165" s="1">
        <v>44600</v>
      </c>
      <c r="E165" t="s">
        <v>64</v>
      </c>
      <c r="F165" t="s">
        <v>18</v>
      </c>
      <c r="G165" t="s">
        <v>15</v>
      </c>
      <c r="H165">
        <v>40</v>
      </c>
      <c r="I165">
        <v>16132</v>
      </c>
      <c r="J165">
        <v>645280</v>
      </c>
      <c r="K165">
        <v>10</v>
      </c>
      <c r="L165">
        <v>161320</v>
      </c>
      <c r="M165">
        <v>483960</v>
      </c>
      <c r="N165" s="5">
        <f>sales[profit]/sales[total_sales]</f>
        <v>0.75</v>
      </c>
    </row>
    <row r="166" spans="2:14" hidden="1" x14ac:dyDescent="0.25">
      <c r="B166">
        <v>10563</v>
      </c>
      <c r="C166" t="s">
        <v>19</v>
      </c>
      <c r="D166" s="1">
        <v>44601</v>
      </c>
      <c r="E166" t="s">
        <v>60</v>
      </c>
      <c r="F166" t="s">
        <v>14</v>
      </c>
      <c r="G166" t="s">
        <v>21</v>
      </c>
      <c r="H166">
        <v>50</v>
      </c>
      <c r="I166">
        <v>11094</v>
      </c>
      <c r="J166">
        <v>554700</v>
      </c>
      <c r="K166">
        <v>20</v>
      </c>
      <c r="L166">
        <v>221880</v>
      </c>
      <c r="M166">
        <v>332820</v>
      </c>
      <c r="N166" s="5">
        <f>sales[profit]/sales[total_sales]</f>
        <v>0.6</v>
      </c>
    </row>
    <row r="167" spans="2:14" hidden="1" x14ac:dyDescent="0.25">
      <c r="B167">
        <v>10789</v>
      </c>
      <c r="C167" t="s">
        <v>19</v>
      </c>
      <c r="D167" s="1">
        <v>44601</v>
      </c>
      <c r="E167" t="s">
        <v>48</v>
      </c>
      <c r="F167" t="s">
        <v>96</v>
      </c>
      <c r="G167" t="s">
        <v>30</v>
      </c>
      <c r="H167">
        <v>45</v>
      </c>
      <c r="I167">
        <v>6471</v>
      </c>
      <c r="J167">
        <v>291195</v>
      </c>
      <c r="K167">
        <v>15</v>
      </c>
      <c r="L167">
        <v>97065</v>
      </c>
      <c r="M167">
        <v>194130</v>
      </c>
      <c r="N167" s="5">
        <f>sales[profit]/sales[total_sales]</f>
        <v>0.66666666666666663</v>
      </c>
    </row>
    <row r="168" spans="2:14" hidden="1" x14ac:dyDescent="0.25">
      <c r="B168">
        <v>10088</v>
      </c>
      <c r="C168" t="s">
        <v>12</v>
      </c>
      <c r="D168" s="1">
        <v>44601</v>
      </c>
      <c r="E168" t="s">
        <v>57</v>
      </c>
      <c r="F168" t="s">
        <v>32</v>
      </c>
      <c r="G168" t="s">
        <v>26</v>
      </c>
      <c r="H168">
        <v>55</v>
      </c>
      <c r="I168">
        <v>11796</v>
      </c>
      <c r="J168">
        <v>648780</v>
      </c>
      <c r="K168">
        <v>30</v>
      </c>
      <c r="L168">
        <v>353880</v>
      </c>
      <c r="M168">
        <v>294900</v>
      </c>
      <c r="N168" s="5">
        <f>sales[profit]/sales[total_sales]</f>
        <v>0.45454545454545453</v>
      </c>
    </row>
    <row r="169" spans="2:14" hidden="1" x14ac:dyDescent="0.25">
      <c r="B169">
        <v>10044</v>
      </c>
      <c r="C169" t="s">
        <v>19</v>
      </c>
      <c r="D169" s="1">
        <v>44601</v>
      </c>
      <c r="E169" t="s">
        <v>36</v>
      </c>
      <c r="F169" t="s">
        <v>14</v>
      </c>
      <c r="G169" t="s">
        <v>21</v>
      </c>
      <c r="H169">
        <v>50</v>
      </c>
      <c r="I169">
        <v>18570</v>
      </c>
      <c r="J169">
        <v>928500</v>
      </c>
      <c r="K169">
        <v>20</v>
      </c>
      <c r="L169">
        <v>371400</v>
      </c>
      <c r="M169">
        <v>557100</v>
      </c>
      <c r="N169" s="5">
        <f>sales[profit]/sales[total_sales]</f>
        <v>0.6</v>
      </c>
    </row>
    <row r="170" spans="2:14" hidden="1" x14ac:dyDescent="0.25">
      <c r="B170">
        <v>10787</v>
      </c>
      <c r="C170" t="s">
        <v>12</v>
      </c>
      <c r="D170" s="1">
        <v>44602</v>
      </c>
      <c r="E170" t="s">
        <v>28</v>
      </c>
      <c r="F170" t="s">
        <v>96</v>
      </c>
      <c r="G170" t="s">
        <v>30</v>
      </c>
      <c r="H170">
        <v>45</v>
      </c>
      <c r="I170">
        <v>2020</v>
      </c>
      <c r="J170">
        <v>90900</v>
      </c>
      <c r="K170">
        <v>15</v>
      </c>
      <c r="L170">
        <v>30300</v>
      </c>
      <c r="M170">
        <v>60600</v>
      </c>
      <c r="N170" s="5">
        <f>sales[profit]/sales[total_sales]</f>
        <v>0.66666666666666663</v>
      </c>
    </row>
    <row r="171" spans="2:14" hidden="1" x14ac:dyDescent="0.25">
      <c r="B171">
        <v>10837</v>
      </c>
      <c r="C171" t="s">
        <v>23</v>
      </c>
      <c r="D171" s="1">
        <v>44602</v>
      </c>
      <c r="E171" t="s">
        <v>36</v>
      </c>
      <c r="F171" t="s">
        <v>14</v>
      </c>
      <c r="G171" t="s">
        <v>30</v>
      </c>
      <c r="H171">
        <v>45</v>
      </c>
      <c r="I171">
        <v>14964</v>
      </c>
      <c r="J171">
        <v>673380</v>
      </c>
      <c r="K171">
        <v>15</v>
      </c>
      <c r="L171">
        <v>224460</v>
      </c>
      <c r="M171">
        <v>448920</v>
      </c>
      <c r="N171" s="5">
        <f>sales[profit]/sales[total_sales]</f>
        <v>0.66666666666666663</v>
      </c>
    </row>
    <row r="172" spans="2:14" hidden="1" x14ac:dyDescent="0.25">
      <c r="B172">
        <v>10603</v>
      </c>
      <c r="C172" t="s">
        <v>19</v>
      </c>
      <c r="D172" s="1">
        <v>44602</v>
      </c>
      <c r="E172" t="s">
        <v>47</v>
      </c>
      <c r="F172" t="s">
        <v>32</v>
      </c>
      <c r="G172" t="s">
        <v>26</v>
      </c>
      <c r="H172">
        <v>55</v>
      </c>
      <c r="I172">
        <v>19187</v>
      </c>
      <c r="J172">
        <v>1055285</v>
      </c>
      <c r="K172">
        <v>30</v>
      </c>
      <c r="L172">
        <v>575610</v>
      </c>
      <c r="M172">
        <v>479675</v>
      </c>
      <c r="N172" s="5">
        <f>sales[profit]/sales[total_sales]</f>
        <v>0.45454545454545453</v>
      </c>
    </row>
    <row r="173" spans="2:14" hidden="1" x14ac:dyDescent="0.25">
      <c r="B173">
        <v>10304</v>
      </c>
      <c r="C173" t="s">
        <v>16</v>
      </c>
      <c r="D173" s="1">
        <v>44602</v>
      </c>
      <c r="E173" t="s">
        <v>29</v>
      </c>
      <c r="F173" t="s">
        <v>14</v>
      </c>
      <c r="G173" t="s">
        <v>30</v>
      </c>
      <c r="H173">
        <v>45</v>
      </c>
      <c r="I173">
        <v>17841</v>
      </c>
      <c r="J173">
        <v>802845</v>
      </c>
      <c r="K173">
        <v>15</v>
      </c>
      <c r="L173">
        <v>267615</v>
      </c>
      <c r="M173">
        <v>535230</v>
      </c>
      <c r="N173" s="5">
        <f>sales[profit]/sales[total_sales]</f>
        <v>0.66666666666666663</v>
      </c>
    </row>
    <row r="174" spans="2:14" hidden="1" x14ac:dyDescent="0.25">
      <c r="B174">
        <v>10455</v>
      </c>
      <c r="C174" t="s">
        <v>16</v>
      </c>
      <c r="D174" s="1">
        <v>44603</v>
      </c>
      <c r="E174" t="s">
        <v>20</v>
      </c>
      <c r="F174" t="s">
        <v>14</v>
      </c>
      <c r="G174" t="s">
        <v>21</v>
      </c>
      <c r="H174">
        <v>50</v>
      </c>
      <c r="I174">
        <v>4499</v>
      </c>
      <c r="J174">
        <v>224950</v>
      </c>
      <c r="K174">
        <v>20</v>
      </c>
      <c r="L174">
        <v>89980</v>
      </c>
      <c r="M174">
        <v>134970</v>
      </c>
      <c r="N174" s="5">
        <f>sales[profit]/sales[total_sales]</f>
        <v>0.6</v>
      </c>
    </row>
    <row r="175" spans="2:14" hidden="1" x14ac:dyDescent="0.25">
      <c r="B175">
        <v>10848</v>
      </c>
      <c r="C175" t="s">
        <v>19</v>
      </c>
      <c r="D175" s="1">
        <v>44603</v>
      </c>
      <c r="E175" t="s">
        <v>40</v>
      </c>
      <c r="F175" t="s">
        <v>14</v>
      </c>
      <c r="G175" t="s">
        <v>26</v>
      </c>
      <c r="H175">
        <v>55</v>
      </c>
      <c r="I175">
        <v>9722</v>
      </c>
      <c r="J175">
        <v>534710</v>
      </c>
      <c r="K175">
        <v>30</v>
      </c>
      <c r="L175">
        <v>291660</v>
      </c>
      <c r="M175">
        <v>243050</v>
      </c>
      <c r="N175" s="5">
        <f>sales[profit]/sales[total_sales]</f>
        <v>0.45454545454545453</v>
      </c>
    </row>
    <row r="176" spans="2:14" hidden="1" x14ac:dyDescent="0.25">
      <c r="B176">
        <v>10072</v>
      </c>
      <c r="C176" t="s">
        <v>19</v>
      </c>
      <c r="D176" s="1">
        <v>44603</v>
      </c>
      <c r="E176" t="s">
        <v>70</v>
      </c>
      <c r="F176" t="s">
        <v>14</v>
      </c>
      <c r="G176" t="s">
        <v>26</v>
      </c>
      <c r="H176">
        <v>55</v>
      </c>
      <c r="I176">
        <v>19674</v>
      </c>
      <c r="J176">
        <v>1082070</v>
      </c>
      <c r="K176">
        <v>30</v>
      </c>
      <c r="L176">
        <v>590220</v>
      </c>
      <c r="M176">
        <v>491850</v>
      </c>
      <c r="N176" s="5">
        <f>sales[profit]/sales[total_sales]</f>
        <v>0.45454545454545453</v>
      </c>
    </row>
    <row r="177" spans="2:14" hidden="1" x14ac:dyDescent="0.25">
      <c r="B177">
        <v>10712</v>
      </c>
      <c r="C177" t="s">
        <v>12</v>
      </c>
      <c r="D177" s="1">
        <v>44603</v>
      </c>
      <c r="E177" t="s">
        <v>71</v>
      </c>
      <c r="F177" t="s">
        <v>32</v>
      </c>
      <c r="G177" t="s">
        <v>21</v>
      </c>
      <c r="H177">
        <v>50</v>
      </c>
      <c r="I177">
        <v>13354</v>
      </c>
      <c r="J177">
        <v>667700</v>
      </c>
      <c r="K177">
        <v>20</v>
      </c>
      <c r="L177">
        <v>267080</v>
      </c>
      <c r="M177">
        <v>400620</v>
      </c>
      <c r="N177" s="5">
        <f>sales[profit]/sales[total_sales]</f>
        <v>0.6</v>
      </c>
    </row>
    <row r="178" spans="2:14" hidden="1" x14ac:dyDescent="0.25">
      <c r="B178">
        <v>10941</v>
      </c>
      <c r="C178" t="s">
        <v>16</v>
      </c>
      <c r="D178" s="1">
        <v>44604</v>
      </c>
      <c r="E178" t="s">
        <v>31</v>
      </c>
      <c r="F178" t="s">
        <v>32</v>
      </c>
      <c r="G178" t="s">
        <v>26</v>
      </c>
      <c r="H178">
        <v>55</v>
      </c>
      <c r="I178">
        <v>1311</v>
      </c>
      <c r="J178">
        <v>72105</v>
      </c>
      <c r="K178">
        <v>30</v>
      </c>
      <c r="L178">
        <v>39330</v>
      </c>
      <c r="M178">
        <v>32775</v>
      </c>
      <c r="N178" s="5">
        <f>sales[profit]/sales[total_sales]</f>
        <v>0.45454545454545453</v>
      </c>
    </row>
    <row r="179" spans="2:14" hidden="1" x14ac:dyDescent="0.25">
      <c r="B179">
        <v>10592</v>
      </c>
      <c r="C179" t="s">
        <v>19</v>
      </c>
      <c r="D179" s="1">
        <v>44604</v>
      </c>
      <c r="E179" t="s">
        <v>64</v>
      </c>
      <c r="F179" t="s">
        <v>18</v>
      </c>
      <c r="G179" t="s">
        <v>26</v>
      </c>
      <c r="H179">
        <v>55</v>
      </c>
      <c r="I179">
        <v>12002</v>
      </c>
      <c r="J179">
        <v>660110</v>
      </c>
      <c r="K179">
        <v>30</v>
      </c>
      <c r="L179">
        <v>360060</v>
      </c>
      <c r="M179">
        <v>300050</v>
      </c>
      <c r="N179" s="5">
        <f>sales[profit]/sales[total_sales]</f>
        <v>0.45454545454545453</v>
      </c>
    </row>
    <row r="180" spans="2:14" hidden="1" x14ac:dyDescent="0.25">
      <c r="B180">
        <v>10757</v>
      </c>
      <c r="C180" t="s">
        <v>19</v>
      </c>
      <c r="D180" s="1">
        <v>44604</v>
      </c>
      <c r="E180" t="s">
        <v>24</v>
      </c>
      <c r="F180" t="s">
        <v>18</v>
      </c>
      <c r="G180" t="s">
        <v>26</v>
      </c>
      <c r="H180">
        <v>55</v>
      </c>
      <c r="I180">
        <v>16780</v>
      </c>
      <c r="J180">
        <v>922900</v>
      </c>
      <c r="K180">
        <v>30</v>
      </c>
      <c r="L180">
        <v>503400</v>
      </c>
      <c r="M180">
        <v>419500</v>
      </c>
      <c r="N180" s="5">
        <f>sales[profit]/sales[total_sales]</f>
        <v>0.45454545454545453</v>
      </c>
    </row>
    <row r="181" spans="2:14" hidden="1" x14ac:dyDescent="0.25">
      <c r="B181">
        <v>10796</v>
      </c>
      <c r="C181" t="s">
        <v>16</v>
      </c>
      <c r="D181" s="1">
        <v>44604</v>
      </c>
      <c r="E181" t="s">
        <v>43</v>
      </c>
      <c r="F181" t="s">
        <v>14</v>
      </c>
      <c r="G181" t="s">
        <v>26</v>
      </c>
      <c r="H181">
        <v>55</v>
      </c>
      <c r="I181">
        <v>13027</v>
      </c>
      <c r="J181">
        <v>716485</v>
      </c>
      <c r="K181">
        <v>30</v>
      </c>
      <c r="L181">
        <v>390810</v>
      </c>
      <c r="M181">
        <v>325675</v>
      </c>
      <c r="N181" s="5">
        <f>sales[profit]/sales[total_sales]</f>
        <v>0.45454545454545453</v>
      </c>
    </row>
    <row r="182" spans="2:14" hidden="1" x14ac:dyDescent="0.25">
      <c r="B182">
        <v>10737</v>
      </c>
      <c r="C182" t="s">
        <v>23</v>
      </c>
      <c r="D182" s="1">
        <v>44604</v>
      </c>
      <c r="E182" t="s">
        <v>13</v>
      </c>
      <c r="F182" t="s">
        <v>14</v>
      </c>
      <c r="G182" t="s">
        <v>30</v>
      </c>
      <c r="H182">
        <v>45</v>
      </c>
      <c r="I182">
        <v>18240</v>
      </c>
      <c r="J182">
        <v>820800</v>
      </c>
      <c r="K182">
        <v>15</v>
      </c>
      <c r="L182">
        <v>273600</v>
      </c>
      <c r="M182">
        <v>547200</v>
      </c>
      <c r="N182" s="5">
        <f>sales[profit]/sales[total_sales]</f>
        <v>0.66666666666666663</v>
      </c>
    </row>
    <row r="183" spans="2:14" hidden="1" x14ac:dyDescent="0.25">
      <c r="B183">
        <v>10830</v>
      </c>
      <c r="C183" t="s">
        <v>16</v>
      </c>
      <c r="D183" s="1">
        <v>44605</v>
      </c>
      <c r="E183" t="s">
        <v>22</v>
      </c>
      <c r="F183" t="s">
        <v>96</v>
      </c>
      <c r="G183" t="s">
        <v>21</v>
      </c>
      <c r="H183">
        <v>50</v>
      </c>
      <c r="I183">
        <v>11149</v>
      </c>
      <c r="J183">
        <v>557450</v>
      </c>
      <c r="K183">
        <v>20</v>
      </c>
      <c r="L183">
        <v>222980</v>
      </c>
      <c r="M183">
        <v>334470</v>
      </c>
      <c r="N183" s="5">
        <f>sales[profit]/sales[total_sales]</f>
        <v>0.6</v>
      </c>
    </row>
    <row r="184" spans="2:14" hidden="1" x14ac:dyDescent="0.25">
      <c r="B184">
        <v>10195</v>
      </c>
      <c r="C184" t="s">
        <v>23</v>
      </c>
      <c r="D184" s="1">
        <v>44605</v>
      </c>
      <c r="E184" t="s">
        <v>56</v>
      </c>
      <c r="F184" t="s">
        <v>18</v>
      </c>
      <c r="G184" t="s">
        <v>30</v>
      </c>
      <c r="H184">
        <v>45</v>
      </c>
      <c r="I184">
        <v>19873</v>
      </c>
      <c r="J184">
        <v>894285</v>
      </c>
      <c r="K184">
        <v>15</v>
      </c>
      <c r="L184">
        <v>298095</v>
      </c>
      <c r="M184">
        <v>596190</v>
      </c>
      <c r="N184" s="5">
        <f>sales[profit]/sales[total_sales]</f>
        <v>0.66666666666666663</v>
      </c>
    </row>
    <row r="185" spans="2:14" hidden="1" x14ac:dyDescent="0.25">
      <c r="B185">
        <v>10718</v>
      </c>
      <c r="C185" t="s">
        <v>16</v>
      </c>
      <c r="D185" s="1">
        <v>44605</v>
      </c>
      <c r="E185" t="s">
        <v>34</v>
      </c>
      <c r="F185" t="s">
        <v>14</v>
      </c>
      <c r="G185" t="s">
        <v>15</v>
      </c>
      <c r="H185">
        <v>40</v>
      </c>
      <c r="I185">
        <v>9078</v>
      </c>
      <c r="J185">
        <v>363120</v>
      </c>
      <c r="K185">
        <v>10</v>
      </c>
      <c r="L185">
        <v>90780</v>
      </c>
      <c r="M185">
        <v>272340</v>
      </c>
      <c r="N185" s="5">
        <f>sales[profit]/sales[total_sales]</f>
        <v>0.75</v>
      </c>
    </row>
    <row r="186" spans="2:14" hidden="1" x14ac:dyDescent="0.25">
      <c r="B186">
        <v>10827</v>
      </c>
      <c r="C186" t="s">
        <v>23</v>
      </c>
      <c r="D186" s="1">
        <v>44605</v>
      </c>
      <c r="E186" t="s">
        <v>29</v>
      </c>
      <c r="F186" t="s">
        <v>14</v>
      </c>
      <c r="G186" t="s">
        <v>30</v>
      </c>
      <c r="H186">
        <v>45</v>
      </c>
      <c r="I186">
        <v>1801</v>
      </c>
      <c r="J186">
        <v>81045</v>
      </c>
      <c r="K186">
        <v>15</v>
      </c>
      <c r="L186">
        <v>27015</v>
      </c>
      <c r="M186">
        <v>54030</v>
      </c>
      <c r="N186" s="5">
        <f>sales[profit]/sales[total_sales]</f>
        <v>0.66666666666666663</v>
      </c>
    </row>
    <row r="187" spans="2:14" hidden="1" x14ac:dyDescent="0.25">
      <c r="B187">
        <v>10327</v>
      </c>
      <c r="C187" t="s">
        <v>16</v>
      </c>
      <c r="D187" s="1">
        <v>44606</v>
      </c>
      <c r="E187" t="s">
        <v>40</v>
      </c>
      <c r="F187" t="s">
        <v>14</v>
      </c>
      <c r="G187" t="s">
        <v>30</v>
      </c>
      <c r="H187">
        <v>45</v>
      </c>
      <c r="I187">
        <v>3190</v>
      </c>
      <c r="J187">
        <v>143550</v>
      </c>
      <c r="K187">
        <v>15</v>
      </c>
      <c r="L187">
        <v>47850</v>
      </c>
      <c r="M187">
        <v>95700</v>
      </c>
      <c r="N187" s="5">
        <f>sales[profit]/sales[total_sales]</f>
        <v>0.66666666666666663</v>
      </c>
    </row>
    <row r="188" spans="2:14" hidden="1" x14ac:dyDescent="0.25">
      <c r="B188">
        <v>10326</v>
      </c>
      <c r="C188" t="s">
        <v>12</v>
      </c>
      <c r="D188" s="1">
        <v>44606</v>
      </c>
      <c r="E188" t="s">
        <v>46</v>
      </c>
      <c r="F188" t="s">
        <v>32</v>
      </c>
      <c r="G188" t="s">
        <v>26</v>
      </c>
      <c r="H188">
        <v>55</v>
      </c>
      <c r="I188">
        <v>19113</v>
      </c>
      <c r="J188">
        <v>1051215</v>
      </c>
      <c r="K188">
        <v>30</v>
      </c>
      <c r="L188">
        <v>573390</v>
      </c>
      <c r="M188">
        <v>477825</v>
      </c>
      <c r="N188" s="5">
        <f>sales[profit]/sales[total_sales]</f>
        <v>0.45454545454545453</v>
      </c>
    </row>
    <row r="189" spans="2:14" hidden="1" x14ac:dyDescent="0.25">
      <c r="B189">
        <v>10541</v>
      </c>
      <c r="C189" t="s">
        <v>23</v>
      </c>
      <c r="D189" s="1">
        <v>44606</v>
      </c>
      <c r="E189" t="s">
        <v>22</v>
      </c>
      <c r="F189" t="s">
        <v>96</v>
      </c>
      <c r="G189" t="s">
        <v>15</v>
      </c>
      <c r="H189">
        <v>40</v>
      </c>
      <c r="I189">
        <v>9433</v>
      </c>
      <c r="J189">
        <v>377320</v>
      </c>
      <c r="K189">
        <v>10</v>
      </c>
      <c r="L189">
        <v>94330</v>
      </c>
      <c r="M189">
        <v>282990</v>
      </c>
      <c r="N189" s="5">
        <f>sales[profit]/sales[total_sales]</f>
        <v>0.75</v>
      </c>
    </row>
    <row r="190" spans="2:14" hidden="1" x14ac:dyDescent="0.25">
      <c r="B190">
        <v>10386</v>
      </c>
      <c r="C190" t="s">
        <v>19</v>
      </c>
      <c r="D190" s="1">
        <v>44606</v>
      </c>
      <c r="E190" t="s">
        <v>31</v>
      </c>
      <c r="F190" t="s">
        <v>32</v>
      </c>
      <c r="G190" t="s">
        <v>30</v>
      </c>
      <c r="H190">
        <v>45</v>
      </c>
      <c r="I190">
        <v>15788</v>
      </c>
      <c r="J190">
        <v>710460</v>
      </c>
      <c r="K190">
        <v>15</v>
      </c>
      <c r="L190">
        <v>236820</v>
      </c>
      <c r="M190">
        <v>473640</v>
      </c>
      <c r="N190" s="5">
        <f>sales[profit]/sales[total_sales]</f>
        <v>0.66666666666666663</v>
      </c>
    </row>
    <row r="191" spans="2:14" hidden="1" x14ac:dyDescent="0.25">
      <c r="B191">
        <v>10935</v>
      </c>
      <c r="C191" t="s">
        <v>19</v>
      </c>
      <c r="D191" s="1">
        <v>44607</v>
      </c>
      <c r="E191" t="s">
        <v>71</v>
      </c>
      <c r="F191" t="s">
        <v>32</v>
      </c>
      <c r="G191" t="s">
        <v>21</v>
      </c>
      <c r="H191">
        <v>50</v>
      </c>
      <c r="I191">
        <v>2745</v>
      </c>
      <c r="J191">
        <v>137250</v>
      </c>
      <c r="K191">
        <v>20</v>
      </c>
      <c r="L191">
        <v>54900</v>
      </c>
      <c r="M191">
        <v>82350</v>
      </c>
      <c r="N191" s="5">
        <f>sales[profit]/sales[total_sales]</f>
        <v>0.6</v>
      </c>
    </row>
    <row r="192" spans="2:14" hidden="1" x14ac:dyDescent="0.25">
      <c r="B192">
        <v>10078</v>
      </c>
      <c r="C192" t="s">
        <v>23</v>
      </c>
      <c r="D192" s="1">
        <v>44607</v>
      </c>
      <c r="E192" t="s">
        <v>24</v>
      </c>
      <c r="F192" t="s">
        <v>18</v>
      </c>
      <c r="G192" t="s">
        <v>26</v>
      </c>
      <c r="H192">
        <v>55</v>
      </c>
      <c r="I192">
        <v>14302</v>
      </c>
      <c r="J192">
        <v>786610</v>
      </c>
      <c r="K192">
        <v>30</v>
      </c>
      <c r="L192">
        <v>429060</v>
      </c>
      <c r="M192">
        <v>357550</v>
      </c>
      <c r="N192" s="5">
        <f>sales[profit]/sales[total_sales]</f>
        <v>0.45454545454545453</v>
      </c>
    </row>
    <row r="193" spans="2:14" hidden="1" x14ac:dyDescent="0.25">
      <c r="B193">
        <v>10100</v>
      </c>
      <c r="C193" t="s">
        <v>19</v>
      </c>
      <c r="D193" s="1">
        <v>44607</v>
      </c>
      <c r="E193" t="s">
        <v>49</v>
      </c>
      <c r="F193" t="s">
        <v>96</v>
      </c>
      <c r="G193" t="s">
        <v>21</v>
      </c>
      <c r="H193">
        <v>50</v>
      </c>
      <c r="I193">
        <v>3209</v>
      </c>
      <c r="J193">
        <v>160450</v>
      </c>
      <c r="K193">
        <v>20</v>
      </c>
      <c r="L193">
        <v>64180</v>
      </c>
      <c r="M193">
        <v>96270</v>
      </c>
      <c r="N193" s="5">
        <f>sales[profit]/sales[total_sales]</f>
        <v>0.6</v>
      </c>
    </row>
    <row r="194" spans="2:14" hidden="1" x14ac:dyDescent="0.25">
      <c r="B194">
        <v>10313</v>
      </c>
      <c r="C194" t="s">
        <v>16</v>
      </c>
      <c r="D194" s="1">
        <v>44607</v>
      </c>
      <c r="E194" t="s">
        <v>63</v>
      </c>
      <c r="F194" t="s">
        <v>96</v>
      </c>
      <c r="G194" t="s">
        <v>15</v>
      </c>
      <c r="H194">
        <v>40</v>
      </c>
      <c r="I194">
        <v>18757</v>
      </c>
      <c r="J194">
        <v>750280</v>
      </c>
      <c r="K194">
        <v>10</v>
      </c>
      <c r="L194">
        <v>187570</v>
      </c>
      <c r="M194">
        <v>562710</v>
      </c>
      <c r="N194" s="5">
        <f>sales[profit]/sales[total_sales]</f>
        <v>0.75</v>
      </c>
    </row>
    <row r="195" spans="2:14" hidden="1" x14ac:dyDescent="0.25">
      <c r="B195">
        <v>10946</v>
      </c>
      <c r="C195" t="s">
        <v>19</v>
      </c>
      <c r="D195" s="1">
        <v>44608</v>
      </c>
      <c r="E195" t="s">
        <v>41</v>
      </c>
      <c r="F195" t="s">
        <v>18</v>
      </c>
      <c r="G195" t="s">
        <v>26</v>
      </c>
      <c r="H195">
        <v>55</v>
      </c>
      <c r="I195">
        <v>16506</v>
      </c>
      <c r="J195">
        <v>907830</v>
      </c>
      <c r="K195">
        <v>30</v>
      </c>
      <c r="L195">
        <v>495180</v>
      </c>
      <c r="M195">
        <v>412650</v>
      </c>
      <c r="N195" s="5">
        <f>sales[profit]/sales[total_sales]</f>
        <v>0.45454545454545453</v>
      </c>
    </row>
    <row r="196" spans="2:14" hidden="1" x14ac:dyDescent="0.25">
      <c r="B196">
        <v>10189</v>
      </c>
      <c r="C196" t="s">
        <v>16</v>
      </c>
      <c r="D196" s="1">
        <v>44608</v>
      </c>
      <c r="E196" t="s">
        <v>51</v>
      </c>
      <c r="F196" t="s">
        <v>18</v>
      </c>
      <c r="G196" t="s">
        <v>21</v>
      </c>
      <c r="H196">
        <v>50</v>
      </c>
      <c r="I196">
        <v>11568</v>
      </c>
      <c r="J196">
        <v>578400</v>
      </c>
      <c r="K196">
        <v>20</v>
      </c>
      <c r="L196">
        <v>231360</v>
      </c>
      <c r="M196">
        <v>347040</v>
      </c>
      <c r="N196" s="5">
        <f>sales[profit]/sales[total_sales]</f>
        <v>0.6</v>
      </c>
    </row>
    <row r="197" spans="2:14" hidden="1" x14ac:dyDescent="0.25">
      <c r="B197">
        <v>10682</v>
      </c>
      <c r="C197" t="s">
        <v>12</v>
      </c>
      <c r="D197" s="1">
        <v>44608</v>
      </c>
      <c r="E197" t="s">
        <v>68</v>
      </c>
      <c r="F197" t="s">
        <v>14</v>
      </c>
      <c r="G197" t="s">
        <v>21</v>
      </c>
      <c r="H197">
        <v>50</v>
      </c>
      <c r="I197">
        <v>10377</v>
      </c>
      <c r="J197">
        <v>518850</v>
      </c>
      <c r="K197">
        <v>20</v>
      </c>
      <c r="L197">
        <v>207540</v>
      </c>
      <c r="M197">
        <v>311310</v>
      </c>
      <c r="N197" s="5">
        <f>sales[profit]/sales[total_sales]</f>
        <v>0.6</v>
      </c>
    </row>
    <row r="198" spans="2:14" hidden="1" x14ac:dyDescent="0.25">
      <c r="B198">
        <v>10051</v>
      </c>
      <c r="C198" t="s">
        <v>12</v>
      </c>
      <c r="D198" s="1">
        <v>44608</v>
      </c>
      <c r="E198" t="s">
        <v>38</v>
      </c>
      <c r="F198" t="s">
        <v>18</v>
      </c>
      <c r="G198" t="s">
        <v>21</v>
      </c>
      <c r="H198">
        <v>50</v>
      </c>
      <c r="I198">
        <v>18644</v>
      </c>
      <c r="J198">
        <v>932200</v>
      </c>
      <c r="K198">
        <v>20</v>
      </c>
      <c r="L198">
        <v>372880</v>
      </c>
      <c r="M198">
        <v>559320</v>
      </c>
      <c r="N198" s="5">
        <f>sales[profit]/sales[total_sales]</f>
        <v>0.6</v>
      </c>
    </row>
    <row r="199" spans="2:14" hidden="1" x14ac:dyDescent="0.25">
      <c r="B199">
        <v>10574</v>
      </c>
      <c r="C199" t="s">
        <v>19</v>
      </c>
      <c r="D199" s="1">
        <v>44609</v>
      </c>
      <c r="E199" t="s">
        <v>35</v>
      </c>
      <c r="F199" t="s">
        <v>96</v>
      </c>
      <c r="G199" t="s">
        <v>21</v>
      </c>
      <c r="H199">
        <v>50</v>
      </c>
      <c r="I199">
        <v>13184</v>
      </c>
      <c r="J199">
        <v>659200</v>
      </c>
      <c r="K199">
        <v>20</v>
      </c>
      <c r="L199">
        <v>263680</v>
      </c>
      <c r="M199">
        <v>395520</v>
      </c>
      <c r="N199" s="5">
        <f>sales[profit]/sales[total_sales]</f>
        <v>0.6</v>
      </c>
    </row>
    <row r="200" spans="2:14" hidden="1" x14ac:dyDescent="0.25">
      <c r="B200">
        <v>10208</v>
      </c>
      <c r="C200" t="s">
        <v>19</v>
      </c>
      <c r="D200" s="1">
        <v>44609</v>
      </c>
      <c r="E200" t="s">
        <v>38</v>
      </c>
      <c r="F200" t="s">
        <v>18</v>
      </c>
      <c r="G200" t="s">
        <v>15</v>
      </c>
      <c r="H200">
        <v>40</v>
      </c>
      <c r="I200">
        <v>15791</v>
      </c>
      <c r="J200">
        <v>631640</v>
      </c>
      <c r="K200">
        <v>10</v>
      </c>
      <c r="L200">
        <v>157910</v>
      </c>
      <c r="M200">
        <v>473730</v>
      </c>
      <c r="N200" s="5">
        <f>sales[profit]/sales[total_sales]</f>
        <v>0.75</v>
      </c>
    </row>
    <row r="201" spans="2:14" hidden="1" x14ac:dyDescent="0.25">
      <c r="B201">
        <v>10244</v>
      </c>
      <c r="C201" t="s">
        <v>16</v>
      </c>
      <c r="D201" s="1">
        <v>44609</v>
      </c>
      <c r="E201" t="s">
        <v>33</v>
      </c>
      <c r="F201" t="s">
        <v>18</v>
      </c>
      <c r="G201" t="s">
        <v>26</v>
      </c>
      <c r="H201">
        <v>55</v>
      </c>
      <c r="I201">
        <v>19311</v>
      </c>
      <c r="J201">
        <v>1062105</v>
      </c>
      <c r="K201">
        <v>30</v>
      </c>
      <c r="L201">
        <v>579330</v>
      </c>
      <c r="M201">
        <v>482775</v>
      </c>
      <c r="N201" s="5">
        <f>sales[profit]/sales[total_sales]</f>
        <v>0.45454545454545453</v>
      </c>
    </row>
    <row r="202" spans="2:14" hidden="1" x14ac:dyDescent="0.25">
      <c r="B202">
        <v>10758</v>
      </c>
      <c r="C202" t="s">
        <v>12</v>
      </c>
      <c r="D202" s="1">
        <v>44609</v>
      </c>
      <c r="E202" t="s">
        <v>57</v>
      </c>
      <c r="F202" t="s">
        <v>32</v>
      </c>
      <c r="G202" t="s">
        <v>26</v>
      </c>
      <c r="H202">
        <v>55</v>
      </c>
      <c r="I202">
        <v>11330</v>
      </c>
      <c r="J202">
        <v>623150</v>
      </c>
      <c r="K202">
        <v>30</v>
      </c>
      <c r="L202">
        <v>339900</v>
      </c>
      <c r="M202">
        <v>283250</v>
      </c>
      <c r="N202" s="5">
        <f>sales[profit]/sales[total_sales]</f>
        <v>0.45454545454545453</v>
      </c>
    </row>
    <row r="203" spans="2:14" hidden="1" x14ac:dyDescent="0.25">
      <c r="B203">
        <v>10887</v>
      </c>
      <c r="C203" t="s">
        <v>16</v>
      </c>
      <c r="D203" s="1">
        <v>44610</v>
      </c>
      <c r="E203" t="s">
        <v>58</v>
      </c>
      <c r="F203" t="s">
        <v>18</v>
      </c>
      <c r="G203" t="s">
        <v>30</v>
      </c>
      <c r="H203">
        <v>45</v>
      </c>
      <c r="I203">
        <v>15776</v>
      </c>
      <c r="J203">
        <v>709920</v>
      </c>
      <c r="K203">
        <v>15</v>
      </c>
      <c r="L203">
        <v>236640</v>
      </c>
      <c r="M203">
        <v>473280</v>
      </c>
      <c r="N203" s="5">
        <f>sales[profit]/sales[total_sales]</f>
        <v>0.66666666666666663</v>
      </c>
    </row>
    <row r="204" spans="2:14" hidden="1" x14ac:dyDescent="0.25">
      <c r="B204">
        <v>10668</v>
      </c>
      <c r="C204" t="s">
        <v>12</v>
      </c>
      <c r="D204" s="1">
        <v>44610</v>
      </c>
      <c r="E204" t="s">
        <v>33</v>
      </c>
      <c r="F204" t="s">
        <v>18</v>
      </c>
      <c r="G204" t="s">
        <v>26</v>
      </c>
      <c r="H204">
        <v>55</v>
      </c>
      <c r="I204">
        <v>3199</v>
      </c>
      <c r="J204">
        <v>175945</v>
      </c>
      <c r="K204">
        <v>30</v>
      </c>
      <c r="L204">
        <v>95970</v>
      </c>
      <c r="M204">
        <v>79975</v>
      </c>
      <c r="N204" s="5">
        <f>sales[profit]/sales[total_sales]</f>
        <v>0.45454545454545453</v>
      </c>
    </row>
    <row r="205" spans="2:14" hidden="1" x14ac:dyDescent="0.25">
      <c r="B205">
        <v>10457</v>
      </c>
      <c r="C205" t="s">
        <v>16</v>
      </c>
      <c r="D205" s="1">
        <v>44610</v>
      </c>
      <c r="E205" t="s">
        <v>65</v>
      </c>
      <c r="F205" t="s">
        <v>14</v>
      </c>
      <c r="G205" t="s">
        <v>26</v>
      </c>
      <c r="H205">
        <v>55</v>
      </c>
      <c r="I205">
        <v>13692</v>
      </c>
      <c r="J205">
        <v>753060</v>
      </c>
      <c r="K205">
        <v>30</v>
      </c>
      <c r="L205">
        <v>410760</v>
      </c>
      <c r="M205">
        <v>342300</v>
      </c>
      <c r="N205" s="5">
        <f>sales[profit]/sales[total_sales]</f>
        <v>0.45454545454545453</v>
      </c>
    </row>
    <row r="206" spans="2:14" hidden="1" x14ac:dyDescent="0.25">
      <c r="B206">
        <v>10340</v>
      </c>
      <c r="C206" t="s">
        <v>12</v>
      </c>
      <c r="D206" s="1">
        <v>44610</v>
      </c>
      <c r="E206" t="s">
        <v>68</v>
      </c>
      <c r="F206" t="s">
        <v>14</v>
      </c>
      <c r="G206" t="s">
        <v>30</v>
      </c>
      <c r="H206">
        <v>45</v>
      </c>
      <c r="I206">
        <v>2521</v>
      </c>
      <c r="J206">
        <v>113445</v>
      </c>
      <c r="K206">
        <v>15</v>
      </c>
      <c r="L206">
        <v>37815</v>
      </c>
      <c r="M206">
        <v>75630</v>
      </c>
      <c r="N206" s="5">
        <f>sales[profit]/sales[total_sales]</f>
        <v>0.66666666666666663</v>
      </c>
    </row>
    <row r="207" spans="2:14" hidden="1" x14ac:dyDescent="0.25">
      <c r="B207">
        <v>10249</v>
      </c>
      <c r="C207" t="s">
        <v>23</v>
      </c>
      <c r="D207" s="1">
        <v>44611</v>
      </c>
      <c r="E207" t="s">
        <v>39</v>
      </c>
      <c r="F207" t="s">
        <v>96</v>
      </c>
      <c r="G207" t="s">
        <v>26</v>
      </c>
      <c r="H207">
        <v>55</v>
      </c>
      <c r="I207">
        <v>411</v>
      </c>
      <c r="J207">
        <v>22605</v>
      </c>
      <c r="K207">
        <v>30</v>
      </c>
      <c r="L207">
        <v>12330</v>
      </c>
      <c r="M207">
        <v>10275</v>
      </c>
      <c r="N207" s="5">
        <f>sales[profit]/sales[total_sales]</f>
        <v>0.45454545454545453</v>
      </c>
    </row>
    <row r="208" spans="2:14" hidden="1" x14ac:dyDescent="0.25">
      <c r="B208">
        <v>10508</v>
      </c>
      <c r="C208" t="s">
        <v>16</v>
      </c>
      <c r="D208" s="1">
        <v>44611</v>
      </c>
      <c r="E208" t="s">
        <v>39</v>
      </c>
      <c r="F208" t="s">
        <v>96</v>
      </c>
      <c r="G208" t="s">
        <v>26</v>
      </c>
      <c r="H208">
        <v>55</v>
      </c>
      <c r="I208">
        <v>5186</v>
      </c>
      <c r="J208">
        <v>285230</v>
      </c>
      <c r="K208">
        <v>30</v>
      </c>
      <c r="L208">
        <v>155580</v>
      </c>
      <c r="M208">
        <v>129650</v>
      </c>
      <c r="N208" s="5">
        <f>sales[profit]/sales[total_sales]</f>
        <v>0.45454545454545453</v>
      </c>
    </row>
    <row r="209" spans="2:14" hidden="1" x14ac:dyDescent="0.25">
      <c r="B209">
        <v>10116</v>
      </c>
      <c r="C209" t="s">
        <v>16</v>
      </c>
      <c r="D209" s="1">
        <v>44611</v>
      </c>
      <c r="E209" t="s">
        <v>51</v>
      </c>
      <c r="F209" t="s">
        <v>18</v>
      </c>
      <c r="G209" t="s">
        <v>15</v>
      </c>
      <c r="H209">
        <v>40</v>
      </c>
      <c r="I209">
        <v>6151</v>
      </c>
      <c r="J209">
        <v>246040</v>
      </c>
      <c r="K209">
        <v>10</v>
      </c>
      <c r="L209">
        <v>61510</v>
      </c>
      <c r="M209">
        <v>184530</v>
      </c>
      <c r="N209" s="5">
        <f>sales[profit]/sales[total_sales]</f>
        <v>0.75</v>
      </c>
    </row>
    <row r="210" spans="2:14" hidden="1" x14ac:dyDescent="0.25">
      <c r="B210">
        <v>10347</v>
      </c>
      <c r="C210" t="s">
        <v>19</v>
      </c>
      <c r="D210" s="1">
        <v>44611</v>
      </c>
      <c r="E210" t="s">
        <v>67</v>
      </c>
      <c r="F210" t="s">
        <v>18</v>
      </c>
      <c r="G210" t="s">
        <v>15</v>
      </c>
      <c r="H210">
        <v>40</v>
      </c>
      <c r="I210">
        <v>9747</v>
      </c>
      <c r="J210">
        <v>389880</v>
      </c>
      <c r="K210">
        <v>10</v>
      </c>
      <c r="L210">
        <v>97470</v>
      </c>
      <c r="M210">
        <v>292410</v>
      </c>
      <c r="N210" s="5">
        <f>sales[profit]/sales[total_sales]</f>
        <v>0.75</v>
      </c>
    </row>
    <row r="211" spans="2:14" hidden="1" x14ac:dyDescent="0.25">
      <c r="B211">
        <v>10475</v>
      </c>
      <c r="C211" t="s">
        <v>16</v>
      </c>
      <c r="D211" s="1">
        <v>44612</v>
      </c>
      <c r="E211" t="s">
        <v>50</v>
      </c>
      <c r="F211" t="s">
        <v>18</v>
      </c>
      <c r="G211" t="s">
        <v>26</v>
      </c>
      <c r="H211">
        <v>55</v>
      </c>
      <c r="I211">
        <v>17894</v>
      </c>
      <c r="J211">
        <v>984170</v>
      </c>
      <c r="K211">
        <v>30</v>
      </c>
      <c r="L211">
        <v>536820</v>
      </c>
      <c r="M211">
        <v>447350</v>
      </c>
      <c r="N211" s="5">
        <f>sales[profit]/sales[total_sales]</f>
        <v>0.45454545454545453</v>
      </c>
    </row>
    <row r="212" spans="2:14" hidden="1" x14ac:dyDescent="0.25">
      <c r="B212">
        <v>10965</v>
      </c>
      <c r="C212" t="s">
        <v>23</v>
      </c>
      <c r="D212" s="1">
        <v>44612</v>
      </c>
      <c r="E212" t="s">
        <v>24</v>
      </c>
      <c r="F212" t="s">
        <v>18</v>
      </c>
      <c r="G212" t="s">
        <v>21</v>
      </c>
      <c r="H212">
        <v>50</v>
      </c>
      <c r="I212">
        <v>15141</v>
      </c>
      <c r="J212">
        <v>757050</v>
      </c>
      <c r="K212">
        <v>20</v>
      </c>
      <c r="L212">
        <v>302820</v>
      </c>
      <c r="M212">
        <v>454230</v>
      </c>
      <c r="N212" s="5">
        <f>sales[profit]/sales[total_sales]</f>
        <v>0.6</v>
      </c>
    </row>
    <row r="213" spans="2:14" hidden="1" x14ac:dyDescent="0.25">
      <c r="B213">
        <v>10600</v>
      </c>
      <c r="C213" t="s">
        <v>12</v>
      </c>
      <c r="D213" s="1">
        <v>44612</v>
      </c>
      <c r="E213" t="s">
        <v>46</v>
      </c>
      <c r="F213" t="s">
        <v>32</v>
      </c>
      <c r="G213" t="s">
        <v>26</v>
      </c>
      <c r="H213">
        <v>55</v>
      </c>
      <c r="I213">
        <v>5512</v>
      </c>
      <c r="J213">
        <v>303160</v>
      </c>
      <c r="K213">
        <v>30</v>
      </c>
      <c r="L213">
        <v>165360</v>
      </c>
      <c r="M213">
        <v>137800</v>
      </c>
      <c r="N213" s="5">
        <f>sales[profit]/sales[total_sales]</f>
        <v>0.45454545454545453</v>
      </c>
    </row>
    <row r="214" spans="2:14" hidden="1" x14ac:dyDescent="0.25">
      <c r="B214">
        <v>10097</v>
      </c>
      <c r="C214" t="s">
        <v>23</v>
      </c>
      <c r="D214" s="1">
        <v>44612</v>
      </c>
      <c r="E214" t="s">
        <v>36</v>
      </c>
      <c r="F214" t="s">
        <v>14</v>
      </c>
      <c r="G214" t="s">
        <v>21</v>
      </c>
      <c r="H214">
        <v>50</v>
      </c>
      <c r="I214">
        <v>12042</v>
      </c>
      <c r="J214">
        <v>602100</v>
      </c>
      <c r="K214">
        <v>20</v>
      </c>
      <c r="L214">
        <v>240840</v>
      </c>
      <c r="M214">
        <v>361260</v>
      </c>
      <c r="N214" s="5">
        <f>sales[profit]/sales[total_sales]</f>
        <v>0.6</v>
      </c>
    </row>
    <row r="215" spans="2:14" hidden="1" x14ac:dyDescent="0.25">
      <c r="B215">
        <v>10233</v>
      </c>
      <c r="C215" t="s">
        <v>16</v>
      </c>
      <c r="D215" s="1">
        <v>44612</v>
      </c>
      <c r="E215" t="s">
        <v>20</v>
      </c>
      <c r="F215" t="s">
        <v>14</v>
      </c>
      <c r="G215" t="s">
        <v>30</v>
      </c>
      <c r="H215">
        <v>45</v>
      </c>
      <c r="I215">
        <v>19404</v>
      </c>
      <c r="J215">
        <v>873180</v>
      </c>
      <c r="K215">
        <v>15</v>
      </c>
      <c r="L215">
        <v>291060</v>
      </c>
      <c r="M215">
        <v>582120</v>
      </c>
      <c r="N215" s="5">
        <f>sales[profit]/sales[total_sales]</f>
        <v>0.66666666666666663</v>
      </c>
    </row>
    <row r="216" spans="2:14" hidden="1" x14ac:dyDescent="0.25">
      <c r="B216">
        <v>10492</v>
      </c>
      <c r="C216" t="s">
        <v>19</v>
      </c>
      <c r="D216" s="1">
        <v>44613</v>
      </c>
      <c r="E216" t="s">
        <v>31</v>
      </c>
      <c r="F216" t="s">
        <v>32</v>
      </c>
      <c r="G216" t="s">
        <v>26</v>
      </c>
      <c r="H216">
        <v>55</v>
      </c>
      <c r="I216">
        <v>16881</v>
      </c>
      <c r="J216">
        <v>928455</v>
      </c>
      <c r="K216">
        <v>30</v>
      </c>
      <c r="L216">
        <v>506430</v>
      </c>
      <c r="M216">
        <v>422025</v>
      </c>
      <c r="N216" s="5">
        <f>sales[profit]/sales[total_sales]</f>
        <v>0.45454545454545453</v>
      </c>
    </row>
    <row r="217" spans="2:14" hidden="1" x14ac:dyDescent="0.25">
      <c r="B217">
        <v>10847</v>
      </c>
      <c r="C217" t="s">
        <v>12</v>
      </c>
      <c r="D217" s="1">
        <v>44613</v>
      </c>
      <c r="E217" t="s">
        <v>70</v>
      </c>
      <c r="F217" t="s">
        <v>14</v>
      </c>
      <c r="G217" t="s">
        <v>15</v>
      </c>
      <c r="H217">
        <v>40</v>
      </c>
      <c r="I217">
        <v>1561</v>
      </c>
      <c r="J217">
        <v>62440</v>
      </c>
      <c r="K217">
        <v>10</v>
      </c>
      <c r="L217">
        <v>15610</v>
      </c>
      <c r="M217">
        <v>46830</v>
      </c>
      <c r="N217" s="5">
        <f>sales[profit]/sales[total_sales]</f>
        <v>0.75</v>
      </c>
    </row>
    <row r="218" spans="2:14" hidden="1" x14ac:dyDescent="0.25">
      <c r="B218">
        <v>10991</v>
      </c>
      <c r="C218" t="s">
        <v>23</v>
      </c>
      <c r="D218" s="1">
        <v>44613</v>
      </c>
      <c r="E218" t="s">
        <v>59</v>
      </c>
      <c r="F218" t="s">
        <v>14</v>
      </c>
      <c r="G218" t="s">
        <v>15</v>
      </c>
      <c r="H218">
        <v>40</v>
      </c>
      <c r="I218">
        <v>4151</v>
      </c>
      <c r="J218">
        <v>166040</v>
      </c>
      <c r="K218">
        <v>10</v>
      </c>
      <c r="L218">
        <v>41510</v>
      </c>
      <c r="M218">
        <v>124530</v>
      </c>
      <c r="N218" s="5">
        <f>sales[profit]/sales[total_sales]</f>
        <v>0.75</v>
      </c>
    </row>
    <row r="219" spans="2:14" hidden="1" x14ac:dyDescent="0.25">
      <c r="B219">
        <v>10651</v>
      </c>
      <c r="C219" t="s">
        <v>12</v>
      </c>
      <c r="D219" s="1">
        <v>44613</v>
      </c>
      <c r="E219" t="s">
        <v>25</v>
      </c>
      <c r="F219" t="s">
        <v>96</v>
      </c>
      <c r="G219" t="s">
        <v>15</v>
      </c>
      <c r="H219">
        <v>40</v>
      </c>
      <c r="I219">
        <v>7716</v>
      </c>
      <c r="J219">
        <v>308640</v>
      </c>
      <c r="K219">
        <v>10</v>
      </c>
      <c r="L219">
        <v>77160</v>
      </c>
      <c r="M219">
        <v>231480</v>
      </c>
      <c r="N219" s="5">
        <f>sales[profit]/sales[total_sales]</f>
        <v>0.75</v>
      </c>
    </row>
    <row r="220" spans="2:14" hidden="1" x14ac:dyDescent="0.25">
      <c r="B220">
        <v>10023</v>
      </c>
      <c r="C220" t="s">
        <v>16</v>
      </c>
      <c r="D220" s="1">
        <v>44614</v>
      </c>
      <c r="E220" t="s">
        <v>52</v>
      </c>
      <c r="F220" t="s">
        <v>32</v>
      </c>
      <c r="G220" t="s">
        <v>26</v>
      </c>
      <c r="H220">
        <v>55</v>
      </c>
      <c r="I220">
        <v>14339</v>
      </c>
      <c r="J220">
        <v>788645</v>
      </c>
      <c r="K220">
        <v>30</v>
      </c>
      <c r="L220">
        <v>430170</v>
      </c>
      <c r="M220">
        <v>358475</v>
      </c>
      <c r="N220" s="5">
        <f>sales[profit]/sales[total_sales]</f>
        <v>0.45454545454545453</v>
      </c>
    </row>
    <row r="221" spans="2:14" hidden="1" x14ac:dyDescent="0.25">
      <c r="B221">
        <v>10902</v>
      </c>
      <c r="C221" t="s">
        <v>16</v>
      </c>
      <c r="D221" s="1">
        <v>44614</v>
      </c>
      <c r="E221" t="s">
        <v>28</v>
      </c>
      <c r="F221" t="s">
        <v>96</v>
      </c>
      <c r="G221" t="s">
        <v>21</v>
      </c>
      <c r="H221">
        <v>50</v>
      </c>
      <c r="I221">
        <v>6822</v>
      </c>
      <c r="J221">
        <v>341100</v>
      </c>
      <c r="K221">
        <v>20</v>
      </c>
      <c r="L221">
        <v>136440</v>
      </c>
      <c r="M221">
        <v>204660</v>
      </c>
      <c r="N221" s="5">
        <f>sales[profit]/sales[total_sales]</f>
        <v>0.6</v>
      </c>
    </row>
    <row r="222" spans="2:14" hidden="1" x14ac:dyDescent="0.25">
      <c r="B222">
        <v>10595</v>
      </c>
      <c r="C222" t="s">
        <v>12</v>
      </c>
      <c r="D222" s="1">
        <v>44614</v>
      </c>
      <c r="E222" t="s">
        <v>43</v>
      </c>
      <c r="F222" t="s">
        <v>14</v>
      </c>
      <c r="G222" t="s">
        <v>21</v>
      </c>
      <c r="H222">
        <v>50</v>
      </c>
      <c r="I222">
        <v>1158</v>
      </c>
      <c r="J222">
        <v>57900</v>
      </c>
      <c r="K222">
        <v>20</v>
      </c>
      <c r="L222">
        <v>23160</v>
      </c>
      <c r="M222">
        <v>34740</v>
      </c>
      <c r="N222" s="5">
        <f>sales[profit]/sales[total_sales]</f>
        <v>0.6</v>
      </c>
    </row>
    <row r="223" spans="2:14" hidden="1" x14ac:dyDescent="0.25">
      <c r="B223">
        <v>10692</v>
      </c>
      <c r="C223" t="s">
        <v>19</v>
      </c>
      <c r="D223" s="1">
        <v>44614</v>
      </c>
      <c r="E223" t="s">
        <v>42</v>
      </c>
      <c r="F223" t="s">
        <v>32</v>
      </c>
      <c r="G223" t="s">
        <v>21</v>
      </c>
      <c r="H223">
        <v>50</v>
      </c>
      <c r="I223">
        <v>14860</v>
      </c>
      <c r="J223">
        <v>743000</v>
      </c>
      <c r="K223">
        <v>20</v>
      </c>
      <c r="L223">
        <v>297200</v>
      </c>
      <c r="M223">
        <v>445800</v>
      </c>
      <c r="N223" s="5">
        <f>sales[profit]/sales[total_sales]</f>
        <v>0.6</v>
      </c>
    </row>
    <row r="224" spans="2:14" hidden="1" x14ac:dyDescent="0.25">
      <c r="B224">
        <v>10558</v>
      </c>
      <c r="C224" t="s">
        <v>19</v>
      </c>
      <c r="D224" s="1">
        <v>44615</v>
      </c>
      <c r="E224" t="s">
        <v>25</v>
      </c>
      <c r="F224" t="s">
        <v>96</v>
      </c>
      <c r="G224" t="s">
        <v>15</v>
      </c>
      <c r="H224">
        <v>40</v>
      </c>
      <c r="I224">
        <v>11998</v>
      </c>
      <c r="J224">
        <v>479920</v>
      </c>
      <c r="K224">
        <v>10</v>
      </c>
      <c r="L224">
        <v>119980</v>
      </c>
      <c r="M224">
        <v>359940</v>
      </c>
      <c r="N224" s="5">
        <f>sales[profit]/sales[total_sales]</f>
        <v>0.75</v>
      </c>
    </row>
    <row r="225" spans="2:14" hidden="1" x14ac:dyDescent="0.25">
      <c r="B225">
        <v>10209</v>
      </c>
      <c r="C225" t="s">
        <v>12</v>
      </c>
      <c r="D225" s="1">
        <v>44615</v>
      </c>
      <c r="E225" t="s">
        <v>54</v>
      </c>
      <c r="F225" t="s">
        <v>32</v>
      </c>
      <c r="G225" t="s">
        <v>30</v>
      </c>
      <c r="H225">
        <v>45</v>
      </c>
      <c r="I225">
        <v>11993</v>
      </c>
      <c r="J225">
        <v>539685</v>
      </c>
      <c r="K225">
        <v>15</v>
      </c>
      <c r="L225">
        <v>179895</v>
      </c>
      <c r="M225">
        <v>359790</v>
      </c>
      <c r="N225" s="5">
        <f>sales[profit]/sales[total_sales]</f>
        <v>0.66666666666666663</v>
      </c>
    </row>
    <row r="226" spans="2:14" hidden="1" x14ac:dyDescent="0.25">
      <c r="B226">
        <v>10566</v>
      </c>
      <c r="C226" t="s">
        <v>19</v>
      </c>
      <c r="D226" s="1">
        <v>44615</v>
      </c>
      <c r="E226" t="s">
        <v>55</v>
      </c>
      <c r="F226" t="s">
        <v>96</v>
      </c>
      <c r="G226" t="s">
        <v>30</v>
      </c>
      <c r="H226">
        <v>45</v>
      </c>
      <c r="I226">
        <v>12816</v>
      </c>
      <c r="J226">
        <v>576720</v>
      </c>
      <c r="K226">
        <v>15</v>
      </c>
      <c r="L226">
        <v>192240</v>
      </c>
      <c r="M226">
        <v>384480</v>
      </c>
      <c r="N226" s="5">
        <f>sales[profit]/sales[total_sales]</f>
        <v>0.66666666666666663</v>
      </c>
    </row>
    <row r="227" spans="2:14" hidden="1" x14ac:dyDescent="0.25">
      <c r="B227">
        <v>10683</v>
      </c>
      <c r="C227" t="s">
        <v>19</v>
      </c>
      <c r="D227" s="1">
        <v>44615</v>
      </c>
      <c r="E227" t="s">
        <v>24</v>
      </c>
      <c r="F227" t="s">
        <v>18</v>
      </c>
      <c r="G227" t="s">
        <v>15</v>
      </c>
      <c r="H227">
        <v>40</v>
      </c>
      <c r="I227">
        <v>3040</v>
      </c>
      <c r="J227">
        <v>121600</v>
      </c>
      <c r="K227">
        <v>10</v>
      </c>
      <c r="L227">
        <v>30400</v>
      </c>
      <c r="M227">
        <v>91200</v>
      </c>
      <c r="N227" s="5">
        <f>sales[profit]/sales[total_sales]</f>
        <v>0.75</v>
      </c>
    </row>
    <row r="228" spans="2:14" hidden="1" x14ac:dyDescent="0.25">
      <c r="B228">
        <v>10361</v>
      </c>
      <c r="C228" t="s">
        <v>19</v>
      </c>
      <c r="D228" s="1">
        <v>44616</v>
      </c>
      <c r="E228" t="s">
        <v>56</v>
      </c>
      <c r="F228" t="s">
        <v>18</v>
      </c>
      <c r="G228" t="s">
        <v>21</v>
      </c>
      <c r="H228">
        <v>50</v>
      </c>
      <c r="I228">
        <v>4308</v>
      </c>
      <c r="J228">
        <v>215400</v>
      </c>
      <c r="K228">
        <v>20</v>
      </c>
      <c r="L228">
        <v>86160</v>
      </c>
      <c r="M228">
        <v>129240</v>
      </c>
      <c r="N228" s="5">
        <f>sales[profit]/sales[total_sales]</f>
        <v>0.6</v>
      </c>
    </row>
    <row r="229" spans="2:14" hidden="1" x14ac:dyDescent="0.25">
      <c r="B229">
        <v>10219</v>
      </c>
      <c r="C229" t="s">
        <v>23</v>
      </c>
      <c r="D229" s="1">
        <v>44616</v>
      </c>
      <c r="E229" t="s">
        <v>51</v>
      </c>
      <c r="F229" t="s">
        <v>18</v>
      </c>
      <c r="G229" t="s">
        <v>21</v>
      </c>
      <c r="H229">
        <v>50</v>
      </c>
      <c r="I229">
        <v>12529</v>
      </c>
      <c r="J229">
        <v>626450</v>
      </c>
      <c r="K229">
        <v>20</v>
      </c>
      <c r="L229">
        <v>250580</v>
      </c>
      <c r="M229">
        <v>375870</v>
      </c>
      <c r="N229" s="5">
        <f>sales[profit]/sales[total_sales]</f>
        <v>0.6</v>
      </c>
    </row>
    <row r="230" spans="2:14" hidden="1" x14ac:dyDescent="0.25">
      <c r="B230">
        <v>10950</v>
      </c>
      <c r="C230" t="s">
        <v>16</v>
      </c>
      <c r="D230" s="1">
        <v>44616</v>
      </c>
      <c r="E230" t="s">
        <v>22</v>
      </c>
      <c r="F230" t="s">
        <v>96</v>
      </c>
      <c r="G230" t="s">
        <v>26</v>
      </c>
      <c r="H230">
        <v>55</v>
      </c>
      <c r="I230">
        <v>7804</v>
      </c>
      <c r="J230">
        <v>429220</v>
      </c>
      <c r="K230">
        <v>30</v>
      </c>
      <c r="L230">
        <v>234120</v>
      </c>
      <c r="M230">
        <v>195100</v>
      </c>
      <c r="N230" s="5">
        <f>sales[profit]/sales[total_sales]</f>
        <v>0.45454545454545453</v>
      </c>
    </row>
    <row r="231" spans="2:14" hidden="1" x14ac:dyDescent="0.25">
      <c r="B231">
        <v>10801</v>
      </c>
      <c r="C231" t="s">
        <v>19</v>
      </c>
      <c r="D231" s="1">
        <v>44616</v>
      </c>
      <c r="E231" t="s">
        <v>24</v>
      </c>
      <c r="F231" t="s">
        <v>18</v>
      </c>
      <c r="G231" t="s">
        <v>21</v>
      </c>
      <c r="H231">
        <v>50</v>
      </c>
      <c r="I231">
        <v>2108</v>
      </c>
      <c r="J231">
        <v>105400</v>
      </c>
      <c r="K231">
        <v>20</v>
      </c>
      <c r="L231">
        <v>42160</v>
      </c>
      <c r="M231">
        <v>63240</v>
      </c>
      <c r="N231" s="5">
        <f>sales[profit]/sales[total_sales]</f>
        <v>0.6</v>
      </c>
    </row>
    <row r="232" spans="2:14" hidden="1" x14ac:dyDescent="0.25">
      <c r="B232">
        <v>10914</v>
      </c>
      <c r="C232" t="s">
        <v>23</v>
      </c>
      <c r="D232" s="1">
        <v>44617</v>
      </c>
      <c r="E232" t="s">
        <v>40</v>
      </c>
      <c r="F232" t="s">
        <v>14</v>
      </c>
      <c r="G232" t="s">
        <v>21</v>
      </c>
      <c r="H232">
        <v>50</v>
      </c>
      <c r="I232">
        <v>13780</v>
      </c>
      <c r="J232">
        <v>689000</v>
      </c>
      <c r="K232">
        <v>20</v>
      </c>
      <c r="L232">
        <v>275600</v>
      </c>
      <c r="M232">
        <v>413400</v>
      </c>
      <c r="N232" s="5">
        <f>sales[profit]/sales[total_sales]</f>
        <v>0.6</v>
      </c>
    </row>
    <row r="233" spans="2:14" hidden="1" x14ac:dyDescent="0.25">
      <c r="B233">
        <v>10842</v>
      </c>
      <c r="C233" t="s">
        <v>12</v>
      </c>
      <c r="D233" s="1">
        <v>44617</v>
      </c>
      <c r="E233" t="s">
        <v>35</v>
      </c>
      <c r="F233" t="s">
        <v>96</v>
      </c>
      <c r="G233" t="s">
        <v>15</v>
      </c>
      <c r="H233">
        <v>40</v>
      </c>
      <c r="I233">
        <v>19074</v>
      </c>
      <c r="J233">
        <v>762960</v>
      </c>
      <c r="K233">
        <v>10</v>
      </c>
      <c r="L233">
        <v>190740</v>
      </c>
      <c r="M233">
        <v>572220</v>
      </c>
      <c r="N233" s="5">
        <f>sales[profit]/sales[total_sales]</f>
        <v>0.75</v>
      </c>
    </row>
    <row r="234" spans="2:14" hidden="1" x14ac:dyDescent="0.25">
      <c r="B234">
        <v>10651</v>
      </c>
      <c r="C234" t="s">
        <v>16</v>
      </c>
      <c r="D234" s="1">
        <v>44617</v>
      </c>
      <c r="E234" t="s">
        <v>29</v>
      </c>
      <c r="F234" t="s">
        <v>14</v>
      </c>
      <c r="G234" t="s">
        <v>30</v>
      </c>
      <c r="H234">
        <v>45</v>
      </c>
      <c r="I234">
        <v>514</v>
      </c>
      <c r="J234">
        <v>23130</v>
      </c>
      <c r="K234">
        <v>15</v>
      </c>
      <c r="L234">
        <v>7710</v>
      </c>
      <c r="M234">
        <v>15420</v>
      </c>
      <c r="N234" s="5">
        <f>sales[profit]/sales[total_sales]</f>
        <v>0.66666666666666663</v>
      </c>
    </row>
    <row r="235" spans="2:14" hidden="1" x14ac:dyDescent="0.25">
      <c r="B235">
        <v>10931</v>
      </c>
      <c r="C235" t="s">
        <v>16</v>
      </c>
      <c r="D235" s="1">
        <v>44617</v>
      </c>
      <c r="E235" t="s">
        <v>20</v>
      </c>
      <c r="F235" t="s">
        <v>14</v>
      </c>
      <c r="G235" t="s">
        <v>26</v>
      </c>
      <c r="H235">
        <v>55</v>
      </c>
      <c r="I235">
        <v>1733</v>
      </c>
      <c r="J235">
        <v>95315</v>
      </c>
      <c r="K235">
        <v>30</v>
      </c>
      <c r="L235">
        <v>51990</v>
      </c>
      <c r="M235">
        <v>43325</v>
      </c>
      <c r="N235" s="5">
        <f>sales[profit]/sales[total_sales]</f>
        <v>0.45454545454545453</v>
      </c>
    </row>
    <row r="236" spans="2:14" hidden="1" x14ac:dyDescent="0.25">
      <c r="B236">
        <v>10846</v>
      </c>
      <c r="C236" t="s">
        <v>19</v>
      </c>
      <c r="D236" s="1">
        <v>44618</v>
      </c>
      <c r="E236" t="s">
        <v>60</v>
      </c>
      <c r="F236" t="s">
        <v>14</v>
      </c>
      <c r="G236" t="s">
        <v>30</v>
      </c>
      <c r="H236">
        <v>45</v>
      </c>
      <c r="I236">
        <v>6061</v>
      </c>
      <c r="J236">
        <v>272745</v>
      </c>
      <c r="K236">
        <v>15</v>
      </c>
      <c r="L236">
        <v>90915</v>
      </c>
      <c r="M236">
        <v>181830</v>
      </c>
      <c r="N236" s="5">
        <f>sales[profit]/sales[total_sales]</f>
        <v>0.66666666666666663</v>
      </c>
    </row>
    <row r="237" spans="2:14" hidden="1" x14ac:dyDescent="0.25">
      <c r="B237">
        <v>10471</v>
      </c>
      <c r="C237" t="s">
        <v>16</v>
      </c>
      <c r="D237" s="1">
        <v>44618</v>
      </c>
      <c r="E237" t="s">
        <v>40</v>
      </c>
      <c r="F237" t="s">
        <v>14</v>
      </c>
      <c r="G237" t="s">
        <v>26</v>
      </c>
      <c r="H237">
        <v>55</v>
      </c>
      <c r="I237">
        <v>14583</v>
      </c>
      <c r="J237">
        <v>802065</v>
      </c>
      <c r="K237">
        <v>30</v>
      </c>
      <c r="L237">
        <v>437490</v>
      </c>
      <c r="M237">
        <v>364575</v>
      </c>
      <c r="N237" s="5">
        <f>sales[profit]/sales[total_sales]</f>
        <v>0.45454545454545453</v>
      </c>
    </row>
    <row r="238" spans="2:14" hidden="1" x14ac:dyDescent="0.25">
      <c r="B238">
        <v>10948</v>
      </c>
      <c r="C238" t="s">
        <v>19</v>
      </c>
      <c r="D238" s="1">
        <v>44618</v>
      </c>
      <c r="E238" t="s">
        <v>43</v>
      </c>
      <c r="F238" t="s">
        <v>14</v>
      </c>
      <c r="G238" t="s">
        <v>15</v>
      </c>
      <c r="H238">
        <v>40</v>
      </c>
      <c r="I238">
        <v>4964</v>
      </c>
      <c r="J238">
        <v>198560</v>
      </c>
      <c r="K238">
        <v>10</v>
      </c>
      <c r="L238">
        <v>49640</v>
      </c>
      <c r="M238">
        <v>148920</v>
      </c>
      <c r="N238" s="5">
        <f>sales[profit]/sales[total_sales]</f>
        <v>0.75</v>
      </c>
    </row>
    <row r="239" spans="2:14" hidden="1" x14ac:dyDescent="0.25">
      <c r="B239">
        <v>10553</v>
      </c>
      <c r="C239" t="s">
        <v>12</v>
      </c>
      <c r="D239" s="1">
        <v>44618</v>
      </c>
      <c r="E239" t="s">
        <v>61</v>
      </c>
      <c r="F239" t="s">
        <v>14</v>
      </c>
      <c r="G239" t="s">
        <v>15</v>
      </c>
      <c r="H239">
        <v>40</v>
      </c>
      <c r="I239">
        <v>8087</v>
      </c>
      <c r="J239">
        <v>323480</v>
      </c>
      <c r="K239">
        <v>10</v>
      </c>
      <c r="L239">
        <v>80870</v>
      </c>
      <c r="M239">
        <v>242610</v>
      </c>
      <c r="N239" s="5">
        <f>sales[profit]/sales[total_sales]</f>
        <v>0.75</v>
      </c>
    </row>
    <row r="240" spans="2:14" hidden="1" x14ac:dyDescent="0.25">
      <c r="B240">
        <v>10960</v>
      </c>
      <c r="C240" t="s">
        <v>16</v>
      </c>
      <c r="D240" s="1">
        <v>44619</v>
      </c>
      <c r="E240" t="s">
        <v>58</v>
      </c>
      <c r="F240" t="s">
        <v>18</v>
      </c>
      <c r="G240" t="s">
        <v>30</v>
      </c>
      <c r="H240">
        <v>45</v>
      </c>
      <c r="I240">
        <v>2302</v>
      </c>
      <c r="J240">
        <v>103590</v>
      </c>
      <c r="K240">
        <v>15</v>
      </c>
      <c r="L240">
        <v>34530</v>
      </c>
      <c r="M240">
        <v>69060</v>
      </c>
      <c r="N240" s="5">
        <f>sales[profit]/sales[total_sales]</f>
        <v>0.66666666666666663</v>
      </c>
    </row>
    <row r="241" spans="2:14" hidden="1" x14ac:dyDescent="0.25">
      <c r="B241">
        <v>10410</v>
      </c>
      <c r="C241" t="s">
        <v>12</v>
      </c>
      <c r="D241" s="1">
        <v>44619</v>
      </c>
      <c r="E241" t="s">
        <v>44</v>
      </c>
      <c r="F241" t="s">
        <v>18</v>
      </c>
      <c r="G241" t="s">
        <v>15</v>
      </c>
      <c r="H241">
        <v>40</v>
      </c>
      <c r="I241">
        <v>12502</v>
      </c>
      <c r="J241">
        <v>500080</v>
      </c>
      <c r="K241">
        <v>10</v>
      </c>
      <c r="L241">
        <v>125020</v>
      </c>
      <c r="M241">
        <v>375060</v>
      </c>
      <c r="N241" s="5">
        <f>sales[profit]/sales[total_sales]</f>
        <v>0.75</v>
      </c>
    </row>
    <row r="242" spans="2:14" hidden="1" x14ac:dyDescent="0.25">
      <c r="B242">
        <v>10210</v>
      </c>
      <c r="C242" t="s">
        <v>12</v>
      </c>
      <c r="D242" s="1">
        <v>44619</v>
      </c>
      <c r="E242" t="s">
        <v>67</v>
      </c>
      <c r="F242" t="s">
        <v>18</v>
      </c>
      <c r="G242" t="s">
        <v>21</v>
      </c>
      <c r="H242">
        <v>50</v>
      </c>
      <c r="I242">
        <v>6718</v>
      </c>
      <c r="J242">
        <v>335900</v>
      </c>
      <c r="K242">
        <v>20</v>
      </c>
      <c r="L242">
        <v>134360</v>
      </c>
      <c r="M242">
        <v>201540</v>
      </c>
      <c r="N242" s="5">
        <f>sales[profit]/sales[total_sales]</f>
        <v>0.6</v>
      </c>
    </row>
    <row r="243" spans="2:14" hidden="1" x14ac:dyDescent="0.25">
      <c r="B243">
        <v>10107</v>
      </c>
      <c r="C243" t="s">
        <v>16</v>
      </c>
      <c r="D243" s="1">
        <v>44619</v>
      </c>
      <c r="E243" t="s">
        <v>33</v>
      </c>
      <c r="F243" t="s">
        <v>18</v>
      </c>
      <c r="G243" t="s">
        <v>26</v>
      </c>
      <c r="H243">
        <v>55</v>
      </c>
      <c r="I243">
        <v>3740</v>
      </c>
      <c r="J243">
        <v>205700</v>
      </c>
      <c r="K243">
        <v>30</v>
      </c>
      <c r="L243">
        <v>112200</v>
      </c>
      <c r="M243">
        <v>93500</v>
      </c>
      <c r="N243" s="5">
        <f>sales[profit]/sales[total_sales]</f>
        <v>0.45454545454545453</v>
      </c>
    </row>
    <row r="244" spans="2:14" hidden="1" x14ac:dyDescent="0.25">
      <c r="B244">
        <v>10244</v>
      </c>
      <c r="C244" t="s">
        <v>12</v>
      </c>
      <c r="D244" s="1">
        <v>44620</v>
      </c>
      <c r="E244" t="s">
        <v>35</v>
      </c>
      <c r="F244" t="s">
        <v>96</v>
      </c>
      <c r="G244" t="s">
        <v>26</v>
      </c>
      <c r="H244">
        <v>55</v>
      </c>
      <c r="I244">
        <v>6749</v>
      </c>
      <c r="J244">
        <v>371195</v>
      </c>
      <c r="K244">
        <v>30</v>
      </c>
      <c r="L244">
        <v>202470</v>
      </c>
      <c r="M244">
        <v>168725</v>
      </c>
      <c r="N244" s="5">
        <f>sales[profit]/sales[total_sales]</f>
        <v>0.45454545454545453</v>
      </c>
    </row>
    <row r="245" spans="2:14" hidden="1" x14ac:dyDescent="0.25">
      <c r="B245">
        <v>10498</v>
      </c>
      <c r="C245" t="s">
        <v>12</v>
      </c>
      <c r="D245" s="1">
        <v>44620</v>
      </c>
      <c r="E245" t="s">
        <v>39</v>
      </c>
      <c r="F245" t="s">
        <v>96</v>
      </c>
      <c r="G245" t="s">
        <v>21</v>
      </c>
      <c r="H245">
        <v>50</v>
      </c>
      <c r="I245">
        <v>6730</v>
      </c>
      <c r="J245">
        <v>336500</v>
      </c>
      <c r="K245">
        <v>20</v>
      </c>
      <c r="L245">
        <v>134600</v>
      </c>
      <c r="M245">
        <v>201900</v>
      </c>
      <c r="N245" s="5">
        <f>sales[profit]/sales[total_sales]</f>
        <v>0.6</v>
      </c>
    </row>
    <row r="246" spans="2:14" hidden="1" x14ac:dyDescent="0.25">
      <c r="B246">
        <v>10236</v>
      </c>
      <c r="C246" t="s">
        <v>12</v>
      </c>
      <c r="D246" s="1">
        <v>44620</v>
      </c>
      <c r="E246" t="s">
        <v>36</v>
      </c>
      <c r="F246" t="s">
        <v>14</v>
      </c>
      <c r="G246" t="s">
        <v>26</v>
      </c>
      <c r="H246">
        <v>55</v>
      </c>
      <c r="I246">
        <v>16628</v>
      </c>
      <c r="J246">
        <v>914540</v>
      </c>
      <c r="K246">
        <v>30</v>
      </c>
      <c r="L246">
        <v>498840</v>
      </c>
      <c r="M246">
        <v>415700</v>
      </c>
      <c r="N246" s="5">
        <f>sales[profit]/sales[total_sales]</f>
        <v>0.45454545454545453</v>
      </c>
    </row>
    <row r="247" spans="2:14" hidden="1" x14ac:dyDescent="0.25">
      <c r="B247">
        <v>10557</v>
      </c>
      <c r="C247" t="s">
        <v>19</v>
      </c>
      <c r="D247" s="1">
        <v>44620</v>
      </c>
      <c r="E247" t="s">
        <v>57</v>
      </c>
      <c r="F247" t="s">
        <v>32</v>
      </c>
      <c r="G247" t="s">
        <v>26</v>
      </c>
      <c r="H247">
        <v>55</v>
      </c>
      <c r="I247">
        <v>5000</v>
      </c>
      <c r="J247">
        <v>275000</v>
      </c>
      <c r="K247">
        <v>30</v>
      </c>
      <c r="L247">
        <v>150000</v>
      </c>
      <c r="M247">
        <v>125000</v>
      </c>
      <c r="N247" s="5">
        <f>sales[profit]/sales[total_sales]</f>
        <v>0.45454545454545453</v>
      </c>
    </row>
    <row r="248" spans="2:14" hidden="1" x14ac:dyDescent="0.25">
      <c r="B248">
        <v>10080</v>
      </c>
      <c r="C248" t="s">
        <v>12</v>
      </c>
      <c r="D248" s="1">
        <v>44621</v>
      </c>
      <c r="E248" t="s">
        <v>65</v>
      </c>
      <c r="F248" t="s">
        <v>14</v>
      </c>
      <c r="G248" t="s">
        <v>21</v>
      </c>
      <c r="H248">
        <v>50</v>
      </c>
      <c r="I248">
        <v>15206</v>
      </c>
      <c r="J248">
        <v>760300</v>
      </c>
      <c r="K248">
        <v>20</v>
      </c>
      <c r="L248">
        <v>304120</v>
      </c>
      <c r="M248">
        <v>456180</v>
      </c>
      <c r="N248" s="5">
        <f>sales[profit]/sales[total_sales]</f>
        <v>0.6</v>
      </c>
    </row>
    <row r="249" spans="2:14" hidden="1" x14ac:dyDescent="0.25">
      <c r="B249">
        <v>10709</v>
      </c>
      <c r="C249" t="s">
        <v>16</v>
      </c>
      <c r="D249" s="1">
        <v>44621</v>
      </c>
      <c r="E249" t="s">
        <v>62</v>
      </c>
      <c r="F249" t="s">
        <v>32</v>
      </c>
      <c r="G249" t="s">
        <v>26</v>
      </c>
      <c r="H249">
        <v>55</v>
      </c>
      <c r="I249">
        <v>9118</v>
      </c>
      <c r="J249">
        <v>501490</v>
      </c>
      <c r="K249">
        <v>30</v>
      </c>
      <c r="L249">
        <v>273540</v>
      </c>
      <c r="M249">
        <v>227950</v>
      </c>
      <c r="N249" s="5">
        <f>sales[profit]/sales[total_sales]</f>
        <v>0.45454545454545453</v>
      </c>
    </row>
    <row r="250" spans="2:14" hidden="1" x14ac:dyDescent="0.25">
      <c r="B250">
        <v>10966</v>
      </c>
      <c r="C250" t="s">
        <v>16</v>
      </c>
      <c r="D250" s="1">
        <v>44621</v>
      </c>
      <c r="E250" t="s">
        <v>38</v>
      </c>
      <c r="F250" t="s">
        <v>18</v>
      </c>
      <c r="G250" t="s">
        <v>30</v>
      </c>
      <c r="H250">
        <v>45</v>
      </c>
      <c r="I250">
        <v>2091</v>
      </c>
      <c r="J250">
        <v>94095</v>
      </c>
      <c r="K250">
        <v>15</v>
      </c>
      <c r="L250">
        <v>31365</v>
      </c>
      <c r="M250">
        <v>62730</v>
      </c>
      <c r="N250" s="5">
        <f>sales[profit]/sales[total_sales]</f>
        <v>0.66666666666666663</v>
      </c>
    </row>
    <row r="251" spans="2:14" hidden="1" x14ac:dyDescent="0.25">
      <c r="B251">
        <v>10269</v>
      </c>
      <c r="C251" t="s">
        <v>12</v>
      </c>
      <c r="D251" s="1">
        <v>44621</v>
      </c>
      <c r="E251" t="s">
        <v>20</v>
      </c>
      <c r="F251" t="s">
        <v>14</v>
      </c>
      <c r="G251" t="s">
        <v>26</v>
      </c>
      <c r="H251">
        <v>55</v>
      </c>
      <c r="I251">
        <v>7910</v>
      </c>
      <c r="J251">
        <v>435050</v>
      </c>
      <c r="K251">
        <v>30</v>
      </c>
      <c r="L251">
        <v>237300</v>
      </c>
      <c r="M251">
        <v>197750</v>
      </c>
      <c r="N251" s="5">
        <f>sales[profit]/sales[total_sales]</f>
        <v>0.45454545454545453</v>
      </c>
    </row>
    <row r="252" spans="2:14" hidden="1" x14ac:dyDescent="0.25">
      <c r="B252">
        <v>10824</v>
      </c>
      <c r="C252" t="s">
        <v>12</v>
      </c>
      <c r="D252" s="1">
        <v>44621</v>
      </c>
      <c r="E252" t="s">
        <v>61</v>
      </c>
      <c r="F252" t="s">
        <v>14</v>
      </c>
      <c r="G252" t="s">
        <v>15</v>
      </c>
      <c r="H252">
        <v>40</v>
      </c>
      <c r="I252">
        <v>16362</v>
      </c>
      <c r="J252">
        <v>654480</v>
      </c>
      <c r="K252">
        <v>10</v>
      </c>
      <c r="L252">
        <v>163620</v>
      </c>
      <c r="M252">
        <v>490860</v>
      </c>
      <c r="N252" s="5">
        <f>sales[profit]/sales[total_sales]</f>
        <v>0.75</v>
      </c>
    </row>
    <row r="253" spans="2:14" hidden="1" x14ac:dyDescent="0.25">
      <c r="B253">
        <v>10661</v>
      </c>
      <c r="C253" t="s">
        <v>19</v>
      </c>
      <c r="D253" s="1">
        <v>44622</v>
      </c>
      <c r="E253" t="s">
        <v>44</v>
      </c>
      <c r="F253" t="s">
        <v>18</v>
      </c>
      <c r="G253" t="s">
        <v>21</v>
      </c>
      <c r="H253">
        <v>50</v>
      </c>
      <c r="I253">
        <v>530</v>
      </c>
      <c r="J253">
        <v>26500</v>
      </c>
      <c r="K253">
        <v>20</v>
      </c>
      <c r="L253">
        <v>10600</v>
      </c>
      <c r="M253">
        <v>15900</v>
      </c>
      <c r="N253" s="5">
        <f>sales[profit]/sales[total_sales]</f>
        <v>0.6</v>
      </c>
    </row>
    <row r="254" spans="2:14" hidden="1" x14ac:dyDescent="0.25">
      <c r="B254">
        <v>10161</v>
      </c>
      <c r="C254" t="s">
        <v>12</v>
      </c>
      <c r="D254" s="1">
        <v>44622</v>
      </c>
      <c r="E254" t="s">
        <v>17</v>
      </c>
      <c r="F254" t="s">
        <v>18</v>
      </c>
      <c r="G254" t="s">
        <v>26</v>
      </c>
      <c r="H254">
        <v>55</v>
      </c>
      <c r="I254">
        <v>1883</v>
      </c>
      <c r="J254">
        <v>103565</v>
      </c>
      <c r="K254">
        <v>30</v>
      </c>
      <c r="L254">
        <v>56490</v>
      </c>
      <c r="M254">
        <v>47075</v>
      </c>
      <c r="N254" s="5">
        <f>sales[profit]/sales[total_sales]</f>
        <v>0.45454545454545453</v>
      </c>
    </row>
    <row r="255" spans="2:14" hidden="1" x14ac:dyDescent="0.25">
      <c r="B255">
        <v>10294</v>
      </c>
      <c r="C255" t="s">
        <v>19</v>
      </c>
      <c r="D255" s="1">
        <v>44622</v>
      </c>
      <c r="E255" t="s">
        <v>49</v>
      </c>
      <c r="F255" t="s">
        <v>96</v>
      </c>
      <c r="G255" t="s">
        <v>15</v>
      </c>
      <c r="H255">
        <v>40</v>
      </c>
      <c r="I255">
        <v>4540</v>
      </c>
      <c r="J255">
        <v>181600</v>
      </c>
      <c r="K255">
        <v>10</v>
      </c>
      <c r="L255">
        <v>45400</v>
      </c>
      <c r="M255">
        <v>136200</v>
      </c>
      <c r="N255" s="5">
        <f>sales[profit]/sales[total_sales]</f>
        <v>0.75</v>
      </c>
    </row>
    <row r="256" spans="2:14" hidden="1" x14ac:dyDescent="0.25">
      <c r="B256">
        <v>10465</v>
      </c>
      <c r="C256" t="s">
        <v>23</v>
      </c>
      <c r="D256" s="1">
        <v>44622</v>
      </c>
      <c r="E256" t="s">
        <v>55</v>
      </c>
      <c r="F256" t="s">
        <v>96</v>
      </c>
      <c r="G256" t="s">
        <v>30</v>
      </c>
      <c r="H256">
        <v>45</v>
      </c>
      <c r="I256">
        <v>8319</v>
      </c>
      <c r="J256">
        <v>374355</v>
      </c>
      <c r="K256">
        <v>15</v>
      </c>
      <c r="L256">
        <v>124785</v>
      </c>
      <c r="M256">
        <v>249570</v>
      </c>
      <c r="N256" s="5">
        <f>sales[profit]/sales[total_sales]</f>
        <v>0.66666666666666663</v>
      </c>
    </row>
    <row r="257" spans="2:14" hidden="1" x14ac:dyDescent="0.25">
      <c r="B257">
        <v>10410</v>
      </c>
      <c r="C257" t="s">
        <v>16</v>
      </c>
      <c r="D257" s="1">
        <v>44623</v>
      </c>
      <c r="E257" t="s">
        <v>36</v>
      </c>
      <c r="F257" t="s">
        <v>14</v>
      </c>
      <c r="G257" t="s">
        <v>26</v>
      </c>
      <c r="H257">
        <v>55</v>
      </c>
      <c r="I257">
        <v>228</v>
      </c>
      <c r="J257">
        <v>12540</v>
      </c>
      <c r="K257">
        <v>30</v>
      </c>
      <c r="L257">
        <v>6840</v>
      </c>
      <c r="M257">
        <v>5700</v>
      </c>
      <c r="N257" s="5">
        <f>sales[profit]/sales[total_sales]</f>
        <v>0.45454545454545453</v>
      </c>
    </row>
    <row r="258" spans="2:14" hidden="1" x14ac:dyDescent="0.25">
      <c r="B258">
        <v>10616</v>
      </c>
      <c r="C258" t="s">
        <v>16</v>
      </c>
      <c r="D258" s="1">
        <v>44623</v>
      </c>
      <c r="E258" t="s">
        <v>36</v>
      </c>
      <c r="F258" t="s">
        <v>14</v>
      </c>
      <c r="G258" t="s">
        <v>21</v>
      </c>
      <c r="H258">
        <v>50</v>
      </c>
      <c r="I258">
        <v>14458</v>
      </c>
      <c r="J258">
        <v>722900</v>
      </c>
      <c r="K258">
        <v>20</v>
      </c>
      <c r="L258">
        <v>289160</v>
      </c>
      <c r="M258">
        <v>433740</v>
      </c>
      <c r="N258" s="5">
        <f>sales[profit]/sales[total_sales]</f>
        <v>0.6</v>
      </c>
    </row>
    <row r="259" spans="2:14" hidden="1" x14ac:dyDescent="0.25">
      <c r="B259">
        <v>10846</v>
      </c>
      <c r="C259" t="s">
        <v>12</v>
      </c>
      <c r="D259" s="1">
        <v>44623</v>
      </c>
      <c r="E259" t="s">
        <v>33</v>
      </c>
      <c r="F259" t="s">
        <v>18</v>
      </c>
      <c r="G259" t="s">
        <v>26</v>
      </c>
      <c r="H259">
        <v>55</v>
      </c>
      <c r="I259">
        <v>14847</v>
      </c>
      <c r="J259">
        <v>816585</v>
      </c>
      <c r="K259">
        <v>30</v>
      </c>
      <c r="L259">
        <v>445410</v>
      </c>
      <c r="M259">
        <v>371175</v>
      </c>
      <c r="N259" s="5">
        <f>sales[profit]/sales[total_sales]</f>
        <v>0.45454545454545453</v>
      </c>
    </row>
    <row r="260" spans="2:14" hidden="1" x14ac:dyDescent="0.25">
      <c r="B260">
        <v>10208</v>
      </c>
      <c r="C260" t="s">
        <v>19</v>
      </c>
      <c r="D260" s="1">
        <v>44623</v>
      </c>
      <c r="E260" t="s">
        <v>20</v>
      </c>
      <c r="F260" t="s">
        <v>14</v>
      </c>
      <c r="G260" t="s">
        <v>30</v>
      </c>
      <c r="H260">
        <v>45</v>
      </c>
      <c r="I260">
        <v>4547</v>
      </c>
      <c r="J260">
        <v>204615</v>
      </c>
      <c r="K260">
        <v>15</v>
      </c>
      <c r="L260">
        <v>68205</v>
      </c>
      <c r="M260">
        <v>136410</v>
      </c>
      <c r="N260" s="5">
        <f>sales[profit]/sales[total_sales]</f>
        <v>0.66666666666666663</v>
      </c>
    </row>
    <row r="261" spans="2:14" hidden="1" x14ac:dyDescent="0.25">
      <c r="B261">
        <v>10873</v>
      </c>
      <c r="C261" t="s">
        <v>23</v>
      </c>
      <c r="D261" s="1">
        <v>44624</v>
      </c>
      <c r="E261" t="s">
        <v>25</v>
      </c>
      <c r="F261" t="s">
        <v>96</v>
      </c>
      <c r="G261" t="s">
        <v>21</v>
      </c>
      <c r="H261">
        <v>50</v>
      </c>
      <c r="I261">
        <v>597</v>
      </c>
      <c r="J261">
        <v>29850</v>
      </c>
      <c r="K261">
        <v>20</v>
      </c>
      <c r="L261">
        <v>11940</v>
      </c>
      <c r="M261">
        <v>17910</v>
      </c>
      <c r="N261" s="5">
        <f>sales[profit]/sales[total_sales]</f>
        <v>0.6</v>
      </c>
    </row>
    <row r="262" spans="2:14" hidden="1" x14ac:dyDescent="0.25">
      <c r="B262">
        <v>10980</v>
      </c>
      <c r="C262" t="s">
        <v>19</v>
      </c>
      <c r="D262" s="1">
        <v>44624</v>
      </c>
      <c r="E262" t="s">
        <v>31</v>
      </c>
      <c r="F262" t="s">
        <v>32</v>
      </c>
      <c r="G262" t="s">
        <v>30</v>
      </c>
      <c r="H262">
        <v>45</v>
      </c>
      <c r="I262">
        <v>6300</v>
      </c>
      <c r="J262">
        <v>283500</v>
      </c>
      <c r="K262">
        <v>15</v>
      </c>
      <c r="L262">
        <v>94500</v>
      </c>
      <c r="M262">
        <v>189000</v>
      </c>
      <c r="N262" s="5">
        <f>sales[profit]/sales[total_sales]</f>
        <v>0.66666666666666663</v>
      </c>
    </row>
    <row r="263" spans="2:14" hidden="1" x14ac:dyDescent="0.25">
      <c r="B263">
        <v>10539</v>
      </c>
      <c r="C263" t="s">
        <v>23</v>
      </c>
      <c r="D263" s="1">
        <v>44624</v>
      </c>
      <c r="E263" t="s">
        <v>45</v>
      </c>
      <c r="F263" t="s">
        <v>18</v>
      </c>
      <c r="G263" t="s">
        <v>26</v>
      </c>
      <c r="H263">
        <v>55</v>
      </c>
      <c r="I263">
        <v>8955</v>
      </c>
      <c r="J263">
        <v>492525</v>
      </c>
      <c r="K263">
        <v>30</v>
      </c>
      <c r="L263">
        <v>268650</v>
      </c>
      <c r="M263">
        <v>223875</v>
      </c>
      <c r="N263" s="5">
        <f>sales[profit]/sales[total_sales]</f>
        <v>0.45454545454545453</v>
      </c>
    </row>
    <row r="264" spans="2:14" hidden="1" x14ac:dyDescent="0.25">
      <c r="B264">
        <v>10929</v>
      </c>
      <c r="C264" t="s">
        <v>12</v>
      </c>
      <c r="D264" s="1">
        <v>44624</v>
      </c>
      <c r="E264" t="s">
        <v>24</v>
      </c>
      <c r="F264" t="s">
        <v>18</v>
      </c>
      <c r="G264" t="s">
        <v>15</v>
      </c>
      <c r="H264">
        <v>40</v>
      </c>
      <c r="I264">
        <v>9354</v>
      </c>
      <c r="J264">
        <v>374160</v>
      </c>
      <c r="K264">
        <v>10</v>
      </c>
      <c r="L264">
        <v>93540</v>
      </c>
      <c r="M264">
        <v>280620</v>
      </c>
      <c r="N264" s="5">
        <f>sales[profit]/sales[total_sales]</f>
        <v>0.75</v>
      </c>
    </row>
    <row r="265" spans="2:14" hidden="1" x14ac:dyDescent="0.25">
      <c r="B265">
        <v>10665</v>
      </c>
      <c r="C265" t="s">
        <v>16</v>
      </c>
      <c r="D265" s="1">
        <v>44625</v>
      </c>
      <c r="E265" t="s">
        <v>54</v>
      </c>
      <c r="F265" t="s">
        <v>32</v>
      </c>
      <c r="G265" t="s">
        <v>26</v>
      </c>
      <c r="H265">
        <v>55</v>
      </c>
      <c r="I265">
        <v>5538</v>
      </c>
      <c r="J265">
        <v>304590</v>
      </c>
      <c r="K265">
        <v>30</v>
      </c>
      <c r="L265">
        <v>166140</v>
      </c>
      <c r="M265">
        <v>138450</v>
      </c>
      <c r="N265" s="5">
        <f>sales[profit]/sales[total_sales]</f>
        <v>0.45454545454545453</v>
      </c>
    </row>
    <row r="266" spans="2:14" hidden="1" x14ac:dyDescent="0.25">
      <c r="B266">
        <v>10456</v>
      </c>
      <c r="C266" t="s">
        <v>12</v>
      </c>
      <c r="D266" s="1">
        <v>44625</v>
      </c>
      <c r="E266" t="s">
        <v>39</v>
      </c>
      <c r="F266" t="s">
        <v>96</v>
      </c>
      <c r="G266" t="s">
        <v>15</v>
      </c>
      <c r="H266">
        <v>40</v>
      </c>
      <c r="I266">
        <v>10715</v>
      </c>
      <c r="J266">
        <v>428600</v>
      </c>
      <c r="K266">
        <v>10</v>
      </c>
      <c r="L266">
        <v>107150</v>
      </c>
      <c r="M266">
        <v>321450</v>
      </c>
      <c r="N266" s="5">
        <f>sales[profit]/sales[total_sales]</f>
        <v>0.75</v>
      </c>
    </row>
    <row r="267" spans="2:14" hidden="1" x14ac:dyDescent="0.25">
      <c r="B267">
        <v>10446</v>
      </c>
      <c r="C267" t="s">
        <v>23</v>
      </c>
      <c r="D267" s="1">
        <v>44625</v>
      </c>
      <c r="E267" t="s">
        <v>60</v>
      </c>
      <c r="F267" t="s">
        <v>14</v>
      </c>
      <c r="G267" t="s">
        <v>15</v>
      </c>
      <c r="H267">
        <v>40</v>
      </c>
      <c r="I267">
        <v>18815</v>
      </c>
      <c r="J267">
        <v>752600</v>
      </c>
      <c r="K267">
        <v>10</v>
      </c>
      <c r="L267">
        <v>188150</v>
      </c>
      <c r="M267">
        <v>564450</v>
      </c>
      <c r="N267" s="5">
        <f>sales[profit]/sales[total_sales]</f>
        <v>0.75</v>
      </c>
    </row>
    <row r="268" spans="2:14" hidden="1" x14ac:dyDescent="0.25">
      <c r="B268">
        <v>10180</v>
      </c>
      <c r="C268" t="s">
        <v>12</v>
      </c>
      <c r="D268" s="1">
        <v>44625</v>
      </c>
      <c r="E268" t="s">
        <v>25</v>
      </c>
      <c r="F268" t="s">
        <v>96</v>
      </c>
      <c r="G268" t="s">
        <v>21</v>
      </c>
      <c r="H268">
        <v>50</v>
      </c>
      <c r="I268">
        <v>6542</v>
      </c>
      <c r="J268">
        <v>327100</v>
      </c>
      <c r="K268">
        <v>20</v>
      </c>
      <c r="L268">
        <v>130840</v>
      </c>
      <c r="M268">
        <v>196260</v>
      </c>
      <c r="N268" s="5">
        <f>sales[profit]/sales[total_sales]</f>
        <v>0.6</v>
      </c>
    </row>
    <row r="269" spans="2:14" hidden="1" x14ac:dyDescent="0.25">
      <c r="B269">
        <v>10401</v>
      </c>
      <c r="C269" t="s">
        <v>19</v>
      </c>
      <c r="D269" s="1">
        <v>44626</v>
      </c>
      <c r="E269" t="s">
        <v>36</v>
      </c>
      <c r="F269" t="s">
        <v>14</v>
      </c>
      <c r="G269" t="s">
        <v>21</v>
      </c>
      <c r="H269">
        <v>50</v>
      </c>
      <c r="I269">
        <v>2601</v>
      </c>
      <c r="J269">
        <v>130050</v>
      </c>
      <c r="K269">
        <v>20</v>
      </c>
      <c r="L269">
        <v>52020</v>
      </c>
      <c r="M269">
        <v>78030</v>
      </c>
      <c r="N269" s="5">
        <f>sales[profit]/sales[total_sales]</f>
        <v>0.6</v>
      </c>
    </row>
    <row r="270" spans="2:14" hidden="1" x14ac:dyDescent="0.25">
      <c r="B270">
        <v>10540</v>
      </c>
      <c r="C270" t="s">
        <v>23</v>
      </c>
      <c r="D270" s="1">
        <v>44626</v>
      </c>
      <c r="E270" t="s">
        <v>50</v>
      </c>
      <c r="F270" t="s">
        <v>18</v>
      </c>
      <c r="G270" t="s">
        <v>26</v>
      </c>
      <c r="H270">
        <v>55</v>
      </c>
      <c r="I270">
        <v>390</v>
      </c>
      <c r="J270">
        <v>21450</v>
      </c>
      <c r="K270">
        <v>30</v>
      </c>
      <c r="L270">
        <v>11700</v>
      </c>
      <c r="M270">
        <v>9750</v>
      </c>
      <c r="N270" s="5">
        <f>sales[profit]/sales[total_sales]</f>
        <v>0.45454545454545453</v>
      </c>
    </row>
    <row r="271" spans="2:14" hidden="1" x14ac:dyDescent="0.25">
      <c r="B271">
        <v>10990</v>
      </c>
      <c r="C271" t="s">
        <v>12</v>
      </c>
      <c r="D271" s="1">
        <v>44626</v>
      </c>
      <c r="E271" t="s">
        <v>50</v>
      </c>
      <c r="F271" t="s">
        <v>18</v>
      </c>
      <c r="G271" t="s">
        <v>15</v>
      </c>
      <c r="H271">
        <v>40</v>
      </c>
      <c r="I271">
        <v>473</v>
      </c>
      <c r="J271">
        <v>18920</v>
      </c>
      <c r="K271">
        <v>10</v>
      </c>
      <c r="L271">
        <v>4730</v>
      </c>
      <c r="M271">
        <v>14190</v>
      </c>
      <c r="N271" s="5">
        <f>sales[profit]/sales[total_sales]</f>
        <v>0.75</v>
      </c>
    </row>
    <row r="272" spans="2:14" hidden="1" x14ac:dyDescent="0.25">
      <c r="B272">
        <v>10593</v>
      </c>
      <c r="C272" t="s">
        <v>19</v>
      </c>
      <c r="D272" s="1">
        <v>44626</v>
      </c>
      <c r="E272" t="s">
        <v>35</v>
      </c>
      <c r="F272" t="s">
        <v>96</v>
      </c>
      <c r="G272" t="s">
        <v>26</v>
      </c>
      <c r="H272">
        <v>55</v>
      </c>
      <c r="I272">
        <v>12231</v>
      </c>
      <c r="J272">
        <v>672705</v>
      </c>
      <c r="K272">
        <v>30</v>
      </c>
      <c r="L272">
        <v>366930</v>
      </c>
      <c r="M272">
        <v>305775</v>
      </c>
      <c r="N272" s="5">
        <f>sales[profit]/sales[total_sales]</f>
        <v>0.45454545454545453</v>
      </c>
    </row>
    <row r="273" spans="2:14" hidden="1" x14ac:dyDescent="0.25">
      <c r="B273">
        <v>10051</v>
      </c>
      <c r="C273" t="s">
        <v>19</v>
      </c>
      <c r="D273" s="1">
        <v>44627</v>
      </c>
      <c r="E273" t="s">
        <v>42</v>
      </c>
      <c r="F273" t="s">
        <v>32</v>
      </c>
      <c r="G273" t="s">
        <v>15</v>
      </c>
      <c r="H273">
        <v>40</v>
      </c>
      <c r="I273">
        <v>17772</v>
      </c>
      <c r="J273">
        <v>710880</v>
      </c>
      <c r="K273">
        <v>10</v>
      </c>
      <c r="L273">
        <v>177720</v>
      </c>
      <c r="M273">
        <v>533160</v>
      </c>
      <c r="N273" s="5">
        <f>sales[profit]/sales[total_sales]</f>
        <v>0.75</v>
      </c>
    </row>
    <row r="274" spans="2:14" hidden="1" x14ac:dyDescent="0.25">
      <c r="B274">
        <v>10086</v>
      </c>
      <c r="C274" t="s">
        <v>12</v>
      </c>
      <c r="D274" s="1">
        <v>44627</v>
      </c>
      <c r="E274" t="s">
        <v>22</v>
      </c>
      <c r="F274" t="s">
        <v>96</v>
      </c>
      <c r="G274" t="s">
        <v>15</v>
      </c>
      <c r="H274">
        <v>40</v>
      </c>
      <c r="I274">
        <v>10389</v>
      </c>
      <c r="J274">
        <v>415560</v>
      </c>
      <c r="K274">
        <v>10</v>
      </c>
      <c r="L274">
        <v>103890</v>
      </c>
      <c r="M274">
        <v>311670</v>
      </c>
      <c r="N274" s="5">
        <f>sales[profit]/sales[total_sales]</f>
        <v>0.75</v>
      </c>
    </row>
    <row r="275" spans="2:14" hidden="1" x14ac:dyDescent="0.25">
      <c r="B275">
        <v>10619</v>
      </c>
      <c r="C275" t="s">
        <v>23</v>
      </c>
      <c r="D275" s="1">
        <v>44627</v>
      </c>
      <c r="E275" t="s">
        <v>31</v>
      </c>
      <c r="F275" t="s">
        <v>32</v>
      </c>
      <c r="G275" t="s">
        <v>15</v>
      </c>
      <c r="H275">
        <v>40</v>
      </c>
      <c r="I275">
        <v>19920</v>
      </c>
      <c r="J275">
        <v>796800</v>
      </c>
      <c r="K275">
        <v>10</v>
      </c>
      <c r="L275">
        <v>199200</v>
      </c>
      <c r="M275">
        <v>597600</v>
      </c>
      <c r="N275" s="5">
        <f>sales[profit]/sales[total_sales]</f>
        <v>0.75</v>
      </c>
    </row>
    <row r="276" spans="2:14" hidden="1" x14ac:dyDescent="0.25">
      <c r="B276">
        <v>10689</v>
      </c>
      <c r="C276" t="s">
        <v>23</v>
      </c>
      <c r="D276" s="1">
        <v>44627</v>
      </c>
      <c r="E276" t="s">
        <v>55</v>
      </c>
      <c r="F276" t="s">
        <v>96</v>
      </c>
      <c r="G276" t="s">
        <v>30</v>
      </c>
      <c r="H276">
        <v>45</v>
      </c>
      <c r="I276">
        <v>8381</v>
      </c>
      <c r="J276">
        <v>377145</v>
      </c>
      <c r="K276">
        <v>15</v>
      </c>
      <c r="L276">
        <v>125715</v>
      </c>
      <c r="M276">
        <v>251430</v>
      </c>
      <c r="N276" s="5">
        <f>sales[profit]/sales[total_sales]</f>
        <v>0.66666666666666663</v>
      </c>
    </row>
    <row r="277" spans="2:14" hidden="1" x14ac:dyDescent="0.25">
      <c r="B277">
        <v>10885</v>
      </c>
      <c r="C277" t="s">
        <v>23</v>
      </c>
      <c r="D277" s="1">
        <v>44628</v>
      </c>
      <c r="E277" t="s">
        <v>64</v>
      </c>
      <c r="F277" t="s">
        <v>18</v>
      </c>
      <c r="G277" t="s">
        <v>30</v>
      </c>
      <c r="H277">
        <v>45</v>
      </c>
      <c r="I277">
        <v>18214</v>
      </c>
      <c r="J277">
        <v>819630</v>
      </c>
      <c r="K277">
        <v>15</v>
      </c>
      <c r="L277">
        <v>273210</v>
      </c>
      <c r="M277">
        <v>546420</v>
      </c>
      <c r="N277" s="5">
        <f>sales[profit]/sales[total_sales]</f>
        <v>0.66666666666666663</v>
      </c>
    </row>
    <row r="278" spans="2:14" hidden="1" x14ac:dyDescent="0.25">
      <c r="B278">
        <v>10895</v>
      </c>
      <c r="C278" t="s">
        <v>19</v>
      </c>
      <c r="D278" s="1">
        <v>44628</v>
      </c>
      <c r="E278" t="s">
        <v>40</v>
      </c>
      <c r="F278" t="s">
        <v>14</v>
      </c>
      <c r="G278" t="s">
        <v>15</v>
      </c>
      <c r="H278">
        <v>40</v>
      </c>
      <c r="I278">
        <v>16397</v>
      </c>
      <c r="J278">
        <v>655880</v>
      </c>
      <c r="K278">
        <v>10</v>
      </c>
      <c r="L278">
        <v>163970</v>
      </c>
      <c r="M278">
        <v>491910</v>
      </c>
      <c r="N278" s="5">
        <f>sales[profit]/sales[total_sales]</f>
        <v>0.75</v>
      </c>
    </row>
    <row r="279" spans="2:14" hidden="1" x14ac:dyDescent="0.25">
      <c r="B279">
        <v>10180</v>
      </c>
      <c r="C279" t="s">
        <v>16</v>
      </c>
      <c r="D279" s="1">
        <v>44628</v>
      </c>
      <c r="E279" t="s">
        <v>53</v>
      </c>
      <c r="F279" t="s">
        <v>18</v>
      </c>
      <c r="G279" t="s">
        <v>21</v>
      </c>
      <c r="H279">
        <v>50</v>
      </c>
      <c r="I279">
        <v>15218</v>
      </c>
      <c r="J279">
        <v>760900</v>
      </c>
      <c r="K279">
        <v>20</v>
      </c>
      <c r="L279">
        <v>304360</v>
      </c>
      <c r="M279">
        <v>456540</v>
      </c>
      <c r="N279" s="5">
        <f>sales[profit]/sales[total_sales]</f>
        <v>0.6</v>
      </c>
    </row>
    <row r="280" spans="2:14" hidden="1" x14ac:dyDescent="0.25">
      <c r="B280">
        <v>10361</v>
      </c>
      <c r="C280" t="s">
        <v>19</v>
      </c>
      <c r="D280" s="1">
        <v>44628</v>
      </c>
      <c r="E280" t="s">
        <v>17</v>
      </c>
      <c r="F280" t="s">
        <v>18</v>
      </c>
      <c r="G280" t="s">
        <v>26</v>
      </c>
      <c r="H280">
        <v>55</v>
      </c>
      <c r="I280">
        <v>11728</v>
      </c>
      <c r="J280">
        <v>645040</v>
      </c>
      <c r="K280">
        <v>30</v>
      </c>
      <c r="L280">
        <v>351840</v>
      </c>
      <c r="M280">
        <v>293200</v>
      </c>
      <c r="N280" s="5">
        <f>sales[profit]/sales[total_sales]</f>
        <v>0.45454545454545453</v>
      </c>
    </row>
    <row r="281" spans="2:14" hidden="1" x14ac:dyDescent="0.25">
      <c r="B281">
        <v>10018</v>
      </c>
      <c r="C281" t="s">
        <v>16</v>
      </c>
      <c r="D281" s="1">
        <v>44629</v>
      </c>
      <c r="E281" t="s">
        <v>46</v>
      </c>
      <c r="F281" t="s">
        <v>32</v>
      </c>
      <c r="G281" t="s">
        <v>21</v>
      </c>
      <c r="H281">
        <v>50</v>
      </c>
      <c r="I281">
        <v>12345</v>
      </c>
      <c r="J281">
        <v>617250</v>
      </c>
      <c r="K281">
        <v>20</v>
      </c>
      <c r="L281">
        <v>246900</v>
      </c>
      <c r="M281">
        <v>370350</v>
      </c>
      <c r="N281" s="5">
        <f>sales[profit]/sales[total_sales]</f>
        <v>0.6</v>
      </c>
    </row>
    <row r="282" spans="2:14" hidden="1" x14ac:dyDescent="0.25">
      <c r="B282">
        <v>10764</v>
      </c>
      <c r="C282" t="s">
        <v>12</v>
      </c>
      <c r="D282" s="1">
        <v>44629</v>
      </c>
      <c r="E282" t="s">
        <v>49</v>
      </c>
      <c r="F282" t="s">
        <v>96</v>
      </c>
      <c r="G282" t="s">
        <v>26</v>
      </c>
      <c r="H282">
        <v>55</v>
      </c>
      <c r="I282">
        <v>4282</v>
      </c>
      <c r="J282">
        <v>235510</v>
      </c>
      <c r="K282">
        <v>30</v>
      </c>
      <c r="L282">
        <v>128460</v>
      </c>
      <c r="M282">
        <v>107050</v>
      </c>
      <c r="N282" s="5">
        <f>sales[profit]/sales[total_sales]</f>
        <v>0.45454545454545453</v>
      </c>
    </row>
    <row r="283" spans="2:14" hidden="1" x14ac:dyDescent="0.25">
      <c r="B283">
        <v>10558</v>
      </c>
      <c r="C283" t="s">
        <v>23</v>
      </c>
      <c r="D283" s="1">
        <v>44629</v>
      </c>
      <c r="E283" t="s">
        <v>46</v>
      </c>
      <c r="F283" t="s">
        <v>32</v>
      </c>
      <c r="G283" t="s">
        <v>21</v>
      </c>
      <c r="H283">
        <v>50</v>
      </c>
      <c r="I283">
        <v>3810</v>
      </c>
      <c r="J283">
        <v>190500</v>
      </c>
      <c r="K283">
        <v>20</v>
      </c>
      <c r="L283">
        <v>76200</v>
      </c>
      <c r="M283">
        <v>114300</v>
      </c>
      <c r="N283" s="5">
        <f>sales[profit]/sales[total_sales]</f>
        <v>0.6</v>
      </c>
    </row>
    <row r="284" spans="2:14" hidden="1" x14ac:dyDescent="0.25">
      <c r="B284">
        <v>10399</v>
      </c>
      <c r="C284" t="s">
        <v>19</v>
      </c>
      <c r="D284" s="1">
        <v>44629</v>
      </c>
      <c r="E284" t="s">
        <v>54</v>
      </c>
      <c r="F284" t="s">
        <v>32</v>
      </c>
      <c r="G284" t="s">
        <v>21</v>
      </c>
      <c r="H284">
        <v>50</v>
      </c>
      <c r="I284">
        <v>17930</v>
      </c>
      <c r="J284">
        <v>896500</v>
      </c>
      <c r="K284">
        <v>20</v>
      </c>
      <c r="L284">
        <v>358600</v>
      </c>
      <c r="M284">
        <v>537900</v>
      </c>
      <c r="N284" s="5">
        <f>sales[profit]/sales[total_sales]</f>
        <v>0.6</v>
      </c>
    </row>
    <row r="285" spans="2:14" hidden="1" x14ac:dyDescent="0.25">
      <c r="B285">
        <v>10870</v>
      </c>
      <c r="C285" t="s">
        <v>12</v>
      </c>
      <c r="D285" s="1">
        <v>44629</v>
      </c>
      <c r="E285" t="s">
        <v>38</v>
      </c>
      <c r="F285" t="s">
        <v>18</v>
      </c>
      <c r="G285" t="s">
        <v>15</v>
      </c>
      <c r="H285">
        <v>40</v>
      </c>
      <c r="I285">
        <v>1998</v>
      </c>
      <c r="J285">
        <v>79920</v>
      </c>
      <c r="K285">
        <v>10</v>
      </c>
      <c r="L285">
        <v>19980</v>
      </c>
      <c r="M285">
        <v>59940</v>
      </c>
      <c r="N285" s="5">
        <f>sales[profit]/sales[total_sales]</f>
        <v>0.75</v>
      </c>
    </row>
    <row r="286" spans="2:14" hidden="1" x14ac:dyDescent="0.25">
      <c r="B286">
        <v>10836</v>
      </c>
      <c r="C286" t="s">
        <v>23</v>
      </c>
      <c r="D286" s="1">
        <v>44630</v>
      </c>
      <c r="E286" t="s">
        <v>20</v>
      </c>
      <c r="F286" t="s">
        <v>14</v>
      </c>
      <c r="G286" t="s">
        <v>30</v>
      </c>
      <c r="H286">
        <v>45</v>
      </c>
      <c r="I286">
        <v>1495</v>
      </c>
      <c r="J286">
        <v>67275</v>
      </c>
      <c r="K286">
        <v>15</v>
      </c>
      <c r="L286">
        <v>22425</v>
      </c>
      <c r="M286">
        <v>44850</v>
      </c>
      <c r="N286" s="5">
        <f>sales[profit]/sales[total_sales]</f>
        <v>0.66666666666666663</v>
      </c>
    </row>
    <row r="287" spans="2:14" hidden="1" x14ac:dyDescent="0.25">
      <c r="B287">
        <v>10210</v>
      </c>
      <c r="C287" t="s">
        <v>19</v>
      </c>
      <c r="D287" s="1">
        <v>44630</v>
      </c>
      <c r="E287" t="s">
        <v>13</v>
      </c>
      <c r="F287" t="s">
        <v>14</v>
      </c>
      <c r="G287" t="s">
        <v>26</v>
      </c>
      <c r="H287">
        <v>55</v>
      </c>
      <c r="I287">
        <v>9103</v>
      </c>
      <c r="J287">
        <v>500665</v>
      </c>
      <c r="K287">
        <v>30</v>
      </c>
      <c r="L287">
        <v>273090</v>
      </c>
      <c r="M287">
        <v>227575</v>
      </c>
      <c r="N287" s="5">
        <f>sales[profit]/sales[total_sales]</f>
        <v>0.45454545454545453</v>
      </c>
    </row>
    <row r="288" spans="2:14" hidden="1" x14ac:dyDescent="0.25">
      <c r="B288">
        <v>10560</v>
      </c>
      <c r="C288" t="s">
        <v>16</v>
      </c>
      <c r="D288" s="1">
        <v>44630</v>
      </c>
      <c r="E288" t="s">
        <v>37</v>
      </c>
      <c r="F288" t="s">
        <v>32</v>
      </c>
      <c r="G288" t="s">
        <v>21</v>
      </c>
      <c r="H288">
        <v>50</v>
      </c>
      <c r="I288">
        <v>18208</v>
      </c>
      <c r="J288">
        <v>910400</v>
      </c>
      <c r="K288">
        <v>20</v>
      </c>
      <c r="L288">
        <v>364160</v>
      </c>
      <c r="M288">
        <v>546240</v>
      </c>
      <c r="N288" s="5">
        <f>sales[profit]/sales[total_sales]</f>
        <v>0.6</v>
      </c>
    </row>
    <row r="289" spans="2:14" hidden="1" x14ac:dyDescent="0.25">
      <c r="B289">
        <v>10611</v>
      </c>
      <c r="C289" t="s">
        <v>19</v>
      </c>
      <c r="D289" s="1">
        <v>44630</v>
      </c>
      <c r="E289" t="s">
        <v>17</v>
      </c>
      <c r="F289" t="s">
        <v>18</v>
      </c>
      <c r="G289" t="s">
        <v>26</v>
      </c>
      <c r="H289">
        <v>55</v>
      </c>
      <c r="I289">
        <v>644</v>
      </c>
      <c r="J289">
        <v>35420</v>
      </c>
      <c r="K289">
        <v>30</v>
      </c>
      <c r="L289">
        <v>19320</v>
      </c>
      <c r="M289">
        <v>16100</v>
      </c>
      <c r="N289" s="5">
        <f>sales[profit]/sales[total_sales]</f>
        <v>0.45454545454545453</v>
      </c>
    </row>
    <row r="290" spans="2:14" hidden="1" x14ac:dyDescent="0.25">
      <c r="B290">
        <v>10526</v>
      </c>
      <c r="C290" t="s">
        <v>19</v>
      </c>
      <c r="D290" s="1">
        <v>44631</v>
      </c>
      <c r="E290" t="s">
        <v>36</v>
      </c>
      <c r="F290" t="s">
        <v>14</v>
      </c>
      <c r="G290" t="s">
        <v>21</v>
      </c>
      <c r="H290">
        <v>50</v>
      </c>
      <c r="I290">
        <v>9640</v>
      </c>
      <c r="J290">
        <v>482000</v>
      </c>
      <c r="K290">
        <v>20</v>
      </c>
      <c r="L290">
        <v>192800</v>
      </c>
      <c r="M290">
        <v>289200</v>
      </c>
      <c r="N290" s="5">
        <f>sales[profit]/sales[total_sales]</f>
        <v>0.6</v>
      </c>
    </row>
    <row r="291" spans="2:14" hidden="1" x14ac:dyDescent="0.25">
      <c r="B291">
        <v>10026</v>
      </c>
      <c r="C291" t="s">
        <v>16</v>
      </c>
      <c r="D291" s="1">
        <v>44631</v>
      </c>
      <c r="E291" t="s">
        <v>60</v>
      </c>
      <c r="F291" t="s">
        <v>14</v>
      </c>
      <c r="G291" t="s">
        <v>30</v>
      </c>
      <c r="H291">
        <v>45</v>
      </c>
      <c r="I291">
        <v>17699</v>
      </c>
      <c r="J291">
        <v>796455</v>
      </c>
      <c r="K291">
        <v>15</v>
      </c>
      <c r="L291">
        <v>265485</v>
      </c>
      <c r="M291">
        <v>530970</v>
      </c>
      <c r="N291" s="5">
        <f>sales[profit]/sales[total_sales]</f>
        <v>0.66666666666666663</v>
      </c>
    </row>
    <row r="292" spans="2:14" hidden="1" x14ac:dyDescent="0.25">
      <c r="B292">
        <v>10808</v>
      </c>
      <c r="C292" t="s">
        <v>12</v>
      </c>
      <c r="D292" s="1">
        <v>44631</v>
      </c>
      <c r="E292" t="s">
        <v>58</v>
      </c>
      <c r="F292" t="s">
        <v>18</v>
      </c>
      <c r="G292" t="s">
        <v>30</v>
      </c>
      <c r="H292">
        <v>45</v>
      </c>
      <c r="I292">
        <v>1588</v>
      </c>
      <c r="J292">
        <v>71460</v>
      </c>
      <c r="K292">
        <v>15</v>
      </c>
      <c r="L292">
        <v>23820</v>
      </c>
      <c r="M292">
        <v>47640</v>
      </c>
      <c r="N292" s="5">
        <f>sales[profit]/sales[total_sales]</f>
        <v>0.66666666666666663</v>
      </c>
    </row>
    <row r="293" spans="2:14" hidden="1" x14ac:dyDescent="0.25">
      <c r="B293">
        <v>10246</v>
      </c>
      <c r="C293" t="s">
        <v>23</v>
      </c>
      <c r="D293" s="1">
        <v>44631</v>
      </c>
      <c r="E293" t="s">
        <v>64</v>
      </c>
      <c r="F293" t="s">
        <v>18</v>
      </c>
      <c r="G293" t="s">
        <v>21</v>
      </c>
      <c r="H293">
        <v>50</v>
      </c>
      <c r="I293">
        <v>10280</v>
      </c>
      <c r="J293">
        <v>514000</v>
      </c>
      <c r="K293">
        <v>20</v>
      </c>
      <c r="L293">
        <v>205600</v>
      </c>
      <c r="M293">
        <v>308400</v>
      </c>
      <c r="N293" s="5">
        <f>sales[profit]/sales[total_sales]</f>
        <v>0.6</v>
      </c>
    </row>
    <row r="294" spans="2:14" hidden="1" x14ac:dyDescent="0.25">
      <c r="B294">
        <v>10086</v>
      </c>
      <c r="C294" t="s">
        <v>19</v>
      </c>
      <c r="D294" s="1">
        <v>44632</v>
      </c>
      <c r="E294" t="s">
        <v>67</v>
      </c>
      <c r="F294" t="s">
        <v>18</v>
      </c>
      <c r="G294" t="s">
        <v>26</v>
      </c>
      <c r="H294">
        <v>55</v>
      </c>
      <c r="I294">
        <v>18291</v>
      </c>
      <c r="J294">
        <v>1006005</v>
      </c>
      <c r="K294">
        <v>30</v>
      </c>
      <c r="L294">
        <v>548730</v>
      </c>
      <c r="M294">
        <v>457275</v>
      </c>
      <c r="N294" s="5">
        <f>sales[profit]/sales[total_sales]</f>
        <v>0.45454545454545453</v>
      </c>
    </row>
    <row r="295" spans="2:14" hidden="1" x14ac:dyDescent="0.25">
      <c r="B295">
        <v>10837</v>
      </c>
      <c r="C295" t="s">
        <v>23</v>
      </c>
      <c r="D295" s="1">
        <v>44632</v>
      </c>
      <c r="E295" t="s">
        <v>40</v>
      </c>
      <c r="F295" t="s">
        <v>14</v>
      </c>
      <c r="G295" t="s">
        <v>15</v>
      </c>
      <c r="H295">
        <v>40</v>
      </c>
      <c r="I295">
        <v>4320</v>
      </c>
      <c r="J295">
        <v>172800</v>
      </c>
      <c r="K295">
        <v>10</v>
      </c>
      <c r="L295">
        <v>43200</v>
      </c>
      <c r="M295">
        <v>129600</v>
      </c>
      <c r="N295" s="5">
        <f>sales[profit]/sales[total_sales]</f>
        <v>0.75</v>
      </c>
    </row>
    <row r="296" spans="2:14" hidden="1" x14ac:dyDescent="0.25">
      <c r="B296">
        <v>10204</v>
      </c>
      <c r="C296" t="s">
        <v>23</v>
      </c>
      <c r="D296" s="1">
        <v>44632</v>
      </c>
      <c r="E296" t="s">
        <v>66</v>
      </c>
      <c r="F296" t="s">
        <v>32</v>
      </c>
      <c r="G296" t="s">
        <v>21</v>
      </c>
      <c r="H296">
        <v>50</v>
      </c>
      <c r="I296">
        <v>13776</v>
      </c>
      <c r="J296">
        <v>688800</v>
      </c>
      <c r="K296">
        <v>20</v>
      </c>
      <c r="L296">
        <v>275520</v>
      </c>
      <c r="M296">
        <v>413280</v>
      </c>
      <c r="N296" s="5">
        <f>sales[profit]/sales[total_sales]</f>
        <v>0.6</v>
      </c>
    </row>
    <row r="297" spans="2:14" hidden="1" x14ac:dyDescent="0.25">
      <c r="B297">
        <v>10579</v>
      </c>
      <c r="C297" t="s">
        <v>16</v>
      </c>
      <c r="D297" s="1">
        <v>44632</v>
      </c>
      <c r="E297" t="s">
        <v>72</v>
      </c>
      <c r="F297" t="s">
        <v>18</v>
      </c>
      <c r="G297" t="s">
        <v>21</v>
      </c>
      <c r="H297">
        <v>50</v>
      </c>
      <c r="I297">
        <v>16337</v>
      </c>
      <c r="J297">
        <v>816850</v>
      </c>
      <c r="K297">
        <v>20</v>
      </c>
      <c r="L297">
        <v>326740</v>
      </c>
      <c r="M297">
        <v>490110</v>
      </c>
      <c r="N297" s="5">
        <f>sales[profit]/sales[total_sales]</f>
        <v>0.6</v>
      </c>
    </row>
    <row r="298" spans="2:14" hidden="1" x14ac:dyDescent="0.25">
      <c r="B298">
        <v>10540</v>
      </c>
      <c r="C298" t="s">
        <v>23</v>
      </c>
      <c r="D298" s="1">
        <v>44633</v>
      </c>
      <c r="E298" t="s">
        <v>38</v>
      </c>
      <c r="F298" t="s">
        <v>18</v>
      </c>
      <c r="G298" t="s">
        <v>15</v>
      </c>
      <c r="H298">
        <v>40</v>
      </c>
      <c r="I298">
        <v>15551</v>
      </c>
      <c r="J298">
        <v>622040</v>
      </c>
      <c r="K298">
        <v>10</v>
      </c>
      <c r="L298">
        <v>155510</v>
      </c>
      <c r="M298">
        <v>466530</v>
      </c>
      <c r="N298" s="5">
        <f>sales[profit]/sales[total_sales]</f>
        <v>0.75</v>
      </c>
    </row>
    <row r="299" spans="2:14" hidden="1" x14ac:dyDescent="0.25">
      <c r="B299">
        <v>10505</v>
      </c>
      <c r="C299" t="s">
        <v>16</v>
      </c>
      <c r="D299" s="1">
        <v>44633</v>
      </c>
      <c r="E299" t="s">
        <v>42</v>
      </c>
      <c r="F299" t="s">
        <v>32</v>
      </c>
      <c r="G299" t="s">
        <v>26</v>
      </c>
      <c r="H299">
        <v>55</v>
      </c>
      <c r="I299">
        <v>7418</v>
      </c>
      <c r="J299">
        <v>407990</v>
      </c>
      <c r="K299">
        <v>30</v>
      </c>
      <c r="L299">
        <v>222540</v>
      </c>
      <c r="M299">
        <v>185450</v>
      </c>
      <c r="N299" s="5">
        <f>sales[profit]/sales[total_sales]</f>
        <v>0.45454545454545453</v>
      </c>
    </row>
    <row r="300" spans="2:14" hidden="1" x14ac:dyDescent="0.25">
      <c r="B300">
        <v>10548</v>
      </c>
      <c r="C300" t="s">
        <v>12</v>
      </c>
      <c r="D300" s="1">
        <v>44633</v>
      </c>
      <c r="E300" t="s">
        <v>25</v>
      </c>
      <c r="F300" t="s">
        <v>96</v>
      </c>
      <c r="G300" t="s">
        <v>30</v>
      </c>
      <c r="H300">
        <v>45</v>
      </c>
      <c r="I300">
        <v>15577</v>
      </c>
      <c r="J300">
        <v>700965</v>
      </c>
      <c r="K300">
        <v>15</v>
      </c>
      <c r="L300">
        <v>233655</v>
      </c>
      <c r="M300">
        <v>467310</v>
      </c>
      <c r="N300" s="5">
        <f>sales[profit]/sales[total_sales]</f>
        <v>0.66666666666666663</v>
      </c>
    </row>
    <row r="301" spans="2:14" hidden="1" x14ac:dyDescent="0.25">
      <c r="B301">
        <v>10791</v>
      </c>
      <c r="C301" t="s">
        <v>19</v>
      </c>
      <c r="D301" s="1">
        <v>44633</v>
      </c>
      <c r="E301" t="s">
        <v>63</v>
      </c>
      <c r="F301" t="s">
        <v>96</v>
      </c>
      <c r="G301" t="s">
        <v>15</v>
      </c>
      <c r="H301">
        <v>40</v>
      </c>
      <c r="I301">
        <v>11487</v>
      </c>
      <c r="J301">
        <v>459480</v>
      </c>
      <c r="K301">
        <v>10</v>
      </c>
      <c r="L301">
        <v>114870</v>
      </c>
      <c r="M301">
        <v>344610</v>
      </c>
      <c r="N301" s="5">
        <f>sales[profit]/sales[total_sales]</f>
        <v>0.75</v>
      </c>
    </row>
    <row r="302" spans="2:14" hidden="1" x14ac:dyDescent="0.25">
      <c r="B302">
        <v>10752</v>
      </c>
      <c r="C302" t="s">
        <v>16</v>
      </c>
      <c r="D302" s="1">
        <v>44634</v>
      </c>
      <c r="E302" t="s">
        <v>47</v>
      </c>
      <c r="F302" t="s">
        <v>32</v>
      </c>
      <c r="G302" t="s">
        <v>26</v>
      </c>
      <c r="H302">
        <v>55</v>
      </c>
      <c r="I302">
        <v>19478</v>
      </c>
      <c r="J302">
        <v>1071290</v>
      </c>
      <c r="K302">
        <v>30</v>
      </c>
      <c r="L302">
        <v>584340</v>
      </c>
      <c r="M302">
        <v>486950</v>
      </c>
      <c r="N302" s="5">
        <f>sales[profit]/sales[total_sales]</f>
        <v>0.45454545454545453</v>
      </c>
    </row>
    <row r="303" spans="2:14" hidden="1" x14ac:dyDescent="0.25">
      <c r="B303">
        <v>10970</v>
      </c>
      <c r="C303" t="s">
        <v>16</v>
      </c>
      <c r="D303" s="1">
        <v>44634</v>
      </c>
      <c r="E303" t="s">
        <v>24</v>
      </c>
      <c r="F303" t="s">
        <v>18</v>
      </c>
      <c r="G303" t="s">
        <v>21</v>
      </c>
      <c r="H303">
        <v>50</v>
      </c>
      <c r="I303">
        <v>6801</v>
      </c>
      <c r="J303">
        <v>340050</v>
      </c>
      <c r="K303">
        <v>20</v>
      </c>
      <c r="L303">
        <v>136020</v>
      </c>
      <c r="M303">
        <v>204030</v>
      </c>
      <c r="N303" s="5">
        <f>sales[profit]/sales[total_sales]</f>
        <v>0.6</v>
      </c>
    </row>
    <row r="304" spans="2:14" hidden="1" x14ac:dyDescent="0.25">
      <c r="B304">
        <v>10114</v>
      </c>
      <c r="C304" t="s">
        <v>19</v>
      </c>
      <c r="D304" s="1">
        <v>44634</v>
      </c>
      <c r="E304" t="s">
        <v>71</v>
      </c>
      <c r="F304" t="s">
        <v>32</v>
      </c>
      <c r="G304" t="s">
        <v>30</v>
      </c>
      <c r="H304">
        <v>45</v>
      </c>
      <c r="I304">
        <v>18094</v>
      </c>
      <c r="J304">
        <v>814230</v>
      </c>
      <c r="K304">
        <v>15</v>
      </c>
      <c r="L304">
        <v>271410</v>
      </c>
      <c r="M304">
        <v>542820</v>
      </c>
      <c r="N304" s="5">
        <f>sales[profit]/sales[total_sales]</f>
        <v>0.66666666666666663</v>
      </c>
    </row>
    <row r="305" spans="2:14" hidden="1" x14ac:dyDescent="0.25">
      <c r="B305">
        <v>10454</v>
      </c>
      <c r="C305" t="s">
        <v>23</v>
      </c>
      <c r="D305" s="1">
        <v>44634</v>
      </c>
      <c r="E305" t="s">
        <v>61</v>
      </c>
      <c r="F305" t="s">
        <v>14</v>
      </c>
      <c r="G305" t="s">
        <v>26</v>
      </c>
      <c r="H305">
        <v>55</v>
      </c>
      <c r="I305">
        <v>3530</v>
      </c>
      <c r="J305">
        <v>194150</v>
      </c>
      <c r="K305">
        <v>30</v>
      </c>
      <c r="L305">
        <v>105900</v>
      </c>
      <c r="M305">
        <v>88250</v>
      </c>
      <c r="N305" s="5">
        <f>sales[profit]/sales[total_sales]</f>
        <v>0.45454545454545453</v>
      </c>
    </row>
    <row r="306" spans="2:14" hidden="1" x14ac:dyDescent="0.25">
      <c r="B306">
        <v>10412</v>
      </c>
      <c r="C306" t="s">
        <v>12</v>
      </c>
      <c r="D306" s="1">
        <v>44635</v>
      </c>
      <c r="E306" t="s">
        <v>42</v>
      </c>
      <c r="F306" t="s">
        <v>32</v>
      </c>
      <c r="G306" t="s">
        <v>15</v>
      </c>
      <c r="H306">
        <v>40</v>
      </c>
      <c r="I306">
        <v>3295</v>
      </c>
      <c r="J306">
        <v>131800</v>
      </c>
      <c r="K306">
        <v>10</v>
      </c>
      <c r="L306">
        <v>32950</v>
      </c>
      <c r="M306">
        <v>98850</v>
      </c>
      <c r="N306" s="5">
        <f>sales[profit]/sales[total_sales]</f>
        <v>0.75</v>
      </c>
    </row>
    <row r="307" spans="2:14" hidden="1" x14ac:dyDescent="0.25">
      <c r="B307">
        <v>10866</v>
      </c>
      <c r="C307" t="s">
        <v>16</v>
      </c>
      <c r="D307" s="1">
        <v>44635</v>
      </c>
      <c r="E307" t="s">
        <v>50</v>
      </c>
      <c r="F307" t="s">
        <v>18</v>
      </c>
      <c r="G307" t="s">
        <v>21</v>
      </c>
      <c r="H307">
        <v>50</v>
      </c>
      <c r="I307">
        <v>16297</v>
      </c>
      <c r="J307">
        <v>814850</v>
      </c>
      <c r="K307">
        <v>20</v>
      </c>
      <c r="L307">
        <v>325940</v>
      </c>
      <c r="M307">
        <v>488910</v>
      </c>
      <c r="N307" s="5">
        <f>sales[profit]/sales[total_sales]</f>
        <v>0.6</v>
      </c>
    </row>
    <row r="308" spans="2:14" hidden="1" x14ac:dyDescent="0.25">
      <c r="B308">
        <v>10987</v>
      </c>
      <c r="C308" t="s">
        <v>19</v>
      </c>
      <c r="D308" s="1">
        <v>44635</v>
      </c>
      <c r="E308" t="s">
        <v>37</v>
      </c>
      <c r="F308" t="s">
        <v>32</v>
      </c>
      <c r="G308" t="s">
        <v>26</v>
      </c>
      <c r="H308">
        <v>55</v>
      </c>
      <c r="I308">
        <v>2474</v>
      </c>
      <c r="J308">
        <v>136070</v>
      </c>
      <c r="K308">
        <v>30</v>
      </c>
      <c r="L308">
        <v>74220</v>
      </c>
      <c r="M308">
        <v>61850</v>
      </c>
      <c r="N308" s="5">
        <f>sales[profit]/sales[total_sales]</f>
        <v>0.45454545454545453</v>
      </c>
    </row>
    <row r="309" spans="2:14" hidden="1" x14ac:dyDescent="0.25">
      <c r="B309">
        <v>10936</v>
      </c>
      <c r="C309" t="s">
        <v>23</v>
      </c>
      <c r="D309" s="1">
        <v>44635</v>
      </c>
      <c r="E309" t="s">
        <v>38</v>
      </c>
      <c r="F309" t="s">
        <v>18</v>
      </c>
      <c r="G309" t="s">
        <v>30</v>
      </c>
      <c r="H309">
        <v>45</v>
      </c>
      <c r="I309">
        <v>1443</v>
      </c>
      <c r="J309">
        <v>64935</v>
      </c>
      <c r="K309">
        <v>15</v>
      </c>
      <c r="L309">
        <v>21645</v>
      </c>
      <c r="M309">
        <v>43290</v>
      </c>
      <c r="N309" s="5">
        <f>sales[profit]/sales[total_sales]</f>
        <v>0.66666666666666663</v>
      </c>
    </row>
    <row r="310" spans="2:14" hidden="1" x14ac:dyDescent="0.25">
      <c r="B310">
        <v>10357</v>
      </c>
      <c r="C310" t="s">
        <v>23</v>
      </c>
      <c r="D310" s="1">
        <v>44636</v>
      </c>
      <c r="E310" t="s">
        <v>46</v>
      </c>
      <c r="F310" t="s">
        <v>32</v>
      </c>
      <c r="G310" t="s">
        <v>15</v>
      </c>
      <c r="H310">
        <v>40</v>
      </c>
      <c r="I310">
        <v>14028</v>
      </c>
      <c r="J310">
        <v>561120</v>
      </c>
      <c r="K310">
        <v>10</v>
      </c>
      <c r="L310">
        <v>140280</v>
      </c>
      <c r="M310">
        <v>420840</v>
      </c>
      <c r="N310" s="5">
        <f>sales[profit]/sales[total_sales]</f>
        <v>0.75</v>
      </c>
    </row>
    <row r="311" spans="2:14" hidden="1" x14ac:dyDescent="0.25">
      <c r="B311">
        <v>10245</v>
      </c>
      <c r="C311" t="s">
        <v>23</v>
      </c>
      <c r="D311" s="1">
        <v>44636</v>
      </c>
      <c r="E311" t="s">
        <v>47</v>
      </c>
      <c r="F311" t="s">
        <v>32</v>
      </c>
      <c r="G311" t="s">
        <v>26</v>
      </c>
      <c r="H311">
        <v>55</v>
      </c>
      <c r="I311">
        <v>9630</v>
      </c>
      <c r="J311">
        <v>529650</v>
      </c>
      <c r="K311">
        <v>30</v>
      </c>
      <c r="L311">
        <v>288900</v>
      </c>
      <c r="M311">
        <v>240750</v>
      </c>
      <c r="N311" s="5">
        <f>sales[profit]/sales[total_sales]</f>
        <v>0.45454545454545453</v>
      </c>
    </row>
    <row r="312" spans="2:14" hidden="1" x14ac:dyDescent="0.25">
      <c r="B312">
        <v>10611</v>
      </c>
      <c r="C312" t="s">
        <v>19</v>
      </c>
      <c r="D312" s="1">
        <v>44636</v>
      </c>
      <c r="E312" t="s">
        <v>57</v>
      </c>
      <c r="F312" t="s">
        <v>32</v>
      </c>
      <c r="G312" t="s">
        <v>26</v>
      </c>
      <c r="H312">
        <v>55</v>
      </c>
      <c r="I312">
        <v>1293</v>
      </c>
      <c r="J312">
        <v>71115</v>
      </c>
      <c r="K312">
        <v>30</v>
      </c>
      <c r="L312">
        <v>38790</v>
      </c>
      <c r="M312">
        <v>32325</v>
      </c>
      <c r="N312" s="5">
        <f>sales[profit]/sales[total_sales]</f>
        <v>0.45454545454545453</v>
      </c>
    </row>
    <row r="313" spans="2:14" hidden="1" x14ac:dyDescent="0.25">
      <c r="B313">
        <v>10542</v>
      </c>
      <c r="C313" t="s">
        <v>23</v>
      </c>
      <c r="D313" s="1">
        <v>44636</v>
      </c>
      <c r="E313" t="s">
        <v>46</v>
      </c>
      <c r="F313" t="s">
        <v>32</v>
      </c>
      <c r="G313" t="s">
        <v>30</v>
      </c>
      <c r="H313">
        <v>45</v>
      </c>
      <c r="I313">
        <v>9813</v>
      </c>
      <c r="J313">
        <v>441585</v>
      </c>
      <c r="K313">
        <v>15</v>
      </c>
      <c r="L313">
        <v>147195</v>
      </c>
      <c r="M313">
        <v>294390</v>
      </c>
      <c r="N313" s="5">
        <f>sales[profit]/sales[total_sales]</f>
        <v>0.66666666666666663</v>
      </c>
    </row>
    <row r="314" spans="2:14" hidden="1" x14ac:dyDescent="0.25">
      <c r="B314">
        <v>10582</v>
      </c>
      <c r="C314" t="s">
        <v>23</v>
      </c>
      <c r="D314" s="1">
        <v>44637</v>
      </c>
      <c r="E314" t="s">
        <v>66</v>
      </c>
      <c r="F314" t="s">
        <v>32</v>
      </c>
      <c r="G314" t="s">
        <v>30</v>
      </c>
      <c r="H314">
        <v>45</v>
      </c>
      <c r="I314">
        <v>9067</v>
      </c>
      <c r="J314">
        <v>408015</v>
      </c>
      <c r="K314">
        <v>15</v>
      </c>
      <c r="L314">
        <v>136005</v>
      </c>
      <c r="M314">
        <v>272010</v>
      </c>
      <c r="N314" s="5">
        <f>sales[profit]/sales[total_sales]</f>
        <v>0.66666666666666663</v>
      </c>
    </row>
    <row r="315" spans="2:14" hidden="1" x14ac:dyDescent="0.25">
      <c r="B315">
        <v>10907</v>
      </c>
      <c r="C315" t="s">
        <v>16</v>
      </c>
      <c r="D315" s="1">
        <v>44637</v>
      </c>
      <c r="E315" t="s">
        <v>71</v>
      </c>
      <c r="F315" t="s">
        <v>32</v>
      </c>
      <c r="G315" t="s">
        <v>30</v>
      </c>
      <c r="H315">
        <v>45</v>
      </c>
      <c r="I315">
        <v>3573</v>
      </c>
      <c r="J315">
        <v>160785</v>
      </c>
      <c r="K315">
        <v>15</v>
      </c>
      <c r="L315">
        <v>53595</v>
      </c>
      <c r="M315">
        <v>107190</v>
      </c>
      <c r="N315" s="5">
        <f>sales[profit]/sales[total_sales]</f>
        <v>0.66666666666666663</v>
      </c>
    </row>
    <row r="316" spans="2:14" hidden="1" x14ac:dyDescent="0.25">
      <c r="B316">
        <v>10635</v>
      </c>
      <c r="C316" t="s">
        <v>19</v>
      </c>
      <c r="D316" s="1">
        <v>44637</v>
      </c>
      <c r="E316" t="s">
        <v>25</v>
      </c>
      <c r="F316" t="s">
        <v>96</v>
      </c>
      <c r="G316" t="s">
        <v>21</v>
      </c>
      <c r="H316">
        <v>50</v>
      </c>
      <c r="I316">
        <v>9597</v>
      </c>
      <c r="J316">
        <v>479850</v>
      </c>
      <c r="K316">
        <v>20</v>
      </c>
      <c r="L316">
        <v>191940</v>
      </c>
      <c r="M316">
        <v>287910</v>
      </c>
      <c r="N316" s="5">
        <f>sales[profit]/sales[total_sales]</f>
        <v>0.6</v>
      </c>
    </row>
    <row r="317" spans="2:14" hidden="1" x14ac:dyDescent="0.25">
      <c r="B317">
        <v>10360</v>
      </c>
      <c r="C317" t="s">
        <v>23</v>
      </c>
      <c r="D317" s="1">
        <v>44637</v>
      </c>
      <c r="E317" t="s">
        <v>50</v>
      </c>
      <c r="F317" t="s">
        <v>18</v>
      </c>
      <c r="G317" t="s">
        <v>30</v>
      </c>
      <c r="H317">
        <v>45</v>
      </c>
      <c r="I317">
        <v>4731</v>
      </c>
      <c r="J317">
        <v>212895</v>
      </c>
      <c r="K317">
        <v>15</v>
      </c>
      <c r="L317">
        <v>70965</v>
      </c>
      <c r="M317">
        <v>141930</v>
      </c>
      <c r="N317" s="5">
        <f>sales[profit]/sales[total_sales]</f>
        <v>0.66666666666666663</v>
      </c>
    </row>
    <row r="318" spans="2:14" hidden="1" x14ac:dyDescent="0.25">
      <c r="B318">
        <v>10960</v>
      </c>
      <c r="C318" t="s">
        <v>16</v>
      </c>
      <c r="D318" s="1">
        <v>44638</v>
      </c>
      <c r="E318" t="s">
        <v>60</v>
      </c>
      <c r="F318" t="s">
        <v>14</v>
      </c>
      <c r="G318" t="s">
        <v>15</v>
      </c>
      <c r="H318">
        <v>40</v>
      </c>
      <c r="I318">
        <v>7046</v>
      </c>
      <c r="J318">
        <v>281840</v>
      </c>
      <c r="K318">
        <v>10</v>
      </c>
      <c r="L318">
        <v>70460</v>
      </c>
      <c r="M318">
        <v>211380</v>
      </c>
      <c r="N318" s="5">
        <f>sales[profit]/sales[total_sales]</f>
        <v>0.75</v>
      </c>
    </row>
    <row r="319" spans="2:14" hidden="1" x14ac:dyDescent="0.25">
      <c r="B319">
        <v>10222</v>
      </c>
      <c r="C319" t="s">
        <v>19</v>
      </c>
      <c r="D319" s="1">
        <v>44638</v>
      </c>
      <c r="E319" t="s">
        <v>29</v>
      </c>
      <c r="F319" t="s">
        <v>14</v>
      </c>
      <c r="G319" t="s">
        <v>26</v>
      </c>
      <c r="H319">
        <v>55</v>
      </c>
      <c r="I319">
        <v>15316</v>
      </c>
      <c r="J319">
        <v>842380</v>
      </c>
      <c r="K319">
        <v>30</v>
      </c>
      <c r="L319">
        <v>459480</v>
      </c>
      <c r="M319">
        <v>382900</v>
      </c>
      <c r="N319" s="5">
        <f>sales[profit]/sales[total_sales]</f>
        <v>0.45454545454545453</v>
      </c>
    </row>
    <row r="320" spans="2:14" hidden="1" x14ac:dyDescent="0.25">
      <c r="B320">
        <v>10826</v>
      </c>
      <c r="C320" t="s">
        <v>23</v>
      </c>
      <c r="D320" s="1">
        <v>44638</v>
      </c>
      <c r="E320" t="s">
        <v>57</v>
      </c>
      <c r="F320" t="s">
        <v>32</v>
      </c>
      <c r="G320" t="s">
        <v>30</v>
      </c>
      <c r="H320">
        <v>45</v>
      </c>
      <c r="I320">
        <v>5536</v>
      </c>
      <c r="J320">
        <v>249120</v>
      </c>
      <c r="K320">
        <v>15</v>
      </c>
      <c r="L320">
        <v>83040</v>
      </c>
      <c r="M320">
        <v>166080</v>
      </c>
      <c r="N320" s="5">
        <f>sales[profit]/sales[total_sales]</f>
        <v>0.66666666666666663</v>
      </c>
    </row>
    <row r="321" spans="2:14" hidden="1" x14ac:dyDescent="0.25">
      <c r="B321">
        <v>10667</v>
      </c>
      <c r="C321" t="s">
        <v>16</v>
      </c>
      <c r="D321" s="1">
        <v>44638</v>
      </c>
      <c r="E321" t="s">
        <v>43</v>
      </c>
      <c r="F321" t="s">
        <v>14</v>
      </c>
      <c r="G321" t="s">
        <v>30</v>
      </c>
      <c r="H321">
        <v>45</v>
      </c>
      <c r="I321">
        <v>13961</v>
      </c>
      <c r="J321">
        <v>628245</v>
      </c>
      <c r="K321">
        <v>15</v>
      </c>
      <c r="L321">
        <v>209415</v>
      </c>
      <c r="M321">
        <v>418830</v>
      </c>
      <c r="N321" s="5">
        <f>sales[profit]/sales[total_sales]</f>
        <v>0.66666666666666663</v>
      </c>
    </row>
    <row r="322" spans="2:14" hidden="1" x14ac:dyDescent="0.25">
      <c r="B322">
        <v>10525</v>
      </c>
      <c r="C322" t="s">
        <v>23</v>
      </c>
      <c r="D322" s="1">
        <v>44638</v>
      </c>
      <c r="E322" t="s">
        <v>41</v>
      </c>
      <c r="F322" t="s">
        <v>18</v>
      </c>
      <c r="G322" t="s">
        <v>30</v>
      </c>
      <c r="H322">
        <v>45</v>
      </c>
      <c r="I322">
        <v>6142</v>
      </c>
      <c r="J322">
        <v>276390</v>
      </c>
      <c r="K322">
        <v>15</v>
      </c>
      <c r="L322">
        <v>92130</v>
      </c>
      <c r="M322">
        <v>184260</v>
      </c>
      <c r="N322" s="5">
        <f>sales[profit]/sales[total_sales]</f>
        <v>0.66666666666666663</v>
      </c>
    </row>
    <row r="323" spans="2:14" hidden="1" x14ac:dyDescent="0.25">
      <c r="B323">
        <v>10738</v>
      </c>
      <c r="C323" t="s">
        <v>23</v>
      </c>
      <c r="D323" s="1">
        <v>44639</v>
      </c>
      <c r="E323" t="s">
        <v>13</v>
      </c>
      <c r="F323" t="s">
        <v>14</v>
      </c>
      <c r="G323" t="s">
        <v>21</v>
      </c>
      <c r="H323">
        <v>50</v>
      </c>
      <c r="I323">
        <v>17408</v>
      </c>
      <c r="J323">
        <v>870400</v>
      </c>
      <c r="K323">
        <v>20</v>
      </c>
      <c r="L323">
        <v>348160</v>
      </c>
      <c r="M323">
        <v>522240</v>
      </c>
      <c r="N323" s="5">
        <f>sales[profit]/sales[total_sales]</f>
        <v>0.6</v>
      </c>
    </row>
    <row r="324" spans="2:14" hidden="1" x14ac:dyDescent="0.25">
      <c r="B324">
        <v>10622</v>
      </c>
      <c r="C324" t="s">
        <v>12</v>
      </c>
      <c r="D324" s="1">
        <v>44639</v>
      </c>
      <c r="E324" t="s">
        <v>50</v>
      </c>
      <c r="F324" t="s">
        <v>18</v>
      </c>
      <c r="G324" t="s">
        <v>26</v>
      </c>
      <c r="H324">
        <v>55</v>
      </c>
      <c r="I324">
        <v>14356</v>
      </c>
      <c r="J324">
        <v>789580</v>
      </c>
      <c r="K324">
        <v>30</v>
      </c>
      <c r="L324">
        <v>430680</v>
      </c>
      <c r="M324">
        <v>358900</v>
      </c>
      <c r="N324" s="5">
        <f>sales[profit]/sales[total_sales]</f>
        <v>0.45454545454545453</v>
      </c>
    </row>
    <row r="325" spans="2:14" hidden="1" x14ac:dyDescent="0.25">
      <c r="B325">
        <v>10620</v>
      </c>
      <c r="C325" t="s">
        <v>12</v>
      </c>
      <c r="D325" s="1">
        <v>44639</v>
      </c>
      <c r="E325" t="s">
        <v>40</v>
      </c>
      <c r="F325" t="s">
        <v>14</v>
      </c>
      <c r="G325" t="s">
        <v>26</v>
      </c>
      <c r="H325">
        <v>55</v>
      </c>
      <c r="I325">
        <v>11618</v>
      </c>
      <c r="J325">
        <v>638990</v>
      </c>
      <c r="K325">
        <v>30</v>
      </c>
      <c r="L325">
        <v>348540</v>
      </c>
      <c r="M325">
        <v>290450</v>
      </c>
      <c r="N325" s="5">
        <f>sales[profit]/sales[total_sales]</f>
        <v>0.45454545454545453</v>
      </c>
    </row>
    <row r="326" spans="2:14" hidden="1" x14ac:dyDescent="0.25">
      <c r="B326">
        <v>10110</v>
      </c>
      <c r="C326" t="s">
        <v>16</v>
      </c>
      <c r="D326" s="1">
        <v>44639</v>
      </c>
      <c r="E326" t="s">
        <v>54</v>
      </c>
      <c r="F326" t="s">
        <v>32</v>
      </c>
      <c r="G326" t="s">
        <v>26</v>
      </c>
      <c r="H326">
        <v>55</v>
      </c>
      <c r="I326">
        <v>19739</v>
      </c>
      <c r="J326">
        <v>1085645</v>
      </c>
      <c r="K326">
        <v>30</v>
      </c>
      <c r="L326">
        <v>592170</v>
      </c>
      <c r="M326">
        <v>493475</v>
      </c>
      <c r="N326" s="5">
        <f>sales[profit]/sales[total_sales]</f>
        <v>0.45454545454545453</v>
      </c>
    </row>
    <row r="327" spans="2:14" hidden="1" x14ac:dyDescent="0.25">
      <c r="B327">
        <v>10211</v>
      </c>
      <c r="C327" t="s">
        <v>16</v>
      </c>
      <c r="D327" s="1">
        <v>44640</v>
      </c>
      <c r="E327" t="s">
        <v>28</v>
      </c>
      <c r="F327" t="s">
        <v>96</v>
      </c>
      <c r="G327" t="s">
        <v>21</v>
      </c>
      <c r="H327">
        <v>50</v>
      </c>
      <c r="I327">
        <v>11050</v>
      </c>
      <c r="J327">
        <v>552500</v>
      </c>
      <c r="K327">
        <v>20</v>
      </c>
      <c r="L327">
        <v>221000</v>
      </c>
      <c r="M327">
        <v>331500</v>
      </c>
      <c r="N327" s="5">
        <f>sales[profit]/sales[total_sales]</f>
        <v>0.6</v>
      </c>
    </row>
    <row r="328" spans="2:14" hidden="1" x14ac:dyDescent="0.25">
      <c r="B328">
        <v>10580</v>
      </c>
      <c r="C328" t="s">
        <v>19</v>
      </c>
      <c r="D328" s="1">
        <v>44640</v>
      </c>
      <c r="E328" t="s">
        <v>54</v>
      </c>
      <c r="F328" t="s">
        <v>32</v>
      </c>
      <c r="G328" t="s">
        <v>26</v>
      </c>
      <c r="H328">
        <v>55</v>
      </c>
      <c r="I328">
        <v>4426</v>
      </c>
      <c r="J328">
        <v>243430</v>
      </c>
      <c r="K328">
        <v>30</v>
      </c>
      <c r="L328">
        <v>132780</v>
      </c>
      <c r="M328">
        <v>110650</v>
      </c>
      <c r="N328" s="5">
        <f>sales[profit]/sales[total_sales]</f>
        <v>0.45454545454545453</v>
      </c>
    </row>
    <row r="329" spans="2:14" hidden="1" x14ac:dyDescent="0.25">
      <c r="B329">
        <v>10594</v>
      </c>
      <c r="C329" t="s">
        <v>19</v>
      </c>
      <c r="D329" s="1">
        <v>44640</v>
      </c>
      <c r="E329" t="s">
        <v>20</v>
      </c>
      <c r="F329" t="s">
        <v>14</v>
      </c>
      <c r="G329" t="s">
        <v>21</v>
      </c>
      <c r="H329">
        <v>50</v>
      </c>
      <c r="I329">
        <v>14600</v>
      </c>
      <c r="J329">
        <v>730000</v>
      </c>
      <c r="K329">
        <v>20</v>
      </c>
      <c r="L329">
        <v>292000</v>
      </c>
      <c r="M329">
        <v>438000</v>
      </c>
      <c r="N329" s="5">
        <f>sales[profit]/sales[total_sales]</f>
        <v>0.6</v>
      </c>
    </row>
    <row r="330" spans="2:14" hidden="1" x14ac:dyDescent="0.25">
      <c r="B330">
        <v>10130</v>
      </c>
      <c r="C330" t="s">
        <v>16</v>
      </c>
      <c r="D330" s="1">
        <v>44640</v>
      </c>
      <c r="E330" t="s">
        <v>49</v>
      </c>
      <c r="F330" t="s">
        <v>96</v>
      </c>
      <c r="G330" t="s">
        <v>21</v>
      </c>
      <c r="H330">
        <v>50</v>
      </c>
      <c r="I330">
        <v>6810</v>
      </c>
      <c r="J330">
        <v>340500</v>
      </c>
      <c r="K330">
        <v>20</v>
      </c>
      <c r="L330">
        <v>136200</v>
      </c>
      <c r="M330">
        <v>204300</v>
      </c>
      <c r="N330" s="5">
        <f>sales[profit]/sales[total_sales]</f>
        <v>0.6</v>
      </c>
    </row>
    <row r="331" spans="2:14" hidden="1" x14ac:dyDescent="0.25">
      <c r="B331">
        <v>10141</v>
      </c>
      <c r="C331" t="s">
        <v>16</v>
      </c>
      <c r="D331" s="1">
        <v>44641</v>
      </c>
      <c r="E331" t="s">
        <v>50</v>
      </c>
      <c r="F331" t="s">
        <v>18</v>
      </c>
      <c r="G331" t="s">
        <v>30</v>
      </c>
      <c r="H331">
        <v>45</v>
      </c>
      <c r="I331">
        <v>14810</v>
      </c>
      <c r="J331">
        <v>666450</v>
      </c>
      <c r="K331">
        <v>15</v>
      </c>
      <c r="L331">
        <v>222150</v>
      </c>
      <c r="M331">
        <v>444300</v>
      </c>
      <c r="N331" s="5">
        <f>sales[profit]/sales[total_sales]</f>
        <v>0.66666666666666663</v>
      </c>
    </row>
    <row r="332" spans="2:14" hidden="1" x14ac:dyDescent="0.25">
      <c r="B332">
        <v>10946</v>
      </c>
      <c r="C332" t="s">
        <v>19</v>
      </c>
      <c r="D332" s="1">
        <v>44641</v>
      </c>
      <c r="E332" t="s">
        <v>42</v>
      </c>
      <c r="F332" t="s">
        <v>32</v>
      </c>
      <c r="G332" t="s">
        <v>30</v>
      </c>
      <c r="H332">
        <v>45</v>
      </c>
      <c r="I332">
        <v>9113</v>
      </c>
      <c r="J332">
        <v>410085</v>
      </c>
      <c r="K332">
        <v>15</v>
      </c>
      <c r="L332">
        <v>136695</v>
      </c>
      <c r="M332">
        <v>273390</v>
      </c>
      <c r="N332" s="5">
        <f>sales[profit]/sales[total_sales]</f>
        <v>0.66666666666666663</v>
      </c>
    </row>
    <row r="333" spans="2:14" hidden="1" x14ac:dyDescent="0.25">
      <c r="B333">
        <v>10857</v>
      </c>
      <c r="C333" t="s">
        <v>12</v>
      </c>
      <c r="D333" s="1">
        <v>44641</v>
      </c>
      <c r="E333" t="s">
        <v>67</v>
      </c>
      <c r="F333" t="s">
        <v>18</v>
      </c>
      <c r="G333" t="s">
        <v>26</v>
      </c>
      <c r="H333">
        <v>55</v>
      </c>
      <c r="I333">
        <v>8564</v>
      </c>
      <c r="J333">
        <v>471020</v>
      </c>
      <c r="K333">
        <v>30</v>
      </c>
      <c r="L333">
        <v>256920</v>
      </c>
      <c r="M333">
        <v>214100</v>
      </c>
      <c r="N333" s="5">
        <f>sales[profit]/sales[total_sales]</f>
        <v>0.45454545454545453</v>
      </c>
    </row>
    <row r="334" spans="2:14" hidden="1" x14ac:dyDescent="0.25">
      <c r="B334">
        <v>10530</v>
      </c>
      <c r="C334" t="s">
        <v>12</v>
      </c>
      <c r="D334" s="1">
        <v>44641</v>
      </c>
      <c r="E334" t="s">
        <v>20</v>
      </c>
      <c r="F334" t="s">
        <v>14</v>
      </c>
      <c r="G334" t="s">
        <v>21</v>
      </c>
      <c r="H334">
        <v>50</v>
      </c>
      <c r="I334">
        <v>7840</v>
      </c>
      <c r="J334">
        <v>392000</v>
      </c>
      <c r="K334">
        <v>20</v>
      </c>
      <c r="L334">
        <v>156800</v>
      </c>
      <c r="M334">
        <v>235200</v>
      </c>
      <c r="N334" s="5">
        <f>sales[profit]/sales[total_sales]</f>
        <v>0.6</v>
      </c>
    </row>
    <row r="335" spans="2:14" hidden="1" x14ac:dyDescent="0.25">
      <c r="B335">
        <v>10623</v>
      </c>
      <c r="C335" t="s">
        <v>23</v>
      </c>
      <c r="D335" s="1">
        <v>44642</v>
      </c>
      <c r="E335" t="s">
        <v>47</v>
      </c>
      <c r="F335" t="s">
        <v>32</v>
      </c>
      <c r="G335" t="s">
        <v>15</v>
      </c>
      <c r="H335">
        <v>40</v>
      </c>
      <c r="I335">
        <v>16887</v>
      </c>
      <c r="J335">
        <v>675480</v>
      </c>
      <c r="K335">
        <v>10</v>
      </c>
      <c r="L335">
        <v>168870</v>
      </c>
      <c r="M335">
        <v>506610</v>
      </c>
      <c r="N335" s="5">
        <f>sales[profit]/sales[total_sales]</f>
        <v>0.75</v>
      </c>
    </row>
    <row r="336" spans="2:14" hidden="1" x14ac:dyDescent="0.25">
      <c r="B336">
        <v>10569</v>
      </c>
      <c r="C336" t="s">
        <v>23</v>
      </c>
      <c r="D336" s="1">
        <v>44642</v>
      </c>
      <c r="E336" t="s">
        <v>35</v>
      </c>
      <c r="F336" t="s">
        <v>96</v>
      </c>
      <c r="G336" t="s">
        <v>26</v>
      </c>
      <c r="H336">
        <v>55</v>
      </c>
      <c r="I336">
        <v>5569</v>
      </c>
      <c r="J336">
        <v>306295</v>
      </c>
      <c r="K336">
        <v>30</v>
      </c>
      <c r="L336">
        <v>167070</v>
      </c>
      <c r="M336">
        <v>139225</v>
      </c>
      <c r="N336" s="5">
        <f>sales[profit]/sales[total_sales]</f>
        <v>0.45454545454545453</v>
      </c>
    </row>
    <row r="337" spans="2:14" hidden="1" x14ac:dyDescent="0.25">
      <c r="B337">
        <v>10734</v>
      </c>
      <c r="C337" t="s">
        <v>12</v>
      </c>
      <c r="D337" s="1">
        <v>44642</v>
      </c>
      <c r="E337" t="s">
        <v>57</v>
      </c>
      <c r="F337" t="s">
        <v>32</v>
      </c>
      <c r="G337" t="s">
        <v>21</v>
      </c>
      <c r="H337">
        <v>50</v>
      </c>
      <c r="I337">
        <v>9088</v>
      </c>
      <c r="J337">
        <v>454400</v>
      </c>
      <c r="K337">
        <v>20</v>
      </c>
      <c r="L337">
        <v>181760</v>
      </c>
      <c r="M337">
        <v>272640</v>
      </c>
      <c r="N337" s="5">
        <f>sales[profit]/sales[total_sales]</f>
        <v>0.6</v>
      </c>
    </row>
    <row r="338" spans="2:14" hidden="1" x14ac:dyDescent="0.25">
      <c r="B338">
        <v>10748</v>
      </c>
      <c r="C338" t="s">
        <v>12</v>
      </c>
      <c r="D338" s="1">
        <v>44642</v>
      </c>
      <c r="E338" t="s">
        <v>38</v>
      </c>
      <c r="F338" t="s">
        <v>18</v>
      </c>
      <c r="G338" t="s">
        <v>21</v>
      </c>
      <c r="H338">
        <v>50</v>
      </c>
      <c r="I338">
        <v>1171</v>
      </c>
      <c r="J338">
        <v>58550</v>
      </c>
      <c r="K338">
        <v>20</v>
      </c>
      <c r="L338">
        <v>23420</v>
      </c>
      <c r="M338">
        <v>35130</v>
      </c>
      <c r="N338" s="5">
        <f>sales[profit]/sales[total_sales]</f>
        <v>0.6</v>
      </c>
    </row>
    <row r="339" spans="2:14" hidden="1" x14ac:dyDescent="0.25">
      <c r="B339">
        <v>10718</v>
      </c>
      <c r="C339" t="s">
        <v>19</v>
      </c>
      <c r="D339" s="1">
        <v>44643</v>
      </c>
      <c r="E339" t="s">
        <v>25</v>
      </c>
      <c r="F339" t="s">
        <v>96</v>
      </c>
      <c r="G339" t="s">
        <v>26</v>
      </c>
      <c r="H339">
        <v>55</v>
      </c>
      <c r="I339">
        <v>8054</v>
      </c>
      <c r="J339">
        <v>442970</v>
      </c>
      <c r="K339">
        <v>30</v>
      </c>
      <c r="L339">
        <v>241620</v>
      </c>
      <c r="M339">
        <v>201350</v>
      </c>
      <c r="N339" s="5">
        <f>sales[profit]/sales[total_sales]</f>
        <v>0.45454545454545453</v>
      </c>
    </row>
    <row r="340" spans="2:14" hidden="1" x14ac:dyDescent="0.25">
      <c r="B340">
        <v>10716</v>
      </c>
      <c r="C340" t="s">
        <v>23</v>
      </c>
      <c r="D340" s="1">
        <v>44643</v>
      </c>
      <c r="E340" t="s">
        <v>22</v>
      </c>
      <c r="F340" t="s">
        <v>96</v>
      </c>
      <c r="G340" t="s">
        <v>15</v>
      </c>
      <c r="H340">
        <v>40</v>
      </c>
      <c r="I340">
        <v>4481</v>
      </c>
      <c r="J340">
        <v>179240</v>
      </c>
      <c r="K340">
        <v>10</v>
      </c>
      <c r="L340">
        <v>44810</v>
      </c>
      <c r="M340">
        <v>134430</v>
      </c>
      <c r="N340" s="5">
        <f>sales[profit]/sales[total_sales]</f>
        <v>0.75</v>
      </c>
    </row>
    <row r="341" spans="2:14" hidden="1" x14ac:dyDescent="0.25">
      <c r="B341">
        <v>10481</v>
      </c>
      <c r="C341" t="s">
        <v>23</v>
      </c>
      <c r="D341" s="1">
        <v>44643</v>
      </c>
      <c r="E341" t="s">
        <v>27</v>
      </c>
      <c r="F341" t="s">
        <v>18</v>
      </c>
      <c r="G341" t="s">
        <v>21</v>
      </c>
      <c r="H341">
        <v>50</v>
      </c>
      <c r="I341">
        <v>12945</v>
      </c>
      <c r="J341">
        <v>647250</v>
      </c>
      <c r="K341">
        <v>20</v>
      </c>
      <c r="L341">
        <v>258900</v>
      </c>
      <c r="M341">
        <v>388350</v>
      </c>
      <c r="N341" s="5">
        <f>sales[profit]/sales[total_sales]</f>
        <v>0.6</v>
      </c>
    </row>
    <row r="342" spans="2:14" hidden="1" x14ac:dyDescent="0.25">
      <c r="B342">
        <v>10117</v>
      </c>
      <c r="C342" t="s">
        <v>19</v>
      </c>
      <c r="D342" s="1">
        <v>44643</v>
      </c>
      <c r="E342" t="s">
        <v>36</v>
      </c>
      <c r="F342" t="s">
        <v>14</v>
      </c>
      <c r="G342" t="s">
        <v>30</v>
      </c>
      <c r="H342">
        <v>45</v>
      </c>
      <c r="I342">
        <v>18925</v>
      </c>
      <c r="J342">
        <v>851625</v>
      </c>
      <c r="K342">
        <v>15</v>
      </c>
      <c r="L342">
        <v>283875</v>
      </c>
      <c r="M342">
        <v>567750</v>
      </c>
      <c r="N342" s="5">
        <f>sales[profit]/sales[total_sales]</f>
        <v>0.66666666666666663</v>
      </c>
    </row>
    <row r="343" spans="2:14" hidden="1" x14ac:dyDescent="0.25">
      <c r="B343">
        <v>10502</v>
      </c>
      <c r="C343" t="s">
        <v>23</v>
      </c>
      <c r="D343" s="1">
        <v>44644</v>
      </c>
      <c r="E343" t="s">
        <v>33</v>
      </c>
      <c r="F343" t="s">
        <v>18</v>
      </c>
      <c r="G343" t="s">
        <v>15</v>
      </c>
      <c r="H343">
        <v>40</v>
      </c>
      <c r="I343">
        <v>12751</v>
      </c>
      <c r="J343">
        <v>510040</v>
      </c>
      <c r="K343">
        <v>10</v>
      </c>
      <c r="L343">
        <v>127510</v>
      </c>
      <c r="M343">
        <v>382530</v>
      </c>
      <c r="N343" s="5">
        <f>sales[profit]/sales[total_sales]</f>
        <v>0.75</v>
      </c>
    </row>
    <row r="344" spans="2:14" hidden="1" x14ac:dyDescent="0.25">
      <c r="B344">
        <v>10555</v>
      </c>
      <c r="C344" t="s">
        <v>19</v>
      </c>
      <c r="D344" s="1">
        <v>44644</v>
      </c>
      <c r="E344" t="s">
        <v>64</v>
      </c>
      <c r="F344" t="s">
        <v>18</v>
      </c>
      <c r="G344" t="s">
        <v>30</v>
      </c>
      <c r="H344">
        <v>45</v>
      </c>
      <c r="I344">
        <v>19986</v>
      </c>
      <c r="J344">
        <v>899370</v>
      </c>
      <c r="K344">
        <v>15</v>
      </c>
      <c r="L344">
        <v>299790</v>
      </c>
      <c r="M344">
        <v>599580</v>
      </c>
      <c r="N344" s="5">
        <f>sales[profit]/sales[total_sales]</f>
        <v>0.66666666666666663</v>
      </c>
    </row>
    <row r="345" spans="2:14" hidden="1" x14ac:dyDescent="0.25">
      <c r="B345">
        <v>10849</v>
      </c>
      <c r="C345" t="s">
        <v>23</v>
      </c>
      <c r="D345" s="1">
        <v>44644</v>
      </c>
      <c r="E345" t="s">
        <v>70</v>
      </c>
      <c r="F345" t="s">
        <v>14</v>
      </c>
      <c r="G345" t="s">
        <v>30</v>
      </c>
      <c r="H345">
        <v>45</v>
      </c>
      <c r="I345">
        <v>8778</v>
      </c>
      <c r="J345">
        <v>395010</v>
      </c>
      <c r="K345">
        <v>15</v>
      </c>
      <c r="L345">
        <v>131670</v>
      </c>
      <c r="M345">
        <v>263340</v>
      </c>
      <c r="N345" s="5">
        <f>sales[profit]/sales[total_sales]</f>
        <v>0.66666666666666663</v>
      </c>
    </row>
    <row r="346" spans="2:14" hidden="1" x14ac:dyDescent="0.25">
      <c r="B346">
        <v>10242</v>
      </c>
      <c r="C346" t="s">
        <v>12</v>
      </c>
      <c r="D346" s="1">
        <v>44644</v>
      </c>
      <c r="E346" t="s">
        <v>60</v>
      </c>
      <c r="F346" t="s">
        <v>14</v>
      </c>
      <c r="G346" t="s">
        <v>30</v>
      </c>
      <c r="H346">
        <v>45</v>
      </c>
      <c r="I346">
        <v>15164</v>
      </c>
      <c r="J346">
        <v>682380</v>
      </c>
      <c r="K346">
        <v>15</v>
      </c>
      <c r="L346">
        <v>227460</v>
      </c>
      <c r="M346">
        <v>454920</v>
      </c>
      <c r="N346" s="5">
        <f>sales[profit]/sales[total_sales]</f>
        <v>0.66666666666666663</v>
      </c>
    </row>
    <row r="347" spans="2:14" hidden="1" x14ac:dyDescent="0.25">
      <c r="B347">
        <v>10374</v>
      </c>
      <c r="C347" t="s">
        <v>23</v>
      </c>
      <c r="D347" s="1">
        <v>44645</v>
      </c>
      <c r="E347" t="s">
        <v>27</v>
      </c>
      <c r="F347" t="s">
        <v>18</v>
      </c>
      <c r="G347" t="s">
        <v>21</v>
      </c>
      <c r="H347">
        <v>50</v>
      </c>
      <c r="I347">
        <v>2553</v>
      </c>
      <c r="J347">
        <v>127650</v>
      </c>
      <c r="K347">
        <v>20</v>
      </c>
      <c r="L347">
        <v>51060</v>
      </c>
      <c r="M347">
        <v>76590</v>
      </c>
      <c r="N347" s="5">
        <f>sales[profit]/sales[total_sales]</f>
        <v>0.6</v>
      </c>
    </row>
    <row r="348" spans="2:14" hidden="1" x14ac:dyDescent="0.25">
      <c r="B348">
        <v>10733</v>
      </c>
      <c r="C348" t="s">
        <v>19</v>
      </c>
      <c r="D348" s="1">
        <v>44645</v>
      </c>
      <c r="E348" t="s">
        <v>55</v>
      </c>
      <c r="F348" t="s">
        <v>96</v>
      </c>
      <c r="G348" t="s">
        <v>15</v>
      </c>
      <c r="H348">
        <v>40</v>
      </c>
      <c r="I348">
        <v>4750</v>
      </c>
      <c r="J348">
        <v>190000</v>
      </c>
      <c r="K348">
        <v>10</v>
      </c>
      <c r="L348">
        <v>47500</v>
      </c>
      <c r="M348">
        <v>142500</v>
      </c>
      <c r="N348" s="5">
        <f>sales[profit]/sales[total_sales]</f>
        <v>0.75</v>
      </c>
    </row>
    <row r="349" spans="2:14" hidden="1" x14ac:dyDescent="0.25">
      <c r="B349">
        <v>10427</v>
      </c>
      <c r="C349" t="s">
        <v>19</v>
      </c>
      <c r="D349" s="1">
        <v>44645</v>
      </c>
      <c r="E349" t="s">
        <v>13</v>
      </c>
      <c r="F349" t="s">
        <v>14</v>
      </c>
      <c r="G349" t="s">
        <v>26</v>
      </c>
      <c r="H349">
        <v>55</v>
      </c>
      <c r="I349">
        <v>14444</v>
      </c>
      <c r="J349">
        <v>794420</v>
      </c>
      <c r="K349">
        <v>30</v>
      </c>
      <c r="L349">
        <v>433320</v>
      </c>
      <c r="M349">
        <v>361100</v>
      </c>
      <c r="N349" s="5">
        <f>sales[profit]/sales[total_sales]</f>
        <v>0.45454545454545453</v>
      </c>
    </row>
    <row r="350" spans="2:14" hidden="1" x14ac:dyDescent="0.25">
      <c r="B350">
        <v>10274</v>
      </c>
      <c r="C350" t="s">
        <v>19</v>
      </c>
      <c r="D350" s="1">
        <v>44645</v>
      </c>
      <c r="E350" t="s">
        <v>49</v>
      </c>
      <c r="F350" t="s">
        <v>96</v>
      </c>
      <c r="G350" t="s">
        <v>26</v>
      </c>
      <c r="H350">
        <v>55</v>
      </c>
      <c r="I350">
        <v>16676</v>
      </c>
      <c r="J350">
        <v>917180</v>
      </c>
      <c r="K350">
        <v>30</v>
      </c>
      <c r="L350">
        <v>500280</v>
      </c>
      <c r="M350">
        <v>416900</v>
      </c>
      <c r="N350" s="5">
        <f>sales[profit]/sales[total_sales]</f>
        <v>0.45454545454545453</v>
      </c>
    </row>
    <row r="351" spans="2:14" hidden="1" x14ac:dyDescent="0.25">
      <c r="B351">
        <v>10656</v>
      </c>
      <c r="C351" t="s">
        <v>16</v>
      </c>
      <c r="D351" s="1">
        <v>44646</v>
      </c>
      <c r="E351" t="s">
        <v>51</v>
      </c>
      <c r="F351" t="s">
        <v>18</v>
      </c>
      <c r="G351" t="s">
        <v>30</v>
      </c>
      <c r="H351">
        <v>45</v>
      </c>
      <c r="I351">
        <v>8271</v>
      </c>
      <c r="J351">
        <v>372195</v>
      </c>
      <c r="K351">
        <v>15</v>
      </c>
      <c r="L351">
        <v>124065</v>
      </c>
      <c r="M351">
        <v>248130</v>
      </c>
      <c r="N351" s="5">
        <f>sales[profit]/sales[total_sales]</f>
        <v>0.66666666666666663</v>
      </c>
    </row>
    <row r="352" spans="2:14" hidden="1" x14ac:dyDescent="0.25">
      <c r="B352">
        <v>10073</v>
      </c>
      <c r="C352" t="s">
        <v>19</v>
      </c>
      <c r="D352" s="1">
        <v>44646</v>
      </c>
      <c r="E352" t="s">
        <v>39</v>
      </c>
      <c r="F352" t="s">
        <v>96</v>
      </c>
      <c r="G352" t="s">
        <v>21</v>
      </c>
      <c r="H352">
        <v>50</v>
      </c>
      <c r="I352">
        <v>10330</v>
      </c>
      <c r="J352">
        <v>516500</v>
      </c>
      <c r="K352">
        <v>20</v>
      </c>
      <c r="L352">
        <v>206600</v>
      </c>
      <c r="M352">
        <v>309900</v>
      </c>
      <c r="N352" s="5">
        <f>sales[profit]/sales[total_sales]</f>
        <v>0.6</v>
      </c>
    </row>
    <row r="353" spans="2:14" hidden="1" x14ac:dyDescent="0.25">
      <c r="B353">
        <v>10294</v>
      </c>
      <c r="C353" t="s">
        <v>19</v>
      </c>
      <c r="D353" s="1">
        <v>44646</v>
      </c>
      <c r="E353" t="s">
        <v>50</v>
      </c>
      <c r="F353" t="s">
        <v>18</v>
      </c>
      <c r="G353" t="s">
        <v>21</v>
      </c>
      <c r="H353">
        <v>50</v>
      </c>
      <c r="I353">
        <v>11476</v>
      </c>
      <c r="J353">
        <v>573800</v>
      </c>
      <c r="K353">
        <v>20</v>
      </c>
      <c r="L353">
        <v>229520</v>
      </c>
      <c r="M353">
        <v>344280</v>
      </c>
      <c r="N353" s="5">
        <f>sales[profit]/sales[total_sales]</f>
        <v>0.6</v>
      </c>
    </row>
    <row r="354" spans="2:14" hidden="1" x14ac:dyDescent="0.25">
      <c r="B354">
        <v>10272</v>
      </c>
      <c r="C354" t="s">
        <v>23</v>
      </c>
      <c r="D354" s="1">
        <v>44646</v>
      </c>
      <c r="E354" t="s">
        <v>31</v>
      </c>
      <c r="F354" t="s">
        <v>32</v>
      </c>
      <c r="G354" t="s">
        <v>30</v>
      </c>
      <c r="H354">
        <v>45</v>
      </c>
      <c r="I354">
        <v>8760</v>
      </c>
      <c r="J354">
        <v>394200</v>
      </c>
      <c r="K354">
        <v>15</v>
      </c>
      <c r="L354">
        <v>131400</v>
      </c>
      <c r="M354">
        <v>262800</v>
      </c>
      <c r="N354" s="5">
        <f>sales[profit]/sales[total_sales]</f>
        <v>0.66666666666666663</v>
      </c>
    </row>
    <row r="355" spans="2:14" hidden="1" x14ac:dyDescent="0.25">
      <c r="B355">
        <v>10887</v>
      </c>
      <c r="C355" t="s">
        <v>19</v>
      </c>
      <c r="D355" s="1">
        <v>44646</v>
      </c>
      <c r="E355" t="s">
        <v>20</v>
      </c>
      <c r="F355" t="s">
        <v>14</v>
      </c>
      <c r="G355" t="s">
        <v>21</v>
      </c>
      <c r="H355">
        <v>50</v>
      </c>
      <c r="I355">
        <v>3249</v>
      </c>
      <c r="J355">
        <v>162450</v>
      </c>
      <c r="K355">
        <v>20</v>
      </c>
      <c r="L355">
        <v>64980</v>
      </c>
      <c r="M355">
        <v>97470</v>
      </c>
      <c r="N355" s="5">
        <f>sales[profit]/sales[total_sales]</f>
        <v>0.6</v>
      </c>
    </row>
    <row r="356" spans="2:14" hidden="1" x14ac:dyDescent="0.25">
      <c r="B356">
        <v>10579</v>
      </c>
      <c r="C356" t="s">
        <v>23</v>
      </c>
      <c r="D356" s="1">
        <v>44647</v>
      </c>
      <c r="E356" t="s">
        <v>72</v>
      </c>
      <c r="F356" t="s">
        <v>18</v>
      </c>
      <c r="G356" t="s">
        <v>30</v>
      </c>
      <c r="H356">
        <v>45</v>
      </c>
      <c r="I356">
        <v>2062</v>
      </c>
      <c r="J356">
        <v>92790</v>
      </c>
      <c r="K356">
        <v>15</v>
      </c>
      <c r="L356">
        <v>30930</v>
      </c>
      <c r="M356">
        <v>61860</v>
      </c>
      <c r="N356" s="5">
        <f>sales[profit]/sales[total_sales]</f>
        <v>0.66666666666666663</v>
      </c>
    </row>
    <row r="357" spans="2:14" x14ac:dyDescent="0.25">
      <c r="B357">
        <v>10310</v>
      </c>
      <c r="C357" t="s">
        <v>12</v>
      </c>
      <c r="D357" s="1">
        <v>44647</v>
      </c>
      <c r="E357" t="s">
        <v>69</v>
      </c>
      <c r="F357" t="s">
        <v>18</v>
      </c>
      <c r="G357" t="s">
        <v>30</v>
      </c>
      <c r="H357">
        <v>45</v>
      </c>
      <c r="I357">
        <v>16953</v>
      </c>
      <c r="J357">
        <v>762885</v>
      </c>
      <c r="K357">
        <v>15</v>
      </c>
      <c r="L357">
        <v>254295</v>
      </c>
      <c r="M357">
        <v>508590</v>
      </c>
      <c r="N357" s="5">
        <f>sales[profit]/sales[total_sales]</f>
        <v>0.66666666666666663</v>
      </c>
    </row>
    <row r="358" spans="2:14" hidden="1" x14ac:dyDescent="0.25">
      <c r="B358">
        <v>10113</v>
      </c>
      <c r="C358" t="s">
        <v>16</v>
      </c>
      <c r="D358" s="1">
        <v>44647</v>
      </c>
      <c r="E358" t="s">
        <v>40</v>
      </c>
      <c r="F358" t="s">
        <v>14</v>
      </c>
      <c r="G358" t="s">
        <v>15</v>
      </c>
      <c r="H358">
        <v>40</v>
      </c>
      <c r="I358">
        <v>10762</v>
      </c>
      <c r="J358">
        <v>430480</v>
      </c>
      <c r="K358">
        <v>10</v>
      </c>
      <c r="L358">
        <v>107620</v>
      </c>
      <c r="M358">
        <v>322860</v>
      </c>
      <c r="N358" s="5">
        <f>sales[profit]/sales[total_sales]</f>
        <v>0.75</v>
      </c>
    </row>
    <row r="359" spans="2:14" hidden="1" x14ac:dyDescent="0.25">
      <c r="B359">
        <v>10084</v>
      </c>
      <c r="C359" t="s">
        <v>19</v>
      </c>
      <c r="D359" s="1">
        <v>44647</v>
      </c>
      <c r="E359" t="s">
        <v>37</v>
      </c>
      <c r="F359" t="s">
        <v>32</v>
      </c>
      <c r="G359" t="s">
        <v>21</v>
      </c>
      <c r="H359">
        <v>50</v>
      </c>
      <c r="I359">
        <v>1189</v>
      </c>
      <c r="J359">
        <v>59450</v>
      </c>
      <c r="K359">
        <v>20</v>
      </c>
      <c r="L359">
        <v>23780</v>
      </c>
      <c r="M359">
        <v>35670</v>
      </c>
      <c r="N359" s="5">
        <f>sales[profit]/sales[total_sales]</f>
        <v>0.6</v>
      </c>
    </row>
    <row r="360" spans="2:14" hidden="1" x14ac:dyDescent="0.25">
      <c r="B360">
        <v>10192</v>
      </c>
      <c r="C360" t="s">
        <v>23</v>
      </c>
      <c r="D360" s="1">
        <v>44648</v>
      </c>
      <c r="E360" t="s">
        <v>13</v>
      </c>
      <c r="F360" t="s">
        <v>14</v>
      </c>
      <c r="G360" t="s">
        <v>21</v>
      </c>
      <c r="H360">
        <v>50</v>
      </c>
      <c r="I360">
        <v>4064</v>
      </c>
      <c r="J360">
        <v>203200</v>
      </c>
      <c r="K360">
        <v>20</v>
      </c>
      <c r="L360">
        <v>81280</v>
      </c>
      <c r="M360">
        <v>121920</v>
      </c>
      <c r="N360" s="5">
        <f>sales[profit]/sales[total_sales]</f>
        <v>0.6</v>
      </c>
    </row>
    <row r="361" spans="2:14" hidden="1" x14ac:dyDescent="0.25">
      <c r="B361">
        <v>10129</v>
      </c>
      <c r="C361" t="s">
        <v>12</v>
      </c>
      <c r="D361" s="1">
        <v>44648</v>
      </c>
      <c r="E361" t="s">
        <v>73</v>
      </c>
      <c r="F361" t="s">
        <v>32</v>
      </c>
      <c r="G361" t="s">
        <v>21</v>
      </c>
      <c r="H361">
        <v>50</v>
      </c>
      <c r="I361">
        <v>12242</v>
      </c>
      <c r="J361">
        <v>612100</v>
      </c>
      <c r="K361">
        <v>20</v>
      </c>
      <c r="L361">
        <v>244840</v>
      </c>
      <c r="M361">
        <v>367260</v>
      </c>
      <c r="N361" s="5">
        <f>sales[profit]/sales[total_sales]</f>
        <v>0.6</v>
      </c>
    </row>
    <row r="362" spans="2:14" hidden="1" x14ac:dyDescent="0.25">
      <c r="B362">
        <v>10856</v>
      </c>
      <c r="C362" t="s">
        <v>12</v>
      </c>
      <c r="D362" s="1">
        <v>44648</v>
      </c>
      <c r="E362" t="s">
        <v>72</v>
      </c>
      <c r="F362" t="s">
        <v>18</v>
      </c>
      <c r="G362" t="s">
        <v>30</v>
      </c>
      <c r="H362">
        <v>45</v>
      </c>
      <c r="I362">
        <v>19285</v>
      </c>
      <c r="J362">
        <v>867825</v>
      </c>
      <c r="K362">
        <v>15</v>
      </c>
      <c r="L362">
        <v>289275</v>
      </c>
      <c r="M362">
        <v>578550</v>
      </c>
      <c r="N362" s="5">
        <f>sales[profit]/sales[total_sales]</f>
        <v>0.66666666666666663</v>
      </c>
    </row>
    <row r="363" spans="2:14" hidden="1" x14ac:dyDescent="0.25">
      <c r="B363">
        <v>10682</v>
      </c>
      <c r="C363" t="s">
        <v>16</v>
      </c>
      <c r="D363" s="1">
        <v>44648</v>
      </c>
      <c r="E363" t="s">
        <v>31</v>
      </c>
      <c r="F363" t="s">
        <v>32</v>
      </c>
      <c r="G363" t="s">
        <v>30</v>
      </c>
      <c r="H363">
        <v>45</v>
      </c>
      <c r="I363">
        <v>2099</v>
      </c>
      <c r="J363">
        <v>94455</v>
      </c>
      <c r="K363">
        <v>15</v>
      </c>
      <c r="L363">
        <v>31485</v>
      </c>
      <c r="M363">
        <v>62970</v>
      </c>
      <c r="N363" s="5">
        <f>sales[profit]/sales[total_sales]</f>
        <v>0.66666666666666663</v>
      </c>
    </row>
    <row r="364" spans="2:14" hidden="1" x14ac:dyDescent="0.25">
      <c r="B364">
        <v>10900</v>
      </c>
      <c r="C364" t="s">
        <v>16</v>
      </c>
      <c r="D364" s="1">
        <v>44649</v>
      </c>
      <c r="E364" t="s">
        <v>46</v>
      </c>
      <c r="F364" t="s">
        <v>32</v>
      </c>
      <c r="G364" t="s">
        <v>30</v>
      </c>
      <c r="H364">
        <v>45</v>
      </c>
      <c r="I364">
        <v>8556</v>
      </c>
      <c r="J364">
        <v>385020</v>
      </c>
      <c r="K364">
        <v>15</v>
      </c>
      <c r="L364">
        <v>128340</v>
      </c>
      <c r="M364">
        <v>256680</v>
      </c>
      <c r="N364" s="5">
        <f>sales[profit]/sales[total_sales]</f>
        <v>0.66666666666666663</v>
      </c>
    </row>
    <row r="365" spans="2:14" hidden="1" x14ac:dyDescent="0.25">
      <c r="B365">
        <v>10117</v>
      </c>
      <c r="C365" t="s">
        <v>23</v>
      </c>
      <c r="D365" s="1">
        <v>44649</v>
      </c>
      <c r="E365" t="s">
        <v>60</v>
      </c>
      <c r="F365" t="s">
        <v>14</v>
      </c>
      <c r="G365" t="s">
        <v>26</v>
      </c>
      <c r="H365">
        <v>55</v>
      </c>
      <c r="I365">
        <v>14787</v>
      </c>
      <c r="J365">
        <v>813285</v>
      </c>
      <c r="K365">
        <v>30</v>
      </c>
      <c r="L365">
        <v>443610</v>
      </c>
      <c r="M365">
        <v>369675</v>
      </c>
      <c r="N365" s="5">
        <f>sales[profit]/sales[total_sales]</f>
        <v>0.45454545454545453</v>
      </c>
    </row>
    <row r="366" spans="2:14" hidden="1" x14ac:dyDescent="0.25">
      <c r="B366">
        <v>10881</v>
      </c>
      <c r="C366" t="s">
        <v>12</v>
      </c>
      <c r="D366" s="1">
        <v>44649</v>
      </c>
      <c r="E366" t="s">
        <v>70</v>
      </c>
      <c r="F366" t="s">
        <v>14</v>
      </c>
      <c r="G366" t="s">
        <v>21</v>
      </c>
      <c r="H366">
        <v>50</v>
      </c>
      <c r="I366">
        <v>3827</v>
      </c>
      <c r="J366">
        <v>191350</v>
      </c>
      <c r="K366">
        <v>20</v>
      </c>
      <c r="L366">
        <v>76540</v>
      </c>
      <c r="M366">
        <v>114810</v>
      </c>
      <c r="N366" s="5">
        <f>sales[profit]/sales[total_sales]</f>
        <v>0.6</v>
      </c>
    </row>
    <row r="367" spans="2:14" hidden="1" x14ac:dyDescent="0.25">
      <c r="B367">
        <v>10435</v>
      </c>
      <c r="C367" t="s">
        <v>19</v>
      </c>
      <c r="D367" s="1">
        <v>44649</v>
      </c>
      <c r="E367" t="s">
        <v>25</v>
      </c>
      <c r="F367" t="s">
        <v>96</v>
      </c>
      <c r="G367" t="s">
        <v>26</v>
      </c>
      <c r="H367">
        <v>55</v>
      </c>
      <c r="I367">
        <v>9105</v>
      </c>
      <c r="J367">
        <v>500775</v>
      </c>
      <c r="K367">
        <v>30</v>
      </c>
      <c r="L367">
        <v>273150</v>
      </c>
      <c r="M367">
        <v>227625</v>
      </c>
      <c r="N367" s="5">
        <f>sales[profit]/sales[total_sales]</f>
        <v>0.45454545454545453</v>
      </c>
    </row>
    <row r="368" spans="2:14" hidden="1" x14ac:dyDescent="0.25">
      <c r="B368">
        <v>10178</v>
      </c>
      <c r="C368" t="s">
        <v>12</v>
      </c>
      <c r="D368" s="1">
        <v>44650</v>
      </c>
      <c r="E368" t="s">
        <v>22</v>
      </c>
      <c r="F368" t="s">
        <v>96</v>
      </c>
      <c r="G368" t="s">
        <v>30</v>
      </c>
      <c r="H368">
        <v>45</v>
      </c>
      <c r="I368">
        <v>11461</v>
      </c>
      <c r="J368">
        <v>515745</v>
      </c>
      <c r="K368">
        <v>15</v>
      </c>
      <c r="L368">
        <v>171915</v>
      </c>
      <c r="M368">
        <v>343830</v>
      </c>
      <c r="N368" s="5">
        <f>sales[profit]/sales[total_sales]</f>
        <v>0.66666666666666663</v>
      </c>
    </row>
    <row r="369" spans="2:14" hidden="1" x14ac:dyDescent="0.25">
      <c r="B369">
        <v>10515</v>
      </c>
      <c r="C369" t="s">
        <v>19</v>
      </c>
      <c r="D369" s="1">
        <v>44650</v>
      </c>
      <c r="E369" t="s">
        <v>50</v>
      </c>
      <c r="F369" t="s">
        <v>18</v>
      </c>
      <c r="G369" t="s">
        <v>15</v>
      </c>
      <c r="H369">
        <v>40</v>
      </c>
      <c r="I369">
        <v>19583</v>
      </c>
      <c r="J369">
        <v>783320</v>
      </c>
      <c r="K369">
        <v>10</v>
      </c>
      <c r="L369">
        <v>195830</v>
      </c>
      <c r="M369">
        <v>587490</v>
      </c>
      <c r="N369" s="5">
        <f>sales[profit]/sales[total_sales]</f>
        <v>0.75</v>
      </c>
    </row>
    <row r="370" spans="2:14" hidden="1" x14ac:dyDescent="0.25">
      <c r="B370">
        <v>10852</v>
      </c>
      <c r="C370" t="s">
        <v>12</v>
      </c>
      <c r="D370" s="1">
        <v>44650</v>
      </c>
      <c r="E370" t="s">
        <v>35</v>
      </c>
      <c r="F370" t="s">
        <v>96</v>
      </c>
      <c r="G370" t="s">
        <v>26</v>
      </c>
      <c r="H370">
        <v>55</v>
      </c>
      <c r="I370">
        <v>1203</v>
      </c>
      <c r="J370">
        <v>66165</v>
      </c>
      <c r="K370">
        <v>30</v>
      </c>
      <c r="L370">
        <v>36090</v>
      </c>
      <c r="M370">
        <v>30075</v>
      </c>
      <c r="N370" s="5">
        <f>sales[profit]/sales[total_sales]</f>
        <v>0.45454545454545453</v>
      </c>
    </row>
    <row r="371" spans="2:14" hidden="1" x14ac:dyDescent="0.25">
      <c r="B371">
        <v>10609</v>
      </c>
      <c r="C371" t="s">
        <v>12</v>
      </c>
      <c r="D371" s="1">
        <v>44650</v>
      </c>
      <c r="E371" t="s">
        <v>43</v>
      </c>
      <c r="F371" t="s">
        <v>14</v>
      </c>
      <c r="G371" t="s">
        <v>30</v>
      </c>
      <c r="H371">
        <v>45</v>
      </c>
      <c r="I371">
        <v>19547</v>
      </c>
      <c r="J371">
        <v>879615</v>
      </c>
      <c r="K371">
        <v>15</v>
      </c>
      <c r="L371">
        <v>293205</v>
      </c>
      <c r="M371">
        <v>586410</v>
      </c>
      <c r="N371" s="5">
        <f>sales[profit]/sales[total_sales]</f>
        <v>0.66666666666666663</v>
      </c>
    </row>
    <row r="372" spans="2:14" hidden="1" x14ac:dyDescent="0.25">
      <c r="B372">
        <v>10208</v>
      </c>
      <c r="C372" t="s">
        <v>12</v>
      </c>
      <c r="D372" s="1">
        <v>44651</v>
      </c>
      <c r="E372" t="s">
        <v>38</v>
      </c>
      <c r="F372" t="s">
        <v>18</v>
      </c>
      <c r="G372" t="s">
        <v>21</v>
      </c>
      <c r="H372">
        <v>50</v>
      </c>
      <c r="I372">
        <v>4861</v>
      </c>
      <c r="J372">
        <v>243050</v>
      </c>
      <c r="K372">
        <v>20</v>
      </c>
      <c r="L372">
        <v>97220</v>
      </c>
      <c r="M372">
        <v>145830</v>
      </c>
      <c r="N372" s="5">
        <f>sales[profit]/sales[total_sales]</f>
        <v>0.6</v>
      </c>
    </row>
    <row r="373" spans="2:14" hidden="1" x14ac:dyDescent="0.25">
      <c r="B373">
        <v>10609</v>
      </c>
      <c r="C373" t="s">
        <v>23</v>
      </c>
      <c r="D373" s="1">
        <v>44651</v>
      </c>
      <c r="E373" t="s">
        <v>67</v>
      </c>
      <c r="F373" t="s">
        <v>18</v>
      </c>
      <c r="G373" t="s">
        <v>15</v>
      </c>
      <c r="H373">
        <v>40</v>
      </c>
      <c r="I373">
        <v>12617</v>
      </c>
      <c r="J373">
        <v>504680</v>
      </c>
      <c r="K373">
        <v>10</v>
      </c>
      <c r="L373">
        <v>126170</v>
      </c>
      <c r="M373">
        <v>378510</v>
      </c>
      <c r="N373" s="5">
        <f>sales[profit]/sales[total_sales]</f>
        <v>0.75</v>
      </c>
    </row>
    <row r="374" spans="2:14" hidden="1" x14ac:dyDescent="0.25">
      <c r="B374">
        <v>10468</v>
      </c>
      <c r="C374" t="s">
        <v>23</v>
      </c>
      <c r="D374" s="1">
        <v>44651</v>
      </c>
      <c r="E374" t="s">
        <v>29</v>
      </c>
      <c r="F374" t="s">
        <v>14</v>
      </c>
      <c r="G374" t="s">
        <v>21</v>
      </c>
      <c r="H374">
        <v>50</v>
      </c>
      <c r="I374">
        <v>725</v>
      </c>
      <c r="J374">
        <v>36250</v>
      </c>
      <c r="K374">
        <v>20</v>
      </c>
      <c r="L374">
        <v>14500</v>
      </c>
      <c r="M374">
        <v>21750</v>
      </c>
      <c r="N374" s="5">
        <f>sales[profit]/sales[total_sales]</f>
        <v>0.6</v>
      </c>
    </row>
    <row r="375" spans="2:14" hidden="1" x14ac:dyDescent="0.25">
      <c r="B375">
        <v>10164</v>
      </c>
      <c r="C375" t="s">
        <v>23</v>
      </c>
      <c r="D375" s="1">
        <v>44651</v>
      </c>
      <c r="E375" t="s">
        <v>52</v>
      </c>
      <c r="F375" t="s">
        <v>32</v>
      </c>
      <c r="G375" t="s">
        <v>15</v>
      </c>
      <c r="H375">
        <v>40</v>
      </c>
      <c r="I375">
        <v>19969</v>
      </c>
      <c r="J375">
        <v>798760</v>
      </c>
      <c r="K375">
        <v>10</v>
      </c>
      <c r="L375">
        <v>199690</v>
      </c>
      <c r="M375">
        <v>599070</v>
      </c>
      <c r="N375" s="5">
        <f>sales[profit]/sales[total_sales]</f>
        <v>0.75</v>
      </c>
    </row>
    <row r="376" spans="2:14" hidden="1" x14ac:dyDescent="0.25">
      <c r="B376">
        <v>10958</v>
      </c>
      <c r="C376" t="s">
        <v>23</v>
      </c>
      <c r="D376" s="1">
        <v>44652</v>
      </c>
      <c r="E376" t="s">
        <v>24</v>
      </c>
      <c r="F376" t="s">
        <v>18</v>
      </c>
      <c r="G376" t="s">
        <v>30</v>
      </c>
      <c r="H376">
        <v>45</v>
      </c>
      <c r="I376">
        <v>9233</v>
      </c>
      <c r="J376">
        <v>415485</v>
      </c>
      <c r="K376">
        <v>15</v>
      </c>
      <c r="L376">
        <v>138495</v>
      </c>
      <c r="M376">
        <v>276990</v>
      </c>
      <c r="N376" s="5">
        <f>sales[profit]/sales[total_sales]</f>
        <v>0.66666666666666663</v>
      </c>
    </row>
    <row r="377" spans="2:14" hidden="1" x14ac:dyDescent="0.25">
      <c r="B377">
        <v>10417</v>
      </c>
      <c r="C377" t="s">
        <v>19</v>
      </c>
      <c r="D377" s="1">
        <v>44652</v>
      </c>
      <c r="E377" t="s">
        <v>37</v>
      </c>
      <c r="F377" t="s">
        <v>32</v>
      </c>
      <c r="G377" t="s">
        <v>26</v>
      </c>
      <c r="H377">
        <v>55</v>
      </c>
      <c r="I377">
        <v>3512</v>
      </c>
      <c r="J377">
        <v>193160</v>
      </c>
      <c r="K377">
        <v>30</v>
      </c>
      <c r="L377">
        <v>105360</v>
      </c>
      <c r="M377">
        <v>87800</v>
      </c>
      <c r="N377" s="5">
        <f>sales[profit]/sales[total_sales]</f>
        <v>0.45454545454545453</v>
      </c>
    </row>
    <row r="378" spans="2:14" hidden="1" x14ac:dyDescent="0.25">
      <c r="B378">
        <v>10965</v>
      </c>
      <c r="C378" t="s">
        <v>19</v>
      </c>
      <c r="D378" s="1">
        <v>44652</v>
      </c>
      <c r="E378" t="s">
        <v>53</v>
      </c>
      <c r="F378" t="s">
        <v>18</v>
      </c>
      <c r="G378" t="s">
        <v>30</v>
      </c>
      <c r="H378">
        <v>45</v>
      </c>
      <c r="I378">
        <v>3964</v>
      </c>
      <c r="J378">
        <v>178380</v>
      </c>
      <c r="K378">
        <v>15</v>
      </c>
      <c r="L378">
        <v>59460</v>
      </c>
      <c r="M378">
        <v>118920</v>
      </c>
      <c r="N378" s="5">
        <f>sales[profit]/sales[total_sales]</f>
        <v>0.66666666666666663</v>
      </c>
    </row>
    <row r="379" spans="2:14" hidden="1" x14ac:dyDescent="0.25">
      <c r="B379">
        <v>10768</v>
      </c>
      <c r="C379" t="s">
        <v>19</v>
      </c>
      <c r="D379" s="1">
        <v>44652</v>
      </c>
      <c r="E379" t="s">
        <v>55</v>
      </c>
      <c r="F379" t="s">
        <v>96</v>
      </c>
      <c r="G379" t="s">
        <v>15</v>
      </c>
      <c r="H379">
        <v>40</v>
      </c>
      <c r="I379">
        <v>318</v>
      </c>
      <c r="J379">
        <v>12720</v>
      </c>
      <c r="K379">
        <v>10</v>
      </c>
      <c r="L379">
        <v>3180</v>
      </c>
      <c r="M379">
        <v>9540</v>
      </c>
      <c r="N379" s="5">
        <f>sales[profit]/sales[total_sales]</f>
        <v>0.75</v>
      </c>
    </row>
    <row r="380" spans="2:14" hidden="1" x14ac:dyDescent="0.25">
      <c r="B380">
        <v>10991</v>
      </c>
      <c r="C380" t="s">
        <v>23</v>
      </c>
      <c r="D380" s="1">
        <v>44653</v>
      </c>
      <c r="E380" t="s">
        <v>59</v>
      </c>
      <c r="F380" t="s">
        <v>14</v>
      </c>
      <c r="G380" t="s">
        <v>30</v>
      </c>
      <c r="H380">
        <v>45</v>
      </c>
      <c r="I380">
        <v>5465</v>
      </c>
      <c r="J380">
        <v>245925</v>
      </c>
      <c r="K380">
        <v>15</v>
      </c>
      <c r="L380">
        <v>81975</v>
      </c>
      <c r="M380">
        <v>163950</v>
      </c>
      <c r="N380" s="5">
        <f>sales[profit]/sales[total_sales]</f>
        <v>0.66666666666666663</v>
      </c>
    </row>
    <row r="381" spans="2:14" hidden="1" x14ac:dyDescent="0.25">
      <c r="B381">
        <v>10641</v>
      </c>
      <c r="C381" t="s">
        <v>12</v>
      </c>
      <c r="D381" s="1">
        <v>44653</v>
      </c>
      <c r="E381" t="s">
        <v>64</v>
      </c>
      <c r="F381" t="s">
        <v>18</v>
      </c>
      <c r="G381" t="s">
        <v>30</v>
      </c>
      <c r="H381">
        <v>45</v>
      </c>
      <c r="I381">
        <v>17250</v>
      </c>
      <c r="J381">
        <v>776250</v>
      </c>
      <c r="K381">
        <v>15</v>
      </c>
      <c r="L381">
        <v>258750</v>
      </c>
      <c r="M381">
        <v>517500</v>
      </c>
      <c r="N381" s="5">
        <f>sales[profit]/sales[total_sales]</f>
        <v>0.66666666666666663</v>
      </c>
    </row>
    <row r="382" spans="2:14" hidden="1" x14ac:dyDescent="0.25">
      <c r="B382">
        <v>10651</v>
      </c>
      <c r="C382" t="s">
        <v>16</v>
      </c>
      <c r="D382" s="1">
        <v>44653</v>
      </c>
      <c r="E382" t="s">
        <v>42</v>
      </c>
      <c r="F382" t="s">
        <v>32</v>
      </c>
      <c r="G382" t="s">
        <v>21</v>
      </c>
      <c r="H382">
        <v>50</v>
      </c>
      <c r="I382">
        <v>16881</v>
      </c>
      <c r="J382">
        <v>844050</v>
      </c>
      <c r="K382">
        <v>20</v>
      </c>
      <c r="L382">
        <v>337620</v>
      </c>
      <c r="M382">
        <v>506430</v>
      </c>
      <c r="N382" s="5">
        <f>sales[profit]/sales[total_sales]</f>
        <v>0.6</v>
      </c>
    </row>
    <row r="383" spans="2:14" hidden="1" x14ac:dyDescent="0.25">
      <c r="B383">
        <v>10455</v>
      </c>
      <c r="C383" t="s">
        <v>19</v>
      </c>
      <c r="D383" s="1">
        <v>44653</v>
      </c>
      <c r="E383" t="s">
        <v>28</v>
      </c>
      <c r="F383" t="s">
        <v>96</v>
      </c>
      <c r="G383" t="s">
        <v>26</v>
      </c>
      <c r="H383">
        <v>55</v>
      </c>
      <c r="I383">
        <v>6646</v>
      </c>
      <c r="J383">
        <v>365530</v>
      </c>
      <c r="K383">
        <v>30</v>
      </c>
      <c r="L383">
        <v>199380</v>
      </c>
      <c r="M383">
        <v>166150</v>
      </c>
      <c r="N383" s="5">
        <f>sales[profit]/sales[total_sales]</f>
        <v>0.45454545454545453</v>
      </c>
    </row>
    <row r="384" spans="2:14" hidden="1" x14ac:dyDescent="0.25">
      <c r="B384">
        <v>10658</v>
      </c>
      <c r="C384" t="s">
        <v>16</v>
      </c>
      <c r="D384" s="1">
        <v>44654</v>
      </c>
      <c r="E384" t="s">
        <v>39</v>
      </c>
      <c r="F384" t="s">
        <v>96</v>
      </c>
      <c r="G384" t="s">
        <v>21</v>
      </c>
      <c r="H384">
        <v>50</v>
      </c>
      <c r="I384">
        <v>7806</v>
      </c>
      <c r="J384">
        <v>390300</v>
      </c>
      <c r="K384">
        <v>20</v>
      </c>
      <c r="L384">
        <v>156120</v>
      </c>
      <c r="M384">
        <v>234180</v>
      </c>
      <c r="N384" s="5">
        <f>sales[profit]/sales[total_sales]</f>
        <v>0.6</v>
      </c>
    </row>
    <row r="385" spans="2:14" hidden="1" x14ac:dyDescent="0.25">
      <c r="B385">
        <v>10016</v>
      </c>
      <c r="C385" t="s">
        <v>12</v>
      </c>
      <c r="D385" s="1">
        <v>44654</v>
      </c>
      <c r="E385" t="s">
        <v>37</v>
      </c>
      <c r="F385" t="s">
        <v>32</v>
      </c>
      <c r="G385" t="s">
        <v>30</v>
      </c>
      <c r="H385">
        <v>45</v>
      </c>
      <c r="I385">
        <v>3169</v>
      </c>
      <c r="J385">
        <v>142605</v>
      </c>
      <c r="K385">
        <v>15</v>
      </c>
      <c r="L385">
        <v>47535</v>
      </c>
      <c r="M385">
        <v>95070</v>
      </c>
      <c r="N385" s="5">
        <f>sales[profit]/sales[total_sales]</f>
        <v>0.66666666666666663</v>
      </c>
    </row>
    <row r="386" spans="2:14" hidden="1" x14ac:dyDescent="0.25">
      <c r="B386">
        <v>10748</v>
      </c>
      <c r="C386" t="s">
        <v>23</v>
      </c>
      <c r="D386" s="1">
        <v>44654</v>
      </c>
      <c r="E386" t="s">
        <v>71</v>
      </c>
      <c r="F386" t="s">
        <v>32</v>
      </c>
      <c r="G386" t="s">
        <v>26</v>
      </c>
      <c r="H386">
        <v>55</v>
      </c>
      <c r="I386">
        <v>5028</v>
      </c>
      <c r="J386">
        <v>276540</v>
      </c>
      <c r="K386">
        <v>30</v>
      </c>
      <c r="L386">
        <v>150840</v>
      </c>
      <c r="M386">
        <v>125700</v>
      </c>
      <c r="N386" s="5">
        <f>sales[profit]/sales[total_sales]</f>
        <v>0.45454545454545453</v>
      </c>
    </row>
    <row r="387" spans="2:14" hidden="1" x14ac:dyDescent="0.25">
      <c r="B387">
        <v>10159</v>
      </c>
      <c r="C387" t="s">
        <v>16</v>
      </c>
      <c r="D387" s="1">
        <v>44654</v>
      </c>
      <c r="E387" t="s">
        <v>66</v>
      </c>
      <c r="F387" t="s">
        <v>32</v>
      </c>
      <c r="G387" t="s">
        <v>15</v>
      </c>
      <c r="H387">
        <v>40</v>
      </c>
      <c r="I387">
        <v>11091</v>
      </c>
      <c r="J387">
        <v>443640</v>
      </c>
      <c r="K387">
        <v>10</v>
      </c>
      <c r="L387">
        <v>110910</v>
      </c>
      <c r="M387">
        <v>332730</v>
      </c>
      <c r="N387" s="5">
        <f>sales[profit]/sales[total_sales]</f>
        <v>0.75</v>
      </c>
    </row>
    <row r="388" spans="2:14" hidden="1" x14ac:dyDescent="0.25">
      <c r="B388">
        <v>10112</v>
      </c>
      <c r="C388" t="s">
        <v>23</v>
      </c>
      <c r="D388" s="1">
        <v>44655</v>
      </c>
      <c r="E388" t="s">
        <v>68</v>
      </c>
      <c r="F388" t="s">
        <v>14</v>
      </c>
      <c r="G388" t="s">
        <v>30</v>
      </c>
      <c r="H388">
        <v>45</v>
      </c>
      <c r="I388">
        <v>6990</v>
      </c>
      <c r="J388">
        <v>314550</v>
      </c>
      <c r="K388">
        <v>15</v>
      </c>
      <c r="L388">
        <v>104850</v>
      </c>
      <c r="M388">
        <v>209700</v>
      </c>
      <c r="N388" s="5">
        <f>sales[profit]/sales[total_sales]</f>
        <v>0.66666666666666663</v>
      </c>
    </row>
    <row r="389" spans="2:14" hidden="1" x14ac:dyDescent="0.25">
      <c r="B389">
        <v>10590</v>
      </c>
      <c r="C389" t="s">
        <v>23</v>
      </c>
      <c r="D389" s="1">
        <v>44655</v>
      </c>
      <c r="E389" t="s">
        <v>62</v>
      </c>
      <c r="F389" t="s">
        <v>32</v>
      </c>
      <c r="G389" t="s">
        <v>30</v>
      </c>
      <c r="H389">
        <v>45</v>
      </c>
      <c r="I389">
        <v>5273</v>
      </c>
      <c r="J389">
        <v>237285</v>
      </c>
      <c r="K389">
        <v>15</v>
      </c>
      <c r="L389">
        <v>79095</v>
      </c>
      <c r="M389">
        <v>158190</v>
      </c>
      <c r="N389" s="5">
        <f>sales[profit]/sales[total_sales]</f>
        <v>0.66666666666666663</v>
      </c>
    </row>
    <row r="390" spans="2:14" hidden="1" x14ac:dyDescent="0.25">
      <c r="B390">
        <v>10043</v>
      </c>
      <c r="C390" t="s">
        <v>19</v>
      </c>
      <c r="D390" s="1">
        <v>44655</v>
      </c>
      <c r="E390" t="s">
        <v>50</v>
      </c>
      <c r="F390" t="s">
        <v>18</v>
      </c>
      <c r="G390" t="s">
        <v>21</v>
      </c>
      <c r="H390">
        <v>50</v>
      </c>
      <c r="I390">
        <v>1488</v>
      </c>
      <c r="J390">
        <v>74400</v>
      </c>
      <c r="K390">
        <v>20</v>
      </c>
      <c r="L390">
        <v>29760</v>
      </c>
      <c r="M390">
        <v>44640</v>
      </c>
      <c r="N390" s="5">
        <f>sales[profit]/sales[total_sales]</f>
        <v>0.6</v>
      </c>
    </row>
    <row r="391" spans="2:14" hidden="1" x14ac:dyDescent="0.25">
      <c r="B391">
        <v>10948</v>
      </c>
      <c r="C391" t="s">
        <v>12</v>
      </c>
      <c r="D391" s="1">
        <v>44655</v>
      </c>
      <c r="E391" t="s">
        <v>70</v>
      </c>
      <c r="F391" t="s">
        <v>14</v>
      </c>
      <c r="G391" t="s">
        <v>21</v>
      </c>
      <c r="H391">
        <v>50</v>
      </c>
      <c r="I391">
        <v>12886</v>
      </c>
      <c r="J391">
        <v>644300</v>
      </c>
      <c r="K391">
        <v>20</v>
      </c>
      <c r="L391">
        <v>257720</v>
      </c>
      <c r="M391">
        <v>386580</v>
      </c>
      <c r="N391" s="5">
        <f>sales[profit]/sales[total_sales]</f>
        <v>0.6</v>
      </c>
    </row>
    <row r="392" spans="2:14" hidden="1" x14ac:dyDescent="0.25">
      <c r="B392">
        <v>10125</v>
      </c>
      <c r="C392" t="s">
        <v>23</v>
      </c>
      <c r="D392" s="1">
        <v>44655</v>
      </c>
      <c r="E392" t="s">
        <v>51</v>
      </c>
      <c r="F392" t="s">
        <v>18</v>
      </c>
      <c r="G392" t="s">
        <v>30</v>
      </c>
      <c r="H392">
        <v>45</v>
      </c>
      <c r="I392">
        <v>16457</v>
      </c>
      <c r="J392">
        <v>740565</v>
      </c>
      <c r="K392">
        <v>15</v>
      </c>
      <c r="L392">
        <v>246855</v>
      </c>
      <c r="M392">
        <v>493710</v>
      </c>
      <c r="N392" s="5">
        <f>sales[profit]/sales[total_sales]</f>
        <v>0.66666666666666663</v>
      </c>
    </row>
    <row r="393" spans="2:14" x14ac:dyDescent="0.25">
      <c r="B393">
        <v>10733</v>
      </c>
      <c r="C393" t="s">
        <v>19</v>
      </c>
      <c r="D393" s="1">
        <v>44656</v>
      </c>
      <c r="E393" t="s">
        <v>69</v>
      </c>
      <c r="F393" t="s">
        <v>18</v>
      </c>
      <c r="G393" t="s">
        <v>26</v>
      </c>
      <c r="H393">
        <v>55</v>
      </c>
      <c r="I393">
        <v>16050</v>
      </c>
      <c r="J393">
        <v>882750</v>
      </c>
      <c r="K393">
        <v>30</v>
      </c>
      <c r="L393">
        <v>481500</v>
      </c>
      <c r="M393">
        <v>401250</v>
      </c>
      <c r="N393" s="5">
        <f>sales[profit]/sales[total_sales]</f>
        <v>0.45454545454545453</v>
      </c>
    </row>
    <row r="394" spans="2:14" hidden="1" x14ac:dyDescent="0.25">
      <c r="B394">
        <v>10090</v>
      </c>
      <c r="C394" t="s">
        <v>23</v>
      </c>
      <c r="D394" s="1">
        <v>44656</v>
      </c>
      <c r="E394" t="s">
        <v>73</v>
      </c>
      <c r="F394" t="s">
        <v>32</v>
      </c>
      <c r="G394" t="s">
        <v>26</v>
      </c>
      <c r="H394">
        <v>55</v>
      </c>
      <c r="I394">
        <v>5944</v>
      </c>
      <c r="J394">
        <v>326920</v>
      </c>
      <c r="K394">
        <v>30</v>
      </c>
      <c r="L394">
        <v>178320</v>
      </c>
      <c r="M394">
        <v>148600</v>
      </c>
      <c r="N394" s="5">
        <f>sales[profit]/sales[total_sales]</f>
        <v>0.45454545454545453</v>
      </c>
    </row>
    <row r="395" spans="2:14" hidden="1" x14ac:dyDescent="0.25">
      <c r="B395">
        <v>10702</v>
      </c>
      <c r="C395" t="s">
        <v>16</v>
      </c>
      <c r="D395" s="1">
        <v>44656</v>
      </c>
      <c r="E395" t="s">
        <v>68</v>
      </c>
      <c r="F395" t="s">
        <v>14</v>
      </c>
      <c r="G395" t="s">
        <v>21</v>
      </c>
      <c r="H395">
        <v>50</v>
      </c>
      <c r="I395">
        <v>8174</v>
      </c>
      <c r="J395">
        <v>408700</v>
      </c>
      <c r="K395">
        <v>20</v>
      </c>
      <c r="L395">
        <v>163480</v>
      </c>
      <c r="M395">
        <v>245220</v>
      </c>
      <c r="N395" s="5">
        <f>sales[profit]/sales[total_sales]</f>
        <v>0.6</v>
      </c>
    </row>
    <row r="396" spans="2:14" hidden="1" x14ac:dyDescent="0.25">
      <c r="B396">
        <v>10927</v>
      </c>
      <c r="C396" t="s">
        <v>16</v>
      </c>
      <c r="D396" s="1">
        <v>44656</v>
      </c>
      <c r="E396" t="s">
        <v>17</v>
      </c>
      <c r="F396" t="s">
        <v>18</v>
      </c>
      <c r="G396" t="s">
        <v>15</v>
      </c>
      <c r="H396">
        <v>40</v>
      </c>
      <c r="I396">
        <v>5869</v>
      </c>
      <c r="J396">
        <v>234760</v>
      </c>
      <c r="K396">
        <v>10</v>
      </c>
      <c r="L396">
        <v>58690</v>
      </c>
      <c r="M396">
        <v>176070</v>
      </c>
      <c r="N396" s="5">
        <f>sales[profit]/sales[total_sales]</f>
        <v>0.75</v>
      </c>
    </row>
    <row r="397" spans="2:14" hidden="1" x14ac:dyDescent="0.25">
      <c r="B397">
        <v>10846</v>
      </c>
      <c r="C397" t="s">
        <v>12</v>
      </c>
      <c r="D397" s="1">
        <v>44657</v>
      </c>
      <c r="E397" t="s">
        <v>53</v>
      </c>
      <c r="F397" t="s">
        <v>18</v>
      </c>
      <c r="G397" t="s">
        <v>30</v>
      </c>
      <c r="H397">
        <v>45</v>
      </c>
      <c r="I397">
        <v>18472</v>
      </c>
      <c r="J397">
        <v>831240</v>
      </c>
      <c r="K397">
        <v>15</v>
      </c>
      <c r="L397">
        <v>277080</v>
      </c>
      <c r="M397">
        <v>554160</v>
      </c>
      <c r="N397" s="5">
        <f>sales[profit]/sales[total_sales]</f>
        <v>0.66666666666666663</v>
      </c>
    </row>
    <row r="398" spans="2:14" hidden="1" x14ac:dyDescent="0.25">
      <c r="B398">
        <v>10144</v>
      </c>
      <c r="C398" t="s">
        <v>16</v>
      </c>
      <c r="D398" s="1">
        <v>44657</v>
      </c>
      <c r="E398" t="s">
        <v>40</v>
      </c>
      <c r="F398" t="s">
        <v>14</v>
      </c>
      <c r="G398" t="s">
        <v>15</v>
      </c>
      <c r="H398">
        <v>40</v>
      </c>
      <c r="I398">
        <v>11676</v>
      </c>
      <c r="J398">
        <v>467040</v>
      </c>
      <c r="K398">
        <v>10</v>
      </c>
      <c r="L398">
        <v>116760</v>
      </c>
      <c r="M398">
        <v>350280</v>
      </c>
      <c r="N398" s="5">
        <f>sales[profit]/sales[total_sales]</f>
        <v>0.75</v>
      </c>
    </row>
    <row r="399" spans="2:14" hidden="1" x14ac:dyDescent="0.25">
      <c r="B399">
        <v>10902</v>
      </c>
      <c r="C399" t="s">
        <v>19</v>
      </c>
      <c r="D399" s="1">
        <v>44657</v>
      </c>
      <c r="E399" t="s">
        <v>34</v>
      </c>
      <c r="F399" t="s">
        <v>14</v>
      </c>
      <c r="G399" t="s">
        <v>26</v>
      </c>
      <c r="H399">
        <v>55</v>
      </c>
      <c r="I399">
        <v>11742</v>
      </c>
      <c r="J399">
        <v>645810</v>
      </c>
      <c r="K399">
        <v>30</v>
      </c>
      <c r="L399">
        <v>352260</v>
      </c>
      <c r="M399">
        <v>293550</v>
      </c>
      <c r="N399" s="5">
        <f>sales[profit]/sales[total_sales]</f>
        <v>0.45454545454545453</v>
      </c>
    </row>
    <row r="400" spans="2:14" hidden="1" x14ac:dyDescent="0.25">
      <c r="B400">
        <v>10718</v>
      </c>
      <c r="C400" t="s">
        <v>19</v>
      </c>
      <c r="D400" s="1">
        <v>44657</v>
      </c>
      <c r="E400" t="s">
        <v>70</v>
      </c>
      <c r="F400" t="s">
        <v>14</v>
      </c>
      <c r="G400" t="s">
        <v>30</v>
      </c>
      <c r="H400">
        <v>45</v>
      </c>
      <c r="I400">
        <v>14855</v>
      </c>
      <c r="J400">
        <v>668475</v>
      </c>
      <c r="K400">
        <v>15</v>
      </c>
      <c r="L400">
        <v>222825</v>
      </c>
      <c r="M400">
        <v>445650</v>
      </c>
      <c r="N400" s="5">
        <f>sales[profit]/sales[total_sales]</f>
        <v>0.66666666666666663</v>
      </c>
    </row>
    <row r="401" spans="2:14" hidden="1" x14ac:dyDescent="0.25">
      <c r="B401">
        <v>10989</v>
      </c>
      <c r="C401" t="s">
        <v>19</v>
      </c>
      <c r="D401" s="1">
        <v>44658</v>
      </c>
      <c r="E401" t="s">
        <v>43</v>
      </c>
      <c r="F401" t="s">
        <v>14</v>
      </c>
      <c r="G401" t="s">
        <v>26</v>
      </c>
      <c r="H401">
        <v>55</v>
      </c>
      <c r="I401">
        <v>6744</v>
      </c>
      <c r="J401">
        <v>370920</v>
      </c>
      <c r="K401">
        <v>30</v>
      </c>
      <c r="L401">
        <v>202320</v>
      </c>
      <c r="M401">
        <v>168600</v>
      </c>
      <c r="N401" s="5">
        <f>sales[profit]/sales[total_sales]</f>
        <v>0.45454545454545453</v>
      </c>
    </row>
    <row r="402" spans="2:14" hidden="1" x14ac:dyDescent="0.25">
      <c r="B402">
        <v>10024</v>
      </c>
      <c r="C402" t="s">
        <v>19</v>
      </c>
      <c r="D402" s="1">
        <v>44658</v>
      </c>
      <c r="E402" t="s">
        <v>13</v>
      </c>
      <c r="F402" t="s">
        <v>14</v>
      </c>
      <c r="G402" t="s">
        <v>21</v>
      </c>
      <c r="H402">
        <v>50</v>
      </c>
      <c r="I402">
        <v>7202</v>
      </c>
      <c r="J402">
        <v>360100</v>
      </c>
      <c r="K402">
        <v>20</v>
      </c>
      <c r="L402">
        <v>144040</v>
      </c>
      <c r="M402">
        <v>216060</v>
      </c>
      <c r="N402" s="5">
        <f>sales[profit]/sales[total_sales]</f>
        <v>0.6</v>
      </c>
    </row>
    <row r="403" spans="2:14" hidden="1" x14ac:dyDescent="0.25">
      <c r="B403">
        <v>10020</v>
      </c>
      <c r="C403" t="s">
        <v>19</v>
      </c>
      <c r="D403" s="1">
        <v>44658</v>
      </c>
      <c r="E403" t="s">
        <v>55</v>
      </c>
      <c r="F403" t="s">
        <v>96</v>
      </c>
      <c r="G403" t="s">
        <v>26</v>
      </c>
      <c r="H403">
        <v>55</v>
      </c>
      <c r="I403">
        <v>3012</v>
      </c>
      <c r="J403">
        <v>165660</v>
      </c>
      <c r="K403">
        <v>30</v>
      </c>
      <c r="L403">
        <v>90360</v>
      </c>
      <c r="M403">
        <v>75300</v>
      </c>
      <c r="N403" s="5">
        <f>sales[profit]/sales[total_sales]</f>
        <v>0.45454545454545453</v>
      </c>
    </row>
    <row r="404" spans="2:14" hidden="1" x14ac:dyDescent="0.25">
      <c r="B404">
        <v>10298</v>
      </c>
      <c r="C404" t="s">
        <v>23</v>
      </c>
      <c r="D404" s="1">
        <v>44658</v>
      </c>
      <c r="E404" t="s">
        <v>20</v>
      </c>
      <c r="F404" t="s">
        <v>14</v>
      </c>
      <c r="G404" t="s">
        <v>15</v>
      </c>
      <c r="H404">
        <v>40</v>
      </c>
      <c r="I404">
        <v>12341</v>
      </c>
      <c r="J404">
        <v>493640</v>
      </c>
      <c r="K404">
        <v>10</v>
      </c>
      <c r="L404">
        <v>123410</v>
      </c>
      <c r="M404">
        <v>370230</v>
      </c>
      <c r="N404" s="5">
        <f>sales[profit]/sales[total_sales]</f>
        <v>0.75</v>
      </c>
    </row>
    <row r="405" spans="2:14" hidden="1" x14ac:dyDescent="0.25">
      <c r="B405">
        <v>10405</v>
      </c>
      <c r="C405" t="s">
        <v>23</v>
      </c>
      <c r="D405" s="1">
        <v>44659</v>
      </c>
      <c r="E405" t="s">
        <v>72</v>
      </c>
      <c r="F405" t="s">
        <v>18</v>
      </c>
      <c r="G405" t="s">
        <v>21</v>
      </c>
      <c r="H405">
        <v>50</v>
      </c>
      <c r="I405">
        <v>10077</v>
      </c>
      <c r="J405">
        <v>503850</v>
      </c>
      <c r="K405">
        <v>20</v>
      </c>
      <c r="L405">
        <v>201540</v>
      </c>
      <c r="M405">
        <v>302310</v>
      </c>
      <c r="N405" s="5">
        <f>sales[profit]/sales[total_sales]</f>
        <v>0.6</v>
      </c>
    </row>
    <row r="406" spans="2:14" hidden="1" x14ac:dyDescent="0.25">
      <c r="B406">
        <v>10957</v>
      </c>
      <c r="C406" t="s">
        <v>23</v>
      </c>
      <c r="D406" s="1">
        <v>44659</v>
      </c>
      <c r="E406" t="s">
        <v>45</v>
      </c>
      <c r="F406" t="s">
        <v>18</v>
      </c>
      <c r="G406" t="s">
        <v>26</v>
      </c>
      <c r="H406">
        <v>55</v>
      </c>
      <c r="I406">
        <v>7568</v>
      </c>
      <c r="J406">
        <v>416240</v>
      </c>
      <c r="K406">
        <v>30</v>
      </c>
      <c r="L406">
        <v>227040</v>
      </c>
      <c r="M406">
        <v>189200</v>
      </c>
      <c r="N406" s="5">
        <f>sales[profit]/sales[total_sales]</f>
        <v>0.45454545454545453</v>
      </c>
    </row>
    <row r="407" spans="2:14" hidden="1" x14ac:dyDescent="0.25">
      <c r="B407">
        <v>10522</v>
      </c>
      <c r="C407" t="s">
        <v>19</v>
      </c>
      <c r="D407" s="1">
        <v>44659</v>
      </c>
      <c r="E407" t="s">
        <v>73</v>
      </c>
      <c r="F407" t="s">
        <v>32</v>
      </c>
      <c r="G407" t="s">
        <v>15</v>
      </c>
      <c r="H407">
        <v>40</v>
      </c>
      <c r="I407">
        <v>15855</v>
      </c>
      <c r="J407">
        <v>634200</v>
      </c>
      <c r="K407">
        <v>10</v>
      </c>
      <c r="L407">
        <v>158550</v>
      </c>
      <c r="M407">
        <v>475650</v>
      </c>
      <c r="N407" s="5">
        <f>sales[profit]/sales[total_sales]</f>
        <v>0.75</v>
      </c>
    </row>
    <row r="408" spans="2:14" hidden="1" x14ac:dyDescent="0.25">
      <c r="B408">
        <v>10680</v>
      </c>
      <c r="C408" t="s">
        <v>23</v>
      </c>
      <c r="D408" s="1">
        <v>44659</v>
      </c>
      <c r="E408" t="s">
        <v>29</v>
      </c>
      <c r="F408" t="s">
        <v>14</v>
      </c>
      <c r="G408" t="s">
        <v>30</v>
      </c>
      <c r="H408">
        <v>45</v>
      </c>
      <c r="I408">
        <v>6068</v>
      </c>
      <c r="J408">
        <v>273060</v>
      </c>
      <c r="K408">
        <v>15</v>
      </c>
      <c r="L408">
        <v>91020</v>
      </c>
      <c r="M408">
        <v>182040</v>
      </c>
      <c r="N408" s="5">
        <f>sales[profit]/sales[total_sales]</f>
        <v>0.66666666666666663</v>
      </c>
    </row>
    <row r="409" spans="2:14" hidden="1" x14ac:dyDescent="0.25">
      <c r="B409">
        <v>10308</v>
      </c>
      <c r="C409" t="s">
        <v>23</v>
      </c>
      <c r="D409" s="1">
        <v>44660</v>
      </c>
      <c r="E409" t="s">
        <v>39</v>
      </c>
      <c r="F409" t="s">
        <v>96</v>
      </c>
      <c r="G409" t="s">
        <v>21</v>
      </c>
      <c r="H409">
        <v>50</v>
      </c>
      <c r="I409">
        <v>12489</v>
      </c>
      <c r="J409">
        <v>624450</v>
      </c>
      <c r="K409">
        <v>20</v>
      </c>
      <c r="L409">
        <v>249780</v>
      </c>
      <c r="M409">
        <v>374670</v>
      </c>
      <c r="N409" s="5">
        <f>sales[profit]/sales[total_sales]</f>
        <v>0.6</v>
      </c>
    </row>
    <row r="410" spans="2:14" x14ac:dyDescent="0.25">
      <c r="B410">
        <v>10452</v>
      </c>
      <c r="C410" t="s">
        <v>16</v>
      </c>
      <c r="D410" s="1">
        <v>44660</v>
      </c>
      <c r="E410" t="s">
        <v>69</v>
      </c>
      <c r="F410" t="s">
        <v>18</v>
      </c>
      <c r="G410" t="s">
        <v>21</v>
      </c>
      <c r="H410">
        <v>50</v>
      </c>
      <c r="I410">
        <v>4706</v>
      </c>
      <c r="J410">
        <v>235300</v>
      </c>
      <c r="K410">
        <v>20</v>
      </c>
      <c r="L410">
        <v>94120</v>
      </c>
      <c r="M410">
        <v>141180</v>
      </c>
      <c r="N410" s="5">
        <f>sales[profit]/sales[total_sales]</f>
        <v>0.6</v>
      </c>
    </row>
    <row r="411" spans="2:14" hidden="1" x14ac:dyDescent="0.25">
      <c r="B411">
        <v>10239</v>
      </c>
      <c r="C411" t="s">
        <v>12</v>
      </c>
      <c r="D411" s="1">
        <v>44660</v>
      </c>
      <c r="E411" t="s">
        <v>49</v>
      </c>
      <c r="F411" t="s">
        <v>96</v>
      </c>
      <c r="G411" t="s">
        <v>26</v>
      </c>
      <c r="H411">
        <v>55</v>
      </c>
      <c r="I411">
        <v>1716</v>
      </c>
      <c r="J411">
        <v>94380</v>
      </c>
      <c r="K411">
        <v>30</v>
      </c>
      <c r="L411">
        <v>51480</v>
      </c>
      <c r="M411">
        <v>42900</v>
      </c>
      <c r="N411" s="5">
        <f>sales[profit]/sales[total_sales]</f>
        <v>0.45454545454545453</v>
      </c>
    </row>
    <row r="412" spans="2:14" hidden="1" x14ac:dyDescent="0.25">
      <c r="B412">
        <v>10506</v>
      </c>
      <c r="C412" t="s">
        <v>19</v>
      </c>
      <c r="D412" s="1">
        <v>44660</v>
      </c>
      <c r="E412" t="s">
        <v>36</v>
      </c>
      <c r="F412" t="s">
        <v>14</v>
      </c>
      <c r="G412" t="s">
        <v>30</v>
      </c>
      <c r="H412">
        <v>45</v>
      </c>
      <c r="I412">
        <v>6086</v>
      </c>
      <c r="J412">
        <v>273870</v>
      </c>
      <c r="K412">
        <v>15</v>
      </c>
      <c r="L412">
        <v>91290</v>
      </c>
      <c r="M412">
        <v>182580</v>
      </c>
      <c r="N412" s="5">
        <f>sales[profit]/sales[total_sales]</f>
        <v>0.66666666666666663</v>
      </c>
    </row>
    <row r="413" spans="2:14" hidden="1" x14ac:dyDescent="0.25">
      <c r="B413">
        <v>10741</v>
      </c>
      <c r="C413" t="s">
        <v>23</v>
      </c>
      <c r="D413" s="1">
        <v>44661</v>
      </c>
      <c r="E413" t="s">
        <v>49</v>
      </c>
      <c r="F413" t="s">
        <v>96</v>
      </c>
      <c r="G413" t="s">
        <v>30</v>
      </c>
      <c r="H413">
        <v>45</v>
      </c>
      <c r="I413">
        <v>539</v>
      </c>
      <c r="J413">
        <v>24255</v>
      </c>
      <c r="K413">
        <v>15</v>
      </c>
      <c r="L413">
        <v>8085</v>
      </c>
      <c r="M413">
        <v>16170</v>
      </c>
      <c r="N413" s="5">
        <f>sales[profit]/sales[total_sales]</f>
        <v>0.66666666666666663</v>
      </c>
    </row>
    <row r="414" spans="2:14" hidden="1" x14ac:dyDescent="0.25">
      <c r="B414">
        <v>10149</v>
      </c>
      <c r="C414" t="s">
        <v>12</v>
      </c>
      <c r="D414" s="1">
        <v>44661</v>
      </c>
      <c r="E414" t="s">
        <v>47</v>
      </c>
      <c r="F414" t="s">
        <v>32</v>
      </c>
      <c r="G414" t="s">
        <v>21</v>
      </c>
      <c r="H414">
        <v>50</v>
      </c>
      <c r="I414">
        <v>11878</v>
      </c>
      <c r="J414">
        <v>593900</v>
      </c>
      <c r="K414">
        <v>20</v>
      </c>
      <c r="L414">
        <v>237560</v>
      </c>
      <c r="M414">
        <v>356340</v>
      </c>
      <c r="N414" s="5">
        <f>sales[profit]/sales[total_sales]</f>
        <v>0.6</v>
      </c>
    </row>
    <row r="415" spans="2:14" hidden="1" x14ac:dyDescent="0.25">
      <c r="B415">
        <v>10000</v>
      </c>
      <c r="C415" t="s">
        <v>12</v>
      </c>
      <c r="D415" s="1">
        <v>44661</v>
      </c>
      <c r="E415" t="s">
        <v>20</v>
      </c>
      <c r="F415" t="s">
        <v>14</v>
      </c>
      <c r="G415" t="s">
        <v>30</v>
      </c>
      <c r="H415">
        <v>45</v>
      </c>
      <c r="I415">
        <v>5881</v>
      </c>
      <c r="J415">
        <v>264645</v>
      </c>
      <c r="K415">
        <v>15</v>
      </c>
      <c r="L415">
        <v>88215</v>
      </c>
      <c r="M415">
        <v>176430</v>
      </c>
      <c r="N415" s="5">
        <f>sales[profit]/sales[total_sales]</f>
        <v>0.66666666666666663</v>
      </c>
    </row>
    <row r="416" spans="2:14" hidden="1" x14ac:dyDescent="0.25">
      <c r="B416">
        <v>10281</v>
      </c>
      <c r="C416" t="s">
        <v>16</v>
      </c>
      <c r="D416" s="1">
        <v>44661</v>
      </c>
      <c r="E416" t="s">
        <v>52</v>
      </c>
      <c r="F416" t="s">
        <v>32</v>
      </c>
      <c r="G416" t="s">
        <v>15</v>
      </c>
      <c r="H416">
        <v>40</v>
      </c>
      <c r="I416">
        <v>11201</v>
      </c>
      <c r="J416">
        <v>448040</v>
      </c>
      <c r="K416">
        <v>10</v>
      </c>
      <c r="L416">
        <v>112010</v>
      </c>
      <c r="M416">
        <v>336030</v>
      </c>
      <c r="N416" s="5">
        <f>sales[profit]/sales[total_sales]</f>
        <v>0.75</v>
      </c>
    </row>
    <row r="417" spans="2:14" hidden="1" x14ac:dyDescent="0.25">
      <c r="B417">
        <v>10369</v>
      </c>
      <c r="C417" t="s">
        <v>23</v>
      </c>
      <c r="D417" s="1">
        <v>44662</v>
      </c>
      <c r="E417" t="s">
        <v>42</v>
      </c>
      <c r="F417" t="s">
        <v>32</v>
      </c>
      <c r="G417" t="s">
        <v>15</v>
      </c>
      <c r="H417">
        <v>40</v>
      </c>
      <c r="I417">
        <v>6200</v>
      </c>
      <c r="J417">
        <v>248000</v>
      </c>
      <c r="K417">
        <v>10</v>
      </c>
      <c r="L417">
        <v>62000</v>
      </c>
      <c r="M417">
        <v>186000</v>
      </c>
      <c r="N417" s="5">
        <f>sales[profit]/sales[total_sales]</f>
        <v>0.75</v>
      </c>
    </row>
    <row r="418" spans="2:14" hidden="1" x14ac:dyDescent="0.25">
      <c r="B418">
        <v>10982</v>
      </c>
      <c r="C418" t="s">
        <v>23</v>
      </c>
      <c r="D418" s="1">
        <v>44662</v>
      </c>
      <c r="E418" t="s">
        <v>20</v>
      </c>
      <c r="F418" t="s">
        <v>14</v>
      </c>
      <c r="G418" t="s">
        <v>15</v>
      </c>
      <c r="H418">
        <v>40</v>
      </c>
      <c r="I418">
        <v>12610</v>
      </c>
      <c r="J418">
        <v>504400</v>
      </c>
      <c r="K418">
        <v>10</v>
      </c>
      <c r="L418">
        <v>126100</v>
      </c>
      <c r="M418">
        <v>378300</v>
      </c>
      <c r="N418" s="5">
        <f>sales[profit]/sales[total_sales]</f>
        <v>0.75</v>
      </c>
    </row>
    <row r="419" spans="2:14" hidden="1" x14ac:dyDescent="0.25">
      <c r="B419">
        <v>10286</v>
      </c>
      <c r="C419" t="s">
        <v>19</v>
      </c>
      <c r="D419" s="1">
        <v>44662</v>
      </c>
      <c r="E419" t="s">
        <v>68</v>
      </c>
      <c r="F419" t="s">
        <v>14</v>
      </c>
      <c r="G419" t="s">
        <v>15</v>
      </c>
      <c r="H419">
        <v>40</v>
      </c>
      <c r="I419">
        <v>13281</v>
      </c>
      <c r="J419">
        <v>531240</v>
      </c>
      <c r="K419">
        <v>10</v>
      </c>
      <c r="L419">
        <v>132810</v>
      </c>
      <c r="M419">
        <v>398430</v>
      </c>
      <c r="N419" s="5">
        <f>sales[profit]/sales[total_sales]</f>
        <v>0.75</v>
      </c>
    </row>
    <row r="420" spans="2:14" hidden="1" x14ac:dyDescent="0.25">
      <c r="B420">
        <v>10700</v>
      </c>
      <c r="C420" t="s">
        <v>16</v>
      </c>
      <c r="D420" s="1">
        <v>44662</v>
      </c>
      <c r="E420" t="s">
        <v>35</v>
      </c>
      <c r="F420" t="s">
        <v>96</v>
      </c>
      <c r="G420" t="s">
        <v>15</v>
      </c>
      <c r="H420">
        <v>40</v>
      </c>
      <c r="I420">
        <v>18144</v>
      </c>
      <c r="J420">
        <v>725760</v>
      </c>
      <c r="K420">
        <v>10</v>
      </c>
      <c r="L420">
        <v>181440</v>
      </c>
      <c r="M420">
        <v>544320</v>
      </c>
      <c r="N420" s="5">
        <f>sales[profit]/sales[total_sales]</f>
        <v>0.75</v>
      </c>
    </row>
    <row r="421" spans="2:14" hidden="1" x14ac:dyDescent="0.25">
      <c r="B421">
        <v>10673</v>
      </c>
      <c r="C421" t="s">
        <v>12</v>
      </c>
      <c r="D421" s="1">
        <v>44663</v>
      </c>
      <c r="E421" t="s">
        <v>55</v>
      </c>
      <c r="F421" t="s">
        <v>96</v>
      </c>
      <c r="G421" t="s">
        <v>15</v>
      </c>
      <c r="H421">
        <v>40</v>
      </c>
      <c r="I421">
        <v>19312</v>
      </c>
      <c r="J421">
        <v>772480</v>
      </c>
      <c r="K421">
        <v>10</v>
      </c>
      <c r="L421">
        <v>193120</v>
      </c>
      <c r="M421">
        <v>579360</v>
      </c>
      <c r="N421" s="5">
        <f>sales[profit]/sales[total_sales]</f>
        <v>0.75</v>
      </c>
    </row>
    <row r="422" spans="2:14" hidden="1" x14ac:dyDescent="0.25">
      <c r="B422">
        <v>10898</v>
      </c>
      <c r="C422" t="s">
        <v>23</v>
      </c>
      <c r="D422" s="1">
        <v>44663</v>
      </c>
      <c r="E422" t="s">
        <v>63</v>
      </c>
      <c r="F422" t="s">
        <v>96</v>
      </c>
      <c r="G422" t="s">
        <v>21</v>
      </c>
      <c r="H422">
        <v>50</v>
      </c>
      <c r="I422">
        <v>17665</v>
      </c>
      <c r="J422">
        <v>883250</v>
      </c>
      <c r="K422">
        <v>20</v>
      </c>
      <c r="L422">
        <v>353300</v>
      </c>
      <c r="M422">
        <v>529950</v>
      </c>
      <c r="N422" s="5">
        <f>sales[profit]/sales[total_sales]</f>
        <v>0.6</v>
      </c>
    </row>
    <row r="423" spans="2:14" hidden="1" x14ac:dyDescent="0.25">
      <c r="B423">
        <v>10439</v>
      </c>
      <c r="C423" t="s">
        <v>19</v>
      </c>
      <c r="D423" s="1">
        <v>44663</v>
      </c>
      <c r="E423" t="s">
        <v>33</v>
      </c>
      <c r="F423" t="s">
        <v>18</v>
      </c>
      <c r="G423" t="s">
        <v>21</v>
      </c>
      <c r="H423">
        <v>50</v>
      </c>
      <c r="I423">
        <v>19692</v>
      </c>
      <c r="J423">
        <v>984600</v>
      </c>
      <c r="K423">
        <v>20</v>
      </c>
      <c r="L423">
        <v>393840</v>
      </c>
      <c r="M423">
        <v>590760</v>
      </c>
      <c r="N423" s="5">
        <f>sales[profit]/sales[total_sales]</f>
        <v>0.6</v>
      </c>
    </row>
    <row r="424" spans="2:14" hidden="1" x14ac:dyDescent="0.25">
      <c r="B424">
        <v>10322</v>
      </c>
      <c r="C424" t="s">
        <v>23</v>
      </c>
      <c r="D424" s="1">
        <v>44663</v>
      </c>
      <c r="E424" t="s">
        <v>20</v>
      </c>
      <c r="F424" t="s">
        <v>14</v>
      </c>
      <c r="G424" t="s">
        <v>30</v>
      </c>
      <c r="H424">
        <v>45</v>
      </c>
      <c r="I424">
        <v>3397</v>
      </c>
      <c r="J424">
        <v>152865</v>
      </c>
      <c r="K424">
        <v>15</v>
      </c>
      <c r="L424">
        <v>50955</v>
      </c>
      <c r="M424">
        <v>101910</v>
      </c>
      <c r="N424" s="5">
        <f>sales[profit]/sales[total_sales]</f>
        <v>0.66666666666666663</v>
      </c>
    </row>
    <row r="425" spans="2:14" hidden="1" x14ac:dyDescent="0.25">
      <c r="B425">
        <v>10057</v>
      </c>
      <c r="C425" t="s">
        <v>16</v>
      </c>
      <c r="D425" s="1">
        <v>44663</v>
      </c>
      <c r="E425" t="s">
        <v>50</v>
      </c>
      <c r="F425" t="s">
        <v>18</v>
      </c>
      <c r="G425" t="s">
        <v>15</v>
      </c>
      <c r="H425">
        <v>40</v>
      </c>
      <c r="I425">
        <v>9414</v>
      </c>
      <c r="J425">
        <v>376560</v>
      </c>
      <c r="K425">
        <v>10</v>
      </c>
      <c r="L425">
        <v>94140</v>
      </c>
      <c r="M425">
        <v>282420</v>
      </c>
      <c r="N425" s="5">
        <f>sales[profit]/sales[total_sales]</f>
        <v>0.75</v>
      </c>
    </row>
    <row r="426" spans="2:14" x14ac:dyDescent="0.25">
      <c r="B426">
        <v>10596</v>
      </c>
      <c r="C426" t="s">
        <v>12</v>
      </c>
      <c r="D426" s="1">
        <v>44664</v>
      </c>
      <c r="E426" t="s">
        <v>69</v>
      </c>
      <c r="F426" t="s">
        <v>18</v>
      </c>
      <c r="G426" t="s">
        <v>21</v>
      </c>
      <c r="H426">
        <v>50</v>
      </c>
      <c r="I426">
        <v>14156</v>
      </c>
      <c r="J426">
        <v>707800</v>
      </c>
      <c r="K426">
        <v>20</v>
      </c>
      <c r="L426">
        <v>283120</v>
      </c>
      <c r="M426">
        <v>424680</v>
      </c>
      <c r="N426" s="5">
        <f>sales[profit]/sales[total_sales]</f>
        <v>0.6</v>
      </c>
    </row>
    <row r="427" spans="2:14" hidden="1" x14ac:dyDescent="0.25">
      <c r="B427">
        <v>10921</v>
      </c>
      <c r="C427" t="s">
        <v>12</v>
      </c>
      <c r="D427" s="1">
        <v>44664</v>
      </c>
      <c r="E427" t="s">
        <v>43</v>
      </c>
      <c r="F427" t="s">
        <v>14</v>
      </c>
      <c r="G427" t="s">
        <v>26</v>
      </c>
      <c r="H427">
        <v>55</v>
      </c>
      <c r="I427">
        <v>13097</v>
      </c>
      <c r="J427">
        <v>720335</v>
      </c>
      <c r="K427">
        <v>30</v>
      </c>
      <c r="L427">
        <v>392910</v>
      </c>
      <c r="M427">
        <v>327425</v>
      </c>
      <c r="N427" s="5">
        <f>sales[profit]/sales[total_sales]</f>
        <v>0.45454545454545453</v>
      </c>
    </row>
    <row r="428" spans="2:14" hidden="1" x14ac:dyDescent="0.25">
      <c r="B428">
        <v>10171</v>
      </c>
      <c r="C428" t="s">
        <v>23</v>
      </c>
      <c r="D428" s="1">
        <v>44664</v>
      </c>
      <c r="E428" t="s">
        <v>62</v>
      </c>
      <c r="F428" t="s">
        <v>32</v>
      </c>
      <c r="G428" t="s">
        <v>30</v>
      </c>
      <c r="H428">
        <v>45</v>
      </c>
      <c r="I428">
        <v>6362</v>
      </c>
      <c r="J428">
        <v>286290</v>
      </c>
      <c r="K428">
        <v>15</v>
      </c>
      <c r="L428">
        <v>95430</v>
      </c>
      <c r="M428">
        <v>190860</v>
      </c>
      <c r="N428" s="5">
        <f>sales[profit]/sales[total_sales]</f>
        <v>0.66666666666666663</v>
      </c>
    </row>
    <row r="429" spans="2:14" hidden="1" x14ac:dyDescent="0.25">
      <c r="B429">
        <v>10460</v>
      </c>
      <c r="C429" t="s">
        <v>19</v>
      </c>
      <c r="D429" s="1">
        <v>44664</v>
      </c>
      <c r="E429" t="s">
        <v>54</v>
      </c>
      <c r="F429" t="s">
        <v>32</v>
      </c>
      <c r="G429" t="s">
        <v>15</v>
      </c>
      <c r="H429">
        <v>40</v>
      </c>
      <c r="I429">
        <v>19690</v>
      </c>
      <c r="J429">
        <v>787600</v>
      </c>
      <c r="K429">
        <v>10</v>
      </c>
      <c r="L429">
        <v>196900</v>
      </c>
      <c r="M429">
        <v>590700</v>
      </c>
      <c r="N429" s="5">
        <f>sales[profit]/sales[total_sales]</f>
        <v>0.75</v>
      </c>
    </row>
    <row r="430" spans="2:14" hidden="1" x14ac:dyDescent="0.25">
      <c r="B430">
        <v>10320</v>
      </c>
      <c r="C430" t="s">
        <v>16</v>
      </c>
      <c r="D430" s="1">
        <v>44665</v>
      </c>
      <c r="E430" t="s">
        <v>20</v>
      </c>
      <c r="F430" t="s">
        <v>14</v>
      </c>
      <c r="G430" t="s">
        <v>15</v>
      </c>
      <c r="H430">
        <v>40</v>
      </c>
      <c r="I430">
        <v>10987</v>
      </c>
      <c r="J430">
        <v>439480</v>
      </c>
      <c r="K430">
        <v>10</v>
      </c>
      <c r="L430">
        <v>109870</v>
      </c>
      <c r="M430">
        <v>329610</v>
      </c>
      <c r="N430" s="5">
        <f>sales[profit]/sales[total_sales]</f>
        <v>0.75</v>
      </c>
    </row>
    <row r="431" spans="2:14" hidden="1" x14ac:dyDescent="0.25">
      <c r="B431">
        <v>10431</v>
      </c>
      <c r="C431" t="s">
        <v>16</v>
      </c>
      <c r="D431" s="1">
        <v>44665</v>
      </c>
      <c r="E431" t="s">
        <v>37</v>
      </c>
      <c r="F431" t="s">
        <v>32</v>
      </c>
      <c r="G431" t="s">
        <v>26</v>
      </c>
      <c r="H431">
        <v>55</v>
      </c>
      <c r="I431">
        <v>14933</v>
      </c>
      <c r="J431">
        <v>821315</v>
      </c>
      <c r="K431">
        <v>30</v>
      </c>
      <c r="L431">
        <v>447990</v>
      </c>
      <c r="M431">
        <v>373325</v>
      </c>
      <c r="N431" s="5">
        <f>sales[profit]/sales[total_sales]</f>
        <v>0.45454545454545453</v>
      </c>
    </row>
    <row r="432" spans="2:14" hidden="1" x14ac:dyDescent="0.25">
      <c r="B432">
        <v>10378</v>
      </c>
      <c r="C432" t="s">
        <v>16</v>
      </c>
      <c r="D432" s="1">
        <v>44665</v>
      </c>
      <c r="E432" t="s">
        <v>37</v>
      </c>
      <c r="F432" t="s">
        <v>32</v>
      </c>
      <c r="G432" t="s">
        <v>26</v>
      </c>
      <c r="H432">
        <v>55</v>
      </c>
      <c r="I432">
        <v>1440</v>
      </c>
      <c r="J432">
        <v>79200</v>
      </c>
      <c r="K432">
        <v>30</v>
      </c>
      <c r="L432">
        <v>43200</v>
      </c>
      <c r="M432">
        <v>36000</v>
      </c>
      <c r="N432" s="5">
        <f>sales[profit]/sales[total_sales]</f>
        <v>0.45454545454545453</v>
      </c>
    </row>
    <row r="433" spans="2:14" hidden="1" x14ac:dyDescent="0.25">
      <c r="B433">
        <v>10602</v>
      </c>
      <c r="C433" t="s">
        <v>12</v>
      </c>
      <c r="D433" s="1">
        <v>44665</v>
      </c>
      <c r="E433" t="s">
        <v>34</v>
      </c>
      <c r="F433" t="s">
        <v>14</v>
      </c>
      <c r="G433" t="s">
        <v>15</v>
      </c>
      <c r="H433">
        <v>40</v>
      </c>
      <c r="I433">
        <v>1773</v>
      </c>
      <c r="J433">
        <v>70920</v>
      </c>
      <c r="K433">
        <v>10</v>
      </c>
      <c r="L433">
        <v>17730</v>
      </c>
      <c r="M433">
        <v>53190</v>
      </c>
      <c r="N433" s="5">
        <f>sales[profit]/sales[total_sales]</f>
        <v>0.75</v>
      </c>
    </row>
    <row r="434" spans="2:14" hidden="1" x14ac:dyDescent="0.25">
      <c r="B434">
        <v>10548</v>
      </c>
      <c r="C434" t="s">
        <v>16</v>
      </c>
      <c r="D434" s="1">
        <v>44666</v>
      </c>
      <c r="E434" t="s">
        <v>52</v>
      </c>
      <c r="F434" t="s">
        <v>32</v>
      </c>
      <c r="G434" t="s">
        <v>21</v>
      </c>
      <c r="H434">
        <v>50</v>
      </c>
      <c r="I434">
        <v>14717</v>
      </c>
      <c r="J434">
        <v>735850</v>
      </c>
      <c r="K434">
        <v>20</v>
      </c>
      <c r="L434">
        <v>294340</v>
      </c>
      <c r="M434">
        <v>441510</v>
      </c>
      <c r="N434" s="5">
        <f>sales[profit]/sales[total_sales]</f>
        <v>0.6</v>
      </c>
    </row>
    <row r="435" spans="2:14" hidden="1" x14ac:dyDescent="0.25">
      <c r="B435">
        <v>10582</v>
      </c>
      <c r="C435" t="s">
        <v>23</v>
      </c>
      <c r="D435" s="1">
        <v>44666</v>
      </c>
      <c r="E435" t="s">
        <v>53</v>
      </c>
      <c r="F435" t="s">
        <v>18</v>
      </c>
      <c r="G435" t="s">
        <v>15</v>
      </c>
      <c r="H435">
        <v>40</v>
      </c>
      <c r="I435">
        <v>13009</v>
      </c>
      <c r="J435">
        <v>520360</v>
      </c>
      <c r="K435">
        <v>10</v>
      </c>
      <c r="L435">
        <v>130090</v>
      </c>
      <c r="M435">
        <v>390270</v>
      </c>
      <c r="N435" s="5">
        <f>sales[profit]/sales[total_sales]</f>
        <v>0.75</v>
      </c>
    </row>
    <row r="436" spans="2:14" hidden="1" x14ac:dyDescent="0.25">
      <c r="B436">
        <v>10651</v>
      </c>
      <c r="C436" t="s">
        <v>12</v>
      </c>
      <c r="D436" s="1">
        <v>44666</v>
      </c>
      <c r="E436" t="s">
        <v>31</v>
      </c>
      <c r="F436" t="s">
        <v>32</v>
      </c>
      <c r="G436" t="s">
        <v>21</v>
      </c>
      <c r="H436">
        <v>50</v>
      </c>
      <c r="I436">
        <v>14401</v>
      </c>
      <c r="J436">
        <v>720050</v>
      </c>
      <c r="K436">
        <v>20</v>
      </c>
      <c r="L436">
        <v>288020</v>
      </c>
      <c r="M436">
        <v>432030</v>
      </c>
      <c r="N436" s="5">
        <f>sales[profit]/sales[total_sales]</f>
        <v>0.6</v>
      </c>
    </row>
    <row r="437" spans="2:14" hidden="1" x14ac:dyDescent="0.25">
      <c r="B437">
        <v>10023</v>
      </c>
      <c r="C437" t="s">
        <v>19</v>
      </c>
      <c r="D437" s="1">
        <v>44666</v>
      </c>
      <c r="E437" t="s">
        <v>55</v>
      </c>
      <c r="F437" t="s">
        <v>96</v>
      </c>
      <c r="G437" t="s">
        <v>21</v>
      </c>
      <c r="H437">
        <v>50</v>
      </c>
      <c r="I437">
        <v>18917</v>
      </c>
      <c r="J437">
        <v>945850</v>
      </c>
      <c r="K437">
        <v>20</v>
      </c>
      <c r="L437">
        <v>378340</v>
      </c>
      <c r="M437">
        <v>567510</v>
      </c>
      <c r="N437" s="5">
        <f>sales[profit]/sales[total_sales]</f>
        <v>0.6</v>
      </c>
    </row>
    <row r="438" spans="2:14" hidden="1" x14ac:dyDescent="0.25">
      <c r="B438">
        <v>10707</v>
      </c>
      <c r="C438" t="s">
        <v>23</v>
      </c>
      <c r="D438" s="1">
        <v>44667</v>
      </c>
      <c r="E438" t="s">
        <v>13</v>
      </c>
      <c r="F438" t="s">
        <v>14</v>
      </c>
      <c r="G438" t="s">
        <v>15</v>
      </c>
      <c r="H438">
        <v>40</v>
      </c>
      <c r="I438">
        <v>8218</v>
      </c>
      <c r="J438">
        <v>328720</v>
      </c>
      <c r="K438">
        <v>10</v>
      </c>
      <c r="L438">
        <v>82180</v>
      </c>
      <c r="M438">
        <v>246540</v>
      </c>
      <c r="N438" s="5">
        <f>sales[profit]/sales[total_sales]</f>
        <v>0.75</v>
      </c>
    </row>
    <row r="439" spans="2:14" hidden="1" x14ac:dyDescent="0.25">
      <c r="B439">
        <v>10791</v>
      </c>
      <c r="C439" t="s">
        <v>23</v>
      </c>
      <c r="D439" s="1">
        <v>44667</v>
      </c>
      <c r="E439" t="s">
        <v>52</v>
      </c>
      <c r="F439" t="s">
        <v>32</v>
      </c>
      <c r="G439" t="s">
        <v>26</v>
      </c>
      <c r="H439">
        <v>55</v>
      </c>
      <c r="I439">
        <v>10679</v>
      </c>
      <c r="J439">
        <v>587345</v>
      </c>
      <c r="K439">
        <v>30</v>
      </c>
      <c r="L439">
        <v>320370</v>
      </c>
      <c r="M439">
        <v>266975</v>
      </c>
      <c r="N439" s="5">
        <f>sales[profit]/sales[total_sales]</f>
        <v>0.45454545454545453</v>
      </c>
    </row>
    <row r="440" spans="2:14" hidden="1" x14ac:dyDescent="0.25">
      <c r="B440">
        <v>10593</v>
      </c>
      <c r="C440" t="s">
        <v>16</v>
      </c>
      <c r="D440" s="1">
        <v>44667</v>
      </c>
      <c r="E440" t="s">
        <v>70</v>
      </c>
      <c r="F440" t="s">
        <v>14</v>
      </c>
      <c r="G440" t="s">
        <v>30</v>
      </c>
      <c r="H440">
        <v>45</v>
      </c>
      <c r="I440">
        <v>13270</v>
      </c>
      <c r="J440">
        <v>597150</v>
      </c>
      <c r="K440">
        <v>15</v>
      </c>
      <c r="L440">
        <v>199050</v>
      </c>
      <c r="M440">
        <v>398100</v>
      </c>
      <c r="N440" s="5">
        <f>sales[profit]/sales[total_sales]</f>
        <v>0.66666666666666663</v>
      </c>
    </row>
    <row r="441" spans="2:14" x14ac:dyDescent="0.25">
      <c r="B441">
        <v>10525</v>
      </c>
      <c r="C441" t="s">
        <v>19</v>
      </c>
      <c r="D441" s="1">
        <v>44667</v>
      </c>
      <c r="E441" t="s">
        <v>69</v>
      </c>
      <c r="F441" t="s">
        <v>18</v>
      </c>
      <c r="G441" t="s">
        <v>30</v>
      </c>
      <c r="H441">
        <v>45</v>
      </c>
      <c r="I441">
        <v>19469</v>
      </c>
      <c r="J441">
        <v>876105</v>
      </c>
      <c r="K441">
        <v>15</v>
      </c>
      <c r="L441">
        <v>292035</v>
      </c>
      <c r="M441">
        <v>584070</v>
      </c>
      <c r="N441" s="5">
        <f>sales[profit]/sales[total_sales]</f>
        <v>0.66666666666666663</v>
      </c>
    </row>
    <row r="442" spans="2:14" hidden="1" x14ac:dyDescent="0.25">
      <c r="B442">
        <v>10778</v>
      </c>
      <c r="C442" t="s">
        <v>16</v>
      </c>
      <c r="D442" s="1">
        <v>44668</v>
      </c>
      <c r="E442" t="s">
        <v>36</v>
      </c>
      <c r="F442" t="s">
        <v>14</v>
      </c>
      <c r="G442" t="s">
        <v>30</v>
      </c>
      <c r="H442">
        <v>45</v>
      </c>
      <c r="I442">
        <v>9779</v>
      </c>
      <c r="J442">
        <v>440055</v>
      </c>
      <c r="K442">
        <v>15</v>
      </c>
      <c r="L442">
        <v>146685</v>
      </c>
      <c r="M442">
        <v>293370</v>
      </c>
      <c r="N442" s="5">
        <f>sales[profit]/sales[total_sales]</f>
        <v>0.66666666666666663</v>
      </c>
    </row>
    <row r="443" spans="2:14" hidden="1" x14ac:dyDescent="0.25">
      <c r="B443">
        <v>10679</v>
      </c>
      <c r="C443" t="s">
        <v>12</v>
      </c>
      <c r="D443" s="1">
        <v>44668</v>
      </c>
      <c r="E443" t="s">
        <v>13</v>
      </c>
      <c r="F443" t="s">
        <v>14</v>
      </c>
      <c r="G443" t="s">
        <v>30</v>
      </c>
      <c r="H443">
        <v>45</v>
      </c>
      <c r="I443">
        <v>3452</v>
      </c>
      <c r="J443">
        <v>155340</v>
      </c>
      <c r="K443">
        <v>15</v>
      </c>
      <c r="L443">
        <v>51780</v>
      </c>
      <c r="M443">
        <v>103560</v>
      </c>
      <c r="N443" s="5">
        <f>sales[profit]/sales[total_sales]</f>
        <v>0.66666666666666663</v>
      </c>
    </row>
    <row r="444" spans="2:14" hidden="1" x14ac:dyDescent="0.25">
      <c r="B444">
        <v>10826</v>
      </c>
      <c r="C444" t="s">
        <v>19</v>
      </c>
      <c r="D444" s="1">
        <v>44668</v>
      </c>
      <c r="E444" t="s">
        <v>70</v>
      </c>
      <c r="F444" t="s">
        <v>14</v>
      </c>
      <c r="G444" t="s">
        <v>26</v>
      </c>
      <c r="H444">
        <v>55</v>
      </c>
      <c r="I444">
        <v>13481</v>
      </c>
      <c r="J444">
        <v>741455</v>
      </c>
      <c r="K444">
        <v>30</v>
      </c>
      <c r="L444">
        <v>404430</v>
      </c>
      <c r="M444">
        <v>337025</v>
      </c>
      <c r="N444" s="5">
        <f>sales[profit]/sales[total_sales]</f>
        <v>0.45454545454545453</v>
      </c>
    </row>
    <row r="445" spans="2:14" hidden="1" x14ac:dyDescent="0.25">
      <c r="B445">
        <v>10280</v>
      </c>
      <c r="C445" t="s">
        <v>19</v>
      </c>
      <c r="D445" s="1">
        <v>44668</v>
      </c>
      <c r="E445" t="s">
        <v>35</v>
      </c>
      <c r="F445" t="s">
        <v>96</v>
      </c>
      <c r="G445" t="s">
        <v>15</v>
      </c>
      <c r="H445">
        <v>40</v>
      </c>
      <c r="I445">
        <v>909</v>
      </c>
      <c r="J445">
        <v>36360</v>
      </c>
      <c r="K445">
        <v>10</v>
      </c>
      <c r="L445">
        <v>9090</v>
      </c>
      <c r="M445">
        <v>27270</v>
      </c>
      <c r="N445" s="5">
        <f>sales[profit]/sales[total_sales]</f>
        <v>0.75</v>
      </c>
    </row>
    <row r="446" spans="2:14" hidden="1" x14ac:dyDescent="0.25">
      <c r="B446">
        <v>10545</v>
      </c>
      <c r="C446" t="s">
        <v>23</v>
      </c>
      <c r="D446" s="1">
        <v>44669</v>
      </c>
      <c r="E446" t="s">
        <v>71</v>
      </c>
      <c r="F446" t="s">
        <v>32</v>
      </c>
      <c r="G446" t="s">
        <v>30</v>
      </c>
      <c r="H446">
        <v>45</v>
      </c>
      <c r="I446">
        <v>585</v>
      </c>
      <c r="J446">
        <v>26325</v>
      </c>
      <c r="K446">
        <v>15</v>
      </c>
      <c r="L446">
        <v>8775</v>
      </c>
      <c r="M446">
        <v>17550</v>
      </c>
      <c r="N446" s="5">
        <f>sales[profit]/sales[total_sales]</f>
        <v>0.66666666666666663</v>
      </c>
    </row>
    <row r="447" spans="2:14" hidden="1" x14ac:dyDescent="0.25">
      <c r="B447">
        <v>10628</v>
      </c>
      <c r="C447" t="s">
        <v>19</v>
      </c>
      <c r="D447" s="1">
        <v>44669</v>
      </c>
      <c r="E447" t="s">
        <v>54</v>
      </c>
      <c r="F447" t="s">
        <v>32</v>
      </c>
      <c r="G447" t="s">
        <v>30</v>
      </c>
      <c r="H447">
        <v>45</v>
      </c>
      <c r="I447">
        <v>1309</v>
      </c>
      <c r="J447">
        <v>58905</v>
      </c>
      <c r="K447">
        <v>15</v>
      </c>
      <c r="L447">
        <v>19635</v>
      </c>
      <c r="M447">
        <v>39270</v>
      </c>
      <c r="N447" s="5">
        <f>sales[profit]/sales[total_sales]</f>
        <v>0.66666666666666663</v>
      </c>
    </row>
    <row r="448" spans="2:14" hidden="1" x14ac:dyDescent="0.25">
      <c r="B448">
        <v>10563</v>
      </c>
      <c r="C448" t="s">
        <v>16</v>
      </c>
      <c r="D448" s="1">
        <v>44669</v>
      </c>
      <c r="E448" t="s">
        <v>68</v>
      </c>
      <c r="F448" t="s">
        <v>14</v>
      </c>
      <c r="G448" t="s">
        <v>15</v>
      </c>
      <c r="H448">
        <v>40</v>
      </c>
      <c r="I448">
        <v>19731</v>
      </c>
      <c r="J448">
        <v>789240</v>
      </c>
      <c r="K448">
        <v>10</v>
      </c>
      <c r="L448">
        <v>197310</v>
      </c>
      <c r="M448">
        <v>591930</v>
      </c>
      <c r="N448" s="5">
        <f>sales[profit]/sales[total_sales]</f>
        <v>0.75</v>
      </c>
    </row>
    <row r="449" spans="2:14" hidden="1" x14ac:dyDescent="0.25">
      <c r="B449">
        <v>10914</v>
      </c>
      <c r="C449" t="s">
        <v>19</v>
      </c>
      <c r="D449" s="1">
        <v>44669</v>
      </c>
      <c r="E449" t="s">
        <v>67</v>
      </c>
      <c r="F449" t="s">
        <v>18</v>
      </c>
      <c r="G449" t="s">
        <v>30</v>
      </c>
      <c r="H449">
        <v>45</v>
      </c>
      <c r="I449">
        <v>9050</v>
      </c>
      <c r="J449">
        <v>407250</v>
      </c>
      <c r="K449">
        <v>15</v>
      </c>
      <c r="L449">
        <v>135750</v>
      </c>
      <c r="M449">
        <v>271500</v>
      </c>
      <c r="N449" s="5">
        <f>sales[profit]/sales[total_sales]</f>
        <v>0.66666666666666663</v>
      </c>
    </row>
    <row r="450" spans="2:14" hidden="1" x14ac:dyDescent="0.25">
      <c r="B450">
        <v>10866</v>
      </c>
      <c r="C450" t="s">
        <v>12</v>
      </c>
      <c r="D450" s="1">
        <v>44670</v>
      </c>
      <c r="E450" t="s">
        <v>50</v>
      </c>
      <c r="F450" t="s">
        <v>18</v>
      </c>
      <c r="G450" t="s">
        <v>21</v>
      </c>
      <c r="H450">
        <v>50</v>
      </c>
      <c r="I450">
        <v>6227</v>
      </c>
      <c r="J450">
        <v>311350</v>
      </c>
      <c r="K450">
        <v>20</v>
      </c>
      <c r="L450">
        <v>124540</v>
      </c>
      <c r="M450">
        <v>186810</v>
      </c>
      <c r="N450" s="5">
        <f>sales[profit]/sales[total_sales]</f>
        <v>0.6</v>
      </c>
    </row>
    <row r="451" spans="2:14" hidden="1" x14ac:dyDescent="0.25">
      <c r="B451">
        <v>10554</v>
      </c>
      <c r="C451" t="s">
        <v>23</v>
      </c>
      <c r="D451" s="1">
        <v>44670</v>
      </c>
      <c r="E451" t="s">
        <v>35</v>
      </c>
      <c r="F451" t="s">
        <v>96</v>
      </c>
      <c r="G451" t="s">
        <v>26</v>
      </c>
      <c r="H451">
        <v>55</v>
      </c>
      <c r="I451">
        <v>15870</v>
      </c>
      <c r="J451">
        <v>872850</v>
      </c>
      <c r="K451">
        <v>30</v>
      </c>
      <c r="L451">
        <v>476100</v>
      </c>
      <c r="M451">
        <v>396750</v>
      </c>
      <c r="N451" s="5">
        <f>sales[profit]/sales[total_sales]</f>
        <v>0.45454545454545453</v>
      </c>
    </row>
    <row r="452" spans="2:14" hidden="1" x14ac:dyDescent="0.25">
      <c r="B452">
        <v>10022</v>
      </c>
      <c r="C452" t="s">
        <v>23</v>
      </c>
      <c r="D452" s="1">
        <v>44670</v>
      </c>
      <c r="E452" t="s">
        <v>58</v>
      </c>
      <c r="F452" t="s">
        <v>18</v>
      </c>
      <c r="G452" t="s">
        <v>21</v>
      </c>
      <c r="H452">
        <v>50</v>
      </c>
      <c r="I452">
        <v>16172</v>
      </c>
      <c r="J452">
        <v>808600</v>
      </c>
      <c r="K452">
        <v>20</v>
      </c>
      <c r="L452">
        <v>323440</v>
      </c>
      <c r="M452">
        <v>485160</v>
      </c>
      <c r="N452" s="5">
        <f>sales[profit]/sales[total_sales]</f>
        <v>0.6</v>
      </c>
    </row>
    <row r="453" spans="2:14" hidden="1" x14ac:dyDescent="0.25">
      <c r="B453">
        <v>10709</v>
      </c>
      <c r="C453" t="s">
        <v>19</v>
      </c>
      <c r="D453" s="1">
        <v>44670</v>
      </c>
      <c r="E453" t="s">
        <v>62</v>
      </c>
      <c r="F453" t="s">
        <v>32</v>
      </c>
      <c r="G453" t="s">
        <v>26</v>
      </c>
      <c r="H453">
        <v>55</v>
      </c>
      <c r="I453">
        <v>9785</v>
      </c>
      <c r="J453">
        <v>538175</v>
      </c>
      <c r="K453">
        <v>30</v>
      </c>
      <c r="L453">
        <v>293550</v>
      </c>
      <c r="M453">
        <v>244625</v>
      </c>
      <c r="N453" s="5">
        <f>sales[profit]/sales[total_sales]</f>
        <v>0.45454545454545453</v>
      </c>
    </row>
    <row r="454" spans="2:14" hidden="1" x14ac:dyDescent="0.25">
      <c r="B454">
        <v>10471</v>
      </c>
      <c r="C454" t="s">
        <v>16</v>
      </c>
      <c r="D454" s="1">
        <v>44671</v>
      </c>
      <c r="E454" t="s">
        <v>28</v>
      </c>
      <c r="F454" t="s">
        <v>96</v>
      </c>
      <c r="G454" t="s">
        <v>30</v>
      </c>
      <c r="H454">
        <v>45</v>
      </c>
      <c r="I454">
        <v>12562</v>
      </c>
      <c r="J454">
        <v>565290</v>
      </c>
      <c r="K454">
        <v>15</v>
      </c>
      <c r="L454">
        <v>188430</v>
      </c>
      <c r="M454">
        <v>376860</v>
      </c>
      <c r="N454" s="5">
        <f>sales[profit]/sales[total_sales]</f>
        <v>0.66666666666666663</v>
      </c>
    </row>
    <row r="455" spans="2:14" hidden="1" x14ac:dyDescent="0.25">
      <c r="B455">
        <v>10089</v>
      </c>
      <c r="C455" t="s">
        <v>19</v>
      </c>
      <c r="D455" s="1">
        <v>44671</v>
      </c>
      <c r="E455" t="s">
        <v>45</v>
      </c>
      <c r="F455" t="s">
        <v>18</v>
      </c>
      <c r="G455" t="s">
        <v>15</v>
      </c>
      <c r="H455">
        <v>40</v>
      </c>
      <c r="I455">
        <v>2381</v>
      </c>
      <c r="J455">
        <v>95240</v>
      </c>
      <c r="K455">
        <v>10</v>
      </c>
      <c r="L455">
        <v>23810</v>
      </c>
      <c r="M455">
        <v>71430</v>
      </c>
      <c r="N455" s="5">
        <f>sales[profit]/sales[total_sales]</f>
        <v>0.75</v>
      </c>
    </row>
    <row r="456" spans="2:14" hidden="1" x14ac:dyDescent="0.25">
      <c r="B456">
        <v>10135</v>
      </c>
      <c r="C456" t="s">
        <v>23</v>
      </c>
      <c r="D456" s="1">
        <v>44671</v>
      </c>
      <c r="E456" t="s">
        <v>58</v>
      </c>
      <c r="F456" t="s">
        <v>18</v>
      </c>
      <c r="G456" t="s">
        <v>26</v>
      </c>
      <c r="H456">
        <v>55</v>
      </c>
      <c r="I456">
        <v>9314</v>
      </c>
      <c r="J456">
        <v>512270</v>
      </c>
      <c r="K456">
        <v>30</v>
      </c>
      <c r="L456">
        <v>279420</v>
      </c>
      <c r="M456">
        <v>232850</v>
      </c>
      <c r="N456" s="5">
        <f>sales[profit]/sales[total_sales]</f>
        <v>0.45454545454545453</v>
      </c>
    </row>
    <row r="457" spans="2:14" hidden="1" x14ac:dyDescent="0.25">
      <c r="B457">
        <v>10062</v>
      </c>
      <c r="C457" t="s">
        <v>16</v>
      </c>
      <c r="D457" s="1">
        <v>44671</v>
      </c>
      <c r="E457" t="s">
        <v>65</v>
      </c>
      <c r="F457" t="s">
        <v>14</v>
      </c>
      <c r="G457" t="s">
        <v>30</v>
      </c>
      <c r="H457">
        <v>45</v>
      </c>
      <c r="I457">
        <v>14691</v>
      </c>
      <c r="J457">
        <v>661095</v>
      </c>
      <c r="K457">
        <v>15</v>
      </c>
      <c r="L457">
        <v>220365</v>
      </c>
      <c r="M457">
        <v>440730</v>
      </c>
      <c r="N457" s="5">
        <f>sales[profit]/sales[total_sales]</f>
        <v>0.66666666666666663</v>
      </c>
    </row>
    <row r="458" spans="2:14" hidden="1" x14ac:dyDescent="0.25">
      <c r="B458">
        <v>10233</v>
      </c>
      <c r="C458" t="s">
        <v>23</v>
      </c>
      <c r="D458" s="1">
        <v>44672</v>
      </c>
      <c r="E458" t="s">
        <v>39</v>
      </c>
      <c r="F458" t="s">
        <v>96</v>
      </c>
      <c r="G458" t="s">
        <v>30</v>
      </c>
      <c r="H458">
        <v>45</v>
      </c>
      <c r="I458">
        <v>14252</v>
      </c>
      <c r="J458">
        <v>641340</v>
      </c>
      <c r="K458">
        <v>15</v>
      </c>
      <c r="L458">
        <v>213780</v>
      </c>
      <c r="M458">
        <v>427560</v>
      </c>
      <c r="N458" s="5">
        <f>sales[profit]/sales[total_sales]</f>
        <v>0.66666666666666663</v>
      </c>
    </row>
    <row r="459" spans="2:14" hidden="1" x14ac:dyDescent="0.25">
      <c r="B459">
        <v>10893</v>
      </c>
      <c r="C459" t="s">
        <v>12</v>
      </c>
      <c r="D459" s="1">
        <v>44672</v>
      </c>
      <c r="E459" t="s">
        <v>13</v>
      </c>
      <c r="F459" t="s">
        <v>14</v>
      </c>
      <c r="G459" t="s">
        <v>26</v>
      </c>
      <c r="H459">
        <v>55</v>
      </c>
      <c r="I459">
        <v>9185</v>
      </c>
      <c r="J459">
        <v>505175</v>
      </c>
      <c r="K459">
        <v>30</v>
      </c>
      <c r="L459">
        <v>275550</v>
      </c>
      <c r="M459">
        <v>229625</v>
      </c>
      <c r="N459" s="5">
        <f>sales[profit]/sales[total_sales]</f>
        <v>0.45454545454545453</v>
      </c>
    </row>
    <row r="460" spans="2:14" hidden="1" x14ac:dyDescent="0.25">
      <c r="B460">
        <v>10921</v>
      </c>
      <c r="C460" t="s">
        <v>19</v>
      </c>
      <c r="D460" s="1">
        <v>44672</v>
      </c>
      <c r="E460" t="s">
        <v>38</v>
      </c>
      <c r="F460" t="s">
        <v>18</v>
      </c>
      <c r="G460" t="s">
        <v>30</v>
      </c>
      <c r="H460">
        <v>45</v>
      </c>
      <c r="I460">
        <v>3869</v>
      </c>
      <c r="J460">
        <v>174105</v>
      </c>
      <c r="K460">
        <v>15</v>
      </c>
      <c r="L460">
        <v>58035</v>
      </c>
      <c r="M460">
        <v>116070</v>
      </c>
      <c r="N460" s="5">
        <f>sales[profit]/sales[total_sales]</f>
        <v>0.66666666666666663</v>
      </c>
    </row>
    <row r="461" spans="2:14" hidden="1" x14ac:dyDescent="0.25">
      <c r="B461">
        <v>10475</v>
      </c>
      <c r="C461" t="s">
        <v>12</v>
      </c>
      <c r="D461" s="1">
        <v>44672</v>
      </c>
      <c r="E461" t="s">
        <v>39</v>
      </c>
      <c r="F461" t="s">
        <v>96</v>
      </c>
      <c r="G461" t="s">
        <v>15</v>
      </c>
      <c r="H461">
        <v>40</v>
      </c>
      <c r="I461">
        <v>15223</v>
      </c>
      <c r="J461">
        <v>608920</v>
      </c>
      <c r="K461">
        <v>10</v>
      </c>
      <c r="L461">
        <v>152230</v>
      </c>
      <c r="M461">
        <v>456690</v>
      </c>
      <c r="N461" s="5">
        <f>sales[profit]/sales[total_sales]</f>
        <v>0.75</v>
      </c>
    </row>
    <row r="462" spans="2:14" hidden="1" x14ac:dyDescent="0.25">
      <c r="B462">
        <v>10775</v>
      </c>
      <c r="C462" t="s">
        <v>12</v>
      </c>
      <c r="D462" s="1">
        <v>44672</v>
      </c>
      <c r="E462" t="s">
        <v>52</v>
      </c>
      <c r="F462" t="s">
        <v>32</v>
      </c>
      <c r="G462" t="s">
        <v>26</v>
      </c>
      <c r="H462">
        <v>55</v>
      </c>
      <c r="I462">
        <v>3183</v>
      </c>
      <c r="J462">
        <v>175065</v>
      </c>
      <c r="K462">
        <v>30</v>
      </c>
      <c r="L462">
        <v>95490</v>
      </c>
      <c r="M462">
        <v>79575</v>
      </c>
      <c r="N462" s="5">
        <f>sales[profit]/sales[total_sales]</f>
        <v>0.45454545454545453</v>
      </c>
    </row>
    <row r="463" spans="2:14" hidden="1" x14ac:dyDescent="0.25">
      <c r="B463">
        <v>10800</v>
      </c>
      <c r="C463" t="s">
        <v>16</v>
      </c>
      <c r="D463" s="1">
        <v>44673</v>
      </c>
      <c r="E463" t="s">
        <v>71</v>
      </c>
      <c r="F463" t="s">
        <v>32</v>
      </c>
      <c r="G463" t="s">
        <v>26</v>
      </c>
      <c r="H463">
        <v>55</v>
      </c>
      <c r="I463">
        <v>14902</v>
      </c>
      <c r="J463">
        <v>819610</v>
      </c>
      <c r="K463">
        <v>30</v>
      </c>
      <c r="L463">
        <v>447060</v>
      </c>
      <c r="M463">
        <v>372550</v>
      </c>
      <c r="N463" s="5">
        <f>sales[profit]/sales[total_sales]</f>
        <v>0.45454545454545453</v>
      </c>
    </row>
    <row r="464" spans="2:14" hidden="1" x14ac:dyDescent="0.25">
      <c r="B464">
        <v>10031</v>
      </c>
      <c r="C464" t="s">
        <v>23</v>
      </c>
      <c r="D464" s="1">
        <v>44673</v>
      </c>
      <c r="E464" t="s">
        <v>31</v>
      </c>
      <c r="F464" t="s">
        <v>32</v>
      </c>
      <c r="G464" t="s">
        <v>30</v>
      </c>
      <c r="H464">
        <v>45</v>
      </c>
      <c r="I464">
        <v>18667</v>
      </c>
      <c r="J464">
        <v>840015</v>
      </c>
      <c r="K464">
        <v>15</v>
      </c>
      <c r="L464">
        <v>280005</v>
      </c>
      <c r="M464">
        <v>560010</v>
      </c>
      <c r="N464" s="5">
        <f>sales[profit]/sales[total_sales]</f>
        <v>0.66666666666666663</v>
      </c>
    </row>
    <row r="465" spans="2:14" hidden="1" x14ac:dyDescent="0.25">
      <c r="B465">
        <v>10367</v>
      </c>
      <c r="C465" t="s">
        <v>23</v>
      </c>
      <c r="D465" s="1">
        <v>44673</v>
      </c>
      <c r="E465" t="s">
        <v>65</v>
      </c>
      <c r="F465" t="s">
        <v>14</v>
      </c>
      <c r="G465" t="s">
        <v>30</v>
      </c>
      <c r="H465">
        <v>45</v>
      </c>
      <c r="I465">
        <v>1971</v>
      </c>
      <c r="J465">
        <v>88695</v>
      </c>
      <c r="K465">
        <v>15</v>
      </c>
      <c r="L465">
        <v>29565</v>
      </c>
      <c r="M465">
        <v>59130</v>
      </c>
      <c r="N465" s="5">
        <f>sales[profit]/sales[total_sales]</f>
        <v>0.66666666666666663</v>
      </c>
    </row>
    <row r="466" spans="2:14" hidden="1" x14ac:dyDescent="0.25">
      <c r="B466">
        <v>10001</v>
      </c>
      <c r="C466" t="s">
        <v>12</v>
      </c>
      <c r="D466" s="1">
        <v>44673</v>
      </c>
      <c r="E466" t="s">
        <v>34</v>
      </c>
      <c r="F466" t="s">
        <v>14</v>
      </c>
      <c r="G466" t="s">
        <v>26</v>
      </c>
      <c r="H466">
        <v>55</v>
      </c>
      <c r="I466">
        <v>9159</v>
      </c>
      <c r="J466">
        <v>503745</v>
      </c>
      <c r="K466">
        <v>30</v>
      </c>
      <c r="L466">
        <v>274770</v>
      </c>
      <c r="M466">
        <v>228975</v>
      </c>
      <c r="N466" s="5">
        <f>sales[profit]/sales[total_sales]</f>
        <v>0.45454545454545453</v>
      </c>
    </row>
    <row r="467" spans="2:14" hidden="1" x14ac:dyDescent="0.25">
      <c r="B467">
        <v>10508</v>
      </c>
      <c r="C467" t="s">
        <v>16</v>
      </c>
      <c r="D467" s="1">
        <v>44674</v>
      </c>
      <c r="E467" t="s">
        <v>62</v>
      </c>
      <c r="F467" t="s">
        <v>32</v>
      </c>
      <c r="G467" t="s">
        <v>30</v>
      </c>
      <c r="H467">
        <v>45</v>
      </c>
      <c r="I467">
        <v>17249</v>
      </c>
      <c r="J467">
        <v>776205</v>
      </c>
      <c r="K467">
        <v>15</v>
      </c>
      <c r="L467">
        <v>258735</v>
      </c>
      <c r="M467">
        <v>517470</v>
      </c>
      <c r="N467" s="5">
        <f>sales[profit]/sales[total_sales]</f>
        <v>0.66666666666666663</v>
      </c>
    </row>
    <row r="468" spans="2:14" hidden="1" x14ac:dyDescent="0.25">
      <c r="B468">
        <v>10416</v>
      </c>
      <c r="C468" t="s">
        <v>12</v>
      </c>
      <c r="D468" s="1">
        <v>44674</v>
      </c>
      <c r="E468" t="s">
        <v>73</v>
      </c>
      <c r="F468" t="s">
        <v>32</v>
      </c>
      <c r="G468" t="s">
        <v>30</v>
      </c>
      <c r="H468">
        <v>45</v>
      </c>
      <c r="I468">
        <v>17466</v>
      </c>
      <c r="J468">
        <v>785970</v>
      </c>
      <c r="K468">
        <v>15</v>
      </c>
      <c r="L468">
        <v>261990</v>
      </c>
      <c r="M468">
        <v>523980</v>
      </c>
      <c r="N468" s="5">
        <f>sales[profit]/sales[total_sales]</f>
        <v>0.66666666666666663</v>
      </c>
    </row>
    <row r="469" spans="2:14" hidden="1" x14ac:dyDescent="0.25">
      <c r="B469">
        <v>10445</v>
      </c>
      <c r="C469" t="s">
        <v>16</v>
      </c>
      <c r="D469" s="1">
        <v>44674</v>
      </c>
      <c r="E469" t="s">
        <v>37</v>
      </c>
      <c r="F469" t="s">
        <v>32</v>
      </c>
      <c r="G469" t="s">
        <v>21</v>
      </c>
      <c r="H469">
        <v>50</v>
      </c>
      <c r="I469">
        <v>15942</v>
      </c>
      <c r="J469">
        <v>797100</v>
      </c>
      <c r="K469">
        <v>20</v>
      </c>
      <c r="L469">
        <v>318840</v>
      </c>
      <c r="M469">
        <v>478260</v>
      </c>
      <c r="N469" s="5">
        <f>sales[profit]/sales[total_sales]</f>
        <v>0.6</v>
      </c>
    </row>
    <row r="470" spans="2:14" hidden="1" x14ac:dyDescent="0.25">
      <c r="B470">
        <v>10801</v>
      </c>
      <c r="C470" t="s">
        <v>23</v>
      </c>
      <c r="D470" s="1">
        <v>44674</v>
      </c>
      <c r="E470" t="s">
        <v>52</v>
      </c>
      <c r="F470" t="s">
        <v>32</v>
      </c>
      <c r="G470" t="s">
        <v>26</v>
      </c>
      <c r="H470">
        <v>55</v>
      </c>
      <c r="I470">
        <v>16759</v>
      </c>
      <c r="J470">
        <v>921745</v>
      </c>
      <c r="K470">
        <v>30</v>
      </c>
      <c r="L470">
        <v>502770</v>
      </c>
      <c r="M470">
        <v>418975</v>
      </c>
      <c r="N470" s="5">
        <f>sales[profit]/sales[total_sales]</f>
        <v>0.45454545454545453</v>
      </c>
    </row>
    <row r="471" spans="2:14" hidden="1" x14ac:dyDescent="0.25">
      <c r="B471">
        <v>10314</v>
      </c>
      <c r="C471" t="s">
        <v>16</v>
      </c>
      <c r="D471" s="1">
        <v>44675</v>
      </c>
      <c r="E471" t="s">
        <v>42</v>
      </c>
      <c r="F471" t="s">
        <v>32</v>
      </c>
      <c r="G471" t="s">
        <v>21</v>
      </c>
      <c r="H471">
        <v>50</v>
      </c>
      <c r="I471">
        <v>5409</v>
      </c>
      <c r="J471">
        <v>270450</v>
      </c>
      <c r="K471">
        <v>20</v>
      </c>
      <c r="L471">
        <v>108180</v>
      </c>
      <c r="M471">
        <v>162270</v>
      </c>
      <c r="N471" s="5">
        <f>sales[profit]/sales[total_sales]</f>
        <v>0.6</v>
      </c>
    </row>
    <row r="472" spans="2:14" hidden="1" x14ac:dyDescent="0.25">
      <c r="B472">
        <v>10725</v>
      </c>
      <c r="C472" t="s">
        <v>19</v>
      </c>
      <c r="D472" s="1">
        <v>44675</v>
      </c>
      <c r="E472" t="s">
        <v>68</v>
      </c>
      <c r="F472" t="s">
        <v>14</v>
      </c>
      <c r="G472" t="s">
        <v>30</v>
      </c>
      <c r="H472">
        <v>45</v>
      </c>
      <c r="I472">
        <v>625</v>
      </c>
      <c r="J472">
        <v>28125</v>
      </c>
      <c r="K472">
        <v>15</v>
      </c>
      <c r="L472">
        <v>9375</v>
      </c>
      <c r="M472">
        <v>18750</v>
      </c>
      <c r="N472" s="5">
        <f>sales[profit]/sales[total_sales]</f>
        <v>0.66666666666666663</v>
      </c>
    </row>
    <row r="473" spans="2:14" hidden="1" x14ac:dyDescent="0.25">
      <c r="B473">
        <v>10843</v>
      </c>
      <c r="C473" t="s">
        <v>19</v>
      </c>
      <c r="D473" s="1">
        <v>44675</v>
      </c>
      <c r="E473" t="s">
        <v>25</v>
      </c>
      <c r="F473" t="s">
        <v>96</v>
      </c>
      <c r="G473" t="s">
        <v>30</v>
      </c>
      <c r="H473">
        <v>45</v>
      </c>
      <c r="I473">
        <v>4226</v>
      </c>
      <c r="J473">
        <v>190170</v>
      </c>
      <c r="K473">
        <v>15</v>
      </c>
      <c r="L473">
        <v>63390</v>
      </c>
      <c r="M473">
        <v>126780</v>
      </c>
      <c r="N473" s="5">
        <f>sales[profit]/sales[total_sales]</f>
        <v>0.66666666666666663</v>
      </c>
    </row>
    <row r="474" spans="2:14" hidden="1" x14ac:dyDescent="0.25">
      <c r="B474">
        <v>10605</v>
      </c>
      <c r="C474" t="s">
        <v>12</v>
      </c>
      <c r="D474" s="1">
        <v>44675</v>
      </c>
      <c r="E474" t="s">
        <v>42</v>
      </c>
      <c r="F474" t="s">
        <v>32</v>
      </c>
      <c r="G474" t="s">
        <v>30</v>
      </c>
      <c r="H474">
        <v>45</v>
      </c>
      <c r="I474">
        <v>970</v>
      </c>
      <c r="J474">
        <v>43650</v>
      </c>
      <c r="K474">
        <v>15</v>
      </c>
      <c r="L474">
        <v>14550</v>
      </c>
      <c r="M474">
        <v>29100</v>
      </c>
      <c r="N474" s="5">
        <f>sales[profit]/sales[total_sales]</f>
        <v>0.66666666666666663</v>
      </c>
    </row>
    <row r="475" spans="2:14" x14ac:dyDescent="0.25">
      <c r="B475">
        <v>10744</v>
      </c>
      <c r="C475" t="s">
        <v>16</v>
      </c>
      <c r="D475" s="1">
        <v>44676</v>
      </c>
      <c r="E475" t="s">
        <v>69</v>
      </c>
      <c r="F475" t="s">
        <v>18</v>
      </c>
      <c r="G475" t="s">
        <v>21</v>
      </c>
      <c r="H475">
        <v>50</v>
      </c>
      <c r="I475">
        <v>3558</v>
      </c>
      <c r="J475">
        <v>177900</v>
      </c>
      <c r="K475">
        <v>20</v>
      </c>
      <c r="L475">
        <v>71160</v>
      </c>
      <c r="M475">
        <v>106740</v>
      </c>
      <c r="N475" s="5">
        <f>sales[profit]/sales[total_sales]</f>
        <v>0.6</v>
      </c>
    </row>
    <row r="476" spans="2:14" hidden="1" x14ac:dyDescent="0.25">
      <c r="B476">
        <v>10306</v>
      </c>
      <c r="C476" t="s">
        <v>19</v>
      </c>
      <c r="D476" s="1">
        <v>44676</v>
      </c>
      <c r="E476" t="s">
        <v>49</v>
      </c>
      <c r="F476" t="s">
        <v>96</v>
      </c>
      <c r="G476" t="s">
        <v>21</v>
      </c>
      <c r="H476">
        <v>50</v>
      </c>
      <c r="I476">
        <v>10296</v>
      </c>
      <c r="J476">
        <v>514800</v>
      </c>
      <c r="K476">
        <v>20</v>
      </c>
      <c r="L476">
        <v>205920</v>
      </c>
      <c r="M476">
        <v>308880</v>
      </c>
      <c r="N476" s="5">
        <f>sales[profit]/sales[total_sales]</f>
        <v>0.6</v>
      </c>
    </row>
    <row r="477" spans="2:14" hidden="1" x14ac:dyDescent="0.25">
      <c r="B477">
        <v>10305</v>
      </c>
      <c r="C477" t="s">
        <v>23</v>
      </c>
      <c r="D477" s="1">
        <v>44676</v>
      </c>
      <c r="E477" t="s">
        <v>36</v>
      </c>
      <c r="F477" t="s">
        <v>14</v>
      </c>
      <c r="G477" t="s">
        <v>26</v>
      </c>
      <c r="H477">
        <v>55</v>
      </c>
      <c r="I477">
        <v>13992</v>
      </c>
      <c r="J477">
        <v>769560</v>
      </c>
      <c r="K477">
        <v>30</v>
      </c>
      <c r="L477">
        <v>419760</v>
      </c>
      <c r="M477">
        <v>349800</v>
      </c>
      <c r="N477" s="5">
        <f>sales[profit]/sales[total_sales]</f>
        <v>0.45454545454545453</v>
      </c>
    </row>
    <row r="478" spans="2:14" hidden="1" x14ac:dyDescent="0.25">
      <c r="B478">
        <v>10036</v>
      </c>
      <c r="C478" t="s">
        <v>23</v>
      </c>
      <c r="D478" s="1">
        <v>44676</v>
      </c>
      <c r="E478" t="s">
        <v>71</v>
      </c>
      <c r="F478" t="s">
        <v>32</v>
      </c>
      <c r="G478" t="s">
        <v>26</v>
      </c>
      <c r="H478">
        <v>55</v>
      </c>
      <c r="I478">
        <v>2146</v>
      </c>
      <c r="J478">
        <v>118030</v>
      </c>
      <c r="K478">
        <v>30</v>
      </c>
      <c r="L478">
        <v>64380</v>
      </c>
      <c r="M478">
        <v>53650</v>
      </c>
      <c r="N478" s="5">
        <f>sales[profit]/sales[total_sales]</f>
        <v>0.45454545454545453</v>
      </c>
    </row>
    <row r="479" spans="2:14" hidden="1" x14ac:dyDescent="0.25">
      <c r="B479">
        <v>10468</v>
      </c>
      <c r="C479" t="s">
        <v>16</v>
      </c>
      <c r="D479" s="1">
        <v>44677</v>
      </c>
      <c r="E479" t="s">
        <v>29</v>
      </c>
      <c r="F479" t="s">
        <v>14</v>
      </c>
      <c r="G479" t="s">
        <v>26</v>
      </c>
      <c r="H479">
        <v>55</v>
      </c>
      <c r="I479">
        <v>19924</v>
      </c>
      <c r="J479">
        <v>1095820</v>
      </c>
      <c r="K479">
        <v>30</v>
      </c>
      <c r="L479">
        <v>597720</v>
      </c>
      <c r="M479">
        <v>498100</v>
      </c>
      <c r="N479" s="5">
        <f>sales[profit]/sales[total_sales]</f>
        <v>0.45454545454545453</v>
      </c>
    </row>
    <row r="480" spans="2:14" hidden="1" x14ac:dyDescent="0.25">
      <c r="B480">
        <v>10815</v>
      </c>
      <c r="C480" t="s">
        <v>16</v>
      </c>
      <c r="D480" s="1">
        <v>44677</v>
      </c>
      <c r="E480" t="s">
        <v>71</v>
      </c>
      <c r="F480" t="s">
        <v>32</v>
      </c>
      <c r="G480" t="s">
        <v>26</v>
      </c>
      <c r="H480">
        <v>55</v>
      </c>
      <c r="I480">
        <v>6454</v>
      </c>
      <c r="J480">
        <v>354970</v>
      </c>
      <c r="K480">
        <v>30</v>
      </c>
      <c r="L480">
        <v>193620</v>
      </c>
      <c r="M480">
        <v>161350</v>
      </c>
      <c r="N480" s="5">
        <f>sales[profit]/sales[total_sales]</f>
        <v>0.45454545454545453</v>
      </c>
    </row>
    <row r="481" spans="2:14" hidden="1" x14ac:dyDescent="0.25">
      <c r="B481">
        <v>10543</v>
      </c>
      <c r="C481" t="s">
        <v>19</v>
      </c>
      <c r="D481" s="1">
        <v>44677</v>
      </c>
      <c r="E481" t="s">
        <v>33</v>
      </c>
      <c r="F481" t="s">
        <v>18</v>
      </c>
      <c r="G481" t="s">
        <v>15</v>
      </c>
      <c r="H481">
        <v>40</v>
      </c>
      <c r="I481">
        <v>17797</v>
      </c>
      <c r="J481">
        <v>711880</v>
      </c>
      <c r="K481">
        <v>10</v>
      </c>
      <c r="L481">
        <v>177970</v>
      </c>
      <c r="M481">
        <v>533910</v>
      </c>
      <c r="N481" s="5">
        <f>sales[profit]/sales[total_sales]</f>
        <v>0.75</v>
      </c>
    </row>
    <row r="482" spans="2:14" hidden="1" x14ac:dyDescent="0.25">
      <c r="B482">
        <v>10989</v>
      </c>
      <c r="C482" t="s">
        <v>23</v>
      </c>
      <c r="D482" s="1">
        <v>44677</v>
      </c>
      <c r="E482" t="s">
        <v>70</v>
      </c>
      <c r="F482" t="s">
        <v>14</v>
      </c>
      <c r="G482" t="s">
        <v>15</v>
      </c>
      <c r="H482">
        <v>40</v>
      </c>
      <c r="I482">
        <v>19903</v>
      </c>
      <c r="J482">
        <v>796120</v>
      </c>
      <c r="K482">
        <v>10</v>
      </c>
      <c r="L482">
        <v>199030</v>
      </c>
      <c r="M482">
        <v>597090</v>
      </c>
      <c r="N482" s="5">
        <f>sales[profit]/sales[total_sales]</f>
        <v>0.75</v>
      </c>
    </row>
    <row r="483" spans="2:14" hidden="1" x14ac:dyDescent="0.25">
      <c r="B483">
        <v>10408</v>
      </c>
      <c r="C483" t="s">
        <v>16</v>
      </c>
      <c r="D483" s="1">
        <v>44678</v>
      </c>
      <c r="E483" t="s">
        <v>34</v>
      </c>
      <c r="F483" t="s">
        <v>14</v>
      </c>
      <c r="G483" t="s">
        <v>21</v>
      </c>
      <c r="H483">
        <v>50</v>
      </c>
      <c r="I483">
        <v>13175</v>
      </c>
      <c r="J483">
        <v>658750</v>
      </c>
      <c r="K483">
        <v>20</v>
      </c>
      <c r="L483">
        <v>263500</v>
      </c>
      <c r="M483">
        <v>395250</v>
      </c>
      <c r="N483" s="5">
        <f>sales[profit]/sales[total_sales]</f>
        <v>0.6</v>
      </c>
    </row>
    <row r="484" spans="2:14" hidden="1" x14ac:dyDescent="0.25">
      <c r="B484">
        <v>10815</v>
      </c>
      <c r="C484" t="s">
        <v>23</v>
      </c>
      <c r="D484" s="1">
        <v>44678</v>
      </c>
      <c r="E484" t="s">
        <v>34</v>
      </c>
      <c r="F484" t="s">
        <v>14</v>
      </c>
      <c r="G484" t="s">
        <v>15</v>
      </c>
      <c r="H484">
        <v>40</v>
      </c>
      <c r="I484">
        <v>12660</v>
      </c>
      <c r="J484">
        <v>506400</v>
      </c>
      <c r="K484">
        <v>10</v>
      </c>
      <c r="L484">
        <v>126600</v>
      </c>
      <c r="M484">
        <v>379800</v>
      </c>
      <c r="N484" s="5">
        <f>sales[profit]/sales[total_sales]</f>
        <v>0.75</v>
      </c>
    </row>
    <row r="485" spans="2:14" hidden="1" x14ac:dyDescent="0.25">
      <c r="B485">
        <v>10111</v>
      </c>
      <c r="C485" t="s">
        <v>23</v>
      </c>
      <c r="D485" s="1">
        <v>44678</v>
      </c>
      <c r="E485" t="s">
        <v>58</v>
      </c>
      <c r="F485" t="s">
        <v>18</v>
      </c>
      <c r="G485" t="s">
        <v>30</v>
      </c>
      <c r="H485">
        <v>45</v>
      </c>
      <c r="I485">
        <v>4761</v>
      </c>
      <c r="J485">
        <v>214245</v>
      </c>
      <c r="K485">
        <v>15</v>
      </c>
      <c r="L485">
        <v>71415</v>
      </c>
      <c r="M485">
        <v>142830</v>
      </c>
      <c r="N485" s="5">
        <f>sales[profit]/sales[total_sales]</f>
        <v>0.66666666666666663</v>
      </c>
    </row>
    <row r="486" spans="2:14" hidden="1" x14ac:dyDescent="0.25">
      <c r="B486">
        <v>10144</v>
      </c>
      <c r="C486" t="s">
        <v>23</v>
      </c>
      <c r="D486" s="1">
        <v>44678</v>
      </c>
      <c r="E486" t="s">
        <v>35</v>
      </c>
      <c r="F486" t="s">
        <v>96</v>
      </c>
      <c r="G486" t="s">
        <v>15</v>
      </c>
      <c r="H486">
        <v>40</v>
      </c>
      <c r="I486">
        <v>19914</v>
      </c>
      <c r="J486">
        <v>796560</v>
      </c>
      <c r="K486">
        <v>10</v>
      </c>
      <c r="L486">
        <v>199140</v>
      </c>
      <c r="M486">
        <v>597420</v>
      </c>
      <c r="N486" s="5">
        <f>sales[profit]/sales[total_sales]</f>
        <v>0.75</v>
      </c>
    </row>
    <row r="487" spans="2:14" hidden="1" x14ac:dyDescent="0.25">
      <c r="B487">
        <v>10062</v>
      </c>
      <c r="C487" t="s">
        <v>16</v>
      </c>
      <c r="D487" s="1">
        <v>44679</v>
      </c>
      <c r="E487" t="s">
        <v>20</v>
      </c>
      <c r="F487" t="s">
        <v>14</v>
      </c>
      <c r="G487" t="s">
        <v>26</v>
      </c>
      <c r="H487">
        <v>55</v>
      </c>
      <c r="I487">
        <v>16396</v>
      </c>
      <c r="J487">
        <v>901780</v>
      </c>
      <c r="K487">
        <v>30</v>
      </c>
      <c r="L487">
        <v>491880</v>
      </c>
      <c r="M487">
        <v>409900</v>
      </c>
      <c r="N487" s="5">
        <f>sales[profit]/sales[total_sales]</f>
        <v>0.45454545454545453</v>
      </c>
    </row>
    <row r="488" spans="2:14" hidden="1" x14ac:dyDescent="0.25">
      <c r="B488">
        <v>10813</v>
      </c>
      <c r="C488" t="s">
        <v>12</v>
      </c>
      <c r="D488" s="1">
        <v>44679</v>
      </c>
      <c r="E488" t="s">
        <v>37</v>
      </c>
      <c r="F488" t="s">
        <v>32</v>
      </c>
      <c r="G488" t="s">
        <v>21</v>
      </c>
      <c r="H488">
        <v>50</v>
      </c>
      <c r="I488">
        <v>9351</v>
      </c>
      <c r="J488">
        <v>467550</v>
      </c>
      <c r="K488">
        <v>20</v>
      </c>
      <c r="L488">
        <v>187020</v>
      </c>
      <c r="M488">
        <v>280530</v>
      </c>
      <c r="N488" s="5">
        <f>sales[profit]/sales[total_sales]</f>
        <v>0.6</v>
      </c>
    </row>
    <row r="489" spans="2:14" hidden="1" x14ac:dyDescent="0.25">
      <c r="B489">
        <v>10683</v>
      </c>
      <c r="C489" t="s">
        <v>23</v>
      </c>
      <c r="D489" s="1">
        <v>44679</v>
      </c>
      <c r="E489" t="s">
        <v>48</v>
      </c>
      <c r="F489" t="s">
        <v>96</v>
      </c>
      <c r="G489" t="s">
        <v>15</v>
      </c>
      <c r="H489">
        <v>40</v>
      </c>
      <c r="I489">
        <v>16351</v>
      </c>
      <c r="J489">
        <v>654040</v>
      </c>
      <c r="K489">
        <v>10</v>
      </c>
      <c r="L489">
        <v>163510</v>
      </c>
      <c r="M489">
        <v>490530</v>
      </c>
      <c r="N489" s="5">
        <f>sales[profit]/sales[total_sales]</f>
        <v>0.75</v>
      </c>
    </row>
    <row r="490" spans="2:14" hidden="1" x14ac:dyDescent="0.25">
      <c r="B490">
        <v>10302</v>
      </c>
      <c r="C490" t="s">
        <v>19</v>
      </c>
      <c r="D490" s="1">
        <v>44679</v>
      </c>
      <c r="E490" t="s">
        <v>46</v>
      </c>
      <c r="F490" t="s">
        <v>32</v>
      </c>
      <c r="G490" t="s">
        <v>21</v>
      </c>
      <c r="H490">
        <v>50</v>
      </c>
      <c r="I490">
        <v>1878</v>
      </c>
      <c r="J490">
        <v>93900</v>
      </c>
      <c r="K490">
        <v>20</v>
      </c>
      <c r="L490">
        <v>37560</v>
      </c>
      <c r="M490">
        <v>56340</v>
      </c>
      <c r="N490" s="5">
        <f>sales[profit]/sales[total_sales]</f>
        <v>0.6</v>
      </c>
    </row>
    <row r="491" spans="2:14" hidden="1" x14ac:dyDescent="0.25">
      <c r="B491">
        <v>10074</v>
      </c>
      <c r="C491" t="s">
        <v>23</v>
      </c>
      <c r="D491" s="1">
        <v>44680</v>
      </c>
      <c r="E491" t="s">
        <v>64</v>
      </c>
      <c r="F491" t="s">
        <v>18</v>
      </c>
      <c r="G491" t="s">
        <v>21</v>
      </c>
      <c r="H491">
        <v>50</v>
      </c>
      <c r="I491">
        <v>9506</v>
      </c>
      <c r="J491">
        <v>475300</v>
      </c>
      <c r="K491">
        <v>20</v>
      </c>
      <c r="L491">
        <v>190120</v>
      </c>
      <c r="M491">
        <v>285180</v>
      </c>
      <c r="N491" s="5">
        <f>sales[profit]/sales[total_sales]</f>
        <v>0.6</v>
      </c>
    </row>
    <row r="492" spans="2:14" hidden="1" x14ac:dyDescent="0.25">
      <c r="B492">
        <v>10062</v>
      </c>
      <c r="C492" t="s">
        <v>19</v>
      </c>
      <c r="D492" s="1">
        <v>44680</v>
      </c>
      <c r="E492" t="s">
        <v>39</v>
      </c>
      <c r="F492" t="s">
        <v>96</v>
      </c>
      <c r="G492" t="s">
        <v>30</v>
      </c>
      <c r="H492">
        <v>45</v>
      </c>
      <c r="I492">
        <v>11715</v>
      </c>
      <c r="J492">
        <v>527175</v>
      </c>
      <c r="K492">
        <v>15</v>
      </c>
      <c r="L492">
        <v>175725</v>
      </c>
      <c r="M492">
        <v>351450</v>
      </c>
      <c r="N492" s="5">
        <f>sales[profit]/sales[total_sales]</f>
        <v>0.66666666666666663</v>
      </c>
    </row>
    <row r="493" spans="2:14" hidden="1" x14ac:dyDescent="0.25">
      <c r="B493">
        <v>10294</v>
      </c>
      <c r="C493" t="s">
        <v>12</v>
      </c>
      <c r="D493" s="1">
        <v>44680</v>
      </c>
      <c r="E493" t="s">
        <v>68</v>
      </c>
      <c r="F493" t="s">
        <v>14</v>
      </c>
      <c r="G493" t="s">
        <v>21</v>
      </c>
      <c r="H493">
        <v>50</v>
      </c>
      <c r="I493">
        <v>17758</v>
      </c>
      <c r="J493">
        <v>887900</v>
      </c>
      <c r="K493">
        <v>20</v>
      </c>
      <c r="L493">
        <v>355160</v>
      </c>
      <c r="M493">
        <v>532740</v>
      </c>
      <c r="N493" s="5">
        <f>sales[profit]/sales[total_sales]</f>
        <v>0.6</v>
      </c>
    </row>
    <row r="494" spans="2:14" hidden="1" x14ac:dyDescent="0.25">
      <c r="B494">
        <v>10908</v>
      </c>
      <c r="C494" t="s">
        <v>23</v>
      </c>
      <c r="D494" s="1">
        <v>44680</v>
      </c>
      <c r="E494" t="s">
        <v>60</v>
      </c>
      <c r="F494" t="s">
        <v>14</v>
      </c>
      <c r="G494" t="s">
        <v>15</v>
      </c>
      <c r="H494">
        <v>40</v>
      </c>
      <c r="I494">
        <v>16579</v>
      </c>
      <c r="J494">
        <v>663160</v>
      </c>
      <c r="K494">
        <v>10</v>
      </c>
      <c r="L494">
        <v>165790</v>
      </c>
      <c r="M494">
        <v>497370</v>
      </c>
      <c r="N494" s="5">
        <f>sales[profit]/sales[total_sales]</f>
        <v>0.75</v>
      </c>
    </row>
    <row r="495" spans="2:14" hidden="1" x14ac:dyDescent="0.25">
      <c r="B495">
        <v>10228</v>
      </c>
      <c r="C495" t="s">
        <v>19</v>
      </c>
      <c r="D495" s="1">
        <v>44680</v>
      </c>
      <c r="E495" t="s">
        <v>57</v>
      </c>
      <c r="F495" t="s">
        <v>32</v>
      </c>
      <c r="G495" t="s">
        <v>26</v>
      </c>
      <c r="H495">
        <v>55</v>
      </c>
      <c r="I495">
        <v>12144</v>
      </c>
      <c r="J495">
        <v>667920</v>
      </c>
      <c r="K495">
        <v>30</v>
      </c>
      <c r="L495">
        <v>364320</v>
      </c>
      <c r="M495">
        <v>303600</v>
      </c>
      <c r="N495" s="5">
        <f>sales[profit]/sales[total_sales]</f>
        <v>0.45454545454545453</v>
      </c>
    </row>
    <row r="496" spans="2:14" hidden="1" x14ac:dyDescent="0.25">
      <c r="B496">
        <v>10541</v>
      </c>
      <c r="C496" t="s">
        <v>23</v>
      </c>
      <c r="D496" s="1">
        <v>44681</v>
      </c>
      <c r="E496" t="s">
        <v>24</v>
      </c>
      <c r="F496" t="s">
        <v>18</v>
      </c>
      <c r="G496" t="s">
        <v>26</v>
      </c>
      <c r="H496">
        <v>55</v>
      </c>
      <c r="I496">
        <v>19186</v>
      </c>
      <c r="J496">
        <v>1055230</v>
      </c>
      <c r="K496">
        <v>30</v>
      </c>
      <c r="L496">
        <v>575580</v>
      </c>
      <c r="M496">
        <v>479650</v>
      </c>
      <c r="N496" s="5">
        <f>sales[profit]/sales[total_sales]</f>
        <v>0.45454545454545453</v>
      </c>
    </row>
    <row r="497" spans="2:14" hidden="1" x14ac:dyDescent="0.25">
      <c r="B497">
        <v>10845</v>
      </c>
      <c r="C497" t="s">
        <v>23</v>
      </c>
      <c r="D497" s="1">
        <v>44681</v>
      </c>
      <c r="E497" t="s">
        <v>72</v>
      </c>
      <c r="F497" t="s">
        <v>18</v>
      </c>
      <c r="G497" t="s">
        <v>21</v>
      </c>
      <c r="H497">
        <v>50</v>
      </c>
      <c r="I497">
        <v>8410</v>
      </c>
      <c r="J497">
        <v>420500</v>
      </c>
      <c r="K497">
        <v>20</v>
      </c>
      <c r="L497">
        <v>168200</v>
      </c>
      <c r="M497">
        <v>252300</v>
      </c>
      <c r="N497" s="5">
        <f>sales[profit]/sales[total_sales]</f>
        <v>0.6</v>
      </c>
    </row>
    <row r="498" spans="2:14" hidden="1" x14ac:dyDescent="0.25">
      <c r="B498">
        <v>10493</v>
      </c>
      <c r="C498" t="s">
        <v>16</v>
      </c>
      <c r="D498" s="1">
        <v>44681</v>
      </c>
      <c r="E498" t="s">
        <v>17</v>
      </c>
      <c r="F498" t="s">
        <v>18</v>
      </c>
      <c r="G498" t="s">
        <v>21</v>
      </c>
      <c r="H498">
        <v>50</v>
      </c>
      <c r="I498">
        <v>17150</v>
      </c>
      <c r="J498">
        <v>857500</v>
      </c>
      <c r="K498">
        <v>20</v>
      </c>
      <c r="L498">
        <v>343000</v>
      </c>
      <c r="M498">
        <v>514500</v>
      </c>
      <c r="N498" s="5">
        <f>sales[profit]/sales[total_sales]</f>
        <v>0.6</v>
      </c>
    </row>
    <row r="499" spans="2:14" hidden="1" x14ac:dyDescent="0.25">
      <c r="B499">
        <v>10312</v>
      </c>
      <c r="C499" t="s">
        <v>16</v>
      </c>
      <c r="D499" s="1">
        <v>44681</v>
      </c>
      <c r="E499" t="s">
        <v>48</v>
      </c>
      <c r="F499" t="s">
        <v>96</v>
      </c>
      <c r="G499" t="s">
        <v>15</v>
      </c>
      <c r="H499">
        <v>40</v>
      </c>
      <c r="I499">
        <v>18124</v>
      </c>
      <c r="J499">
        <v>724960</v>
      </c>
      <c r="K499">
        <v>10</v>
      </c>
      <c r="L499">
        <v>181240</v>
      </c>
      <c r="M499">
        <v>543720</v>
      </c>
      <c r="N499" s="5">
        <f>sales[profit]/sales[total_sales]</f>
        <v>0.75</v>
      </c>
    </row>
    <row r="500" spans="2:14" hidden="1" x14ac:dyDescent="0.25">
      <c r="B500">
        <v>10933</v>
      </c>
      <c r="C500" t="s">
        <v>23</v>
      </c>
      <c r="D500" s="1">
        <v>44682</v>
      </c>
      <c r="E500" t="s">
        <v>68</v>
      </c>
      <c r="F500" t="s">
        <v>14</v>
      </c>
      <c r="G500" t="s">
        <v>30</v>
      </c>
      <c r="H500">
        <v>45</v>
      </c>
      <c r="I500">
        <v>16348</v>
      </c>
      <c r="J500">
        <v>735660</v>
      </c>
      <c r="K500">
        <v>15</v>
      </c>
      <c r="L500">
        <v>245220</v>
      </c>
      <c r="M500">
        <v>490440</v>
      </c>
      <c r="N500" s="5">
        <f>sales[profit]/sales[total_sales]</f>
        <v>0.66666666666666663</v>
      </c>
    </row>
    <row r="501" spans="2:14" hidden="1" x14ac:dyDescent="0.25">
      <c r="B501">
        <v>10451</v>
      </c>
      <c r="C501" t="s">
        <v>12</v>
      </c>
      <c r="D501" s="1">
        <v>44682</v>
      </c>
      <c r="E501" t="s">
        <v>66</v>
      </c>
      <c r="F501" t="s">
        <v>32</v>
      </c>
      <c r="G501" t="s">
        <v>30</v>
      </c>
      <c r="H501">
        <v>45</v>
      </c>
      <c r="I501">
        <v>7744</v>
      </c>
      <c r="J501">
        <v>348480</v>
      </c>
      <c r="K501">
        <v>15</v>
      </c>
      <c r="L501">
        <v>116160</v>
      </c>
      <c r="M501">
        <v>232320</v>
      </c>
      <c r="N501" s="5">
        <f>sales[profit]/sales[total_sales]</f>
        <v>0.66666666666666663</v>
      </c>
    </row>
    <row r="502" spans="2:14" hidden="1" x14ac:dyDescent="0.25">
      <c r="B502">
        <v>10096</v>
      </c>
      <c r="C502" t="s">
        <v>23</v>
      </c>
      <c r="D502" s="1">
        <v>44682</v>
      </c>
      <c r="E502" t="s">
        <v>54</v>
      </c>
      <c r="F502" t="s">
        <v>32</v>
      </c>
      <c r="G502" t="s">
        <v>26</v>
      </c>
      <c r="H502">
        <v>55</v>
      </c>
      <c r="I502">
        <v>8445</v>
      </c>
      <c r="J502">
        <v>464475</v>
      </c>
      <c r="K502">
        <v>30</v>
      </c>
      <c r="L502">
        <v>253350</v>
      </c>
      <c r="M502">
        <v>211125</v>
      </c>
      <c r="N502" s="5">
        <f>sales[profit]/sales[total_sales]</f>
        <v>0.45454545454545453</v>
      </c>
    </row>
    <row r="503" spans="2:14" hidden="1" x14ac:dyDescent="0.25">
      <c r="B503">
        <v>10655</v>
      </c>
      <c r="C503" t="s">
        <v>16</v>
      </c>
      <c r="D503" s="1">
        <v>44682</v>
      </c>
      <c r="E503" t="s">
        <v>28</v>
      </c>
      <c r="F503" t="s">
        <v>96</v>
      </c>
      <c r="G503" t="s">
        <v>15</v>
      </c>
      <c r="H503">
        <v>40</v>
      </c>
      <c r="I503">
        <v>11668</v>
      </c>
      <c r="J503">
        <v>466720</v>
      </c>
      <c r="K503">
        <v>10</v>
      </c>
      <c r="L503">
        <v>116680</v>
      </c>
      <c r="M503">
        <v>350040</v>
      </c>
      <c r="N503" s="5">
        <f>sales[profit]/sales[total_sales]</f>
        <v>0.75</v>
      </c>
    </row>
    <row r="504" spans="2:14" hidden="1" x14ac:dyDescent="0.25">
      <c r="B504">
        <v>10775</v>
      </c>
      <c r="C504" t="s">
        <v>23</v>
      </c>
      <c r="D504" s="1">
        <v>44683</v>
      </c>
      <c r="E504" t="s">
        <v>31</v>
      </c>
      <c r="F504" t="s">
        <v>32</v>
      </c>
      <c r="G504" t="s">
        <v>30</v>
      </c>
      <c r="H504">
        <v>45</v>
      </c>
      <c r="I504">
        <v>15562</v>
      </c>
      <c r="J504">
        <v>700290</v>
      </c>
      <c r="K504">
        <v>15</v>
      </c>
      <c r="L504">
        <v>233430</v>
      </c>
      <c r="M504">
        <v>466860</v>
      </c>
      <c r="N504" s="5">
        <f>sales[profit]/sales[total_sales]</f>
        <v>0.66666666666666663</v>
      </c>
    </row>
    <row r="505" spans="2:14" hidden="1" x14ac:dyDescent="0.25">
      <c r="B505">
        <v>10881</v>
      </c>
      <c r="C505" t="s">
        <v>12</v>
      </c>
      <c r="D505" s="1">
        <v>44683</v>
      </c>
      <c r="E505" t="s">
        <v>46</v>
      </c>
      <c r="F505" t="s">
        <v>32</v>
      </c>
      <c r="G505" t="s">
        <v>30</v>
      </c>
      <c r="H505">
        <v>45</v>
      </c>
      <c r="I505">
        <v>7458</v>
      </c>
      <c r="J505">
        <v>335610</v>
      </c>
      <c r="K505">
        <v>15</v>
      </c>
      <c r="L505">
        <v>111870</v>
      </c>
      <c r="M505">
        <v>223740</v>
      </c>
      <c r="N505" s="5">
        <f>sales[profit]/sales[total_sales]</f>
        <v>0.66666666666666663</v>
      </c>
    </row>
    <row r="506" spans="2:14" hidden="1" x14ac:dyDescent="0.25">
      <c r="B506">
        <v>10135</v>
      </c>
      <c r="C506" t="s">
        <v>19</v>
      </c>
      <c r="D506" s="1">
        <v>44683</v>
      </c>
      <c r="E506" t="s">
        <v>57</v>
      </c>
      <c r="F506" t="s">
        <v>32</v>
      </c>
      <c r="G506" t="s">
        <v>26</v>
      </c>
      <c r="H506">
        <v>55</v>
      </c>
      <c r="I506">
        <v>8916</v>
      </c>
      <c r="J506">
        <v>490380</v>
      </c>
      <c r="K506">
        <v>30</v>
      </c>
      <c r="L506">
        <v>267480</v>
      </c>
      <c r="M506">
        <v>222900</v>
      </c>
      <c r="N506" s="5">
        <f>sales[profit]/sales[total_sales]</f>
        <v>0.45454545454545453</v>
      </c>
    </row>
    <row r="507" spans="2:14" hidden="1" x14ac:dyDescent="0.25">
      <c r="B507">
        <v>10764</v>
      </c>
      <c r="C507" t="s">
        <v>16</v>
      </c>
      <c r="D507" s="1">
        <v>44683</v>
      </c>
      <c r="E507" t="s">
        <v>35</v>
      </c>
      <c r="F507" t="s">
        <v>96</v>
      </c>
      <c r="G507" t="s">
        <v>21</v>
      </c>
      <c r="H507">
        <v>50</v>
      </c>
      <c r="I507">
        <v>10419</v>
      </c>
      <c r="J507">
        <v>520950</v>
      </c>
      <c r="K507">
        <v>20</v>
      </c>
      <c r="L507">
        <v>208380</v>
      </c>
      <c r="M507">
        <v>312570</v>
      </c>
      <c r="N507" s="5">
        <f>sales[profit]/sales[total_sales]</f>
        <v>0.6</v>
      </c>
    </row>
    <row r="508" spans="2:14" hidden="1" x14ac:dyDescent="0.25">
      <c r="B508">
        <v>10984</v>
      </c>
      <c r="C508" t="s">
        <v>19</v>
      </c>
      <c r="D508" s="1">
        <v>44684</v>
      </c>
      <c r="E508" t="s">
        <v>50</v>
      </c>
      <c r="F508" t="s">
        <v>18</v>
      </c>
      <c r="G508" t="s">
        <v>21</v>
      </c>
      <c r="H508">
        <v>50</v>
      </c>
      <c r="I508">
        <v>11582</v>
      </c>
      <c r="J508">
        <v>579100</v>
      </c>
      <c r="K508">
        <v>20</v>
      </c>
      <c r="L508">
        <v>231640</v>
      </c>
      <c r="M508">
        <v>347460</v>
      </c>
      <c r="N508" s="5">
        <f>sales[profit]/sales[total_sales]</f>
        <v>0.6</v>
      </c>
    </row>
    <row r="509" spans="2:14" hidden="1" x14ac:dyDescent="0.25">
      <c r="B509">
        <v>10262</v>
      </c>
      <c r="C509" t="s">
        <v>19</v>
      </c>
      <c r="D509" s="1">
        <v>44684</v>
      </c>
      <c r="E509" t="s">
        <v>73</v>
      </c>
      <c r="F509" t="s">
        <v>32</v>
      </c>
      <c r="G509" t="s">
        <v>26</v>
      </c>
      <c r="H509">
        <v>55</v>
      </c>
      <c r="I509">
        <v>10226</v>
      </c>
      <c r="J509">
        <v>562430</v>
      </c>
      <c r="K509">
        <v>30</v>
      </c>
      <c r="L509">
        <v>306780</v>
      </c>
      <c r="M509">
        <v>255650</v>
      </c>
      <c r="N509" s="5">
        <f>sales[profit]/sales[total_sales]</f>
        <v>0.45454545454545453</v>
      </c>
    </row>
    <row r="510" spans="2:14" hidden="1" x14ac:dyDescent="0.25">
      <c r="B510">
        <v>10227</v>
      </c>
      <c r="C510" t="s">
        <v>12</v>
      </c>
      <c r="D510" s="1">
        <v>44684</v>
      </c>
      <c r="E510" t="s">
        <v>55</v>
      </c>
      <c r="F510" t="s">
        <v>96</v>
      </c>
      <c r="G510" t="s">
        <v>26</v>
      </c>
      <c r="H510">
        <v>55</v>
      </c>
      <c r="I510">
        <v>16452</v>
      </c>
      <c r="J510">
        <v>904860</v>
      </c>
      <c r="K510">
        <v>30</v>
      </c>
      <c r="L510">
        <v>493560</v>
      </c>
      <c r="M510">
        <v>411300</v>
      </c>
      <c r="N510" s="5">
        <f>sales[profit]/sales[total_sales]</f>
        <v>0.45454545454545453</v>
      </c>
    </row>
    <row r="511" spans="2:14" hidden="1" x14ac:dyDescent="0.25">
      <c r="B511">
        <v>10781</v>
      </c>
      <c r="C511" t="s">
        <v>12</v>
      </c>
      <c r="D511" s="1">
        <v>44684</v>
      </c>
      <c r="E511" t="s">
        <v>20</v>
      </c>
      <c r="F511" t="s">
        <v>14</v>
      </c>
      <c r="G511" t="s">
        <v>21</v>
      </c>
      <c r="H511">
        <v>50</v>
      </c>
      <c r="I511">
        <v>15088</v>
      </c>
      <c r="J511">
        <v>754400</v>
      </c>
      <c r="K511">
        <v>20</v>
      </c>
      <c r="L511">
        <v>301760</v>
      </c>
      <c r="M511">
        <v>452640</v>
      </c>
      <c r="N511" s="5">
        <f>sales[profit]/sales[total_sales]</f>
        <v>0.6</v>
      </c>
    </row>
    <row r="512" spans="2:14" x14ac:dyDescent="0.25">
      <c r="B512">
        <v>10770</v>
      </c>
      <c r="C512" t="s">
        <v>12</v>
      </c>
      <c r="D512" s="1">
        <v>44685</v>
      </c>
      <c r="E512" t="s">
        <v>69</v>
      </c>
      <c r="F512" t="s">
        <v>18</v>
      </c>
      <c r="G512" t="s">
        <v>21</v>
      </c>
      <c r="H512">
        <v>50</v>
      </c>
      <c r="I512">
        <v>10255</v>
      </c>
      <c r="J512">
        <v>512750</v>
      </c>
      <c r="K512">
        <v>20</v>
      </c>
      <c r="L512">
        <v>205100</v>
      </c>
      <c r="M512">
        <v>307650</v>
      </c>
      <c r="N512" s="5">
        <f>sales[profit]/sales[total_sales]</f>
        <v>0.6</v>
      </c>
    </row>
    <row r="513" spans="2:14" hidden="1" x14ac:dyDescent="0.25">
      <c r="B513">
        <v>10394</v>
      </c>
      <c r="C513" t="s">
        <v>19</v>
      </c>
      <c r="D513" s="1">
        <v>44685</v>
      </c>
      <c r="E513" t="s">
        <v>64</v>
      </c>
      <c r="F513" t="s">
        <v>18</v>
      </c>
      <c r="G513" t="s">
        <v>21</v>
      </c>
      <c r="H513">
        <v>50</v>
      </c>
      <c r="I513">
        <v>12884</v>
      </c>
      <c r="J513">
        <v>644200</v>
      </c>
      <c r="K513">
        <v>20</v>
      </c>
      <c r="L513">
        <v>257680</v>
      </c>
      <c r="M513">
        <v>386520</v>
      </c>
      <c r="N513" s="5">
        <f>sales[profit]/sales[total_sales]</f>
        <v>0.6</v>
      </c>
    </row>
    <row r="514" spans="2:14" hidden="1" x14ac:dyDescent="0.25">
      <c r="B514">
        <v>10147</v>
      </c>
      <c r="C514" t="s">
        <v>16</v>
      </c>
      <c r="D514" s="1">
        <v>44685</v>
      </c>
      <c r="E514" t="s">
        <v>29</v>
      </c>
      <c r="F514" t="s">
        <v>14</v>
      </c>
      <c r="G514" t="s">
        <v>15</v>
      </c>
      <c r="H514">
        <v>40</v>
      </c>
      <c r="I514">
        <v>14335</v>
      </c>
      <c r="J514">
        <v>573400</v>
      </c>
      <c r="K514">
        <v>10</v>
      </c>
      <c r="L514">
        <v>143350</v>
      </c>
      <c r="M514">
        <v>430050</v>
      </c>
      <c r="N514" s="5">
        <f>sales[profit]/sales[total_sales]</f>
        <v>0.75</v>
      </c>
    </row>
    <row r="515" spans="2:14" hidden="1" x14ac:dyDescent="0.25">
      <c r="B515">
        <v>10391</v>
      </c>
      <c r="C515" t="s">
        <v>19</v>
      </c>
      <c r="D515" s="1">
        <v>44685</v>
      </c>
      <c r="E515" t="s">
        <v>42</v>
      </c>
      <c r="F515" t="s">
        <v>32</v>
      </c>
      <c r="G515" t="s">
        <v>30</v>
      </c>
      <c r="H515">
        <v>45</v>
      </c>
      <c r="I515">
        <v>3390</v>
      </c>
      <c r="J515">
        <v>152550</v>
      </c>
      <c r="K515">
        <v>15</v>
      </c>
      <c r="L515">
        <v>50850</v>
      </c>
      <c r="M515">
        <v>101700</v>
      </c>
      <c r="N515" s="5">
        <f>sales[profit]/sales[total_sales]</f>
        <v>0.66666666666666663</v>
      </c>
    </row>
    <row r="516" spans="2:14" hidden="1" x14ac:dyDescent="0.25">
      <c r="B516">
        <v>10111</v>
      </c>
      <c r="C516" t="s">
        <v>16</v>
      </c>
      <c r="D516" s="1">
        <v>44686</v>
      </c>
      <c r="E516" t="s">
        <v>25</v>
      </c>
      <c r="F516" t="s">
        <v>96</v>
      </c>
      <c r="G516" t="s">
        <v>30</v>
      </c>
      <c r="H516">
        <v>45</v>
      </c>
      <c r="I516">
        <v>7213</v>
      </c>
      <c r="J516">
        <v>324585</v>
      </c>
      <c r="K516">
        <v>15</v>
      </c>
      <c r="L516">
        <v>108195</v>
      </c>
      <c r="M516">
        <v>216390</v>
      </c>
      <c r="N516" s="5">
        <f>sales[profit]/sales[total_sales]</f>
        <v>0.66666666666666663</v>
      </c>
    </row>
    <row r="517" spans="2:14" hidden="1" x14ac:dyDescent="0.25">
      <c r="B517">
        <v>10926</v>
      </c>
      <c r="C517" t="s">
        <v>12</v>
      </c>
      <c r="D517" s="1">
        <v>44686</v>
      </c>
      <c r="E517" t="s">
        <v>40</v>
      </c>
      <c r="F517" t="s">
        <v>14</v>
      </c>
      <c r="G517" t="s">
        <v>21</v>
      </c>
      <c r="H517">
        <v>50</v>
      </c>
      <c r="I517">
        <v>371</v>
      </c>
      <c r="J517">
        <v>18550</v>
      </c>
      <c r="K517">
        <v>20</v>
      </c>
      <c r="L517">
        <v>7420</v>
      </c>
      <c r="M517">
        <v>11130</v>
      </c>
      <c r="N517" s="5">
        <f>sales[profit]/sales[total_sales]</f>
        <v>0.6</v>
      </c>
    </row>
    <row r="518" spans="2:14" hidden="1" x14ac:dyDescent="0.25">
      <c r="B518">
        <v>10055</v>
      </c>
      <c r="C518" t="s">
        <v>16</v>
      </c>
      <c r="D518" s="1">
        <v>44686</v>
      </c>
      <c r="E518" t="s">
        <v>20</v>
      </c>
      <c r="F518" t="s">
        <v>14</v>
      </c>
      <c r="G518" t="s">
        <v>21</v>
      </c>
      <c r="H518">
        <v>50</v>
      </c>
      <c r="I518">
        <v>2451</v>
      </c>
      <c r="J518">
        <v>122550</v>
      </c>
      <c r="K518">
        <v>20</v>
      </c>
      <c r="L518">
        <v>49020</v>
      </c>
      <c r="M518">
        <v>73530</v>
      </c>
      <c r="N518" s="5">
        <f>sales[profit]/sales[total_sales]</f>
        <v>0.6</v>
      </c>
    </row>
    <row r="519" spans="2:14" hidden="1" x14ac:dyDescent="0.25">
      <c r="B519">
        <v>10926</v>
      </c>
      <c r="C519" t="s">
        <v>19</v>
      </c>
      <c r="D519" s="1">
        <v>44686</v>
      </c>
      <c r="E519" t="s">
        <v>49</v>
      </c>
      <c r="F519" t="s">
        <v>96</v>
      </c>
      <c r="G519" t="s">
        <v>26</v>
      </c>
      <c r="H519">
        <v>55</v>
      </c>
      <c r="I519">
        <v>4357</v>
      </c>
      <c r="J519">
        <v>239635</v>
      </c>
      <c r="K519">
        <v>30</v>
      </c>
      <c r="L519">
        <v>130710</v>
      </c>
      <c r="M519">
        <v>108925</v>
      </c>
      <c r="N519" s="5">
        <f>sales[profit]/sales[total_sales]</f>
        <v>0.45454545454545453</v>
      </c>
    </row>
    <row r="520" spans="2:14" hidden="1" x14ac:dyDescent="0.25">
      <c r="B520">
        <v>10413</v>
      </c>
      <c r="C520" t="s">
        <v>12</v>
      </c>
      <c r="D520" s="1">
        <v>44687</v>
      </c>
      <c r="E520" t="s">
        <v>44</v>
      </c>
      <c r="F520" t="s">
        <v>18</v>
      </c>
      <c r="G520" t="s">
        <v>26</v>
      </c>
      <c r="H520">
        <v>55</v>
      </c>
      <c r="I520">
        <v>12847</v>
      </c>
      <c r="J520">
        <v>706585</v>
      </c>
      <c r="K520">
        <v>30</v>
      </c>
      <c r="L520">
        <v>385410</v>
      </c>
      <c r="M520">
        <v>321175</v>
      </c>
      <c r="N520" s="5">
        <f>sales[profit]/sales[total_sales]</f>
        <v>0.45454545454545453</v>
      </c>
    </row>
    <row r="521" spans="2:14" hidden="1" x14ac:dyDescent="0.25">
      <c r="B521">
        <v>10192</v>
      </c>
      <c r="C521" t="s">
        <v>23</v>
      </c>
      <c r="D521" s="1">
        <v>44687</v>
      </c>
      <c r="E521" t="s">
        <v>29</v>
      </c>
      <c r="F521" t="s">
        <v>14</v>
      </c>
      <c r="G521" t="s">
        <v>21</v>
      </c>
      <c r="H521">
        <v>50</v>
      </c>
      <c r="I521">
        <v>449</v>
      </c>
      <c r="J521">
        <v>22450</v>
      </c>
      <c r="K521">
        <v>20</v>
      </c>
      <c r="L521">
        <v>8980</v>
      </c>
      <c r="M521">
        <v>13470</v>
      </c>
      <c r="N521" s="5">
        <f>sales[profit]/sales[total_sales]</f>
        <v>0.6</v>
      </c>
    </row>
    <row r="522" spans="2:14" hidden="1" x14ac:dyDescent="0.25">
      <c r="B522">
        <v>10702</v>
      </c>
      <c r="C522" t="s">
        <v>23</v>
      </c>
      <c r="D522" s="1">
        <v>44687</v>
      </c>
      <c r="E522" t="s">
        <v>63</v>
      </c>
      <c r="F522" t="s">
        <v>96</v>
      </c>
      <c r="G522" t="s">
        <v>21</v>
      </c>
      <c r="H522">
        <v>50</v>
      </c>
      <c r="I522">
        <v>8120</v>
      </c>
      <c r="J522">
        <v>406000</v>
      </c>
      <c r="K522">
        <v>20</v>
      </c>
      <c r="L522">
        <v>162400</v>
      </c>
      <c r="M522">
        <v>243600</v>
      </c>
      <c r="N522" s="5">
        <f>sales[profit]/sales[total_sales]</f>
        <v>0.6</v>
      </c>
    </row>
    <row r="523" spans="2:14" hidden="1" x14ac:dyDescent="0.25">
      <c r="B523">
        <v>10154</v>
      </c>
      <c r="C523" t="s">
        <v>19</v>
      </c>
      <c r="D523" s="1">
        <v>44687</v>
      </c>
      <c r="E523" t="s">
        <v>46</v>
      </c>
      <c r="F523" t="s">
        <v>32</v>
      </c>
      <c r="G523" t="s">
        <v>15</v>
      </c>
      <c r="H523">
        <v>40</v>
      </c>
      <c r="I523">
        <v>4522</v>
      </c>
      <c r="J523">
        <v>180880</v>
      </c>
      <c r="K523">
        <v>10</v>
      </c>
      <c r="L523">
        <v>45220</v>
      </c>
      <c r="M523">
        <v>135660</v>
      </c>
      <c r="N523" s="5">
        <f>sales[profit]/sales[total_sales]</f>
        <v>0.75</v>
      </c>
    </row>
    <row r="524" spans="2:14" hidden="1" x14ac:dyDescent="0.25">
      <c r="B524">
        <v>10902</v>
      </c>
      <c r="C524" t="s">
        <v>19</v>
      </c>
      <c r="D524" s="1">
        <v>44688</v>
      </c>
      <c r="E524" t="s">
        <v>46</v>
      </c>
      <c r="F524" t="s">
        <v>32</v>
      </c>
      <c r="G524" t="s">
        <v>30</v>
      </c>
      <c r="H524">
        <v>45</v>
      </c>
      <c r="I524">
        <v>9687</v>
      </c>
      <c r="J524">
        <v>435915</v>
      </c>
      <c r="K524">
        <v>15</v>
      </c>
      <c r="L524">
        <v>145305</v>
      </c>
      <c r="M524">
        <v>290610</v>
      </c>
      <c r="N524" s="5">
        <f>sales[profit]/sales[total_sales]</f>
        <v>0.66666666666666663</v>
      </c>
    </row>
    <row r="525" spans="2:14" hidden="1" x14ac:dyDescent="0.25">
      <c r="B525">
        <v>10863</v>
      </c>
      <c r="C525" t="s">
        <v>19</v>
      </c>
      <c r="D525" s="1">
        <v>44688</v>
      </c>
      <c r="E525" t="s">
        <v>42</v>
      </c>
      <c r="F525" t="s">
        <v>32</v>
      </c>
      <c r="G525" t="s">
        <v>30</v>
      </c>
      <c r="H525">
        <v>45</v>
      </c>
      <c r="I525">
        <v>9269</v>
      </c>
      <c r="J525">
        <v>417105</v>
      </c>
      <c r="K525">
        <v>15</v>
      </c>
      <c r="L525">
        <v>139035</v>
      </c>
      <c r="M525">
        <v>278070</v>
      </c>
      <c r="N525" s="5">
        <f>sales[profit]/sales[total_sales]</f>
        <v>0.66666666666666663</v>
      </c>
    </row>
    <row r="526" spans="2:14" hidden="1" x14ac:dyDescent="0.25">
      <c r="B526">
        <v>10530</v>
      </c>
      <c r="C526" t="s">
        <v>19</v>
      </c>
      <c r="D526" s="1">
        <v>44688</v>
      </c>
      <c r="E526" t="s">
        <v>24</v>
      </c>
      <c r="F526" t="s">
        <v>18</v>
      </c>
      <c r="G526" t="s">
        <v>21</v>
      </c>
      <c r="H526">
        <v>50</v>
      </c>
      <c r="I526">
        <v>18287</v>
      </c>
      <c r="J526">
        <v>914350</v>
      </c>
      <c r="K526">
        <v>20</v>
      </c>
      <c r="L526">
        <v>365740</v>
      </c>
      <c r="M526">
        <v>548610</v>
      </c>
      <c r="N526" s="5">
        <f>sales[profit]/sales[total_sales]</f>
        <v>0.6</v>
      </c>
    </row>
    <row r="527" spans="2:14" hidden="1" x14ac:dyDescent="0.25">
      <c r="B527">
        <v>10547</v>
      </c>
      <c r="C527" t="s">
        <v>16</v>
      </c>
      <c r="D527" s="1">
        <v>44688</v>
      </c>
      <c r="E527" t="s">
        <v>48</v>
      </c>
      <c r="F527" t="s">
        <v>96</v>
      </c>
      <c r="G527" t="s">
        <v>21</v>
      </c>
      <c r="H527">
        <v>50</v>
      </c>
      <c r="I527">
        <v>10965</v>
      </c>
      <c r="J527">
        <v>548250</v>
      </c>
      <c r="K527">
        <v>20</v>
      </c>
      <c r="L527">
        <v>219300</v>
      </c>
      <c r="M527">
        <v>328950</v>
      </c>
      <c r="N527" s="5">
        <f>sales[profit]/sales[total_sales]</f>
        <v>0.6</v>
      </c>
    </row>
    <row r="528" spans="2:14" hidden="1" x14ac:dyDescent="0.25">
      <c r="B528">
        <v>10676</v>
      </c>
      <c r="C528" t="s">
        <v>12</v>
      </c>
      <c r="D528" s="1">
        <v>44688</v>
      </c>
      <c r="E528" t="s">
        <v>33</v>
      </c>
      <c r="F528" t="s">
        <v>18</v>
      </c>
      <c r="G528" t="s">
        <v>15</v>
      </c>
      <c r="H528">
        <v>40</v>
      </c>
      <c r="I528">
        <v>18927</v>
      </c>
      <c r="J528">
        <v>757080</v>
      </c>
      <c r="K528">
        <v>10</v>
      </c>
      <c r="L528">
        <v>189270</v>
      </c>
      <c r="M528">
        <v>567810</v>
      </c>
      <c r="N528" s="5">
        <f>sales[profit]/sales[total_sales]</f>
        <v>0.75</v>
      </c>
    </row>
    <row r="529" spans="2:14" hidden="1" x14ac:dyDescent="0.25">
      <c r="B529">
        <v>10077</v>
      </c>
      <c r="C529" t="s">
        <v>16</v>
      </c>
      <c r="D529" s="1">
        <v>44689</v>
      </c>
      <c r="E529" t="s">
        <v>70</v>
      </c>
      <c r="F529" t="s">
        <v>14</v>
      </c>
      <c r="G529" t="s">
        <v>15</v>
      </c>
      <c r="H529">
        <v>40</v>
      </c>
      <c r="I529">
        <v>9140</v>
      </c>
      <c r="J529">
        <v>365600</v>
      </c>
      <c r="K529">
        <v>10</v>
      </c>
      <c r="L529">
        <v>91400</v>
      </c>
      <c r="M529">
        <v>274200</v>
      </c>
      <c r="N529" s="5">
        <f>sales[profit]/sales[total_sales]</f>
        <v>0.75</v>
      </c>
    </row>
    <row r="530" spans="2:14" hidden="1" x14ac:dyDescent="0.25">
      <c r="B530">
        <v>10655</v>
      </c>
      <c r="C530" t="s">
        <v>16</v>
      </c>
      <c r="D530" s="1">
        <v>44689</v>
      </c>
      <c r="E530" t="s">
        <v>17</v>
      </c>
      <c r="F530" t="s">
        <v>18</v>
      </c>
      <c r="G530" t="s">
        <v>21</v>
      </c>
      <c r="H530">
        <v>50</v>
      </c>
      <c r="I530">
        <v>16715</v>
      </c>
      <c r="J530">
        <v>835750</v>
      </c>
      <c r="K530">
        <v>20</v>
      </c>
      <c r="L530">
        <v>334300</v>
      </c>
      <c r="M530">
        <v>501450</v>
      </c>
      <c r="N530" s="5">
        <f>sales[profit]/sales[total_sales]</f>
        <v>0.6</v>
      </c>
    </row>
    <row r="531" spans="2:14" hidden="1" x14ac:dyDescent="0.25">
      <c r="B531">
        <v>10014</v>
      </c>
      <c r="C531" t="s">
        <v>16</v>
      </c>
      <c r="D531" s="1">
        <v>44689</v>
      </c>
      <c r="E531" t="s">
        <v>28</v>
      </c>
      <c r="F531" t="s">
        <v>96</v>
      </c>
      <c r="G531" t="s">
        <v>15</v>
      </c>
      <c r="H531">
        <v>40</v>
      </c>
      <c r="I531">
        <v>497</v>
      </c>
      <c r="J531">
        <v>19880</v>
      </c>
      <c r="K531">
        <v>10</v>
      </c>
      <c r="L531">
        <v>4970</v>
      </c>
      <c r="M531">
        <v>14910</v>
      </c>
      <c r="N531" s="5">
        <f>sales[profit]/sales[total_sales]</f>
        <v>0.75</v>
      </c>
    </row>
    <row r="532" spans="2:14" hidden="1" x14ac:dyDescent="0.25">
      <c r="B532">
        <v>10127</v>
      </c>
      <c r="C532" t="s">
        <v>12</v>
      </c>
      <c r="D532" s="1">
        <v>44689</v>
      </c>
      <c r="E532" t="s">
        <v>43</v>
      </c>
      <c r="F532" t="s">
        <v>14</v>
      </c>
      <c r="G532" t="s">
        <v>21</v>
      </c>
      <c r="H532">
        <v>50</v>
      </c>
      <c r="I532">
        <v>10127</v>
      </c>
      <c r="J532">
        <v>506350</v>
      </c>
      <c r="K532">
        <v>20</v>
      </c>
      <c r="L532">
        <v>202540</v>
      </c>
      <c r="M532">
        <v>303810</v>
      </c>
      <c r="N532" s="5">
        <f>sales[profit]/sales[total_sales]</f>
        <v>0.6</v>
      </c>
    </row>
    <row r="533" spans="2:14" hidden="1" x14ac:dyDescent="0.25">
      <c r="B533">
        <v>10739</v>
      </c>
      <c r="C533" t="s">
        <v>23</v>
      </c>
      <c r="D533" s="1">
        <v>44690</v>
      </c>
      <c r="E533" t="s">
        <v>49</v>
      </c>
      <c r="F533" t="s">
        <v>96</v>
      </c>
      <c r="G533" t="s">
        <v>30</v>
      </c>
      <c r="H533">
        <v>45</v>
      </c>
      <c r="I533">
        <v>18216</v>
      </c>
      <c r="J533">
        <v>819720</v>
      </c>
      <c r="K533">
        <v>15</v>
      </c>
      <c r="L533">
        <v>273240</v>
      </c>
      <c r="M533">
        <v>546480</v>
      </c>
      <c r="N533" s="5">
        <f>sales[profit]/sales[total_sales]</f>
        <v>0.66666666666666663</v>
      </c>
    </row>
    <row r="534" spans="2:14" hidden="1" x14ac:dyDescent="0.25">
      <c r="B534">
        <v>10260</v>
      </c>
      <c r="C534" t="s">
        <v>19</v>
      </c>
      <c r="D534" s="1">
        <v>44690</v>
      </c>
      <c r="E534" t="s">
        <v>47</v>
      </c>
      <c r="F534" t="s">
        <v>32</v>
      </c>
      <c r="G534" t="s">
        <v>30</v>
      </c>
      <c r="H534">
        <v>45</v>
      </c>
      <c r="I534">
        <v>11379</v>
      </c>
      <c r="J534">
        <v>512055</v>
      </c>
      <c r="K534">
        <v>15</v>
      </c>
      <c r="L534">
        <v>170685</v>
      </c>
      <c r="M534">
        <v>341370</v>
      </c>
      <c r="N534" s="5">
        <f>sales[profit]/sales[total_sales]</f>
        <v>0.66666666666666663</v>
      </c>
    </row>
    <row r="535" spans="2:14" hidden="1" x14ac:dyDescent="0.25">
      <c r="B535">
        <v>10484</v>
      </c>
      <c r="C535" t="s">
        <v>12</v>
      </c>
      <c r="D535" s="1">
        <v>44690</v>
      </c>
      <c r="E535" t="s">
        <v>36</v>
      </c>
      <c r="F535" t="s">
        <v>14</v>
      </c>
      <c r="G535" t="s">
        <v>26</v>
      </c>
      <c r="H535">
        <v>55</v>
      </c>
      <c r="I535">
        <v>1310</v>
      </c>
      <c r="J535">
        <v>72050</v>
      </c>
      <c r="K535">
        <v>30</v>
      </c>
      <c r="L535">
        <v>39300</v>
      </c>
      <c r="M535">
        <v>32750</v>
      </c>
      <c r="N535" s="5">
        <f>sales[profit]/sales[total_sales]</f>
        <v>0.45454545454545453</v>
      </c>
    </row>
    <row r="536" spans="2:14" hidden="1" x14ac:dyDescent="0.25">
      <c r="B536">
        <v>10137</v>
      </c>
      <c r="C536" t="s">
        <v>16</v>
      </c>
      <c r="D536" s="1">
        <v>44690</v>
      </c>
      <c r="E536" t="s">
        <v>46</v>
      </c>
      <c r="F536" t="s">
        <v>32</v>
      </c>
      <c r="G536" t="s">
        <v>26</v>
      </c>
      <c r="H536">
        <v>55</v>
      </c>
      <c r="I536">
        <v>12565</v>
      </c>
      <c r="J536">
        <v>691075</v>
      </c>
      <c r="K536">
        <v>30</v>
      </c>
      <c r="L536">
        <v>376950</v>
      </c>
      <c r="M536">
        <v>314125</v>
      </c>
      <c r="N536" s="5">
        <f>sales[profit]/sales[total_sales]</f>
        <v>0.45454545454545453</v>
      </c>
    </row>
    <row r="537" spans="2:14" hidden="1" x14ac:dyDescent="0.25">
      <c r="B537">
        <v>10472</v>
      </c>
      <c r="C537" t="s">
        <v>23</v>
      </c>
      <c r="D537" s="1">
        <v>44691</v>
      </c>
      <c r="E537" t="s">
        <v>37</v>
      </c>
      <c r="F537" t="s">
        <v>32</v>
      </c>
      <c r="G537" t="s">
        <v>15</v>
      </c>
      <c r="H537">
        <v>40</v>
      </c>
      <c r="I537">
        <v>8809</v>
      </c>
      <c r="J537">
        <v>352360</v>
      </c>
      <c r="K537">
        <v>10</v>
      </c>
      <c r="L537">
        <v>88090</v>
      </c>
      <c r="M537">
        <v>264270</v>
      </c>
      <c r="N537" s="5">
        <f>sales[profit]/sales[total_sales]</f>
        <v>0.75</v>
      </c>
    </row>
    <row r="538" spans="2:14" hidden="1" x14ac:dyDescent="0.25">
      <c r="B538">
        <v>10605</v>
      </c>
      <c r="C538" t="s">
        <v>12</v>
      </c>
      <c r="D538" s="1">
        <v>44691</v>
      </c>
      <c r="E538" t="s">
        <v>36</v>
      </c>
      <c r="F538" t="s">
        <v>14</v>
      </c>
      <c r="G538" t="s">
        <v>15</v>
      </c>
      <c r="H538">
        <v>40</v>
      </c>
      <c r="I538">
        <v>4677</v>
      </c>
      <c r="J538">
        <v>187080</v>
      </c>
      <c r="K538">
        <v>10</v>
      </c>
      <c r="L538">
        <v>46770</v>
      </c>
      <c r="M538">
        <v>140310</v>
      </c>
      <c r="N538" s="5">
        <f>sales[profit]/sales[total_sales]</f>
        <v>0.75</v>
      </c>
    </row>
    <row r="539" spans="2:14" hidden="1" x14ac:dyDescent="0.25">
      <c r="B539">
        <v>10299</v>
      </c>
      <c r="C539" t="s">
        <v>23</v>
      </c>
      <c r="D539" s="1">
        <v>44691</v>
      </c>
      <c r="E539" t="s">
        <v>70</v>
      </c>
      <c r="F539" t="s">
        <v>14</v>
      </c>
      <c r="G539" t="s">
        <v>30</v>
      </c>
      <c r="H539">
        <v>45</v>
      </c>
      <c r="I539">
        <v>8925</v>
      </c>
      <c r="J539">
        <v>401625</v>
      </c>
      <c r="K539">
        <v>15</v>
      </c>
      <c r="L539">
        <v>133875</v>
      </c>
      <c r="M539">
        <v>267750</v>
      </c>
      <c r="N539" s="5">
        <f>sales[profit]/sales[total_sales]</f>
        <v>0.66666666666666663</v>
      </c>
    </row>
    <row r="540" spans="2:14" hidden="1" x14ac:dyDescent="0.25">
      <c r="B540">
        <v>10668</v>
      </c>
      <c r="C540" t="s">
        <v>12</v>
      </c>
      <c r="D540" s="1">
        <v>44691</v>
      </c>
      <c r="E540" t="s">
        <v>47</v>
      </c>
      <c r="F540" t="s">
        <v>32</v>
      </c>
      <c r="G540" t="s">
        <v>15</v>
      </c>
      <c r="H540">
        <v>40</v>
      </c>
      <c r="I540">
        <v>18789</v>
      </c>
      <c r="J540">
        <v>751560</v>
      </c>
      <c r="K540">
        <v>10</v>
      </c>
      <c r="L540">
        <v>187890</v>
      </c>
      <c r="M540">
        <v>563670</v>
      </c>
      <c r="N540" s="5">
        <f>sales[profit]/sales[total_sales]</f>
        <v>0.75</v>
      </c>
    </row>
    <row r="541" spans="2:14" hidden="1" x14ac:dyDescent="0.25">
      <c r="B541">
        <v>10500</v>
      </c>
      <c r="C541" t="s">
        <v>16</v>
      </c>
      <c r="D541" s="1">
        <v>44692</v>
      </c>
      <c r="E541" t="s">
        <v>47</v>
      </c>
      <c r="F541" t="s">
        <v>32</v>
      </c>
      <c r="G541" t="s">
        <v>30</v>
      </c>
      <c r="H541">
        <v>45</v>
      </c>
      <c r="I541">
        <v>3242</v>
      </c>
      <c r="J541">
        <v>145890</v>
      </c>
      <c r="K541">
        <v>15</v>
      </c>
      <c r="L541">
        <v>48630</v>
      </c>
      <c r="M541">
        <v>97260</v>
      </c>
      <c r="N541" s="5">
        <f>sales[profit]/sales[total_sales]</f>
        <v>0.66666666666666663</v>
      </c>
    </row>
    <row r="542" spans="2:14" hidden="1" x14ac:dyDescent="0.25">
      <c r="B542">
        <v>10975</v>
      </c>
      <c r="C542" t="s">
        <v>16</v>
      </c>
      <c r="D542" s="1">
        <v>44692</v>
      </c>
      <c r="E542" t="s">
        <v>53</v>
      </c>
      <c r="F542" t="s">
        <v>18</v>
      </c>
      <c r="G542" t="s">
        <v>21</v>
      </c>
      <c r="H542">
        <v>50</v>
      </c>
      <c r="I542">
        <v>5066</v>
      </c>
      <c r="J542">
        <v>253300</v>
      </c>
      <c r="K542">
        <v>20</v>
      </c>
      <c r="L542">
        <v>101320</v>
      </c>
      <c r="M542">
        <v>151980</v>
      </c>
      <c r="N542" s="5">
        <f>sales[profit]/sales[total_sales]</f>
        <v>0.6</v>
      </c>
    </row>
    <row r="543" spans="2:14" hidden="1" x14ac:dyDescent="0.25">
      <c r="B543">
        <v>10653</v>
      </c>
      <c r="C543" t="s">
        <v>12</v>
      </c>
      <c r="D543" s="1">
        <v>44692</v>
      </c>
      <c r="E543" t="s">
        <v>47</v>
      </c>
      <c r="F543" t="s">
        <v>32</v>
      </c>
      <c r="G543" t="s">
        <v>26</v>
      </c>
      <c r="H543">
        <v>55</v>
      </c>
      <c r="I543">
        <v>7125</v>
      </c>
      <c r="J543">
        <v>391875</v>
      </c>
      <c r="K543">
        <v>30</v>
      </c>
      <c r="L543">
        <v>213750</v>
      </c>
      <c r="M543">
        <v>178125</v>
      </c>
      <c r="N543" s="5">
        <f>sales[profit]/sales[total_sales]</f>
        <v>0.45454545454545453</v>
      </c>
    </row>
    <row r="544" spans="2:14" hidden="1" x14ac:dyDescent="0.25">
      <c r="B544">
        <v>10314</v>
      </c>
      <c r="C544" t="s">
        <v>19</v>
      </c>
      <c r="D544" s="1">
        <v>44692</v>
      </c>
      <c r="E544" t="s">
        <v>73</v>
      </c>
      <c r="F544" t="s">
        <v>32</v>
      </c>
      <c r="G544" t="s">
        <v>21</v>
      </c>
      <c r="H544">
        <v>50</v>
      </c>
      <c r="I544">
        <v>2191</v>
      </c>
      <c r="J544">
        <v>109550</v>
      </c>
      <c r="K544">
        <v>20</v>
      </c>
      <c r="L544">
        <v>43820</v>
      </c>
      <c r="M544">
        <v>65730</v>
      </c>
      <c r="N544" s="5">
        <f>sales[profit]/sales[total_sales]</f>
        <v>0.6</v>
      </c>
    </row>
    <row r="545" spans="2:14" hidden="1" x14ac:dyDescent="0.25">
      <c r="B545">
        <v>10690</v>
      </c>
      <c r="C545" t="s">
        <v>16</v>
      </c>
      <c r="D545" s="1">
        <v>44693</v>
      </c>
      <c r="E545" t="s">
        <v>47</v>
      </c>
      <c r="F545" t="s">
        <v>32</v>
      </c>
      <c r="G545" t="s">
        <v>30</v>
      </c>
      <c r="H545">
        <v>45</v>
      </c>
      <c r="I545">
        <v>3050</v>
      </c>
      <c r="J545">
        <v>137250</v>
      </c>
      <c r="K545">
        <v>15</v>
      </c>
      <c r="L545">
        <v>45750</v>
      </c>
      <c r="M545">
        <v>91500</v>
      </c>
      <c r="N545" s="5">
        <f>sales[profit]/sales[total_sales]</f>
        <v>0.66666666666666663</v>
      </c>
    </row>
    <row r="546" spans="2:14" hidden="1" x14ac:dyDescent="0.25">
      <c r="B546">
        <v>10662</v>
      </c>
      <c r="C546" t="s">
        <v>12</v>
      </c>
      <c r="D546" s="1">
        <v>44693</v>
      </c>
      <c r="E546" t="s">
        <v>54</v>
      </c>
      <c r="F546" t="s">
        <v>32</v>
      </c>
      <c r="G546" t="s">
        <v>15</v>
      </c>
      <c r="H546">
        <v>40</v>
      </c>
      <c r="I546">
        <v>10687</v>
      </c>
      <c r="J546">
        <v>427480</v>
      </c>
      <c r="K546">
        <v>10</v>
      </c>
      <c r="L546">
        <v>106870</v>
      </c>
      <c r="M546">
        <v>320610</v>
      </c>
      <c r="N546" s="5">
        <f>sales[profit]/sales[total_sales]</f>
        <v>0.75</v>
      </c>
    </row>
    <row r="547" spans="2:14" hidden="1" x14ac:dyDescent="0.25">
      <c r="B547">
        <v>10948</v>
      </c>
      <c r="C547" t="s">
        <v>16</v>
      </c>
      <c r="D547" s="1">
        <v>44693</v>
      </c>
      <c r="E547" t="s">
        <v>51</v>
      </c>
      <c r="F547" t="s">
        <v>18</v>
      </c>
      <c r="G547" t="s">
        <v>21</v>
      </c>
      <c r="H547">
        <v>50</v>
      </c>
      <c r="I547">
        <v>5316</v>
      </c>
      <c r="J547">
        <v>265800</v>
      </c>
      <c r="K547">
        <v>20</v>
      </c>
      <c r="L547">
        <v>106320</v>
      </c>
      <c r="M547">
        <v>159480</v>
      </c>
      <c r="N547" s="5">
        <f>sales[profit]/sales[total_sales]</f>
        <v>0.6</v>
      </c>
    </row>
    <row r="548" spans="2:14" hidden="1" x14ac:dyDescent="0.25">
      <c r="B548">
        <v>10577</v>
      </c>
      <c r="C548" t="s">
        <v>12</v>
      </c>
      <c r="D548" s="1">
        <v>44693</v>
      </c>
      <c r="E548" t="s">
        <v>13</v>
      </c>
      <c r="F548" t="s">
        <v>14</v>
      </c>
      <c r="G548" t="s">
        <v>30</v>
      </c>
      <c r="H548">
        <v>45</v>
      </c>
      <c r="I548">
        <v>8841</v>
      </c>
      <c r="J548">
        <v>397845</v>
      </c>
      <c r="K548">
        <v>15</v>
      </c>
      <c r="L548">
        <v>132615</v>
      </c>
      <c r="M548">
        <v>265230</v>
      </c>
      <c r="N548" s="5">
        <f>sales[profit]/sales[total_sales]</f>
        <v>0.66666666666666663</v>
      </c>
    </row>
    <row r="549" spans="2:14" hidden="1" x14ac:dyDescent="0.25">
      <c r="B549">
        <v>10801</v>
      </c>
      <c r="C549" t="s">
        <v>23</v>
      </c>
      <c r="D549" s="1">
        <v>44694</v>
      </c>
      <c r="E549" t="s">
        <v>70</v>
      </c>
      <c r="F549" t="s">
        <v>14</v>
      </c>
      <c r="G549" t="s">
        <v>30</v>
      </c>
      <c r="H549">
        <v>45</v>
      </c>
      <c r="I549">
        <v>19332</v>
      </c>
      <c r="J549">
        <v>869940</v>
      </c>
      <c r="K549">
        <v>15</v>
      </c>
      <c r="L549">
        <v>289980</v>
      </c>
      <c r="M549">
        <v>579960</v>
      </c>
      <c r="N549" s="5">
        <f>sales[profit]/sales[total_sales]</f>
        <v>0.66666666666666663</v>
      </c>
    </row>
    <row r="550" spans="2:14" hidden="1" x14ac:dyDescent="0.25">
      <c r="B550">
        <v>10480</v>
      </c>
      <c r="C550" t="s">
        <v>16</v>
      </c>
      <c r="D550" s="1">
        <v>44694</v>
      </c>
      <c r="E550" t="s">
        <v>42</v>
      </c>
      <c r="F550" t="s">
        <v>32</v>
      </c>
      <c r="G550" t="s">
        <v>21</v>
      </c>
      <c r="H550">
        <v>50</v>
      </c>
      <c r="I550">
        <v>8578</v>
      </c>
      <c r="J550">
        <v>428900</v>
      </c>
      <c r="K550">
        <v>20</v>
      </c>
      <c r="L550">
        <v>171560</v>
      </c>
      <c r="M550">
        <v>257340</v>
      </c>
      <c r="N550" s="5">
        <f>sales[profit]/sales[total_sales]</f>
        <v>0.6</v>
      </c>
    </row>
    <row r="551" spans="2:14" hidden="1" x14ac:dyDescent="0.25">
      <c r="B551">
        <v>10988</v>
      </c>
      <c r="C551" t="s">
        <v>19</v>
      </c>
      <c r="D551" s="1">
        <v>44694</v>
      </c>
      <c r="E551" t="s">
        <v>65</v>
      </c>
      <c r="F551" t="s">
        <v>14</v>
      </c>
      <c r="G551" t="s">
        <v>30</v>
      </c>
      <c r="H551">
        <v>45</v>
      </c>
      <c r="I551">
        <v>18541</v>
      </c>
      <c r="J551">
        <v>834345</v>
      </c>
      <c r="K551">
        <v>15</v>
      </c>
      <c r="L551">
        <v>278115</v>
      </c>
      <c r="M551">
        <v>556230</v>
      </c>
      <c r="N551" s="5">
        <f>sales[profit]/sales[total_sales]</f>
        <v>0.66666666666666663</v>
      </c>
    </row>
    <row r="552" spans="2:14" hidden="1" x14ac:dyDescent="0.25">
      <c r="B552">
        <v>10212</v>
      </c>
      <c r="C552" t="s">
        <v>23</v>
      </c>
      <c r="D552" s="1">
        <v>44694</v>
      </c>
      <c r="E552" t="s">
        <v>53</v>
      </c>
      <c r="F552" t="s">
        <v>18</v>
      </c>
      <c r="G552" t="s">
        <v>15</v>
      </c>
      <c r="H552">
        <v>40</v>
      </c>
      <c r="I552">
        <v>6292</v>
      </c>
      <c r="J552">
        <v>251680</v>
      </c>
      <c r="K552">
        <v>10</v>
      </c>
      <c r="L552">
        <v>62920</v>
      </c>
      <c r="M552">
        <v>188760</v>
      </c>
      <c r="N552" s="5">
        <f>sales[profit]/sales[total_sales]</f>
        <v>0.75</v>
      </c>
    </row>
    <row r="553" spans="2:14" hidden="1" x14ac:dyDescent="0.25">
      <c r="B553">
        <v>10608</v>
      </c>
      <c r="C553" t="s">
        <v>12</v>
      </c>
      <c r="D553" s="1">
        <v>44695</v>
      </c>
      <c r="E553" t="s">
        <v>56</v>
      </c>
      <c r="F553" t="s">
        <v>18</v>
      </c>
      <c r="G553" t="s">
        <v>26</v>
      </c>
      <c r="H553">
        <v>55</v>
      </c>
      <c r="I553">
        <v>2893</v>
      </c>
      <c r="J553">
        <v>159115</v>
      </c>
      <c r="K553">
        <v>30</v>
      </c>
      <c r="L553">
        <v>86790</v>
      </c>
      <c r="M553">
        <v>72325</v>
      </c>
      <c r="N553" s="5">
        <f>sales[profit]/sales[total_sales]</f>
        <v>0.45454545454545453</v>
      </c>
    </row>
    <row r="554" spans="2:14" hidden="1" x14ac:dyDescent="0.25">
      <c r="B554">
        <v>10441</v>
      </c>
      <c r="C554" t="s">
        <v>12</v>
      </c>
      <c r="D554" s="1">
        <v>44695</v>
      </c>
      <c r="E554" t="s">
        <v>68</v>
      </c>
      <c r="F554" t="s">
        <v>14</v>
      </c>
      <c r="G554" t="s">
        <v>15</v>
      </c>
      <c r="H554">
        <v>40</v>
      </c>
      <c r="I554">
        <v>13072</v>
      </c>
      <c r="J554">
        <v>522880</v>
      </c>
      <c r="K554">
        <v>10</v>
      </c>
      <c r="L554">
        <v>130720</v>
      </c>
      <c r="M554">
        <v>392160</v>
      </c>
      <c r="N554" s="5">
        <f>sales[profit]/sales[total_sales]</f>
        <v>0.75</v>
      </c>
    </row>
    <row r="555" spans="2:14" hidden="1" x14ac:dyDescent="0.25">
      <c r="B555">
        <v>10177</v>
      </c>
      <c r="C555" t="s">
        <v>19</v>
      </c>
      <c r="D555" s="1">
        <v>44695</v>
      </c>
      <c r="E555" t="s">
        <v>29</v>
      </c>
      <c r="F555" t="s">
        <v>14</v>
      </c>
      <c r="G555" t="s">
        <v>15</v>
      </c>
      <c r="H555">
        <v>40</v>
      </c>
      <c r="I555">
        <v>14703</v>
      </c>
      <c r="J555">
        <v>588120</v>
      </c>
      <c r="K555">
        <v>10</v>
      </c>
      <c r="L555">
        <v>147030</v>
      </c>
      <c r="M555">
        <v>441090</v>
      </c>
      <c r="N555" s="5">
        <f>sales[profit]/sales[total_sales]</f>
        <v>0.75</v>
      </c>
    </row>
    <row r="556" spans="2:14" hidden="1" x14ac:dyDescent="0.25">
      <c r="B556">
        <v>10516</v>
      </c>
      <c r="C556" t="s">
        <v>23</v>
      </c>
      <c r="D556" s="1">
        <v>44695</v>
      </c>
      <c r="E556" t="s">
        <v>58</v>
      </c>
      <c r="F556" t="s">
        <v>18</v>
      </c>
      <c r="G556" t="s">
        <v>21</v>
      </c>
      <c r="H556">
        <v>50</v>
      </c>
      <c r="I556">
        <v>10488</v>
      </c>
      <c r="J556">
        <v>524400</v>
      </c>
      <c r="K556">
        <v>20</v>
      </c>
      <c r="L556">
        <v>209760</v>
      </c>
      <c r="M556">
        <v>314640</v>
      </c>
      <c r="N556" s="5">
        <f>sales[profit]/sales[total_sales]</f>
        <v>0.6</v>
      </c>
    </row>
    <row r="557" spans="2:14" hidden="1" x14ac:dyDescent="0.25">
      <c r="B557">
        <v>10353</v>
      </c>
      <c r="C557" t="s">
        <v>19</v>
      </c>
      <c r="D557" s="1">
        <v>44696</v>
      </c>
      <c r="E557" t="s">
        <v>57</v>
      </c>
      <c r="F557" t="s">
        <v>32</v>
      </c>
      <c r="G557" t="s">
        <v>15</v>
      </c>
      <c r="H557">
        <v>40</v>
      </c>
      <c r="I557">
        <v>14247</v>
      </c>
      <c r="J557">
        <v>569880</v>
      </c>
      <c r="K557">
        <v>10</v>
      </c>
      <c r="L557">
        <v>142470</v>
      </c>
      <c r="M557">
        <v>427410</v>
      </c>
      <c r="N557" s="5">
        <f>sales[profit]/sales[total_sales]</f>
        <v>0.75</v>
      </c>
    </row>
    <row r="558" spans="2:14" hidden="1" x14ac:dyDescent="0.25">
      <c r="B558">
        <v>10880</v>
      </c>
      <c r="C558" t="s">
        <v>19</v>
      </c>
      <c r="D558" s="1">
        <v>44696</v>
      </c>
      <c r="E558" t="s">
        <v>29</v>
      </c>
      <c r="F558" t="s">
        <v>14</v>
      </c>
      <c r="G558" t="s">
        <v>21</v>
      </c>
      <c r="H558">
        <v>50</v>
      </c>
      <c r="I558">
        <v>7319</v>
      </c>
      <c r="J558">
        <v>365950</v>
      </c>
      <c r="K558">
        <v>20</v>
      </c>
      <c r="L558">
        <v>146380</v>
      </c>
      <c r="M558">
        <v>219570</v>
      </c>
      <c r="N558" s="5">
        <f>sales[profit]/sales[total_sales]</f>
        <v>0.6</v>
      </c>
    </row>
    <row r="559" spans="2:14" hidden="1" x14ac:dyDescent="0.25">
      <c r="B559">
        <v>10981</v>
      </c>
      <c r="C559" t="s">
        <v>23</v>
      </c>
      <c r="D559" s="1">
        <v>44696</v>
      </c>
      <c r="E559" t="s">
        <v>54</v>
      </c>
      <c r="F559" t="s">
        <v>32</v>
      </c>
      <c r="G559" t="s">
        <v>15</v>
      </c>
      <c r="H559">
        <v>40</v>
      </c>
      <c r="I559">
        <v>5627</v>
      </c>
      <c r="J559">
        <v>225080</v>
      </c>
      <c r="K559">
        <v>10</v>
      </c>
      <c r="L559">
        <v>56270</v>
      </c>
      <c r="M559">
        <v>168810</v>
      </c>
      <c r="N559" s="5">
        <f>sales[profit]/sales[total_sales]</f>
        <v>0.75</v>
      </c>
    </row>
    <row r="560" spans="2:14" hidden="1" x14ac:dyDescent="0.25">
      <c r="B560">
        <v>10905</v>
      </c>
      <c r="C560" t="s">
        <v>23</v>
      </c>
      <c r="D560" s="1">
        <v>44696</v>
      </c>
      <c r="E560" t="s">
        <v>70</v>
      </c>
      <c r="F560" t="s">
        <v>14</v>
      </c>
      <c r="G560" t="s">
        <v>30</v>
      </c>
      <c r="H560">
        <v>45</v>
      </c>
      <c r="I560">
        <v>8968</v>
      </c>
      <c r="J560">
        <v>403560</v>
      </c>
      <c r="K560">
        <v>15</v>
      </c>
      <c r="L560">
        <v>134520</v>
      </c>
      <c r="M560">
        <v>269040</v>
      </c>
      <c r="N560" s="5">
        <f>sales[profit]/sales[total_sales]</f>
        <v>0.66666666666666663</v>
      </c>
    </row>
    <row r="561" spans="2:14" hidden="1" x14ac:dyDescent="0.25">
      <c r="B561">
        <v>10915</v>
      </c>
      <c r="C561" t="s">
        <v>12</v>
      </c>
      <c r="D561" s="1">
        <v>44697</v>
      </c>
      <c r="E561" t="s">
        <v>46</v>
      </c>
      <c r="F561" t="s">
        <v>32</v>
      </c>
      <c r="G561" t="s">
        <v>26</v>
      </c>
      <c r="H561">
        <v>55</v>
      </c>
      <c r="I561">
        <v>9014</v>
      </c>
      <c r="J561">
        <v>495770</v>
      </c>
      <c r="K561">
        <v>30</v>
      </c>
      <c r="L561">
        <v>270420</v>
      </c>
      <c r="M561">
        <v>225350</v>
      </c>
      <c r="N561" s="5">
        <f>sales[profit]/sales[total_sales]</f>
        <v>0.45454545454545453</v>
      </c>
    </row>
    <row r="562" spans="2:14" hidden="1" x14ac:dyDescent="0.25">
      <c r="B562">
        <v>10884</v>
      </c>
      <c r="C562" t="s">
        <v>23</v>
      </c>
      <c r="D562" s="1">
        <v>44697</v>
      </c>
      <c r="E562" t="s">
        <v>57</v>
      </c>
      <c r="F562" t="s">
        <v>32</v>
      </c>
      <c r="G562" t="s">
        <v>30</v>
      </c>
      <c r="H562">
        <v>45</v>
      </c>
      <c r="I562">
        <v>16123</v>
      </c>
      <c r="J562">
        <v>725535</v>
      </c>
      <c r="K562">
        <v>15</v>
      </c>
      <c r="L562">
        <v>241845</v>
      </c>
      <c r="M562">
        <v>483690</v>
      </c>
      <c r="N562" s="5">
        <f>sales[profit]/sales[total_sales]</f>
        <v>0.66666666666666663</v>
      </c>
    </row>
    <row r="563" spans="2:14" hidden="1" x14ac:dyDescent="0.25">
      <c r="B563">
        <v>10481</v>
      </c>
      <c r="C563" t="s">
        <v>23</v>
      </c>
      <c r="D563" s="1">
        <v>44697</v>
      </c>
      <c r="E563" t="s">
        <v>67</v>
      </c>
      <c r="F563" t="s">
        <v>18</v>
      </c>
      <c r="G563" t="s">
        <v>21</v>
      </c>
      <c r="H563">
        <v>50</v>
      </c>
      <c r="I563">
        <v>2006</v>
      </c>
      <c r="J563">
        <v>100300</v>
      </c>
      <c r="K563">
        <v>20</v>
      </c>
      <c r="L563">
        <v>40120</v>
      </c>
      <c r="M563">
        <v>60180</v>
      </c>
      <c r="N563" s="5">
        <f>sales[profit]/sales[total_sales]</f>
        <v>0.6</v>
      </c>
    </row>
    <row r="564" spans="2:14" hidden="1" x14ac:dyDescent="0.25">
      <c r="B564">
        <v>10222</v>
      </c>
      <c r="C564" t="s">
        <v>19</v>
      </c>
      <c r="D564" s="1">
        <v>44697</v>
      </c>
      <c r="E564" t="s">
        <v>65</v>
      </c>
      <c r="F564" t="s">
        <v>14</v>
      </c>
      <c r="G564" t="s">
        <v>15</v>
      </c>
      <c r="H564">
        <v>40</v>
      </c>
      <c r="I564">
        <v>14219</v>
      </c>
      <c r="J564">
        <v>568760</v>
      </c>
      <c r="K564">
        <v>10</v>
      </c>
      <c r="L564">
        <v>142190</v>
      </c>
      <c r="M564">
        <v>426570</v>
      </c>
      <c r="N564" s="5">
        <f>sales[profit]/sales[total_sales]</f>
        <v>0.75</v>
      </c>
    </row>
    <row r="565" spans="2:14" x14ac:dyDescent="0.25">
      <c r="B565">
        <v>10033</v>
      </c>
      <c r="C565" t="s">
        <v>16</v>
      </c>
      <c r="D565" s="1">
        <v>44697</v>
      </c>
      <c r="E565" t="s">
        <v>69</v>
      </c>
      <c r="F565" t="s">
        <v>18</v>
      </c>
      <c r="G565" t="s">
        <v>26</v>
      </c>
      <c r="H565">
        <v>55</v>
      </c>
      <c r="I565">
        <v>17935</v>
      </c>
      <c r="J565">
        <v>986425</v>
      </c>
      <c r="K565">
        <v>30</v>
      </c>
      <c r="L565">
        <v>538050</v>
      </c>
      <c r="M565">
        <v>448375</v>
      </c>
      <c r="N565" s="5">
        <f>sales[profit]/sales[total_sales]</f>
        <v>0.45454545454545453</v>
      </c>
    </row>
    <row r="566" spans="2:14" hidden="1" x14ac:dyDescent="0.25">
      <c r="B566">
        <v>10172</v>
      </c>
      <c r="C566" t="s">
        <v>16</v>
      </c>
      <c r="D566" s="1">
        <v>44698</v>
      </c>
      <c r="E566" t="s">
        <v>28</v>
      </c>
      <c r="F566" t="s">
        <v>96</v>
      </c>
      <c r="G566" t="s">
        <v>21</v>
      </c>
      <c r="H566">
        <v>50</v>
      </c>
      <c r="I566">
        <v>17789</v>
      </c>
      <c r="J566">
        <v>889450</v>
      </c>
      <c r="K566">
        <v>20</v>
      </c>
      <c r="L566">
        <v>355780</v>
      </c>
      <c r="M566">
        <v>533670</v>
      </c>
      <c r="N566" s="5">
        <f>sales[profit]/sales[total_sales]</f>
        <v>0.6</v>
      </c>
    </row>
    <row r="567" spans="2:14" hidden="1" x14ac:dyDescent="0.25">
      <c r="B567">
        <v>10376</v>
      </c>
      <c r="C567" t="s">
        <v>23</v>
      </c>
      <c r="D567" s="1">
        <v>44698</v>
      </c>
      <c r="E567" t="s">
        <v>73</v>
      </c>
      <c r="F567" t="s">
        <v>32</v>
      </c>
      <c r="G567" t="s">
        <v>15</v>
      </c>
      <c r="H567">
        <v>40</v>
      </c>
      <c r="I567">
        <v>13214</v>
      </c>
      <c r="J567">
        <v>528560</v>
      </c>
      <c r="K567">
        <v>10</v>
      </c>
      <c r="L567">
        <v>132140</v>
      </c>
      <c r="M567">
        <v>396420</v>
      </c>
      <c r="N567" s="5">
        <f>sales[profit]/sales[total_sales]</f>
        <v>0.75</v>
      </c>
    </row>
    <row r="568" spans="2:14" hidden="1" x14ac:dyDescent="0.25">
      <c r="B568">
        <v>10616</v>
      </c>
      <c r="C568" t="s">
        <v>12</v>
      </c>
      <c r="D568" s="1">
        <v>44698</v>
      </c>
      <c r="E568" t="s">
        <v>61</v>
      </c>
      <c r="F568" t="s">
        <v>14</v>
      </c>
      <c r="G568" t="s">
        <v>26</v>
      </c>
      <c r="H568">
        <v>55</v>
      </c>
      <c r="I568">
        <v>7169</v>
      </c>
      <c r="J568">
        <v>394295</v>
      </c>
      <c r="K568">
        <v>30</v>
      </c>
      <c r="L568">
        <v>215070</v>
      </c>
      <c r="M568">
        <v>179225</v>
      </c>
      <c r="N568" s="5">
        <f>sales[profit]/sales[total_sales]</f>
        <v>0.45454545454545453</v>
      </c>
    </row>
    <row r="569" spans="2:14" hidden="1" x14ac:dyDescent="0.25">
      <c r="B569">
        <v>10300</v>
      </c>
      <c r="C569" t="s">
        <v>16</v>
      </c>
      <c r="D569" s="1">
        <v>44698</v>
      </c>
      <c r="E569" t="s">
        <v>36</v>
      </c>
      <c r="F569" t="s">
        <v>14</v>
      </c>
      <c r="G569" t="s">
        <v>30</v>
      </c>
      <c r="H569">
        <v>45</v>
      </c>
      <c r="I569">
        <v>15296</v>
      </c>
      <c r="J569">
        <v>688320</v>
      </c>
      <c r="K569">
        <v>15</v>
      </c>
      <c r="L569">
        <v>229440</v>
      </c>
      <c r="M569">
        <v>458880</v>
      </c>
      <c r="N569" s="5">
        <f>sales[profit]/sales[total_sales]</f>
        <v>0.66666666666666663</v>
      </c>
    </row>
    <row r="570" spans="2:14" hidden="1" x14ac:dyDescent="0.25">
      <c r="B570">
        <v>10935</v>
      </c>
      <c r="C570" t="s">
        <v>16</v>
      </c>
      <c r="D570" s="1">
        <v>44699</v>
      </c>
      <c r="E570" t="s">
        <v>48</v>
      </c>
      <c r="F570" t="s">
        <v>96</v>
      </c>
      <c r="G570" t="s">
        <v>15</v>
      </c>
      <c r="H570">
        <v>40</v>
      </c>
      <c r="I570">
        <v>17869</v>
      </c>
      <c r="J570">
        <v>714760</v>
      </c>
      <c r="K570">
        <v>10</v>
      </c>
      <c r="L570">
        <v>178690</v>
      </c>
      <c r="M570">
        <v>536070</v>
      </c>
      <c r="N570" s="5">
        <f>sales[profit]/sales[total_sales]</f>
        <v>0.75</v>
      </c>
    </row>
    <row r="571" spans="2:14" hidden="1" x14ac:dyDescent="0.25">
      <c r="B571">
        <v>10992</v>
      </c>
      <c r="C571" t="s">
        <v>12</v>
      </c>
      <c r="D571" s="1">
        <v>44699</v>
      </c>
      <c r="E571" t="s">
        <v>57</v>
      </c>
      <c r="F571" t="s">
        <v>32</v>
      </c>
      <c r="G571" t="s">
        <v>15</v>
      </c>
      <c r="H571">
        <v>40</v>
      </c>
      <c r="I571">
        <v>15850</v>
      </c>
      <c r="J571">
        <v>634000</v>
      </c>
      <c r="K571">
        <v>10</v>
      </c>
      <c r="L571">
        <v>158500</v>
      </c>
      <c r="M571">
        <v>475500</v>
      </c>
      <c r="N571" s="5">
        <f>sales[profit]/sales[total_sales]</f>
        <v>0.75</v>
      </c>
    </row>
    <row r="572" spans="2:14" hidden="1" x14ac:dyDescent="0.25">
      <c r="B572">
        <v>10278</v>
      </c>
      <c r="C572" t="s">
        <v>19</v>
      </c>
      <c r="D572" s="1">
        <v>44699</v>
      </c>
      <c r="E572" t="s">
        <v>55</v>
      </c>
      <c r="F572" t="s">
        <v>96</v>
      </c>
      <c r="G572" t="s">
        <v>30</v>
      </c>
      <c r="H572">
        <v>45</v>
      </c>
      <c r="I572">
        <v>16077</v>
      </c>
      <c r="J572">
        <v>723465</v>
      </c>
      <c r="K572">
        <v>15</v>
      </c>
      <c r="L572">
        <v>241155</v>
      </c>
      <c r="M572">
        <v>482310</v>
      </c>
      <c r="N572" s="5">
        <f>sales[profit]/sales[total_sales]</f>
        <v>0.66666666666666663</v>
      </c>
    </row>
    <row r="573" spans="2:14" hidden="1" x14ac:dyDescent="0.25">
      <c r="B573">
        <v>10868</v>
      </c>
      <c r="C573" t="s">
        <v>12</v>
      </c>
      <c r="D573" s="1">
        <v>44699</v>
      </c>
      <c r="E573" t="s">
        <v>41</v>
      </c>
      <c r="F573" t="s">
        <v>18</v>
      </c>
      <c r="G573" t="s">
        <v>30</v>
      </c>
      <c r="H573">
        <v>45</v>
      </c>
      <c r="I573">
        <v>7407</v>
      </c>
      <c r="J573">
        <v>333315</v>
      </c>
      <c r="K573">
        <v>15</v>
      </c>
      <c r="L573">
        <v>111105</v>
      </c>
      <c r="M573">
        <v>222210</v>
      </c>
      <c r="N573" s="5">
        <f>sales[profit]/sales[total_sales]</f>
        <v>0.66666666666666663</v>
      </c>
    </row>
    <row r="574" spans="2:14" hidden="1" x14ac:dyDescent="0.25">
      <c r="B574">
        <v>10383</v>
      </c>
      <c r="C574" t="s">
        <v>23</v>
      </c>
      <c r="D574" s="1">
        <v>44700</v>
      </c>
      <c r="E574" t="s">
        <v>59</v>
      </c>
      <c r="F574" t="s">
        <v>14</v>
      </c>
      <c r="G574" t="s">
        <v>30</v>
      </c>
      <c r="H574">
        <v>45</v>
      </c>
      <c r="I574">
        <v>17604</v>
      </c>
      <c r="J574">
        <v>792180</v>
      </c>
      <c r="K574">
        <v>15</v>
      </c>
      <c r="L574">
        <v>264060</v>
      </c>
      <c r="M574">
        <v>528120</v>
      </c>
      <c r="N574" s="5">
        <f>sales[profit]/sales[total_sales]</f>
        <v>0.66666666666666663</v>
      </c>
    </row>
    <row r="575" spans="2:14" hidden="1" x14ac:dyDescent="0.25">
      <c r="B575">
        <v>10324</v>
      </c>
      <c r="C575" t="s">
        <v>19</v>
      </c>
      <c r="D575" s="1">
        <v>44700</v>
      </c>
      <c r="E575" t="s">
        <v>40</v>
      </c>
      <c r="F575" t="s">
        <v>14</v>
      </c>
      <c r="G575" t="s">
        <v>30</v>
      </c>
      <c r="H575">
        <v>45</v>
      </c>
      <c r="I575">
        <v>12989</v>
      </c>
      <c r="J575">
        <v>584505</v>
      </c>
      <c r="K575">
        <v>15</v>
      </c>
      <c r="L575">
        <v>194835</v>
      </c>
      <c r="M575">
        <v>389670</v>
      </c>
      <c r="N575" s="5">
        <f>sales[profit]/sales[total_sales]</f>
        <v>0.66666666666666663</v>
      </c>
    </row>
    <row r="576" spans="2:14" hidden="1" x14ac:dyDescent="0.25">
      <c r="B576">
        <v>10660</v>
      </c>
      <c r="C576" t="s">
        <v>16</v>
      </c>
      <c r="D576" s="1">
        <v>44700</v>
      </c>
      <c r="E576" t="s">
        <v>28</v>
      </c>
      <c r="F576" t="s">
        <v>96</v>
      </c>
      <c r="G576" t="s">
        <v>26</v>
      </c>
      <c r="H576">
        <v>55</v>
      </c>
      <c r="I576">
        <v>17536</v>
      </c>
      <c r="J576">
        <v>964480</v>
      </c>
      <c r="K576">
        <v>30</v>
      </c>
      <c r="L576">
        <v>526080</v>
      </c>
      <c r="M576">
        <v>438400</v>
      </c>
      <c r="N576" s="5">
        <f>sales[profit]/sales[total_sales]</f>
        <v>0.45454545454545453</v>
      </c>
    </row>
    <row r="577" spans="2:14" hidden="1" x14ac:dyDescent="0.25">
      <c r="B577">
        <v>10608</v>
      </c>
      <c r="C577" t="s">
        <v>23</v>
      </c>
      <c r="D577" s="1">
        <v>44700</v>
      </c>
      <c r="E577" t="s">
        <v>24</v>
      </c>
      <c r="F577" t="s">
        <v>18</v>
      </c>
      <c r="G577" t="s">
        <v>15</v>
      </c>
      <c r="H577">
        <v>40</v>
      </c>
      <c r="I577">
        <v>13446</v>
      </c>
      <c r="J577">
        <v>537840</v>
      </c>
      <c r="K577">
        <v>10</v>
      </c>
      <c r="L577">
        <v>134460</v>
      </c>
      <c r="M577">
        <v>403380</v>
      </c>
      <c r="N577" s="5">
        <f>sales[profit]/sales[total_sales]</f>
        <v>0.75</v>
      </c>
    </row>
    <row r="578" spans="2:14" hidden="1" x14ac:dyDescent="0.25">
      <c r="B578">
        <v>10441</v>
      </c>
      <c r="C578" t="s">
        <v>16</v>
      </c>
      <c r="D578" s="1">
        <v>44701</v>
      </c>
      <c r="E578" t="s">
        <v>46</v>
      </c>
      <c r="F578" t="s">
        <v>32</v>
      </c>
      <c r="G578" t="s">
        <v>30</v>
      </c>
      <c r="H578">
        <v>45</v>
      </c>
      <c r="I578">
        <v>1962</v>
      </c>
      <c r="J578">
        <v>88290</v>
      </c>
      <c r="K578">
        <v>15</v>
      </c>
      <c r="L578">
        <v>29430</v>
      </c>
      <c r="M578">
        <v>58860</v>
      </c>
      <c r="N578" s="5">
        <f>sales[profit]/sales[total_sales]</f>
        <v>0.66666666666666663</v>
      </c>
    </row>
    <row r="579" spans="2:14" hidden="1" x14ac:dyDescent="0.25">
      <c r="B579">
        <v>10258</v>
      </c>
      <c r="C579" t="s">
        <v>19</v>
      </c>
      <c r="D579" s="1">
        <v>44701</v>
      </c>
      <c r="E579" t="s">
        <v>22</v>
      </c>
      <c r="F579" t="s">
        <v>96</v>
      </c>
      <c r="G579" t="s">
        <v>15</v>
      </c>
      <c r="H579">
        <v>40</v>
      </c>
      <c r="I579">
        <v>10182</v>
      </c>
      <c r="J579">
        <v>407280</v>
      </c>
      <c r="K579">
        <v>10</v>
      </c>
      <c r="L579">
        <v>101820</v>
      </c>
      <c r="M579">
        <v>305460</v>
      </c>
      <c r="N579" s="5">
        <f>sales[profit]/sales[total_sales]</f>
        <v>0.75</v>
      </c>
    </row>
    <row r="580" spans="2:14" hidden="1" x14ac:dyDescent="0.25">
      <c r="B580">
        <v>10951</v>
      </c>
      <c r="C580" t="s">
        <v>12</v>
      </c>
      <c r="D580" s="1">
        <v>44701</v>
      </c>
      <c r="E580" t="s">
        <v>61</v>
      </c>
      <c r="F580" t="s">
        <v>14</v>
      </c>
      <c r="G580" t="s">
        <v>21</v>
      </c>
      <c r="H580">
        <v>50</v>
      </c>
      <c r="I580">
        <v>9386</v>
      </c>
      <c r="J580">
        <v>469300</v>
      </c>
      <c r="K580">
        <v>20</v>
      </c>
      <c r="L580">
        <v>187720</v>
      </c>
      <c r="M580">
        <v>281580</v>
      </c>
      <c r="N580" s="5">
        <f>sales[profit]/sales[total_sales]</f>
        <v>0.6</v>
      </c>
    </row>
    <row r="581" spans="2:14" hidden="1" x14ac:dyDescent="0.25">
      <c r="B581">
        <v>10309</v>
      </c>
      <c r="C581" t="s">
        <v>23</v>
      </c>
      <c r="D581" s="1">
        <v>44701</v>
      </c>
      <c r="E581" t="s">
        <v>35</v>
      </c>
      <c r="F581" t="s">
        <v>96</v>
      </c>
      <c r="G581" t="s">
        <v>15</v>
      </c>
      <c r="H581">
        <v>40</v>
      </c>
      <c r="I581">
        <v>4861</v>
      </c>
      <c r="J581">
        <v>194440</v>
      </c>
      <c r="K581">
        <v>10</v>
      </c>
      <c r="L581">
        <v>48610</v>
      </c>
      <c r="M581">
        <v>145830</v>
      </c>
      <c r="N581" s="5">
        <f>sales[profit]/sales[total_sales]</f>
        <v>0.75</v>
      </c>
    </row>
    <row r="582" spans="2:14" hidden="1" x14ac:dyDescent="0.25">
      <c r="B582">
        <v>10974</v>
      </c>
      <c r="C582" t="s">
        <v>19</v>
      </c>
      <c r="D582" s="1">
        <v>44702</v>
      </c>
      <c r="E582" t="s">
        <v>50</v>
      </c>
      <c r="F582" t="s">
        <v>18</v>
      </c>
      <c r="G582" t="s">
        <v>26</v>
      </c>
      <c r="H582">
        <v>55</v>
      </c>
      <c r="I582">
        <v>1858</v>
      </c>
      <c r="J582">
        <v>102190</v>
      </c>
      <c r="K582">
        <v>30</v>
      </c>
      <c r="L582">
        <v>55740</v>
      </c>
      <c r="M582">
        <v>46450</v>
      </c>
      <c r="N582" s="5">
        <f>sales[profit]/sales[total_sales]</f>
        <v>0.45454545454545453</v>
      </c>
    </row>
    <row r="583" spans="2:14" hidden="1" x14ac:dyDescent="0.25">
      <c r="B583">
        <v>10616</v>
      </c>
      <c r="C583" t="s">
        <v>16</v>
      </c>
      <c r="D583" s="1">
        <v>44702</v>
      </c>
      <c r="E583" t="s">
        <v>50</v>
      </c>
      <c r="F583" t="s">
        <v>18</v>
      </c>
      <c r="G583" t="s">
        <v>15</v>
      </c>
      <c r="H583">
        <v>40</v>
      </c>
      <c r="I583">
        <v>1604</v>
      </c>
      <c r="J583">
        <v>64160</v>
      </c>
      <c r="K583">
        <v>10</v>
      </c>
      <c r="L583">
        <v>16040</v>
      </c>
      <c r="M583">
        <v>48120</v>
      </c>
      <c r="N583" s="5">
        <f>sales[profit]/sales[total_sales]</f>
        <v>0.75</v>
      </c>
    </row>
    <row r="584" spans="2:14" hidden="1" x14ac:dyDescent="0.25">
      <c r="B584">
        <v>10043</v>
      </c>
      <c r="C584" t="s">
        <v>19</v>
      </c>
      <c r="D584" s="1">
        <v>44702</v>
      </c>
      <c r="E584" t="s">
        <v>42</v>
      </c>
      <c r="F584" t="s">
        <v>32</v>
      </c>
      <c r="G584" t="s">
        <v>30</v>
      </c>
      <c r="H584">
        <v>45</v>
      </c>
      <c r="I584">
        <v>8378</v>
      </c>
      <c r="J584">
        <v>377010</v>
      </c>
      <c r="K584">
        <v>15</v>
      </c>
      <c r="L584">
        <v>125670</v>
      </c>
      <c r="M584">
        <v>251340</v>
      </c>
      <c r="N584" s="5">
        <f>sales[profit]/sales[total_sales]</f>
        <v>0.66666666666666663</v>
      </c>
    </row>
    <row r="585" spans="2:14" hidden="1" x14ac:dyDescent="0.25">
      <c r="B585">
        <v>10772</v>
      </c>
      <c r="C585" t="s">
        <v>12</v>
      </c>
      <c r="D585" s="1">
        <v>44702</v>
      </c>
      <c r="E585" t="s">
        <v>56</v>
      </c>
      <c r="F585" t="s">
        <v>18</v>
      </c>
      <c r="G585" t="s">
        <v>15</v>
      </c>
      <c r="H585">
        <v>40</v>
      </c>
      <c r="I585">
        <v>10469</v>
      </c>
      <c r="J585">
        <v>418760</v>
      </c>
      <c r="K585">
        <v>10</v>
      </c>
      <c r="L585">
        <v>104690</v>
      </c>
      <c r="M585">
        <v>314070</v>
      </c>
      <c r="N585" s="5">
        <f>sales[profit]/sales[total_sales]</f>
        <v>0.75</v>
      </c>
    </row>
    <row r="586" spans="2:14" hidden="1" x14ac:dyDescent="0.25">
      <c r="B586">
        <v>10516</v>
      </c>
      <c r="C586" t="s">
        <v>12</v>
      </c>
      <c r="D586" s="1">
        <v>44703</v>
      </c>
      <c r="E586" t="s">
        <v>51</v>
      </c>
      <c r="F586" t="s">
        <v>18</v>
      </c>
      <c r="G586" t="s">
        <v>21</v>
      </c>
      <c r="H586">
        <v>50</v>
      </c>
      <c r="I586">
        <v>15658</v>
      </c>
      <c r="J586">
        <v>782900</v>
      </c>
      <c r="K586">
        <v>20</v>
      </c>
      <c r="L586">
        <v>313160</v>
      </c>
      <c r="M586">
        <v>469740</v>
      </c>
      <c r="N586" s="5">
        <f>sales[profit]/sales[total_sales]</f>
        <v>0.6</v>
      </c>
    </row>
    <row r="587" spans="2:14" x14ac:dyDescent="0.25">
      <c r="B587">
        <v>10068</v>
      </c>
      <c r="C587" t="s">
        <v>19</v>
      </c>
      <c r="D587" s="1">
        <v>44703</v>
      </c>
      <c r="E587" t="s">
        <v>69</v>
      </c>
      <c r="F587" t="s">
        <v>18</v>
      </c>
      <c r="G587" t="s">
        <v>15</v>
      </c>
      <c r="H587">
        <v>40</v>
      </c>
      <c r="I587">
        <v>7433</v>
      </c>
      <c r="J587">
        <v>297320</v>
      </c>
      <c r="K587">
        <v>10</v>
      </c>
      <c r="L587">
        <v>74330</v>
      </c>
      <c r="M587">
        <v>222990</v>
      </c>
      <c r="N587" s="5">
        <f>sales[profit]/sales[total_sales]</f>
        <v>0.75</v>
      </c>
    </row>
    <row r="588" spans="2:14" hidden="1" x14ac:dyDescent="0.25">
      <c r="B588">
        <v>10155</v>
      </c>
      <c r="C588" t="s">
        <v>23</v>
      </c>
      <c r="D588" s="1">
        <v>44703</v>
      </c>
      <c r="E588" t="s">
        <v>40</v>
      </c>
      <c r="F588" t="s">
        <v>14</v>
      </c>
      <c r="G588" t="s">
        <v>30</v>
      </c>
      <c r="H588">
        <v>45</v>
      </c>
      <c r="I588">
        <v>17615</v>
      </c>
      <c r="J588">
        <v>792675</v>
      </c>
      <c r="K588">
        <v>15</v>
      </c>
      <c r="L588">
        <v>264225</v>
      </c>
      <c r="M588">
        <v>528450</v>
      </c>
      <c r="N588" s="5">
        <f>sales[profit]/sales[total_sales]</f>
        <v>0.66666666666666663</v>
      </c>
    </row>
    <row r="589" spans="2:14" hidden="1" x14ac:dyDescent="0.25">
      <c r="B589">
        <v>10992</v>
      </c>
      <c r="C589" t="s">
        <v>16</v>
      </c>
      <c r="D589" s="1">
        <v>44703</v>
      </c>
      <c r="E589" t="s">
        <v>33</v>
      </c>
      <c r="F589" t="s">
        <v>18</v>
      </c>
      <c r="G589" t="s">
        <v>30</v>
      </c>
      <c r="H589">
        <v>45</v>
      </c>
      <c r="I589">
        <v>8983</v>
      </c>
      <c r="J589">
        <v>404235</v>
      </c>
      <c r="K589">
        <v>15</v>
      </c>
      <c r="L589">
        <v>134745</v>
      </c>
      <c r="M589">
        <v>269490</v>
      </c>
      <c r="N589" s="5">
        <f>sales[profit]/sales[total_sales]</f>
        <v>0.66666666666666663</v>
      </c>
    </row>
    <row r="590" spans="2:14" hidden="1" x14ac:dyDescent="0.25">
      <c r="B590">
        <v>10768</v>
      </c>
      <c r="C590" t="s">
        <v>19</v>
      </c>
      <c r="D590" s="1">
        <v>44704</v>
      </c>
      <c r="E590" t="s">
        <v>42</v>
      </c>
      <c r="F590" t="s">
        <v>32</v>
      </c>
      <c r="G590" t="s">
        <v>21</v>
      </c>
      <c r="H590">
        <v>50</v>
      </c>
      <c r="I590">
        <v>7104</v>
      </c>
      <c r="J590">
        <v>355200</v>
      </c>
      <c r="K590">
        <v>20</v>
      </c>
      <c r="L590">
        <v>142080</v>
      </c>
      <c r="M590">
        <v>213120</v>
      </c>
      <c r="N590" s="5">
        <f>sales[profit]/sales[total_sales]</f>
        <v>0.6</v>
      </c>
    </row>
    <row r="591" spans="2:14" hidden="1" x14ac:dyDescent="0.25">
      <c r="B591">
        <v>10742</v>
      </c>
      <c r="C591" t="s">
        <v>19</v>
      </c>
      <c r="D591" s="1">
        <v>44704</v>
      </c>
      <c r="E591" t="s">
        <v>13</v>
      </c>
      <c r="F591" t="s">
        <v>14</v>
      </c>
      <c r="G591" t="s">
        <v>21</v>
      </c>
      <c r="H591">
        <v>50</v>
      </c>
      <c r="I591">
        <v>17114</v>
      </c>
      <c r="J591">
        <v>855700</v>
      </c>
      <c r="K591">
        <v>20</v>
      </c>
      <c r="L591">
        <v>342280</v>
      </c>
      <c r="M591">
        <v>513420</v>
      </c>
      <c r="N591" s="5">
        <f>sales[profit]/sales[total_sales]</f>
        <v>0.6</v>
      </c>
    </row>
    <row r="592" spans="2:14" hidden="1" x14ac:dyDescent="0.25">
      <c r="B592">
        <v>10851</v>
      </c>
      <c r="C592" t="s">
        <v>23</v>
      </c>
      <c r="D592" s="1">
        <v>44704</v>
      </c>
      <c r="E592" t="s">
        <v>27</v>
      </c>
      <c r="F592" t="s">
        <v>18</v>
      </c>
      <c r="G592" t="s">
        <v>21</v>
      </c>
      <c r="H592">
        <v>50</v>
      </c>
      <c r="I592">
        <v>12451</v>
      </c>
      <c r="J592">
        <v>622550</v>
      </c>
      <c r="K592">
        <v>20</v>
      </c>
      <c r="L592">
        <v>249020</v>
      </c>
      <c r="M592">
        <v>373530</v>
      </c>
      <c r="N592" s="5">
        <f>sales[profit]/sales[total_sales]</f>
        <v>0.6</v>
      </c>
    </row>
    <row r="593" spans="2:14" hidden="1" x14ac:dyDescent="0.25">
      <c r="B593">
        <v>10644</v>
      </c>
      <c r="C593" t="s">
        <v>19</v>
      </c>
      <c r="D593" s="1">
        <v>44704</v>
      </c>
      <c r="E593" t="s">
        <v>43</v>
      </c>
      <c r="F593" t="s">
        <v>14</v>
      </c>
      <c r="G593" t="s">
        <v>26</v>
      </c>
      <c r="H593">
        <v>55</v>
      </c>
      <c r="I593">
        <v>8712</v>
      </c>
      <c r="J593">
        <v>479160</v>
      </c>
      <c r="K593">
        <v>30</v>
      </c>
      <c r="L593">
        <v>261360</v>
      </c>
      <c r="M593">
        <v>217800</v>
      </c>
      <c r="N593" s="5">
        <f>sales[profit]/sales[total_sales]</f>
        <v>0.45454545454545453</v>
      </c>
    </row>
    <row r="594" spans="2:14" hidden="1" x14ac:dyDescent="0.25">
      <c r="B594">
        <v>10577</v>
      </c>
      <c r="C594" t="s">
        <v>19</v>
      </c>
      <c r="D594" s="1">
        <v>44705</v>
      </c>
      <c r="E594" t="s">
        <v>55</v>
      </c>
      <c r="F594" t="s">
        <v>96</v>
      </c>
      <c r="G594" t="s">
        <v>21</v>
      </c>
      <c r="H594">
        <v>50</v>
      </c>
      <c r="I594">
        <v>15577</v>
      </c>
      <c r="J594">
        <v>778850</v>
      </c>
      <c r="K594">
        <v>20</v>
      </c>
      <c r="L594">
        <v>311540</v>
      </c>
      <c r="M594">
        <v>467310</v>
      </c>
      <c r="N594" s="5">
        <f>sales[profit]/sales[total_sales]</f>
        <v>0.6</v>
      </c>
    </row>
    <row r="595" spans="2:14" hidden="1" x14ac:dyDescent="0.25">
      <c r="B595">
        <v>10494</v>
      </c>
      <c r="C595" t="s">
        <v>23</v>
      </c>
      <c r="D595" s="1">
        <v>44705</v>
      </c>
      <c r="E595" t="s">
        <v>53</v>
      </c>
      <c r="F595" t="s">
        <v>18</v>
      </c>
      <c r="G595" t="s">
        <v>30</v>
      </c>
      <c r="H595">
        <v>45</v>
      </c>
      <c r="I595">
        <v>1116</v>
      </c>
      <c r="J595">
        <v>50220</v>
      </c>
      <c r="K595">
        <v>15</v>
      </c>
      <c r="L595">
        <v>16740</v>
      </c>
      <c r="M595">
        <v>33480</v>
      </c>
      <c r="N595" s="5">
        <f>sales[profit]/sales[total_sales]</f>
        <v>0.66666666666666663</v>
      </c>
    </row>
    <row r="596" spans="2:14" hidden="1" x14ac:dyDescent="0.25">
      <c r="B596">
        <v>10487</v>
      </c>
      <c r="C596" t="s">
        <v>19</v>
      </c>
      <c r="D596" s="1">
        <v>44705</v>
      </c>
      <c r="E596" t="s">
        <v>73</v>
      </c>
      <c r="F596" t="s">
        <v>32</v>
      </c>
      <c r="G596" t="s">
        <v>30</v>
      </c>
      <c r="H596">
        <v>45</v>
      </c>
      <c r="I596">
        <v>3860</v>
      </c>
      <c r="J596">
        <v>173700</v>
      </c>
      <c r="K596">
        <v>15</v>
      </c>
      <c r="L596">
        <v>57900</v>
      </c>
      <c r="M596">
        <v>115800</v>
      </c>
      <c r="N596" s="5">
        <f>sales[profit]/sales[total_sales]</f>
        <v>0.66666666666666663</v>
      </c>
    </row>
    <row r="597" spans="2:14" hidden="1" x14ac:dyDescent="0.25">
      <c r="B597">
        <v>10583</v>
      </c>
      <c r="C597" t="s">
        <v>12</v>
      </c>
      <c r="D597" s="1">
        <v>44705</v>
      </c>
      <c r="E597" t="s">
        <v>35</v>
      </c>
      <c r="F597" t="s">
        <v>96</v>
      </c>
      <c r="G597" t="s">
        <v>15</v>
      </c>
      <c r="H597">
        <v>40</v>
      </c>
      <c r="I597">
        <v>857</v>
      </c>
      <c r="J597">
        <v>34280</v>
      </c>
      <c r="K597">
        <v>10</v>
      </c>
      <c r="L597">
        <v>8570</v>
      </c>
      <c r="M597">
        <v>25710</v>
      </c>
      <c r="N597" s="5">
        <f>sales[profit]/sales[total_sales]</f>
        <v>0.75</v>
      </c>
    </row>
    <row r="598" spans="2:14" hidden="1" x14ac:dyDescent="0.25">
      <c r="B598">
        <v>10290</v>
      </c>
      <c r="C598" t="s">
        <v>19</v>
      </c>
      <c r="D598" s="1">
        <v>44705</v>
      </c>
      <c r="E598" t="s">
        <v>37</v>
      </c>
      <c r="F598" t="s">
        <v>32</v>
      </c>
      <c r="G598" t="s">
        <v>15</v>
      </c>
      <c r="H598">
        <v>40</v>
      </c>
      <c r="I598">
        <v>11101</v>
      </c>
      <c r="J598">
        <v>444040</v>
      </c>
      <c r="K598">
        <v>10</v>
      </c>
      <c r="L598">
        <v>111010</v>
      </c>
      <c r="M598">
        <v>333030</v>
      </c>
      <c r="N598" s="5">
        <f>sales[profit]/sales[total_sales]</f>
        <v>0.75</v>
      </c>
    </row>
    <row r="599" spans="2:14" hidden="1" x14ac:dyDescent="0.25">
      <c r="B599">
        <v>10917</v>
      </c>
      <c r="C599" t="s">
        <v>16</v>
      </c>
      <c r="D599" s="1">
        <v>44706</v>
      </c>
      <c r="E599" t="s">
        <v>50</v>
      </c>
      <c r="F599" t="s">
        <v>18</v>
      </c>
      <c r="G599" t="s">
        <v>15</v>
      </c>
      <c r="H599">
        <v>40</v>
      </c>
      <c r="I599">
        <v>12826</v>
      </c>
      <c r="J599">
        <v>513040</v>
      </c>
      <c r="K599">
        <v>10</v>
      </c>
      <c r="L599">
        <v>128260</v>
      </c>
      <c r="M599">
        <v>384780</v>
      </c>
      <c r="N599" s="5">
        <f>sales[profit]/sales[total_sales]</f>
        <v>0.75</v>
      </c>
    </row>
    <row r="600" spans="2:14" hidden="1" x14ac:dyDescent="0.25">
      <c r="B600">
        <v>10962</v>
      </c>
      <c r="C600" t="s">
        <v>23</v>
      </c>
      <c r="D600" s="1">
        <v>44706</v>
      </c>
      <c r="E600" t="s">
        <v>33</v>
      </c>
      <c r="F600" t="s">
        <v>18</v>
      </c>
      <c r="G600" t="s">
        <v>15</v>
      </c>
      <c r="H600">
        <v>40</v>
      </c>
      <c r="I600">
        <v>17143</v>
      </c>
      <c r="J600">
        <v>685720</v>
      </c>
      <c r="K600">
        <v>10</v>
      </c>
      <c r="L600">
        <v>171430</v>
      </c>
      <c r="M600">
        <v>514290</v>
      </c>
      <c r="N600" s="5">
        <f>sales[profit]/sales[total_sales]</f>
        <v>0.75</v>
      </c>
    </row>
    <row r="601" spans="2:14" hidden="1" x14ac:dyDescent="0.25">
      <c r="B601">
        <v>10070</v>
      </c>
      <c r="C601" t="s">
        <v>16</v>
      </c>
      <c r="D601" s="1">
        <v>44706</v>
      </c>
      <c r="E601" t="s">
        <v>35</v>
      </c>
      <c r="F601" t="s">
        <v>96</v>
      </c>
      <c r="G601" t="s">
        <v>15</v>
      </c>
      <c r="H601">
        <v>40</v>
      </c>
      <c r="I601">
        <v>12055</v>
      </c>
      <c r="J601">
        <v>482200</v>
      </c>
      <c r="K601">
        <v>10</v>
      </c>
      <c r="L601">
        <v>120550</v>
      </c>
      <c r="M601">
        <v>361650</v>
      </c>
      <c r="N601" s="5">
        <f>sales[profit]/sales[total_sales]</f>
        <v>0.75</v>
      </c>
    </row>
    <row r="602" spans="2:14" hidden="1" x14ac:dyDescent="0.25">
      <c r="B602">
        <v>10940</v>
      </c>
      <c r="C602" t="s">
        <v>19</v>
      </c>
      <c r="D602" s="1">
        <v>44706</v>
      </c>
      <c r="E602" t="s">
        <v>54</v>
      </c>
      <c r="F602" t="s">
        <v>32</v>
      </c>
      <c r="G602" t="s">
        <v>21</v>
      </c>
      <c r="H602">
        <v>50</v>
      </c>
      <c r="I602">
        <v>18799</v>
      </c>
      <c r="J602">
        <v>939950</v>
      </c>
      <c r="K602">
        <v>20</v>
      </c>
      <c r="L602">
        <v>375980</v>
      </c>
      <c r="M602">
        <v>563970</v>
      </c>
      <c r="N602" s="5">
        <f>sales[profit]/sales[total_sales]</f>
        <v>0.6</v>
      </c>
    </row>
    <row r="603" spans="2:14" hidden="1" x14ac:dyDescent="0.25">
      <c r="B603">
        <v>10367</v>
      </c>
      <c r="C603" t="s">
        <v>19</v>
      </c>
      <c r="D603" s="1">
        <v>44707</v>
      </c>
      <c r="E603" t="s">
        <v>65</v>
      </c>
      <c r="F603" t="s">
        <v>14</v>
      </c>
      <c r="G603" t="s">
        <v>21</v>
      </c>
      <c r="H603">
        <v>50</v>
      </c>
      <c r="I603">
        <v>10837</v>
      </c>
      <c r="J603">
        <v>541850</v>
      </c>
      <c r="K603">
        <v>20</v>
      </c>
      <c r="L603">
        <v>216740</v>
      </c>
      <c r="M603">
        <v>325110</v>
      </c>
      <c r="N603" s="5">
        <f>sales[profit]/sales[total_sales]</f>
        <v>0.6</v>
      </c>
    </row>
    <row r="604" spans="2:14" hidden="1" x14ac:dyDescent="0.25">
      <c r="B604">
        <v>10796</v>
      </c>
      <c r="C604" t="s">
        <v>19</v>
      </c>
      <c r="D604" s="1">
        <v>44707</v>
      </c>
      <c r="E604" t="s">
        <v>27</v>
      </c>
      <c r="F604" t="s">
        <v>18</v>
      </c>
      <c r="G604" t="s">
        <v>26</v>
      </c>
      <c r="H604">
        <v>55</v>
      </c>
      <c r="I604">
        <v>8090</v>
      </c>
      <c r="J604">
        <v>444950</v>
      </c>
      <c r="K604">
        <v>30</v>
      </c>
      <c r="L604">
        <v>242700</v>
      </c>
      <c r="M604">
        <v>202250</v>
      </c>
      <c r="N604" s="5">
        <f>sales[profit]/sales[total_sales]</f>
        <v>0.45454545454545453</v>
      </c>
    </row>
    <row r="605" spans="2:14" hidden="1" x14ac:dyDescent="0.25">
      <c r="B605">
        <v>10078</v>
      </c>
      <c r="C605" t="s">
        <v>12</v>
      </c>
      <c r="D605" s="1">
        <v>44707</v>
      </c>
      <c r="E605" t="s">
        <v>50</v>
      </c>
      <c r="F605" t="s">
        <v>18</v>
      </c>
      <c r="G605" t="s">
        <v>15</v>
      </c>
      <c r="H605">
        <v>40</v>
      </c>
      <c r="I605">
        <v>9751</v>
      </c>
      <c r="J605">
        <v>390040</v>
      </c>
      <c r="K605">
        <v>10</v>
      </c>
      <c r="L605">
        <v>97510</v>
      </c>
      <c r="M605">
        <v>292530</v>
      </c>
      <c r="N605" s="5">
        <f>sales[profit]/sales[total_sales]</f>
        <v>0.75</v>
      </c>
    </row>
    <row r="606" spans="2:14" hidden="1" x14ac:dyDescent="0.25">
      <c r="B606">
        <v>10192</v>
      </c>
      <c r="C606" t="s">
        <v>23</v>
      </c>
      <c r="D606" s="1">
        <v>44707</v>
      </c>
      <c r="E606" t="s">
        <v>50</v>
      </c>
      <c r="F606" t="s">
        <v>18</v>
      </c>
      <c r="G606" t="s">
        <v>26</v>
      </c>
      <c r="H606">
        <v>55</v>
      </c>
      <c r="I606">
        <v>4245</v>
      </c>
      <c r="J606">
        <v>233475</v>
      </c>
      <c r="K606">
        <v>30</v>
      </c>
      <c r="L606">
        <v>127350</v>
      </c>
      <c r="M606">
        <v>106125</v>
      </c>
      <c r="N606" s="5">
        <f>sales[profit]/sales[total_sales]</f>
        <v>0.45454545454545453</v>
      </c>
    </row>
    <row r="607" spans="2:14" hidden="1" x14ac:dyDescent="0.25">
      <c r="B607">
        <v>10949</v>
      </c>
      <c r="C607" t="s">
        <v>23</v>
      </c>
      <c r="D607" s="1">
        <v>44708</v>
      </c>
      <c r="E607" t="s">
        <v>37</v>
      </c>
      <c r="F607" t="s">
        <v>32</v>
      </c>
      <c r="G607" t="s">
        <v>26</v>
      </c>
      <c r="H607">
        <v>55</v>
      </c>
      <c r="I607">
        <v>11234</v>
      </c>
      <c r="J607">
        <v>617870</v>
      </c>
      <c r="K607">
        <v>30</v>
      </c>
      <c r="L607">
        <v>337020</v>
      </c>
      <c r="M607">
        <v>280850</v>
      </c>
      <c r="N607" s="5">
        <f>sales[profit]/sales[total_sales]</f>
        <v>0.45454545454545453</v>
      </c>
    </row>
    <row r="608" spans="2:14" hidden="1" x14ac:dyDescent="0.25">
      <c r="B608">
        <v>10545</v>
      </c>
      <c r="C608" t="s">
        <v>23</v>
      </c>
      <c r="D608" s="1">
        <v>44708</v>
      </c>
      <c r="E608" t="s">
        <v>73</v>
      </c>
      <c r="F608" t="s">
        <v>32</v>
      </c>
      <c r="G608" t="s">
        <v>30</v>
      </c>
      <c r="H608">
        <v>45</v>
      </c>
      <c r="I608">
        <v>19532</v>
      </c>
      <c r="J608">
        <v>878940</v>
      </c>
      <c r="K608">
        <v>15</v>
      </c>
      <c r="L608">
        <v>292980</v>
      </c>
      <c r="M608">
        <v>585960</v>
      </c>
      <c r="N608" s="5">
        <f>sales[profit]/sales[total_sales]</f>
        <v>0.66666666666666663</v>
      </c>
    </row>
    <row r="609" spans="2:14" hidden="1" x14ac:dyDescent="0.25">
      <c r="B609">
        <v>10161</v>
      </c>
      <c r="C609" t="s">
        <v>16</v>
      </c>
      <c r="D609" s="1">
        <v>44708</v>
      </c>
      <c r="E609" t="s">
        <v>28</v>
      </c>
      <c r="F609" t="s">
        <v>96</v>
      </c>
      <c r="G609" t="s">
        <v>21</v>
      </c>
      <c r="H609">
        <v>50</v>
      </c>
      <c r="I609">
        <v>2074</v>
      </c>
      <c r="J609">
        <v>103700</v>
      </c>
      <c r="K609">
        <v>20</v>
      </c>
      <c r="L609">
        <v>41480</v>
      </c>
      <c r="M609">
        <v>62220</v>
      </c>
      <c r="N609" s="5">
        <f>sales[profit]/sales[total_sales]</f>
        <v>0.6</v>
      </c>
    </row>
    <row r="610" spans="2:14" hidden="1" x14ac:dyDescent="0.25">
      <c r="B610">
        <v>10787</v>
      </c>
      <c r="C610" t="s">
        <v>12</v>
      </c>
      <c r="D610" s="1">
        <v>44708</v>
      </c>
      <c r="E610" t="s">
        <v>36</v>
      </c>
      <c r="F610" t="s">
        <v>14</v>
      </c>
      <c r="G610" t="s">
        <v>26</v>
      </c>
      <c r="H610">
        <v>55</v>
      </c>
      <c r="I610">
        <v>11639</v>
      </c>
      <c r="J610">
        <v>640145</v>
      </c>
      <c r="K610">
        <v>30</v>
      </c>
      <c r="L610">
        <v>349170</v>
      </c>
      <c r="M610">
        <v>290975</v>
      </c>
      <c r="N610" s="5">
        <f>sales[profit]/sales[total_sales]</f>
        <v>0.45454545454545453</v>
      </c>
    </row>
    <row r="611" spans="2:14" hidden="1" x14ac:dyDescent="0.25">
      <c r="B611">
        <v>10464</v>
      </c>
      <c r="C611" t="s">
        <v>12</v>
      </c>
      <c r="D611" s="1">
        <v>44709</v>
      </c>
      <c r="E611" t="s">
        <v>53</v>
      </c>
      <c r="F611" t="s">
        <v>18</v>
      </c>
      <c r="G611" t="s">
        <v>26</v>
      </c>
      <c r="H611">
        <v>55</v>
      </c>
      <c r="I611">
        <v>3401</v>
      </c>
      <c r="J611">
        <v>187055</v>
      </c>
      <c r="K611">
        <v>30</v>
      </c>
      <c r="L611">
        <v>102030</v>
      </c>
      <c r="M611">
        <v>85025</v>
      </c>
      <c r="N611" s="5">
        <f>sales[profit]/sales[total_sales]</f>
        <v>0.45454545454545453</v>
      </c>
    </row>
    <row r="612" spans="2:14" hidden="1" x14ac:dyDescent="0.25">
      <c r="B612">
        <v>10903</v>
      </c>
      <c r="C612" t="s">
        <v>16</v>
      </c>
      <c r="D612" s="1">
        <v>44709</v>
      </c>
      <c r="E612" t="s">
        <v>44</v>
      </c>
      <c r="F612" t="s">
        <v>18</v>
      </c>
      <c r="G612" t="s">
        <v>21</v>
      </c>
      <c r="H612">
        <v>50</v>
      </c>
      <c r="I612">
        <v>17014</v>
      </c>
      <c r="J612">
        <v>850700</v>
      </c>
      <c r="K612">
        <v>20</v>
      </c>
      <c r="L612">
        <v>340280</v>
      </c>
      <c r="M612">
        <v>510420</v>
      </c>
      <c r="N612" s="5">
        <f>sales[profit]/sales[total_sales]</f>
        <v>0.6</v>
      </c>
    </row>
    <row r="613" spans="2:14" hidden="1" x14ac:dyDescent="0.25">
      <c r="B613">
        <v>10852</v>
      </c>
      <c r="C613" t="s">
        <v>19</v>
      </c>
      <c r="D613" s="1">
        <v>44709</v>
      </c>
      <c r="E613" t="s">
        <v>20</v>
      </c>
      <c r="F613" t="s">
        <v>14</v>
      </c>
      <c r="G613" t="s">
        <v>15</v>
      </c>
      <c r="H613">
        <v>40</v>
      </c>
      <c r="I613">
        <v>17726</v>
      </c>
      <c r="J613">
        <v>709040</v>
      </c>
      <c r="K613">
        <v>10</v>
      </c>
      <c r="L613">
        <v>177260</v>
      </c>
      <c r="M613">
        <v>531780</v>
      </c>
      <c r="N613" s="5">
        <f>sales[profit]/sales[total_sales]</f>
        <v>0.75</v>
      </c>
    </row>
    <row r="614" spans="2:14" hidden="1" x14ac:dyDescent="0.25">
      <c r="B614">
        <v>10018</v>
      </c>
      <c r="C614" t="s">
        <v>16</v>
      </c>
      <c r="D614" s="1">
        <v>44709</v>
      </c>
      <c r="E614" t="s">
        <v>54</v>
      </c>
      <c r="F614" t="s">
        <v>32</v>
      </c>
      <c r="G614" t="s">
        <v>21</v>
      </c>
      <c r="H614">
        <v>50</v>
      </c>
      <c r="I614">
        <v>19450</v>
      </c>
      <c r="J614">
        <v>972500</v>
      </c>
      <c r="K614">
        <v>20</v>
      </c>
      <c r="L614">
        <v>389000</v>
      </c>
      <c r="M614">
        <v>583500</v>
      </c>
      <c r="N614" s="5">
        <f>sales[profit]/sales[total_sales]</f>
        <v>0.6</v>
      </c>
    </row>
    <row r="615" spans="2:14" hidden="1" x14ac:dyDescent="0.25">
      <c r="B615">
        <v>10970</v>
      </c>
      <c r="C615" t="s">
        <v>23</v>
      </c>
      <c r="D615" s="1">
        <v>44710</v>
      </c>
      <c r="E615" t="s">
        <v>31</v>
      </c>
      <c r="F615" t="s">
        <v>32</v>
      </c>
      <c r="G615" t="s">
        <v>30</v>
      </c>
      <c r="H615">
        <v>45</v>
      </c>
      <c r="I615">
        <v>9965</v>
      </c>
      <c r="J615">
        <v>448425</v>
      </c>
      <c r="K615">
        <v>15</v>
      </c>
      <c r="L615">
        <v>149475</v>
      </c>
      <c r="M615">
        <v>298950</v>
      </c>
      <c r="N615" s="5">
        <f>sales[profit]/sales[total_sales]</f>
        <v>0.66666666666666663</v>
      </c>
    </row>
    <row r="616" spans="2:14" hidden="1" x14ac:dyDescent="0.25">
      <c r="B616">
        <v>10299</v>
      </c>
      <c r="C616" t="s">
        <v>23</v>
      </c>
      <c r="D616" s="1">
        <v>44710</v>
      </c>
      <c r="E616" t="s">
        <v>63</v>
      </c>
      <c r="F616" t="s">
        <v>96</v>
      </c>
      <c r="G616" t="s">
        <v>30</v>
      </c>
      <c r="H616">
        <v>45</v>
      </c>
      <c r="I616">
        <v>18993</v>
      </c>
      <c r="J616">
        <v>854685</v>
      </c>
      <c r="K616">
        <v>15</v>
      </c>
      <c r="L616">
        <v>284895</v>
      </c>
      <c r="M616">
        <v>569790</v>
      </c>
      <c r="N616" s="5">
        <f>sales[profit]/sales[total_sales]</f>
        <v>0.66666666666666663</v>
      </c>
    </row>
    <row r="617" spans="2:14" hidden="1" x14ac:dyDescent="0.25">
      <c r="B617">
        <v>10029</v>
      </c>
      <c r="C617" t="s">
        <v>23</v>
      </c>
      <c r="D617" s="1">
        <v>44710</v>
      </c>
      <c r="E617" t="s">
        <v>42</v>
      </c>
      <c r="F617" t="s">
        <v>32</v>
      </c>
      <c r="G617" t="s">
        <v>21</v>
      </c>
      <c r="H617">
        <v>50</v>
      </c>
      <c r="I617">
        <v>6439</v>
      </c>
      <c r="J617">
        <v>321950</v>
      </c>
      <c r="K617">
        <v>20</v>
      </c>
      <c r="L617">
        <v>128780</v>
      </c>
      <c r="M617">
        <v>193170</v>
      </c>
      <c r="N617" s="5">
        <f>sales[profit]/sales[total_sales]</f>
        <v>0.6</v>
      </c>
    </row>
    <row r="618" spans="2:14" hidden="1" x14ac:dyDescent="0.25">
      <c r="B618">
        <v>10079</v>
      </c>
      <c r="C618" t="s">
        <v>19</v>
      </c>
      <c r="D618" s="1">
        <v>44710</v>
      </c>
      <c r="E618" t="s">
        <v>41</v>
      </c>
      <c r="F618" t="s">
        <v>18</v>
      </c>
      <c r="G618" t="s">
        <v>21</v>
      </c>
      <c r="H618">
        <v>50</v>
      </c>
      <c r="I618">
        <v>2675</v>
      </c>
      <c r="J618">
        <v>133750</v>
      </c>
      <c r="K618">
        <v>20</v>
      </c>
      <c r="L618">
        <v>53500</v>
      </c>
      <c r="M618">
        <v>80250</v>
      </c>
      <c r="N618" s="5">
        <f>sales[profit]/sales[total_sales]</f>
        <v>0.6</v>
      </c>
    </row>
    <row r="619" spans="2:14" hidden="1" x14ac:dyDescent="0.25">
      <c r="B619">
        <v>10505</v>
      </c>
      <c r="C619" t="s">
        <v>19</v>
      </c>
      <c r="D619" s="1">
        <v>44711</v>
      </c>
      <c r="E619" t="s">
        <v>38</v>
      </c>
      <c r="F619" t="s">
        <v>18</v>
      </c>
      <c r="G619" t="s">
        <v>21</v>
      </c>
      <c r="H619">
        <v>50</v>
      </c>
      <c r="I619">
        <v>566</v>
      </c>
      <c r="J619">
        <v>28300</v>
      </c>
      <c r="K619">
        <v>20</v>
      </c>
      <c r="L619">
        <v>11320</v>
      </c>
      <c r="M619">
        <v>16980</v>
      </c>
      <c r="N619" s="5">
        <f>sales[profit]/sales[total_sales]</f>
        <v>0.6</v>
      </c>
    </row>
    <row r="620" spans="2:14" hidden="1" x14ac:dyDescent="0.25">
      <c r="B620">
        <v>10302</v>
      </c>
      <c r="C620" t="s">
        <v>19</v>
      </c>
      <c r="D620" s="1">
        <v>44711</v>
      </c>
      <c r="E620" t="s">
        <v>61</v>
      </c>
      <c r="F620" t="s">
        <v>14</v>
      </c>
      <c r="G620" t="s">
        <v>26</v>
      </c>
      <c r="H620">
        <v>55</v>
      </c>
      <c r="I620">
        <v>5203</v>
      </c>
      <c r="J620">
        <v>286165</v>
      </c>
      <c r="K620">
        <v>30</v>
      </c>
      <c r="L620">
        <v>156090</v>
      </c>
      <c r="M620">
        <v>130075</v>
      </c>
      <c r="N620" s="5">
        <f>sales[profit]/sales[total_sales]</f>
        <v>0.45454545454545453</v>
      </c>
    </row>
    <row r="621" spans="2:14" hidden="1" x14ac:dyDescent="0.25">
      <c r="B621">
        <v>10469</v>
      </c>
      <c r="C621" t="s">
        <v>19</v>
      </c>
      <c r="D621" s="1">
        <v>44711</v>
      </c>
      <c r="E621" t="s">
        <v>73</v>
      </c>
      <c r="F621" t="s">
        <v>32</v>
      </c>
      <c r="G621" t="s">
        <v>26</v>
      </c>
      <c r="H621">
        <v>55</v>
      </c>
      <c r="I621">
        <v>14310</v>
      </c>
      <c r="J621">
        <v>787050</v>
      </c>
      <c r="K621">
        <v>30</v>
      </c>
      <c r="L621">
        <v>429300</v>
      </c>
      <c r="M621">
        <v>357750</v>
      </c>
      <c r="N621" s="5">
        <f>sales[profit]/sales[total_sales]</f>
        <v>0.45454545454545453</v>
      </c>
    </row>
    <row r="622" spans="2:14" hidden="1" x14ac:dyDescent="0.25">
      <c r="B622">
        <v>10248</v>
      </c>
      <c r="C622" t="s">
        <v>19</v>
      </c>
      <c r="D622" s="1">
        <v>44711</v>
      </c>
      <c r="E622" t="s">
        <v>36</v>
      </c>
      <c r="F622" t="s">
        <v>14</v>
      </c>
      <c r="G622" t="s">
        <v>15</v>
      </c>
      <c r="H622">
        <v>40</v>
      </c>
      <c r="I622">
        <v>11374</v>
      </c>
      <c r="J622">
        <v>454960</v>
      </c>
      <c r="K622">
        <v>10</v>
      </c>
      <c r="L622">
        <v>113740</v>
      </c>
      <c r="M622">
        <v>341220</v>
      </c>
      <c r="N622" s="5">
        <f>sales[profit]/sales[total_sales]</f>
        <v>0.75</v>
      </c>
    </row>
    <row r="623" spans="2:14" hidden="1" x14ac:dyDescent="0.25">
      <c r="B623">
        <v>10978</v>
      </c>
      <c r="C623" t="s">
        <v>23</v>
      </c>
      <c r="D623" s="1">
        <v>44712</v>
      </c>
      <c r="E623" t="s">
        <v>68</v>
      </c>
      <c r="F623" t="s">
        <v>14</v>
      </c>
      <c r="G623" t="s">
        <v>30</v>
      </c>
      <c r="H623">
        <v>45</v>
      </c>
      <c r="I623">
        <v>19578</v>
      </c>
      <c r="J623">
        <v>881010</v>
      </c>
      <c r="K623">
        <v>15</v>
      </c>
      <c r="L623">
        <v>293670</v>
      </c>
      <c r="M623">
        <v>587340</v>
      </c>
      <c r="N623" s="5">
        <f>sales[profit]/sales[total_sales]</f>
        <v>0.66666666666666663</v>
      </c>
    </row>
    <row r="624" spans="2:14" hidden="1" x14ac:dyDescent="0.25">
      <c r="B624">
        <v>10088</v>
      </c>
      <c r="C624" t="s">
        <v>16</v>
      </c>
      <c r="D624" s="1">
        <v>44712</v>
      </c>
      <c r="E624" t="s">
        <v>31</v>
      </c>
      <c r="F624" t="s">
        <v>32</v>
      </c>
      <c r="G624" t="s">
        <v>15</v>
      </c>
      <c r="H624">
        <v>40</v>
      </c>
      <c r="I624">
        <v>16972</v>
      </c>
      <c r="J624">
        <v>678880</v>
      </c>
      <c r="K624">
        <v>10</v>
      </c>
      <c r="L624">
        <v>169720</v>
      </c>
      <c r="M624">
        <v>509160</v>
      </c>
      <c r="N624" s="5">
        <f>sales[profit]/sales[total_sales]</f>
        <v>0.75</v>
      </c>
    </row>
    <row r="625" spans="2:14" hidden="1" x14ac:dyDescent="0.25">
      <c r="B625">
        <v>10628</v>
      </c>
      <c r="C625" t="s">
        <v>16</v>
      </c>
      <c r="D625" s="1">
        <v>44712</v>
      </c>
      <c r="E625" t="s">
        <v>43</v>
      </c>
      <c r="F625" t="s">
        <v>14</v>
      </c>
      <c r="G625" t="s">
        <v>21</v>
      </c>
      <c r="H625">
        <v>50</v>
      </c>
      <c r="I625">
        <v>3033</v>
      </c>
      <c r="J625">
        <v>151650</v>
      </c>
      <c r="K625">
        <v>20</v>
      </c>
      <c r="L625">
        <v>60660</v>
      </c>
      <c r="M625">
        <v>90990</v>
      </c>
      <c r="N625" s="5">
        <f>sales[profit]/sales[total_sales]</f>
        <v>0.6</v>
      </c>
    </row>
    <row r="626" spans="2:14" hidden="1" x14ac:dyDescent="0.25">
      <c r="B626">
        <v>10927</v>
      </c>
      <c r="C626" t="s">
        <v>23</v>
      </c>
      <c r="D626" s="1">
        <v>44712</v>
      </c>
      <c r="E626" t="s">
        <v>51</v>
      </c>
      <c r="F626" t="s">
        <v>18</v>
      </c>
      <c r="G626" t="s">
        <v>30</v>
      </c>
      <c r="H626">
        <v>45</v>
      </c>
      <c r="I626">
        <v>759</v>
      </c>
      <c r="J626">
        <v>34155</v>
      </c>
      <c r="K626">
        <v>15</v>
      </c>
      <c r="L626">
        <v>11385</v>
      </c>
      <c r="M626">
        <v>22770</v>
      </c>
      <c r="N626" s="5">
        <f>sales[profit]/sales[total_sales]</f>
        <v>0.66666666666666663</v>
      </c>
    </row>
    <row r="627" spans="2:14" hidden="1" x14ac:dyDescent="0.25">
      <c r="B627">
        <v>10059</v>
      </c>
      <c r="C627" t="s">
        <v>19</v>
      </c>
      <c r="D627" s="1">
        <v>44713</v>
      </c>
      <c r="E627" t="s">
        <v>59</v>
      </c>
      <c r="F627" t="s">
        <v>14</v>
      </c>
      <c r="G627" t="s">
        <v>30</v>
      </c>
      <c r="H627">
        <v>45</v>
      </c>
      <c r="I627">
        <v>4090</v>
      </c>
      <c r="J627">
        <v>184050</v>
      </c>
      <c r="K627">
        <v>15</v>
      </c>
      <c r="L627">
        <v>61350</v>
      </c>
      <c r="M627">
        <v>122700</v>
      </c>
      <c r="N627" s="5">
        <f>sales[profit]/sales[total_sales]</f>
        <v>0.66666666666666663</v>
      </c>
    </row>
    <row r="628" spans="2:14" hidden="1" x14ac:dyDescent="0.25">
      <c r="B628">
        <v>10335</v>
      </c>
      <c r="C628" t="s">
        <v>16</v>
      </c>
      <c r="D628" s="1">
        <v>44713</v>
      </c>
      <c r="E628" t="s">
        <v>25</v>
      </c>
      <c r="F628" t="s">
        <v>96</v>
      </c>
      <c r="G628" t="s">
        <v>30</v>
      </c>
      <c r="H628">
        <v>45</v>
      </c>
      <c r="I628">
        <v>807</v>
      </c>
      <c r="J628">
        <v>36315</v>
      </c>
      <c r="K628">
        <v>15</v>
      </c>
      <c r="L628">
        <v>12105</v>
      </c>
      <c r="M628">
        <v>24210</v>
      </c>
      <c r="N628" s="5">
        <f>sales[profit]/sales[total_sales]</f>
        <v>0.66666666666666663</v>
      </c>
    </row>
    <row r="629" spans="2:14" hidden="1" x14ac:dyDescent="0.25">
      <c r="B629">
        <v>10750</v>
      </c>
      <c r="C629" t="s">
        <v>12</v>
      </c>
      <c r="D629" s="1">
        <v>44713</v>
      </c>
      <c r="E629" t="s">
        <v>40</v>
      </c>
      <c r="F629" t="s">
        <v>14</v>
      </c>
      <c r="G629" t="s">
        <v>26</v>
      </c>
      <c r="H629">
        <v>55</v>
      </c>
      <c r="I629">
        <v>8173</v>
      </c>
      <c r="J629">
        <v>449515</v>
      </c>
      <c r="K629">
        <v>30</v>
      </c>
      <c r="L629">
        <v>245190</v>
      </c>
      <c r="M629">
        <v>204325</v>
      </c>
      <c r="N629" s="5">
        <f>sales[profit]/sales[total_sales]</f>
        <v>0.45454545454545453</v>
      </c>
    </row>
    <row r="630" spans="2:14" hidden="1" x14ac:dyDescent="0.25">
      <c r="B630">
        <v>10479</v>
      </c>
      <c r="C630" t="s">
        <v>23</v>
      </c>
      <c r="D630" s="1">
        <v>44713</v>
      </c>
      <c r="E630" t="s">
        <v>67</v>
      </c>
      <c r="F630" t="s">
        <v>18</v>
      </c>
      <c r="G630" t="s">
        <v>15</v>
      </c>
      <c r="H630">
        <v>40</v>
      </c>
      <c r="I630">
        <v>11413</v>
      </c>
      <c r="J630">
        <v>456520</v>
      </c>
      <c r="K630">
        <v>10</v>
      </c>
      <c r="L630">
        <v>114130</v>
      </c>
      <c r="M630">
        <v>342390</v>
      </c>
      <c r="N630" s="5">
        <f>sales[profit]/sales[total_sales]</f>
        <v>0.75</v>
      </c>
    </row>
    <row r="631" spans="2:14" hidden="1" x14ac:dyDescent="0.25">
      <c r="B631">
        <v>10387</v>
      </c>
      <c r="C631" t="s">
        <v>19</v>
      </c>
      <c r="D631" s="1">
        <v>44714</v>
      </c>
      <c r="E631" t="s">
        <v>72</v>
      </c>
      <c r="F631" t="s">
        <v>18</v>
      </c>
      <c r="G631" t="s">
        <v>21</v>
      </c>
      <c r="H631">
        <v>50</v>
      </c>
      <c r="I631">
        <v>13542</v>
      </c>
      <c r="J631">
        <v>677100</v>
      </c>
      <c r="K631">
        <v>20</v>
      </c>
      <c r="L631">
        <v>270840</v>
      </c>
      <c r="M631">
        <v>406260</v>
      </c>
      <c r="N631" s="5">
        <f>sales[profit]/sales[total_sales]</f>
        <v>0.6</v>
      </c>
    </row>
    <row r="632" spans="2:14" hidden="1" x14ac:dyDescent="0.25">
      <c r="B632">
        <v>10010</v>
      </c>
      <c r="C632" t="s">
        <v>19</v>
      </c>
      <c r="D632" s="1">
        <v>44714</v>
      </c>
      <c r="E632" t="s">
        <v>31</v>
      </c>
      <c r="F632" t="s">
        <v>32</v>
      </c>
      <c r="G632" t="s">
        <v>30</v>
      </c>
      <c r="H632">
        <v>45</v>
      </c>
      <c r="I632">
        <v>9298</v>
      </c>
      <c r="J632">
        <v>418410</v>
      </c>
      <c r="K632">
        <v>15</v>
      </c>
      <c r="L632">
        <v>139470</v>
      </c>
      <c r="M632">
        <v>278940</v>
      </c>
      <c r="N632" s="5">
        <f>sales[profit]/sales[total_sales]</f>
        <v>0.66666666666666663</v>
      </c>
    </row>
    <row r="633" spans="2:14" hidden="1" x14ac:dyDescent="0.25">
      <c r="B633">
        <v>10467</v>
      </c>
      <c r="C633" t="s">
        <v>19</v>
      </c>
      <c r="D633" s="1">
        <v>44714</v>
      </c>
      <c r="E633" t="s">
        <v>50</v>
      </c>
      <c r="F633" t="s">
        <v>18</v>
      </c>
      <c r="G633" t="s">
        <v>21</v>
      </c>
      <c r="H633">
        <v>50</v>
      </c>
      <c r="I633">
        <v>17383</v>
      </c>
      <c r="J633">
        <v>869150</v>
      </c>
      <c r="K633">
        <v>20</v>
      </c>
      <c r="L633">
        <v>347660</v>
      </c>
      <c r="M633">
        <v>521490</v>
      </c>
      <c r="N633" s="5">
        <f>sales[profit]/sales[total_sales]</f>
        <v>0.6</v>
      </c>
    </row>
    <row r="634" spans="2:14" hidden="1" x14ac:dyDescent="0.25">
      <c r="B634">
        <v>10910</v>
      </c>
      <c r="C634" t="s">
        <v>23</v>
      </c>
      <c r="D634" s="1">
        <v>44714</v>
      </c>
      <c r="E634" t="s">
        <v>61</v>
      </c>
      <c r="F634" t="s">
        <v>14</v>
      </c>
      <c r="G634" t="s">
        <v>15</v>
      </c>
      <c r="H634">
        <v>40</v>
      </c>
      <c r="I634">
        <v>7372</v>
      </c>
      <c r="J634">
        <v>294880</v>
      </c>
      <c r="K634">
        <v>10</v>
      </c>
      <c r="L634">
        <v>73720</v>
      </c>
      <c r="M634">
        <v>221160</v>
      </c>
      <c r="N634" s="5">
        <f>sales[profit]/sales[total_sales]</f>
        <v>0.75</v>
      </c>
    </row>
    <row r="635" spans="2:14" hidden="1" x14ac:dyDescent="0.25">
      <c r="B635">
        <v>10900</v>
      </c>
      <c r="C635" t="s">
        <v>16</v>
      </c>
      <c r="D635" s="1">
        <v>44714</v>
      </c>
      <c r="E635" t="s">
        <v>36</v>
      </c>
      <c r="F635" t="s">
        <v>14</v>
      </c>
      <c r="G635" t="s">
        <v>21</v>
      </c>
      <c r="H635">
        <v>50</v>
      </c>
      <c r="I635">
        <v>2728</v>
      </c>
      <c r="J635">
        <v>136400</v>
      </c>
      <c r="K635">
        <v>20</v>
      </c>
      <c r="L635">
        <v>54560</v>
      </c>
      <c r="M635">
        <v>81840</v>
      </c>
      <c r="N635" s="5">
        <f>sales[profit]/sales[total_sales]</f>
        <v>0.6</v>
      </c>
    </row>
    <row r="636" spans="2:14" hidden="1" x14ac:dyDescent="0.25">
      <c r="B636">
        <v>10441</v>
      </c>
      <c r="C636" t="s">
        <v>19</v>
      </c>
      <c r="D636" s="1">
        <v>44715</v>
      </c>
      <c r="E636" t="s">
        <v>29</v>
      </c>
      <c r="F636" t="s">
        <v>14</v>
      </c>
      <c r="G636" t="s">
        <v>26</v>
      </c>
      <c r="H636">
        <v>55</v>
      </c>
      <c r="I636">
        <v>3122</v>
      </c>
      <c r="J636">
        <v>171710</v>
      </c>
      <c r="K636">
        <v>30</v>
      </c>
      <c r="L636">
        <v>93660</v>
      </c>
      <c r="M636">
        <v>78050</v>
      </c>
      <c r="N636" s="5">
        <f>sales[profit]/sales[total_sales]</f>
        <v>0.45454545454545453</v>
      </c>
    </row>
    <row r="637" spans="2:14" hidden="1" x14ac:dyDescent="0.25">
      <c r="B637">
        <v>10114</v>
      </c>
      <c r="C637" t="s">
        <v>19</v>
      </c>
      <c r="D637" s="1">
        <v>44715</v>
      </c>
      <c r="E637" t="s">
        <v>68</v>
      </c>
      <c r="F637" t="s">
        <v>14</v>
      </c>
      <c r="G637" t="s">
        <v>30</v>
      </c>
      <c r="H637">
        <v>45</v>
      </c>
      <c r="I637">
        <v>17216</v>
      </c>
      <c r="J637">
        <v>774720</v>
      </c>
      <c r="K637">
        <v>15</v>
      </c>
      <c r="L637">
        <v>258240</v>
      </c>
      <c r="M637">
        <v>516480</v>
      </c>
      <c r="N637" s="5">
        <f>sales[profit]/sales[total_sales]</f>
        <v>0.66666666666666663</v>
      </c>
    </row>
    <row r="638" spans="2:14" hidden="1" x14ac:dyDescent="0.25">
      <c r="B638">
        <v>10998</v>
      </c>
      <c r="C638" t="s">
        <v>19</v>
      </c>
      <c r="D638" s="1">
        <v>44715</v>
      </c>
      <c r="E638" t="s">
        <v>70</v>
      </c>
      <c r="F638" t="s">
        <v>14</v>
      </c>
      <c r="G638" t="s">
        <v>30</v>
      </c>
      <c r="H638">
        <v>45</v>
      </c>
      <c r="I638">
        <v>4131</v>
      </c>
      <c r="J638">
        <v>185895</v>
      </c>
      <c r="K638">
        <v>15</v>
      </c>
      <c r="L638">
        <v>61965</v>
      </c>
      <c r="M638">
        <v>123930</v>
      </c>
      <c r="N638" s="5">
        <f>sales[profit]/sales[total_sales]</f>
        <v>0.66666666666666663</v>
      </c>
    </row>
    <row r="639" spans="2:14" hidden="1" x14ac:dyDescent="0.25">
      <c r="B639">
        <v>10615</v>
      </c>
      <c r="C639" t="s">
        <v>12</v>
      </c>
      <c r="D639" s="1">
        <v>44715</v>
      </c>
      <c r="E639" t="s">
        <v>22</v>
      </c>
      <c r="F639" t="s">
        <v>96</v>
      </c>
      <c r="G639" t="s">
        <v>26</v>
      </c>
      <c r="H639">
        <v>55</v>
      </c>
      <c r="I639">
        <v>15360</v>
      </c>
      <c r="J639">
        <v>844800</v>
      </c>
      <c r="K639">
        <v>30</v>
      </c>
      <c r="L639">
        <v>460800</v>
      </c>
      <c r="M639">
        <v>384000</v>
      </c>
      <c r="N639" s="5">
        <f>sales[profit]/sales[total_sales]</f>
        <v>0.45454545454545453</v>
      </c>
    </row>
    <row r="640" spans="2:14" hidden="1" x14ac:dyDescent="0.25">
      <c r="B640">
        <v>10076</v>
      </c>
      <c r="C640" t="s">
        <v>16</v>
      </c>
      <c r="D640" s="1">
        <v>44716</v>
      </c>
      <c r="E640" t="s">
        <v>35</v>
      </c>
      <c r="F640" t="s">
        <v>96</v>
      </c>
      <c r="G640" t="s">
        <v>21</v>
      </c>
      <c r="H640">
        <v>50</v>
      </c>
      <c r="I640">
        <v>6800</v>
      </c>
      <c r="J640">
        <v>340000</v>
      </c>
      <c r="K640">
        <v>20</v>
      </c>
      <c r="L640">
        <v>136000</v>
      </c>
      <c r="M640">
        <v>204000</v>
      </c>
      <c r="N640" s="5">
        <f>sales[profit]/sales[total_sales]</f>
        <v>0.6</v>
      </c>
    </row>
    <row r="641" spans="2:14" hidden="1" x14ac:dyDescent="0.25">
      <c r="B641">
        <v>10854</v>
      </c>
      <c r="C641" t="s">
        <v>19</v>
      </c>
      <c r="D641" s="1">
        <v>44716</v>
      </c>
      <c r="E641" t="s">
        <v>39</v>
      </c>
      <c r="F641" t="s">
        <v>96</v>
      </c>
      <c r="G641" t="s">
        <v>30</v>
      </c>
      <c r="H641">
        <v>45</v>
      </c>
      <c r="I641">
        <v>11616</v>
      </c>
      <c r="J641">
        <v>522720</v>
      </c>
      <c r="K641">
        <v>15</v>
      </c>
      <c r="L641">
        <v>174240</v>
      </c>
      <c r="M641">
        <v>348480</v>
      </c>
      <c r="N641" s="5">
        <f>sales[profit]/sales[total_sales]</f>
        <v>0.66666666666666663</v>
      </c>
    </row>
    <row r="642" spans="2:14" hidden="1" x14ac:dyDescent="0.25">
      <c r="B642">
        <v>10473</v>
      </c>
      <c r="C642" t="s">
        <v>23</v>
      </c>
      <c r="D642" s="1">
        <v>44716</v>
      </c>
      <c r="E642" t="s">
        <v>53</v>
      </c>
      <c r="F642" t="s">
        <v>18</v>
      </c>
      <c r="G642" t="s">
        <v>21</v>
      </c>
      <c r="H642">
        <v>50</v>
      </c>
      <c r="I642">
        <v>5623</v>
      </c>
      <c r="J642">
        <v>281150</v>
      </c>
      <c r="K642">
        <v>20</v>
      </c>
      <c r="L642">
        <v>112460</v>
      </c>
      <c r="M642">
        <v>168690</v>
      </c>
      <c r="N642" s="5">
        <f>sales[profit]/sales[total_sales]</f>
        <v>0.6</v>
      </c>
    </row>
    <row r="643" spans="2:14" hidden="1" x14ac:dyDescent="0.25">
      <c r="B643">
        <v>10024</v>
      </c>
      <c r="C643" t="s">
        <v>23</v>
      </c>
      <c r="D643" s="1">
        <v>44716</v>
      </c>
      <c r="E643" t="s">
        <v>51</v>
      </c>
      <c r="F643" t="s">
        <v>18</v>
      </c>
      <c r="G643" t="s">
        <v>30</v>
      </c>
      <c r="H643">
        <v>45</v>
      </c>
      <c r="I643">
        <v>19975</v>
      </c>
      <c r="J643">
        <v>898875</v>
      </c>
      <c r="K643">
        <v>15</v>
      </c>
      <c r="L643">
        <v>299625</v>
      </c>
      <c r="M643">
        <v>599250</v>
      </c>
      <c r="N643" s="5">
        <f>sales[profit]/sales[total_sales]</f>
        <v>0.66666666666666663</v>
      </c>
    </row>
    <row r="644" spans="2:14" hidden="1" x14ac:dyDescent="0.25">
      <c r="B644">
        <v>10179</v>
      </c>
      <c r="C644" t="s">
        <v>16</v>
      </c>
      <c r="D644" s="1">
        <v>44717</v>
      </c>
      <c r="E644" t="s">
        <v>53</v>
      </c>
      <c r="F644" t="s">
        <v>18</v>
      </c>
      <c r="G644" t="s">
        <v>21</v>
      </c>
      <c r="H644">
        <v>50</v>
      </c>
      <c r="I644">
        <v>13016</v>
      </c>
      <c r="J644">
        <v>650800</v>
      </c>
      <c r="K644">
        <v>20</v>
      </c>
      <c r="L644">
        <v>260320</v>
      </c>
      <c r="M644">
        <v>390480</v>
      </c>
      <c r="N644" s="5">
        <f>sales[profit]/sales[total_sales]</f>
        <v>0.6</v>
      </c>
    </row>
    <row r="645" spans="2:14" hidden="1" x14ac:dyDescent="0.25">
      <c r="B645">
        <v>10183</v>
      </c>
      <c r="C645" t="s">
        <v>16</v>
      </c>
      <c r="D645" s="1">
        <v>44717</v>
      </c>
      <c r="E645" t="s">
        <v>22</v>
      </c>
      <c r="F645" t="s">
        <v>96</v>
      </c>
      <c r="G645" t="s">
        <v>26</v>
      </c>
      <c r="H645">
        <v>55</v>
      </c>
      <c r="I645">
        <v>9807</v>
      </c>
      <c r="J645">
        <v>539385</v>
      </c>
      <c r="K645">
        <v>30</v>
      </c>
      <c r="L645">
        <v>294210</v>
      </c>
      <c r="M645">
        <v>245175</v>
      </c>
      <c r="N645" s="5">
        <f>sales[profit]/sales[total_sales]</f>
        <v>0.45454545454545453</v>
      </c>
    </row>
    <row r="646" spans="2:14" hidden="1" x14ac:dyDescent="0.25">
      <c r="B646">
        <v>10083</v>
      </c>
      <c r="C646" t="s">
        <v>23</v>
      </c>
      <c r="D646" s="1">
        <v>44717</v>
      </c>
      <c r="E646" t="s">
        <v>35</v>
      </c>
      <c r="F646" t="s">
        <v>96</v>
      </c>
      <c r="G646" t="s">
        <v>30</v>
      </c>
      <c r="H646">
        <v>45</v>
      </c>
      <c r="I646">
        <v>16751</v>
      </c>
      <c r="J646">
        <v>753795</v>
      </c>
      <c r="K646">
        <v>15</v>
      </c>
      <c r="L646">
        <v>251265</v>
      </c>
      <c r="M646">
        <v>502530</v>
      </c>
      <c r="N646" s="5">
        <f>sales[profit]/sales[total_sales]</f>
        <v>0.66666666666666663</v>
      </c>
    </row>
    <row r="647" spans="2:14" hidden="1" x14ac:dyDescent="0.25">
      <c r="B647">
        <v>10646</v>
      </c>
      <c r="C647" t="s">
        <v>23</v>
      </c>
      <c r="D647" s="1">
        <v>44717</v>
      </c>
      <c r="E647" t="s">
        <v>35</v>
      </c>
      <c r="F647" t="s">
        <v>96</v>
      </c>
      <c r="G647" t="s">
        <v>30</v>
      </c>
      <c r="H647">
        <v>45</v>
      </c>
      <c r="I647">
        <v>14901</v>
      </c>
      <c r="J647">
        <v>670545</v>
      </c>
      <c r="K647">
        <v>15</v>
      </c>
      <c r="L647">
        <v>223515</v>
      </c>
      <c r="M647">
        <v>447030</v>
      </c>
      <c r="N647" s="5">
        <f>sales[profit]/sales[total_sales]</f>
        <v>0.66666666666666663</v>
      </c>
    </row>
    <row r="648" spans="2:14" hidden="1" x14ac:dyDescent="0.25">
      <c r="B648">
        <v>10705</v>
      </c>
      <c r="C648" t="s">
        <v>16</v>
      </c>
      <c r="D648" s="1">
        <v>44718</v>
      </c>
      <c r="E648" t="s">
        <v>48</v>
      </c>
      <c r="F648" t="s">
        <v>96</v>
      </c>
      <c r="G648" t="s">
        <v>26</v>
      </c>
      <c r="H648">
        <v>55</v>
      </c>
      <c r="I648">
        <v>16971</v>
      </c>
      <c r="J648">
        <v>933405</v>
      </c>
      <c r="K648">
        <v>30</v>
      </c>
      <c r="L648">
        <v>509130</v>
      </c>
      <c r="M648">
        <v>424275</v>
      </c>
      <c r="N648" s="5">
        <f>sales[profit]/sales[total_sales]</f>
        <v>0.45454545454545453</v>
      </c>
    </row>
    <row r="649" spans="2:14" hidden="1" x14ac:dyDescent="0.25">
      <c r="B649">
        <v>10227</v>
      </c>
      <c r="C649" t="s">
        <v>19</v>
      </c>
      <c r="D649" s="1">
        <v>44718</v>
      </c>
      <c r="E649" t="s">
        <v>59</v>
      </c>
      <c r="F649" t="s">
        <v>14</v>
      </c>
      <c r="G649" t="s">
        <v>30</v>
      </c>
      <c r="H649">
        <v>45</v>
      </c>
      <c r="I649">
        <v>702</v>
      </c>
      <c r="J649">
        <v>31590</v>
      </c>
      <c r="K649">
        <v>15</v>
      </c>
      <c r="L649">
        <v>10530</v>
      </c>
      <c r="M649">
        <v>21060</v>
      </c>
      <c r="N649" s="5">
        <f>sales[profit]/sales[total_sales]</f>
        <v>0.66666666666666663</v>
      </c>
    </row>
    <row r="650" spans="2:14" x14ac:dyDescent="0.25">
      <c r="B650">
        <v>10039</v>
      </c>
      <c r="C650" t="s">
        <v>23</v>
      </c>
      <c r="D650" s="1">
        <v>44718</v>
      </c>
      <c r="E650" t="s">
        <v>69</v>
      </c>
      <c r="F650" t="s">
        <v>18</v>
      </c>
      <c r="G650" t="s">
        <v>15</v>
      </c>
      <c r="H650">
        <v>40</v>
      </c>
      <c r="I650">
        <v>19970</v>
      </c>
      <c r="J650">
        <v>798800</v>
      </c>
      <c r="K650">
        <v>10</v>
      </c>
      <c r="L650">
        <v>199700</v>
      </c>
      <c r="M650">
        <v>599100</v>
      </c>
      <c r="N650" s="5">
        <f>sales[profit]/sales[total_sales]</f>
        <v>0.75</v>
      </c>
    </row>
    <row r="651" spans="2:14" hidden="1" x14ac:dyDescent="0.25">
      <c r="B651">
        <v>10809</v>
      </c>
      <c r="C651" t="s">
        <v>12</v>
      </c>
      <c r="D651" s="1">
        <v>44718</v>
      </c>
      <c r="E651" t="s">
        <v>57</v>
      </c>
      <c r="F651" t="s">
        <v>32</v>
      </c>
      <c r="G651" t="s">
        <v>26</v>
      </c>
      <c r="H651">
        <v>55</v>
      </c>
      <c r="I651">
        <v>7902</v>
      </c>
      <c r="J651">
        <v>434610</v>
      </c>
      <c r="K651">
        <v>30</v>
      </c>
      <c r="L651">
        <v>237060</v>
      </c>
      <c r="M651">
        <v>197550</v>
      </c>
      <c r="N651" s="5">
        <f>sales[profit]/sales[total_sales]</f>
        <v>0.45454545454545453</v>
      </c>
    </row>
    <row r="652" spans="2:14" hidden="1" x14ac:dyDescent="0.25">
      <c r="B652">
        <v>10402</v>
      </c>
      <c r="C652" t="s">
        <v>16</v>
      </c>
      <c r="D652" s="1">
        <v>44719</v>
      </c>
      <c r="E652" t="s">
        <v>13</v>
      </c>
      <c r="F652" t="s">
        <v>14</v>
      </c>
      <c r="G652" t="s">
        <v>26</v>
      </c>
      <c r="H652">
        <v>55</v>
      </c>
      <c r="I652">
        <v>18260</v>
      </c>
      <c r="J652">
        <v>1004300</v>
      </c>
      <c r="K652">
        <v>30</v>
      </c>
      <c r="L652">
        <v>547800</v>
      </c>
      <c r="M652">
        <v>456500</v>
      </c>
      <c r="N652" s="5">
        <f>sales[profit]/sales[total_sales]</f>
        <v>0.45454545454545453</v>
      </c>
    </row>
    <row r="653" spans="2:14" hidden="1" x14ac:dyDescent="0.25">
      <c r="B653">
        <v>10046</v>
      </c>
      <c r="C653" t="s">
        <v>16</v>
      </c>
      <c r="D653" s="1">
        <v>44719</v>
      </c>
      <c r="E653" t="s">
        <v>53</v>
      </c>
      <c r="F653" t="s">
        <v>18</v>
      </c>
      <c r="G653" t="s">
        <v>21</v>
      </c>
      <c r="H653">
        <v>50</v>
      </c>
      <c r="I653">
        <v>10564</v>
      </c>
      <c r="J653">
        <v>528200</v>
      </c>
      <c r="K653">
        <v>20</v>
      </c>
      <c r="L653">
        <v>211280</v>
      </c>
      <c r="M653">
        <v>316920</v>
      </c>
      <c r="N653" s="5">
        <f>sales[profit]/sales[total_sales]</f>
        <v>0.6</v>
      </c>
    </row>
    <row r="654" spans="2:14" hidden="1" x14ac:dyDescent="0.25">
      <c r="B654">
        <v>10520</v>
      </c>
      <c r="C654" t="s">
        <v>23</v>
      </c>
      <c r="D654" s="1">
        <v>44719</v>
      </c>
      <c r="E654" t="s">
        <v>31</v>
      </c>
      <c r="F654" t="s">
        <v>32</v>
      </c>
      <c r="G654" t="s">
        <v>15</v>
      </c>
      <c r="H654">
        <v>40</v>
      </c>
      <c r="I654">
        <v>8960</v>
      </c>
      <c r="J654">
        <v>358400</v>
      </c>
      <c r="K654">
        <v>10</v>
      </c>
      <c r="L654">
        <v>89600</v>
      </c>
      <c r="M654">
        <v>268800</v>
      </c>
      <c r="N654" s="5">
        <f>sales[profit]/sales[total_sales]</f>
        <v>0.75</v>
      </c>
    </row>
    <row r="655" spans="2:14" hidden="1" x14ac:dyDescent="0.25">
      <c r="B655">
        <v>10667</v>
      </c>
      <c r="C655" t="s">
        <v>19</v>
      </c>
      <c r="D655" s="1">
        <v>44719</v>
      </c>
      <c r="E655" t="s">
        <v>63</v>
      </c>
      <c r="F655" t="s">
        <v>96</v>
      </c>
      <c r="G655" t="s">
        <v>21</v>
      </c>
      <c r="H655">
        <v>50</v>
      </c>
      <c r="I655">
        <v>18089</v>
      </c>
      <c r="J655">
        <v>904450</v>
      </c>
      <c r="K655">
        <v>20</v>
      </c>
      <c r="L655">
        <v>361780</v>
      </c>
      <c r="M655">
        <v>542670</v>
      </c>
      <c r="N655" s="5">
        <f>sales[profit]/sales[total_sales]</f>
        <v>0.6</v>
      </c>
    </row>
    <row r="656" spans="2:14" hidden="1" x14ac:dyDescent="0.25">
      <c r="B656">
        <v>10023</v>
      </c>
      <c r="C656" t="s">
        <v>16</v>
      </c>
      <c r="D656" s="1">
        <v>44720</v>
      </c>
      <c r="E656" t="s">
        <v>71</v>
      </c>
      <c r="F656" t="s">
        <v>32</v>
      </c>
      <c r="G656" t="s">
        <v>15</v>
      </c>
      <c r="H656">
        <v>40</v>
      </c>
      <c r="I656">
        <v>11006</v>
      </c>
      <c r="J656">
        <v>440240</v>
      </c>
      <c r="K656">
        <v>10</v>
      </c>
      <c r="L656">
        <v>110060</v>
      </c>
      <c r="M656">
        <v>330180</v>
      </c>
      <c r="N656" s="5">
        <f>sales[profit]/sales[total_sales]</f>
        <v>0.75</v>
      </c>
    </row>
    <row r="657" spans="2:14" hidden="1" x14ac:dyDescent="0.25">
      <c r="B657">
        <v>10507</v>
      </c>
      <c r="C657" t="s">
        <v>19</v>
      </c>
      <c r="D657" s="1">
        <v>44720</v>
      </c>
      <c r="E657" t="s">
        <v>39</v>
      </c>
      <c r="F657" t="s">
        <v>96</v>
      </c>
      <c r="G657" t="s">
        <v>15</v>
      </c>
      <c r="H657">
        <v>40</v>
      </c>
      <c r="I657">
        <v>12813</v>
      </c>
      <c r="J657">
        <v>512520</v>
      </c>
      <c r="K657">
        <v>10</v>
      </c>
      <c r="L657">
        <v>128130</v>
      </c>
      <c r="M657">
        <v>384390</v>
      </c>
      <c r="N657" s="5">
        <f>sales[profit]/sales[total_sales]</f>
        <v>0.75</v>
      </c>
    </row>
    <row r="658" spans="2:14" x14ac:dyDescent="0.25">
      <c r="B658">
        <v>10072</v>
      </c>
      <c r="C658" t="s">
        <v>12</v>
      </c>
      <c r="D658" s="1">
        <v>44720</v>
      </c>
      <c r="E658" t="s">
        <v>69</v>
      </c>
      <c r="F658" t="s">
        <v>18</v>
      </c>
      <c r="G658" t="s">
        <v>26</v>
      </c>
      <c r="H658">
        <v>55</v>
      </c>
      <c r="I658">
        <v>16838</v>
      </c>
      <c r="J658">
        <v>926090</v>
      </c>
      <c r="K658">
        <v>30</v>
      </c>
      <c r="L658">
        <v>505140</v>
      </c>
      <c r="M658">
        <v>420950</v>
      </c>
      <c r="N658" s="5">
        <f>sales[profit]/sales[total_sales]</f>
        <v>0.45454545454545453</v>
      </c>
    </row>
    <row r="659" spans="2:14" hidden="1" x14ac:dyDescent="0.25">
      <c r="B659">
        <v>10172</v>
      </c>
      <c r="C659" t="s">
        <v>23</v>
      </c>
      <c r="D659" s="1">
        <v>44720</v>
      </c>
      <c r="E659" t="s">
        <v>33</v>
      </c>
      <c r="F659" t="s">
        <v>18</v>
      </c>
      <c r="G659" t="s">
        <v>26</v>
      </c>
      <c r="H659">
        <v>55</v>
      </c>
      <c r="I659">
        <v>5374</v>
      </c>
      <c r="J659">
        <v>295570</v>
      </c>
      <c r="K659">
        <v>30</v>
      </c>
      <c r="L659">
        <v>161220</v>
      </c>
      <c r="M659">
        <v>134350</v>
      </c>
      <c r="N659" s="5">
        <f>sales[profit]/sales[total_sales]</f>
        <v>0.45454545454545453</v>
      </c>
    </row>
    <row r="660" spans="2:14" hidden="1" x14ac:dyDescent="0.25">
      <c r="B660">
        <v>10073</v>
      </c>
      <c r="C660" t="s">
        <v>16</v>
      </c>
      <c r="D660" s="1">
        <v>44721</v>
      </c>
      <c r="E660" t="s">
        <v>29</v>
      </c>
      <c r="F660" t="s">
        <v>14</v>
      </c>
      <c r="G660" t="s">
        <v>21</v>
      </c>
      <c r="H660">
        <v>50</v>
      </c>
      <c r="I660">
        <v>18473</v>
      </c>
      <c r="J660">
        <v>923650</v>
      </c>
      <c r="K660">
        <v>20</v>
      </c>
      <c r="L660">
        <v>369460</v>
      </c>
      <c r="M660">
        <v>554190</v>
      </c>
      <c r="N660" s="5">
        <f>sales[profit]/sales[total_sales]</f>
        <v>0.6</v>
      </c>
    </row>
    <row r="661" spans="2:14" x14ac:dyDescent="0.25">
      <c r="B661">
        <v>10545</v>
      </c>
      <c r="C661" t="s">
        <v>23</v>
      </c>
      <c r="D661" s="1">
        <v>44721</v>
      </c>
      <c r="E661" t="s">
        <v>69</v>
      </c>
      <c r="F661" t="s">
        <v>18</v>
      </c>
      <c r="G661" t="s">
        <v>26</v>
      </c>
      <c r="H661">
        <v>55</v>
      </c>
      <c r="I661">
        <v>6764</v>
      </c>
      <c r="J661">
        <v>372020</v>
      </c>
      <c r="K661">
        <v>30</v>
      </c>
      <c r="L661">
        <v>202920</v>
      </c>
      <c r="M661">
        <v>169100</v>
      </c>
      <c r="N661" s="5">
        <f>sales[profit]/sales[total_sales]</f>
        <v>0.45454545454545453</v>
      </c>
    </row>
    <row r="662" spans="2:14" hidden="1" x14ac:dyDescent="0.25">
      <c r="B662">
        <v>10098</v>
      </c>
      <c r="C662" t="s">
        <v>19</v>
      </c>
      <c r="D662" s="1">
        <v>44721</v>
      </c>
      <c r="E662" t="s">
        <v>71</v>
      </c>
      <c r="F662" t="s">
        <v>32</v>
      </c>
      <c r="G662" t="s">
        <v>21</v>
      </c>
      <c r="H662">
        <v>50</v>
      </c>
      <c r="I662">
        <v>13595</v>
      </c>
      <c r="J662">
        <v>679750</v>
      </c>
      <c r="K662">
        <v>20</v>
      </c>
      <c r="L662">
        <v>271900</v>
      </c>
      <c r="M662">
        <v>407850</v>
      </c>
      <c r="N662" s="5">
        <f>sales[profit]/sales[total_sales]</f>
        <v>0.6</v>
      </c>
    </row>
    <row r="663" spans="2:14" hidden="1" x14ac:dyDescent="0.25">
      <c r="B663">
        <v>10972</v>
      </c>
      <c r="C663" t="s">
        <v>19</v>
      </c>
      <c r="D663" s="1">
        <v>44721</v>
      </c>
      <c r="E663" t="s">
        <v>72</v>
      </c>
      <c r="F663" t="s">
        <v>18</v>
      </c>
      <c r="G663" t="s">
        <v>26</v>
      </c>
      <c r="H663">
        <v>55</v>
      </c>
      <c r="I663">
        <v>1690</v>
      </c>
      <c r="J663">
        <v>92950</v>
      </c>
      <c r="K663">
        <v>30</v>
      </c>
      <c r="L663">
        <v>50700</v>
      </c>
      <c r="M663">
        <v>42250</v>
      </c>
      <c r="N663" s="5">
        <f>sales[profit]/sales[total_sales]</f>
        <v>0.45454545454545453</v>
      </c>
    </row>
    <row r="664" spans="2:14" hidden="1" x14ac:dyDescent="0.25">
      <c r="B664">
        <v>10098</v>
      </c>
      <c r="C664" t="s">
        <v>16</v>
      </c>
      <c r="D664" s="1">
        <v>44722</v>
      </c>
      <c r="E664" t="s">
        <v>28</v>
      </c>
      <c r="F664" t="s">
        <v>96</v>
      </c>
      <c r="G664" t="s">
        <v>15</v>
      </c>
      <c r="H664">
        <v>40</v>
      </c>
      <c r="I664">
        <v>9421</v>
      </c>
      <c r="J664">
        <v>376840</v>
      </c>
      <c r="K664">
        <v>10</v>
      </c>
      <c r="L664">
        <v>94210</v>
      </c>
      <c r="M664">
        <v>282630</v>
      </c>
      <c r="N664" s="5">
        <f>sales[profit]/sales[total_sales]</f>
        <v>0.75</v>
      </c>
    </row>
    <row r="665" spans="2:14" hidden="1" x14ac:dyDescent="0.25">
      <c r="B665">
        <v>10650</v>
      </c>
      <c r="C665" t="s">
        <v>16</v>
      </c>
      <c r="D665" s="1">
        <v>44722</v>
      </c>
      <c r="E665" t="s">
        <v>73</v>
      </c>
      <c r="F665" t="s">
        <v>32</v>
      </c>
      <c r="G665" t="s">
        <v>26</v>
      </c>
      <c r="H665">
        <v>55</v>
      </c>
      <c r="I665">
        <v>4664</v>
      </c>
      <c r="J665">
        <v>256520</v>
      </c>
      <c r="K665">
        <v>30</v>
      </c>
      <c r="L665">
        <v>139920</v>
      </c>
      <c r="M665">
        <v>116600</v>
      </c>
      <c r="N665" s="5">
        <f>sales[profit]/sales[total_sales]</f>
        <v>0.45454545454545453</v>
      </c>
    </row>
    <row r="666" spans="2:14" hidden="1" x14ac:dyDescent="0.25">
      <c r="B666">
        <v>10480</v>
      </c>
      <c r="C666" t="s">
        <v>19</v>
      </c>
      <c r="D666" s="1">
        <v>44722</v>
      </c>
      <c r="E666" t="s">
        <v>51</v>
      </c>
      <c r="F666" t="s">
        <v>18</v>
      </c>
      <c r="G666" t="s">
        <v>30</v>
      </c>
      <c r="H666">
        <v>45</v>
      </c>
      <c r="I666">
        <v>9373</v>
      </c>
      <c r="J666">
        <v>421785</v>
      </c>
      <c r="K666">
        <v>15</v>
      </c>
      <c r="L666">
        <v>140595</v>
      </c>
      <c r="M666">
        <v>281190</v>
      </c>
      <c r="N666" s="5">
        <f>sales[profit]/sales[total_sales]</f>
        <v>0.66666666666666663</v>
      </c>
    </row>
    <row r="667" spans="2:14" hidden="1" x14ac:dyDescent="0.25">
      <c r="B667">
        <v>10028</v>
      </c>
      <c r="C667" t="s">
        <v>12</v>
      </c>
      <c r="D667" s="1">
        <v>44722</v>
      </c>
      <c r="E667" t="s">
        <v>38</v>
      </c>
      <c r="F667" t="s">
        <v>18</v>
      </c>
      <c r="G667" t="s">
        <v>15</v>
      </c>
      <c r="H667">
        <v>40</v>
      </c>
      <c r="I667">
        <v>3436</v>
      </c>
      <c r="J667">
        <v>137440</v>
      </c>
      <c r="K667">
        <v>10</v>
      </c>
      <c r="L667">
        <v>34360</v>
      </c>
      <c r="M667">
        <v>103080</v>
      </c>
      <c r="N667" s="5">
        <f>sales[profit]/sales[total_sales]</f>
        <v>0.75</v>
      </c>
    </row>
    <row r="668" spans="2:14" hidden="1" x14ac:dyDescent="0.25">
      <c r="B668">
        <v>10667</v>
      </c>
      <c r="C668" t="s">
        <v>12</v>
      </c>
      <c r="D668" s="1">
        <v>44722</v>
      </c>
      <c r="E668" t="s">
        <v>25</v>
      </c>
      <c r="F668" t="s">
        <v>96</v>
      </c>
      <c r="G668" t="s">
        <v>21</v>
      </c>
      <c r="H668">
        <v>50</v>
      </c>
      <c r="I668">
        <v>9753</v>
      </c>
      <c r="J668">
        <v>487650</v>
      </c>
      <c r="K668">
        <v>20</v>
      </c>
      <c r="L668">
        <v>195060</v>
      </c>
      <c r="M668">
        <v>292590</v>
      </c>
      <c r="N668" s="5">
        <f>sales[profit]/sales[total_sales]</f>
        <v>0.6</v>
      </c>
    </row>
    <row r="669" spans="2:14" x14ac:dyDescent="0.25">
      <c r="B669">
        <v>10465</v>
      </c>
      <c r="C669" t="s">
        <v>12</v>
      </c>
      <c r="D669" s="1">
        <v>44723</v>
      </c>
      <c r="E669" t="s">
        <v>69</v>
      </c>
      <c r="F669" t="s">
        <v>18</v>
      </c>
      <c r="G669" t="s">
        <v>30</v>
      </c>
      <c r="H669">
        <v>45</v>
      </c>
      <c r="I669">
        <v>13487</v>
      </c>
      <c r="J669">
        <v>606915</v>
      </c>
      <c r="K669">
        <v>15</v>
      </c>
      <c r="L669">
        <v>202305</v>
      </c>
      <c r="M669">
        <v>404610</v>
      </c>
      <c r="N669" s="5">
        <f>sales[profit]/sales[total_sales]</f>
        <v>0.66666666666666663</v>
      </c>
    </row>
    <row r="670" spans="2:14" hidden="1" x14ac:dyDescent="0.25">
      <c r="B670">
        <v>10829</v>
      </c>
      <c r="C670" t="s">
        <v>12</v>
      </c>
      <c r="D670" s="1">
        <v>44723</v>
      </c>
      <c r="E670" t="s">
        <v>43</v>
      </c>
      <c r="F670" t="s">
        <v>14</v>
      </c>
      <c r="G670" t="s">
        <v>30</v>
      </c>
      <c r="H670">
        <v>45</v>
      </c>
      <c r="I670">
        <v>18979</v>
      </c>
      <c r="J670">
        <v>854055</v>
      </c>
      <c r="K670">
        <v>15</v>
      </c>
      <c r="L670">
        <v>284685</v>
      </c>
      <c r="M670">
        <v>569370</v>
      </c>
      <c r="N670" s="5">
        <f>sales[profit]/sales[total_sales]</f>
        <v>0.66666666666666663</v>
      </c>
    </row>
    <row r="671" spans="2:14" hidden="1" x14ac:dyDescent="0.25">
      <c r="B671">
        <v>10919</v>
      </c>
      <c r="C671" t="s">
        <v>23</v>
      </c>
      <c r="D671" s="1">
        <v>44723</v>
      </c>
      <c r="E671" t="s">
        <v>37</v>
      </c>
      <c r="F671" t="s">
        <v>32</v>
      </c>
      <c r="G671" t="s">
        <v>30</v>
      </c>
      <c r="H671">
        <v>45</v>
      </c>
      <c r="I671">
        <v>8017</v>
      </c>
      <c r="J671">
        <v>360765</v>
      </c>
      <c r="K671">
        <v>15</v>
      </c>
      <c r="L671">
        <v>120255</v>
      </c>
      <c r="M671">
        <v>240510</v>
      </c>
      <c r="N671" s="5">
        <f>sales[profit]/sales[total_sales]</f>
        <v>0.66666666666666663</v>
      </c>
    </row>
    <row r="672" spans="2:14" hidden="1" x14ac:dyDescent="0.25">
      <c r="B672">
        <v>10326</v>
      </c>
      <c r="C672" t="s">
        <v>16</v>
      </c>
      <c r="D672" s="1">
        <v>44723</v>
      </c>
      <c r="E672" t="s">
        <v>68</v>
      </c>
      <c r="F672" t="s">
        <v>14</v>
      </c>
      <c r="G672" t="s">
        <v>30</v>
      </c>
      <c r="H672">
        <v>45</v>
      </c>
      <c r="I672">
        <v>19781</v>
      </c>
      <c r="J672">
        <v>890145</v>
      </c>
      <c r="K672">
        <v>15</v>
      </c>
      <c r="L672">
        <v>296715</v>
      </c>
      <c r="M672">
        <v>593430</v>
      </c>
      <c r="N672" s="5">
        <f>sales[profit]/sales[total_sales]</f>
        <v>0.66666666666666663</v>
      </c>
    </row>
    <row r="673" spans="2:14" hidden="1" x14ac:dyDescent="0.25">
      <c r="B673">
        <v>10049</v>
      </c>
      <c r="C673" t="s">
        <v>12</v>
      </c>
      <c r="D673" s="1">
        <v>44724</v>
      </c>
      <c r="E673" t="s">
        <v>68</v>
      </c>
      <c r="F673" t="s">
        <v>14</v>
      </c>
      <c r="G673" t="s">
        <v>30</v>
      </c>
      <c r="H673">
        <v>45</v>
      </c>
      <c r="I673">
        <v>7381</v>
      </c>
      <c r="J673">
        <v>332145</v>
      </c>
      <c r="K673">
        <v>15</v>
      </c>
      <c r="L673">
        <v>110715</v>
      </c>
      <c r="M673">
        <v>221430</v>
      </c>
      <c r="N673" s="5">
        <f>sales[profit]/sales[total_sales]</f>
        <v>0.66666666666666663</v>
      </c>
    </row>
    <row r="674" spans="2:14" hidden="1" x14ac:dyDescent="0.25">
      <c r="B674">
        <v>10585</v>
      </c>
      <c r="C674" t="s">
        <v>19</v>
      </c>
      <c r="D674" s="1">
        <v>44724</v>
      </c>
      <c r="E674" t="s">
        <v>20</v>
      </c>
      <c r="F674" t="s">
        <v>14</v>
      </c>
      <c r="G674" t="s">
        <v>15</v>
      </c>
      <c r="H674">
        <v>40</v>
      </c>
      <c r="I674">
        <v>5439</v>
      </c>
      <c r="J674">
        <v>217560</v>
      </c>
      <c r="K674">
        <v>10</v>
      </c>
      <c r="L674">
        <v>54390</v>
      </c>
      <c r="M674">
        <v>163170</v>
      </c>
      <c r="N674" s="5">
        <f>sales[profit]/sales[total_sales]</f>
        <v>0.75</v>
      </c>
    </row>
    <row r="675" spans="2:14" hidden="1" x14ac:dyDescent="0.25">
      <c r="B675">
        <v>10869</v>
      </c>
      <c r="C675" t="s">
        <v>12</v>
      </c>
      <c r="D675" s="1">
        <v>44724</v>
      </c>
      <c r="E675" t="s">
        <v>40</v>
      </c>
      <c r="F675" t="s">
        <v>14</v>
      </c>
      <c r="G675" t="s">
        <v>30</v>
      </c>
      <c r="H675">
        <v>45</v>
      </c>
      <c r="I675">
        <v>8933</v>
      </c>
      <c r="J675">
        <v>401985</v>
      </c>
      <c r="K675">
        <v>15</v>
      </c>
      <c r="L675">
        <v>133995</v>
      </c>
      <c r="M675">
        <v>267990</v>
      </c>
      <c r="N675" s="5">
        <f>sales[profit]/sales[total_sales]</f>
        <v>0.66666666666666663</v>
      </c>
    </row>
    <row r="676" spans="2:14" hidden="1" x14ac:dyDescent="0.25">
      <c r="B676">
        <v>10826</v>
      </c>
      <c r="C676" t="s">
        <v>12</v>
      </c>
      <c r="D676" s="1">
        <v>44724</v>
      </c>
      <c r="E676" t="s">
        <v>71</v>
      </c>
      <c r="F676" t="s">
        <v>32</v>
      </c>
      <c r="G676" t="s">
        <v>30</v>
      </c>
      <c r="H676">
        <v>45</v>
      </c>
      <c r="I676">
        <v>10744</v>
      </c>
      <c r="J676">
        <v>483480</v>
      </c>
      <c r="K676">
        <v>15</v>
      </c>
      <c r="L676">
        <v>161160</v>
      </c>
      <c r="M676">
        <v>322320</v>
      </c>
      <c r="N676" s="5">
        <f>sales[profit]/sales[total_sales]</f>
        <v>0.66666666666666663</v>
      </c>
    </row>
    <row r="677" spans="2:14" hidden="1" x14ac:dyDescent="0.25">
      <c r="B677">
        <v>10468</v>
      </c>
      <c r="C677" t="s">
        <v>16</v>
      </c>
      <c r="D677" s="1">
        <v>44725</v>
      </c>
      <c r="E677" t="s">
        <v>48</v>
      </c>
      <c r="F677" t="s">
        <v>96</v>
      </c>
      <c r="G677" t="s">
        <v>30</v>
      </c>
      <c r="H677">
        <v>45</v>
      </c>
      <c r="I677">
        <v>13448</v>
      </c>
      <c r="J677">
        <v>605160</v>
      </c>
      <c r="K677">
        <v>15</v>
      </c>
      <c r="L677">
        <v>201720</v>
      </c>
      <c r="M677">
        <v>403440</v>
      </c>
      <c r="N677" s="5">
        <f>sales[profit]/sales[total_sales]</f>
        <v>0.66666666666666663</v>
      </c>
    </row>
    <row r="678" spans="2:14" hidden="1" x14ac:dyDescent="0.25">
      <c r="B678">
        <v>10870</v>
      </c>
      <c r="C678" t="s">
        <v>23</v>
      </c>
      <c r="D678" s="1">
        <v>44725</v>
      </c>
      <c r="E678" t="s">
        <v>49</v>
      </c>
      <c r="F678" t="s">
        <v>96</v>
      </c>
      <c r="G678" t="s">
        <v>30</v>
      </c>
      <c r="H678">
        <v>45</v>
      </c>
      <c r="I678">
        <v>15141</v>
      </c>
      <c r="J678">
        <v>681345</v>
      </c>
      <c r="K678">
        <v>15</v>
      </c>
      <c r="L678">
        <v>227115</v>
      </c>
      <c r="M678">
        <v>454230</v>
      </c>
      <c r="N678" s="5">
        <f>sales[profit]/sales[total_sales]</f>
        <v>0.66666666666666663</v>
      </c>
    </row>
    <row r="679" spans="2:14" hidden="1" x14ac:dyDescent="0.25">
      <c r="B679">
        <v>10731</v>
      </c>
      <c r="C679" t="s">
        <v>23</v>
      </c>
      <c r="D679" s="1">
        <v>44725</v>
      </c>
      <c r="E679" t="s">
        <v>64</v>
      </c>
      <c r="F679" t="s">
        <v>18</v>
      </c>
      <c r="G679" t="s">
        <v>15</v>
      </c>
      <c r="H679">
        <v>40</v>
      </c>
      <c r="I679">
        <v>17965</v>
      </c>
      <c r="J679">
        <v>718600</v>
      </c>
      <c r="K679">
        <v>10</v>
      </c>
      <c r="L679">
        <v>179650</v>
      </c>
      <c r="M679">
        <v>538950</v>
      </c>
      <c r="N679" s="5">
        <f>sales[profit]/sales[total_sales]</f>
        <v>0.75</v>
      </c>
    </row>
    <row r="680" spans="2:14" hidden="1" x14ac:dyDescent="0.25">
      <c r="B680">
        <v>10019</v>
      </c>
      <c r="C680" t="s">
        <v>19</v>
      </c>
      <c r="D680" s="1">
        <v>44725</v>
      </c>
      <c r="E680" t="s">
        <v>65</v>
      </c>
      <c r="F680" t="s">
        <v>14</v>
      </c>
      <c r="G680" t="s">
        <v>30</v>
      </c>
      <c r="H680">
        <v>45</v>
      </c>
      <c r="I680">
        <v>14760</v>
      </c>
      <c r="J680">
        <v>664200</v>
      </c>
      <c r="K680">
        <v>15</v>
      </c>
      <c r="L680">
        <v>221400</v>
      </c>
      <c r="M680">
        <v>442800</v>
      </c>
      <c r="N680" s="5">
        <f>sales[profit]/sales[total_sales]</f>
        <v>0.66666666666666663</v>
      </c>
    </row>
    <row r="681" spans="2:14" hidden="1" x14ac:dyDescent="0.25">
      <c r="B681">
        <v>10405</v>
      </c>
      <c r="C681" t="s">
        <v>16</v>
      </c>
      <c r="D681" s="1">
        <v>44726</v>
      </c>
      <c r="E681" t="s">
        <v>53</v>
      </c>
      <c r="F681" t="s">
        <v>18</v>
      </c>
      <c r="G681" t="s">
        <v>21</v>
      </c>
      <c r="H681">
        <v>50</v>
      </c>
      <c r="I681">
        <v>13293</v>
      </c>
      <c r="J681">
        <v>664650</v>
      </c>
      <c r="K681">
        <v>20</v>
      </c>
      <c r="L681">
        <v>265860</v>
      </c>
      <c r="M681">
        <v>398790</v>
      </c>
      <c r="N681" s="5">
        <f>sales[profit]/sales[total_sales]</f>
        <v>0.6</v>
      </c>
    </row>
    <row r="682" spans="2:14" hidden="1" x14ac:dyDescent="0.25">
      <c r="B682">
        <v>10210</v>
      </c>
      <c r="C682" t="s">
        <v>23</v>
      </c>
      <c r="D682" s="1">
        <v>44726</v>
      </c>
      <c r="E682" t="s">
        <v>29</v>
      </c>
      <c r="F682" t="s">
        <v>14</v>
      </c>
      <c r="G682" t="s">
        <v>15</v>
      </c>
      <c r="H682">
        <v>40</v>
      </c>
      <c r="I682">
        <v>2715</v>
      </c>
      <c r="J682">
        <v>108600</v>
      </c>
      <c r="K682">
        <v>10</v>
      </c>
      <c r="L682">
        <v>27150</v>
      </c>
      <c r="M682">
        <v>81450</v>
      </c>
      <c r="N682" s="5">
        <f>sales[profit]/sales[total_sales]</f>
        <v>0.75</v>
      </c>
    </row>
    <row r="683" spans="2:14" hidden="1" x14ac:dyDescent="0.25">
      <c r="B683">
        <v>10621</v>
      </c>
      <c r="C683" t="s">
        <v>12</v>
      </c>
      <c r="D683" s="1">
        <v>44726</v>
      </c>
      <c r="E683" t="s">
        <v>43</v>
      </c>
      <c r="F683" t="s">
        <v>14</v>
      </c>
      <c r="G683" t="s">
        <v>26</v>
      </c>
      <c r="H683">
        <v>55</v>
      </c>
      <c r="I683">
        <v>9695</v>
      </c>
      <c r="J683">
        <v>533225</v>
      </c>
      <c r="K683">
        <v>30</v>
      </c>
      <c r="L683">
        <v>290850</v>
      </c>
      <c r="M683">
        <v>242375</v>
      </c>
      <c r="N683" s="5">
        <f>sales[profit]/sales[total_sales]</f>
        <v>0.45454545454545453</v>
      </c>
    </row>
    <row r="684" spans="2:14" hidden="1" x14ac:dyDescent="0.25">
      <c r="B684">
        <v>10130</v>
      </c>
      <c r="C684" t="s">
        <v>19</v>
      </c>
      <c r="D684" s="1">
        <v>44726</v>
      </c>
      <c r="E684" t="s">
        <v>62</v>
      </c>
      <c r="F684" t="s">
        <v>32</v>
      </c>
      <c r="G684" t="s">
        <v>21</v>
      </c>
      <c r="H684">
        <v>50</v>
      </c>
      <c r="I684">
        <v>8908</v>
      </c>
      <c r="J684">
        <v>445400</v>
      </c>
      <c r="K684">
        <v>20</v>
      </c>
      <c r="L684">
        <v>178160</v>
      </c>
      <c r="M684">
        <v>267240</v>
      </c>
      <c r="N684" s="5">
        <f>sales[profit]/sales[total_sales]</f>
        <v>0.6</v>
      </c>
    </row>
    <row r="685" spans="2:14" hidden="1" x14ac:dyDescent="0.25">
      <c r="B685">
        <v>10679</v>
      </c>
      <c r="C685" t="s">
        <v>19</v>
      </c>
      <c r="D685" s="1">
        <v>44727</v>
      </c>
      <c r="E685" t="s">
        <v>73</v>
      </c>
      <c r="F685" t="s">
        <v>32</v>
      </c>
      <c r="G685" t="s">
        <v>21</v>
      </c>
      <c r="H685">
        <v>50</v>
      </c>
      <c r="I685">
        <v>7625</v>
      </c>
      <c r="J685">
        <v>381250</v>
      </c>
      <c r="K685">
        <v>20</v>
      </c>
      <c r="L685">
        <v>152500</v>
      </c>
      <c r="M685">
        <v>228750</v>
      </c>
      <c r="N685" s="5">
        <f>sales[profit]/sales[total_sales]</f>
        <v>0.6</v>
      </c>
    </row>
    <row r="686" spans="2:14" hidden="1" x14ac:dyDescent="0.25">
      <c r="B686">
        <v>10895</v>
      </c>
      <c r="C686" t="s">
        <v>23</v>
      </c>
      <c r="D686" s="1">
        <v>44727</v>
      </c>
      <c r="E686" t="s">
        <v>48</v>
      </c>
      <c r="F686" t="s">
        <v>96</v>
      </c>
      <c r="G686" t="s">
        <v>26</v>
      </c>
      <c r="H686">
        <v>55</v>
      </c>
      <c r="I686">
        <v>12968</v>
      </c>
      <c r="J686">
        <v>713240</v>
      </c>
      <c r="K686">
        <v>30</v>
      </c>
      <c r="L686">
        <v>389040</v>
      </c>
      <c r="M686">
        <v>324200</v>
      </c>
      <c r="N686" s="5">
        <f>sales[profit]/sales[total_sales]</f>
        <v>0.45454545454545453</v>
      </c>
    </row>
    <row r="687" spans="2:14" hidden="1" x14ac:dyDescent="0.25">
      <c r="B687">
        <v>10714</v>
      </c>
      <c r="C687" t="s">
        <v>19</v>
      </c>
      <c r="D687" s="1">
        <v>44727</v>
      </c>
      <c r="E687" t="s">
        <v>67</v>
      </c>
      <c r="F687" t="s">
        <v>18</v>
      </c>
      <c r="G687" t="s">
        <v>15</v>
      </c>
      <c r="H687">
        <v>40</v>
      </c>
      <c r="I687">
        <v>16772</v>
      </c>
      <c r="J687">
        <v>670880</v>
      </c>
      <c r="K687">
        <v>10</v>
      </c>
      <c r="L687">
        <v>167720</v>
      </c>
      <c r="M687">
        <v>503160</v>
      </c>
      <c r="N687" s="5">
        <f>sales[profit]/sales[total_sales]</f>
        <v>0.75</v>
      </c>
    </row>
    <row r="688" spans="2:14" hidden="1" x14ac:dyDescent="0.25">
      <c r="B688">
        <v>10056</v>
      </c>
      <c r="C688" t="s">
        <v>16</v>
      </c>
      <c r="D688" s="1">
        <v>44727</v>
      </c>
      <c r="E688" t="s">
        <v>56</v>
      </c>
      <c r="F688" t="s">
        <v>18</v>
      </c>
      <c r="G688" t="s">
        <v>15</v>
      </c>
      <c r="H688">
        <v>40</v>
      </c>
      <c r="I688">
        <v>4283</v>
      </c>
      <c r="J688">
        <v>171320</v>
      </c>
      <c r="K688">
        <v>10</v>
      </c>
      <c r="L688">
        <v>42830</v>
      </c>
      <c r="M688">
        <v>128490</v>
      </c>
      <c r="N688" s="5">
        <f>sales[profit]/sales[total_sales]</f>
        <v>0.75</v>
      </c>
    </row>
    <row r="689" spans="2:14" hidden="1" x14ac:dyDescent="0.25">
      <c r="B689">
        <v>10988</v>
      </c>
      <c r="C689" t="s">
        <v>19</v>
      </c>
      <c r="D689" s="1">
        <v>44728</v>
      </c>
      <c r="E689" t="s">
        <v>66</v>
      </c>
      <c r="F689" t="s">
        <v>32</v>
      </c>
      <c r="G689" t="s">
        <v>21</v>
      </c>
      <c r="H689">
        <v>50</v>
      </c>
      <c r="I689">
        <v>18294</v>
      </c>
      <c r="J689">
        <v>914700</v>
      </c>
      <c r="K689">
        <v>20</v>
      </c>
      <c r="L689">
        <v>365880</v>
      </c>
      <c r="M689">
        <v>548820</v>
      </c>
      <c r="N689" s="5">
        <f>sales[profit]/sales[total_sales]</f>
        <v>0.6</v>
      </c>
    </row>
    <row r="690" spans="2:14" hidden="1" x14ac:dyDescent="0.25">
      <c r="B690">
        <v>10942</v>
      </c>
      <c r="C690" t="s">
        <v>16</v>
      </c>
      <c r="D690" s="1">
        <v>44728</v>
      </c>
      <c r="E690" t="s">
        <v>47</v>
      </c>
      <c r="F690" t="s">
        <v>32</v>
      </c>
      <c r="G690" t="s">
        <v>26</v>
      </c>
      <c r="H690">
        <v>55</v>
      </c>
      <c r="I690">
        <v>11488</v>
      </c>
      <c r="J690">
        <v>631840</v>
      </c>
      <c r="K690">
        <v>30</v>
      </c>
      <c r="L690">
        <v>344640</v>
      </c>
      <c r="M690">
        <v>287200</v>
      </c>
      <c r="N690" s="5">
        <f>sales[profit]/sales[total_sales]</f>
        <v>0.45454545454545453</v>
      </c>
    </row>
    <row r="691" spans="2:14" hidden="1" x14ac:dyDescent="0.25">
      <c r="B691">
        <v>10851</v>
      </c>
      <c r="C691" t="s">
        <v>19</v>
      </c>
      <c r="D691" s="1">
        <v>44728</v>
      </c>
      <c r="E691" t="s">
        <v>29</v>
      </c>
      <c r="F691" t="s">
        <v>14</v>
      </c>
      <c r="G691" t="s">
        <v>30</v>
      </c>
      <c r="H691">
        <v>45</v>
      </c>
      <c r="I691">
        <v>19771</v>
      </c>
      <c r="J691">
        <v>889695</v>
      </c>
      <c r="K691">
        <v>15</v>
      </c>
      <c r="L691">
        <v>296565</v>
      </c>
      <c r="M691">
        <v>593130</v>
      </c>
      <c r="N691" s="5">
        <f>sales[profit]/sales[total_sales]</f>
        <v>0.66666666666666663</v>
      </c>
    </row>
    <row r="692" spans="2:14" hidden="1" x14ac:dyDescent="0.25">
      <c r="B692">
        <v>10051</v>
      </c>
      <c r="C692" t="s">
        <v>16</v>
      </c>
      <c r="D692" s="1">
        <v>44728</v>
      </c>
      <c r="E692" t="s">
        <v>22</v>
      </c>
      <c r="F692" t="s">
        <v>96</v>
      </c>
      <c r="G692" t="s">
        <v>21</v>
      </c>
      <c r="H692">
        <v>50</v>
      </c>
      <c r="I692">
        <v>8538</v>
      </c>
      <c r="J692">
        <v>426900</v>
      </c>
      <c r="K692">
        <v>20</v>
      </c>
      <c r="L692">
        <v>170760</v>
      </c>
      <c r="M692">
        <v>256140</v>
      </c>
      <c r="N692" s="5">
        <f>sales[profit]/sales[total_sales]</f>
        <v>0.6</v>
      </c>
    </row>
    <row r="693" spans="2:14" hidden="1" x14ac:dyDescent="0.25">
      <c r="B693">
        <v>10377</v>
      </c>
      <c r="C693" t="s">
        <v>23</v>
      </c>
      <c r="D693" s="1">
        <v>44729</v>
      </c>
      <c r="E693" t="s">
        <v>50</v>
      </c>
      <c r="F693" t="s">
        <v>18</v>
      </c>
      <c r="G693" t="s">
        <v>26</v>
      </c>
      <c r="H693">
        <v>55</v>
      </c>
      <c r="I693">
        <v>10658</v>
      </c>
      <c r="J693">
        <v>586190</v>
      </c>
      <c r="K693">
        <v>30</v>
      </c>
      <c r="L693">
        <v>319740</v>
      </c>
      <c r="M693">
        <v>266450</v>
      </c>
      <c r="N693" s="5">
        <f>sales[profit]/sales[total_sales]</f>
        <v>0.45454545454545453</v>
      </c>
    </row>
    <row r="694" spans="2:14" hidden="1" x14ac:dyDescent="0.25">
      <c r="B694">
        <v>10882</v>
      </c>
      <c r="C694" t="s">
        <v>12</v>
      </c>
      <c r="D694" s="1">
        <v>44729</v>
      </c>
      <c r="E694" t="s">
        <v>59</v>
      </c>
      <c r="F694" t="s">
        <v>14</v>
      </c>
      <c r="G694" t="s">
        <v>30</v>
      </c>
      <c r="H694">
        <v>45</v>
      </c>
      <c r="I694">
        <v>11588</v>
      </c>
      <c r="J694">
        <v>521460</v>
      </c>
      <c r="K694">
        <v>15</v>
      </c>
      <c r="L694">
        <v>173820</v>
      </c>
      <c r="M694">
        <v>347640</v>
      </c>
      <c r="N694" s="5">
        <f>sales[profit]/sales[total_sales]</f>
        <v>0.66666666666666663</v>
      </c>
    </row>
    <row r="695" spans="2:14" hidden="1" x14ac:dyDescent="0.25">
      <c r="B695">
        <v>10487</v>
      </c>
      <c r="C695" t="s">
        <v>23</v>
      </c>
      <c r="D695" s="1">
        <v>44729</v>
      </c>
      <c r="E695" t="s">
        <v>27</v>
      </c>
      <c r="F695" t="s">
        <v>18</v>
      </c>
      <c r="G695" t="s">
        <v>15</v>
      </c>
      <c r="H695">
        <v>40</v>
      </c>
      <c r="I695">
        <v>3038</v>
      </c>
      <c r="J695">
        <v>121520</v>
      </c>
      <c r="K695">
        <v>10</v>
      </c>
      <c r="L695">
        <v>30380</v>
      </c>
      <c r="M695">
        <v>91140</v>
      </c>
      <c r="N695" s="5">
        <f>sales[profit]/sales[total_sales]</f>
        <v>0.75</v>
      </c>
    </row>
    <row r="696" spans="2:14" hidden="1" x14ac:dyDescent="0.25">
      <c r="B696">
        <v>10048</v>
      </c>
      <c r="C696" t="s">
        <v>23</v>
      </c>
      <c r="D696" s="1">
        <v>44729</v>
      </c>
      <c r="E696" t="s">
        <v>62</v>
      </c>
      <c r="F696" t="s">
        <v>32</v>
      </c>
      <c r="G696" t="s">
        <v>15</v>
      </c>
      <c r="H696">
        <v>40</v>
      </c>
      <c r="I696">
        <v>13294</v>
      </c>
      <c r="J696">
        <v>531760</v>
      </c>
      <c r="K696">
        <v>10</v>
      </c>
      <c r="L696">
        <v>132940</v>
      </c>
      <c r="M696">
        <v>398820</v>
      </c>
      <c r="N696" s="5">
        <f>sales[profit]/sales[total_sales]</f>
        <v>0.75</v>
      </c>
    </row>
    <row r="697" spans="2:14" hidden="1" x14ac:dyDescent="0.25">
      <c r="B697">
        <v>10842</v>
      </c>
      <c r="C697" t="s">
        <v>16</v>
      </c>
      <c r="D697" s="1">
        <v>44730</v>
      </c>
      <c r="E697" t="s">
        <v>61</v>
      </c>
      <c r="F697" t="s">
        <v>14</v>
      </c>
      <c r="G697" t="s">
        <v>30</v>
      </c>
      <c r="H697">
        <v>45</v>
      </c>
      <c r="I697">
        <v>10332</v>
      </c>
      <c r="J697">
        <v>464940</v>
      </c>
      <c r="K697">
        <v>15</v>
      </c>
      <c r="L697">
        <v>154980</v>
      </c>
      <c r="M697">
        <v>309960</v>
      </c>
      <c r="N697" s="5">
        <f>sales[profit]/sales[total_sales]</f>
        <v>0.66666666666666663</v>
      </c>
    </row>
    <row r="698" spans="2:14" hidden="1" x14ac:dyDescent="0.25">
      <c r="B698">
        <v>10924</v>
      </c>
      <c r="C698" t="s">
        <v>23</v>
      </c>
      <c r="D698" s="1">
        <v>44730</v>
      </c>
      <c r="E698" t="s">
        <v>64</v>
      </c>
      <c r="F698" t="s">
        <v>18</v>
      </c>
      <c r="G698" t="s">
        <v>30</v>
      </c>
      <c r="H698">
        <v>45</v>
      </c>
      <c r="I698">
        <v>13884</v>
      </c>
      <c r="J698">
        <v>624780</v>
      </c>
      <c r="K698">
        <v>15</v>
      </c>
      <c r="L698">
        <v>208260</v>
      </c>
      <c r="M698">
        <v>416520</v>
      </c>
      <c r="N698" s="5">
        <f>sales[profit]/sales[total_sales]</f>
        <v>0.66666666666666663</v>
      </c>
    </row>
    <row r="699" spans="2:14" hidden="1" x14ac:dyDescent="0.25">
      <c r="B699">
        <v>10756</v>
      </c>
      <c r="C699" t="s">
        <v>16</v>
      </c>
      <c r="D699" s="1">
        <v>44730</v>
      </c>
      <c r="E699" t="s">
        <v>65</v>
      </c>
      <c r="F699" t="s">
        <v>14</v>
      </c>
      <c r="G699" t="s">
        <v>21</v>
      </c>
      <c r="H699">
        <v>50</v>
      </c>
      <c r="I699">
        <v>16085</v>
      </c>
      <c r="J699">
        <v>804250</v>
      </c>
      <c r="K699">
        <v>20</v>
      </c>
      <c r="L699">
        <v>321700</v>
      </c>
      <c r="M699">
        <v>482550</v>
      </c>
      <c r="N699" s="5">
        <f>sales[profit]/sales[total_sales]</f>
        <v>0.6</v>
      </c>
    </row>
    <row r="700" spans="2:14" hidden="1" x14ac:dyDescent="0.25">
      <c r="B700">
        <v>10719</v>
      </c>
      <c r="C700" t="s">
        <v>12</v>
      </c>
      <c r="D700" s="1">
        <v>44730</v>
      </c>
      <c r="E700" t="s">
        <v>67</v>
      </c>
      <c r="F700" t="s">
        <v>18</v>
      </c>
      <c r="G700" t="s">
        <v>15</v>
      </c>
      <c r="H700">
        <v>40</v>
      </c>
      <c r="I700">
        <v>10746</v>
      </c>
      <c r="J700">
        <v>429840</v>
      </c>
      <c r="K700">
        <v>10</v>
      </c>
      <c r="L700">
        <v>107460</v>
      </c>
      <c r="M700">
        <v>322380</v>
      </c>
      <c r="N700" s="5">
        <f>sales[profit]/sales[total_sales]</f>
        <v>0.75</v>
      </c>
    </row>
    <row r="701" spans="2:14" hidden="1" x14ac:dyDescent="0.25">
      <c r="B701">
        <v>10772</v>
      </c>
      <c r="C701" t="s">
        <v>16</v>
      </c>
      <c r="D701" s="1">
        <v>44731</v>
      </c>
      <c r="E701" t="s">
        <v>31</v>
      </c>
      <c r="F701" t="s">
        <v>32</v>
      </c>
      <c r="G701" t="s">
        <v>15</v>
      </c>
      <c r="H701">
        <v>40</v>
      </c>
      <c r="I701">
        <v>3211</v>
      </c>
      <c r="J701">
        <v>128440</v>
      </c>
      <c r="K701">
        <v>10</v>
      </c>
      <c r="L701">
        <v>32110</v>
      </c>
      <c r="M701">
        <v>96330</v>
      </c>
      <c r="N701" s="5">
        <f>sales[profit]/sales[total_sales]</f>
        <v>0.75</v>
      </c>
    </row>
    <row r="702" spans="2:14" hidden="1" x14ac:dyDescent="0.25">
      <c r="B702">
        <v>10371</v>
      </c>
      <c r="C702" t="s">
        <v>12</v>
      </c>
      <c r="D702" s="1">
        <v>44731</v>
      </c>
      <c r="E702" t="s">
        <v>63</v>
      </c>
      <c r="F702" t="s">
        <v>96</v>
      </c>
      <c r="G702" t="s">
        <v>30</v>
      </c>
      <c r="H702">
        <v>45</v>
      </c>
      <c r="I702">
        <v>5688</v>
      </c>
      <c r="J702">
        <v>255960</v>
      </c>
      <c r="K702">
        <v>15</v>
      </c>
      <c r="L702">
        <v>85320</v>
      </c>
      <c r="M702">
        <v>170640</v>
      </c>
      <c r="N702" s="5">
        <f>sales[profit]/sales[total_sales]</f>
        <v>0.66666666666666663</v>
      </c>
    </row>
    <row r="703" spans="2:14" hidden="1" x14ac:dyDescent="0.25">
      <c r="B703">
        <v>10464</v>
      </c>
      <c r="C703" t="s">
        <v>19</v>
      </c>
      <c r="D703" s="1">
        <v>44731</v>
      </c>
      <c r="E703" t="s">
        <v>52</v>
      </c>
      <c r="F703" t="s">
        <v>32</v>
      </c>
      <c r="G703" t="s">
        <v>26</v>
      </c>
      <c r="H703">
        <v>55</v>
      </c>
      <c r="I703">
        <v>7013</v>
      </c>
      <c r="J703">
        <v>385715</v>
      </c>
      <c r="K703">
        <v>30</v>
      </c>
      <c r="L703">
        <v>210390</v>
      </c>
      <c r="M703">
        <v>175325</v>
      </c>
      <c r="N703" s="5">
        <f>sales[profit]/sales[total_sales]</f>
        <v>0.45454545454545453</v>
      </c>
    </row>
    <row r="704" spans="2:14" hidden="1" x14ac:dyDescent="0.25">
      <c r="B704">
        <v>10827</v>
      </c>
      <c r="C704" t="s">
        <v>12</v>
      </c>
      <c r="D704" s="1">
        <v>44731</v>
      </c>
      <c r="E704" t="s">
        <v>66</v>
      </c>
      <c r="F704" t="s">
        <v>32</v>
      </c>
      <c r="G704" t="s">
        <v>26</v>
      </c>
      <c r="H704">
        <v>55</v>
      </c>
      <c r="I704">
        <v>13502</v>
      </c>
      <c r="J704">
        <v>742610</v>
      </c>
      <c r="K704">
        <v>30</v>
      </c>
      <c r="L704">
        <v>405060</v>
      </c>
      <c r="M704">
        <v>337550</v>
      </c>
      <c r="N704" s="5">
        <f>sales[profit]/sales[total_sales]</f>
        <v>0.45454545454545453</v>
      </c>
    </row>
    <row r="705" spans="2:14" hidden="1" x14ac:dyDescent="0.25">
      <c r="B705">
        <v>10430</v>
      </c>
      <c r="C705" t="s">
        <v>12</v>
      </c>
      <c r="D705" s="1">
        <v>44731</v>
      </c>
      <c r="E705" t="s">
        <v>37</v>
      </c>
      <c r="F705" t="s">
        <v>32</v>
      </c>
      <c r="G705" t="s">
        <v>30</v>
      </c>
      <c r="H705">
        <v>45</v>
      </c>
      <c r="I705">
        <v>14901</v>
      </c>
      <c r="J705">
        <v>670545</v>
      </c>
      <c r="K705">
        <v>15</v>
      </c>
      <c r="L705">
        <v>223515</v>
      </c>
      <c r="M705">
        <v>447030</v>
      </c>
      <c r="N705" s="5">
        <f>sales[profit]/sales[total_sales]</f>
        <v>0.66666666666666663</v>
      </c>
    </row>
    <row r="706" spans="2:14" hidden="1" x14ac:dyDescent="0.25">
      <c r="B706">
        <v>10739</v>
      </c>
      <c r="C706" t="s">
        <v>23</v>
      </c>
      <c r="D706" s="1">
        <v>44732</v>
      </c>
      <c r="E706" t="s">
        <v>33</v>
      </c>
      <c r="F706" t="s">
        <v>18</v>
      </c>
      <c r="G706" t="s">
        <v>26</v>
      </c>
      <c r="H706">
        <v>55</v>
      </c>
      <c r="I706">
        <v>5437</v>
      </c>
      <c r="J706">
        <v>299035</v>
      </c>
      <c r="K706">
        <v>30</v>
      </c>
      <c r="L706">
        <v>163110</v>
      </c>
      <c r="M706">
        <v>135925</v>
      </c>
      <c r="N706" s="5">
        <f>sales[profit]/sales[total_sales]</f>
        <v>0.45454545454545453</v>
      </c>
    </row>
    <row r="707" spans="2:14" hidden="1" x14ac:dyDescent="0.25">
      <c r="B707">
        <v>10051</v>
      </c>
      <c r="C707" t="s">
        <v>16</v>
      </c>
      <c r="D707" s="1">
        <v>44732</v>
      </c>
      <c r="E707" t="s">
        <v>36</v>
      </c>
      <c r="F707" t="s">
        <v>14</v>
      </c>
      <c r="G707" t="s">
        <v>30</v>
      </c>
      <c r="H707">
        <v>45</v>
      </c>
      <c r="I707">
        <v>1877</v>
      </c>
      <c r="J707">
        <v>84465</v>
      </c>
      <c r="K707">
        <v>15</v>
      </c>
      <c r="L707">
        <v>28155</v>
      </c>
      <c r="M707">
        <v>56310</v>
      </c>
      <c r="N707" s="5">
        <f>sales[profit]/sales[total_sales]</f>
        <v>0.66666666666666663</v>
      </c>
    </row>
    <row r="708" spans="2:14" hidden="1" x14ac:dyDescent="0.25">
      <c r="B708">
        <v>10312</v>
      </c>
      <c r="C708" t="s">
        <v>12</v>
      </c>
      <c r="D708" s="1">
        <v>44732</v>
      </c>
      <c r="E708" t="s">
        <v>27</v>
      </c>
      <c r="F708" t="s">
        <v>18</v>
      </c>
      <c r="G708" t="s">
        <v>26</v>
      </c>
      <c r="H708">
        <v>55</v>
      </c>
      <c r="I708">
        <v>7537</v>
      </c>
      <c r="J708">
        <v>414535</v>
      </c>
      <c r="K708">
        <v>30</v>
      </c>
      <c r="L708">
        <v>226110</v>
      </c>
      <c r="M708">
        <v>188425</v>
      </c>
      <c r="N708" s="5">
        <f>sales[profit]/sales[total_sales]</f>
        <v>0.45454545454545453</v>
      </c>
    </row>
    <row r="709" spans="2:14" hidden="1" x14ac:dyDescent="0.25">
      <c r="B709">
        <v>10202</v>
      </c>
      <c r="C709" t="s">
        <v>12</v>
      </c>
      <c r="D709" s="1">
        <v>44732</v>
      </c>
      <c r="E709" t="s">
        <v>54</v>
      </c>
      <c r="F709" t="s">
        <v>32</v>
      </c>
      <c r="G709" t="s">
        <v>15</v>
      </c>
      <c r="H709">
        <v>40</v>
      </c>
      <c r="I709">
        <v>16596</v>
      </c>
      <c r="J709">
        <v>663840</v>
      </c>
      <c r="K709">
        <v>10</v>
      </c>
      <c r="L709">
        <v>165960</v>
      </c>
      <c r="M709">
        <v>497880</v>
      </c>
      <c r="N709" s="5">
        <f>sales[profit]/sales[total_sales]</f>
        <v>0.75</v>
      </c>
    </row>
    <row r="710" spans="2:14" hidden="1" x14ac:dyDescent="0.25">
      <c r="B710">
        <v>10537</v>
      </c>
      <c r="C710" t="s">
        <v>12</v>
      </c>
      <c r="D710" s="1">
        <v>44733</v>
      </c>
      <c r="E710" t="s">
        <v>57</v>
      </c>
      <c r="F710" t="s">
        <v>32</v>
      </c>
      <c r="G710" t="s">
        <v>21</v>
      </c>
      <c r="H710">
        <v>50</v>
      </c>
      <c r="I710">
        <v>12400</v>
      </c>
      <c r="J710">
        <v>620000</v>
      </c>
      <c r="K710">
        <v>20</v>
      </c>
      <c r="L710">
        <v>248000</v>
      </c>
      <c r="M710">
        <v>372000</v>
      </c>
      <c r="N710" s="5">
        <f>sales[profit]/sales[total_sales]</f>
        <v>0.6</v>
      </c>
    </row>
    <row r="711" spans="2:14" hidden="1" x14ac:dyDescent="0.25">
      <c r="B711">
        <v>10973</v>
      </c>
      <c r="C711" t="s">
        <v>12</v>
      </c>
      <c r="D711" s="1">
        <v>44733</v>
      </c>
      <c r="E711" t="s">
        <v>38</v>
      </c>
      <c r="F711" t="s">
        <v>18</v>
      </c>
      <c r="G711" t="s">
        <v>15</v>
      </c>
      <c r="H711">
        <v>40</v>
      </c>
      <c r="I711">
        <v>18028</v>
      </c>
      <c r="J711">
        <v>721120</v>
      </c>
      <c r="K711">
        <v>10</v>
      </c>
      <c r="L711">
        <v>180280</v>
      </c>
      <c r="M711">
        <v>540840</v>
      </c>
      <c r="N711" s="5">
        <f>sales[profit]/sales[total_sales]</f>
        <v>0.75</v>
      </c>
    </row>
    <row r="712" spans="2:14" hidden="1" x14ac:dyDescent="0.25">
      <c r="B712">
        <v>10122</v>
      </c>
      <c r="C712" t="s">
        <v>12</v>
      </c>
      <c r="D712" s="1">
        <v>44733</v>
      </c>
      <c r="E712" t="s">
        <v>43</v>
      </c>
      <c r="F712" t="s">
        <v>14</v>
      </c>
      <c r="G712" t="s">
        <v>26</v>
      </c>
      <c r="H712">
        <v>55</v>
      </c>
      <c r="I712">
        <v>5028</v>
      </c>
      <c r="J712">
        <v>276540</v>
      </c>
      <c r="K712">
        <v>30</v>
      </c>
      <c r="L712">
        <v>150840</v>
      </c>
      <c r="M712">
        <v>125700</v>
      </c>
      <c r="N712" s="5">
        <f>sales[profit]/sales[total_sales]</f>
        <v>0.45454545454545453</v>
      </c>
    </row>
    <row r="713" spans="2:14" hidden="1" x14ac:dyDescent="0.25">
      <c r="B713">
        <v>10727</v>
      </c>
      <c r="C713" t="s">
        <v>12</v>
      </c>
      <c r="D713" s="1">
        <v>44733</v>
      </c>
      <c r="E713" t="s">
        <v>20</v>
      </c>
      <c r="F713" t="s">
        <v>14</v>
      </c>
      <c r="G713" t="s">
        <v>15</v>
      </c>
      <c r="H713">
        <v>40</v>
      </c>
      <c r="I713">
        <v>3187</v>
      </c>
      <c r="J713">
        <v>127480</v>
      </c>
      <c r="K713">
        <v>10</v>
      </c>
      <c r="L713">
        <v>31870</v>
      </c>
      <c r="M713">
        <v>95610</v>
      </c>
      <c r="N713" s="5">
        <f>sales[profit]/sales[total_sales]</f>
        <v>0.75</v>
      </c>
    </row>
    <row r="714" spans="2:14" hidden="1" x14ac:dyDescent="0.25">
      <c r="B714">
        <v>10657</v>
      </c>
      <c r="C714" t="s">
        <v>12</v>
      </c>
      <c r="D714" s="1">
        <v>44734</v>
      </c>
      <c r="E714" t="s">
        <v>51</v>
      </c>
      <c r="F714" t="s">
        <v>18</v>
      </c>
      <c r="G714" t="s">
        <v>21</v>
      </c>
      <c r="H714">
        <v>50</v>
      </c>
      <c r="I714">
        <v>10086</v>
      </c>
      <c r="J714">
        <v>504300</v>
      </c>
      <c r="K714">
        <v>20</v>
      </c>
      <c r="L714">
        <v>201720</v>
      </c>
      <c r="M714">
        <v>302580</v>
      </c>
      <c r="N714" s="5">
        <f>sales[profit]/sales[total_sales]</f>
        <v>0.6</v>
      </c>
    </row>
    <row r="715" spans="2:14" hidden="1" x14ac:dyDescent="0.25">
      <c r="B715">
        <v>10820</v>
      </c>
      <c r="C715" t="s">
        <v>19</v>
      </c>
      <c r="D715" s="1">
        <v>44734</v>
      </c>
      <c r="E715" t="s">
        <v>59</v>
      </c>
      <c r="F715" t="s">
        <v>14</v>
      </c>
      <c r="G715" t="s">
        <v>26</v>
      </c>
      <c r="H715">
        <v>55</v>
      </c>
      <c r="I715">
        <v>13759</v>
      </c>
      <c r="J715">
        <v>756745</v>
      </c>
      <c r="K715">
        <v>30</v>
      </c>
      <c r="L715">
        <v>412770</v>
      </c>
      <c r="M715">
        <v>343975</v>
      </c>
      <c r="N715" s="5">
        <f>sales[profit]/sales[total_sales]</f>
        <v>0.45454545454545453</v>
      </c>
    </row>
    <row r="716" spans="2:14" hidden="1" x14ac:dyDescent="0.25">
      <c r="B716">
        <v>10502</v>
      </c>
      <c r="C716" t="s">
        <v>23</v>
      </c>
      <c r="D716" s="1">
        <v>44734</v>
      </c>
      <c r="E716" t="s">
        <v>39</v>
      </c>
      <c r="F716" t="s">
        <v>96</v>
      </c>
      <c r="G716" t="s">
        <v>30</v>
      </c>
      <c r="H716">
        <v>45</v>
      </c>
      <c r="I716">
        <v>17398</v>
      </c>
      <c r="J716">
        <v>782910</v>
      </c>
      <c r="K716">
        <v>15</v>
      </c>
      <c r="L716">
        <v>260970</v>
      </c>
      <c r="M716">
        <v>521940</v>
      </c>
      <c r="N716" s="5">
        <f>sales[profit]/sales[total_sales]</f>
        <v>0.66666666666666663</v>
      </c>
    </row>
    <row r="717" spans="2:14" hidden="1" x14ac:dyDescent="0.25">
      <c r="B717">
        <v>10505</v>
      </c>
      <c r="C717" t="s">
        <v>16</v>
      </c>
      <c r="D717" s="1">
        <v>44734</v>
      </c>
      <c r="E717" t="s">
        <v>73</v>
      </c>
      <c r="F717" t="s">
        <v>32</v>
      </c>
      <c r="G717" t="s">
        <v>26</v>
      </c>
      <c r="H717">
        <v>55</v>
      </c>
      <c r="I717">
        <v>6284</v>
      </c>
      <c r="J717">
        <v>345620</v>
      </c>
      <c r="K717">
        <v>30</v>
      </c>
      <c r="L717">
        <v>188520</v>
      </c>
      <c r="M717">
        <v>157100</v>
      </c>
      <c r="N717" s="5">
        <f>sales[profit]/sales[total_sales]</f>
        <v>0.45454545454545453</v>
      </c>
    </row>
    <row r="718" spans="2:14" hidden="1" x14ac:dyDescent="0.25">
      <c r="B718">
        <v>10297</v>
      </c>
      <c r="C718" t="s">
        <v>16</v>
      </c>
      <c r="D718" s="1">
        <v>44735</v>
      </c>
      <c r="E718" t="s">
        <v>46</v>
      </c>
      <c r="F718" t="s">
        <v>32</v>
      </c>
      <c r="G718" t="s">
        <v>30</v>
      </c>
      <c r="H718">
        <v>45</v>
      </c>
      <c r="I718">
        <v>14218</v>
      </c>
      <c r="J718">
        <v>639810</v>
      </c>
      <c r="K718">
        <v>15</v>
      </c>
      <c r="L718">
        <v>213270</v>
      </c>
      <c r="M718">
        <v>426540</v>
      </c>
      <c r="N718" s="5">
        <f>sales[profit]/sales[total_sales]</f>
        <v>0.66666666666666663</v>
      </c>
    </row>
    <row r="719" spans="2:14" hidden="1" x14ac:dyDescent="0.25">
      <c r="B719">
        <v>10261</v>
      </c>
      <c r="C719" t="s">
        <v>23</v>
      </c>
      <c r="D719" s="1">
        <v>44735</v>
      </c>
      <c r="E719" t="s">
        <v>68</v>
      </c>
      <c r="F719" t="s">
        <v>14</v>
      </c>
      <c r="G719" t="s">
        <v>15</v>
      </c>
      <c r="H719">
        <v>40</v>
      </c>
      <c r="I719">
        <v>19079</v>
      </c>
      <c r="J719">
        <v>763160</v>
      </c>
      <c r="K719">
        <v>10</v>
      </c>
      <c r="L719">
        <v>190790</v>
      </c>
      <c r="M719">
        <v>572370</v>
      </c>
      <c r="N719" s="5">
        <f>sales[profit]/sales[total_sales]</f>
        <v>0.75</v>
      </c>
    </row>
    <row r="720" spans="2:14" hidden="1" x14ac:dyDescent="0.25">
      <c r="B720">
        <v>10638</v>
      </c>
      <c r="C720" t="s">
        <v>16</v>
      </c>
      <c r="D720" s="1">
        <v>44735</v>
      </c>
      <c r="E720" t="s">
        <v>36</v>
      </c>
      <c r="F720" t="s">
        <v>14</v>
      </c>
      <c r="G720" t="s">
        <v>26</v>
      </c>
      <c r="H720">
        <v>55</v>
      </c>
      <c r="I720">
        <v>6379</v>
      </c>
      <c r="J720">
        <v>350845</v>
      </c>
      <c r="K720">
        <v>30</v>
      </c>
      <c r="L720">
        <v>191370</v>
      </c>
      <c r="M720">
        <v>159475</v>
      </c>
      <c r="N720" s="5">
        <f>sales[profit]/sales[total_sales]</f>
        <v>0.45454545454545453</v>
      </c>
    </row>
    <row r="721" spans="2:14" hidden="1" x14ac:dyDescent="0.25">
      <c r="B721">
        <v>10651</v>
      </c>
      <c r="C721" t="s">
        <v>19</v>
      </c>
      <c r="D721" s="1">
        <v>44735</v>
      </c>
      <c r="E721" t="s">
        <v>62</v>
      </c>
      <c r="F721" t="s">
        <v>32</v>
      </c>
      <c r="G721" t="s">
        <v>15</v>
      </c>
      <c r="H721">
        <v>40</v>
      </c>
      <c r="I721">
        <v>10444</v>
      </c>
      <c r="J721">
        <v>417760</v>
      </c>
      <c r="K721">
        <v>10</v>
      </c>
      <c r="L721">
        <v>104440</v>
      </c>
      <c r="M721">
        <v>313320</v>
      </c>
      <c r="N721" s="5">
        <f>sales[profit]/sales[total_sales]</f>
        <v>0.75</v>
      </c>
    </row>
    <row r="722" spans="2:14" hidden="1" x14ac:dyDescent="0.25">
      <c r="B722">
        <v>10311</v>
      </c>
      <c r="C722" t="s">
        <v>12</v>
      </c>
      <c r="D722" s="1">
        <v>44736</v>
      </c>
      <c r="E722" t="s">
        <v>57</v>
      </c>
      <c r="F722" t="s">
        <v>32</v>
      </c>
      <c r="G722" t="s">
        <v>30</v>
      </c>
      <c r="H722">
        <v>45</v>
      </c>
      <c r="I722">
        <v>11072</v>
      </c>
      <c r="J722">
        <v>498240</v>
      </c>
      <c r="K722">
        <v>15</v>
      </c>
      <c r="L722">
        <v>166080</v>
      </c>
      <c r="M722">
        <v>332160</v>
      </c>
      <c r="N722" s="5">
        <f>sales[profit]/sales[total_sales]</f>
        <v>0.66666666666666663</v>
      </c>
    </row>
    <row r="723" spans="2:14" hidden="1" x14ac:dyDescent="0.25">
      <c r="B723">
        <v>10503</v>
      </c>
      <c r="C723" t="s">
        <v>23</v>
      </c>
      <c r="D723" s="1">
        <v>44736</v>
      </c>
      <c r="E723" t="s">
        <v>42</v>
      </c>
      <c r="F723" t="s">
        <v>32</v>
      </c>
      <c r="G723" t="s">
        <v>21</v>
      </c>
      <c r="H723">
        <v>50</v>
      </c>
      <c r="I723">
        <v>14721</v>
      </c>
      <c r="J723">
        <v>736050</v>
      </c>
      <c r="K723">
        <v>20</v>
      </c>
      <c r="L723">
        <v>294420</v>
      </c>
      <c r="M723">
        <v>441630</v>
      </c>
      <c r="N723" s="5">
        <f>sales[profit]/sales[total_sales]</f>
        <v>0.6</v>
      </c>
    </row>
    <row r="724" spans="2:14" hidden="1" x14ac:dyDescent="0.25">
      <c r="B724">
        <v>10806</v>
      </c>
      <c r="C724" t="s">
        <v>16</v>
      </c>
      <c r="D724" s="1">
        <v>44736</v>
      </c>
      <c r="E724" t="s">
        <v>33</v>
      </c>
      <c r="F724" t="s">
        <v>18</v>
      </c>
      <c r="G724" t="s">
        <v>30</v>
      </c>
      <c r="H724">
        <v>45</v>
      </c>
      <c r="I724">
        <v>7684</v>
      </c>
      <c r="J724">
        <v>345780</v>
      </c>
      <c r="K724">
        <v>15</v>
      </c>
      <c r="L724">
        <v>115260</v>
      </c>
      <c r="M724">
        <v>230520</v>
      </c>
      <c r="N724" s="5">
        <f>sales[profit]/sales[total_sales]</f>
        <v>0.66666666666666663</v>
      </c>
    </row>
    <row r="725" spans="2:14" hidden="1" x14ac:dyDescent="0.25">
      <c r="B725">
        <v>10878</v>
      </c>
      <c r="C725" t="s">
        <v>23</v>
      </c>
      <c r="D725" s="1">
        <v>44736</v>
      </c>
      <c r="E725" t="s">
        <v>65</v>
      </c>
      <c r="F725" t="s">
        <v>14</v>
      </c>
      <c r="G725" t="s">
        <v>21</v>
      </c>
      <c r="H725">
        <v>50</v>
      </c>
      <c r="I725">
        <v>14566</v>
      </c>
      <c r="J725">
        <v>728300</v>
      </c>
      <c r="K725">
        <v>20</v>
      </c>
      <c r="L725">
        <v>291320</v>
      </c>
      <c r="M725">
        <v>436980</v>
      </c>
      <c r="N725" s="5">
        <f>sales[profit]/sales[total_sales]</f>
        <v>0.6</v>
      </c>
    </row>
    <row r="726" spans="2:14" hidden="1" x14ac:dyDescent="0.25">
      <c r="B726">
        <v>10062</v>
      </c>
      <c r="C726" t="s">
        <v>16</v>
      </c>
      <c r="D726" s="1">
        <v>44737</v>
      </c>
      <c r="E726" t="s">
        <v>61</v>
      </c>
      <c r="F726" t="s">
        <v>14</v>
      </c>
      <c r="G726" t="s">
        <v>21</v>
      </c>
      <c r="H726">
        <v>50</v>
      </c>
      <c r="I726">
        <v>7507</v>
      </c>
      <c r="J726">
        <v>375350</v>
      </c>
      <c r="K726">
        <v>20</v>
      </c>
      <c r="L726">
        <v>150140</v>
      </c>
      <c r="M726">
        <v>225210</v>
      </c>
      <c r="N726" s="5">
        <f>sales[profit]/sales[total_sales]</f>
        <v>0.6</v>
      </c>
    </row>
    <row r="727" spans="2:14" hidden="1" x14ac:dyDescent="0.25">
      <c r="B727">
        <v>10629</v>
      </c>
      <c r="C727" t="s">
        <v>12</v>
      </c>
      <c r="D727" s="1">
        <v>44737</v>
      </c>
      <c r="E727" t="s">
        <v>59</v>
      </c>
      <c r="F727" t="s">
        <v>14</v>
      </c>
      <c r="G727" t="s">
        <v>26</v>
      </c>
      <c r="H727">
        <v>55</v>
      </c>
      <c r="I727">
        <v>8355</v>
      </c>
      <c r="J727">
        <v>459525</v>
      </c>
      <c r="K727">
        <v>30</v>
      </c>
      <c r="L727">
        <v>250650</v>
      </c>
      <c r="M727">
        <v>208875</v>
      </c>
      <c r="N727" s="5">
        <f>sales[profit]/sales[total_sales]</f>
        <v>0.45454545454545453</v>
      </c>
    </row>
    <row r="728" spans="2:14" hidden="1" x14ac:dyDescent="0.25">
      <c r="B728">
        <v>10572</v>
      </c>
      <c r="C728" t="s">
        <v>19</v>
      </c>
      <c r="D728" s="1">
        <v>44737</v>
      </c>
      <c r="E728" t="s">
        <v>59</v>
      </c>
      <c r="F728" t="s">
        <v>14</v>
      </c>
      <c r="G728" t="s">
        <v>21</v>
      </c>
      <c r="H728">
        <v>50</v>
      </c>
      <c r="I728">
        <v>2361</v>
      </c>
      <c r="J728">
        <v>118050</v>
      </c>
      <c r="K728">
        <v>20</v>
      </c>
      <c r="L728">
        <v>47220</v>
      </c>
      <c r="M728">
        <v>70830</v>
      </c>
      <c r="N728" s="5">
        <f>sales[profit]/sales[total_sales]</f>
        <v>0.6</v>
      </c>
    </row>
    <row r="729" spans="2:14" hidden="1" x14ac:dyDescent="0.25">
      <c r="B729">
        <v>10051</v>
      </c>
      <c r="C729" t="s">
        <v>19</v>
      </c>
      <c r="D729" s="1">
        <v>44737</v>
      </c>
      <c r="E729" t="s">
        <v>34</v>
      </c>
      <c r="F729" t="s">
        <v>14</v>
      </c>
      <c r="G729" t="s">
        <v>30</v>
      </c>
      <c r="H729">
        <v>45</v>
      </c>
      <c r="I729">
        <v>11683</v>
      </c>
      <c r="J729">
        <v>525735</v>
      </c>
      <c r="K729">
        <v>15</v>
      </c>
      <c r="L729">
        <v>175245</v>
      </c>
      <c r="M729">
        <v>350490</v>
      </c>
      <c r="N729" s="5">
        <f>sales[profit]/sales[total_sales]</f>
        <v>0.66666666666666663</v>
      </c>
    </row>
    <row r="730" spans="2:14" hidden="1" x14ac:dyDescent="0.25">
      <c r="B730">
        <v>10378</v>
      </c>
      <c r="C730" t="s">
        <v>12</v>
      </c>
      <c r="D730" s="1">
        <v>44738</v>
      </c>
      <c r="E730" t="s">
        <v>63</v>
      </c>
      <c r="F730" t="s">
        <v>96</v>
      </c>
      <c r="G730" t="s">
        <v>26</v>
      </c>
      <c r="H730">
        <v>55</v>
      </c>
      <c r="I730">
        <v>5433</v>
      </c>
      <c r="J730">
        <v>298815</v>
      </c>
      <c r="K730">
        <v>30</v>
      </c>
      <c r="L730">
        <v>162990</v>
      </c>
      <c r="M730">
        <v>135825</v>
      </c>
      <c r="N730" s="5">
        <f>sales[profit]/sales[total_sales]</f>
        <v>0.45454545454545453</v>
      </c>
    </row>
    <row r="731" spans="2:14" hidden="1" x14ac:dyDescent="0.25">
      <c r="B731">
        <v>10090</v>
      </c>
      <c r="C731" t="s">
        <v>16</v>
      </c>
      <c r="D731" s="1">
        <v>44738</v>
      </c>
      <c r="E731" t="s">
        <v>52</v>
      </c>
      <c r="F731" t="s">
        <v>32</v>
      </c>
      <c r="G731" t="s">
        <v>26</v>
      </c>
      <c r="H731">
        <v>55</v>
      </c>
      <c r="I731">
        <v>797</v>
      </c>
      <c r="J731">
        <v>43835</v>
      </c>
      <c r="K731">
        <v>30</v>
      </c>
      <c r="L731">
        <v>23910</v>
      </c>
      <c r="M731">
        <v>19925</v>
      </c>
      <c r="N731" s="5">
        <f>sales[profit]/sales[total_sales]</f>
        <v>0.45454545454545453</v>
      </c>
    </row>
    <row r="732" spans="2:14" hidden="1" x14ac:dyDescent="0.25">
      <c r="B732">
        <v>10678</v>
      </c>
      <c r="C732" t="s">
        <v>23</v>
      </c>
      <c r="D732" s="1">
        <v>44738</v>
      </c>
      <c r="E732" t="s">
        <v>13</v>
      </c>
      <c r="F732" t="s">
        <v>14</v>
      </c>
      <c r="G732" t="s">
        <v>30</v>
      </c>
      <c r="H732">
        <v>45</v>
      </c>
      <c r="I732">
        <v>17564</v>
      </c>
      <c r="J732">
        <v>790380</v>
      </c>
      <c r="K732">
        <v>15</v>
      </c>
      <c r="L732">
        <v>263460</v>
      </c>
      <c r="M732">
        <v>526920</v>
      </c>
      <c r="N732" s="5">
        <f>sales[profit]/sales[total_sales]</f>
        <v>0.66666666666666663</v>
      </c>
    </row>
    <row r="733" spans="2:14" hidden="1" x14ac:dyDescent="0.25">
      <c r="B733">
        <v>10094</v>
      </c>
      <c r="C733" t="s">
        <v>19</v>
      </c>
      <c r="D733" s="1">
        <v>44738</v>
      </c>
      <c r="E733" t="s">
        <v>27</v>
      </c>
      <c r="F733" t="s">
        <v>18</v>
      </c>
      <c r="G733" t="s">
        <v>30</v>
      </c>
      <c r="H733">
        <v>45</v>
      </c>
      <c r="I733">
        <v>9149</v>
      </c>
      <c r="J733">
        <v>411705</v>
      </c>
      <c r="K733">
        <v>15</v>
      </c>
      <c r="L733">
        <v>137235</v>
      </c>
      <c r="M733">
        <v>274470</v>
      </c>
      <c r="N733" s="5">
        <f>sales[profit]/sales[total_sales]</f>
        <v>0.66666666666666663</v>
      </c>
    </row>
    <row r="734" spans="2:14" hidden="1" x14ac:dyDescent="0.25">
      <c r="B734">
        <v>10475</v>
      </c>
      <c r="C734" t="s">
        <v>12</v>
      </c>
      <c r="D734" s="1">
        <v>44739</v>
      </c>
      <c r="E734" t="s">
        <v>36</v>
      </c>
      <c r="F734" t="s">
        <v>14</v>
      </c>
      <c r="G734" t="s">
        <v>21</v>
      </c>
      <c r="H734">
        <v>50</v>
      </c>
      <c r="I734">
        <v>5106</v>
      </c>
      <c r="J734">
        <v>255300</v>
      </c>
      <c r="K734">
        <v>20</v>
      </c>
      <c r="L734">
        <v>102120</v>
      </c>
      <c r="M734">
        <v>153180</v>
      </c>
      <c r="N734" s="5">
        <f>sales[profit]/sales[total_sales]</f>
        <v>0.6</v>
      </c>
    </row>
    <row r="735" spans="2:14" hidden="1" x14ac:dyDescent="0.25">
      <c r="B735">
        <v>10675</v>
      </c>
      <c r="C735" t="s">
        <v>19</v>
      </c>
      <c r="D735" s="1">
        <v>44739</v>
      </c>
      <c r="E735" t="s">
        <v>38</v>
      </c>
      <c r="F735" t="s">
        <v>18</v>
      </c>
      <c r="G735" t="s">
        <v>21</v>
      </c>
      <c r="H735">
        <v>50</v>
      </c>
      <c r="I735">
        <v>13054</v>
      </c>
      <c r="J735">
        <v>652700</v>
      </c>
      <c r="K735">
        <v>20</v>
      </c>
      <c r="L735">
        <v>261080</v>
      </c>
      <c r="M735">
        <v>391620</v>
      </c>
      <c r="N735" s="5">
        <f>sales[profit]/sales[total_sales]</f>
        <v>0.6</v>
      </c>
    </row>
    <row r="736" spans="2:14" hidden="1" x14ac:dyDescent="0.25">
      <c r="B736">
        <v>10089</v>
      </c>
      <c r="C736" t="s">
        <v>19</v>
      </c>
      <c r="D736" s="1">
        <v>44739</v>
      </c>
      <c r="E736" t="s">
        <v>36</v>
      </c>
      <c r="F736" t="s">
        <v>14</v>
      </c>
      <c r="G736" t="s">
        <v>30</v>
      </c>
      <c r="H736">
        <v>45</v>
      </c>
      <c r="I736">
        <v>9149</v>
      </c>
      <c r="J736">
        <v>411705</v>
      </c>
      <c r="K736">
        <v>15</v>
      </c>
      <c r="L736">
        <v>137235</v>
      </c>
      <c r="M736">
        <v>274470</v>
      </c>
      <c r="N736" s="5">
        <f>sales[profit]/sales[total_sales]</f>
        <v>0.66666666666666663</v>
      </c>
    </row>
    <row r="737" spans="2:14" hidden="1" x14ac:dyDescent="0.25">
      <c r="B737">
        <v>10527</v>
      </c>
      <c r="C737" t="s">
        <v>16</v>
      </c>
      <c r="D737" s="1">
        <v>44739</v>
      </c>
      <c r="E737" t="s">
        <v>13</v>
      </c>
      <c r="F737" t="s">
        <v>14</v>
      </c>
      <c r="G737" t="s">
        <v>21</v>
      </c>
      <c r="H737">
        <v>50</v>
      </c>
      <c r="I737">
        <v>13086</v>
      </c>
      <c r="J737">
        <v>654300</v>
      </c>
      <c r="K737">
        <v>20</v>
      </c>
      <c r="L737">
        <v>261720</v>
      </c>
      <c r="M737">
        <v>392580</v>
      </c>
      <c r="N737" s="5">
        <f>sales[profit]/sales[total_sales]</f>
        <v>0.6</v>
      </c>
    </row>
    <row r="738" spans="2:14" hidden="1" x14ac:dyDescent="0.25">
      <c r="B738">
        <v>10709</v>
      </c>
      <c r="C738" t="s">
        <v>19</v>
      </c>
      <c r="D738" s="1">
        <v>44739</v>
      </c>
      <c r="E738" t="s">
        <v>38</v>
      </c>
      <c r="F738" t="s">
        <v>18</v>
      </c>
      <c r="G738" t="s">
        <v>21</v>
      </c>
      <c r="H738">
        <v>50</v>
      </c>
      <c r="I738">
        <v>2672</v>
      </c>
      <c r="J738">
        <v>133600</v>
      </c>
      <c r="K738">
        <v>20</v>
      </c>
      <c r="L738">
        <v>53440</v>
      </c>
      <c r="M738">
        <v>80160</v>
      </c>
      <c r="N738" s="5">
        <f>sales[profit]/sales[total_sales]</f>
        <v>0.6</v>
      </c>
    </row>
    <row r="739" spans="2:14" hidden="1" x14ac:dyDescent="0.25">
      <c r="B739">
        <v>10107</v>
      </c>
      <c r="C739" t="s">
        <v>23</v>
      </c>
      <c r="D739" s="1">
        <v>44740</v>
      </c>
      <c r="E739" t="s">
        <v>60</v>
      </c>
      <c r="F739" t="s">
        <v>14</v>
      </c>
      <c r="G739" t="s">
        <v>15</v>
      </c>
      <c r="H739">
        <v>40</v>
      </c>
      <c r="I739">
        <v>1149</v>
      </c>
      <c r="J739">
        <v>45960</v>
      </c>
      <c r="K739">
        <v>10</v>
      </c>
      <c r="L739">
        <v>11490</v>
      </c>
      <c r="M739">
        <v>34470</v>
      </c>
      <c r="N739" s="5">
        <f>sales[profit]/sales[total_sales]</f>
        <v>0.75</v>
      </c>
    </row>
    <row r="740" spans="2:14" hidden="1" x14ac:dyDescent="0.25">
      <c r="B740">
        <v>10129</v>
      </c>
      <c r="C740" t="s">
        <v>12</v>
      </c>
      <c r="D740" s="1">
        <v>44740</v>
      </c>
      <c r="E740" t="s">
        <v>63</v>
      </c>
      <c r="F740" t="s">
        <v>96</v>
      </c>
      <c r="G740" t="s">
        <v>21</v>
      </c>
      <c r="H740">
        <v>50</v>
      </c>
      <c r="I740">
        <v>1978</v>
      </c>
      <c r="J740">
        <v>98900</v>
      </c>
      <c r="K740">
        <v>20</v>
      </c>
      <c r="L740">
        <v>39560</v>
      </c>
      <c r="M740">
        <v>59340</v>
      </c>
      <c r="N740" s="5">
        <f>sales[profit]/sales[total_sales]</f>
        <v>0.6</v>
      </c>
    </row>
    <row r="741" spans="2:14" hidden="1" x14ac:dyDescent="0.25">
      <c r="B741">
        <v>10929</v>
      </c>
      <c r="C741" t="s">
        <v>12</v>
      </c>
      <c r="D741" s="1">
        <v>44740</v>
      </c>
      <c r="E741" t="s">
        <v>68</v>
      </c>
      <c r="F741" t="s">
        <v>14</v>
      </c>
      <c r="G741" t="s">
        <v>30</v>
      </c>
      <c r="H741">
        <v>45</v>
      </c>
      <c r="I741">
        <v>11032</v>
      </c>
      <c r="J741">
        <v>496440</v>
      </c>
      <c r="K741">
        <v>15</v>
      </c>
      <c r="L741">
        <v>165480</v>
      </c>
      <c r="M741">
        <v>330960</v>
      </c>
      <c r="N741" s="5">
        <f>sales[profit]/sales[total_sales]</f>
        <v>0.66666666666666663</v>
      </c>
    </row>
    <row r="742" spans="2:14" hidden="1" x14ac:dyDescent="0.25">
      <c r="B742">
        <v>10312</v>
      </c>
      <c r="C742" t="s">
        <v>16</v>
      </c>
      <c r="D742" s="1">
        <v>44740</v>
      </c>
      <c r="E742" t="s">
        <v>73</v>
      </c>
      <c r="F742" t="s">
        <v>32</v>
      </c>
      <c r="G742" t="s">
        <v>15</v>
      </c>
      <c r="H742">
        <v>40</v>
      </c>
      <c r="I742">
        <v>14250</v>
      </c>
      <c r="J742">
        <v>570000</v>
      </c>
      <c r="K742">
        <v>10</v>
      </c>
      <c r="L742">
        <v>142500</v>
      </c>
      <c r="M742">
        <v>427500</v>
      </c>
      <c r="N742" s="5">
        <f>sales[profit]/sales[total_sales]</f>
        <v>0.75</v>
      </c>
    </row>
    <row r="743" spans="2:14" hidden="1" x14ac:dyDescent="0.25">
      <c r="B743">
        <v>10342</v>
      </c>
      <c r="C743" t="s">
        <v>16</v>
      </c>
      <c r="D743" s="1">
        <v>44741</v>
      </c>
      <c r="E743" t="s">
        <v>43</v>
      </c>
      <c r="F743" t="s">
        <v>14</v>
      </c>
      <c r="G743" t="s">
        <v>21</v>
      </c>
      <c r="H743">
        <v>50</v>
      </c>
      <c r="I743">
        <v>1351</v>
      </c>
      <c r="J743">
        <v>67550</v>
      </c>
      <c r="K743">
        <v>20</v>
      </c>
      <c r="L743">
        <v>27020</v>
      </c>
      <c r="M743">
        <v>40530</v>
      </c>
      <c r="N743" s="5">
        <f>sales[profit]/sales[total_sales]</f>
        <v>0.6</v>
      </c>
    </row>
    <row r="744" spans="2:14" hidden="1" x14ac:dyDescent="0.25">
      <c r="B744">
        <v>10301</v>
      </c>
      <c r="C744" t="s">
        <v>23</v>
      </c>
      <c r="D744" s="1">
        <v>44741</v>
      </c>
      <c r="E744" t="s">
        <v>53</v>
      </c>
      <c r="F744" t="s">
        <v>18</v>
      </c>
      <c r="G744" t="s">
        <v>21</v>
      </c>
      <c r="H744">
        <v>50</v>
      </c>
      <c r="I744">
        <v>5951</v>
      </c>
      <c r="J744">
        <v>297550</v>
      </c>
      <c r="K744">
        <v>20</v>
      </c>
      <c r="L744">
        <v>119020</v>
      </c>
      <c r="M744">
        <v>178530</v>
      </c>
      <c r="N744" s="5">
        <f>sales[profit]/sales[total_sales]</f>
        <v>0.6</v>
      </c>
    </row>
    <row r="745" spans="2:14" hidden="1" x14ac:dyDescent="0.25">
      <c r="B745">
        <v>10801</v>
      </c>
      <c r="C745" t="s">
        <v>19</v>
      </c>
      <c r="D745" s="1">
        <v>44741</v>
      </c>
      <c r="E745" t="s">
        <v>56</v>
      </c>
      <c r="F745" t="s">
        <v>18</v>
      </c>
      <c r="G745" t="s">
        <v>30</v>
      </c>
      <c r="H745">
        <v>45</v>
      </c>
      <c r="I745">
        <v>13657</v>
      </c>
      <c r="J745">
        <v>614565</v>
      </c>
      <c r="K745">
        <v>15</v>
      </c>
      <c r="L745">
        <v>204855</v>
      </c>
      <c r="M745">
        <v>409710</v>
      </c>
      <c r="N745" s="5">
        <f>sales[profit]/sales[total_sales]</f>
        <v>0.66666666666666663</v>
      </c>
    </row>
    <row r="746" spans="2:14" hidden="1" x14ac:dyDescent="0.25">
      <c r="B746">
        <v>10231</v>
      </c>
      <c r="C746" t="s">
        <v>23</v>
      </c>
      <c r="D746" s="1">
        <v>44741</v>
      </c>
      <c r="E746" t="s">
        <v>27</v>
      </c>
      <c r="F746" t="s">
        <v>18</v>
      </c>
      <c r="G746" t="s">
        <v>26</v>
      </c>
      <c r="H746">
        <v>55</v>
      </c>
      <c r="I746">
        <v>2106</v>
      </c>
      <c r="J746">
        <v>115830</v>
      </c>
      <c r="K746">
        <v>30</v>
      </c>
      <c r="L746">
        <v>63180</v>
      </c>
      <c r="M746">
        <v>52650</v>
      </c>
      <c r="N746" s="5">
        <f>sales[profit]/sales[total_sales]</f>
        <v>0.45454545454545453</v>
      </c>
    </row>
    <row r="747" spans="2:14" hidden="1" x14ac:dyDescent="0.25">
      <c r="B747">
        <v>10115</v>
      </c>
      <c r="C747" t="s">
        <v>12</v>
      </c>
      <c r="D747" s="1">
        <v>44742</v>
      </c>
      <c r="E747" t="s">
        <v>27</v>
      </c>
      <c r="F747" t="s">
        <v>18</v>
      </c>
      <c r="G747" t="s">
        <v>30</v>
      </c>
      <c r="H747">
        <v>45</v>
      </c>
      <c r="I747">
        <v>16501</v>
      </c>
      <c r="J747">
        <v>742545</v>
      </c>
      <c r="K747">
        <v>15</v>
      </c>
      <c r="L747">
        <v>247515</v>
      </c>
      <c r="M747">
        <v>495030</v>
      </c>
      <c r="N747" s="5">
        <f>sales[profit]/sales[total_sales]</f>
        <v>0.66666666666666663</v>
      </c>
    </row>
    <row r="748" spans="2:14" hidden="1" x14ac:dyDescent="0.25">
      <c r="B748">
        <v>10177</v>
      </c>
      <c r="C748" t="s">
        <v>23</v>
      </c>
      <c r="D748" s="1">
        <v>44742</v>
      </c>
      <c r="E748" t="s">
        <v>47</v>
      </c>
      <c r="F748" t="s">
        <v>32</v>
      </c>
      <c r="G748" t="s">
        <v>15</v>
      </c>
      <c r="H748">
        <v>40</v>
      </c>
      <c r="I748">
        <v>4668</v>
      </c>
      <c r="J748">
        <v>186720</v>
      </c>
      <c r="K748">
        <v>10</v>
      </c>
      <c r="L748">
        <v>46680</v>
      </c>
      <c r="M748">
        <v>140040</v>
      </c>
      <c r="N748" s="5">
        <f>sales[profit]/sales[total_sales]</f>
        <v>0.75</v>
      </c>
    </row>
    <row r="749" spans="2:14" hidden="1" x14ac:dyDescent="0.25">
      <c r="B749">
        <v>10197</v>
      </c>
      <c r="C749" t="s">
        <v>23</v>
      </c>
      <c r="D749" s="1">
        <v>44742</v>
      </c>
      <c r="E749" t="s">
        <v>20</v>
      </c>
      <c r="F749" t="s">
        <v>14</v>
      </c>
      <c r="G749" t="s">
        <v>21</v>
      </c>
      <c r="H749">
        <v>50</v>
      </c>
      <c r="I749">
        <v>4535</v>
      </c>
      <c r="J749">
        <v>226750</v>
      </c>
      <c r="K749">
        <v>20</v>
      </c>
      <c r="L749">
        <v>90700</v>
      </c>
      <c r="M749">
        <v>136050</v>
      </c>
      <c r="N749" s="5">
        <f>sales[profit]/sales[total_sales]</f>
        <v>0.6</v>
      </c>
    </row>
    <row r="750" spans="2:14" hidden="1" x14ac:dyDescent="0.25">
      <c r="B750">
        <v>10573</v>
      </c>
      <c r="C750" t="s">
        <v>19</v>
      </c>
      <c r="D750" s="1">
        <v>44742</v>
      </c>
      <c r="E750" t="s">
        <v>28</v>
      </c>
      <c r="F750" t="s">
        <v>96</v>
      </c>
      <c r="G750" t="s">
        <v>26</v>
      </c>
      <c r="H750">
        <v>55</v>
      </c>
      <c r="I750">
        <v>14277</v>
      </c>
      <c r="J750">
        <v>785235</v>
      </c>
      <c r="K750">
        <v>30</v>
      </c>
      <c r="L750">
        <v>428310</v>
      </c>
      <c r="M750">
        <v>356925</v>
      </c>
      <c r="N750" s="5">
        <f>sales[profit]/sales[total_sales]</f>
        <v>0.45454545454545453</v>
      </c>
    </row>
    <row r="751" spans="2:14" hidden="1" x14ac:dyDescent="0.25">
      <c r="B751">
        <v>10994</v>
      </c>
      <c r="C751" t="s">
        <v>23</v>
      </c>
      <c r="D751" s="1">
        <v>44743</v>
      </c>
      <c r="E751" t="s">
        <v>38</v>
      </c>
      <c r="F751" t="s">
        <v>18</v>
      </c>
      <c r="G751" t="s">
        <v>21</v>
      </c>
      <c r="H751">
        <v>50</v>
      </c>
      <c r="I751">
        <v>4612</v>
      </c>
      <c r="J751">
        <v>230600</v>
      </c>
      <c r="K751">
        <v>20</v>
      </c>
      <c r="L751">
        <v>92240</v>
      </c>
      <c r="M751">
        <v>138360</v>
      </c>
      <c r="N751" s="5">
        <f>sales[profit]/sales[total_sales]</f>
        <v>0.6</v>
      </c>
    </row>
    <row r="752" spans="2:14" hidden="1" x14ac:dyDescent="0.25">
      <c r="B752">
        <v>10358</v>
      </c>
      <c r="C752" t="s">
        <v>12</v>
      </c>
      <c r="D752" s="1">
        <v>44743</v>
      </c>
      <c r="E752" t="s">
        <v>40</v>
      </c>
      <c r="F752" t="s">
        <v>14</v>
      </c>
      <c r="G752" t="s">
        <v>15</v>
      </c>
      <c r="H752">
        <v>40</v>
      </c>
      <c r="I752">
        <v>1416</v>
      </c>
      <c r="J752">
        <v>56640</v>
      </c>
      <c r="K752">
        <v>10</v>
      </c>
      <c r="L752">
        <v>14160</v>
      </c>
      <c r="M752">
        <v>42480</v>
      </c>
      <c r="N752" s="5">
        <f>sales[profit]/sales[total_sales]</f>
        <v>0.75</v>
      </c>
    </row>
    <row r="753" spans="2:14" hidden="1" x14ac:dyDescent="0.25">
      <c r="B753">
        <v>10862</v>
      </c>
      <c r="C753" t="s">
        <v>23</v>
      </c>
      <c r="D753" s="1">
        <v>44743</v>
      </c>
      <c r="E753" t="s">
        <v>38</v>
      </c>
      <c r="F753" t="s">
        <v>18</v>
      </c>
      <c r="G753" t="s">
        <v>26</v>
      </c>
      <c r="H753">
        <v>55</v>
      </c>
      <c r="I753">
        <v>13335</v>
      </c>
      <c r="J753">
        <v>733425</v>
      </c>
      <c r="K753">
        <v>30</v>
      </c>
      <c r="L753">
        <v>400050</v>
      </c>
      <c r="M753">
        <v>333375</v>
      </c>
      <c r="N753" s="5">
        <f>sales[profit]/sales[total_sales]</f>
        <v>0.45454545454545453</v>
      </c>
    </row>
    <row r="754" spans="2:14" hidden="1" x14ac:dyDescent="0.25">
      <c r="B754">
        <v>10715</v>
      </c>
      <c r="C754" t="s">
        <v>23</v>
      </c>
      <c r="D754" s="1">
        <v>44743</v>
      </c>
      <c r="E754" t="s">
        <v>36</v>
      </c>
      <c r="F754" t="s">
        <v>14</v>
      </c>
      <c r="G754" t="s">
        <v>26</v>
      </c>
      <c r="H754">
        <v>55</v>
      </c>
      <c r="I754">
        <v>13792</v>
      </c>
      <c r="J754">
        <v>758560</v>
      </c>
      <c r="K754">
        <v>30</v>
      </c>
      <c r="L754">
        <v>413760</v>
      </c>
      <c r="M754">
        <v>344800</v>
      </c>
      <c r="N754" s="5">
        <f>sales[profit]/sales[total_sales]</f>
        <v>0.45454545454545453</v>
      </c>
    </row>
    <row r="755" spans="2:14" hidden="1" x14ac:dyDescent="0.25">
      <c r="B755">
        <v>10246</v>
      </c>
      <c r="C755" t="s">
        <v>16</v>
      </c>
      <c r="D755" s="1">
        <v>44744</v>
      </c>
      <c r="E755" t="s">
        <v>58</v>
      </c>
      <c r="F755" t="s">
        <v>18</v>
      </c>
      <c r="G755" t="s">
        <v>15</v>
      </c>
      <c r="H755">
        <v>40</v>
      </c>
      <c r="I755">
        <v>4183</v>
      </c>
      <c r="J755">
        <v>167320</v>
      </c>
      <c r="K755">
        <v>10</v>
      </c>
      <c r="L755">
        <v>41830</v>
      </c>
      <c r="M755">
        <v>125490</v>
      </c>
      <c r="N755" s="5">
        <f>sales[profit]/sales[total_sales]</f>
        <v>0.75</v>
      </c>
    </row>
    <row r="756" spans="2:14" hidden="1" x14ac:dyDescent="0.25">
      <c r="B756">
        <v>10040</v>
      </c>
      <c r="C756" t="s">
        <v>12</v>
      </c>
      <c r="D756" s="1">
        <v>44744</v>
      </c>
      <c r="E756" t="s">
        <v>40</v>
      </c>
      <c r="F756" t="s">
        <v>14</v>
      </c>
      <c r="G756" t="s">
        <v>15</v>
      </c>
      <c r="H756">
        <v>40</v>
      </c>
      <c r="I756">
        <v>12310</v>
      </c>
      <c r="J756">
        <v>492400</v>
      </c>
      <c r="K756">
        <v>10</v>
      </c>
      <c r="L756">
        <v>123100</v>
      </c>
      <c r="M756">
        <v>369300</v>
      </c>
      <c r="N756" s="5">
        <f>sales[profit]/sales[total_sales]</f>
        <v>0.75</v>
      </c>
    </row>
    <row r="757" spans="2:14" hidden="1" x14ac:dyDescent="0.25">
      <c r="B757">
        <v>10559</v>
      </c>
      <c r="C757" t="s">
        <v>19</v>
      </c>
      <c r="D757" s="1">
        <v>44744</v>
      </c>
      <c r="E757" t="s">
        <v>55</v>
      </c>
      <c r="F757" t="s">
        <v>96</v>
      </c>
      <c r="G757" t="s">
        <v>30</v>
      </c>
      <c r="H757">
        <v>45</v>
      </c>
      <c r="I757">
        <v>9390</v>
      </c>
      <c r="J757">
        <v>422550</v>
      </c>
      <c r="K757">
        <v>15</v>
      </c>
      <c r="L757">
        <v>140850</v>
      </c>
      <c r="M757">
        <v>281700</v>
      </c>
      <c r="N757" s="5">
        <f>sales[profit]/sales[total_sales]</f>
        <v>0.66666666666666663</v>
      </c>
    </row>
    <row r="758" spans="2:14" hidden="1" x14ac:dyDescent="0.25">
      <c r="B758">
        <v>10992</v>
      </c>
      <c r="C758" t="s">
        <v>19</v>
      </c>
      <c r="D758" s="1">
        <v>44744</v>
      </c>
      <c r="E758" t="s">
        <v>24</v>
      </c>
      <c r="F758" t="s">
        <v>18</v>
      </c>
      <c r="G758" t="s">
        <v>15</v>
      </c>
      <c r="H758">
        <v>40</v>
      </c>
      <c r="I758">
        <v>3047</v>
      </c>
      <c r="J758">
        <v>121880</v>
      </c>
      <c r="K758">
        <v>10</v>
      </c>
      <c r="L758">
        <v>30470</v>
      </c>
      <c r="M758">
        <v>91410</v>
      </c>
      <c r="N758" s="5">
        <f>sales[profit]/sales[total_sales]</f>
        <v>0.75</v>
      </c>
    </row>
    <row r="759" spans="2:14" hidden="1" x14ac:dyDescent="0.25">
      <c r="B759">
        <v>10698</v>
      </c>
      <c r="C759" t="s">
        <v>12</v>
      </c>
      <c r="D759" s="1">
        <v>44745</v>
      </c>
      <c r="E759" t="s">
        <v>57</v>
      </c>
      <c r="F759" t="s">
        <v>32</v>
      </c>
      <c r="G759" t="s">
        <v>26</v>
      </c>
      <c r="H759">
        <v>55</v>
      </c>
      <c r="I759">
        <v>9708</v>
      </c>
      <c r="J759">
        <v>533940</v>
      </c>
      <c r="K759">
        <v>30</v>
      </c>
      <c r="L759">
        <v>291240</v>
      </c>
      <c r="M759">
        <v>242700</v>
      </c>
      <c r="N759" s="5">
        <f>sales[profit]/sales[total_sales]</f>
        <v>0.45454545454545453</v>
      </c>
    </row>
    <row r="760" spans="2:14" hidden="1" x14ac:dyDescent="0.25">
      <c r="B760">
        <v>10844</v>
      </c>
      <c r="C760" t="s">
        <v>12</v>
      </c>
      <c r="D760" s="1">
        <v>44745</v>
      </c>
      <c r="E760" t="s">
        <v>70</v>
      </c>
      <c r="F760" t="s">
        <v>14</v>
      </c>
      <c r="G760" t="s">
        <v>30</v>
      </c>
      <c r="H760">
        <v>45</v>
      </c>
      <c r="I760">
        <v>14361</v>
      </c>
      <c r="J760">
        <v>646245</v>
      </c>
      <c r="K760">
        <v>15</v>
      </c>
      <c r="L760">
        <v>215415</v>
      </c>
      <c r="M760">
        <v>430830</v>
      </c>
      <c r="N760" s="5">
        <f>sales[profit]/sales[total_sales]</f>
        <v>0.66666666666666663</v>
      </c>
    </row>
    <row r="761" spans="2:14" hidden="1" x14ac:dyDescent="0.25">
      <c r="B761">
        <v>10837</v>
      </c>
      <c r="C761" t="s">
        <v>16</v>
      </c>
      <c r="D761" s="1">
        <v>44745</v>
      </c>
      <c r="E761" t="s">
        <v>54</v>
      </c>
      <c r="F761" t="s">
        <v>32</v>
      </c>
      <c r="G761" t="s">
        <v>30</v>
      </c>
      <c r="H761">
        <v>45</v>
      </c>
      <c r="I761">
        <v>7660</v>
      </c>
      <c r="J761">
        <v>344700</v>
      </c>
      <c r="K761">
        <v>15</v>
      </c>
      <c r="L761">
        <v>114900</v>
      </c>
      <c r="M761">
        <v>229800</v>
      </c>
      <c r="N761" s="5">
        <f>sales[profit]/sales[total_sales]</f>
        <v>0.66666666666666663</v>
      </c>
    </row>
    <row r="762" spans="2:14" hidden="1" x14ac:dyDescent="0.25">
      <c r="B762">
        <v>10449</v>
      </c>
      <c r="C762" t="s">
        <v>12</v>
      </c>
      <c r="D762" s="1">
        <v>44745</v>
      </c>
      <c r="E762" t="s">
        <v>56</v>
      </c>
      <c r="F762" t="s">
        <v>18</v>
      </c>
      <c r="G762" t="s">
        <v>15</v>
      </c>
      <c r="H762">
        <v>40</v>
      </c>
      <c r="I762">
        <v>16809</v>
      </c>
      <c r="J762">
        <v>672360</v>
      </c>
      <c r="K762">
        <v>10</v>
      </c>
      <c r="L762">
        <v>168090</v>
      </c>
      <c r="M762">
        <v>504270</v>
      </c>
      <c r="N762" s="5">
        <f>sales[profit]/sales[total_sales]</f>
        <v>0.75</v>
      </c>
    </row>
    <row r="763" spans="2:14" hidden="1" x14ac:dyDescent="0.25">
      <c r="B763">
        <v>10371</v>
      </c>
      <c r="C763" t="s">
        <v>23</v>
      </c>
      <c r="D763" s="1">
        <v>44746</v>
      </c>
      <c r="E763" t="s">
        <v>35</v>
      </c>
      <c r="F763" t="s">
        <v>96</v>
      </c>
      <c r="G763" t="s">
        <v>15</v>
      </c>
      <c r="H763">
        <v>40</v>
      </c>
      <c r="I763">
        <v>18560</v>
      </c>
      <c r="J763">
        <v>742400</v>
      </c>
      <c r="K763">
        <v>10</v>
      </c>
      <c r="L763">
        <v>185600</v>
      </c>
      <c r="M763">
        <v>556800</v>
      </c>
      <c r="N763" s="5">
        <f>sales[profit]/sales[total_sales]</f>
        <v>0.75</v>
      </c>
    </row>
    <row r="764" spans="2:14" hidden="1" x14ac:dyDescent="0.25">
      <c r="B764">
        <v>10127</v>
      </c>
      <c r="C764" t="s">
        <v>19</v>
      </c>
      <c r="D764" s="1">
        <v>44746</v>
      </c>
      <c r="E764" t="s">
        <v>44</v>
      </c>
      <c r="F764" t="s">
        <v>18</v>
      </c>
      <c r="G764" t="s">
        <v>21</v>
      </c>
      <c r="H764">
        <v>50</v>
      </c>
      <c r="I764">
        <v>15147</v>
      </c>
      <c r="J764">
        <v>757350</v>
      </c>
      <c r="K764">
        <v>20</v>
      </c>
      <c r="L764">
        <v>302940</v>
      </c>
      <c r="M764">
        <v>454410</v>
      </c>
      <c r="N764" s="5">
        <f>sales[profit]/sales[total_sales]</f>
        <v>0.6</v>
      </c>
    </row>
    <row r="765" spans="2:14" hidden="1" x14ac:dyDescent="0.25">
      <c r="B765">
        <v>10666</v>
      </c>
      <c r="C765" t="s">
        <v>19</v>
      </c>
      <c r="D765" s="1">
        <v>44746</v>
      </c>
      <c r="E765" t="s">
        <v>27</v>
      </c>
      <c r="F765" t="s">
        <v>18</v>
      </c>
      <c r="G765" t="s">
        <v>30</v>
      </c>
      <c r="H765">
        <v>45</v>
      </c>
      <c r="I765">
        <v>9184</v>
      </c>
      <c r="J765">
        <v>413280</v>
      </c>
      <c r="K765">
        <v>15</v>
      </c>
      <c r="L765">
        <v>137760</v>
      </c>
      <c r="M765">
        <v>275520</v>
      </c>
      <c r="N765" s="5">
        <f>sales[profit]/sales[total_sales]</f>
        <v>0.66666666666666663</v>
      </c>
    </row>
    <row r="766" spans="2:14" hidden="1" x14ac:dyDescent="0.25">
      <c r="B766">
        <v>10572</v>
      </c>
      <c r="C766" t="s">
        <v>19</v>
      </c>
      <c r="D766" s="1">
        <v>44746</v>
      </c>
      <c r="E766" t="s">
        <v>66</v>
      </c>
      <c r="F766" t="s">
        <v>32</v>
      </c>
      <c r="G766" t="s">
        <v>30</v>
      </c>
      <c r="H766">
        <v>45</v>
      </c>
      <c r="I766">
        <v>8078</v>
      </c>
      <c r="J766">
        <v>363510</v>
      </c>
      <c r="K766">
        <v>15</v>
      </c>
      <c r="L766">
        <v>121170</v>
      </c>
      <c r="M766">
        <v>242340</v>
      </c>
      <c r="N766" s="5">
        <f>sales[profit]/sales[total_sales]</f>
        <v>0.66666666666666663</v>
      </c>
    </row>
    <row r="767" spans="2:14" hidden="1" x14ac:dyDescent="0.25">
      <c r="B767">
        <v>10717</v>
      </c>
      <c r="C767" t="s">
        <v>16</v>
      </c>
      <c r="D767" s="1">
        <v>44747</v>
      </c>
      <c r="E767" t="s">
        <v>35</v>
      </c>
      <c r="F767" t="s">
        <v>96</v>
      </c>
      <c r="G767" t="s">
        <v>30</v>
      </c>
      <c r="H767">
        <v>45</v>
      </c>
      <c r="I767">
        <v>4411</v>
      </c>
      <c r="J767">
        <v>198495</v>
      </c>
      <c r="K767">
        <v>15</v>
      </c>
      <c r="L767">
        <v>66165</v>
      </c>
      <c r="M767">
        <v>132330</v>
      </c>
      <c r="N767" s="5">
        <f>sales[profit]/sales[total_sales]</f>
        <v>0.66666666666666663</v>
      </c>
    </row>
    <row r="768" spans="2:14" hidden="1" x14ac:dyDescent="0.25">
      <c r="B768">
        <v>10511</v>
      </c>
      <c r="C768" t="s">
        <v>23</v>
      </c>
      <c r="D768" s="1">
        <v>44747</v>
      </c>
      <c r="E768" t="s">
        <v>49</v>
      </c>
      <c r="F768" t="s">
        <v>96</v>
      </c>
      <c r="G768" t="s">
        <v>30</v>
      </c>
      <c r="H768">
        <v>45</v>
      </c>
      <c r="I768">
        <v>10729</v>
      </c>
      <c r="J768">
        <v>482805</v>
      </c>
      <c r="K768">
        <v>15</v>
      </c>
      <c r="L768">
        <v>160935</v>
      </c>
      <c r="M768">
        <v>321870</v>
      </c>
      <c r="N768" s="5">
        <f>sales[profit]/sales[total_sales]</f>
        <v>0.66666666666666663</v>
      </c>
    </row>
    <row r="769" spans="2:14" hidden="1" x14ac:dyDescent="0.25">
      <c r="B769">
        <v>10218</v>
      </c>
      <c r="C769" t="s">
        <v>23</v>
      </c>
      <c r="D769" s="1">
        <v>44747</v>
      </c>
      <c r="E769" t="s">
        <v>39</v>
      </c>
      <c r="F769" t="s">
        <v>96</v>
      </c>
      <c r="G769" t="s">
        <v>30</v>
      </c>
      <c r="H769">
        <v>45</v>
      </c>
      <c r="I769">
        <v>13666</v>
      </c>
      <c r="J769">
        <v>614970</v>
      </c>
      <c r="K769">
        <v>15</v>
      </c>
      <c r="L769">
        <v>204990</v>
      </c>
      <c r="M769">
        <v>409980</v>
      </c>
      <c r="N769" s="5">
        <f>sales[profit]/sales[total_sales]</f>
        <v>0.66666666666666663</v>
      </c>
    </row>
    <row r="770" spans="2:14" hidden="1" x14ac:dyDescent="0.25">
      <c r="B770">
        <v>10051</v>
      </c>
      <c r="C770" t="s">
        <v>16</v>
      </c>
      <c r="D770" s="1">
        <v>44747</v>
      </c>
      <c r="E770" t="s">
        <v>60</v>
      </c>
      <c r="F770" t="s">
        <v>14</v>
      </c>
      <c r="G770" t="s">
        <v>30</v>
      </c>
      <c r="H770">
        <v>45</v>
      </c>
      <c r="I770">
        <v>1263</v>
      </c>
      <c r="J770">
        <v>56835</v>
      </c>
      <c r="K770">
        <v>15</v>
      </c>
      <c r="L770">
        <v>18945</v>
      </c>
      <c r="M770">
        <v>37890</v>
      </c>
      <c r="N770" s="5">
        <f>sales[profit]/sales[total_sales]</f>
        <v>0.66666666666666663</v>
      </c>
    </row>
    <row r="771" spans="2:14" hidden="1" x14ac:dyDescent="0.25">
      <c r="B771">
        <v>10030</v>
      </c>
      <c r="C771" t="s">
        <v>19</v>
      </c>
      <c r="D771" s="1">
        <v>44748</v>
      </c>
      <c r="E771" t="s">
        <v>43</v>
      </c>
      <c r="F771" t="s">
        <v>14</v>
      </c>
      <c r="G771" t="s">
        <v>26</v>
      </c>
      <c r="H771">
        <v>55</v>
      </c>
      <c r="I771">
        <v>8930</v>
      </c>
      <c r="J771">
        <v>491150</v>
      </c>
      <c r="K771">
        <v>30</v>
      </c>
      <c r="L771">
        <v>267900</v>
      </c>
      <c r="M771">
        <v>223250</v>
      </c>
      <c r="N771" s="5">
        <f>sales[profit]/sales[total_sales]</f>
        <v>0.45454545454545453</v>
      </c>
    </row>
    <row r="772" spans="2:14" hidden="1" x14ac:dyDescent="0.25">
      <c r="B772">
        <v>10001</v>
      </c>
      <c r="C772" t="s">
        <v>16</v>
      </c>
      <c r="D772" s="1">
        <v>44748</v>
      </c>
      <c r="E772" t="s">
        <v>13</v>
      </c>
      <c r="F772" t="s">
        <v>14</v>
      </c>
      <c r="G772" t="s">
        <v>26</v>
      </c>
      <c r="H772">
        <v>55</v>
      </c>
      <c r="I772">
        <v>18291</v>
      </c>
      <c r="J772">
        <v>1006005</v>
      </c>
      <c r="K772">
        <v>30</v>
      </c>
      <c r="L772">
        <v>548730</v>
      </c>
      <c r="M772">
        <v>457275</v>
      </c>
      <c r="N772" s="5">
        <f>sales[profit]/sales[total_sales]</f>
        <v>0.45454545454545453</v>
      </c>
    </row>
    <row r="773" spans="2:14" hidden="1" x14ac:dyDescent="0.25">
      <c r="B773">
        <v>10533</v>
      </c>
      <c r="C773" t="s">
        <v>16</v>
      </c>
      <c r="D773" s="1">
        <v>44748</v>
      </c>
      <c r="E773" t="s">
        <v>55</v>
      </c>
      <c r="F773" t="s">
        <v>96</v>
      </c>
      <c r="G773" t="s">
        <v>26</v>
      </c>
      <c r="H773">
        <v>55</v>
      </c>
      <c r="I773">
        <v>1923</v>
      </c>
      <c r="J773">
        <v>105765</v>
      </c>
      <c r="K773">
        <v>30</v>
      </c>
      <c r="L773">
        <v>57690</v>
      </c>
      <c r="M773">
        <v>48075</v>
      </c>
      <c r="N773" s="5">
        <f>sales[profit]/sales[total_sales]</f>
        <v>0.45454545454545453</v>
      </c>
    </row>
    <row r="774" spans="2:14" hidden="1" x14ac:dyDescent="0.25">
      <c r="B774">
        <v>10935</v>
      </c>
      <c r="C774" t="s">
        <v>23</v>
      </c>
      <c r="D774" s="1">
        <v>44748</v>
      </c>
      <c r="E774" t="s">
        <v>71</v>
      </c>
      <c r="F774" t="s">
        <v>32</v>
      </c>
      <c r="G774" t="s">
        <v>15</v>
      </c>
      <c r="H774">
        <v>40</v>
      </c>
      <c r="I774">
        <v>5431</v>
      </c>
      <c r="J774">
        <v>217240</v>
      </c>
      <c r="K774">
        <v>10</v>
      </c>
      <c r="L774">
        <v>54310</v>
      </c>
      <c r="M774">
        <v>162930</v>
      </c>
      <c r="N774" s="5">
        <f>sales[profit]/sales[total_sales]</f>
        <v>0.75</v>
      </c>
    </row>
    <row r="775" spans="2:14" hidden="1" x14ac:dyDescent="0.25">
      <c r="B775">
        <v>10124</v>
      </c>
      <c r="C775" t="s">
        <v>23</v>
      </c>
      <c r="D775" s="1">
        <v>44748</v>
      </c>
      <c r="E775" t="s">
        <v>41</v>
      </c>
      <c r="F775" t="s">
        <v>18</v>
      </c>
      <c r="G775" t="s">
        <v>30</v>
      </c>
      <c r="H775">
        <v>45</v>
      </c>
      <c r="I775">
        <v>7809</v>
      </c>
      <c r="J775">
        <v>351405</v>
      </c>
      <c r="K775">
        <v>15</v>
      </c>
      <c r="L775">
        <v>117135</v>
      </c>
      <c r="M775">
        <v>234270</v>
      </c>
      <c r="N775" s="5">
        <f>sales[profit]/sales[total_sales]</f>
        <v>0.66666666666666663</v>
      </c>
    </row>
    <row r="776" spans="2:14" hidden="1" x14ac:dyDescent="0.25">
      <c r="B776">
        <v>10507</v>
      </c>
      <c r="C776" t="s">
        <v>16</v>
      </c>
      <c r="D776" s="1">
        <v>44749</v>
      </c>
      <c r="E776" t="s">
        <v>22</v>
      </c>
      <c r="F776" t="s">
        <v>96</v>
      </c>
      <c r="G776" t="s">
        <v>26</v>
      </c>
      <c r="H776">
        <v>55</v>
      </c>
      <c r="I776">
        <v>19852</v>
      </c>
      <c r="J776">
        <v>1091860</v>
      </c>
      <c r="K776">
        <v>30</v>
      </c>
      <c r="L776">
        <v>595560</v>
      </c>
      <c r="M776">
        <v>496300</v>
      </c>
      <c r="N776" s="5">
        <f>sales[profit]/sales[total_sales]</f>
        <v>0.45454545454545453</v>
      </c>
    </row>
    <row r="777" spans="2:14" hidden="1" x14ac:dyDescent="0.25">
      <c r="B777">
        <v>10023</v>
      </c>
      <c r="C777" t="s">
        <v>23</v>
      </c>
      <c r="D777" s="1">
        <v>44749</v>
      </c>
      <c r="E777" t="s">
        <v>49</v>
      </c>
      <c r="F777" t="s">
        <v>96</v>
      </c>
      <c r="G777" t="s">
        <v>15</v>
      </c>
      <c r="H777">
        <v>40</v>
      </c>
      <c r="I777">
        <v>300</v>
      </c>
      <c r="J777">
        <v>12000</v>
      </c>
      <c r="K777">
        <v>10</v>
      </c>
      <c r="L777">
        <v>3000</v>
      </c>
      <c r="M777">
        <v>9000</v>
      </c>
      <c r="N777" s="5">
        <f>sales[profit]/sales[total_sales]</f>
        <v>0.75</v>
      </c>
    </row>
    <row r="778" spans="2:14" hidden="1" x14ac:dyDescent="0.25">
      <c r="B778">
        <v>10159</v>
      </c>
      <c r="C778" t="s">
        <v>16</v>
      </c>
      <c r="D778" s="1">
        <v>44749</v>
      </c>
      <c r="E778" t="s">
        <v>52</v>
      </c>
      <c r="F778" t="s">
        <v>32</v>
      </c>
      <c r="G778" t="s">
        <v>26</v>
      </c>
      <c r="H778">
        <v>55</v>
      </c>
      <c r="I778">
        <v>1184</v>
      </c>
      <c r="J778">
        <v>65120</v>
      </c>
      <c r="K778">
        <v>30</v>
      </c>
      <c r="L778">
        <v>35520</v>
      </c>
      <c r="M778">
        <v>29600</v>
      </c>
      <c r="N778" s="5">
        <f>sales[profit]/sales[total_sales]</f>
        <v>0.45454545454545453</v>
      </c>
    </row>
    <row r="779" spans="2:14" hidden="1" x14ac:dyDescent="0.25">
      <c r="B779">
        <v>10384</v>
      </c>
      <c r="C779" t="s">
        <v>16</v>
      </c>
      <c r="D779" s="1">
        <v>44749</v>
      </c>
      <c r="E779" t="s">
        <v>28</v>
      </c>
      <c r="F779" t="s">
        <v>96</v>
      </c>
      <c r="G779" t="s">
        <v>30</v>
      </c>
      <c r="H779">
        <v>45</v>
      </c>
      <c r="I779">
        <v>18734</v>
      </c>
      <c r="J779">
        <v>843030</v>
      </c>
      <c r="K779">
        <v>15</v>
      </c>
      <c r="L779">
        <v>281010</v>
      </c>
      <c r="M779">
        <v>562020</v>
      </c>
      <c r="N779" s="5">
        <f>sales[profit]/sales[total_sales]</f>
        <v>0.66666666666666663</v>
      </c>
    </row>
    <row r="780" spans="2:14" hidden="1" x14ac:dyDescent="0.25">
      <c r="B780">
        <v>10389</v>
      </c>
      <c r="C780" t="s">
        <v>19</v>
      </c>
      <c r="D780" s="1">
        <v>44750</v>
      </c>
      <c r="E780" t="s">
        <v>60</v>
      </c>
      <c r="F780" t="s">
        <v>14</v>
      </c>
      <c r="G780" t="s">
        <v>26</v>
      </c>
      <c r="H780">
        <v>55</v>
      </c>
      <c r="I780">
        <v>14471</v>
      </c>
      <c r="J780">
        <v>795905</v>
      </c>
      <c r="K780">
        <v>30</v>
      </c>
      <c r="L780">
        <v>434130</v>
      </c>
      <c r="M780">
        <v>361775</v>
      </c>
      <c r="N780" s="5">
        <f>sales[profit]/sales[total_sales]</f>
        <v>0.45454545454545453</v>
      </c>
    </row>
    <row r="781" spans="2:14" hidden="1" x14ac:dyDescent="0.25">
      <c r="B781">
        <v>10871</v>
      </c>
      <c r="C781" t="s">
        <v>19</v>
      </c>
      <c r="D781" s="1">
        <v>44750</v>
      </c>
      <c r="E781" t="s">
        <v>66</v>
      </c>
      <c r="F781" t="s">
        <v>32</v>
      </c>
      <c r="G781" t="s">
        <v>15</v>
      </c>
      <c r="H781">
        <v>40</v>
      </c>
      <c r="I781">
        <v>18998</v>
      </c>
      <c r="J781">
        <v>759920</v>
      </c>
      <c r="K781">
        <v>10</v>
      </c>
      <c r="L781">
        <v>189980</v>
      </c>
      <c r="M781">
        <v>569940</v>
      </c>
      <c r="N781" s="5">
        <f>sales[profit]/sales[total_sales]</f>
        <v>0.75</v>
      </c>
    </row>
    <row r="782" spans="2:14" hidden="1" x14ac:dyDescent="0.25">
      <c r="B782">
        <v>10765</v>
      </c>
      <c r="C782" t="s">
        <v>23</v>
      </c>
      <c r="D782" s="1">
        <v>44750</v>
      </c>
      <c r="E782" t="s">
        <v>24</v>
      </c>
      <c r="F782" t="s">
        <v>18</v>
      </c>
      <c r="G782" t="s">
        <v>15</v>
      </c>
      <c r="H782">
        <v>40</v>
      </c>
      <c r="I782">
        <v>8832</v>
      </c>
      <c r="J782">
        <v>353280</v>
      </c>
      <c r="K782">
        <v>10</v>
      </c>
      <c r="L782">
        <v>88320</v>
      </c>
      <c r="M782">
        <v>264960</v>
      </c>
      <c r="N782" s="5">
        <f>sales[profit]/sales[total_sales]</f>
        <v>0.75</v>
      </c>
    </row>
    <row r="783" spans="2:14" hidden="1" x14ac:dyDescent="0.25">
      <c r="B783">
        <v>10618</v>
      </c>
      <c r="C783" t="s">
        <v>23</v>
      </c>
      <c r="D783" s="1">
        <v>44750</v>
      </c>
      <c r="E783" t="s">
        <v>34</v>
      </c>
      <c r="F783" t="s">
        <v>14</v>
      </c>
      <c r="G783" t="s">
        <v>30</v>
      </c>
      <c r="H783">
        <v>45</v>
      </c>
      <c r="I783">
        <v>2635</v>
      </c>
      <c r="J783">
        <v>118575</v>
      </c>
      <c r="K783">
        <v>15</v>
      </c>
      <c r="L783">
        <v>39525</v>
      </c>
      <c r="M783">
        <v>79050</v>
      </c>
      <c r="N783" s="5">
        <f>sales[profit]/sales[total_sales]</f>
        <v>0.66666666666666663</v>
      </c>
    </row>
    <row r="784" spans="2:14" hidden="1" x14ac:dyDescent="0.25">
      <c r="B784">
        <v>10341</v>
      </c>
      <c r="C784" t="s">
        <v>23</v>
      </c>
      <c r="D784" s="1">
        <v>44751</v>
      </c>
      <c r="E784" t="s">
        <v>52</v>
      </c>
      <c r="F784" t="s">
        <v>32</v>
      </c>
      <c r="G784" t="s">
        <v>21</v>
      </c>
      <c r="H784">
        <v>50</v>
      </c>
      <c r="I784">
        <v>5885</v>
      </c>
      <c r="J784">
        <v>294250</v>
      </c>
      <c r="K784">
        <v>20</v>
      </c>
      <c r="L784">
        <v>117700</v>
      </c>
      <c r="M784">
        <v>176550</v>
      </c>
      <c r="N784" s="5">
        <f>sales[profit]/sales[total_sales]</f>
        <v>0.6</v>
      </c>
    </row>
    <row r="785" spans="2:14" hidden="1" x14ac:dyDescent="0.25">
      <c r="B785">
        <v>10556</v>
      </c>
      <c r="C785" t="s">
        <v>23</v>
      </c>
      <c r="D785" s="1">
        <v>44751</v>
      </c>
      <c r="E785" t="s">
        <v>59</v>
      </c>
      <c r="F785" t="s">
        <v>14</v>
      </c>
      <c r="G785" t="s">
        <v>15</v>
      </c>
      <c r="H785">
        <v>40</v>
      </c>
      <c r="I785">
        <v>14278</v>
      </c>
      <c r="J785">
        <v>571120</v>
      </c>
      <c r="K785">
        <v>10</v>
      </c>
      <c r="L785">
        <v>142780</v>
      </c>
      <c r="M785">
        <v>428340</v>
      </c>
      <c r="N785" s="5">
        <f>sales[profit]/sales[total_sales]</f>
        <v>0.75</v>
      </c>
    </row>
    <row r="786" spans="2:14" hidden="1" x14ac:dyDescent="0.25">
      <c r="B786">
        <v>10783</v>
      </c>
      <c r="C786" t="s">
        <v>12</v>
      </c>
      <c r="D786" s="1">
        <v>44751</v>
      </c>
      <c r="E786" t="s">
        <v>73</v>
      </c>
      <c r="F786" t="s">
        <v>32</v>
      </c>
      <c r="G786" t="s">
        <v>21</v>
      </c>
      <c r="H786">
        <v>50</v>
      </c>
      <c r="I786">
        <v>6675</v>
      </c>
      <c r="J786">
        <v>333750</v>
      </c>
      <c r="K786">
        <v>20</v>
      </c>
      <c r="L786">
        <v>133500</v>
      </c>
      <c r="M786">
        <v>200250</v>
      </c>
      <c r="N786" s="5">
        <f>sales[profit]/sales[total_sales]</f>
        <v>0.6</v>
      </c>
    </row>
    <row r="787" spans="2:14" hidden="1" x14ac:dyDescent="0.25">
      <c r="B787">
        <v>10409</v>
      </c>
      <c r="C787" t="s">
        <v>16</v>
      </c>
      <c r="D787" s="1">
        <v>44751</v>
      </c>
      <c r="E787" t="s">
        <v>52</v>
      </c>
      <c r="F787" t="s">
        <v>32</v>
      </c>
      <c r="G787" t="s">
        <v>30</v>
      </c>
      <c r="H787">
        <v>45</v>
      </c>
      <c r="I787">
        <v>13000</v>
      </c>
      <c r="J787">
        <v>585000</v>
      </c>
      <c r="K787">
        <v>15</v>
      </c>
      <c r="L787">
        <v>195000</v>
      </c>
      <c r="M787">
        <v>390000</v>
      </c>
      <c r="N787" s="5">
        <f>sales[profit]/sales[total_sales]</f>
        <v>0.66666666666666663</v>
      </c>
    </row>
    <row r="788" spans="2:14" hidden="1" x14ac:dyDescent="0.25">
      <c r="B788">
        <v>10067</v>
      </c>
      <c r="C788" t="s">
        <v>12</v>
      </c>
      <c r="D788" s="1">
        <v>44752</v>
      </c>
      <c r="E788" t="s">
        <v>36</v>
      </c>
      <c r="F788" t="s">
        <v>14</v>
      </c>
      <c r="G788" t="s">
        <v>21</v>
      </c>
      <c r="H788">
        <v>50</v>
      </c>
      <c r="I788">
        <v>2635</v>
      </c>
      <c r="J788">
        <v>131750</v>
      </c>
      <c r="K788">
        <v>20</v>
      </c>
      <c r="L788">
        <v>52700</v>
      </c>
      <c r="M788">
        <v>79050</v>
      </c>
      <c r="N788" s="5">
        <f>sales[profit]/sales[total_sales]</f>
        <v>0.6</v>
      </c>
    </row>
    <row r="789" spans="2:14" hidden="1" x14ac:dyDescent="0.25">
      <c r="B789">
        <v>10313</v>
      </c>
      <c r="C789" t="s">
        <v>23</v>
      </c>
      <c r="D789" s="1">
        <v>44752</v>
      </c>
      <c r="E789" t="s">
        <v>54</v>
      </c>
      <c r="F789" t="s">
        <v>32</v>
      </c>
      <c r="G789" t="s">
        <v>15</v>
      </c>
      <c r="H789">
        <v>40</v>
      </c>
      <c r="I789">
        <v>8059</v>
      </c>
      <c r="J789">
        <v>322360</v>
      </c>
      <c r="K789">
        <v>10</v>
      </c>
      <c r="L789">
        <v>80590</v>
      </c>
      <c r="M789">
        <v>241770</v>
      </c>
      <c r="N789" s="5">
        <f>sales[profit]/sales[total_sales]</f>
        <v>0.75</v>
      </c>
    </row>
    <row r="790" spans="2:14" hidden="1" x14ac:dyDescent="0.25">
      <c r="B790">
        <v>10426</v>
      </c>
      <c r="C790" t="s">
        <v>23</v>
      </c>
      <c r="D790" s="1">
        <v>44752</v>
      </c>
      <c r="E790" t="s">
        <v>55</v>
      </c>
      <c r="F790" t="s">
        <v>96</v>
      </c>
      <c r="G790" t="s">
        <v>21</v>
      </c>
      <c r="H790">
        <v>50</v>
      </c>
      <c r="I790">
        <v>12428</v>
      </c>
      <c r="J790">
        <v>621400</v>
      </c>
      <c r="K790">
        <v>20</v>
      </c>
      <c r="L790">
        <v>248560</v>
      </c>
      <c r="M790">
        <v>372840</v>
      </c>
      <c r="N790" s="5">
        <f>sales[profit]/sales[total_sales]</f>
        <v>0.6</v>
      </c>
    </row>
    <row r="791" spans="2:14" hidden="1" x14ac:dyDescent="0.25">
      <c r="B791">
        <v>10428</v>
      </c>
      <c r="C791" t="s">
        <v>12</v>
      </c>
      <c r="D791" s="1">
        <v>44752</v>
      </c>
      <c r="E791" t="s">
        <v>24</v>
      </c>
      <c r="F791" t="s">
        <v>18</v>
      </c>
      <c r="G791" t="s">
        <v>26</v>
      </c>
      <c r="H791">
        <v>55</v>
      </c>
      <c r="I791">
        <v>7145</v>
      </c>
      <c r="J791">
        <v>392975</v>
      </c>
      <c r="K791">
        <v>30</v>
      </c>
      <c r="L791">
        <v>214350</v>
      </c>
      <c r="M791">
        <v>178625</v>
      </c>
      <c r="N791" s="5">
        <f>sales[profit]/sales[total_sales]</f>
        <v>0.45454545454545453</v>
      </c>
    </row>
    <row r="792" spans="2:14" hidden="1" x14ac:dyDescent="0.25">
      <c r="B792">
        <v>10882</v>
      </c>
      <c r="C792" t="s">
        <v>23</v>
      </c>
      <c r="D792" s="1">
        <v>44753</v>
      </c>
      <c r="E792" t="s">
        <v>61</v>
      </c>
      <c r="F792" t="s">
        <v>14</v>
      </c>
      <c r="G792" t="s">
        <v>21</v>
      </c>
      <c r="H792">
        <v>50</v>
      </c>
      <c r="I792">
        <v>4536</v>
      </c>
      <c r="J792">
        <v>226800</v>
      </c>
      <c r="K792">
        <v>20</v>
      </c>
      <c r="L792">
        <v>90720</v>
      </c>
      <c r="M792">
        <v>136080</v>
      </c>
      <c r="N792" s="5">
        <f>sales[profit]/sales[total_sales]</f>
        <v>0.6</v>
      </c>
    </row>
    <row r="793" spans="2:14" hidden="1" x14ac:dyDescent="0.25">
      <c r="B793">
        <v>10062</v>
      </c>
      <c r="C793" t="s">
        <v>12</v>
      </c>
      <c r="D793" s="1">
        <v>44753</v>
      </c>
      <c r="E793" t="s">
        <v>34</v>
      </c>
      <c r="F793" t="s">
        <v>14</v>
      </c>
      <c r="G793" t="s">
        <v>15</v>
      </c>
      <c r="H793">
        <v>40</v>
      </c>
      <c r="I793">
        <v>13310</v>
      </c>
      <c r="J793">
        <v>532400</v>
      </c>
      <c r="K793">
        <v>10</v>
      </c>
      <c r="L793">
        <v>133100</v>
      </c>
      <c r="M793">
        <v>399300</v>
      </c>
      <c r="N793" s="5">
        <f>sales[profit]/sales[total_sales]</f>
        <v>0.75</v>
      </c>
    </row>
    <row r="794" spans="2:14" hidden="1" x14ac:dyDescent="0.25">
      <c r="B794">
        <v>10612</v>
      </c>
      <c r="C794" t="s">
        <v>16</v>
      </c>
      <c r="D794" s="1">
        <v>44753</v>
      </c>
      <c r="E794" t="s">
        <v>43</v>
      </c>
      <c r="F794" t="s">
        <v>14</v>
      </c>
      <c r="G794" t="s">
        <v>30</v>
      </c>
      <c r="H794">
        <v>45</v>
      </c>
      <c r="I794">
        <v>14620</v>
      </c>
      <c r="J794">
        <v>657900</v>
      </c>
      <c r="K794">
        <v>15</v>
      </c>
      <c r="L794">
        <v>219300</v>
      </c>
      <c r="M794">
        <v>438600</v>
      </c>
      <c r="N794" s="5">
        <f>sales[profit]/sales[total_sales]</f>
        <v>0.66666666666666663</v>
      </c>
    </row>
    <row r="795" spans="2:14" hidden="1" x14ac:dyDescent="0.25">
      <c r="B795">
        <v>10161</v>
      </c>
      <c r="C795" t="s">
        <v>12</v>
      </c>
      <c r="D795" s="1">
        <v>44753</v>
      </c>
      <c r="E795" t="s">
        <v>62</v>
      </c>
      <c r="F795" t="s">
        <v>32</v>
      </c>
      <c r="G795" t="s">
        <v>30</v>
      </c>
      <c r="H795">
        <v>45</v>
      </c>
      <c r="I795">
        <v>17580</v>
      </c>
      <c r="J795">
        <v>791100</v>
      </c>
      <c r="K795">
        <v>15</v>
      </c>
      <c r="L795">
        <v>263700</v>
      </c>
      <c r="M795">
        <v>527400</v>
      </c>
      <c r="N795" s="5">
        <f>sales[profit]/sales[total_sales]</f>
        <v>0.66666666666666663</v>
      </c>
    </row>
    <row r="796" spans="2:14" hidden="1" x14ac:dyDescent="0.25">
      <c r="B796">
        <v>10897</v>
      </c>
      <c r="C796" t="s">
        <v>12</v>
      </c>
      <c r="D796" s="1">
        <v>44754</v>
      </c>
      <c r="E796" t="s">
        <v>72</v>
      </c>
      <c r="F796" t="s">
        <v>18</v>
      </c>
      <c r="G796" t="s">
        <v>26</v>
      </c>
      <c r="H796">
        <v>55</v>
      </c>
      <c r="I796">
        <v>15411</v>
      </c>
      <c r="J796">
        <v>847605</v>
      </c>
      <c r="K796">
        <v>30</v>
      </c>
      <c r="L796">
        <v>462330</v>
      </c>
      <c r="M796">
        <v>385275</v>
      </c>
      <c r="N796" s="5">
        <f>sales[profit]/sales[total_sales]</f>
        <v>0.45454545454545453</v>
      </c>
    </row>
    <row r="797" spans="2:14" hidden="1" x14ac:dyDescent="0.25">
      <c r="B797">
        <v>10636</v>
      </c>
      <c r="C797" t="s">
        <v>16</v>
      </c>
      <c r="D797" s="1">
        <v>44754</v>
      </c>
      <c r="E797" t="s">
        <v>44</v>
      </c>
      <c r="F797" t="s">
        <v>18</v>
      </c>
      <c r="G797" t="s">
        <v>26</v>
      </c>
      <c r="H797">
        <v>55</v>
      </c>
      <c r="I797">
        <v>3000</v>
      </c>
      <c r="J797">
        <v>165000</v>
      </c>
      <c r="K797">
        <v>30</v>
      </c>
      <c r="L797">
        <v>90000</v>
      </c>
      <c r="M797">
        <v>75000</v>
      </c>
      <c r="N797" s="5">
        <f>sales[profit]/sales[total_sales]</f>
        <v>0.45454545454545453</v>
      </c>
    </row>
    <row r="798" spans="2:14" hidden="1" x14ac:dyDescent="0.25">
      <c r="B798">
        <v>10156</v>
      </c>
      <c r="C798" t="s">
        <v>19</v>
      </c>
      <c r="D798" s="1">
        <v>44754</v>
      </c>
      <c r="E798" t="s">
        <v>62</v>
      </c>
      <c r="F798" t="s">
        <v>32</v>
      </c>
      <c r="G798" t="s">
        <v>30</v>
      </c>
      <c r="H798">
        <v>45</v>
      </c>
      <c r="I798">
        <v>18346</v>
      </c>
      <c r="J798">
        <v>825570</v>
      </c>
      <c r="K798">
        <v>15</v>
      </c>
      <c r="L798">
        <v>275190</v>
      </c>
      <c r="M798">
        <v>550380</v>
      </c>
      <c r="N798" s="5">
        <f>sales[profit]/sales[total_sales]</f>
        <v>0.66666666666666663</v>
      </c>
    </row>
    <row r="799" spans="2:14" hidden="1" x14ac:dyDescent="0.25">
      <c r="B799">
        <v>10217</v>
      </c>
      <c r="C799" t="s">
        <v>16</v>
      </c>
      <c r="D799" s="1">
        <v>44754</v>
      </c>
      <c r="E799" t="s">
        <v>58</v>
      </c>
      <c r="F799" t="s">
        <v>18</v>
      </c>
      <c r="G799" t="s">
        <v>21</v>
      </c>
      <c r="H799">
        <v>50</v>
      </c>
      <c r="I799">
        <v>18164</v>
      </c>
      <c r="J799">
        <v>908200</v>
      </c>
      <c r="K799">
        <v>20</v>
      </c>
      <c r="L799">
        <v>363280</v>
      </c>
      <c r="M799">
        <v>544920</v>
      </c>
      <c r="N799" s="5">
        <f>sales[profit]/sales[total_sales]</f>
        <v>0.6</v>
      </c>
    </row>
    <row r="800" spans="2:14" hidden="1" x14ac:dyDescent="0.25">
      <c r="B800">
        <v>10507</v>
      </c>
      <c r="C800" t="s">
        <v>16</v>
      </c>
      <c r="D800" s="1">
        <v>44755</v>
      </c>
      <c r="E800" t="s">
        <v>52</v>
      </c>
      <c r="F800" t="s">
        <v>32</v>
      </c>
      <c r="G800" t="s">
        <v>26</v>
      </c>
      <c r="H800">
        <v>55</v>
      </c>
      <c r="I800">
        <v>13813</v>
      </c>
      <c r="J800">
        <v>759715</v>
      </c>
      <c r="K800">
        <v>30</v>
      </c>
      <c r="L800">
        <v>414390</v>
      </c>
      <c r="M800">
        <v>345325</v>
      </c>
      <c r="N800" s="5">
        <f>sales[profit]/sales[total_sales]</f>
        <v>0.45454545454545453</v>
      </c>
    </row>
    <row r="801" spans="2:14" hidden="1" x14ac:dyDescent="0.25">
      <c r="B801">
        <v>10923</v>
      </c>
      <c r="C801" t="s">
        <v>19</v>
      </c>
      <c r="D801" s="1">
        <v>44755</v>
      </c>
      <c r="E801" t="s">
        <v>25</v>
      </c>
      <c r="F801" t="s">
        <v>96</v>
      </c>
      <c r="G801" t="s">
        <v>21</v>
      </c>
      <c r="H801">
        <v>50</v>
      </c>
      <c r="I801">
        <v>17012</v>
      </c>
      <c r="J801">
        <v>850600</v>
      </c>
      <c r="K801">
        <v>20</v>
      </c>
      <c r="L801">
        <v>340240</v>
      </c>
      <c r="M801">
        <v>510360</v>
      </c>
      <c r="N801" s="5">
        <f>sales[profit]/sales[total_sales]</f>
        <v>0.6</v>
      </c>
    </row>
    <row r="802" spans="2:14" hidden="1" x14ac:dyDescent="0.25">
      <c r="B802">
        <v>10350</v>
      </c>
      <c r="C802" t="s">
        <v>16</v>
      </c>
      <c r="D802" s="1">
        <v>44755</v>
      </c>
      <c r="E802" t="s">
        <v>67</v>
      </c>
      <c r="F802" t="s">
        <v>18</v>
      </c>
      <c r="G802" t="s">
        <v>30</v>
      </c>
      <c r="H802">
        <v>45</v>
      </c>
      <c r="I802">
        <v>18971</v>
      </c>
      <c r="J802">
        <v>853695</v>
      </c>
      <c r="K802">
        <v>15</v>
      </c>
      <c r="L802">
        <v>284565</v>
      </c>
      <c r="M802">
        <v>569130</v>
      </c>
      <c r="N802" s="5">
        <f>sales[profit]/sales[total_sales]</f>
        <v>0.66666666666666663</v>
      </c>
    </row>
    <row r="803" spans="2:14" hidden="1" x14ac:dyDescent="0.25">
      <c r="B803">
        <v>10845</v>
      </c>
      <c r="C803" t="s">
        <v>12</v>
      </c>
      <c r="D803" s="1">
        <v>44755</v>
      </c>
      <c r="E803" t="s">
        <v>35</v>
      </c>
      <c r="F803" t="s">
        <v>96</v>
      </c>
      <c r="G803" t="s">
        <v>15</v>
      </c>
      <c r="H803">
        <v>40</v>
      </c>
      <c r="I803">
        <v>15166</v>
      </c>
      <c r="J803">
        <v>606640</v>
      </c>
      <c r="K803">
        <v>10</v>
      </c>
      <c r="L803">
        <v>151660</v>
      </c>
      <c r="M803">
        <v>454980</v>
      </c>
      <c r="N803" s="5">
        <f>sales[profit]/sales[total_sales]</f>
        <v>0.75</v>
      </c>
    </row>
    <row r="804" spans="2:14" hidden="1" x14ac:dyDescent="0.25">
      <c r="B804">
        <v>10459</v>
      </c>
      <c r="C804" t="s">
        <v>23</v>
      </c>
      <c r="D804" s="1">
        <v>44756</v>
      </c>
      <c r="E804" t="s">
        <v>46</v>
      </c>
      <c r="F804" t="s">
        <v>32</v>
      </c>
      <c r="G804" t="s">
        <v>21</v>
      </c>
      <c r="H804">
        <v>50</v>
      </c>
      <c r="I804">
        <v>9302</v>
      </c>
      <c r="J804">
        <v>465100</v>
      </c>
      <c r="K804">
        <v>20</v>
      </c>
      <c r="L804">
        <v>186040</v>
      </c>
      <c r="M804">
        <v>279060</v>
      </c>
      <c r="N804" s="5">
        <f>sales[profit]/sales[total_sales]</f>
        <v>0.6</v>
      </c>
    </row>
    <row r="805" spans="2:14" hidden="1" x14ac:dyDescent="0.25">
      <c r="B805">
        <v>10051</v>
      </c>
      <c r="C805" t="s">
        <v>19</v>
      </c>
      <c r="D805" s="1">
        <v>44756</v>
      </c>
      <c r="E805" t="s">
        <v>58</v>
      </c>
      <c r="F805" t="s">
        <v>18</v>
      </c>
      <c r="G805" t="s">
        <v>21</v>
      </c>
      <c r="H805">
        <v>50</v>
      </c>
      <c r="I805">
        <v>8066</v>
      </c>
      <c r="J805">
        <v>403300</v>
      </c>
      <c r="K805">
        <v>20</v>
      </c>
      <c r="L805">
        <v>161320</v>
      </c>
      <c r="M805">
        <v>241980</v>
      </c>
      <c r="N805" s="5">
        <f>sales[profit]/sales[total_sales]</f>
        <v>0.6</v>
      </c>
    </row>
    <row r="806" spans="2:14" hidden="1" x14ac:dyDescent="0.25">
      <c r="B806">
        <v>10763</v>
      </c>
      <c r="C806" t="s">
        <v>16</v>
      </c>
      <c r="D806" s="1">
        <v>44756</v>
      </c>
      <c r="E806" t="s">
        <v>63</v>
      </c>
      <c r="F806" t="s">
        <v>96</v>
      </c>
      <c r="G806" t="s">
        <v>30</v>
      </c>
      <c r="H806">
        <v>45</v>
      </c>
      <c r="I806">
        <v>7043</v>
      </c>
      <c r="J806">
        <v>316935</v>
      </c>
      <c r="K806">
        <v>15</v>
      </c>
      <c r="L806">
        <v>105645</v>
      </c>
      <c r="M806">
        <v>211290</v>
      </c>
      <c r="N806" s="5">
        <f>sales[profit]/sales[total_sales]</f>
        <v>0.66666666666666663</v>
      </c>
    </row>
    <row r="807" spans="2:14" hidden="1" x14ac:dyDescent="0.25">
      <c r="B807">
        <v>10945</v>
      </c>
      <c r="C807" t="s">
        <v>16</v>
      </c>
      <c r="D807" s="1">
        <v>44756</v>
      </c>
      <c r="E807" t="s">
        <v>45</v>
      </c>
      <c r="F807" t="s">
        <v>18</v>
      </c>
      <c r="G807" t="s">
        <v>26</v>
      </c>
      <c r="H807">
        <v>55</v>
      </c>
      <c r="I807">
        <v>14430</v>
      </c>
      <c r="J807">
        <v>793650</v>
      </c>
      <c r="K807">
        <v>30</v>
      </c>
      <c r="L807">
        <v>432900</v>
      </c>
      <c r="M807">
        <v>360750</v>
      </c>
      <c r="N807" s="5">
        <f>sales[profit]/sales[total_sales]</f>
        <v>0.45454545454545453</v>
      </c>
    </row>
    <row r="808" spans="2:14" hidden="1" x14ac:dyDescent="0.25">
      <c r="B808">
        <v>10745</v>
      </c>
      <c r="C808" t="s">
        <v>23</v>
      </c>
      <c r="D808" s="1">
        <v>44756</v>
      </c>
      <c r="E808" t="s">
        <v>40</v>
      </c>
      <c r="F808" t="s">
        <v>14</v>
      </c>
      <c r="G808" t="s">
        <v>26</v>
      </c>
      <c r="H808">
        <v>55</v>
      </c>
      <c r="I808">
        <v>12512</v>
      </c>
      <c r="J808">
        <v>688160</v>
      </c>
      <c r="K808">
        <v>30</v>
      </c>
      <c r="L808">
        <v>375360</v>
      </c>
      <c r="M808">
        <v>312800</v>
      </c>
      <c r="N808" s="5">
        <f>sales[profit]/sales[total_sales]</f>
        <v>0.45454545454545453</v>
      </c>
    </row>
    <row r="809" spans="2:14" hidden="1" x14ac:dyDescent="0.25">
      <c r="B809">
        <v>10940</v>
      </c>
      <c r="C809" t="s">
        <v>16</v>
      </c>
      <c r="D809" s="1">
        <v>44757</v>
      </c>
      <c r="E809" t="s">
        <v>46</v>
      </c>
      <c r="F809" t="s">
        <v>32</v>
      </c>
      <c r="G809" t="s">
        <v>26</v>
      </c>
      <c r="H809">
        <v>55</v>
      </c>
      <c r="I809">
        <v>4305</v>
      </c>
      <c r="J809">
        <v>236775</v>
      </c>
      <c r="K809">
        <v>30</v>
      </c>
      <c r="L809">
        <v>129150</v>
      </c>
      <c r="M809">
        <v>107625</v>
      </c>
      <c r="N809" s="5">
        <f>sales[profit]/sales[total_sales]</f>
        <v>0.45454545454545453</v>
      </c>
    </row>
    <row r="810" spans="2:14" hidden="1" x14ac:dyDescent="0.25">
      <c r="B810">
        <v>10909</v>
      </c>
      <c r="C810" t="s">
        <v>16</v>
      </c>
      <c r="D810" s="1">
        <v>44757</v>
      </c>
      <c r="E810" t="s">
        <v>20</v>
      </c>
      <c r="F810" t="s">
        <v>14</v>
      </c>
      <c r="G810" t="s">
        <v>30</v>
      </c>
      <c r="H810">
        <v>45</v>
      </c>
      <c r="I810">
        <v>17510</v>
      </c>
      <c r="J810">
        <v>787950</v>
      </c>
      <c r="K810">
        <v>15</v>
      </c>
      <c r="L810">
        <v>262650</v>
      </c>
      <c r="M810">
        <v>525300</v>
      </c>
      <c r="N810" s="5">
        <f>sales[profit]/sales[total_sales]</f>
        <v>0.66666666666666663</v>
      </c>
    </row>
    <row r="811" spans="2:14" hidden="1" x14ac:dyDescent="0.25">
      <c r="B811">
        <v>10457</v>
      </c>
      <c r="C811" t="s">
        <v>19</v>
      </c>
      <c r="D811" s="1">
        <v>44757</v>
      </c>
      <c r="E811" t="s">
        <v>27</v>
      </c>
      <c r="F811" t="s">
        <v>18</v>
      </c>
      <c r="G811" t="s">
        <v>30</v>
      </c>
      <c r="H811">
        <v>45</v>
      </c>
      <c r="I811">
        <v>11578</v>
      </c>
      <c r="J811">
        <v>521010</v>
      </c>
      <c r="K811">
        <v>15</v>
      </c>
      <c r="L811">
        <v>173670</v>
      </c>
      <c r="M811">
        <v>347340</v>
      </c>
      <c r="N811" s="5">
        <f>sales[profit]/sales[total_sales]</f>
        <v>0.66666666666666663</v>
      </c>
    </row>
    <row r="812" spans="2:14" hidden="1" x14ac:dyDescent="0.25">
      <c r="B812">
        <v>10166</v>
      </c>
      <c r="C812" t="s">
        <v>16</v>
      </c>
      <c r="D812" s="1">
        <v>44757</v>
      </c>
      <c r="E812" t="s">
        <v>42</v>
      </c>
      <c r="F812" t="s">
        <v>32</v>
      </c>
      <c r="G812" t="s">
        <v>21</v>
      </c>
      <c r="H812">
        <v>50</v>
      </c>
      <c r="I812">
        <v>8952</v>
      </c>
      <c r="J812">
        <v>447600</v>
      </c>
      <c r="K812">
        <v>20</v>
      </c>
      <c r="L812">
        <v>179040</v>
      </c>
      <c r="M812">
        <v>268560</v>
      </c>
      <c r="N812" s="5">
        <f>sales[profit]/sales[total_sales]</f>
        <v>0.6</v>
      </c>
    </row>
    <row r="813" spans="2:14" x14ac:dyDescent="0.25">
      <c r="B813">
        <v>10484</v>
      </c>
      <c r="C813" t="s">
        <v>16</v>
      </c>
      <c r="D813" s="1">
        <v>44758</v>
      </c>
      <c r="E813" t="s">
        <v>69</v>
      </c>
      <c r="F813" t="s">
        <v>18</v>
      </c>
      <c r="G813" t="s">
        <v>15</v>
      </c>
      <c r="H813">
        <v>40</v>
      </c>
      <c r="I813">
        <v>7336</v>
      </c>
      <c r="J813">
        <v>293440</v>
      </c>
      <c r="K813">
        <v>10</v>
      </c>
      <c r="L813">
        <v>73360</v>
      </c>
      <c r="M813">
        <v>220080</v>
      </c>
      <c r="N813" s="5">
        <f>sales[profit]/sales[total_sales]</f>
        <v>0.75</v>
      </c>
    </row>
    <row r="814" spans="2:14" hidden="1" x14ac:dyDescent="0.25">
      <c r="B814">
        <v>10591</v>
      </c>
      <c r="C814" t="s">
        <v>23</v>
      </c>
      <c r="D814" s="1">
        <v>44758</v>
      </c>
      <c r="E814" t="s">
        <v>55</v>
      </c>
      <c r="F814" t="s">
        <v>96</v>
      </c>
      <c r="G814" t="s">
        <v>30</v>
      </c>
      <c r="H814">
        <v>45</v>
      </c>
      <c r="I814">
        <v>9521</v>
      </c>
      <c r="J814">
        <v>428445</v>
      </c>
      <c r="K814">
        <v>15</v>
      </c>
      <c r="L814">
        <v>142815</v>
      </c>
      <c r="M814">
        <v>285630</v>
      </c>
      <c r="N814" s="5">
        <f>sales[profit]/sales[total_sales]</f>
        <v>0.66666666666666663</v>
      </c>
    </row>
    <row r="815" spans="2:14" hidden="1" x14ac:dyDescent="0.25">
      <c r="B815">
        <v>10333</v>
      </c>
      <c r="C815" t="s">
        <v>23</v>
      </c>
      <c r="D815" s="1">
        <v>44758</v>
      </c>
      <c r="E815" t="s">
        <v>70</v>
      </c>
      <c r="F815" t="s">
        <v>14</v>
      </c>
      <c r="G815" t="s">
        <v>21</v>
      </c>
      <c r="H815">
        <v>50</v>
      </c>
      <c r="I815">
        <v>16424</v>
      </c>
      <c r="J815">
        <v>821200</v>
      </c>
      <c r="K815">
        <v>20</v>
      </c>
      <c r="L815">
        <v>328480</v>
      </c>
      <c r="M815">
        <v>492720</v>
      </c>
      <c r="N815" s="5">
        <f>sales[profit]/sales[total_sales]</f>
        <v>0.6</v>
      </c>
    </row>
    <row r="816" spans="2:14" hidden="1" x14ac:dyDescent="0.25">
      <c r="B816">
        <v>10027</v>
      </c>
      <c r="C816" t="s">
        <v>12</v>
      </c>
      <c r="D816" s="1">
        <v>44758</v>
      </c>
      <c r="E816" t="s">
        <v>38</v>
      </c>
      <c r="F816" t="s">
        <v>18</v>
      </c>
      <c r="G816" t="s">
        <v>30</v>
      </c>
      <c r="H816">
        <v>45</v>
      </c>
      <c r="I816">
        <v>10592</v>
      </c>
      <c r="J816">
        <v>476640</v>
      </c>
      <c r="K816">
        <v>15</v>
      </c>
      <c r="L816">
        <v>158880</v>
      </c>
      <c r="M816">
        <v>317760</v>
      </c>
      <c r="N816" s="5">
        <f>sales[profit]/sales[total_sales]</f>
        <v>0.66666666666666663</v>
      </c>
    </row>
    <row r="817" spans="2:14" hidden="1" x14ac:dyDescent="0.25">
      <c r="B817">
        <v>10138</v>
      </c>
      <c r="C817" t="s">
        <v>12</v>
      </c>
      <c r="D817" s="1">
        <v>44759</v>
      </c>
      <c r="E817" t="s">
        <v>53</v>
      </c>
      <c r="F817" t="s">
        <v>18</v>
      </c>
      <c r="G817" t="s">
        <v>21</v>
      </c>
      <c r="H817">
        <v>50</v>
      </c>
      <c r="I817">
        <v>12950</v>
      </c>
      <c r="J817">
        <v>647500</v>
      </c>
      <c r="K817">
        <v>20</v>
      </c>
      <c r="L817">
        <v>259000</v>
      </c>
      <c r="M817">
        <v>388500</v>
      </c>
      <c r="N817" s="5">
        <f>sales[profit]/sales[total_sales]</f>
        <v>0.6</v>
      </c>
    </row>
    <row r="818" spans="2:14" hidden="1" x14ac:dyDescent="0.25">
      <c r="B818">
        <v>10734</v>
      </c>
      <c r="C818" t="s">
        <v>12</v>
      </c>
      <c r="D818" s="1">
        <v>44759</v>
      </c>
      <c r="E818" t="s">
        <v>29</v>
      </c>
      <c r="F818" t="s">
        <v>14</v>
      </c>
      <c r="G818" t="s">
        <v>15</v>
      </c>
      <c r="H818">
        <v>40</v>
      </c>
      <c r="I818">
        <v>2381</v>
      </c>
      <c r="J818">
        <v>95240</v>
      </c>
      <c r="K818">
        <v>10</v>
      </c>
      <c r="L818">
        <v>23810</v>
      </c>
      <c r="M818">
        <v>71430</v>
      </c>
      <c r="N818" s="5">
        <f>sales[profit]/sales[total_sales]</f>
        <v>0.75</v>
      </c>
    </row>
    <row r="819" spans="2:14" hidden="1" x14ac:dyDescent="0.25">
      <c r="B819">
        <v>10058</v>
      </c>
      <c r="C819" t="s">
        <v>16</v>
      </c>
      <c r="D819" s="1">
        <v>44759</v>
      </c>
      <c r="E819" t="s">
        <v>36</v>
      </c>
      <c r="F819" t="s">
        <v>14</v>
      </c>
      <c r="G819" t="s">
        <v>21</v>
      </c>
      <c r="H819">
        <v>50</v>
      </c>
      <c r="I819">
        <v>14864</v>
      </c>
      <c r="J819">
        <v>743200</v>
      </c>
      <c r="K819">
        <v>20</v>
      </c>
      <c r="L819">
        <v>297280</v>
      </c>
      <c r="M819">
        <v>445920</v>
      </c>
      <c r="N819" s="5">
        <f>sales[profit]/sales[total_sales]</f>
        <v>0.6</v>
      </c>
    </row>
    <row r="820" spans="2:14" hidden="1" x14ac:dyDescent="0.25">
      <c r="B820">
        <v>10498</v>
      </c>
      <c r="C820" t="s">
        <v>12</v>
      </c>
      <c r="D820" s="1">
        <v>44759</v>
      </c>
      <c r="E820" t="s">
        <v>25</v>
      </c>
      <c r="F820" t="s">
        <v>96</v>
      </c>
      <c r="G820" t="s">
        <v>15</v>
      </c>
      <c r="H820">
        <v>40</v>
      </c>
      <c r="I820">
        <v>3799</v>
      </c>
      <c r="J820">
        <v>151960</v>
      </c>
      <c r="K820">
        <v>10</v>
      </c>
      <c r="L820">
        <v>37990</v>
      </c>
      <c r="M820">
        <v>113970</v>
      </c>
      <c r="N820" s="5">
        <f>sales[profit]/sales[total_sales]</f>
        <v>0.75</v>
      </c>
    </row>
    <row r="821" spans="2:14" hidden="1" x14ac:dyDescent="0.25">
      <c r="B821">
        <v>10124</v>
      </c>
      <c r="C821" t="s">
        <v>23</v>
      </c>
      <c r="D821" s="1">
        <v>44760</v>
      </c>
      <c r="E821" t="s">
        <v>25</v>
      </c>
      <c r="F821" t="s">
        <v>96</v>
      </c>
      <c r="G821" t="s">
        <v>30</v>
      </c>
      <c r="H821">
        <v>45</v>
      </c>
      <c r="I821">
        <v>14109</v>
      </c>
      <c r="J821">
        <v>634905</v>
      </c>
      <c r="K821">
        <v>15</v>
      </c>
      <c r="L821">
        <v>211635</v>
      </c>
      <c r="M821">
        <v>423270</v>
      </c>
      <c r="N821" s="5">
        <f>sales[profit]/sales[total_sales]</f>
        <v>0.66666666666666663</v>
      </c>
    </row>
    <row r="822" spans="2:14" hidden="1" x14ac:dyDescent="0.25">
      <c r="B822">
        <v>10188</v>
      </c>
      <c r="C822" t="s">
        <v>16</v>
      </c>
      <c r="D822" s="1">
        <v>44760</v>
      </c>
      <c r="E822" t="s">
        <v>24</v>
      </c>
      <c r="F822" t="s">
        <v>18</v>
      </c>
      <c r="G822" t="s">
        <v>30</v>
      </c>
      <c r="H822">
        <v>45</v>
      </c>
      <c r="I822">
        <v>16495</v>
      </c>
      <c r="J822">
        <v>742275</v>
      </c>
      <c r="K822">
        <v>15</v>
      </c>
      <c r="L822">
        <v>247425</v>
      </c>
      <c r="M822">
        <v>494850</v>
      </c>
      <c r="N822" s="5">
        <f>sales[profit]/sales[total_sales]</f>
        <v>0.66666666666666663</v>
      </c>
    </row>
    <row r="823" spans="2:14" hidden="1" x14ac:dyDescent="0.25">
      <c r="B823">
        <v>10377</v>
      </c>
      <c r="C823" t="s">
        <v>19</v>
      </c>
      <c r="D823" s="1">
        <v>44760</v>
      </c>
      <c r="E823" t="s">
        <v>49</v>
      </c>
      <c r="F823" t="s">
        <v>96</v>
      </c>
      <c r="G823" t="s">
        <v>15</v>
      </c>
      <c r="H823">
        <v>40</v>
      </c>
      <c r="I823">
        <v>9520</v>
      </c>
      <c r="J823">
        <v>380800</v>
      </c>
      <c r="K823">
        <v>10</v>
      </c>
      <c r="L823">
        <v>95200</v>
      </c>
      <c r="M823">
        <v>285600</v>
      </c>
      <c r="N823" s="5">
        <f>sales[profit]/sales[total_sales]</f>
        <v>0.75</v>
      </c>
    </row>
    <row r="824" spans="2:14" hidden="1" x14ac:dyDescent="0.25">
      <c r="B824">
        <v>10427</v>
      </c>
      <c r="C824" t="s">
        <v>23</v>
      </c>
      <c r="D824" s="1">
        <v>44760</v>
      </c>
      <c r="E824" t="s">
        <v>62</v>
      </c>
      <c r="F824" t="s">
        <v>32</v>
      </c>
      <c r="G824" t="s">
        <v>21</v>
      </c>
      <c r="H824">
        <v>50</v>
      </c>
      <c r="I824">
        <v>1197</v>
      </c>
      <c r="J824">
        <v>59850</v>
      </c>
      <c r="K824">
        <v>20</v>
      </c>
      <c r="L824">
        <v>23940</v>
      </c>
      <c r="M824">
        <v>35910</v>
      </c>
      <c r="N824" s="5">
        <f>sales[profit]/sales[total_sales]</f>
        <v>0.6</v>
      </c>
    </row>
    <row r="825" spans="2:14" hidden="1" x14ac:dyDescent="0.25">
      <c r="B825">
        <v>10409</v>
      </c>
      <c r="C825" t="s">
        <v>19</v>
      </c>
      <c r="D825" s="1">
        <v>44761</v>
      </c>
      <c r="E825" t="s">
        <v>36</v>
      </c>
      <c r="F825" t="s">
        <v>14</v>
      </c>
      <c r="G825" t="s">
        <v>26</v>
      </c>
      <c r="H825">
        <v>55</v>
      </c>
      <c r="I825">
        <v>17606</v>
      </c>
      <c r="J825">
        <v>968330</v>
      </c>
      <c r="K825">
        <v>30</v>
      </c>
      <c r="L825">
        <v>528180</v>
      </c>
      <c r="M825">
        <v>440150</v>
      </c>
      <c r="N825" s="5">
        <f>sales[profit]/sales[total_sales]</f>
        <v>0.45454545454545453</v>
      </c>
    </row>
    <row r="826" spans="2:14" hidden="1" x14ac:dyDescent="0.25">
      <c r="B826">
        <v>10258</v>
      </c>
      <c r="C826" t="s">
        <v>19</v>
      </c>
      <c r="D826" s="1">
        <v>44761</v>
      </c>
      <c r="E826" t="s">
        <v>36</v>
      </c>
      <c r="F826" t="s">
        <v>14</v>
      </c>
      <c r="G826" t="s">
        <v>26</v>
      </c>
      <c r="H826">
        <v>55</v>
      </c>
      <c r="I826">
        <v>14446</v>
      </c>
      <c r="J826">
        <v>794530</v>
      </c>
      <c r="K826">
        <v>30</v>
      </c>
      <c r="L826">
        <v>433380</v>
      </c>
      <c r="M826">
        <v>361150</v>
      </c>
      <c r="N826" s="5">
        <f>sales[profit]/sales[total_sales]</f>
        <v>0.45454545454545453</v>
      </c>
    </row>
    <row r="827" spans="2:14" hidden="1" x14ac:dyDescent="0.25">
      <c r="B827">
        <v>10784</v>
      </c>
      <c r="C827" t="s">
        <v>12</v>
      </c>
      <c r="D827" s="1">
        <v>44761</v>
      </c>
      <c r="E827" t="s">
        <v>65</v>
      </c>
      <c r="F827" t="s">
        <v>14</v>
      </c>
      <c r="G827" t="s">
        <v>21</v>
      </c>
      <c r="H827">
        <v>50</v>
      </c>
      <c r="I827">
        <v>18101</v>
      </c>
      <c r="J827">
        <v>905050</v>
      </c>
      <c r="K827">
        <v>20</v>
      </c>
      <c r="L827">
        <v>362020</v>
      </c>
      <c r="M827">
        <v>543030</v>
      </c>
      <c r="N827" s="5">
        <f>sales[profit]/sales[total_sales]</f>
        <v>0.6</v>
      </c>
    </row>
    <row r="828" spans="2:14" hidden="1" x14ac:dyDescent="0.25">
      <c r="B828">
        <v>10276</v>
      </c>
      <c r="C828" t="s">
        <v>12</v>
      </c>
      <c r="D828" s="1">
        <v>44761</v>
      </c>
      <c r="E828" t="s">
        <v>57</v>
      </c>
      <c r="F828" t="s">
        <v>32</v>
      </c>
      <c r="G828" t="s">
        <v>30</v>
      </c>
      <c r="H828">
        <v>45</v>
      </c>
      <c r="I828">
        <v>9734</v>
      </c>
      <c r="J828">
        <v>438030</v>
      </c>
      <c r="K828">
        <v>15</v>
      </c>
      <c r="L828">
        <v>146010</v>
      </c>
      <c r="M828">
        <v>292020</v>
      </c>
      <c r="N828" s="5">
        <f>sales[profit]/sales[total_sales]</f>
        <v>0.66666666666666663</v>
      </c>
    </row>
    <row r="829" spans="2:14" hidden="1" x14ac:dyDescent="0.25">
      <c r="B829">
        <v>10051</v>
      </c>
      <c r="C829" t="s">
        <v>16</v>
      </c>
      <c r="D829" s="1">
        <v>44762</v>
      </c>
      <c r="E829" t="s">
        <v>55</v>
      </c>
      <c r="F829" t="s">
        <v>96</v>
      </c>
      <c r="G829" t="s">
        <v>21</v>
      </c>
      <c r="H829">
        <v>50</v>
      </c>
      <c r="I829">
        <v>14132</v>
      </c>
      <c r="J829">
        <v>706600</v>
      </c>
      <c r="K829">
        <v>20</v>
      </c>
      <c r="L829">
        <v>282640</v>
      </c>
      <c r="M829">
        <v>423960</v>
      </c>
      <c r="N829" s="5">
        <f>sales[profit]/sales[total_sales]</f>
        <v>0.6</v>
      </c>
    </row>
    <row r="830" spans="2:14" hidden="1" x14ac:dyDescent="0.25">
      <c r="B830">
        <v>10868</v>
      </c>
      <c r="C830" t="s">
        <v>19</v>
      </c>
      <c r="D830" s="1">
        <v>44762</v>
      </c>
      <c r="E830" t="s">
        <v>56</v>
      </c>
      <c r="F830" t="s">
        <v>18</v>
      </c>
      <c r="G830" t="s">
        <v>30</v>
      </c>
      <c r="H830">
        <v>45</v>
      </c>
      <c r="I830">
        <v>8242</v>
      </c>
      <c r="J830">
        <v>370890</v>
      </c>
      <c r="K830">
        <v>15</v>
      </c>
      <c r="L830">
        <v>123630</v>
      </c>
      <c r="M830">
        <v>247260</v>
      </c>
      <c r="N830" s="5">
        <f>sales[profit]/sales[total_sales]</f>
        <v>0.66666666666666663</v>
      </c>
    </row>
    <row r="831" spans="2:14" hidden="1" x14ac:dyDescent="0.25">
      <c r="B831">
        <v>10372</v>
      </c>
      <c r="C831" t="s">
        <v>19</v>
      </c>
      <c r="D831" s="1">
        <v>44762</v>
      </c>
      <c r="E831" t="s">
        <v>66</v>
      </c>
      <c r="F831" t="s">
        <v>32</v>
      </c>
      <c r="G831" t="s">
        <v>15</v>
      </c>
      <c r="H831">
        <v>40</v>
      </c>
      <c r="I831">
        <v>10854</v>
      </c>
      <c r="J831">
        <v>434160</v>
      </c>
      <c r="K831">
        <v>10</v>
      </c>
      <c r="L831">
        <v>108540</v>
      </c>
      <c r="M831">
        <v>325620</v>
      </c>
      <c r="N831" s="5">
        <f>sales[profit]/sales[total_sales]</f>
        <v>0.75</v>
      </c>
    </row>
    <row r="832" spans="2:14" hidden="1" x14ac:dyDescent="0.25">
      <c r="B832">
        <v>10393</v>
      </c>
      <c r="C832" t="s">
        <v>12</v>
      </c>
      <c r="D832" s="1">
        <v>44762</v>
      </c>
      <c r="E832" t="s">
        <v>72</v>
      </c>
      <c r="F832" t="s">
        <v>18</v>
      </c>
      <c r="G832" t="s">
        <v>26</v>
      </c>
      <c r="H832">
        <v>55</v>
      </c>
      <c r="I832">
        <v>6992</v>
      </c>
      <c r="J832">
        <v>384560</v>
      </c>
      <c r="K832">
        <v>30</v>
      </c>
      <c r="L832">
        <v>209760</v>
      </c>
      <c r="M832">
        <v>174800</v>
      </c>
      <c r="N832" s="5">
        <f>sales[profit]/sales[total_sales]</f>
        <v>0.45454545454545453</v>
      </c>
    </row>
    <row r="833" spans="2:14" hidden="1" x14ac:dyDescent="0.25">
      <c r="B833">
        <v>10998</v>
      </c>
      <c r="C833" t="s">
        <v>23</v>
      </c>
      <c r="D833" s="1">
        <v>44763</v>
      </c>
      <c r="E833" t="s">
        <v>40</v>
      </c>
      <c r="F833" t="s">
        <v>14</v>
      </c>
      <c r="G833" t="s">
        <v>26</v>
      </c>
      <c r="H833">
        <v>55</v>
      </c>
      <c r="I833">
        <v>1677</v>
      </c>
      <c r="J833">
        <v>92235</v>
      </c>
      <c r="K833">
        <v>30</v>
      </c>
      <c r="L833">
        <v>50310</v>
      </c>
      <c r="M833">
        <v>41925</v>
      </c>
      <c r="N833" s="5">
        <f>sales[profit]/sales[total_sales]</f>
        <v>0.45454545454545453</v>
      </c>
    </row>
    <row r="834" spans="2:14" hidden="1" x14ac:dyDescent="0.25">
      <c r="B834">
        <v>10146</v>
      </c>
      <c r="C834" t="s">
        <v>19</v>
      </c>
      <c r="D834" s="1">
        <v>44763</v>
      </c>
      <c r="E834" t="s">
        <v>37</v>
      </c>
      <c r="F834" t="s">
        <v>32</v>
      </c>
      <c r="G834" t="s">
        <v>30</v>
      </c>
      <c r="H834">
        <v>45</v>
      </c>
      <c r="I834">
        <v>2590</v>
      </c>
      <c r="J834">
        <v>116550</v>
      </c>
      <c r="K834">
        <v>15</v>
      </c>
      <c r="L834">
        <v>38850</v>
      </c>
      <c r="M834">
        <v>77700</v>
      </c>
      <c r="N834" s="5">
        <f>sales[profit]/sales[total_sales]</f>
        <v>0.66666666666666663</v>
      </c>
    </row>
    <row r="835" spans="2:14" hidden="1" x14ac:dyDescent="0.25">
      <c r="B835">
        <v>10447</v>
      </c>
      <c r="C835" t="s">
        <v>12</v>
      </c>
      <c r="D835" s="1">
        <v>44763</v>
      </c>
      <c r="E835" t="s">
        <v>43</v>
      </c>
      <c r="F835" t="s">
        <v>14</v>
      </c>
      <c r="G835" t="s">
        <v>21</v>
      </c>
      <c r="H835">
        <v>50</v>
      </c>
      <c r="I835">
        <v>14843</v>
      </c>
      <c r="J835">
        <v>742150</v>
      </c>
      <c r="K835">
        <v>20</v>
      </c>
      <c r="L835">
        <v>296860</v>
      </c>
      <c r="M835">
        <v>445290</v>
      </c>
      <c r="N835" s="5">
        <f>sales[profit]/sales[total_sales]</f>
        <v>0.6</v>
      </c>
    </row>
    <row r="836" spans="2:14" hidden="1" x14ac:dyDescent="0.25">
      <c r="B836">
        <v>10551</v>
      </c>
      <c r="C836" t="s">
        <v>16</v>
      </c>
      <c r="D836" s="1">
        <v>44763</v>
      </c>
      <c r="E836" t="s">
        <v>56</v>
      </c>
      <c r="F836" t="s">
        <v>18</v>
      </c>
      <c r="G836" t="s">
        <v>15</v>
      </c>
      <c r="H836">
        <v>40</v>
      </c>
      <c r="I836">
        <v>8609</v>
      </c>
      <c r="J836">
        <v>344360</v>
      </c>
      <c r="K836">
        <v>10</v>
      </c>
      <c r="L836">
        <v>86090</v>
      </c>
      <c r="M836">
        <v>258270</v>
      </c>
      <c r="N836" s="5">
        <f>sales[profit]/sales[total_sales]</f>
        <v>0.75</v>
      </c>
    </row>
    <row r="837" spans="2:14" hidden="1" x14ac:dyDescent="0.25">
      <c r="B837">
        <v>10483</v>
      </c>
      <c r="C837" t="s">
        <v>16</v>
      </c>
      <c r="D837" s="1">
        <v>44764</v>
      </c>
      <c r="E837" t="s">
        <v>52</v>
      </c>
      <c r="F837" t="s">
        <v>32</v>
      </c>
      <c r="G837" t="s">
        <v>15</v>
      </c>
      <c r="H837">
        <v>40</v>
      </c>
      <c r="I837">
        <v>4545</v>
      </c>
      <c r="J837">
        <v>181800</v>
      </c>
      <c r="K837">
        <v>10</v>
      </c>
      <c r="L837">
        <v>45450</v>
      </c>
      <c r="M837">
        <v>136350</v>
      </c>
      <c r="N837" s="5">
        <f>sales[profit]/sales[total_sales]</f>
        <v>0.75</v>
      </c>
    </row>
    <row r="838" spans="2:14" hidden="1" x14ac:dyDescent="0.25">
      <c r="B838">
        <v>10077</v>
      </c>
      <c r="C838" t="s">
        <v>23</v>
      </c>
      <c r="D838" s="1">
        <v>44764</v>
      </c>
      <c r="E838" t="s">
        <v>50</v>
      </c>
      <c r="F838" t="s">
        <v>18</v>
      </c>
      <c r="G838" t="s">
        <v>30</v>
      </c>
      <c r="H838">
        <v>45</v>
      </c>
      <c r="I838">
        <v>17335</v>
      </c>
      <c r="J838">
        <v>780075</v>
      </c>
      <c r="K838">
        <v>15</v>
      </c>
      <c r="L838">
        <v>260025</v>
      </c>
      <c r="M838">
        <v>520050</v>
      </c>
      <c r="N838" s="5">
        <f>sales[profit]/sales[total_sales]</f>
        <v>0.66666666666666663</v>
      </c>
    </row>
    <row r="839" spans="2:14" hidden="1" x14ac:dyDescent="0.25">
      <c r="B839">
        <v>10455</v>
      </c>
      <c r="C839" t="s">
        <v>19</v>
      </c>
      <c r="D839" s="1">
        <v>44764</v>
      </c>
      <c r="E839" t="s">
        <v>33</v>
      </c>
      <c r="F839" t="s">
        <v>18</v>
      </c>
      <c r="G839" t="s">
        <v>15</v>
      </c>
      <c r="H839">
        <v>40</v>
      </c>
      <c r="I839">
        <v>7121</v>
      </c>
      <c r="J839">
        <v>284840</v>
      </c>
      <c r="K839">
        <v>10</v>
      </c>
      <c r="L839">
        <v>71210</v>
      </c>
      <c r="M839">
        <v>213630</v>
      </c>
      <c r="N839" s="5">
        <f>sales[profit]/sales[total_sales]</f>
        <v>0.75</v>
      </c>
    </row>
    <row r="840" spans="2:14" hidden="1" x14ac:dyDescent="0.25">
      <c r="B840">
        <v>10178</v>
      </c>
      <c r="C840" t="s">
        <v>16</v>
      </c>
      <c r="D840" s="1">
        <v>44764</v>
      </c>
      <c r="E840" t="s">
        <v>57</v>
      </c>
      <c r="F840" t="s">
        <v>32</v>
      </c>
      <c r="G840" t="s">
        <v>15</v>
      </c>
      <c r="H840">
        <v>40</v>
      </c>
      <c r="I840">
        <v>4277</v>
      </c>
      <c r="J840">
        <v>171080</v>
      </c>
      <c r="K840">
        <v>10</v>
      </c>
      <c r="L840">
        <v>42770</v>
      </c>
      <c r="M840">
        <v>128310</v>
      </c>
      <c r="N840" s="5">
        <f>sales[profit]/sales[total_sales]</f>
        <v>0.75</v>
      </c>
    </row>
    <row r="841" spans="2:14" hidden="1" x14ac:dyDescent="0.25">
      <c r="B841">
        <v>10386</v>
      </c>
      <c r="C841" t="s">
        <v>12</v>
      </c>
      <c r="D841" s="1">
        <v>44765</v>
      </c>
      <c r="E841" t="s">
        <v>70</v>
      </c>
      <c r="F841" t="s">
        <v>14</v>
      </c>
      <c r="G841" t="s">
        <v>21</v>
      </c>
      <c r="H841">
        <v>50</v>
      </c>
      <c r="I841">
        <v>10166</v>
      </c>
      <c r="J841">
        <v>508300</v>
      </c>
      <c r="K841">
        <v>20</v>
      </c>
      <c r="L841">
        <v>203320</v>
      </c>
      <c r="M841">
        <v>304980</v>
      </c>
      <c r="N841" s="5">
        <f>sales[profit]/sales[total_sales]</f>
        <v>0.6</v>
      </c>
    </row>
    <row r="842" spans="2:14" hidden="1" x14ac:dyDescent="0.25">
      <c r="B842">
        <v>10975</v>
      </c>
      <c r="C842" t="s">
        <v>12</v>
      </c>
      <c r="D842" s="1">
        <v>44765</v>
      </c>
      <c r="E842" t="s">
        <v>72</v>
      </c>
      <c r="F842" t="s">
        <v>18</v>
      </c>
      <c r="G842" t="s">
        <v>30</v>
      </c>
      <c r="H842">
        <v>45</v>
      </c>
      <c r="I842">
        <v>16734</v>
      </c>
      <c r="J842">
        <v>753030</v>
      </c>
      <c r="K842">
        <v>15</v>
      </c>
      <c r="L842">
        <v>251010</v>
      </c>
      <c r="M842">
        <v>502020</v>
      </c>
      <c r="N842" s="5">
        <f>sales[profit]/sales[total_sales]</f>
        <v>0.66666666666666663</v>
      </c>
    </row>
    <row r="843" spans="2:14" hidden="1" x14ac:dyDescent="0.25">
      <c r="B843">
        <v>10485</v>
      </c>
      <c r="C843" t="s">
        <v>23</v>
      </c>
      <c r="D843" s="1">
        <v>44765</v>
      </c>
      <c r="E843" t="s">
        <v>60</v>
      </c>
      <c r="F843" t="s">
        <v>14</v>
      </c>
      <c r="G843" t="s">
        <v>15</v>
      </c>
      <c r="H843">
        <v>40</v>
      </c>
      <c r="I843">
        <v>7168</v>
      </c>
      <c r="J843">
        <v>286720</v>
      </c>
      <c r="K843">
        <v>10</v>
      </c>
      <c r="L843">
        <v>71680</v>
      </c>
      <c r="M843">
        <v>215040</v>
      </c>
      <c r="N843" s="5">
        <f>sales[profit]/sales[total_sales]</f>
        <v>0.75</v>
      </c>
    </row>
    <row r="844" spans="2:14" hidden="1" x14ac:dyDescent="0.25">
      <c r="B844">
        <v>10520</v>
      </c>
      <c r="C844" t="s">
        <v>16</v>
      </c>
      <c r="D844" s="1">
        <v>44765</v>
      </c>
      <c r="E844" t="s">
        <v>38</v>
      </c>
      <c r="F844" t="s">
        <v>18</v>
      </c>
      <c r="G844" t="s">
        <v>26</v>
      </c>
      <c r="H844">
        <v>55</v>
      </c>
      <c r="I844">
        <v>5342</v>
      </c>
      <c r="J844">
        <v>293810</v>
      </c>
      <c r="K844">
        <v>30</v>
      </c>
      <c r="L844">
        <v>160260</v>
      </c>
      <c r="M844">
        <v>133550</v>
      </c>
      <c r="N844" s="5">
        <f>sales[profit]/sales[total_sales]</f>
        <v>0.45454545454545453</v>
      </c>
    </row>
    <row r="845" spans="2:14" hidden="1" x14ac:dyDescent="0.25">
      <c r="B845">
        <v>10884</v>
      </c>
      <c r="C845" t="s">
        <v>23</v>
      </c>
      <c r="D845" s="1">
        <v>44765</v>
      </c>
      <c r="E845" t="s">
        <v>50</v>
      </c>
      <c r="F845" t="s">
        <v>18</v>
      </c>
      <c r="G845" t="s">
        <v>21</v>
      </c>
      <c r="H845">
        <v>50</v>
      </c>
      <c r="I845">
        <v>6362</v>
      </c>
      <c r="J845">
        <v>318100</v>
      </c>
      <c r="K845">
        <v>20</v>
      </c>
      <c r="L845">
        <v>127240</v>
      </c>
      <c r="M845">
        <v>190860</v>
      </c>
      <c r="N845" s="5">
        <f>sales[profit]/sales[total_sales]</f>
        <v>0.6</v>
      </c>
    </row>
    <row r="846" spans="2:14" hidden="1" x14ac:dyDescent="0.25">
      <c r="B846">
        <v>10637</v>
      </c>
      <c r="C846" t="s">
        <v>12</v>
      </c>
      <c r="D846" s="1">
        <v>44766</v>
      </c>
      <c r="E846" t="s">
        <v>24</v>
      </c>
      <c r="F846" t="s">
        <v>18</v>
      </c>
      <c r="G846" t="s">
        <v>21</v>
      </c>
      <c r="H846">
        <v>50</v>
      </c>
      <c r="I846">
        <v>5231</v>
      </c>
      <c r="J846">
        <v>261550</v>
      </c>
      <c r="K846">
        <v>20</v>
      </c>
      <c r="L846">
        <v>104620</v>
      </c>
      <c r="M846">
        <v>156930</v>
      </c>
      <c r="N846" s="5">
        <f>sales[profit]/sales[total_sales]</f>
        <v>0.6</v>
      </c>
    </row>
    <row r="847" spans="2:14" hidden="1" x14ac:dyDescent="0.25">
      <c r="B847">
        <v>10071</v>
      </c>
      <c r="C847" t="s">
        <v>12</v>
      </c>
      <c r="D847" s="1">
        <v>44766</v>
      </c>
      <c r="E847" t="s">
        <v>36</v>
      </c>
      <c r="F847" t="s">
        <v>14</v>
      </c>
      <c r="G847" t="s">
        <v>26</v>
      </c>
      <c r="H847">
        <v>55</v>
      </c>
      <c r="I847">
        <v>3380</v>
      </c>
      <c r="J847">
        <v>185900</v>
      </c>
      <c r="K847">
        <v>30</v>
      </c>
      <c r="L847">
        <v>101400</v>
      </c>
      <c r="M847">
        <v>84500</v>
      </c>
      <c r="N847" s="5">
        <f>sales[profit]/sales[total_sales]</f>
        <v>0.45454545454545453</v>
      </c>
    </row>
    <row r="848" spans="2:14" hidden="1" x14ac:dyDescent="0.25">
      <c r="B848">
        <v>10220</v>
      </c>
      <c r="C848" t="s">
        <v>19</v>
      </c>
      <c r="D848" s="1">
        <v>44766</v>
      </c>
      <c r="E848" t="s">
        <v>52</v>
      </c>
      <c r="F848" t="s">
        <v>32</v>
      </c>
      <c r="G848" t="s">
        <v>15</v>
      </c>
      <c r="H848">
        <v>40</v>
      </c>
      <c r="I848">
        <v>14490</v>
      </c>
      <c r="J848">
        <v>579600</v>
      </c>
      <c r="K848">
        <v>10</v>
      </c>
      <c r="L848">
        <v>144900</v>
      </c>
      <c r="M848">
        <v>434700</v>
      </c>
      <c r="N848" s="5">
        <f>sales[profit]/sales[total_sales]</f>
        <v>0.75</v>
      </c>
    </row>
    <row r="849" spans="2:14" hidden="1" x14ac:dyDescent="0.25">
      <c r="B849">
        <v>10526</v>
      </c>
      <c r="C849" t="s">
        <v>23</v>
      </c>
      <c r="D849" s="1">
        <v>44766</v>
      </c>
      <c r="E849" t="s">
        <v>33</v>
      </c>
      <c r="F849" t="s">
        <v>18</v>
      </c>
      <c r="G849" t="s">
        <v>21</v>
      </c>
      <c r="H849">
        <v>50</v>
      </c>
      <c r="I849">
        <v>2709</v>
      </c>
      <c r="J849">
        <v>135450</v>
      </c>
      <c r="K849">
        <v>20</v>
      </c>
      <c r="L849">
        <v>54180</v>
      </c>
      <c r="M849">
        <v>81270</v>
      </c>
      <c r="N849" s="5">
        <f>sales[profit]/sales[total_sales]</f>
        <v>0.6</v>
      </c>
    </row>
    <row r="850" spans="2:14" hidden="1" x14ac:dyDescent="0.25">
      <c r="B850">
        <v>10735</v>
      </c>
      <c r="C850" t="s">
        <v>12</v>
      </c>
      <c r="D850" s="1">
        <v>44767</v>
      </c>
      <c r="E850" t="s">
        <v>48</v>
      </c>
      <c r="F850" t="s">
        <v>96</v>
      </c>
      <c r="G850" t="s">
        <v>26</v>
      </c>
      <c r="H850">
        <v>55</v>
      </c>
      <c r="I850">
        <v>17176</v>
      </c>
      <c r="J850">
        <v>944680</v>
      </c>
      <c r="K850">
        <v>30</v>
      </c>
      <c r="L850">
        <v>515280</v>
      </c>
      <c r="M850">
        <v>429400</v>
      </c>
      <c r="N850" s="5">
        <f>sales[profit]/sales[total_sales]</f>
        <v>0.45454545454545453</v>
      </c>
    </row>
    <row r="851" spans="2:14" hidden="1" x14ac:dyDescent="0.25">
      <c r="B851">
        <v>10788</v>
      </c>
      <c r="C851" t="s">
        <v>23</v>
      </c>
      <c r="D851" s="1">
        <v>44767</v>
      </c>
      <c r="E851" t="s">
        <v>17</v>
      </c>
      <c r="F851" t="s">
        <v>18</v>
      </c>
      <c r="G851" t="s">
        <v>30</v>
      </c>
      <c r="H851">
        <v>45</v>
      </c>
      <c r="I851">
        <v>15007</v>
      </c>
      <c r="J851">
        <v>675315</v>
      </c>
      <c r="K851">
        <v>15</v>
      </c>
      <c r="L851">
        <v>225105</v>
      </c>
      <c r="M851">
        <v>450210</v>
      </c>
      <c r="N851" s="5">
        <f>sales[profit]/sales[total_sales]</f>
        <v>0.66666666666666663</v>
      </c>
    </row>
    <row r="852" spans="2:14" hidden="1" x14ac:dyDescent="0.25">
      <c r="B852">
        <v>10924</v>
      </c>
      <c r="C852" t="s">
        <v>16</v>
      </c>
      <c r="D852" s="1">
        <v>44767</v>
      </c>
      <c r="E852" t="s">
        <v>27</v>
      </c>
      <c r="F852" t="s">
        <v>18</v>
      </c>
      <c r="G852" t="s">
        <v>15</v>
      </c>
      <c r="H852">
        <v>40</v>
      </c>
      <c r="I852">
        <v>4350</v>
      </c>
      <c r="J852">
        <v>174000</v>
      </c>
      <c r="K852">
        <v>10</v>
      </c>
      <c r="L852">
        <v>43500</v>
      </c>
      <c r="M852">
        <v>130500</v>
      </c>
      <c r="N852" s="5">
        <f>sales[profit]/sales[total_sales]</f>
        <v>0.75</v>
      </c>
    </row>
    <row r="853" spans="2:14" hidden="1" x14ac:dyDescent="0.25">
      <c r="B853">
        <v>10223</v>
      </c>
      <c r="C853" t="s">
        <v>23</v>
      </c>
      <c r="D853" s="1">
        <v>44767</v>
      </c>
      <c r="E853" t="s">
        <v>56</v>
      </c>
      <c r="F853" t="s">
        <v>18</v>
      </c>
      <c r="G853" t="s">
        <v>30</v>
      </c>
      <c r="H853">
        <v>45</v>
      </c>
      <c r="I853">
        <v>19439</v>
      </c>
      <c r="J853">
        <v>874755</v>
      </c>
      <c r="K853">
        <v>15</v>
      </c>
      <c r="L853">
        <v>291585</v>
      </c>
      <c r="M853">
        <v>583170</v>
      </c>
      <c r="N853" s="5">
        <f>sales[profit]/sales[total_sales]</f>
        <v>0.66666666666666663</v>
      </c>
    </row>
    <row r="854" spans="2:14" hidden="1" x14ac:dyDescent="0.25">
      <c r="B854">
        <v>10538</v>
      </c>
      <c r="C854" t="s">
        <v>12</v>
      </c>
      <c r="D854" s="1">
        <v>44768</v>
      </c>
      <c r="E854" t="s">
        <v>56</v>
      </c>
      <c r="F854" t="s">
        <v>18</v>
      </c>
      <c r="G854" t="s">
        <v>21</v>
      </c>
      <c r="H854">
        <v>50</v>
      </c>
      <c r="I854">
        <v>16811</v>
      </c>
      <c r="J854">
        <v>840550</v>
      </c>
      <c r="K854">
        <v>20</v>
      </c>
      <c r="L854">
        <v>336220</v>
      </c>
      <c r="M854">
        <v>504330</v>
      </c>
      <c r="N854" s="5">
        <f>sales[profit]/sales[total_sales]</f>
        <v>0.6</v>
      </c>
    </row>
    <row r="855" spans="2:14" hidden="1" x14ac:dyDescent="0.25">
      <c r="B855">
        <v>10874</v>
      </c>
      <c r="C855" t="s">
        <v>19</v>
      </c>
      <c r="D855" s="1">
        <v>44768</v>
      </c>
      <c r="E855" t="s">
        <v>71</v>
      </c>
      <c r="F855" t="s">
        <v>32</v>
      </c>
      <c r="G855" t="s">
        <v>30</v>
      </c>
      <c r="H855">
        <v>45</v>
      </c>
      <c r="I855">
        <v>12782</v>
      </c>
      <c r="J855">
        <v>575190</v>
      </c>
      <c r="K855">
        <v>15</v>
      </c>
      <c r="L855">
        <v>191730</v>
      </c>
      <c r="M855">
        <v>383460</v>
      </c>
      <c r="N855" s="5">
        <f>sales[profit]/sales[total_sales]</f>
        <v>0.66666666666666663</v>
      </c>
    </row>
    <row r="856" spans="2:14" hidden="1" x14ac:dyDescent="0.25">
      <c r="B856">
        <v>10662</v>
      </c>
      <c r="C856" t="s">
        <v>19</v>
      </c>
      <c r="D856" s="1">
        <v>44768</v>
      </c>
      <c r="E856" t="s">
        <v>59</v>
      </c>
      <c r="F856" t="s">
        <v>14</v>
      </c>
      <c r="G856" t="s">
        <v>30</v>
      </c>
      <c r="H856">
        <v>45</v>
      </c>
      <c r="I856">
        <v>18277</v>
      </c>
      <c r="J856">
        <v>822465</v>
      </c>
      <c r="K856">
        <v>15</v>
      </c>
      <c r="L856">
        <v>274155</v>
      </c>
      <c r="M856">
        <v>548310</v>
      </c>
      <c r="N856" s="5">
        <f>sales[profit]/sales[total_sales]</f>
        <v>0.66666666666666663</v>
      </c>
    </row>
    <row r="857" spans="2:14" hidden="1" x14ac:dyDescent="0.25">
      <c r="B857">
        <v>10511</v>
      </c>
      <c r="C857" t="s">
        <v>19</v>
      </c>
      <c r="D857" s="1">
        <v>44768</v>
      </c>
      <c r="E857" t="s">
        <v>58</v>
      </c>
      <c r="F857" t="s">
        <v>18</v>
      </c>
      <c r="G857" t="s">
        <v>30</v>
      </c>
      <c r="H857">
        <v>45</v>
      </c>
      <c r="I857">
        <v>2885</v>
      </c>
      <c r="J857">
        <v>129825</v>
      </c>
      <c r="K857">
        <v>15</v>
      </c>
      <c r="L857">
        <v>43275</v>
      </c>
      <c r="M857">
        <v>86550</v>
      </c>
      <c r="N857" s="5">
        <f>sales[profit]/sales[total_sales]</f>
        <v>0.66666666666666663</v>
      </c>
    </row>
    <row r="858" spans="2:14" hidden="1" x14ac:dyDescent="0.25">
      <c r="B858">
        <v>10650</v>
      </c>
      <c r="C858" t="s">
        <v>16</v>
      </c>
      <c r="D858" s="1">
        <v>44769</v>
      </c>
      <c r="E858" t="s">
        <v>58</v>
      </c>
      <c r="F858" t="s">
        <v>18</v>
      </c>
      <c r="G858" t="s">
        <v>15</v>
      </c>
      <c r="H858">
        <v>40</v>
      </c>
      <c r="I858">
        <v>10412</v>
      </c>
      <c r="J858">
        <v>416480</v>
      </c>
      <c r="K858">
        <v>10</v>
      </c>
      <c r="L858">
        <v>104120</v>
      </c>
      <c r="M858">
        <v>312360</v>
      </c>
      <c r="N858" s="5">
        <f>sales[profit]/sales[total_sales]</f>
        <v>0.75</v>
      </c>
    </row>
    <row r="859" spans="2:14" hidden="1" x14ac:dyDescent="0.25">
      <c r="B859">
        <v>10656</v>
      </c>
      <c r="C859" t="s">
        <v>23</v>
      </c>
      <c r="D859" s="1">
        <v>44769</v>
      </c>
      <c r="E859" t="s">
        <v>33</v>
      </c>
      <c r="F859" t="s">
        <v>18</v>
      </c>
      <c r="G859" t="s">
        <v>15</v>
      </c>
      <c r="H859">
        <v>40</v>
      </c>
      <c r="I859">
        <v>2963</v>
      </c>
      <c r="J859">
        <v>118520</v>
      </c>
      <c r="K859">
        <v>10</v>
      </c>
      <c r="L859">
        <v>29630</v>
      </c>
      <c r="M859">
        <v>88890</v>
      </c>
      <c r="N859" s="5">
        <f>sales[profit]/sales[total_sales]</f>
        <v>0.75</v>
      </c>
    </row>
    <row r="860" spans="2:14" hidden="1" x14ac:dyDescent="0.25">
      <c r="B860">
        <v>10447</v>
      </c>
      <c r="C860" t="s">
        <v>12</v>
      </c>
      <c r="D860" s="1">
        <v>44769</v>
      </c>
      <c r="E860" t="s">
        <v>57</v>
      </c>
      <c r="F860" t="s">
        <v>32</v>
      </c>
      <c r="G860" t="s">
        <v>30</v>
      </c>
      <c r="H860">
        <v>45</v>
      </c>
      <c r="I860">
        <v>9983</v>
      </c>
      <c r="J860">
        <v>449235</v>
      </c>
      <c r="K860">
        <v>15</v>
      </c>
      <c r="L860">
        <v>149745</v>
      </c>
      <c r="M860">
        <v>299490</v>
      </c>
      <c r="N860" s="5">
        <f>sales[profit]/sales[total_sales]</f>
        <v>0.66666666666666663</v>
      </c>
    </row>
    <row r="861" spans="2:14" hidden="1" x14ac:dyDescent="0.25">
      <c r="B861">
        <v>10008</v>
      </c>
      <c r="C861" t="s">
        <v>12</v>
      </c>
      <c r="D861" s="1">
        <v>44769</v>
      </c>
      <c r="E861" t="s">
        <v>71</v>
      </c>
      <c r="F861" t="s">
        <v>32</v>
      </c>
      <c r="G861" t="s">
        <v>30</v>
      </c>
      <c r="H861">
        <v>45</v>
      </c>
      <c r="I861">
        <v>11910</v>
      </c>
      <c r="J861">
        <v>535950</v>
      </c>
      <c r="K861">
        <v>15</v>
      </c>
      <c r="L861">
        <v>178650</v>
      </c>
      <c r="M861">
        <v>357300</v>
      </c>
      <c r="N861" s="5">
        <f>sales[profit]/sales[total_sales]</f>
        <v>0.66666666666666663</v>
      </c>
    </row>
    <row r="862" spans="2:14" hidden="1" x14ac:dyDescent="0.25">
      <c r="B862">
        <v>10752</v>
      </c>
      <c r="C862" t="s">
        <v>12</v>
      </c>
      <c r="D862" s="1">
        <v>44770</v>
      </c>
      <c r="E862" t="s">
        <v>36</v>
      </c>
      <c r="F862" t="s">
        <v>14</v>
      </c>
      <c r="G862" t="s">
        <v>30</v>
      </c>
      <c r="H862">
        <v>45</v>
      </c>
      <c r="I862">
        <v>17486</v>
      </c>
      <c r="J862">
        <v>786870</v>
      </c>
      <c r="K862">
        <v>15</v>
      </c>
      <c r="L862">
        <v>262290</v>
      </c>
      <c r="M862">
        <v>524580</v>
      </c>
      <c r="N862" s="5">
        <f>sales[profit]/sales[total_sales]</f>
        <v>0.66666666666666663</v>
      </c>
    </row>
    <row r="863" spans="2:14" hidden="1" x14ac:dyDescent="0.25">
      <c r="B863">
        <v>10521</v>
      </c>
      <c r="C863" t="s">
        <v>12</v>
      </c>
      <c r="D863" s="1">
        <v>44770</v>
      </c>
      <c r="E863" t="s">
        <v>33</v>
      </c>
      <c r="F863" t="s">
        <v>18</v>
      </c>
      <c r="G863" t="s">
        <v>30</v>
      </c>
      <c r="H863">
        <v>45</v>
      </c>
      <c r="I863">
        <v>2037</v>
      </c>
      <c r="J863">
        <v>91665</v>
      </c>
      <c r="K863">
        <v>15</v>
      </c>
      <c r="L863">
        <v>30555</v>
      </c>
      <c r="M863">
        <v>61110</v>
      </c>
      <c r="N863" s="5">
        <f>sales[profit]/sales[total_sales]</f>
        <v>0.66666666666666663</v>
      </c>
    </row>
    <row r="864" spans="2:14" hidden="1" x14ac:dyDescent="0.25">
      <c r="B864">
        <v>10483</v>
      </c>
      <c r="C864" t="s">
        <v>23</v>
      </c>
      <c r="D864" s="1">
        <v>44770</v>
      </c>
      <c r="E864" t="s">
        <v>43</v>
      </c>
      <c r="F864" t="s">
        <v>14</v>
      </c>
      <c r="G864" t="s">
        <v>15</v>
      </c>
      <c r="H864">
        <v>40</v>
      </c>
      <c r="I864">
        <v>15768</v>
      </c>
      <c r="J864">
        <v>630720</v>
      </c>
      <c r="K864">
        <v>10</v>
      </c>
      <c r="L864">
        <v>157680</v>
      </c>
      <c r="M864">
        <v>473040</v>
      </c>
      <c r="N864" s="5">
        <f>sales[profit]/sales[total_sales]</f>
        <v>0.75</v>
      </c>
    </row>
    <row r="865" spans="2:14" hidden="1" x14ac:dyDescent="0.25">
      <c r="B865">
        <v>10453</v>
      </c>
      <c r="C865" t="s">
        <v>23</v>
      </c>
      <c r="D865" s="1">
        <v>44770</v>
      </c>
      <c r="E865" t="s">
        <v>57</v>
      </c>
      <c r="F865" t="s">
        <v>32</v>
      </c>
      <c r="G865" t="s">
        <v>21</v>
      </c>
      <c r="H865">
        <v>50</v>
      </c>
      <c r="I865">
        <v>7358</v>
      </c>
      <c r="J865">
        <v>367900</v>
      </c>
      <c r="K865">
        <v>20</v>
      </c>
      <c r="L865">
        <v>147160</v>
      </c>
      <c r="M865">
        <v>220740</v>
      </c>
      <c r="N865" s="5">
        <f>sales[profit]/sales[total_sales]</f>
        <v>0.6</v>
      </c>
    </row>
    <row r="866" spans="2:14" hidden="1" x14ac:dyDescent="0.25">
      <c r="B866">
        <v>10473</v>
      </c>
      <c r="C866" t="s">
        <v>23</v>
      </c>
      <c r="D866" s="1">
        <v>44771</v>
      </c>
      <c r="E866" t="s">
        <v>63</v>
      </c>
      <c r="F866" t="s">
        <v>96</v>
      </c>
      <c r="G866" t="s">
        <v>15</v>
      </c>
      <c r="H866">
        <v>40</v>
      </c>
      <c r="I866">
        <v>19632</v>
      </c>
      <c r="J866">
        <v>785280</v>
      </c>
      <c r="K866">
        <v>10</v>
      </c>
      <c r="L866">
        <v>196320</v>
      </c>
      <c r="M866">
        <v>588960</v>
      </c>
      <c r="N866" s="5">
        <f>sales[profit]/sales[total_sales]</f>
        <v>0.75</v>
      </c>
    </row>
    <row r="867" spans="2:14" hidden="1" x14ac:dyDescent="0.25">
      <c r="B867">
        <v>10219</v>
      </c>
      <c r="C867" t="s">
        <v>12</v>
      </c>
      <c r="D867" s="1">
        <v>44771</v>
      </c>
      <c r="E867" t="s">
        <v>59</v>
      </c>
      <c r="F867" t="s">
        <v>14</v>
      </c>
      <c r="G867" t="s">
        <v>21</v>
      </c>
      <c r="H867">
        <v>50</v>
      </c>
      <c r="I867">
        <v>15636</v>
      </c>
      <c r="J867">
        <v>781800</v>
      </c>
      <c r="K867">
        <v>20</v>
      </c>
      <c r="L867">
        <v>312720</v>
      </c>
      <c r="M867">
        <v>469080</v>
      </c>
      <c r="N867" s="5">
        <f>sales[profit]/sales[total_sales]</f>
        <v>0.6</v>
      </c>
    </row>
    <row r="868" spans="2:14" hidden="1" x14ac:dyDescent="0.25">
      <c r="B868">
        <v>10727</v>
      </c>
      <c r="C868" t="s">
        <v>12</v>
      </c>
      <c r="D868" s="1">
        <v>44771</v>
      </c>
      <c r="E868" t="s">
        <v>54</v>
      </c>
      <c r="F868" t="s">
        <v>32</v>
      </c>
      <c r="G868" t="s">
        <v>30</v>
      </c>
      <c r="H868">
        <v>45</v>
      </c>
      <c r="I868">
        <v>10105</v>
      </c>
      <c r="J868">
        <v>454725</v>
      </c>
      <c r="K868">
        <v>15</v>
      </c>
      <c r="L868">
        <v>151575</v>
      </c>
      <c r="M868">
        <v>303150</v>
      </c>
      <c r="N868" s="5">
        <f>sales[profit]/sales[total_sales]</f>
        <v>0.66666666666666663</v>
      </c>
    </row>
    <row r="869" spans="2:14" hidden="1" x14ac:dyDescent="0.25">
      <c r="B869">
        <v>10653</v>
      </c>
      <c r="C869" t="s">
        <v>19</v>
      </c>
      <c r="D869" s="1">
        <v>44771</v>
      </c>
      <c r="E869" t="s">
        <v>22</v>
      </c>
      <c r="F869" t="s">
        <v>96</v>
      </c>
      <c r="G869" t="s">
        <v>15</v>
      </c>
      <c r="H869">
        <v>40</v>
      </c>
      <c r="I869">
        <v>17913</v>
      </c>
      <c r="J869">
        <v>716520</v>
      </c>
      <c r="K869">
        <v>10</v>
      </c>
      <c r="L869">
        <v>179130</v>
      </c>
      <c r="M869">
        <v>537390</v>
      </c>
      <c r="N869" s="5">
        <f>sales[profit]/sales[total_sales]</f>
        <v>0.75</v>
      </c>
    </row>
    <row r="870" spans="2:14" hidden="1" x14ac:dyDescent="0.25">
      <c r="B870">
        <v>10448</v>
      </c>
      <c r="C870" t="s">
        <v>12</v>
      </c>
      <c r="D870" s="1">
        <v>44772</v>
      </c>
      <c r="E870" t="s">
        <v>60</v>
      </c>
      <c r="F870" t="s">
        <v>14</v>
      </c>
      <c r="G870" t="s">
        <v>15</v>
      </c>
      <c r="H870">
        <v>40</v>
      </c>
      <c r="I870">
        <v>11984</v>
      </c>
      <c r="J870">
        <v>479360</v>
      </c>
      <c r="K870">
        <v>10</v>
      </c>
      <c r="L870">
        <v>119840</v>
      </c>
      <c r="M870">
        <v>359520</v>
      </c>
      <c r="N870" s="5">
        <f>sales[profit]/sales[total_sales]</f>
        <v>0.75</v>
      </c>
    </row>
    <row r="871" spans="2:14" hidden="1" x14ac:dyDescent="0.25">
      <c r="B871">
        <v>10900</v>
      </c>
      <c r="C871" t="s">
        <v>23</v>
      </c>
      <c r="D871" s="1">
        <v>44772</v>
      </c>
      <c r="E871" t="s">
        <v>22</v>
      </c>
      <c r="F871" t="s">
        <v>96</v>
      </c>
      <c r="G871" t="s">
        <v>30</v>
      </c>
      <c r="H871">
        <v>45</v>
      </c>
      <c r="I871">
        <v>18546</v>
      </c>
      <c r="J871">
        <v>834570</v>
      </c>
      <c r="K871">
        <v>15</v>
      </c>
      <c r="L871">
        <v>278190</v>
      </c>
      <c r="M871">
        <v>556380</v>
      </c>
      <c r="N871" s="5">
        <f>sales[profit]/sales[total_sales]</f>
        <v>0.66666666666666663</v>
      </c>
    </row>
    <row r="872" spans="2:14" hidden="1" x14ac:dyDescent="0.25">
      <c r="B872">
        <v>10572</v>
      </c>
      <c r="C872" t="s">
        <v>19</v>
      </c>
      <c r="D872" s="1">
        <v>44772</v>
      </c>
      <c r="E872" t="s">
        <v>29</v>
      </c>
      <c r="F872" t="s">
        <v>14</v>
      </c>
      <c r="G872" t="s">
        <v>30</v>
      </c>
      <c r="H872">
        <v>45</v>
      </c>
      <c r="I872">
        <v>3897</v>
      </c>
      <c r="J872">
        <v>175365</v>
      </c>
      <c r="K872">
        <v>15</v>
      </c>
      <c r="L872">
        <v>58455</v>
      </c>
      <c r="M872">
        <v>116910</v>
      </c>
      <c r="N872" s="5">
        <f>sales[profit]/sales[total_sales]</f>
        <v>0.66666666666666663</v>
      </c>
    </row>
    <row r="873" spans="2:14" hidden="1" x14ac:dyDescent="0.25">
      <c r="B873">
        <v>10099</v>
      </c>
      <c r="C873" t="s">
        <v>19</v>
      </c>
      <c r="D873" s="1">
        <v>44772</v>
      </c>
      <c r="E873" t="s">
        <v>46</v>
      </c>
      <c r="F873" t="s">
        <v>32</v>
      </c>
      <c r="G873" t="s">
        <v>21</v>
      </c>
      <c r="H873">
        <v>50</v>
      </c>
      <c r="I873">
        <v>6229</v>
      </c>
      <c r="J873">
        <v>311450</v>
      </c>
      <c r="K873">
        <v>20</v>
      </c>
      <c r="L873">
        <v>124580</v>
      </c>
      <c r="M873">
        <v>186870</v>
      </c>
      <c r="N873" s="5">
        <f>sales[profit]/sales[total_sales]</f>
        <v>0.6</v>
      </c>
    </row>
    <row r="874" spans="2:14" hidden="1" x14ac:dyDescent="0.25">
      <c r="B874">
        <v>10457</v>
      </c>
      <c r="C874" t="s">
        <v>19</v>
      </c>
      <c r="D874" s="1">
        <v>44773</v>
      </c>
      <c r="E874" t="s">
        <v>58</v>
      </c>
      <c r="F874" t="s">
        <v>18</v>
      </c>
      <c r="G874" t="s">
        <v>30</v>
      </c>
      <c r="H874">
        <v>45</v>
      </c>
      <c r="I874">
        <v>17343</v>
      </c>
      <c r="J874">
        <v>780435</v>
      </c>
      <c r="K874">
        <v>15</v>
      </c>
      <c r="L874">
        <v>260145</v>
      </c>
      <c r="M874">
        <v>520290</v>
      </c>
      <c r="N874" s="5">
        <f>sales[profit]/sales[total_sales]</f>
        <v>0.66666666666666663</v>
      </c>
    </row>
    <row r="875" spans="2:14" hidden="1" x14ac:dyDescent="0.25">
      <c r="B875">
        <v>10819</v>
      </c>
      <c r="C875" t="s">
        <v>12</v>
      </c>
      <c r="D875" s="1">
        <v>44773</v>
      </c>
      <c r="E875" t="s">
        <v>28</v>
      </c>
      <c r="F875" t="s">
        <v>96</v>
      </c>
      <c r="G875" t="s">
        <v>30</v>
      </c>
      <c r="H875">
        <v>45</v>
      </c>
      <c r="I875">
        <v>9054</v>
      </c>
      <c r="J875">
        <v>407430</v>
      </c>
      <c r="K875">
        <v>15</v>
      </c>
      <c r="L875">
        <v>135810</v>
      </c>
      <c r="M875">
        <v>271620</v>
      </c>
      <c r="N875" s="5">
        <f>sales[profit]/sales[total_sales]</f>
        <v>0.66666666666666663</v>
      </c>
    </row>
    <row r="876" spans="2:14" hidden="1" x14ac:dyDescent="0.25">
      <c r="B876">
        <v>10759</v>
      </c>
      <c r="C876" t="s">
        <v>23</v>
      </c>
      <c r="D876" s="1">
        <v>44773</v>
      </c>
      <c r="E876" t="s">
        <v>48</v>
      </c>
      <c r="F876" t="s">
        <v>96</v>
      </c>
      <c r="G876" t="s">
        <v>26</v>
      </c>
      <c r="H876">
        <v>55</v>
      </c>
      <c r="I876">
        <v>19533</v>
      </c>
      <c r="J876">
        <v>1074315</v>
      </c>
      <c r="K876">
        <v>30</v>
      </c>
      <c r="L876">
        <v>585990</v>
      </c>
      <c r="M876">
        <v>488325</v>
      </c>
      <c r="N876" s="5">
        <f>sales[profit]/sales[total_sales]</f>
        <v>0.45454545454545453</v>
      </c>
    </row>
    <row r="877" spans="2:14" x14ac:dyDescent="0.25">
      <c r="B877">
        <v>10958</v>
      </c>
      <c r="C877" t="s">
        <v>19</v>
      </c>
      <c r="D877" s="1">
        <v>44773</v>
      </c>
      <c r="E877" t="s">
        <v>69</v>
      </c>
      <c r="F877" t="s">
        <v>18</v>
      </c>
      <c r="G877" t="s">
        <v>21</v>
      </c>
      <c r="H877">
        <v>50</v>
      </c>
      <c r="I877">
        <v>14979</v>
      </c>
      <c r="J877">
        <v>748950</v>
      </c>
      <c r="K877">
        <v>20</v>
      </c>
      <c r="L877">
        <v>299580</v>
      </c>
      <c r="M877">
        <v>449370</v>
      </c>
      <c r="N877" s="5">
        <f>sales[profit]/sales[total_sales]</f>
        <v>0.6</v>
      </c>
    </row>
    <row r="878" spans="2:14" hidden="1" x14ac:dyDescent="0.25">
      <c r="B878">
        <v>10667</v>
      </c>
      <c r="C878" t="s">
        <v>23</v>
      </c>
      <c r="D878" s="1">
        <v>44773</v>
      </c>
      <c r="E878" t="s">
        <v>25</v>
      </c>
      <c r="F878" t="s">
        <v>96</v>
      </c>
      <c r="G878" t="s">
        <v>15</v>
      </c>
      <c r="H878">
        <v>40</v>
      </c>
      <c r="I878">
        <v>3219</v>
      </c>
      <c r="J878">
        <v>128760</v>
      </c>
      <c r="K878">
        <v>10</v>
      </c>
      <c r="L878">
        <v>32190</v>
      </c>
      <c r="M878">
        <v>96570</v>
      </c>
      <c r="N878" s="5">
        <f>sales[profit]/sales[total_sales]</f>
        <v>0.75</v>
      </c>
    </row>
    <row r="879" spans="2:14" hidden="1" x14ac:dyDescent="0.25">
      <c r="B879">
        <v>10837</v>
      </c>
      <c r="C879" t="s">
        <v>12</v>
      </c>
      <c r="D879" s="1">
        <v>44774</v>
      </c>
      <c r="E879" t="s">
        <v>38</v>
      </c>
      <c r="F879" t="s">
        <v>18</v>
      </c>
      <c r="G879" t="s">
        <v>26</v>
      </c>
      <c r="H879">
        <v>55</v>
      </c>
      <c r="I879">
        <v>12222</v>
      </c>
      <c r="J879">
        <v>672210</v>
      </c>
      <c r="K879">
        <v>30</v>
      </c>
      <c r="L879">
        <v>366660</v>
      </c>
      <c r="M879">
        <v>305550</v>
      </c>
      <c r="N879" s="5">
        <f>sales[profit]/sales[total_sales]</f>
        <v>0.45454545454545453</v>
      </c>
    </row>
    <row r="880" spans="2:14" hidden="1" x14ac:dyDescent="0.25">
      <c r="B880">
        <v>10688</v>
      </c>
      <c r="C880" t="s">
        <v>16</v>
      </c>
      <c r="D880" s="1">
        <v>44774</v>
      </c>
      <c r="E880" t="s">
        <v>42</v>
      </c>
      <c r="F880" t="s">
        <v>32</v>
      </c>
      <c r="G880" t="s">
        <v>30</v>
      </c>
      <c r="H880">
        <v>45</v>
      </c>
      <c r="I880">
        <v>11052</v>
      </c>
      <c r="J880">
        <v>497340</v>
      </c>
      <c r="K880">
        <v>15</v>
      </c>
      <c r="L880">
        <v>165780</v>
      </c>
      <c r="M880">
        <v>331560</v>
      </c>
      <c r="N880" s="5">
        <f>sales[profit]/sales[total_sales]</f>
        <v>0.66666666666666663</v>
      </c>
    </row>
    <row r="881" spans="2:14" hidden="1" x14ac:dyDescent="0.25">
      <c r="B881">
        <v>10315</v>
      </c>
      <c r="C881" t="s">
        <v>12</v>
      </c>
      <c r="D881" s="1">
        <v>44774</v>
      </c>
      <c r="E881" t="s">
        <v>73</v>
      </c>
      <c r="F881" t="s">
        <v>32</v>
      </c>
      <c r="G881" t="s">
        <v>21</v>
      </c>
      <c r="H881">
        <v>50</v>
      </c>
      <c r="I881">
        <v>13459</v>
      </c>
      <c r="J881">
        <v>672950</v>
      </c>
      <c r="K881">
        <v>20</v>
      </c>
      <c r="L881">
        <v>269180</v>
      </c>
      <c r="M881">
        <v>403770</v>
      </c>
      <c r="N881" s="5">
        <f>sales[profit]/sales[total_sales]</f>
        <v>0.6</v>
      </c>
    </row>
    <row r="882" spans="2:14" hidden="1" x14ac:dyDescent="0.25">
      <c r="B882">
        <v>10644</v>
      </c>
      <c r="C882" t="s">
        <v>19</v>
      </c>
      <c r="D882" s="1">
        <v>44774</v>
      </c>
      <c r="E882" t="s">
        <v>63</v>
      </c>
      <c r="F882" t="s">
        <v>96</v>
      </c>
      <c r="G882" t="s">
        <v>15</v>
      </c>
      <c r="H882">
        <v>40</v>
      </c>
      <c r="I882">
        <v>12251</v>
      </c>
      <c r="J882">
        <v>490040</v>
      </c>
      <c r="K882">
        <v>10</v>
      </c>
      <c r="L882">
        <v>122510</v>
      </c>
      <c r="M882">
        <v>367530</v>
      </c>
      <c r="N882" s="5">
        <f>sales[profit]/sales[total_sales]</f>
        <v>0.75</v>
      </c>
    </row>
    <row r="883" spans="2:14" hidden="1" x14ac:dyDescent="0.25">
      <c r="B883">
        <v>10069</v>
      </c>
      <c r="C883" t="s">
        <v>16</v>
      </c>
      <c r="D883" s="1">
        <v>44775</v>
      </c>
      <c r="E883" t="s">
        <v>39</v>
      </c>
      <c r="F883" t="s">
        <v>96</v>
      </c>
      <c r="G883" t="s">
        <v>30</v>
      </c>
      <c r="H883">
        <v>45</v>
      </c>
      <c r="I883">
        <v>4367</v>
      </c>
      <c r="J883">
        <v>196515</v>
      </c>
      <c r="K883">
        <v>15</v>
      </c>
      <c r="L883">
        <v>65505</v>
      </c>
      <c r="M883">
        <v>131010</v>
      </c>
      <c r="N883" s="5">
        <f>sales[profit]/sales[total_sales]</f>
        <v>0.66666666666666663</v>
      </c>
    </row>
    <row r="884" spans="2:14" hidden="1" x14ac:dyDescent="0.25">
      <c r="B884">
        <v>10563</v>
      </c>
      <c r="C884" t="s">
        <v>16</v>
      </c>
      <c r="D884" s="1">
        <v>44775</v>
      </c>
      <c r="E884" t="s">
        <v>63</v>
      </c>
      <c r="F884" t="s">
        <v>96</v>
      </c>
      <c r="G884" t="s">
        <v>30</v>
      </c>
      <c r="H884">
        <v>45</v>
      </c>
      <c r="I884">
        <v>1451</v>
      </c>
      <c r="J884">
        <v>65295</v>
      </c>
      <c r="K884">
        <v>15</v>
      </c>
      <c r="L884">
        <v>21765</v>
      </c>
      <c r="M884">
        <v>43530</v>
      </c>
      <c r="N884" s="5">
        <f>sales[profit]/sales[total_sales]</f>
        <v>0.66666666666666663</v>
      </c>
    </row>
    <row r="885" spans="2:14" hidden="1" x14ac:dyDescent="0.25">
      <c r="B885">
        <v>10734</v>
      </c>
      <c r="C885" t="s">
        <v>23</v>
      </c>
      <c r="D885" s="1">
        <v>44775</v>
      </c>
      <c r="E885" t="s">
        <v>25</v>
      </c>
      <c r="F885" t="s">
        <v>96</v>
      </c>
      <c r="G885" t="s">
        <v>21</v>
      </c>
      <c r="H885">
        <v>50</v>
      </c>
      <c r="I885">
        <v>5597</v>
      </c>
      <c r="J885">
        <v>279850</v>
      </c>
      <c r="K885">
        <v>20</v>
      </c>
      <c r="L885">
        <v>111940</v>
      </c>
      <c r="M885">
        <v>167910</v>
      </c>
      <c r="N885" s="5">
        <f>sales[profit]/sales[total_sales]</f>
        <v>0.6</v>
      </c>
    </row>
    <row r="886" spans="2:14" hidden="1" x14ac:dyDescent="0.25">
      <c r="B886">
        <v>10810</v>
      </c>
      <c r="C886" t="s">
        <v>12</v>
      </c>
      <c r="D886" s="1">
        <v>44775</v>
      </c>
      <c r="E886" t="s">
        <v>28</v>
      </c>
      <c r="F886" t="s">
        <v>96</v>
      </c>
      <c r="G886" t="s">
        <v>21</v>
      </c>
      <c r="H886">
        <v>50</v>
      </c>
      <c r="I886">
        <v>929</v>
      </c>
      <c r="J886">
        <v>46450</v>
      </c>
      <c r="K886">
        <v>20</v>
      </c>
      <c r="L886">
        <v>18580</v>
      </c>
      <c r="M886">
        <v>27870</v>
      </c>
      <c r="N886" s="5">
        <f>sales[profit]/sales[total_sales]</f>
        <v>0.6</v>
      </c>
    </row>
    <row r="887" spans="2:14" hidden="1" x14ac:dyDescent="0.25">
      <c r="B887">
        <v>10378</v>
      </c>
      <c r="C887" t="s">
        <v>19</v>
      </c>
      <c r="D887" s="1">
        <v>44776</v>
      </c>
      <c r="E887" t="s">
        <v>65</v>
      </c>
      <c r="F887" t="s">
        <v>14</v>
      </c>
      <c r="G887" t="s">
        <v>21</v>
      </c>
      <c r="H887">
        <v>50</v>
      </c>
      <c r="I887">
        <v>236</v>
      </c>
      <c r="J887">
        <v>11800</v>
      </c>
      <c r="K887">
        <v>20</v>
      </c>
      <c r="L887">
        <v>4720</v>
      </c>
      <c r="M887">
        <v>7080</v>
      </c>
      <c r="N887" s="5">
        <f>sales[profit]/sales[total_sales]</f>
        <v>0.6</v>
      </c>
    </row>
    <row r="888" spans="2:14" hidden="1" x14ac:dyDescent="0.25">
      <c r="B888">
        <v>10102</v>
      </c>
      <c r="C888" t="s">
        <v>19</v>
      </c>
      <c r="D888" s="1">
        <v>44776</v>
      </c>
      <c r="E888" t="s">
        <v>45</v>
      </c>
      <c r="F888" t="s">
        <v>18</v>
      </c>
      <c r="G888" t="s">
        <v>15</v>
      </c>
      <c r="H888">
        <v>40</v>
      </c>
      <c r="I888">
        <v>13604</v>
      </c>
      <c r="J888">
        <v>544160</v>
      </c>
      <c r="K888">
        <v>10</v>
      </c>
      <c r="L888">
        <v>136040</v>
      </c>
      <c r="M888">
        <v>408120</v>
      </c>
      <c r="N888" s="5">
        <f>sales[profit]/sales[total_sales]</f>
        <v>0.75</v>
      </c>
    </row>
    <row r="889" spans="2:14" hidden="1" x14ac:dyDescent="0.25">
      <c r="B889">
        <v>10533</v>
      </c>
      <c r="C889" t="s">
        <v>12</v>
      </c>
      <c r="D889" s="1">
        <v>44776</v>
      </c>
      <c r="E889" t="s">
        <v>39</v>
      </c>
      <c r="F889" t="s">
        <v>96</v>
      </c>
      <c r="G889" t="s">
        <v>30</v>
      </c>
      <c r="H889">
        <v>45</v>
      </c>
      <c r="I889">
        <v>7085</v>
      </c>
      <c r="J889">
        <v>318825</v>
      </c>
      <c r="K889">
        <v>15</v>
      </c>
      <c r="L889">
        <v>106275</v>
      </c>
      <c r="M889">
        <v>212550</v>
      </c>
      <c r="N889" s="5">
        <f>sales[profit]/sales[total_sales]</f>
        <v>0.66666666666666663</v>
      </c>
    </row>
    <row r="890" spans="2:14" hidden="1" x14ac:dyDescent="0.25">
      <c r="B890">
        <v>10911</v>
      </c>
      <c r="C890" t="s">
        <v>16</v>
      </c>
      <c r="D890" s="1">
        <v>44776</v>
      </c>
      <c r="E890" t="s">
        <v>49</v>
      </c>
      <c r="F890" t="s">
        <v>96</v>
      </c>
      <c r="G890" t="s">
        <v>26</v>
      </c>
      <c r="H890">
        <v>55</v>
      </c>
      <c r="I890">
        <v>6359</v>
      </c>
      <c r="J890">
        <v>349745</v>
      </c>
      <c r="K890">
        <v>30</v>
      </c>
      <c r="L890">
        <v>190770</v>
      </c>
      <c r="M890">
        <v>158975</v>
      </c>
      <c r="N890" s="5">
        <f>sales[profit]/sales[total_sales]</f>
        <v>0.45454545454545453</v>
      </c>
    </row>
    <row r="891" spans="2:14" hidden="1" x14ac:dyDescent="0.25">
      <c r="B891">
        <v>10323</v>
      </c>
      <c r="C891" t="s">
        <v>23</v>
      </c>
      <c r="D891" s="1">
        <v>44777</v>
      </c>
      <c r="E891" t="s">
        <v>48</v>
      </c>
      <c r="F891" t="s">
        <v>96</v>
      </c>
      <c r="G891" t="s">
        <v>30</v>
      </c>
      <c r="H891">
        <v>45</v>
      </c>
      <c r="I891">
        <v>17693</v>
      </c>
      <c r="J891">
        <v>796185</v>
      </c>
      <c r="K891">
        <v>15</v>
      </c>
      <c r="L891">
        <v>265395</v>
      </c>
      <c r="M891">
        <v>530790</v>
      </c>
      <c r="N891" s="5">
        <f>sales[profit]/sales[total_sales]</f>
        <v>0.66666666666666663</v>
      </c>
    </row>
    <row r="892" spans="2:14" hidden="1" x14ac:dyDescent="0.25">
      <c r="B892">
        <v>10975</v>
      </c>
      <c r="C892" t="s">
        <v>16</v>
      </c>
      <c r="D892" s="1">
        <v>44777</v>
      </c>
      <c r="E892" t="s">
        <v>38</v>
      </c>
      <c r="F892" t="s">
        <v>18</v>
      </c>
      <c r="G892" t="s">
        <v>26</v>
      </c>
      <c r="H892">
        <v>55</v>
      </c>
      <c r="I892">
        <v>2225</v>
      </c>
      <c r="J892">
        <v>122375</v>
      </c>
      <c r="K892">
        <v>30</v>
      </c>
      <c r="L892">
        <v>66750</v>
      </c>
      <c r="M892">
        <v>55625</v>
      </c>
      <c r="N892" s="5">
        <f>sales[profit]/sales[total_sales]</f>
        <v>0.45454545454545453</v>
      </c>
    </row>
    <row r="893" spans="2:14" x14ac:dyDescent="0.25">
      <c r="B893">
        <v>10505</v>
      </c>
      <c r="C893" t="s">
        <v>23</v>
      </c>
      <c r="D893" s="1">
        <v>44777</v>
      </c>
      <c r="E893" t="s">
        <v>69</v>
      </c>
      <c r="F893" t="s">
        <v>18</v>
      </c>
      <c r="G893" t="s">
        <v>15</v>
      </c>
      <c r="H893">
        <v>40</v>
      </c>
      <c r="I893">
        <v>12988</v>
      </c>
      <c r="J893">
        <v>519520</v>
      </c>
      <c r="K893">
        <v>10</v>
      </c>
      <c r="L893">
        <v>129880</v>
      </c>
      <c r="M893">
        <v>389640</v>
      </c>
      <c r="N893" s="5">
        <f>sales[profit]/sales[total_sales]</f>
        <v>0.75</v>
      </c>
    </row>
    <row r="894" spans="2:14" hidden="1" x14ac:dyDescent="0.25">
      <c r="B894">
        <v>10607</v>
      </c>
      <c r="C894" t="s">
        <v>23</v>
      </c>
      <c r="D894" s="1">
        <v>44777</v>
      </c>
      <c r="E894" t="s">
        <v>57</v>
      </c>
      <c r="F894" t="s">
        <v>32</v>
      </c>
      <c r="G894" t="s">
        <v>21</v>
      </c>
      <c r="H894">
        <v>50</v>
      </c>
      <c r="I894">
        <v>7352</v>
      </c>
      <c r="J894">
        <v>367600</v>
      </c>
      <c r="K894">
        <v>20</v>
      </c>
      <c r="L894">
        <v>147040</v>
      </c>
      <c r="M894">
        <v>220560</v>
      </c>
      <c r="N894" s="5">
        <f>sales[profit]/sales[total_sales]</f>
        <v>0.6</v>
      </c>
    </row>
    <row r="895" spans="2:14" hidden="1" x14ac:dyDescent="0.25">
      <c r="B895">
        <v>10974</v>
      </c>
      <c r="C895" t="s">
        <v>12</v>
      </c>
      <c r="D895" s="1">
        <v>44778</v>
      </c>
      <c r="E895" t="s">
        <v>52</v>
      </c>
      <c r="F895" t="s">
        <v>32</v>
      </c>
      <c r="G895" t="s">
        <v>15</v>
      </c>
      <c r="H895">
        <v>40</v>
      </c>
      <c r="I895">
        <v>13526</v>
      </c>
      <c r="J895">
        <v>541040</v>
      </c>
      <c r="K895">
        <v>10</v>
      </c>
      <c r="L895">
        <v>135260</v>
      </c>
      <c r="M895">
        <v>405780</v>
      </c>
      <c r="N895" s="5">
        <f>sales[profit]/sales[total_sales]</f>
        <v>0.75</v>
      </c>
    </row>
    <row r="896" spans="2:14" hidden="1" x14ac:dyDescent="0.25">
      <c r="B896">
        <v>10643</v>
      </c>
      <c r="C896" t="s">
        <v>19</v>
      </c>
      <c r="D896" s="1">
        <v>44778</v>
      </c>
      <c r="E896" t="s">
        <v>25</v>
      </c>
      <c r="F896" t="s">
        <v>96</v>
      </c>
      <c r="G896" t="s">
        <v>15</v>
      </c>
      <c r="H896">
        <v>40</v>
      </c>
      <c r="I896">
        <v>11777</v>
      </c>
      <c r="J896">
        <v>471080</v>
      </c>
      <c r="K896">
        <v>10</v>
      </c>
      <c r="L896">
        <v>117770</v>
      </c>
      <c r="M896">
        <v>353310</v>
      </c>
      <c r="N896" s="5">
        <f>sales[profit]/sales[total_sales]</f>
        <v>0.75</v>
      </c>
    </row>
    <row r="897" spans="2:14" hidden="1" x14ac:dyDescent="0.25">
      <c r="B897">
        <v>10042</v>
      </c>
      <c r="C897" t="s">
        <v>19</v>
      </c>
      <c r="D897" s="1">
        <v>44778</v>
      </c>
      <c r="E897" t="s">
        <v>73</v>
      </c>
      <c r="F897" t="s">
        <v>32</v>
      </c>
      <c r="G897" t="s">
        <v>15</v>
      </c>
      <c r="H897">
        <v>40</v>
      </c>
      <c r="I897">
        <v>5747</v>
      </c>
      <c r="J897">
        <v>229880</v>
      </c>
      <c r="K897">
        <v>10</v>
      </c>
      <c r="L897">
        <v>57470</v>
      </c>
      <c r="M897">
        <v>172410</v>
      </c>
      <c r="N897" s="5">
        <f>sales[profit]/sales[total_sales]</f>
        <v>0.75</v>
      </c>
    </row>
    <row r="898" spans="2:14" hidden="1" x14ac:dyDescent="0.25">
      <c r="B898">
        <v>10760</v>
      </c>
      <c r="C898" t="s">
        <v>19</v>
      </c>
      <c r="D898" s="1">
        <v>44778</v>
      </c>
      <c r="E898" t="s">
        <v>27</v>
      </c>
      <c r="F898" t="s">
        <v>18</v>
      </c>
      <c r="G898" t="s">
        <v>15</v>
      </c>
      <c r="H898">
        <v>40</v>
      </c>
      <c r="I898">
        <v>9696</v>
      </c>
      <c r="J898">
        <v>387840</v>
      </c>
      <c r="K898">
        <v>10</v>
      </c>
      <c r="L898">
        <v>96960</v>
      </c>
      <c r="M898">
        <v>290880</v>
      </c>
      <c r="N898" s="5">
        <f>sales[profit]/sales[total_sales]</f>
        <v>0.75</v>
      </c>
    </row>
    <row r="899" spans="2:14" hidden="1" x14ac:dyDescent="0.25">
      <c r="B899">
        <v>10222</v>
      </c>
      <c r="C899" t="s">
        <v>19</v>
      </c>
      <c r="D899" s="1">
        <v>44779</v>
      </c>
      <c r="E899" t="s">
        <v>54</v>
      </c>
      <c r="F899" t="s">
        <v>32</v>
      </c>
      <c r="G899" t="s">
        <v>15</v>
      </c>
      <c r="H899">
        <v>40</v>
      </c>
      <c r="I899">
        <v>9030</v>
      </c>
      <c r="J899">
        <v>361200</v>
      </c>
      <c r="K899">
        <v>10</v>
      </c>
      <c r="L899">
        <v>90300</v>
      </c>
      <c r="M899">
        <v>270900</v>
      </c>
      <c r="N899" s="5">
        <f>sales[profit]/sales[total_sales]</f>
        <v>0.75</v>
      </c>
    </row>
    <row r="900" spans="2:14" hidden="1" x14ac:dyDescent="0.25">
      <c r="B900">
        <v>10621</v>
      </c>
      <c r="C900" t="s">
        <v>19</v>
      </c>
      <c r="D900" s="1">
        <v>44779</v>
      </c>
      <c r="E900" t="s">
        <v>63</v>
      </c>
      <c r="F900" t="s">
        <v>96</v>
      </c>
      <c r="G900" t="s">
        <v>30</v>
      </c>
      <c r="H900">
        <v>45</v>
      </c>
      <c r="I900">
        <v>3030</v>
      </c>
      <c r="J900">
        <v>136350</v>
      </c>
      <c r="K900">
        <v>15</v>
      </c>
      <c r="L900">
        <v>45450</v>
      </c>
      <c r="M900">
        <v>90900</v>
      </c>
      <c r="N900" s="5">
        <f>sales[profit]/sales[total_sales]</f>
        <v>0.66666666666666663</v>
      </c>
    </row>
    <row r="901" spans="2:14" hidden="1" x14ac:dyDescent="0.25">
      <c r="B901">
        <v>10605</v>
      </c>
      <c r="C901" t="s">
        <v>12</v>
      </c>
      <c r="D901" s="1">
        <v>44779</v>
      </c>
      <c r="E901" t="s">
        <v>28</v>
      </c>
      <c r="F901" t="s">
        <v>96</v>
      </c>
      <c r="G901" t="s">
        <v>26</v>
      </c>
      <c r="H901">
        <v>55</v>
      </c>
      <c r="I901">
        <v>746</v>
      </c>
      <c r="J901">
        <v>41030</v>
      </c>
      <c r="K901">
        <v>30</v>
      </c>
      <c r="L901">
        <v>22380</v>
      </c>
      <c r="M901">
        <v>18650</v>
      </c>
      <c r="N901" s="5">
        <f>sales[profit]/sales[total_sales]</f>
        <v>0.45454545454545453</v>
      </c>
    </row>
    <row r="902" spans="2:14" hidden="1" x14ac:dyDescent="0.25">
      <c r="B902">
        <v>10611</v>
      </c>
      <c r="C902" t="s">
        <v>19</v>
      </c>
      <c r="D902" s="1">
        <v>44779</v>
      </c>
      <c r="E902" t="s">
        <v>46</v>
      </c>
      <c r="F902" t="s">
        <v>32</v>
      </c>
      <c r="G902" t="s">
        <v>26</v>
      </c>
      <c r="H902">
        <v>55</v>
      </c>
      <c r="I902">
        <v>430</v>
      </c>
      <c r="J902">
        <v>23650</v>
      </c>
      <c r="K902">
        <v>30</v>
      </c>
      <c r="L902">
        <v>12900</v>
      </c>
      <c r="M902">
        <v>10750</v>
      </c>
      <c r="N902" s="5">
        <f>sales[profit]/sales[total_sales]</f>
        <v>0.45454545454545453</v>
      </c>
    </row>
    <row r="903" spans="2:14" hidden="1" x14ac:dyDescent="0.25">
      <c r="B903">
        <v>10946</v>
      </c>
      <c r="C903" t="s">
        <v>16</v>
      </c>
      <c r="D903" s="1">
        <v>44780</v>
      </c>
      <c r="E903" t="s">
        <v>70</v>
      </c>
      <c r="F903" t="s">
        <v>14</v>
      </c>
      <c r="G903" t="s">
        <v>30</v>
      </c>
      <c r="H903">
        <v>45</v>
      </c>
      <c r="I903">
        <v>3402</v>
      </c>
      <c r="J903">
        <v>153090</v>
      </c>
      <c r="K903">
        <v>15</v>
      </c>
      <c r="L903">
        <v>51030</v>
      </c>
      <c r="M903">
        <v>102060</v>
      </c>
      <c r="N903" s="5">
        <f>sales[profit]/sales[total_sales]</f>
        <v>0.66666666666666663</v>
      </c>
    </row>
    <row r="904" spans="2:14" hidden="1" x14ac:dyDescent="0.25">
      <c r="B904">
        <v>10188</v>
      </c>
      <c r="C904" t="s">
        <v>19</v>
      </c>
      <c r="D904" s="1">
        <v>44780</v>
      </c>
      <c r="E904" t="s">
        <v>72</v>
      </c>
      <c r="F904" t="s">
        <v>18</v>
      </c>
      <c r="G904" t="s">
        <v>21</v>
      </c>
      <c r="H904">
        <v>50</v>
      </c>
      <c r="I904">
        <v>2668</v>
      </c>
      <c r="J904">
        <v>133400</v>
      </c>
      <c r="K904">
        <v>20</v>
      </c>
      <c r="L904">
        <v>53360</v>
      </c>
      <c r="M904">
        <v>80040</v>
      </c>
      <c r="N904" s="5">
        <f>sales[profit]/sales[total_sales]</f>
        <v>0.6</v>
      </c>
    </row>
    <row r="905" spans="2:14" hidden="1" x14ac:dyDescent="0.25">
      <c r="B905">
        <v>10925</v>
      </c>
      <c r="C905" t="s">
        <v>19</v>
      </c>
      <c r="D905" s="1">
        <v>44780</v>
      </c>
      <c r="E905" t="s">
        <v>55</v>
      </c>
      <c r="F905" t="s">
        <v>96</v>
      </c>
      <c r="G905" t="s">
        <v>15</v>
      </c>
      <c r="H905">
        <v>40</v>
      </c>
      <c r="I905">
        <v>11695</v>
      </c>
      <c r="J905">
        <v>467800</v>
      </c>
      <c r="K905">
        <v>10</v>
      </c>
      <c r="L905">
        <v>116950</v>
      </c>
      <c r="M905">
        <v>350850</v>
      </c>
      <c r="N905" s="5">
        <f>sales[profit]/sales[total_sales]</f>
        <v>0.75</v>
      </c>
    </row>
    <row r="906" spans="2:14" hidden="1" x14ac:dyDescent="0.25">
      <c r="B906">
        <v>10843</v>
      </c>
      <c r="C906" t="s">
        <v>16</v>
      </c>
      <c r="D906" s="1">
        <v>44780</v>
      </c>
      <c r="E906" t="s">
        <v>72</v>
      </c>
      <c r="F906" t="s">
        <v>18</v>
      </c>
      <c r="G906" t="s">
        <v>15</v>
      </c>
      <c r="H906">
        <v>40</v>
      </c>
      <c r="I906">
        <v>2000</v>
      </c>
      <c r="J906">
        <v>80000</v>
      </c>
      <c r="K906">
        <v>10</v>
      </c>
      <c r="L906">
        <v>20000</v>
      </c>
      <c r="M906">
        <v>60000</v>
      </c>
      <c r="N906" s="5">
        <f>sales[profit]/sales[total_sales]</f>
        <v>0.75</v>
      </c>
    </row>
    <row r="907" spans="2:14" hidden="1" x14ac:dyDescent="0.25">
      <c r="B907">
        <v>10191</v>
      </c>
      <c r="C907" t="s">
        <v>23</v>
      </c>
      <c r="D907" s="1">
        <v>44781</v>
      </c>
      <c r="E907" t="s">
        <v>72</v>
      </c>
      <c r="F907" t="s">
        <v>18</v>
      </c>
      <c r="G907" t="s">
        <v>15</v>
      </c>
      <c r="H907">
        <v>40</v>
      </c>
      <c r="I907">
        <v>3163</v>
      </c>
      <c r="J907">
        <v>126520</v>
      </c>
      <c r="K907">
        <v>10</v>
      </c>
      <c r="L907">
        <v>31630</v>
      </c>
      <c r="M907">
        <v>94890</v>
      </c>
      <c r="N907" s="5">
        <f>sales[profit]/sales[total_sales]</f>
        <v>0.75</v>
      </c>
    </row>
    <row r="908" spans="2:14" hidden="1" x14ac:dyDescent="0.25">
      <c r="B908">
        <v>10978</v>
      </c>
      <c r="C908" t="s">
        <v>19</v>
      </c>
      <c r="D908" s="1">
        <v>44781</v>
      </c>
      <c r="E908" t="s">
        <v>28</v>
      </c>
      <c r="F908" t="s">
        <v>96</v>
      </c>
      <c r="G908" t="s">
        <v>21</v>
      </c>
      <c r="H908">
        <v>50</v>
      </c>
      <c r="I908">
        <v>3242</v>
      </c>
      <c r="J908">
        <v>162100</v>
      </c>
      <c r="K908">
        <v>20</v>
      </c>
      <c r="L908">
        <v>64840</v>
      </c>
      <c r="M908">
        <v>97260</v>
      </c>
      <c r="N908" s="5">
        <f>sales[profit]/sales[total_sales]</f>
        <v>0.6</v>
      </c>
    </row>
    <row r="909" spans="2:14" hidden="1" x14ac:dyDescent="0.25">
      <c r="B909">
        <v>10410</v>
      </c>
      <c r="C909" t="s">
        <v>19</v>
      </c>
      <c r="D909" s="1">
        <v>44781</v>
      </c>
      <c r="E909" t="s">
        <v>17</v>
      </c>
      <c r="F909" t="s">
        <v>18</v>
      </c>
      <c r="G909" t="s">
        <v>26</v>
      </c>
      <c r="H909">
        <v>55</v>
      </c>
      <c r="I909">
        <v>8992</v>
      </c>
      <c r="J909">
        <v>494560</v>
      </c>
      <c r="K909">
        <v>30</v>
      </c>
      <c r="L909">
        <v>269760</v>
      </c>
      <c r="M909">
        <v>224800</v>
      </c>
      <c r="N909" s="5">
        <f>sales[profit]/sales[total_sales]</f>
        <v>0.45454545454545453</v>
      </c>
    </row>
    <row r="910" spans="2:14" hidden="1" x14ac:dyDescent="0.25">
      <c r="B910">
        <v>10448</v>
      </c>
      <c r="C910" t="s">
        <v>23</v>
      </c>
      <c r="D910" s="1">
        <v>44781</v>
      </c>
      <c r="E910" t="s">
        <v>13</v>
      </c>
      <c r="F910" t="s">
        <v>14</v>
      </c>
      <c r="G910" t="s">
        <v>21</v>
      </c>
      <c r="H910">
        <v>50</v>
      </c>
      <c r="I910">
        <v>8054</v>
      </c>
      <c r="J910">
        <v>402700</v>
      </c>
      <c r="K910">
        <v>20</v>
      </c>
      <c r="L910">
        <v>161080</v>
      </c>
      <c r="M910">
        <v>241620</v>
      </c>
      <c r="N910" s="5">
        <f>sales[profit]/sales[total_sales]</f>
        <v>0.6</v>
      </c>
    </row>
    <row r="911" spans="2:14" x14ac:dyDescent="0.25">
      <c r="B911">
        <v>10227</v>
      </c>
      <c r="C911" t="s">
        <v>19</v>
      </c>
      <c r="D911" s="1">
        <v>44782</v>
      </c>
      <c r="E911" t="s">
        <v>69</v>
      </c>
      <c r="F911" t="s">
        <v>18</v>
      </c>
      <c r="G911" t="s">
        <v>15</v>
      </c>
      <c r="H911">
        <v>40</v>
      </c>
      <c r="I911">
        <v>11643</v>
      </c>
      <c r="J911">
        <v>465720</v>
      </c>
      <c r="K911">
        <v>10</v>
      </c>
      <c r="L911">
        <v>116430</v>
      </c>
      <c r="M911">
        <v>349290</v>
      </c>
      <c r="N911" s="5">
        <f>sales[profit]/sales[total_sales]</f>
        <v>0.75</v>
      </c>
    </row>
    <row r="912" spans="2:14" hidden="1" x14ac:dyDescent="0.25">
      <c r="B912">
        <v>10918</v>
      </c>
      <c r="C912" t="s">
        <v>12</v>
      </c>
      <c r="D912" s="1">
        <v>44782</v>
      </c>
      <c r="E912" t="s">
        <v>65</v>
      </c>
      <c r="F912" t="s">
        <v>14</v>
      </c>
      <c r="G912" t="s">
        <v>26</v>
      </c>
      <c r="H912">
        <v>55</v>
      </c>
      <c r="I912">
        <v>725</v>
      </c>
      <c r="J912">
        <v>39875</v>
      </c>
      <c r="K912">
        <v>30</v>
      </c>
      <c r="L912">
        <v>21750</v>
      </c>
      <c r="M912">
        <v>18125</v>
      </c>
      <c r="N912" s="5">
        <f>sales[profit]/sales[total_sales]</f>
        <v>0.45454545454545453</v>
      </c>
    </row>
    <row r="913" spans="2:14" hidden="1" x14ac:dyDescent="0.25">
      <c r="B913">
        <v>10207</v>
      </c>
      <c r="C913" t="s">
        <v>12</v>
      </c>
      <c r="D913" s="1">
        <v>44782</v>
      </c>
      <c r="E913" t="s">
        <v>35</v>
      </c>
      <c r="F913" t="s">
        <v>96</v>
      </c>
      <c r="G913" t="s">
        <v>26</v>
      </c>
      <c r="H913">
        <v>55</v>
      </c>
      <c r="I913">
        <v>13125</v>
      </c>
      <c r="J913">
        <v>721875</v>
      </c>
      <c r="K913">
        <v>30</v>
      </c>
      <c r="L913">
        <v>393750</v>
      </c>
      <c r="M913">
        <v>328125</v>
      </c>
      <c r="N913" s="5">
        <f>sales[profit]/sales[total_sales]</f>
        <v>0.45454545454545453</v>
      </c>
    </row>
    <row r="914" spans="2:14" hidden="1" x14ac:dyDescent="0.25">
      <c r="B914">
        <v>10692</v>
      </c>
      <c r="C914" t="s">
        <v>19</v>
      </c>
      <c r="D914" s="1">
        <v>44782</v>
      </c>
      <c r="E914" t="s">
        <v>17</v>
      </c>
      <c r="F914" t="s">
        <v>18</v>
      </c>
      <c r="G914" t="s">
        <v>26</v>
      </c>
      <c r="H914">
        <v>55</v>
      </c>
      <c r="I914">
        <v>17286</v>
      </c>
      <c r="J914">
        <v>950730</v>
      </c>
      <c r="K914">
        <v>30</v>
      </c>
      <c r="L914">
        <v>518580</v>
      </c>
      <c r="M914">
        <v>432150</v>
      </c>
      <c r="N914" s="5">
        <f>sales[profit]/sales[total_sales]</f>
        <v>0.45454545454545453</v>
      </c>
    </row>
    <row r="915" spans="2:14" hidden="1" x14ac:dyDescent="0.25">
      <c r="B915">
        <v>10023</v>
      </c>
      <c r="C915" t="s">
        <v>16</v>
      </c>
      <c r="D915" s="1">
        <v>44782</v>
      </c>
      <c r="E915" t="s">
        <v>25</v>
      </c>
      <c r="F915" t="s">
        <v>96</v>
      </c>
      <c r="G915" t="s">
        <v>30</v>
      </c>
      <c r="H915">
        <v>45</v>
      </c>
      <c r="I915">
        <v>11749</v>
      </c>
      <c r="J915">
        <v>528705</v>
      </c>
      <c r="K915">
        <v>15</v>
      </c>
      <c r="L915">
        <v>176235</v>
      </c>
      <c r="M915">
        <v>352470</v>
      </c>
      <c r="N915" s="5">
        <f>sales[profit]/sales[total_sales]</f>
        <v>0.66666666666666663</v>
      </c>
    </row>
    <row r="916" spans="2:14" hidden="1" x14ac:dyDescent="0.25">
      <c r="B916">
        <v>10656</v>
      </c>
      <c r="C916" t="s">
        <v>12</v>
      </c>
      <c r="D916" s="1">
        <v>44783</v>
      </c>
      <c r="E916" t="s">
        <v>49</v>
      </c>
      <c r="F916" t="s">
        <v>96</v>
      </c>
      <c r="G916" t="s">
        <v>21</v>
      </c>
      <c r="H916">
        <v>50</v>
      </c>
      <c r="I916">
        <v>15509</v>
      </c>
      <c r="J916">
        <v>775450</v>
      </c>
      <c r="K916">
        <v>20</v>
      </c>
      <c r="L916">
        <v>310180</v>
      </c>
      <c r="M916">
        <v>465270</v>
      </c>
      <c r="N916" s="5">
        <f>sales[profit]/sales[total_sales]</f>
        <v>0.6</v>
      </c>
    </row>
    <row r="917" spans="2:14" hidden="1" x14ac:dyDescent="0.25">
      <c r="B917">
        <v>10099</v>
      </c>
      <c r="C917" t="s">
        <v>19</v>
      </c>
      <c r="D917" s="1">
        <v>44783</v>
      </c>
      <c r="E917" t="s">
        <v>29</v>
      </c>
      <c r="F917" t="s">
        <v>14</v>
      </c>
      <c r="G917" t="s">
        <v>21</v>
      </c>
      <c r="H917">
        <v>50</v>
      </c>
      <c r="I917">
        <v>7484</v>
      </c>
      <c r="J917">
        <v>374200</v>
      </c>
      <c r="K917">
        <v>20</v>
      </c>
      <c r="L917">
        <v>149680</v>
      </c>
      <c r="M917">
        <v>224520</v>
      </c>
      <c r="N917" s="5">
        <f>sales[profit]/sales[total_sales]</f>
        <v>0.6</v>
      </c>
    </row>
    <row r="918" spans="2:14" hidden="1" x14ac:dyDescent="0.25">
      <c r="B918">
        <v>10436</v>
      </c>
      <c r="C918" t="s">
        <v>23</v>
      </c>
      <c r="D918" s="1">
        <v>44783</v>
      </c>
      <c r="E918" t="s">
        <v>66</v>
      </c>
      <c r="F918" t="s">
        <v>32</v>
      </c>
      <c r="G918" t="s">
        <v>15</v>
      </c>
      <c r="H918">
        <v>40</v>
      </c>
      <c r="I918">
        <v>2649</v>
      </c>
      <c r="J918">
        <v>105960</v>
      </c>
      <c r="K918">
        <v>10</v>
      </c>
      <c r="L918">
        <v>26490</v>
      </c>
      <c r="M918">
        <v>79470</v>
      </c>
      <c r="N918" s="5">
        <f>sales[profit]/sales[total_sales]</f>
        <v>0.75</v>
      </c>
    </row>
    <row r="919" spans="2:14" hidden="1" x14ac:dyDescent="0.25">
      <c r="B919">
        <v>10021</v>
      </c>
      <c r="C919" t="s">
        <v>12</v>
      </c>
      <c r="D919" s="1">
        <v>44783</v>
      </c>
      <c r="E919" t="s">
        <v>44</v>
      </c>
      <c r="F919" t="s">
        <v>18</v>
      </c>
      <c r="G919" t="s">
        <v>30</v>
      </c>
      <c r="H919">
        <v>45</v>
      </c>
      <c r="I919">
        <v>12922</v>
      </c>
      <c r="J919">
        <v>581490</v>
      </c>
      <c r="K919">
        <v>15</v>
      </c>
      <c r="L919">
        <v>193830</v>
      </c>
      <c r="M919">
        <v>387660</v>
      </c>
      <c r="N919" s="5">
        <f>sales[profit]/sales[total_sales]</f>
        <v>0.66666666666666663</v>
      </c>
    </row>
    <row r="920" spans="2:14" hidden="1" x14ac:dyDescent="0.25">
      <c r="B920">
        <v>10172</v>
      </c>
      <c r="C920" t="s">
        <v>16</v>
      </c>
      <c r="D920" s="1">
        <v>44784</v>
      </c>
      <c r="E920" t="s">
        <v>36</v>
      </c>
      <c r="F920" t="s">
        <v>14</v>
      </c>
      <c r="G920" t="s">
        <v>15</v>
      </c>
      <c r="H920">
        <v>40</v>
      </c>
      <c r="I920">
        <v>6994</v>
      </c>
      <c r="J920">
        <v>279760</v>
      </c>
      <c r="K920">
        <v>10</v>
      </c>
      <c r="L920">
        <v>69940</v>
      </c>
      <c r="M920">
        <v>209820</v>
      </c>
      <c r="N920" s="5">
        <f>sales[profit]/sales[total_sales]</f>
        <v>0.75</v>
      </c>
    </row>
    <row r="921" spans="2:14" hidden="1" x14ac:dyDescent="0.25">
      <c r="B921">
        <v>10199</v>
      </c>
      <c r="C921" t="s">
        <v>12</v>
      </c>
      <c r="D921" s="1">
        <v>44784</v>
      </c>
      <c r="E921" t="s">
        <v>29</v>
      </c>
      <c r="F921" t="s">
        <v>14</v>
      </c>
      <c r="G921" t="s">
        <v>30</v>
      </c>
      <c r="H921">
        <v>45</v>
      </c>
      <c r="I921">
        <v>9002</v>
      </c>
      <c r="J921">
        <v>405090</v>
      </c>
      <c r="K921">
        <v>15</v>
      </c>
      <c r="L921">
        <v>135030</v>
      </c>
      <c r="M921">
        <v>270060</v>
      </c>
      <c r="N921" s="5">
        <f>sales[profit]/sales[total_sales]</f>
        <v>0.66666666666666663</v>
      </c>
    </row>
    <row r="922" spans="2:14" hidden="1" x14ac:dyDescent="0.25">
      <c r="B922">
        <v>10605</v>
      </c>
      <c r="C922" t="s">
        <v>23</v>
      </c>
      <c r="D922" s="1">
        <v>44784</v>
      </c>
      <c r="E922" t="s">
        <v>29</v>
      </c>
      <c r="F922" t="s">
        <v>14</v>
      </c>
      <c r="G922" t="s">
        <v>21</v>
      </c>
      <c r="H922">
        <v>50</v>
      </c>
      <c r="I922">
        <v>9819</v>
      </c>
      <c r="J922">
        <v>490950</v>
      </c>
      <c r="K922">
        <v>20</v>
      </c>
      <c r="L922">
        <v>196380</v>
      </c>
      <c r="M922">
        <v>294570</v>
      </c>
      <c r="N922" s="5">
        <f>sales[profit]/sales[total_sales]</f>
        <v>0.6</v>
      </c>
    </row>
    <row r="923" spans="2:14" hidden="1" x14ac:dyDescent="0.25">
      <c r="B923">
        <v>10518</v>
      </c>
      <c r="C923" t="s">
        <v>12</v>
      </c>
      <c r="D923" s="1">
        <v>44784</v>
      </c>
      <c r="E923" t="s">
        <v>25</v>
      </c>
      <c r="F923" t="s">
        <v>96</v>
      </c>
      <c r="G923" t="s">
        <v>26</v>
      </c>
      <c r="H923">
        <v>55</v>
      </c>
      <c r="I923">
        <v>19573</v>
      </c>
      <c r="J923">
        <v>1076515</v>
      </c>
      <c r="K923">
        <v>30</v>
      </c>
      <c r="L923">
        <v>587190</v>
      </c>
      <c r="M923">
        <v>489325</v>
      </c>
      <c r="N923" s="5">
        <f>sales[profit]/sales[total_sales]</f>
        <v>0.45454545454545453</v>
      </c>
    </row>
    <row r="924" spans="2:14" hidden="1" x14ac:dyDescent="0.25">
      <c r="B924">
        <v>10240</v>
      </c>
      <c r="C924" t="s">
        <v>23</v>
      </c>
      <c r="D924" s="1">
        <v>44785</v>
      </c>
      <c r="E924" t="s">
        <v>25</v>
      </c>
      <c r="F924" t="s">
        <v>96</v>
      </c>
      <c r="G924" t="s">
        <v>26</v>
      </c>
      <c r="H924">
        <v>55</v>
      </c>
      <c r="I924">
        <v>11280</v>
      </c>
      <c r="J924">
        <v>620400</v>
      </c>
      <c r="K924">
        <v>30</v>
      </c>
      <c r="L924">
        <v>338400</v>
      </c>
      <c r="M924">
        <v>282000</v>
      </c>
      <c r="N924" s="5">
        <f>sales[profit]/sales[total_sales]</f>
        <v>0.45454545454545453</v>
      </c>
    </row>
    <row r="925" spans="2:14" hidden="1" x14ac:dyDescent="0.25">
      <c r="B925">
        <v>10768</v>
      </c>
      <c r="C925" t="s">
        <v>12</v>
      </c>
      <c r="D925" s="1">
        <v>44785</v>
      </c>
      <c r="E925" t="s">
        <v>55</v>
      </c>
      <c r="F925" t="s">
        <v>96</v>
      </c>
      <c r="G925" t="s">
        <v>30</v>
      </c>
      <c r="H925">
        <v>45</v>
      </c>
      <c r="I925">
        <v>10244</v>
      </c>
      <c r="J925">
        <v>460980</v>
      </c>
      <c r="K925">
        <v>15</v>
      </c>
      <c r="L925">
        <v>153660</v>
      </c>
      <c r="M925">
        <v>307320</v>
      </c>
      <c r="N925" s="5">
        <f>sales[profit]/sales[total_sales]</f>
        <v>0.66666666666666663</v>
      </c>
    </row>
    <row r="926" spans="2:14" hidden="1" x14ac:dyDescent="0.25">
      <c r="B926">
        <v>10855</v>
      </c>
      <c r="C926" t="s">
        <v>19</v>
      </c>
      <c r="D926" s="1">
        <v>44785</v>
      </c>
      <c r="E926" t="s">
        <v>34</v>
      </c>
      <c r="F926" t="s">
        <v>14</v>
      </c>
      <c r="G926" t="s">
        <v>15</v>
      </c>
      <c r="H926">
        <v>40</v>
      </c>
      <c r="I926">
        <v>13232</v>
      </c>
      <c r="J926">
        <v>529280</v>
      </c>
      <c r="K926">
        <v>10</v>
      </c>
      <c r="L926">
        <v>132320</v>
      </c>
      <c r="M926">
        <v>396960</v>
      </c>
      <c r="N926" s="5">
        <f>sales[profit]/sales[total_sales]</f>
        <v>0.75</v>
      </c>
    </row>
    <row r="927" spans="2:14" hidden="1" x14ac:dyDescent="0.25">
      <c r="B927">
        <v>10629</v>
      </c>
      <c r="C927" t="s">
        <v>16</v>
      </c>
      <c r="D927" s="1">
        <v>44785</v>
      </c>
      <c r="E927" t="s">
        <v>28</v>
      </c>
      <c r="F927" t="s">
        <v>96</v>
      </c>
      <c r="G927" t="s">
        <v>21</v>
      </c>
      <c r="H927">
        <v>50</v>
      </c>
      <c r="I927">
        <v>11283</v>
      </c>
      <c r="J927">
        <v>564150</v>
      </c>
      <c r="K927">
        <v>20</v>
      </c>
      <c r="L927">
        <v>225660</v>
      </c>
      <c r="M927">
        <v>338490</v>
      </c>
      <c r="N927" s="5">
        <f>sales[profit]/sales[total_sales]</f>
        <v>0.6</v>
      </c>
    </row>
    <row r="928" spans="2:14" hidden="1" x14ac:dyDescent="0.25">
      <c r="B928">
        <v>10601</v>
      </c>
      <c r="C928" t="s">
        <v>19</v>
      </c>
      <c r="D928" s="1">
        <v>44786</v>
      </c>
      <c r="E928" t="s">
        <v>46</v>
      </c>
      <c r="F928" t="s">
        <v>32</v>
      </c>
      <c r="G928" t="s">
        <v>26</v>
      </c>
      <c r="H928">
        <v>55</v>
      </c>
      <c r="I928">
        <v>17239</v>
      </c>
      <c r="J928">
        <v>948145</v>
      </c>
      <c r="K928">
        <v>30</v>
      </c>
      <c r="L928">
        <v>517170</v>
      </c>
      <c r="M928">
        <v>430975</v>
      </c>
      <c r="N928" s="5">
        <f>sales[profit]/sales[total_sales]</f>
        <v>0.45454545454545453</v>
      </c>
    </row>
    <row r="929" spans="2:14" hidden="1" x14ac:dyDescent="0.25">
      <c r="B929">
        <v>10864</v>
      </c>
      <c r="C929" t="s">
        <v>12</v>
      </c>
      <c r="D929" s="1">
        <v>44786</v>
      </c>
      <c r="E929" t="s">
        <v>38</v>
      </c>
      <c r="F929" t="s">
        <v>18</v>
      </c>
      <c r="G929" t="s">
        <v>21</v>
      </c>
      <c r="H929">
        <v>50</v>
      </c>
      <c r="I929">
        <v>15189</v>
      </c>
      <c r="J929">
        <v>759450</v>
      </c>
      <c r="K929">
        <v>20</v>
      </c>
      <c r="L929">
        <v>303780</v>
      </c>
      <c r="M929">
        <v>455670</v>
      </c>
      <c r="N929" s="5">
        <f>sales[profit]/sales[total_sales]</f>
        <v>0.6</v>
      </c>
    </row>
    <row r="930" spans="2:14" hidden="1" x14ac:dyDescent="0.25">
      <c r="B930">
        <v>10386</v>
      </c>
      <c r="C930" t="s">
        <v>23</v>
      </c>
      <c r="D930" s="1">
        <v>44786</v>
      </c>
      <c r="E930" t="s">
        <v>66</v>
      </c>
      <c r="F930" t="s">
        <v>32</v>
      </c>
      <c r="G930" t="s">
        <v>15</v>
      </c>
      <c r="H930">
        <v>40</v>
      </c>
      <c r="I930">
        <v>9768</v>
      </c>
      <c r="J930">
        <v>390720</v>
      </c>
      <c r="K930">
        <v>10</v>
      </c>
      <c r="L930">
        <v>97680</v>
      </c>
      <c r="M930">
        <v>293040</v>
      </c>
      <c r="N930" s="5">
        <f>sales[profit]/sales[total_sales]</f>
        <v>0.75</v>
      </c>
    </row>
    <row r="931" spans="2:14" hidden="1" x14ac:dyDescent="0.25">
      <c r="B931">
        <v>10419</v>
      </c>
      <c r="C931" t="s">
        <v>19</v>
      </c>
      <c r="D931" s="1">
        <v>44786</v>
      </c>
      <c r="E931" t="s">
        <v>22</v>
      </c>
      <c r="F931" t="s">
        <v>96</v>
      </c>
      <c r="G931" t="s">
        <v>21</v>
      </c>
      <c r="H931">
        <v>50</v>
      </c>
      <c r="I931">
        <v>12096</v>
      </c>
      <c r="J931">
        <v>604800</v>
      </c>
      <c r="K931">
        <v>20</v>
      </c>
      <c r="L931">
        <v>241920</v>
      </c>
      <c r="M931">
        <v>362880</v>
      </c>
      <c r="N931" s="5">
        <f>sales[profit]/sales[total_sales]</f>
        <v>0.6</v>
      </c>
    </row>
    <row r="932" spans="2:14" hidden="1" x14ac:dyDescent="0.25">
      <c r="B932">
        <v>10372</v>
      </c>
      <c r="C932" t="s">
        <v>23</v>
      </c>
      <c r="D932" s="1">
        <v>44787</v>
      </c>
      <c r="E932" t="s">
        <v>34</v>
      </c>
      <c r="F932" t="s">
        <v>14</v>
      </c>
      <c r="G932" t="s">
        <v>15</v>
      </c>
      <c r="H932">
        <v>40</v>
      </c>
      <c r="I932">
        <v>5807</v>
      </c>
      <c r="J932">
        <v>232280</v>
      </c>
      <c r="K932">
        <v>10</v>
      </c>
      <c r="L932">
        <v>58070</v>
      </c>
      <c r="M932">
        <v>174210</v>
      </c>
      <c r="N932" s="5">
        <f>sales[profit]/sales[total_sales]</f>
        <v>0.75</v>
      </c>
    </row>
    <row r="933" spans="2:14" hidden="1" x14ac:dyDescent="0.25">
      <c r="B933">
        <v>10205</v>
      </c>
      <c r="C933" t="s">
        <v>19</v>
      </c>
      <c r="D933" s="1">
        <v>44787</v>
      </c>
      <c r="E933" t="s">
        <v>37</v>
      </c>
      <c r="F933" t="s">
        <v>32</v>
      </c>
      <c r="G933" t="s">
        <v>21</v>
      </c>
      <c r="H933">
        <v>50</v>
      </c>
      <c r="I933">
        <v>19747</v>
      </c>
      <c r="J933">
        <v>987350</v>
      </c>
      <c r="K933">
        <v>20</v>
      </c>
      <c r="L933">
        <v>394940</v>
      </c>
      <c r="M933">
        <v>592410</v>
      </c>
      <c r="N933" s="5">
        <f>sales[profit]/sales[total_sales]</f>
        <v>0.6</v>
      </c>
    </row>
    <row r="934" spans="2:14" hidden="1" x14ac:dyDescent="0.25">
      <c r="B934">
        <v>10784</v>
      </c>
      <c r="C934" t="s">
        <v>12</v>
      </c>
      <c r="D934" s="1">
        <v>44787</v>
      </c>
      <c r="E934" t="s">
        <v>67</v>
      </c>
      <c r="F934" t="s">
        <v>18</v>
      </c>
      <c r="G934" t="s">
        <v>30</v>
      </c>
      <c r="H934">
        <v>45</v>
      </c>
      <c r="I934">
        <v>7114</v>
      </c>
      <c r="J934">
        <v>320130</v>
      </c>
      <c r="K934">
        <v>15</v>
      </c>
      <c r="L934">
        <v>106710</v>
      </c>
      <c r="M934">
        <v>213420</v>
      </c>
      <c r="N934" s="5">
        <f>sales[profit]/sales[total_sales]</f>
        <v>0.66666666666666663</v>
      </c>
    </row>
    <row r="935" spans="2:14" hidden="1" x14ac:dyDescent="0.25">
      <c r="B935">
        <v>10088</v>
      </c>
      <c r="C935" t="s">
        <v>23</v>
      </c>
      <c r="D935" s="1">
        <v>44787</v>
      </c>
      <c r="E935" t="s">
        <v>40</v>
      </c>
      <c r="F935" t="s">
        <v>14</v>
      </c>
      <c r="G935" t="s">
        <v>15</v>
      </c>
      <c r="H935">
        <v>40</v>
      </c>
      <c r="I935">
        <v>10446</v>
      </c>
      <c r="J935">
        <v>417840</v>
      </c>
      <c r="K935">
        <v>10</v>
      </c>
      <c r="L935">
        <v>104460</v>
      </c>
      <c r="M935">
        <v>313380</v>
      </c>
      <c r="N935" s="5">
        <f>sales[profit]/sales[total_sales]</f>
        <v>0.75</v>
      </c>
    </row>
    <row r="936" spans="2:14" hidden="1" x14ac:dyDescent="0.25">
      <c r="B936">
        <v>10990</v>
      </c>
      <c r="C936" t="s">
        <v>12</v>
      </c>
      <c r="D936" s="1">
        <v>44788</v>
      </c>
      <c r="E936" t="s">
        <v>25</v>
      </c>
      <c r="F936" t="s">
        <v>96</v>
      </c>
      <c r="G936" t="s">
        <v>15</v>
      </c>
      <c r="H936">
        <v>40</v>
      </c>
      <c r="I936">
        <v>344</v>
      </c>
      <c r="J936">
        <v>13760</v>
      </c>
      <c r="K936">
        <v>10</v>
      </c>
      <c r="L936">
        <v>3440</v>
      </c>
      <c r="M936">
        <v>10320</v>
      </c>
      <c r="N936" s="5">
        <f>sales[profit]/sales[total_sales]</f>
        <v>0.75</v>
      </c>
    </row>
    <row r="937" spans="2:14" hidden="1" x14ac:dyDescent="0.25">
      <c r="B937">
        <v>10696</v>
      </c>
      <c r="C937" t="s">
        <v>16</v>
      </c>
      <c r="D937" s="1">
        <v>44788</v>
      </c>
      <c r="E937" t="s">
        <v>36</v>
      </c>
      <c r="F937" t="s">
        <v>14</v>
      </c>
      <c r="G937" t="s">
        <v>30</v>
      </c>
      <c r="H937">
        <v>45</v>
      </c>
      <c r="I937">
        <v>4319</v>
      </c>
      <c r="J937">
        <v>194355</v>
      </c>
      <c r="K937">
        <v>15</v>
      </c>
      <c r="L937">
        <v>64785</v>
      </c>
      <c r="M937">
        <v>129570</v>
      </c>
      <c r="N937" s="5">
        <f>sales[profit]/sales[total_sales]</f>
        <v>0.66666666666666663</v>
      </c>
    </row>
    <row r="938" spans="2:14" hidden="1" x14ac:dyDescent="0.25">
      <c r="B938">
        <v>10116</v>
      </c>
      <c r="C938" t="s">
        <v>16</v>
      </c>
      <c r="D938" s="1">
        <v>44788</v>
      </c>
      <c r="E938" t="s">
        <v>57</v>
      </c>
      <c r="F938" t="s">
        <v>32</v>
      </c>
      <c r="G938" t="s">
        <v>26</v>
      </c>
      <c r="H938">
        <v>55</v>
      </c>
      <c r="I938">
        <v>10457</v>
      </c>
      <c r="J938">
        <v>575135</v>
      </c>
      <c r="K938">
        <v>30</v>
      </c>
      <c r="L938">
        <v>313710</v>
      </c>
      <c r="M938">
        <v>261425</v>
      </c>
      <c r="N938" s="5">
        <f>sales[profit]/sales[total_sales]</f>
        <v>0.45454545454545453</v>
      </c>
    </row>
    <row r="939" spans="2:14" hidden="1" x14ac:dyDescent="0.25">
      <c r="B939">
        <v>10589</v>
      </c>
      <c r="C939" t="s">
        <v>23</v>
      </c>
      <c r="D939" s="1">
        <v>44788</v>
      </c>
      <c r="E939" t="s">
        <v>24</v>
      </c>
      <c r="F939" t="s">
        <v>18</v>
      </c>
      <c r="G939" t="s">
        <v>26</v>
      </c>
      <c r="H939">
        <v>55</v>
      </c>
      <c r="I939">
        <v>17455</v>
      </c>
      <c r="J939">
        <v>960025</v>
      </c>
      <c r="K939">
        <v>30</v>
      </c>
      <c r="L939">
        <v>523650</v>
      </c>
      <c r="M939">
        <v>436375</v>
      </c>
      <c r="N939" s="5">
        <f>sales[profit]/sales[total_sales]</f>
        <v>0.45454545454545453</v>
      </c>
    </row>
    <row r="940" spans="2:14" hidden="1" x14ac:dyDescent="0.25">
      <c r="B940">
        <v>10076</v>
      </c>
      <c r="C940" t="s">
        <v>23</v>
      </c>
      <c r="D940" s="1">
        <v>44789</v>
      </c>
      <c r="E940" t="s">
        <v>47</v>
      </c>
      <c r="F940" t="s">
        <v>32</v>
      </c>
      <c r="G940" t="s">
        <v>26</v>
      </c>
      <c r="H940">
        <v>55</v>
      </c>
      <c r="I940">
        <v>16291</v>
      </c>
      <c r="J940">
        <v>896005</v>
      </c>
      <c r="K940">
        <v>30</v>
      </c>
      <c r="L940">
        <v>488730</v>
      </c>
      <c r="M940">
        <v>407275</v>
      </c>
      <c r="N940" s="5">
        <f>sales[profit]/sales[total_sales]</f>
        <v>0.45454545454545453</v>
      </c>
    </row>
    <row r="941" spans="2:14" hidden="1" x14ac:dyDescent="0.25">
      <c r="B941">
        <v>10083</v>
      </c>
      <c r="C941" t="s">
        <v>19</v>
      </c>
      <c r="D941" s="1">
        <v>44789</v>
      </c>
      <c r="E941" t="s">
        <v>34</v>
      </c>
      <c r="F941" t="s">
        <v>14</v>
      </c>
      <c r="G941" t="s">
        <v>21</v>
      </c>
      <c r="H941">
        <v>50</v>
      </c>
      <c r="I941">
        <v>8202</v>
      </c>
      <c r="J941">
        <v>410100</v>
      </c>
      <c r="K941">
        <v>20</v>
      </c>
      <c r="L941">
        <v>164040</v>
      </c>
      <c r="M941">
        <v>246060</v>
      </c>
      <c r="N941" s="5">
        <f>sales[profit]/sales[total_sales]</f>
        <v>0.6</v>
      </c>
    </row>
    <row r="942" spans="2:14" hidden="1" x14ac:dyDescent="0.25">
      <c r="B942">
        <v>10162</v>
      </c>
      <c r="C942" t="s">
        <v>23</v>
      </c>
      <c r="D942" s="1">
        <v>44789</v>
      </c>
      <c r="E942" t="s">
        <v>59</v>
      </c>
      <c r="F942" t="s">
        <v>14</v>
      </c>
      <c r="G942" t="s">
        <v>15</v>
      </c>
      <c r="H942">
        <v>40</v>
      </c>
      <c r="I942">
        <v>14373</v>
      </c>
      <c r="J942">
        <v>574920</v>
      </c>
      <c r="K942">
        <v>10</v>
      </c>
      <c r="L942">
        <v>143730</v>
      </c>
      <c r="M942">
        <v>431190</v>
      </c>
      <c r="N942" s="5">
        <f>sales[profit]/sales[total_sales]</f>
        <v>0.75</v>
      </c>
    </row>
    <row r="943" spans="2:14" hidden="1" x14ac:dyDescent="0.25">
      <c r="B943">
        <v>10535</v>
      </c>
      <c r="C943" t="s">
        <v>23</v>
      </c>
      <c r="D943" s="1">
        <v>44789</v>
      </c>
      <c r="E943" t="s">
        <v>37</v>
      </c>
      <c r="F943" t="s">
        <v>32</v>
      </c>
      <c r="G943" t="s">
        <v>21</v>
      </c>
      <c r="H943">
        <v>50</v>
      </c>
      <c r="I943">
        <v>19768</v>
      </c>
      <c r="J943">
        <v>988400</v>
      </c>
      <c r="K943">
        <v>20</v>
      </c>
      <c r="L943">
        <v>395360</v>
      </c>
      <c r="M943">
        <v>593040</v>
      </c>
      <c r="N943" s="5">
        <f>sales[profit]/sales[total_sales]</f>
        <v>0.6</v>
      </c>
    </row>
    <row r="944" spans="2:14" hidden="1" x14ac:dyDescent="0.25">
      <c r="B944">
        <v>10851</v>
      </c>
      <c r="C944" t="s">
        <v>19</v>
      </c>
      <c r="D944" s="1">
        <v>44790</v>
      </c>
      <c r="E944" t="s">
        <v>43</v>
      </c>
      <c r="F944" t="s">
        <v>14</v>
      </c>
      <c r="G944" t="s">
        <v>26</v>
      </c>
      <c r="H944">
        <v>55</v>
      </c>
      <c r="I944">
        <v>2162</v>
      </c>
      <c r="J944">
        <v>118910</v>
      </c>
      <c r="K944">
        <v>30</v>
      </c>
      <c r="L944">
        <v>64860</v>
      </c>
      <c r="M944">
        <v>54050</v>
      </c>
      <c r="N944" s="5">
        <f>sales[profit]/sales[total_sales]</f>
        <v>0.45454545454545453</v>
      </c>
    </row>
    <row r="945" spans="2:14" hidden="1" x14ac:dyDescent="0.25">
      <c r="B945">
        <v>10880</v>
      </c>
      <c r="C945" t="s">
        <v>12</v>
      </c>
      <c r="D945" s="1">
        <v>44790</v>
      </c>
      <c r="E945" t="s">
        <v>53</v>
      </c>
      <c r="F945" t="s">
        <v>18</v>
      </c>
      <c r="G945" t="s">
        <v>21</v>
      </c>
      <c r="H945">
        <v>50</v>
      </c>
      <c r="I945">
        <v>12046</v>
      </c>
      <c r="J945">
        <v>602300</v>
      </c>
      <c r="K945">
        <v>20</v>
      </c>
      <c r="L945">
        <v>240920</v>
      </c>
      <c r="M945">
        <v>361380</v>
      </c>
      <c r="N945" s="5">
        <f>sales[profit]/sales[total_sales]</f>
        <v>0.6</v>
      </c>
    </row>
    <row r="946" spans="2:14" x14ac:dyDescent="0.25">
      <c r="B946">
        <v>10109</v>
      </c>
      <c r="C946" t="s">
        <v>23</v>
      </c>
      <c r="D946" s="1">
        <v>44790</v>
      </c>
      <c r="E946" t="s">
        <v>69</v>
      </c>
      <c r="F946" t="s">
        <v>18</v>
      </c>
      <c r="G946" t="s">
        <v>26</v>
      </c>
      <c r="H946">
        <v>55</v>
      </c>
      <c r="I946">
        <v>16070</v>
      </c>
      <c r="J946">
        <v>883850</v>
      </c>
      <c r="K946">
        <v>30</v>
      </c>
      <c r="L946">
        <v>482100</v>
      </c>
      <c r="M946">
        <v>401750</v>
      </c>
      <c r="N946" s="5">
        <f>sales[profit]/sales[total_sales]</f>
        <v>0.45454545454545453</v>
      </c>
    </row>
    <row r="947" spans="2:14" hidden="1" x14ac:dyDescent="0.25">
      <c r="B947">
        <v>10798</v>
      </c>
      <c r="C947" t="s">
        <v>16</v>
      </c>
      <c r="D947" s="1">
        <v>44790</v>
      </c>
      <c r="E947" t="s">
        <v>41</v>
      </c>
      <c r="F947" t="s">
        <v>18</v>
      </c>
      <c r="G947" t="s">
        <v>26</v>
      </c>
      <c r="H947">
        <v>55</v>
      </c>
      <c r="I947">
        <v>12829</v>
      </c>
      <c r="J947">
        <v>705595</v>
      </c>
      <c r="K947">
        <v>30</v>
      </c>
      <c r="L947">
        <v>384870</v>
      </c>
      <c r="M947">
        <v>320725</v>
      </c>
      <c r="N947" s="5">
        <f>sales[profit]/sales[total_sales]</f>
        <v>0.45454545454545453</v>
      </c>
    </row>
    <row r="948" spans="2:14" hidden="1" x14ac:dyDescent="0.25">
      <c r="B948">
        <v>10790</v>
      </c>
      <c r="C948" t="s">
        <v>23</v>
      </c>
      <c r="D948" s="1">
        <v>44790</v>
      </c>
      <c r="E948" t="s">
        <v>56</v>
      </c>
      <c r="F948" t="s">
        <v>18</v>
      </c>
      <c r="G948" t="s">
        <v>30</v>
      </c>
      <c r="H948">
        <v>45</v>
      </c>
      <c r="I948">
        <v>14583</v>
      </c>
      <c r="J948">
        <v>656235</v>
      </c>
      <c r="K948">
        <v>15</v>
      </c>
      <c r="L948">
        <v>218745</v>
      </c>
      <c r="M948">
        <v>437490</v>
      </c>
      <c r="N948" s="5">
        <f>sales[profit]/sales[total_sales]</f>
        <v>0.66666666666666663</v>
      </c>
    </row>
    <row r="949" spans="2:14" x14ac:dyDescent="0.25">
      <c r="B949">
        <v>10184</v>
      </c>
      <c r="C949" t="s">
        <v>19</v>
      </c>
      <c r="D949" s="1">
        <v>44791</v>
      </c>
      <c r="E949" t="s">
        <v>69</v>
      </c>
      <c r="F949" t="s">
        <v>18</v>
      </c>
      <c r="G949" t="s">
        <v>30</v>
      </c>
      <c r="H949">
        <v>45</v>
      </c>
      <c r="I949">
        <v>1080</v>
      </c>
      <c r="J949">
        <v>48600</v>
      </c>
      <c r="K949">
        <v>15</v>
      </c>
      <c r="L949">
        <v>16200</v>
      </c>
      <c r="M949">
        <v>32400</v>
      </c>
      <c r="N949" s="5">
        <f>sales[profit]/sales[total_sales]</f>
        <v>0.66666666666666663</v>
      </c>
    </row>
    <row r="950" spans="2:14" hidden="1" x14ac:dyDescent="0.25">
      <c r="B950">
        <v>10133</v>
      </c>
      <c r="C950" t="s">
        <v>12</v>
      </c>
      <c r="D950" s="1">
        <v>44791</v>
      </c>
      <c r="E950" t="s">
        <v>25</v>
      </c>
      <c r="F950" t="s">
        <v>96</v>
      </c>
      <c r="G950" t="s">
        <v>30</v>
      </c>
      <c r="H950">
        <v>45</v>
      </c>
      <c r="I950">
        <v>9959</v>
      </c>
      <c r="J950">
        <v>448155</v>
      </c>
      <c r="K950">
        <v>15</v>
      </c>
      <c r="L950">
        <v>149385</v>
      </c>
      <c r="M950">
        <v>298770</v>
      </c>
      <c r="N950" s="5">
        <f>sales[profit]/sales[total_sales]</f>
        <v>0.66666666666666663</v>
      </c>
    </row>
    <row r="951" spans="2:14" hidden="1" x14ac:dyDescent="0.25">
      <c r="B951">
        <v>10043</v>
      </c>
      <c r="C951" t="s">
        <v>19</v>
      </c>
      <c r="D951" s="1">
        <v>44791</v>
      </c>
      <c r="E951" t="s">
        <v>46</v>
      </c>
      <c r="F951" t="s">
        <v>32</v>
      </c>
      <c r="G951" t="s">
        <v>15</v>
      </c>
      <c r="H951">
        <v>40</v>
      </c>
      <c r="I951">
        <v>17361</v>
      </c>
      <c r="J951">
        <v>694440</v>
      </c>
      <c r="K951">
        <v>10</v>
      </c>
      <c r="L951">
        <v>173610</v>
      </c>
      <c r="M951">
        <v>520830</v>
      </c>
      <c r="N951" s="5">
        <f>sales[profit]/sales[total_sales]</f>
        <v>0.75</v>
      </c>
    </row>
    <row r="952" spans="2:14" hidden="1" x14ac:dyDescent="0.25">
      <c r="B952">
        <v>10154</v>
      </c>
      <c r="C952" t="s">
        <v>23</v>
      </c>
      <c r="D952" s="1">
        <v>44791</v>
      </c>
      <c r="E952" t="s">
        <v>72</v>
      </c>
      <c r="F952" t="s">
        <v>18</v>
      </c>
      <c r="G952" t="s">
        <v>30</v>
      </c>
      <c r="H952">
        <v>45</v>
      </c>
      <c r="I952">
        <v>1869</v>
      </c>
      <c r="J952">
        <v>84105</v>
      </c>
      <c r="K952">
        <v>15</v>
      </c>
      <c r="L952">
        <v>28035</v>
      </c>
      <c r="M952">
        <v>56070</v>
      </c>
      <c r="N952" s="5">
        <f>sales[profit]/sales[total_sales]</f>
        <v>0.66666666666666663</v>
      </c>
    </row>
    <row r="953" spans="2:14" hidden="1" x14ac:dyDescent="0.25">
      <c r="B953">
        <v>10151</v>
      </c>
      <c r="C953" t="s">
        <v>12</v>
      </c>
      <c r="D953" s="1">
        <v>44792</v>
      </c>
      <c r="E953" t="s">
        <v>67</v>
      </c>
      <c r="F953" t="s">
        <v>18</v>
      </c>
      <c r="G953" t="s">
        <v>26</v>
      </c>
      <c r="H953">
        <v>55</v>
      </c>
      <c r="I953">
        <v>6891</v>
      </c>
      <c r="J953">
        <v>379005</v>
      </c>
      <c r="K953">
        <v>30</v>
      </c>
      <c r="L953">
        <v>206730</v>
      </c>
      <c r="M953">
        <v>172275</v>
      </c>
      <c r="N953" s="5">
        <f>sales[profit]/sales[total_sales]</f>
        <v>0.45454545454545453</v>
      </c>
    </row>
    <row r="954" spans="2:14" hidden="1" x14ac:dyDescent="0.25">
      <c r="B954">
        <v>10892</v>
      </c>
      <c r="C954" t="s">
        <v>19</v>
      </c>
      <c r="D954" s="1">
        <v>44792</v>
      </c>
      <c r="E954" t="s">
        <v>73</v>
      </c>
      <c r="F954" t="s">
        <v>32</v>
      </c>
      <c r="G954" t="s">
        <v>30</v>
      </c>
      <c r="H954">
        <v>45</v>
      </c>
      <c r="I954">
        <v>16101</v>
      </c>
      <c r="J954">
        <v>724545</v>
      </c>
      <c r="K954">
        <v>15</v>
      </c>
      <c r="L954">
        <v>241515</v>
      </c>
      <c r="M954">
        <v>483030</v>
      </c>
      <c r="N954" s="5">
        <f>sales[profit]/sales[total_sales]</f>
        <v>0.66666666666666663</v>
      </c>
    </row>
    <row r="955" spans="2:14" hidden="1" x14ac:dyDescent="0.25">
      <c r="B955">
        <v>10825</v>
      </c>
      <c r="C955" t="s">
        <v>23</v>
      </c>
      <c r="D955" s="1">
        <v>44792</v>
      </c>
      <c r="E955" t="s">
        <v>13</v>
      </c>
      <c r="F955" t="s">
        <v>14</v>
      </c>
      <c r="G955" t="s">
        <v>21</v>
      </c>
      <c r="H955">
        <v>50</v>
      </c>
      <c r="I955">
        <v>14079</v>
      </c>
      <c r="J955">
        <v>703950</v>
      </c>
      <c r="K955">
        <v>20</v>
      </c>
      <c r="L955">
        <v>281580</v>
      </c>
      <c r="M955">
        <v>422370</v>
      </c>
      <c r="N955" s="5">
        <f>sales[profit]/sales[total_sales]</f>
        <v>0.6</v>
      </c>
    </row>
    <row r="956" spans="2:14" hidden="1" x14ac:dyDescent="0.25">
      <c r="B956">
        <v>10430</v>
      </c>
      <c r="C956" t="s">
        <v>23</v>
      </c>
      <c r="D956" s="1">
        <v>44792</v>
      </c>
      <c r="E956" t="s">
        <v>41</v>
      </c>
      <c r="F956" t="s">
        <v>18</v>
      </c>
      <c r="G956" t="s">
        <v>21</v>
      </c>
      <c r="H956">
        <v>50</v>
      </c>
      <c r="I956">
        <v>13419</v>
      </c>
      <c r="J956">
        <v>670950</v>
      </c>
      <c r="K956">
        <v>20</v>
      </c>
      <c r="L956">
        <v>268380</v>
      </c>
      <c r="M956">
        <v>402570</v>
      </c>
      <c r="N956" s="5">
        <f>sales[profit]/sales[total_sales]</f>
        <v>0.6</v>
      </c>
    </row>
    <row r="957" spans="2:14" hidden="1" x14ac:dyDescent="0.25">
      <c r="B957">
        <v>10561</v>
      </c>
      <c r="C957" t="s">
        <v>19</v>
      </c>
      <c r="D957" s="1">
        <v>44793</v>
      </c>
      <c r="E957" t="s">
        <v>61</v>
      </c>
      <c r="F957" t="s">
        <v>14</v>
      </c>
      <c r="G957" t="s">
        <v>26</v>
      </c>
      <c r="H957">
        <v>55</v>
      </c>
      <c r="I957">
        <v>12087</v>
      </c>
      <c r="J957">
        <v>664785</v>
      </c>
      <c r="K957">
        <v>30</v>
      </c>
      <c r="L957">
        <v>362610</v>
      </c>
      <c r="M957">
        <v>302175</v>
      </c>
      <c r="N957" s="5">
        <f>sales[profit]/sales[total_sales]</f>
        <v>0.45454545454545453</v>
      </c>
    </row>
    <row r="958" spans="2:14" hidden="1" x14ac:dyDescent="0.25">
      <c r="B958">
        <v>10797</v>
      </c>
      <c r="C958" t="s">
        <v>19</v>
      </c>
      <c r="D958" s="1">
        <v>44793</v>
      </c>
      <c r="E958" t="s">
        <v>49</v>
      </c>
      <c r="F958" t="s">
        <v>96</v>
      </c>
      <c r="G958" t="s">
        <v>26</v>
      </c>
      <c r="H958">
        <v>55</v>
      </c>
      <c r="I958">
        <v>19683</v>
      </c>
      <c r="J958">
        <v>1082565</v>
      </c>
      <c r="K958">
        <v>30</v>
      </c>
      <c r="L958">
        <v>590490</v>
      </c>
      <c r="M958">
        <v>492075</v>
      </c>
      <c r="N958" s="5">
        <f>sales[profit]/sales[total_sales]</f>
        <v>0.45454545454545453</v>
      </c>
    </row>
    <row r="959" spans="2:14" hidden="1" x14ac:dyDescent="0.25">
      <c r="B959">
        <v>10889</v>
      </c>
      <c r="C959" t="s">
        <v>12</v>
      </c>
      <c r="D959" s="1">
        <v>44793</v>
      </c>
      <c r="E959" t="s">
        <v>24</v>
      </c>
      <c r="F959" t="s">
        <v>18</v>
      </c>
      <c r="G959" t="s">
        <v>26</v>
      </c>
      <c r="H959">
        <v>55</v>
      </c>
      <c r="I959">
        <v>2891</v>
      </c>
      <c r="J959">
        <v>159005</v>
      </c>
      <c r="K959">
        <v>30</v>
      </c>
      <c r="L959">
        <v>86730</v>
      </c>
      <c r="M959">
        <v>72275</v>
      </c>
      <c r="N959" s="5">
        <f>sales[profit]/sales[total_sales]</f>
        <v>0.45454545454545453</v>
      </c>
    </row>
    <row r="960" spans="2:14" hidden="1" x14ac:dyDescent="0.25">
      <c r="B960">
        <v>10729</v>
      </c>
      <c r="C960" t="s">
        <v>23</v>
      </c>
      <c r="D960" s="1">
        <v>44793</v>
      </c>
      <c r="E960" t="s">
        <v>59</v>
      </c>
      <c r="F960" t="s">
        <v>14</v>
      </c>
      <c r="G960" t="s">
        <v>21</v>
      </c>
      <c r="H960">
        <v>50</v>
      </c>
      <c r="I960">
        <v>7946</v>
      </c>
      <c r="J960">
        <v>397300</v>
      </c>
      <c r="K960">
        <v>20</v>
      </c>
      <c r="L960">
        <v>158920</v>
      </c>
      <c r="M960">
        <v>238380</v>
      </c>
      <c r="N960" s="5">
        <f>sales[profit]/sales[total_sales]</f>
        <v>0.6</v>
      </c>
    </row>
    <row r="961" spans="2:14" hidden="1" x14ac:dyDescent="0.25">
      <c r="B961">
        <v>10872</v>
      </c>
      <c r="C961" t="s">
        <v>23</v>
      </c>
      <c r="D961" s="1">
        <v>44794</v>
      </c>
      <c r="E961" t="s">
        <v>46</v>
      </c>
      <c r="F961" t="s">
        <v>32</v>
      </c>
      <c r="G961" t="s">
        <v>26</v>
      </c>
      <c r="H961">
        <v>55</v>
      </c>
      <c r="I961">
        <v>15202</v>
      </c>
      <c r="J961">
        <v>836110</v>
      </c>
      <c r="K961">
        <v>30</v>
      </c>
      <c r="L961">
        <v>456060</v>
      </c>
      <c r="M961">
        <v>380050</v>
      </c>
      <c r="N961" s="5">
        <f>sales[profit]/sales[total_sales]</f>
        <v>0.45454545454545453</v>
      </c>
    </row>
    <row r="962" spans="2:14" hidden="1" x14ac:dyDescent="0.25">
      <c r="B962">
        <v>10174</v>
      </c>
      <c r="C962" t="s">
        <v>16</v>
      </c>
      <c r="D962" s="1">
        <v>44794</v>
      </c>
      <c r="E962" t="s">
        <v>60</v>
      </c>
      <c r="F962" t="s">
        <v>14</v>
      </c>
      <c r="G962" t="s">
        <v>26</v>
      </c>
      <c r="H962">
        <v>55</v>
      </c>
      <c r="I962">
        <v>12077</v>
      </c>
      <c r="J962">
        <v>664235</v>
      </c>
      <c r="K962">
        <v>30</v>
      </c>
      <c r="L962">
        <v>362310</v>
      </c>
      <c r="M962">
        <v>301925</v>
      </c>
      <c r="N962" s="5">
        <f>sales[profit]/sales[total_sales]</f>
        <v>0.45454545454545453</v>
      </c>
    </row>
    <row r="963" spans="2:14" hidden="1" x14ac:dyDescent="0.25">
      <c r="B963">
        <v>10717</v>
      </c>
      <c r="C963" t="s">
        <v>19</v>
      </c>
      <c r="D963" s="1">
        <v>44794</v>
      </c>
      <c r="E963" t="s">
        <v>71</v>
      </c>
      <c r="F963" t="s">
        <v>32</v>
      </c>
      <c r="G963" t="s">
        <v>30</v>
      </c>
      <c r="H963">
        <v>45</v>
      </c>
      <c r="I963">
        <v>8782</v>
      </c>
      <c r="J963">
        <v>395190</v>
      </c>
      <c r="K963">
        <v>15</v>
      </c>
      <c r="L963">
        <v>131730</v>
      </c>
      <c r="M963">
        <v>263460</v>
      </c>
      <c r="N963" s="5">
        <f>sales[profit]/sales[total_sales]</f>
        <v>0.66666666666666663</v>
      </c>
    </row>
    <row r="964" spans="2:14" hidden="1" x14ac:dyDescent="0.25">
      <c r="B964">
        <v>10077</v>
      </c>
      <c r="C964" t="s">
        <v>19</v>
      </c>
      <c r="D964" s="1">
        <v>44794</v>
      </c>
      <c r="E964" t="s">
        <v>47</v>
      </c>
      <c r="F964" t="s">
        <v>32</v>
      </c>
      <c r="G964" t="s">
        <v>21</v>
      </c>
      <c r="H964">
        <v>50</v>
      </c>
      <c r="I964">
        <v>15073</v>
      </c>
      <c r="J964">
        <v>753650</v>
      </c>
      <c r="K964">
        <v>20</v>
      </c>
      <c r="L964">
        <v>301460</v>
      </c>
      <c r="M964">
        <v>452190</v>
      </c>
      <c r="N964" s="5">
        <f>sales[profit]/sales[total_sales]</f>
        <v>0.6</v>
      </c>
    </row>
    <row r="965" spans="2:14" hidden="1" x14ac:dyDescent="0.25">
      <c r="B965">
        <v>10897</v>
      </c>
      <c r="C965" t="s">
        <v>23</v>
      </c>
      <c r="D965" s="1">
        <v>44795</v>
      </c>
      <c r="E965" t="s">
        <v>59</v>
      </c>
      <c r="F965" t="s">
        <v>14</v>
      </c>
      <c r="G965" t="s">
        <v>30</v>
      </c>
      <c r="H965">
        <v>45</v>
      </c>
      <c r="I965">
        <v>16080</v>
      </c>
      <c r="J965">
        <v>723600</v>
      </c>
      <c r="K965">
        <v>15</v>
      </c>
      <c r="L965">
        <v>241200</v>
      </c>
      <c r="M965">
        <v>482400</v>
      </c>
      <c r="N965" s="5">
        <f>sales[profit]/sales[total_sales]</f>
        <v>0.66666666666666663</v>
      </c>
    </row>
    <row r="966" spans="2:14" hidden="1" x14ac:dyDescent="0.25">
      <c r="B966">
        <v>10204</v>
      </c>
      <c r="C966" t="s">
        <v>16</v>
      </c>
      <c r="D966" s="1">
        <v>44795</v>
      </c>
      <c r="E966" t="s">
        <v>27</v>
      </c>
      <c r="F966" t="s">
        <v>18</v>
      </c>
      <c r="G966" t="s">
        <v>26</v>
      </c>
      <c r="H966">
        <v>55</v>
      </c>
      <c r="I966">
        <v>5069</v>
      </c>
      <c r="J966">
        <v>278795</v>
      </c>
      <c r="K966">
        <v>30</v>
      </c>
      <c r="L966">
        <v>152070</v>
      </c>
      <c r="M966">
        <v>126725</v>
      </c>
      <c r="N966" s="5">
        <f>sales[profit]/sales[total_sales]</f>
        <v>0.45454545454545453</v>
      </c>
    </row>
    <row r="967" spans="2:14" hidden="1" x14ac:dyDescent="0.25">
      <c r="B967">
        <v>10722</v>
      </c>
      <c r="C967" t="s">
        <v>23</v>
      </c>
      <c r="D967" s="1">
        <v>44795</v>
      </c>
      <c r="E967" t="s">
        <v>70</v>
      </c>
      <c r="F967" t="s">
        <v>14</v>
      </c>
      <c r="G967" t="s">
        <v>15</v>
      </c>
      <c r="H967">
        <v>40</v>
      </c>
      <c r="I967">
        <v>9468</v>
      </c>
      <c r="J967">
        <v>378720</v>
      </c>
      <c r="K967">
        <v>10</v>
      </c>
      <c r="L967">
        <v>94680</v>
      </c>
      <c r="M967">
        <v>284040</v>
      </c>
      <c r="N967" s="5">
        <f>sales[profit]/sales[total_sales]</f>
        <v>0.75</v>
      </c>
    </row>
    <row r="968" spans="2:14" hidden="1" x14ac:dyDescent="0.25">
      <c r="B968">
        <v>10072</v>
      </c>
      <c r="C968" t="s">
        <v>12</v>
      </c>
      <c r="D968" s="1">
        <v>44795</v>
      </c>
      <c r="E968" t="s">
        <v>36</v>
      </c>
      <c r="F968" t="s">
        <v>14</v>
      </c>
      <c r="G968" t="s">
        <v>26</v>
      </c>
      <c r="H968">
        <v>55</v>
      </c>
      <c r="I968">
        <v>3717</v>
      </c>
      <c r="J968">
        <v>204435</v>
      </c>
      <c r="K968">
        <v>30</v>
      </c>
      <c r="L968">
        <v>111510</v>
      </c>
      <c r="M968">
        <v>92925</v>
      </c>
      <c r="N968" s="5">
        <f>sales[profit]/sales[total_sales]</f>
        <v>0.45454545454545453</v>
      </c>
    </row>
    <row r="969" spans="2:14" hidden="1" x14ac:dyDescent="0.25">
      <c r="B969">
        <v>10026</v>
      </c>
      <c r="C969" t="s">
        <v>16</v>
      </c>
      <c r="D969" s="1">
        <v>44796</v>
      </c>
      <c r="E969" t="s">
        <v>68</v>
      </c>
      <c r="F969" t="s">
        <v>14</v>
      </c>
      <c r="G969" t="s">
        <v>15</v>
      </c>
      <c r="H969">
        <v>40</v>
      </c>
      <c r="I969">
        <v>9810</v>
      </c>
      <c r="J969">
        <v>392400</v>
      </c>
      <c r="K969">
        <v>10</v>
      </c>
      <c r="L969">
        <v>98100</v>
      </c>
      <c r="M969">
        <v>294300</v>
      </c>
      <c r="N969" s="5">
        <f>sales[profit]/sales[total_sales]</f>
        <v>0.75</v>
      </c>
    </row>
    <row r="970" spans="2:14" hidden="1" x14ac:dyDescent="0.25">
      <c r="B970">
        <v>10504</v>
      </c>
      <c r="C970" t="s">
        <v>16</v>
      </c>
      <c r="D970" s="1">
        <v>44796</v>
      </c>
      <c r="E970" t="s">
        <v>65</v>
      </c>
      <c r="F970" t="s">
        <v>14</v>
      </c>
      <c r="G970" t="s">
        <v>15</v>
      </c>
      <c r="H970">
        <v>40</v>
      </c>
      <c r="I970">
        <v>15014</v>
      </c>
      <c r="J970">
        <v>600560</v>
      </c>
      <c r="K970">
        <v>10</v>
      </c>
      <c r="L970">
        <v>150140</v>
      </c>
      <c r="M970">
        <v>450420</v>
      </c>
      <c r="N970" s="5">
        <f>sales[profit]/sales[total_sales]</f>
        <v>0.75</v>
      </c>
    </row>
    <row r="971" spans="2:14" hidden="1" x14ac:dyDescent="0.25">
      <c r="B971">
        <v>10174</v>
      </c>
      <c r="C971" t="s">
        <v>12</v>
      </c>
      <c r="D971" s="1">
        <v>44796</v>
      </c>
      <c r="E971" t="s">
        <v>46</v>
      </c>
      <c r="F971" t="s">
        <v>32</v>
      </c>
      <c r="G971" t="s">
        <v>15</v>
      </c>
      <c r="H971">
        <v>40</v>
      </c>
      <c r="I971">
        <v>8885</v>
      </c>
      <c r="J971">
        <v>355400</v>
      </c>
      <c r="K971">
        <v>10</v>
      </c>
      <c r="L971">
        <v>88850</v>
      </c>
      <c r="M971">
        <v>266550</v>
      </c>
      <c r="N971" s="5">
        <f>sales[profit]/sales[total_sales]</f>
        <v>0.75</v>
      </c>
    </row>
    <row r="972" spans="2:14" hidden="1" x14ac:dyDescent="0.25">
      <c r="B972">
        <v>10422</v>
      </c>
      <c r="C972" t="s">
        <v>23</v>
      </c>
      <c r="D972" s="1">
        <v>44796</v>
      </c>
      <c r="E972" t="s">
        <v>42</v>
      </c>
      <c r="F972" t="s">
        <v>32</v>
      </c>
      <c r="G972" t="s">
        <v>30</v>
      </c>
      <c r="H972">
        <v>45</v>
      </c>
      <c r="I972">
        <v>8083</v>
      </c>
      <c r="J972">
        <v>363735</v>
      </c>
      <c r="K972">
        <v>15</v>
      </c>
      <c r="L972">
        <v>121245</v>
      </c>
      <c r="M972">
        <v>242490</v>
      </c>
      <c r="N972" s="5">
        <f>sales[profit]/sales[total_sales]</f>
        <v>0.66666666666666663</v>
      </c>
    </row>
    <row r="973" spans="2:14" hidden="1" x14ac:dyDescent="0.25">
      <c r="B973">
        <v>10404</v>
      </c>
      <c r="C973" t="s">
        <v>12</v>
      </c>
      <c r="D973" s="1">
        <v>44797</v>
      </c>
      <c r="E973" t="s">
        <v>27</v>
      </c>
      <c r="F973" t="s">
        <v>18</v>
      </c>
      <c r="G973" t="s">
        <v>15</v>
      </c>
      <c r="H973">
        <v>40</v>
      </c>
      <c r="I973">
        <v>17710</v>
      </c>
      <c r="J973">
        <v>708400</v>
      </c>
      <c r="K973">
        <v>10</v>
      </c>
      <c r="L973">
        <v>177100</v>
      </c>
      <c r="M973">
        <v>531300</v>
      </c>
      <c r="N973" s="5">
        <f>sales[profit]/sales[total_sales]</f>
        <v>0.75</v>
      </c>
    </row>
    <row r="974" spans="2:14" hidden="1" x14ac:dyDescent="0.25">
      <c r="B974">
        <v>10152</v>
      </c>
      <c r="C974" t="s">
        <v>19</v>
      </c>
      <c r="D974" s="1">
        <v>44797</v>
      </c>
      <c r="E974" t="s">
        <v>40</v>
      </c>
      <c r="F974" t="s">
        <v>14</v>
      </c>
      <c r="G974" t="s">
        <v>15</v>
      </c>
      <c r="H974">
        <v>40</v>
      </c>
      <c r="I974">
        <v>5668</v>
      </c>
      <c r="J974">
        <v>226720</v>
      </c>
      <c r="K974">
        <v>10</v>
      </c>
      <c r="L974">
        <v>56680</v>
      </c>
      <c r="M974">
        <v>170040</v>
      </c>
      <c r="N974" s="5">
        <f>sales[profit]/sales[total_sales]</f>
        <v>0.75</v>
      </c>
    </row>
    <row r="975" spans="2:14" hidden="1" x14ac:dyDescent="0.25">
      <c r="B975">
        <v>10792</v>
      </c>
      <c r="C975" t="s">
        <v>19</v>
      </c>
      <c r="D975" s="1">
        <v>44797</v>
      </c>
      <c r="E975" t="s">
        <v>45</v>
      </c>
      <c r="F975" t="s">
        <v>18</v>
      </c>
      <c r="G975" t="s">
        <v>15</v>
      </c>
      <c r="H975">
        <v>40</v>
      </c>
      <c r="I975">
        <v>5848</v>
      </c>
      <c r="J975">
        <v>233920</v>
      </c>
      <c r="K975">
        <v>10</v>
      </c>
      <c r="L975">
        <v>58480</v>
      </c>
      <c r="M975">
        <v>175440</v>
      </c>
      <c r="N975" s="5">
        <f>sales[profit]/sales[total_sales]</f>
        <v>0.75</v>
      </c>
    </row>
    <row r="976" spans="2:14" hidden="1" x14ac:dyDescent="0.25">
      <c r="B976">
        <v>10586</v>
      </c>
      <c r="C976" t="s">
        <v>23</v>
      </c>
      <c r="D976" s="1">
        <v>44797</v>
      </c>
      <c r="E976" t="s">
        <v>65</v>
      </c>
      <c r="F976" t="s">
        <v>14</v>
      </c>
      <c r="G976" t="s">
        <v>15</v>
      </c>
      <c r="H976">
        <v>40</v>
      </c>
      <c r="I976">
        <v>19281</v>
      </c>
      <c r="J976">
        <v>771240</v>
      </c>
      <c r="K976">
        <v>10</v>
      </c>
      <c r="L976">
        <v>192810</v>
      </c>
      <c r="M976">
        <v>578430</v>
      </c>
      <c r="N976" s="5">
        <f>sales[profit]/sales[total_sales]</f>
        <v>0.75</v>
      </c>
    </row>
    <row r="977" spans="2:14" hidden="1" x14ac:dyDescent="0.25">
      <c r="B977">
        <v>10733</v>
      </c>
      <c r="C977" t="s">
        <v>23</v>
      </c>
      <c r="D977" s="1">
        <v>44798</v>
      </c>
      <c r="E977" t="s">
        <v>55</v>
      </c>
      <c r="F977" t="s">
        <v>96</v>
      </c>
      <c r="G977" t="s">
        <v>15</v>
      </c>
      <c r="H977">
        <v>40</v>
      </c>
      <c r="I977">
        <v>19867</v>
      </c>
      <c r="J977">
        <v>794680</v>
      </c>
      <c r="K977">
        <v>10</v>
      </c>
      <c r="L977">
        <v>198670</v>
      </c>
      <c r="M977">
        <v>596010</v>
      </c>
      <c r="N977" s="5">
        <f>sales[profit]/sales[total_sales]</f>
        <v>0.75</v>
      </c>
    </row>
    <row r="978" spans="2:14" hidden="1" x14ac:dyDescent="0.25">
      <c r="B978">
        <v>10473</v>
      </c>
      <c r="C978" t="s">
        <v>16</v>
      </c>
      <c r="D978" s="1">
        <v>44798</v>
      </c>
      <c r="E978" t="s">
        <v>34</v>
      </c>
      <c r="F978" t="s">
        <v>14</v>
      </c>
      <c r="G978" t="s">
        <v>26</v>
      </c>
      <c r="H978">
        <v>55</v>
      </c>
      <c r="I978">
        <v>3365</v>
      </c>
      <c r="J978">
        <v>185075</v>
      </c>
      <c r="K978">
        <v>30</v>
      </c>
      <c r="L978">
        <v>100950</v>
      </c>
      <c r="M978">
        <v>84125</v>
      </c>
      <c r="N978" s="5">
        <f>sales[profit]/sales[total_sales]</f>
        <v>0.45454545454545453</v>
      </c>
    </row>
    <row r="979" spans="2:14" hidden="1" x14ac:dyDescent="0.25">
      <c r="B979">
        <v>10815</v>
      </c>
      <c r="C979" t="s">
        <v>19</v>
      </c>
      <c r="D979" s="1">
        <v>44798</v>
      </c>
      <c r="E979" t="s">
        <v>62</v>
      </c>
      <c r="F979" t="s">
        <v>32</v>
      </c>
      <c r="G979" t="s">
        <v>30</v>
      </c>
      <c r="H979">
        <v>45</v>
      </c>
      <c r="I979">
        <v>12444</v>
      </c>
      <c r="J979">
        <v>559980</v>
      </c>
      <c r="K979">
        <v>15</v>
      </c>
      <c r="L979">
        <v>186660</v>
      </c>
      <c r="M979">
        <v>373320</v>
      </c>
      <c r="N979" s="5">
        <f>sales[profit]/sales[total_sales]</f>
        <v>0.66666666666666663</v>
      </c>
    </row>
    <row r="980" spans="2:14" hidden="1" x14ac:dyDescent="0.25">
      <c r="B980">
        <v>10013</v>
      </c>
      <c r="C980" t="s">
        <v>19</v>
      </c>
      <c r="D980" s="1">
        <v>44798</v>
      </c>
      <c r="E980" t="s">
        <v>13</v>
      </c>
      <c r="F980" t="s">
        <v>14</v>
      </c>
      <c r="G980" t="s">
        <v>30</v>
      </c>
      <c r="H980">
        <v>45</v>
      </c>
      <c r="I980">
        <v>16971</v>
      </c>
      <c r="J980">
        <v>763695</v>
      </c>
      <c r="K980">
        <v>15</v>
      </c>
      <c r="L980">
        <v>254565</v>
      </c>
      <c r="M980">
        <v>509130</v>
      </c>
      <c r="N980" s="5">
        <f>sales[profit]/sales[total_sales]</f>
        <v>0.66666666666666663</v>
      </c>
    </row>
    <row r="981" spans="2:14" hidden="1" x14ac:dyDescent="0.25">
      <c r="B981">
        <v>10083</v>
      </c>
      <c r="C981" t="s">
        <v>23</v>
      </c>
      <c r="D981" s="1">
        <v>44799</v>
      </c>
      <c r="E981" t="s">
        <v>64</v>
      </c>
      <c r="F981" t="s">
        <v>18</v>
      </c>
      <c r="G981" t="s">
        <v>21</v>
      </c>
      <c r="H981">
        <v>50</v>
      </c>
      <c r="I981">
        <v>10466</v>
      </c>
      <c r="J981">
        <v>523300</v>
      </c>
      <c r="K981">
        <v>20</v>
      </c>
      <c r="L981">
        <v>209320</v>
      </c>
      <c r="M981">
        <v>313980</v>
      </c>
      <c r="N981" s="5">
        <f>sales[profit]/sales[total_sales]</f>
        <v>0.6</v>
      </c>
    </row>
    <row r="982" spans="2:14" hidden="1" x14ac:dyDescent="0.25">
      <c r="B982">
        <v>10857</v>
      </c>
      <c r="C982" t="s">
        <v>23</v>
      </c>
      <c r="D982" s="1">
        <v>44799</v>
      </c>
      <c r="E982" t="s">
        <v>61</v>
      </c>
      <c r="F982" t="s">
        <v>14</v>
      </c>
      <c r="G982" t="s">
        <v>26</v>
      </c>
      <c r="H982">
        <v>55</v>
      </c>
      <c r="I982">
        <v>16214</v>
      </c>
      <c r="J982">
        <v>891770</v>
      </c>
      <c r="K982">
        <v>30</v>
      </c>
      <c r="L982">
        <v>486420</v>
      </c>
      <c r="M982">
        <v>405350</v>
      </c>
      <c r="N982" s="5">
        <f>sales[profit]/sales[total_sales]</f>
        <v>0.45454545454545453</v>
      </c>
    </row>
    <row r="983" spans="2:14" hidden="1" x14ac:dyDescent="0.25">
      <c r="B983">
        <v>10633</v>
      </c>
      <c r="C983" t="s">
        <v>19</v>
      </c>
      <c r="D983" s="1">
        <v>44799</v>
      </c>
      <c r="E983" t="s">
        <v>58</v>
      </c>
      <c r="F983" t="s">
        <v>18</v>
      </c>
      <c r="G983" t="s">
        <v>21</v>
      </c>
      <c r="H983">
        <v>50</v>
      </c>
      <c r="I983">
        <v>7948</v>
      </c>
      <c r="J983">
        <v>397400</v>
      </c>
      <c r="K983">
        <v>20</v>
      </c>
      <c r="L983">
        <v>158960</v>
      </c>
      <c r="M983">
        <v>238440</v>
      </c>
      <c r="N983" s="5">
        <f>sales[profit]/sales[total_sales]</f>
        <v>0.6</v>
      </c>
    </row>
    <row r="984" spans="2:14" hidden="1" x14ac:dyDescent="0.25">
      <c r="B984">
        <v>10356</v>
      </c>
      <c r="C984" t="s">
        <v>23</v>
      </c>
      <c r="D984" s="1">
        <v>44799</v>
      </c>
      <c r="E984" t="s">
        <v>67</v>
      </c>
      <c r="F984" t="s">
        <v>18</v>
      </c>
      <c r="G984" t="s">
        <v>21</v>
      </c>
      <c r="H984">
        <v>50</v>
      </c>
      <c r="I984">
        <v>15451</v>
      </c>
      <c r="J984">
        <v>772550</v>
      </c>
      <c r="K984">
        <v>20</v>
      </c>
      <c r="L984">
        <v>309020</v>
      </c>
      <c r="M984">
        <v>463530</v>
      </c>
      <c r="N984" s="5">
        <f>sales[profit]/sales[total_sales]</f>
        <v>0.6</v>
      </c>
    </row>
    <row r="985" spans="2:14" hidden="1" x14ac:dyDescent="0.25">
      <c r="B985">
        <v>10230</v>
      </c>
      <c r="C985" t="s">
        <v>23</v>
      </c>
      <c r="D985" s="1">
        <v>44799</v>
      </c>
      <c r="E985" t="s">
        <v>31</v>
      </c>
      <c r="F985" t="s">
        <v>32</v>
      </c>
      <c r="G985" t="s">
        <v>26</v>
      </c>
      <c r="H985">
        <v>55</v>
      </c>
      <c r="I985">
        <v>10700</v>
      </c>
      <c r="J985">
        <v>588500</v>
      </c>
      <c r="K985">
        <v>30</v>
      </c>
      <c r="L985">
        <v>321000</v>
      </c>
      <c r="M985">
        <v>267500</v>
      </c>
      <c r="N985" s="5">
        <f>sales[profit]/sales[total_sales]</f>
        <v>0.45454545454545453</v>
      </c>
    </row>
    <row r="986" spans="2:14" hidden="1" x14ac:dyDescent="0.25">
      <c r="B986">
        <v>10926</v>
      </c>
      <c r="C986" t="s">
        <v>12</v>
      </c>
      <c r="D986" s="1">
        <v>44800</v>
      </c>
      <c r="E986" t="s">
        <v>48</v>
      </c>
      <c r="F986" t="s">
        <v>96</v>
      </c>
      <c r="G986" t="s">
        <v>30</v>
      </c>
      <c r="H986">
        <v>45</v>
      </c>
      <c r="I986">
        <v>4823</v>
      </c>
      <c r="J986">
        <v>217035</v>
      </c>
      <c r="K986">
        <v>15</v>
      </c>
      <c r="L986">
        <v>72345</v>
      </c>
      <c r="M986">
        <v>144690</v>
      </c>
      <c r="N986" s="5">
        <f>sales[profit]/sales[total_sales]</f>
        <v>0.66666666666666663</v>
      </c>
    </row>
    <row r="987" spans="2:14" hidden="1" x14ac:dyDescent="0.25">
      <c r="B987">
        <v>10033</v>
      </c>
      <c r="C987" t="s">
        <v>16</v>
      </c>
      <c r="D987" s="1">
        <v>44800</v>
      </c>
      <c r="E987" t="s">
        <v>42</v>
      </c>
      <c r="F987" t="s">
        <v>32</v>
      </c>
      <c r="G987" t="s">
        <v>21</v>
      </c>
      <c r="H987">
        <v>50</v>
      </c>
      <c r="I987">
        <v>12938</v>
      </c>
      <c r="J987">
        <v>646900</v>
      </c>
      <c r="K987">
        <v>20</v>
      </c>
      <c r="L987">
        <v>258760</v>
      </c>
      <c r="M987">
        <v>388140</v>
      </c>
      <c r="N987" s="5">
        <f>sales[profit]/sales[total_sales]</f>
        <v>0.6</v>
      </c>
    </row>
    <row r="988" spans="2:14" hidden="1" x14ac:dyDescent="0.25">
      <c r="B988">
        <v>10362</v>
      </c>
      <c r="C988" t="s">
        <v>16</v>
      </c>
      <c r="D988" s="1">
        <v>44800</v>
      </c>
      <c r="E988" t="s">
        <v>62</v>
      </c>
      <c r="F988" t="s">
        <v>32</v>
      </c>
      <c r="G988" t="s">
        <v>30</v>
      </c>
      <c r="H988">
        <v>45</v>
      </c>
      <c r="I988">
        <v>18980</v>
      </c>
      <c r="J988">
        <v>854100</v>
      </c>
      <c r="K988">
        <v>15</v>
      </c>
      <c r="L988">
        <v>284700</v>
      </c>
      <c r="M988">
        <v>569400</v>
      </c>
      <c r="N988" s="5">
        <f>sales[profit]/sales[total_sales]</f>
        <v>0.66666666666666663</v>
      </c>
    </row>
    <row r="989" spans="2:14" hidden="1" x14ac:dyDescent="0.25">
      <c r="B989">
        <v>10527</v>
      </c>
      <c r="C989" t="s">
        <v>23</v>
      </c>
      <c r="D989" s="1">
        <v>44800</v>
      </c>
      <c r="E989" t="s">
        <v>73</v>
      </c>
      <c r="F989" t="s">
        <v>32</v>
      </c>
      <c r="G989" t="s">
        <v>15</v>
      </c>
      <c r="H989">
        <v>40</v>
      </c>
      <c r="I989">
        <v>4646</v>
      </c>
      <c r="J989">
        <v>185840</v>
      </c>
      <c r="K989">
        <v>10</v>
      </c>
      <c r="L989">
        <v>46460</v>
      </c>
      <c r="M989">
        <v>139380</v>
      </c>
      <c r="N989" s="5">
        <f>sales[profit]/sales[total_sales]</f>
        <v>0.75</v>
      </c>
    </row>
    <row r="990" spans="2:14" hidden="1" x14ac:dyDescent="0.25">
      <c r="B990">
        <v>10902</v>
      </c>
      <c r="C990" t="s">
        <v>19</v>
      </c>
      <c r="D990" s="1">
        <v>44801</v>
      </c>
      <c r="E990" t="s">
        <v>65</v>
      </c>
      <c r="F990" t="s">
        <v>14</v>
      </c>
      <c r="G990" t="s">
        <v>26</v>
      </c>
      <c r="H990">
        <v>55</v>
      </c>
      <c r="I990">
        <v>5229</v>
      </c>
      <c r="J990">
        <v>287595</v>
      </c>
      <c r="K990">
        <v>30</v>
      </c>
      <c r="L990">
        <v>156870</v>
      </c>
      <c r="M990">
        <v>130725</v>
      </c>
      <c r="N990" s="5">
        <f>sales[profit]/sales[total_sales]</f>
        <v>0.45454545454545453</v>
      </c>
    </row>
    <row r="991" spans="2:14" hidden="1" x14ac:dyDescent="0.25">
      <c r="B991">
        <v>10399</v>
      </c>
      <c r="C991" t="s">
        <v>23</v>
      </c>
      <c r="D991" s="1">
        <v>44801</v>
      </c>
      <c r="E991" t="s">
        <v>45</v>
      </c>
      <c r="F991" t="s">
        <v>18</v>
      </c>
      <c r="G991" t="s">
        <v>30</v>
      </c>
      <c r="H991">
        <v>45</v>
      </c>
      <c r="I991">
        <v>14978</v>
      </c>
      <c r="J991">
        <v>674010</v>
      </c>
      <c r="K991">
        <v>15</v>
      </c>
      <c r="L991">
        <v>224670</v>
      </c>
      <c r="M991">
        <v>449340</v>
      </c>
      <c r="N991" s="5">
        <f>sales[profit]/sales[total_sales]</f>
        <v>0.66666666666666663</v>
      </c>
    </row>
    <row r="992" spans="2:14" hidden="1" x14ac:dyDescent="0.25">
      <c r="B992">
        <v>10520</v>
      </c>
      <c r="C992" t="s">
        <v>19</v>
      </c>
      <c r="D992" s="1">
        <v>44801</v>
      </c>
      <c r="E992" t="s">
        <v>51</v>
      </c>
      <c r="F992" t="s">
        <v>18</v>
      </c>
      <c r="G992" t="s">
        <v>26</v>
      </c>
      <c r="H992">
        <v>55</v>
      </c>
      <c r="I992">
        <v>17666</v>
      </c>
      <c r="J992">
        <v>971630</v>
      </c>
      <c r="K992">
        <v>30</v>
      </c>
      <c r="L992">
        <v>529980</v>
      </c>
      <c r="M992">
        <v>441650</v>
      </c>
      <c r="N992" s="5">
        <f>sales[profit]/sales[total_sales]</f>
        <v>0.45454545454545453</v>
      </c>
    </row>
    <row r="993" spans="2:14" hidden="1" x14ac:dyDescent="0.25">
      <c r="B993">
        <v>10848</v>
      </c>
      <c r="C993" t="s">
        <v>16</v>
      </c>
      <c r="D993" s="1">
        <v>44801</v>
      </c>
      <c r="E993" t="s">
        <v>36</v>
      </c>
      <c r="F993" t="s">
        <v>14</v>
      </c>
      <c r="G993" t="s">
        <v>26</v>
      </c>
      <c r="H993">
        <v>55</v>
      </c>
      <c r="I993">
        <v>10040</v>
      </c>
      <c r="J993">
        <v>552200</v>
      </c>
      <c r="K993">
        <v>30</v>
      </c>
      <c r="L993">
        <v>301200</v>
      </c>
      <c r="M993">
        <v>251000</v>
      </c>
      <c r="N993" s="5">
        <f>sales[profit]/sales[total_sales]</f>
        <v>0.45454545454545453</v>
      </c>
    </row>
    <row r="994" spans="2:14" hidden="1" x14ac:dyDescent="0.25">
      <c r="B994">
        <v>10128</v>
      </c>
      <c r="C994" t="s">
        <v>23</v>
      </c>
      <c r="D994" s="1">
        <v>44802</v>
      </c>
      <c r="E994" t="s">
        <v>67</v>
      </c>
      <c r="F994" t="s">
        <v>18</v>
      </c>
      <c r="G994" t="s">
        <v>15</v>
      </c>
      <c r="H994">
        <v>40</v>
      </c>
      <c r="I994">
        <v>14001</v>
      </c>
      <c r="J994">
        <v>560040</v>
      </c>
      <c r="K994">
        <v>10</v>
      </c>
      <c r="L994">
        <v>140010</v>
      </c>
      <c r="M994">
        <v>420030</v>
      </c>
      <c r="N994" s="5">
        <f>sales[profit]/sales[total_sales]</f>
        <v>0.75</v>
      </c>
    </row>
    <row r="995" spans="2:14" hidden="1" x14ac:dyDescent="0.25">
      <c r="B995">
        <v>10752</v>
      </c>
      <c r="C995" t="s">
        <v>16</v>
      </c>
      <c r="D995" s="1">
        <v>44802</v>
      </c>
      <c r="E995" t="s">
        <v>56</v>
      </c>
      <c r="F995" t="s">
        <v>18</v>
      </c>
      <c r="G995" t="s">
        <v>21</v>
      </c>
      <c r="H995">
        <v>50</v>
      </c>
      <c r="I995">
        <v>7278</v>
      </c>
      <c r="J995">
        <v>363900</v>
      </c>
      <c r="K995">
        <v>20</v>
      </c>
      <c r="L995">
        <v>145560</v>
      </c>
      <c r="M995">
        <v>218340</v>
      </c>
      <c r="N995" s="5">
        <f>sales[profit]/sales[total_sales]</f>
        <v>0.6</v>
      </c>
    </row>
    <row r="996" spans="2:14" hidden="1" x14ac:dyDescent="0.25">
      <c r="B996">
        <v>10946</v>
      </c>
      <c r="C996" t="s">
        <v>16</v>
      </c>
      <c r="D996" s="1">
        <v>44802</v>
      </c>
      <c r="E996" t="s">
        <v>66</v>
      </c>
      <c r="F996" t="s">
        <v>32</v>
      </c>
      <c r="G996" t="s">
        <v>21</v>
      </c>
      <c r="H996">
        <v>50</v>
      </c>
      <c r="I996">
        <v>14731</v>
      </c>
      <c r="J996">
        <v>736550</v>
      </c>
      <c r="K996">
        <v>20</v>
      </c>
      <c r="L996">
        <v>294620</v>
      </c>
      <c r="M996">
        <v>441930</v>
      </c>
      <c r="N996" s="5">
        <f>sales[profit]/sales[total_sales]</f>
        <v>0.6</v>
      </c>
    </row>
    <row r="997" spans="2:14" hidden="1" x14ac:dyDescent="0.25">
      <c r="B997">
        <v>10809</v>
      </c>
      <c r="C997" t="s">
        <v>16</v>
      </c>
      <c r="D997" s="1">
        <v>44802</v>
      </c>
      <c r="E997" t="s">
        <v>54</v>
      </c>
      <c r="F997" t="s">
        <v>32</v>
      </c>
      <c r="G997" t="s">
        <v>15</v>
      </c>
      <c r="H997">
        <v>40</v>
      </c>
      <c r="I997">
        <v>3077</v>
      </c>
      <c r="J997">
        <v>123080</v>
      </c>
      <c r="K997">
        <v>10</v>
      </c>
      <c r="L997">
        <v>30770</v>
      </c>
      <c r="M997">
        <v>92310</v>
      </c>
      <c r="N997" s="5">
        <f>sales[profit]/sales[total_sales]</f>
        <v>0.75</v>
      </c>
    </row>
    <row r="998" spans="2:14" hidden="1" x14ac:dyDescent="0.25">
      <c r="B998">
        <v>10234</v>
      </c>
      <c r="C998" t="s">
        <v>16</v>
      </c>
      <c r="D998" s="1">
        <v>44803</v>
      </c>
      <c r="E998" t="s">
        <v>62</v>
      </c>
      <c r="F998" t="s">
        <v>32</v>
      </c>
      <c r="G998" t="s">
        <v>30</v>
      </c>
      <c r="H998">
        <v>45</v>
      </c>
      <c r="I998">
        <v>11067</v>
      </c>
      <c r="J998">
        <v>498015</v>
      </c>
      <c r="K998">
        <v>15</v>
      </c>
      <c r="L998">
        <v>166005</v>
      </c>
      <c r="M998">
        <v>332010</v>
      </c>
      <c r="N998" s="5">
        <f>sales[profit]/sales[total_sales]</f>
        <v>0.66666666666666663</v>
      </c>
    </row>
    <row r="999" spans="2:14" hidden="1" x14ac:dyDescent="0.25">
      <c r="B999">
        <v>10484</v>
      </c>
      <c r="C999" t="s">
        <v>12</v>
      </c>
      <c r="D999" s="1">
        <v>44803</v>
      </c>
      <c r="E999" t="s">
        <v>39</v>
      </c>
      <c r="F999" t="s">
        <v>96</v>
      </c>
      <c r="G999" t="s">
        <v>15</v>
      </c>
      <c r="H999">
        <v>40</v>
      </c>
      <c r="I999">
        <v>4194</v>
      </c>
      <c r="J999">
        <v>167760</v>
      </c>
      <c r="K999">
        <v>10</v>
      </c>
      <c r="L999">
        <v>41940</v>
      </c>
      <c r="M999">
        <v>125820</v>
      </c>
      <c r="N999" s="5">
        <f>sales[profit]/sales[total_sales]</f>
        <v>0.75</v>
      </c>
    </row>
    <row r="1000" spans="2:14" hidden="1" x14ac:dyDescent="0.25">
      <c r="B1000">
        <v>10901</v>
      </c>
      <c r="C1000" t="s">
        <v>19</v>
      </c>
      <c r="D1000" s="1">
        <v>44803</v>
      </c>
      <c r="E1000" t="s">
        <v>60</v>
      </c>
      <c r="F1000" t="s">
        <v>14</v>
      </c>
      <c r="G1000" t="s">
        <v>26</v>
      </c>
      <c r="H1000">
        <v>55</v>
      </c>
      <c r="I1000">
        <v>14874</v>
      </c>
      <c r="J1000">
        <v>818070</v>
      </c>
      <c r="K1000">
        <v>30</v>
      </c>
      <c r="L1000">
        <v>446220</v>
      </c>
      <c r="M1000">
        <v>371850</v>
      </c>
      <c r="N1000" s="5">
        <f>sales[profit]/sales[total_sales]</f>
        <v>0.45454545454545453</v>
      </c>
    </row>
    <row r="1001" spans="2:14" hidden="1" x14ac:dyDescent="0.25">
      <c r="B1001">
        <v>10153</v>
      </c>
      <c r="C1001" t="s">
        <v>23</v>
      </c>
      <c r="D1001" s="1">
        <v>44803</v>
      </c>
      <c r="E1001" t="s">
        <v>68</v>
      </c>
      <c r="F1001" t="s">
        <v>14</v>
      </c>
      <c r="G1001" t="s">
        <v>30</v>
      </c>
      <c r="H1001">
        <v>45</v>
      </c>
      <c r="I1001">
        <v>11442</v>
      </c>
      <c r="J1001">
        <v>514890</v>
      </c>
      <c r="K1001">
        <v>15</v>
      </c>
      <c r="L1001">
        <v>171630</v>
      </c>
      <c r="M1001">
        <v>343260</v>
      </c>
      <c r="N1001" s="5">
        <f>sales[profit]/sales[total_sales]</f>
        <v>0.66666666666666663</v>
      </c>
    </row>
    <row r="1002" spans="2:14" x14ac:dyDescent="0.25">
      <c r="B1002">
        <v>10950</v>
      </c>
      <c r="C1002" t="s">
        <v>19</v>
      </c>
      <c r="D1002" s="1">
        <v>44804</v>
      </c>
      <c r="E1002" t="s">
        <v>69</v>
      </c>
      <c r="F1002" t="s">
        <v>18</v>
      </c>
      <c r="G1002" t="s">
        <v>30</v>
      </c>
      <c r="H1002">
        <v>45</v>
      </c>
      <c r="I1002">
        <v>17490</v>
      </c>
      <c r="J1002">
        <v>787050</v>
      </c>
      <c r="K1002">
        <v>15</v>
      </c>
      <c r="L1002">
        <v>262350</v>
      </c>
      <c r="M1002">
        <v>524700</v>
      </c>
      <c r="N1002" s="5">
        <f>sales[profit]/sales[total_sales]</f>
        <v>0.66666666666666663</v>
      </c>
    </row>
    <row r="1003" spans="2:14" hidden="1" x14ac:dyDescent="0.25">
      <c r="B1003">
        <v>10519</v>
      </c>
      <c r="C1003" t="s">
        <v>16</v>
      </c>
      <c r="D1003" s="1">
        <v>44804</v>
      </c>
      <c r="E1003" t="s">
        <v>70</v>
      </c>
      <c r="F1003" t="s">
        <v>14</v>
      </c>
      <c r="G1003" t="s">
        <v>15</v>
      </c>
      <c r="H1003">
        <v>40</v>
      </c>
      <c r="I1003">
        <v>6825</v>
      </c>
      <c r="J1003">
        <v>273000</v>
      </c>
      <c r="K1003">
        <v>10</v>
      </c>
      <c r="L1003">
        <v>68250</v>
      </c>
      <c r="M1003">
        <v>204750</v>
      </c>
      <c r="N1003" s="5">
        <f>sales[profit]/sales[total_sales]</f>
        <v>0.75</v>
      </c>
    </row>
    <row r="1004" spans="2:14" hidden="1" x14ac:dyDescent="0.25">
      <c r="B1004">
        <v>10754</v>
      </c>
      <c r="C1004" t="s">
        <v>23</v>
      </c>
      <c r="D1004" s="1">
        <v>44804</v>
      </c>
      <c r="E1004" t="s">
        <v>46</v>
      </c>
      <c r="F1004" t="s">
        <v>32</v>
      </c>
      <c r="G1004" t="s">
        <v>15</v>
      </c>
      <c r="H1004">
        <v>40</v>
      </c>
      <c r="I1004">
        <v>11406</v>
      </c>
      <c r="J1004">
        <v>456240</v>
      </c>
      <c r="K1004">
        <v>10</v>
      </c>
      <c r="L1004">
        <v>114060</v>
      </c>
      <c r="M1004">
        <v>342180</v>
      </c>
      <c r="N1004" s="5">
        <f>sales[profit]/sales[total_sales]</f>
        <v>0.75</v>
      </c>
    </row>
    <row r="1005" spans="2:14" hidden="1" x14ac:dyDescent="0.25">
      <c r="B1005">
        <v>10788</v>
      </c>
      <c r="C1005" t="s">
        <v>12</v>
      </c>
      <c r="D1005" s="1">
        <v>44804</v>
      </c>
      <c r="E1005" t="s">
        <v>50</v>
      </c>
      <c r="F1005" t="s">
        <v>18</v>
      </c>
      <c r="G1005" t="s">
        <v>26</v>
      </c>
      <c r="H1005">
        <v>55</v>
      </c>
      <c r="I1005">
        <v>8736</v>
      </c>
      <c r="J1005">
        <v>480480</v>
      </c>
      <c r="K1005">
        <v>30</v>
      </c>
      <c r="L1005">
        <v>262080</v>
      </c>
      <c r="M1005">
        <v>218400</v>
      </c>
      <c r="N1005" s="5">
        <f>sales[profit]/sales[total_sales]</f>
        <v>0.45454545454545453</v>
      </c>
    </row>
    <row r="1006" spans="2:14" hidden="1" x14ac:dyDescent="0.25">
      <c r="B1006">
        <v>10919</v>
      </c>
      <c r="C1006" t="s">
        <v>12</v>
      </c>
      <c r="D1006" s="1">
        <v>44805</v>
      </c>
      <c r="E1006" t="s">
        <v>39</v>
      </c>
      <c r="F1006" t="s">
        <v>96</v>
      </c>
      <c r="G1006" t="s">
        <v>21</v>
      </c>
      <c r="H1006">
        <v>50</v>
      </c>
      <c r="I1006">
        <v>15261</v>
      </c>
      <c r="J1006">
        <v>763050</v>
      </c>
      <c r="K1006">
        <v>20</v>
      </c>
      <c r="L1006">
        <v>305220</v>
      </c>
      <c r="M1006">
        <v>457830</v>
      </c>
      <c r="N1006" s="5">
        <f>sales[profit]/sales[total_sales]</f>
        <v>0.6</v>
      </c>
    </row>
    <row r="1007" spans="2:14" hidden="1" x14ac:dyDescent="0.25">
      <c r="B1007">
        <v>10686</v>
      </c>
      <c r="C1007" t="s">
        <v>23</v>
      </c>
      <c r="D1007" s="1">
        <v>44805</v>
      </c>
      <c r="E1007" t="s">
        <v>66</v>
      </c>
      <c r="F1007" t="s">
        <v>32</v>
      </c>
      <c r="G1007" t="s">
        <v>30</v>
      </c>
      <c r="H1007">
        <v>45</v>
      </c>
      <c r="I1007">
        <v>6760</v>
      </c>
      <c r="J1007">
        <v>304200</v>
      </c>
      <c r="K1007">
        <v>15</v>
      </c>
      <c r="L1007">
        <v>101400</v>
      </c>
      <c r="M1007">
        <v>202800</v>
      </c>
      <c r="N1007" s="5">
        <f>sales[profit]/sales[total_sales]</f>
        <v>0.66666666666666663</v>
      </c>
    </row>
    <row r="1008" spans="2:14" hidden="1" x14ac:dyDescent="0.25">
      <c r="B1008">
        <v>10097</v>
      </c>
      <c r="C1008" t="s">
        <v>16</v>
      </c>
      <c r="D1008" s="1">
        <v>44805</v>
      </c>
      <c r="E1008" t="s">
        <v>63</v>
      </c>
      <c r="F1008" t="s">
        <v>96</v>
      </c>
      <c r="G1008" t="s">
        <v>15</v>
      </c>
      <c r="H1008">
        <v>40</v>
      </c>
      <c r="I1008">
        <v>13269</v>
      </c>
      <c r="J1008">
        <v>530760</v>
      </c>
      <c r="K1008">
        <v>10</v>
      </c>
      <c r="L1008">
        <v>132690</v>
      </c>
      <c r="M1008">
        <v>398070</v>
      </c>
      <c r="N1008" s="5">
        <f>sales[profit]/sales[total_sales]</f>
        <v>0.75</v>
      </c>
    </row>
    <row r="1009" spans="2:14" hidden="1" x14ac:dyDescent="0.25">
      <c r="B1009">
        <v>10616</v>
      </c>
      <c r="C1009" t="s">
        <v>23</v>
      </c>
      <c r="D1009" s="1">
        <v>44805</v>
      </c>
      <c r="E1009" t="s">
        <v>53</v>
      </c>
      <c r="F1009" t="s">
        <v>18</v>
      </c>
      <c r="G1009" t="s">
        <v>21</v>
      </c>
      <c r="H1009">
        <v>50</v>
      </c>
      <c r="I1009">
        <v>9887</v>
      </c>
      <c r="J1009">
        <v>494350</v>
      </c>
      <c r="K1009">
        <v>20</v>
      </c>
      <c r="L1009">
        <v>197740</v>
      </c>
      <c r="M1009">
        <v>296610</v>
      </c>
      <c r="N1009" s="5">
        <f>sales[profit]/sales[total_sales]</f>
        <v>0.6</v>
      </c>
    </row>
    <row r="1010" spans="2:14" hidden="1" x14ac:dyDescent="0.25">
      <c r="B1010">
        <v>10516</v>
      </c>
      <c r="C1010" t="s">
        <v>16</v>
      </c>
      <c r="D1010" s="1">
        <v>44806</v>
      </c>
      <c r="E1010" t="s">
        <v>55</v>
      </c>
      <c r="F1010" t="s">
        <v>96</v>
      </c>
      <c r="G1010" t="s">
        <v>21</v>
      </c>
      <c r="H1010">
        <v>50</v>
      </c>
      <c r="I1010">
        <v>8247</v>
      </c>
      <c r="J1010">
        <v>412350</v>
      </c>
      <c r="K1010">
        <v>20</v>
      </c>
      <c r="L1010">
        <v>164940</v>
      </c>
      <c r="M1010">
        <v>247410</v>
      </c>
      <c r="N1010" s="5">
        <f>sales[profit]/sales[total_sales]</f>
        <v>0.6</v>
      </c>
    </row>
    <row r="1011" spans="2:14" hidden="1" x14ac:dyDescent="0.25">
      <c r="B1011">
        <v>10543</v>
      </c>
      <c r="C1011" t="s">
        <v>19</v>
      </c>
      <c r="D1011" s="1">
        <v>44806</v>
      </c>
      <c r="E1011" t="s">
        <v>48</v>
      </c>
      <c r="F1011" t="s">
        <v>96</v>
      </c>
      <c r="G1011" t="s">
        <v>21</v>
      </c>
      <c r="H1011">
        <v>50</v>
      </c>
      <c r="I1011">
        <v>6589</v>
      </c>
      <c r="J1011">
        <v>329450</v>
      </c>
      <c r="K1011">
        <v>20</v>
      </c>
      <c r="L1011">
        <v>131780</v>
      </c>
      <c r="M1011">
        <v>197670</v>
      </c>
      <c r="N1011" s="5">
        <f>sales[profit]/sales[total_sales]</f>
        <v>0.6</v>
      </c>
    </row>
    <row r="1012" spans="2:14" hidden="1" x14ac:dyDescent="0.25">
      <c r="B1012">
        <v>10861</v>
      </c>
      <c r="C1012" t="s">
        <v>16</v>
      </c>
      <c r="D1012" s="1">
        <v>44806</v>
      </c>
      <c r="E1012" t="s">
        <v>53</v>
      </c>
      <c r="F1012" t="s">
        <v>18</v>
      </c>
      <c r="G1012" t="s">
        <v>15</v>
      </c>
      <c r="H1012">
        <v>40</v>
      </c>
      <c r="I1012">
        <v>3324</v>
      </c>
      <c r="J1012">
        <v>132960</v>
      </c>
      <c r="K1012">
        <v>10</v>
      </c>
      <c r="L1012">
        <v>33240</v>
      </c>
      <c r="M1012">
        <v>99720</v>
      </c>
      <c r="N1012" s="5">
        <f>sales[profit]/sales[total_sales]</f>
        <v>0.75</v>
      </c>
    </row>
    <row r="1013" spans="2:14" hidden="1" x14ac:dyDescent="0.25">
      <c r="B1013">
        <v>10074</v>
      </c>
      <c r="C1013" t="s">
        <v>16</v>
      </c>
      <c r="D1013" s="1">
        <v>44806</v>
      </c>
      <c r="E1013" t="s">
        <v>43</v>
      </c>
      <c r="F1013" t="s">
        <v>14</v>
      </c>
      <c r="G1013" t="s">
        <v>21</v>
      </c>
      <c r="H1013">
        <v>50</v>
      </c>
      <c r="I1013">
        <v>11791</v>
      </c>
      <c r="J1013">
        <v>589550</v>
      </c>
      <c r="K1013">
        <v>20</v>
      </c>
      <c r="L1013">
        <v>235820</v>
      </c>
      <c r="M1013">
        <v>353730</v>
      </c>
      <c r="N1013" s="5">
        <f>sales[profit]/sales[total_sales]</f>
        <v>0.6</v>
      </c>
    </row>
    <row r="1014" spans="2:14" hidden="1" x14ac:dyDescent="0.25">
      <c r="B1014">
        <v>10323</v>
      </c>
      <c r="C1014" t="s">
        <v>23</v>
      </c>
      <c r="D1014" s="1">
        <v>44807</v>
      </c>
      <c r="E1014" t="s">
        <v>31</v>
      </c>
      <c r="F1014" t="s">
        <v>32</v>
      </c>
      <c r="G1014" t="s">
        <v>30</v>
      </c>
      <c r="H1014">
        <v>45</v>
      </c>
      <c r="I1014">
        <v>4645</v>
      </c>
      <c r="J1014">
        <v>209025</v>
      </c>
      <c r="K1014">
        <v>15</v>
      </c>
      <c r="L1014">
        <v>69675</v>
      </c>
      <c r="M1014">
        <v>139350</v>
      </c>
      <c r="N1014" s="5">
        <f>sales[profit]/sales[total_sales]</f>
        <v>0.66666666666666663</v>
      </c>
    </row>
    <row r="1015" spans="2:14" hidden="1" x14ac:dyDescent="0.25">
      <c r="B1015">
        <v>10488</v>
      </c>
      <c r="C1015" t="s">
        <v>16</v>
      </c>
      <c r="D1015" s="1">
        <v>44807</v>
      </c>
      <c r="E1015" t="s">
        <v>43</v>
      </c>
      <c r="F1015" t="s">
        <v>14</v>
      </c>
      <c r="G1015" t="s">
        <v>21</v>
      </c>
      <c r="H1015">
        <v>50</v>
      </c>
      <c r="I1015">
        <v>7474</v>
      </c>
      <c r="J1015">
        <v>373700</v>
      </c>
      <c r="K1015">
        <v>20</v>
      </c>
      <c r="L1015">
        <v>149480</v>
      </c>
      <c r="M1015">
        <v>224220</v>
      </c>
      <c r="N1015" s="5">
        <f>sales[profit]/sales[total_sales]</f>
        <v>0.6</v>
      </c>
    </row>
    <row r="1016" spans="2:14" hidden="1" x14ac:dyDescent="0.25">
      <c r="B1016">
        <v>10554</v>
      </c>
      <c r="C1016" t="s">
        <v>19</v>
      </c>
      <c r="D1016" s="1">
        <v>44807</v>
      </c>
      <c r="E1016" t="s">
        <v>61</v>
      </c>
      <c r="F1016" t="s">
        <v>14</v>
      </c>
      <c r="G1016" t="s">
        <v>21</v>
      </c>
      <c r="H1016">
        <v>50</v>
      </c>
      <c r="I1016">
        <v>19763</v>
      </c>
      <c r="J1016">
        <v>988150</v>
      </c>
      <c r="K1016">
        <v>20</v>
      </c>
      <c r="L1016">
        <v>395260</v>
      </c>
      <c r="M1016">
        <v>592890</v>
      </c>
      <c r="N1016" s="5">
        <f>sales[profit]/sales[total_sales]</f>
        <v>0.6</v>
      </c>
    </row>
    <row r="1017" spans="2:14" hidden="1" x14ac:dyDescent="0.25">
      <c r="B1017">
        <v>10190</v>
      </c>
      <c r="C1017" t="s">
        <v>23</v>
      </c>
      <c r="D1017" s="1">
        <v>44807</v>
      </c>
      <c r="E1017" t="s">
        <v>72</v>
      </c>
      <c r="F1017" t="s">
        <v>18</v>
      </c>
      <c r="G1017" t="s">
        <v>21</v>
      </c>
      <c r="H1017">
        <v>50</v>
      </c>
      <c r="I1017">
        <v>14859</v>
      </c>
      <c r="J1017">
        <v>742950</v>
      </c>
      <c r="K1017">
        <v>20</v>
      </c>
      <c r="L1017">
        <v>297180</v>
      </c>
      <c r="M1017">
        <v>445770</v>
      </c>
      <c r="N1017" s="5">
        <f>sales[profit]/sales[total_sales]</f>
        <v>0.6</v>
      </c>
    </row>
    <row r="1018" spans="2:14" hidden="1" x14ac:dyDescent="0.25">
      <c r="B1018">
        <v>10272</v>
      </c>
      <c r="C1018" t="s">
        <v>19</v>
      </c>
      <c r="D1018" s="1">
        <v>44807</v>
      </c>
      <c r="E1018" t="s">
        <v>50</v>
      </c>
      <c r="F1018" t="s">
        <v>18</v>
      </c>
      <c r="G1018" t="s">
        <v>15</v>
      </c>
      <c r="H1018">
        <v>40</v>
      </c>
      <c r="I1018">
        <v>17686</v>
      </c>
      <c r="J1018">
        <v>707440</v>
      </c>
      <c r="K1018">
        <v>10</v>
      </c>
      <c r="L1018">
        <v>176860</v>
      </c>
      <c r="M1018">
        <v>530580</v>
      </c>
      <c r="N1018" s="5">
        <f>sales[profit]/sales[total_sales]</f>
        <v>0.75</v>
      </c>
    </row>
    <row r="1019" spans="2:14" hidden="1" x14ac:dyDescent="0.25">
      <c r="B1019">
        <v>10324</v>
      </c>
      <c r="C1019" t="s">
        <v>12</v>
      </c>
      <c r="D1019" s="1">
        <v>44808</v>
      </c>
      <c r="E1019" t="s">
        <v>70</v>
      </c>
      <c r="F1019" t="s">
        <v>14</v>
      </c>
      <c r="G1019" t="s">
        <v>30</v>
      </c>
      <c r="H1019">
        <v>45</v>
      </c>
      <c r="I1019">
        <v>10703</v>
      </c>
      <c r="J1019">
        <v>481635</v>
      </c>
      <c r="K1019">
        <v>15</v>
      </c>
      <c r="L1019">
        <v>160545</v>
      </c>
      <c r="M1019">
        <v>321090</v>
      </c>
      <c r="N1019" s="5">
        <f>sales[profit]/sales[total_sales]</f>
        <v>0.66666666666666663</v>
      </c>
    </row>
    <row r="1020" spans="2:14" hidden="1" x14ac:dyDescent="0.25">
      <c r="B1020">
        <v>10892</v>
      </c>
      <c r="C1020" t="s">
        <v>12</v>
      </c>
      <c r="D1020" s="1">
        <v>44808</v>
      </c>
      <c r="E1020" t="s">
        <v>31</v>
      </c>
      <c r="F1020" t="s">
        <v>32</v>
      </c>
      <c r="G1020" t="s">
        <v>21</v>
      </c>
      <c r="H1020">
        <v>50</v>
      </c>
      <c r="I1020">
        <v>5187</v>
      </c>
      <c r="J1020">
        <v>259350</v>
      </c>
      <c r="K1020">
        <v>20</v>
      </c>
      <c r="L1020">
        <v>103740</v>
      </c>
      <c r="M1020">
        <v>155610</v>
      </c>
      <c r="N1020" s="5">
        <f>sales[profit]/sales[total_sales]</f>
        <v>0.6</v>
      </c>
    </row>
    <row r="1021" spans="2:14" hidden="1" x14ac:dyDescent="0.25">
      <c r="B1021">
        <v>10722</v>
      </c>
      <c r="C1021" t="s">
        <v>16</v>
      </c>
      <c r="D1021" s="1">
        <v>44808</v>
      </c>
      <c r="E1021" t="s">
        <v>44</v>
      </c>
      <c r="F1021" t="s">
        <v>18</v>
      </c>
      <c r="G1021" t="s">
        <v>30</v>
      </c>
      <c r="H1021">
        <v>45</v>
      </c>
      <c r="I1021">
        <v>8251</v>
      </c>
      <c r="J1021">
        <v>371295</v>
      </c>
      <c r="K1021">
        <v>15</v>
      </c>
      <c r="L1021">
        <v>123765</v>
      </c>
      <c r="M1021">
        <v>247530</v>
      </c>
      <c r="N1021" s="5">
        <f>sales[profit]/sales[total_sales]</f>
        <v>0.66666666666666663</v>
      </c>
    </row>
    <row r="1022" spans="2:14" hidden="1" x14ac:dyDescent="0.25">
      <c r="B1022">
        <v>10054</v>
      </c>
      <c r="C1022" t="s">
        <v>23</v>
      </c>
      <c r="D1022" s="1">
        <v>44808</v>
      </c>
      <c r="E1022" t="s">
        <v>64</v>
      </c>
      <c r="F1022" t="s">
        <v>18</v>
      </c>
      <c r="G1022" t="s">
        <v>15</v>
      </c>
      <c r="H1022">
        <v>40</v>
      </c>
      <c r="I1022">
        <v>2535</v>
      </c>
      <c r="J1022">
        <v>101400</v>
      </c>
      <c r="K1022">
        <v>10</v>
      </c>
      <c r="L1022">
        <v>25350</v>
      </c>
      <c r="M1022">
        <v>76050</v>
      </c>
      <c r="N1022" s="5">
        <f>sales[profit]/sales[total_sales]</f>
        <v>0.75</v>
      </c>
    </row>
    <row r="1023" spans="2:14" hidden="1" x14ac:dyDescent="0.25">
      <c r="B1023">
        <v>10719</v>
      </c>
      <c r="C1023" t="s">
        <v>19</v>
      </c>
      <c r="D1023" s="1">
        <v>44809</v>
      </c>
      <c r="E1023" t="s">
        <v>66</v>
      </c>
      <c r="F1023" t="s">
        <v>32</v>
      </c>
      <c r="G1023" t="s">
        <v>15</v>
      </c>
      <c r="H1023">
        <v>40</v>
      </c>
      <c r="I1023">
        <v>1673</v>
      </c>
      <c r="J1023">
        <v>66920</v>
      </c>
      <c r="K1023">
        <v>10</v>
      </c>
      <c r="L1023">
        <v>16730</v>
      </c>
      <c r="M1023">
        <v>50190</v>
      </c>
      <c r="N1023" s="5">
        <f>sales[profit]/sales[total_sales]</f>
        <v>0.75</v>
      </c>
    </row>
    <row r="1024" spans="2:14" hidden="1" x14ac:dyDescent="0.25">
      <c r="B1024">
        <v>10539</v>
      </c>
      <c r="C1024" t="s">
        <v>19</v>
      </c>
      <c r="D1024" s="1">
        <v>44809</v>
      </c>
      <c r="E1024" t="s">
        <v>40</v>
      </c>
      <c r="F1024" t="s">
        <v>14</v>
      </c>
      <c r="G1024" t="s">
        <v>30</v>
      </c>
      <c r="H1024">
        <v>45</v>
      </c>
      <c r="I1024">
        <v>9391</v>
      </c>
      <c r="J1024">
        <v>422595</v>
      </c>
      <c r="K1024">
        <v>15</v>
      </c>
      <c r="L1024">
        <v>140865</v>
      </c>
      <c r="M1024">
        <v>281730</v>
      </c>
      <c r="N1024" s="5">
        <f>sales[profit]/sales[total_sales]</f>
        <v>0.66666666666666663</v>
      </c>
    </row>
    <row r="1025" spans="2:14" hidden="1" x14ac:dyDescent="0.25">
      <c r="B1025">
        <v>10815</v>
      </c>
      <c r="C1025" t="s">
        <v>23</v>
      </c>
      <c r="D1025" s="1">
        <v>44809</v>
      </c>
      <c r="E1025" t="s">
        <v>63</v>
      </c>
      <c r="F1025" t="s">
        <v>96</v>
      </c>
      <c r="G1025" t="s">
        <v>21</v>
      </c>
      <c r="H1025">
        <v>50</v>
      </c>
      <c r="I1025">
        <v>12003</v>
      </c>
      <c r="J1025">
        <v>600150</v>
      </c>
      <c r="K1025">
        <v>20</v>
      </c>
      <c r="L1025">
        <v>240060</v>
      </c>
      <c r="M1025">
        <v>360090</v>
      </c>
      <c r="N1025" s="5">
        <f>sales[profit]/sales[total_sales]</f>
        <v>0.6</v>
      </c>
    </row>
    <row r="1026" spans="2:14" x14ac:dyDescent="0.25">
      <c r="B1026">
        <v>10466</v>
      </c>
      <c r="C1026" t="s">
        <v>12</v>
      </c>
      <c r="D1026" s="1">
        <v>44809</v>
      </c>
      <c r="E1026" t="s">
        <v>69</v>
      </c>
      <c r="F1026" t="s">
        <v>18</v>
      </c>
      <c r="G1026" t="s">
        <v>21</v>
      </c>
      <c r="H1026">
        <v>50</v>
      </c>
      <c r="I1026">
        <v>12707</v>
      </c>
      <c r="J1026">
        <v>635350</v>
      </c>
      <c r="K1026">
        <v>20</v>
      </c>
      <c r="L1026">
        <v>254140</v>
      </c>
      <c r="M1026">
        <v>381210</v>
      </c>
      <c r="N1026" s="5">
        <f>sales[profit]/sales[total_sales]</f>
        <v>0.6</v>
      </c>
    </row>
    <row r="1027" spans="2:14" hidden="1" x14ac:dyDescent="0.25">
      <c r="B1027">
        <v>10996</v>
      </c>
      <c r="C1027" t="s">
        <v>12</v>
      </c>
      <c r="D1027" s="1">
        <v>44810</v>
      </c>
      <c r="E1027" t="s">
        <v>67</v>
      </c>
      <c r="F1027" t="s">
        <v>18</v>
      </c>
      <c r="G1027" t="s">
        <v>21</v>
      </c>
      <c r="H1027">
        <v>50</v>
      </c>
      <c r="I1027">
        <v>7647</v>
      </c>
      <c r="J1027">
        <v>382350</v>
      </c>
      <c r="K1027">
        <v>20</v>
      </c>
      <c r="L1027">
        <v>152940</v>
      </c>
      <c r="M1027">
        <v>229410</v>
      </c>
      <c r="N1027" s="5">
        <f>sales[profit]/sales[total_sales]</f>
        <v>0.6</v>
      </c>
    </row>
    <row r="1028" spans="2:14" hidden="1" x14ac:dyDescent="0.25">
      <c r="B1028">
        <v>10279</v>
      </c>
      <c r="C1028" t="s">
        <v>12</v>
      </c>
      <c r="D1028" s="1">
        <v>44810</v>
      </c>
      <c r="E1028" t="s">
        <v>68</v>
      </c>
      <c r="F1028" t="s">
        <v>14</v>
      </c>
      <c r="G1028" t="s">
        <v>15</v>
      </c>
      <c r="H1028">
        <v>40</v>
      </c>
      <c r="I1028">
        <v>16631</v>
      </c>
      <c r="J1028">
        <v>665240</v>
      </c>
      <c r="K1028">
        <v>10</v>
      </c>
      <c r="L1028">
        <v>166310</v>
      </c>
      <c r="M1028">
        <v>498930</v>
      </c>
      <c r="N1028" s="5">
        <f>sales[profit]/sales[total_sales]</f>
        <v>0.75</v>
      </c>
    </row>
    <row r="1029" spans="2:14" hidden="1" x14ac:dyDescent="0.25">
      <c r="B1029">
        <v>10199</v>
      </c>
      <c r="C1029" t="s">
        <v>19</v>
      </c>
      <c r="D1029" s="1">
        <v>44810</v>
      </c>
      <c r="E1029" t="s">
        <v>35</v>
      </c>
      <c r="F1029" t="s">
        <v>96</v>
      </c>
      <c r="G1029" t="s">
        <v>26</v>
      </c>
      <c r="H1029">
        <v>55</v>
      </c>
      <c r="I1029">
        <v>15951</v>
      </c>
      <c r="J1029">
        <v>877305</v>
      </c>
      <c r="K1029">
        <v>30</v>
      </c>
      <c r="L1029">
        <v>478530</v>
      </c>
      <c r="M1029">
        <v>398775</v>
      </c>
      <c r="N1029" s="5">
        <f>sales[profit]/sales[total_sales]</f>
        <v>0.45454545454545453</v>
      </c>
    </row>
    <row r="1030" spans="2:14" hidden="1" x14ac:dyDescent="0.25">
      <c r="B1030">
        <v>10976</v>
      </c>
      <c r="C1030" t="s">
        <v>19</v>
      </c>
      <c r="D1030" s="1">
        <v>44810</v>
      </c>
      <c r="E1030" t="s">
        <v>34</v>
      </c>
      <c r="F1030" t="s">
        <v>14</v>
      </c>
      <c r="G1030" t="s">
        <v>30</v>
      </c>
      <c r="H1030">
        <v>45</v>
      </c>
      <c r="I1030">
        <v>12416</v>
      </c>
      <c r="J1030">
        <v>558720</v>
      </c>
      <c r="K1030">
        <v>15</v>
      </c>
      <c r="L1030">
        <v>186240</v>
      </c>
      <c r="M1030">
        <v>372480</v>
      </c>
      <c r="N1030" s="5">
        <f>sales[profit]/sales[total_sales]</f>
        <v>0.66666666666666663</v>
      </c>
    </row>
    <row r="1031" spans="2:14" hidden="1" x14ac:dyDescent="0.25">
      <c r="B1031">
        <v>10288</v>
      </c>
      <c r="C1031" t="s">
        <v>12</v>
      </c>
      <c r="D1031" s="1">
        <v>44811</v>
      </c>
      <c r="E1031" t="s">
        <v>34</v>
      </c>
      <c r="F1031" t="s">
        <v>14</v>
      </c>
      <c r="G1031" t="s">
        <v>30</v>
      </c>
      <c r="H1031">
        <v>45</v>
      </c>
      <c r="I1031">
        <v>13161</v>
      </c>
      <c r="J1031">
        <v>592245</v>
      </c>
      <c r="K1031">
        <v>15</v>
      </c>
      <c r="L1031">
        <v>197415</v>
      </c>
      <c r="M1031">
        <v>394830</v>
      </c>
      <c r="N1031" s="5">
        <f>sales[profit]/sales[total_sales]</f>
        <v>0.66666666666666663</v>
      </c>
    </row>
    <row r="1032" spans="2:14" hidden="1" x14ac:dyDescent="0.25">
      <c r="B1032">
        <v>10783</v>
      </c>
      <c r="C1032" t="s">
        <v>19</v>
      </c>
      <c r="D1032" s="1">
        <v>44811</v>
      </c>
      <c r="E1032" t="s">
        <v>28</v>
      </c>
      <c r="F1032" t="s">
        <v>96</v>
      </c>
      <c r="G1032" t="s">
        <v>21</v>
      </c>
      <c r="H1032">
        <v>50</v>
      </c>
      <c r="I1032">
        <v>19480</v>
      </c>
      <c r="J1032">
        <v>974000</v>
      </c>
      <c r="K1032">
        <v>20</v>
      </c>
      <c r="L1032">
        <v>389600</v>
      </c>
      <c r="M1032">
        <v>584400</v>
      </c>
      <c r="N1032" s="5">
        <f>sales[profit]/sales[total_sales]</f>
        <v>0.6</v>
      </c>
    </row>
    <row r="1033" spans="2:14" hidden="1" x14ac:dyDescent="0.25">
      <c r="B1033">
        <v>10415</v>
      </c>
      <c r="C1033" t="s">
        <v>19</v>
      </c>
      <c r="D1033" s="1">
        <v>44811</v>
      </c>
      <c r="E1033" t="s">
        <v>24</v>
      </c>
      <c r="F1033" t="s">
        <v>18</v>
      </c>
      <c r="G1033" t="s">
        <v>21</v>
      </c>
      <c r="H1033">
        <v>50</v>
      </c>
      <c r="I1033">
        <v>6361</v>
      </c>
      <c r="J1033">
        <v>318050</v>
      </c>
      <c r="K1033">
        <v>20</v>
      </c>
      <c r="L1033">
        <v>127220</v>
      </c>
      <c r="M1033">
        <v>190830</v>
      </c>
      <c r="N1033" s="5">
        <f>sales[profit]/sales[total_sales]</f>
        <v>0.6</v>
      </c>
    </row>
    <row r="1034" spans="2:14" hidden="1" x14ac:dyDescent="0.25">
      <c r="B1034">
        <v>10889</v>
      </c>
      <c r="C1034" t="s">
        <v>16</v>
      </c>
      <c r="D1034" s="1">
        <v>44811</v>
      </c>
      <c r="E1034" t="s">
        <v>63</v>
      </c>
      <c r="F1034" t="s">
        <v>96</v>
      </c>
      <c r="G1034" t="s">
        <v>21</v>
      </c>
      <c r="H1034">
        <v>50</v>
      </c>
      <c r="I1034">
        <v>7016</v>
      </c>
      <c r="J1034">
        <v>350800</v>
      </c>
      <c r="K1034">
        <v>20</v>
      </c>
      <c r="L1034">
        <v>140320</v>
      </c>
      <c r="M1034">
        <v>210480</v>
      </c>
      <c r="N1034" s="5">
        <f>sales[profit]/sales[total_sales]</f>
        <v>0.6</v>
      </c>
    </row>
    <row r="1035" spans="2:14" hidden="1" x14ac:dyDescent="0.25">
      <c r="B1035">
        <v>10865</v>
      </c>
      <c r="C1035" t="s">
        <v>19</v>
      </c>
      <c r="D1035" s="1">
        <v>44812</v>
      </c>
      <c r="E1035" t="s">
        <v>40</v>
      </c>
      <c r="F1035" t="s">
        <v>14</v>
      </c>
      <c r="G1035" t="s">
        <v>15</v>
      </c>
      <c r="H1035">
        <v>40</v>
      </c>
      <c r="I1035">
        <v>2366</v>
      </c>
      <c r="J1035">
        <v>94640</v>
      </c>
      <c r="K1035">
        <v>10</v>
      </c>
      <c r="L1035">
        <v>23660</v>
      </c>
      <c r="M1035">
        <v>70980</v>
      </c>
      <c r="N1035" s="5">
        <f>sales[profit]/sales[total_sales]</f>
        <v>0.75</v>
      </c>
    </row>
    <row r="1036" spans="2:14" hidden="1" x14ac:dyDescent="0.25">
      <c r="B1036">
        <v>10320</v>
      </c>
      <c r="C1036" t="s">
        <v>23</v>
      </c>
      <c r="D1036" s="1">
        <v>44812</v>
      </c>
      <c r="E1036" t="s">
        <v>27</v>
      </c>
      <c r="F1036" t="s">
        <v>18</v>
      </c>
      <c r="G1036" t="s">
        <v>26</v>
      </c>
      <c r="H1036">
        <v>55</v>
      </c>
      <c r="I1036">
        <v>13995</v>
      </c>
      <c r="J1036">
        <v>769725</v>
      </c>
      <c r="K1036">
        <v>30</v>
      </c>
      <c r="L1036">
        <v>419850</v>
      </c>
      <c r="M1036">
        <v>349875</v>
      </c>
      <c r="N1036" s="5">
        <f>sales[profit]/sales[total_sales]</f>
        <v>0.45454545454545453</v>
      </c>
    </row>
    <row r="1037" spans="2:14" hidden="1" x14ac:dyDescent="0.25">
      <c r="B1037">
        <v>10562</v>
      </c>
      <c r="C1037" t="s">
        <v>16</v>
      </c>
      <c r="D1037" s="1">
        <v>44812</v>
      </c>
      <c r="E1037" t="s">
        <v>68</v>
      </c>
      <c r="F1037" t="s">
        <v>14</v>
      </c>
      <c r="G1037" t="s">
        <v>26</v>
      </c>
      <c r="H1037">
        <v>55</v>
      </c>
      <c r="I1037">
        <v>13671</v>
      </c>
      <c r="J1037">
        <v>751905</v>
      </c>
      <c r="K1037">
        <v>30</v>
      </c>
      <c r="L1037">
        <v>410130</v>
      </c>
      <c r="M1037">
        <v>341775</v>
      </c>
      <c r="N1037" s="5">
        <f>sales[profit]/sales[total_sales]</f>
        <v>0.45454545454545453</v>
      </c>
    </row>
    <row r="1038" spans="2:14" hidden="1" x14ac:dyDescent="0.25">
      <c r="B1038">
        <v>10643</v>
      </c>
      <c r="C1038" t="s">
        <v>19</v>
      </c>
      <c r="D1038" s="1">
        <v>44812</v>
      </c>
      <c r="E1038" t="s">
        <v>59</v>
      </c>
      <c r="F1038" t="s">
        <v>14</v>
      </c>
      <c r="G1038" t="s">
        <v>15</v>
      </c>
      <c r="H1038">
        <v>40</v>
      </c>
      <c r="I1038">
        <v>11436</v>
      </c>
      <c r="J1038">
        <v>457440</v>
      </c>
      <c r="K1038">
        <v>10</v>
      </c>
      <c r="L1038">
        <v>114360</v>
      </c>
      <c r="M1038">
        <v>343080</v>
      </c>
      <c r="N1038" s="5">
        <f>sales[profit]/sales[total_sales]</f>
        <v>0.75</v>
      </c>
    </row>
    <row r="1039" spans="2:14" hidden="1" x14ac:dyDescent="0.25">
      <c r="B1039">
        <v>10381</v>
      </c>
      <c r="C1039" t="s">
        <v>16</v>
      </c>
      <c r="D1039" s="1">
        <v>44813</v>
      </c>
      <c r="E1039" t="s">
        <v>17</v>
      </c>
      <c r="F1039" t="s">
        <v>18</v>
      </c>
      <c r="G1039" t="s">
        <v>21</v>
      </c>
      <c r="H1039">
        <v>50</v>
      </c>
      <c r="I1039">
        <v>15282</v>
      </c>
      <c r="J1039">
        <v>764100</v>
      </c>
      <c r="K1039">
        <v>20</v>
      </c>
      <c r="L1039">
        <v>305640</v>
      </c>
      <c r="M1039">
        <v>458460</v>
      </c>
      <c r="N1039" s="5">
        <f>sales[profit]/sales[total_sales]</f>
        <v>0.6</v>
      </c>
    </row>
    <row r="1040" spans="2:14" hidden="1" x14ac:dyDescent="0.25">
      <c r="B1040">
        <v>10420</v>
      </c>
      <c r="C1040" t="s">
        <v>23</v>
      </c>
      <c r="D1040" s="1">
        <v>44813</v>
      </c>
      <c r="E1040" t="s">
        <v>49</v>
      </c>
      <c r="F1040" t="s">
        <v>96</v>
      </c>
      <c r="G1040" t="s">
        <v>26</v>
      </c>
      <c r="H1040">
        <v>55</v>
      </c>
      <c r="I1040">
        <v>12997</v>
      </c>
      <c r="J1040">
        <v>714835</v>
      </c>
      <c r="K1040">
        <v>30</v>
      </c>
      <c r="L1040">
        <v>389910</v>
      </c>
      <c r="M1040">
        <v>324925</v>
      </c>
      <c r="N1040" s="5">
        <f>sales[profit]/sales[total_sales]</f>
        <v>0.45454545454545453</v>
      </c>
    </row>
    <row r="1041" spans="2:14" hidden="1" x14ac:dyDescent="0.25">
      <c r="B1041">
        <v>10399</v>
      </c>
      <c r="C1041" t="s">
        <v>16</v>
      </c>
      <c r="D1041" s="1">
        <v>44813</v>
      </c>
      <c r="E1041" t="s">
        <v>45</v>
      </c>
      <c r="F1041" t="s">
        <v>18</v>
      </c>
      <c r="G1041" t="s">
        <v>21</v>
      </c>
      <c r="H1041">
        <v>50</v>
      </c>
      <c r="I1041">
        <v>3457</v>
      </c>
      <c r="J1041">
        <v>172850</v>
      </c>
      <c r="K1041">
        <v>20</v>
      </c>
      <c r="L1041">
        <v>69140</v>
      </c>
      <c r="M1041">
        <v>103710</v>
      </c>
      <c r="N1041" s="5">
        <f>sales[profit]/sales[total_sales]</f>
        <v>0.6</v>
      </c>
    </row>
    <row r="1042" spans="2:14" hidden="1" x14ac:dyDescent="0.25">
      <c r="B1042">
        <v>10791</v>
      </c>
      <c r="C1042" t="s">
        <v>19</v>
      </c>
      <c r="D1042" s="1">
        <v>44813</v>
      </c>
      <c r="E1042" t="s">
        <v>62</v>
      </c>
      <c r="F1042" t="s">
        <v>32</v>
      </c>
      <c r="G1042" t="s">
        <v>30</v>
      </c>
      <c r="H1042">
        <v>45</v>
      </c>
      <c r="I1042">
        <v>6020</v>
      </c>
      <c r="J1042">
        <v>270900</v>
      </c>
      <c r="K1042">
        <v>15</v>
      </c>
      <c r="L1042">
        <v>90300</v>
      </c>
      <c r="M1042">
        <v>180600</v>
      </c>
      <c r="N1042" s="5">
        <f>sales[profit]/sales[total_sales]</f>
        <v>0.66666666666666663</v>
      </c>
    </row>
    <row r="1043" spans="2:14" hidden="1" x14ac:dyDescent="0.25">
      <c r="B1043">
        <v>10766</v>
      </c>
      <c r="C1043" t="s">
        <v>12</v>
      </c>
      <c r="D1043" s="1">
        <v>44814</v>
      </c>
      <c r="E1043" t="s">
        <v>36</v>
      </c>
      <c r="F1043" t="s">
        <v>14</v>
      </c>
      <c r="G1043" t="s">
        <v>26</v>
      </c>
      <c r="H1043">
        <v>55</v>
      </c>
      <c r="I1043">
        <v>6822</v>
      </c>
      <c r="J1043">
        <v>375210</v>
      </c>
      <c r="K1043">
        <v>30</v>
      </c>
      <c r="L1043">
        <v>204660</v>
      </c>
      <c r="M1043">
        <v>170550</v>
      </c>
      <c r="N1043" s="5">
        <f>sales[profit]/sales[total_sales]</f>
        <v>0.45454545454545453</v>
      </c>
    </row>
    <row r="1044" spans="2:14" hidden="1" x14ac:dyDescent="0.25">
      <c r="B1044">
        <v>10761</v>
      </c>
      <c r="C1044" t="s">
        <v>19</v>
      </c>
      <c r="D1044" s="1">
        <v>44814</v>
      </c>
      <c r="E1044" t="s">
        <v>63</v>
      </c>
      <c r="F1044" t="s">
        <v>96</v>
      </c>
      <c r="G1044" t="s">
        <v>30</v>
      </c>
      <c r="H1044">
        <v>45</v>
      </c>
      <c r="I1044">
        <v>19334</v>
      </c>
      <c r="J1044">
        <v>870030</v>
      </c>
      <c r="K1044">
        <v>15</v>
      </c>
      <c r="L1044">
        <v>290010</v>
      </c>
      <c r="M1044">
        <v>580020</v>
      </c>
      <c r="N1044" s="5">
        <f>sales[profit]/sales[total_sales]</f>
        <v>0.66666666666666663</v>
      </c>
    </row>
    <row r="1045" spans="2:14" hidden="1" x14ac:dyDescent="0.25">
      <c r="B1045">
        <v>10537</v>
      </c>
      <c r="C1045" t="s">
        <v>23</v>
      </c>
      <c r="D1045" s="1">
        <v>44814</v>
      </c>
      <c r="E1045" t="s">
        <v>67</v>
      </c>
      <c r="F1045" t="s">
        <v>18</v>
      </c>
      <c r="G1045" t="s">
        <v>26</v>
      </c>
      <c r="H1045">
        <v>55</v>
      </c>
      <c r="I1045">
        <v>16997</v>
      </c>
      <c r="J1045">
        <v>934835</v>
      </c>
      <c r="K1045">
        <v>30</v>
      </c>
      <c r="L1045">
        <v>509910</v>
      </c>
      <c r="M1045">
        <v>424925</v>
      </c>
      <c r="N1045" s="5">
        <f>sales[profit]/sales[total_sales]</f>
        <v>0.45454545454545453</v>
      </c>
    </row>
    <row r="1046" spans="2:14" hidden="1" x14ac:dyDescent="0.25">
      <c r="B1046">
        <v>10623</v>
      </c>
      <c r="C1046" t="s">
        <v>16</v>
      </c>
      <c r="D1046" s="1">
        <v>44814</v>
      </c>
      <c r="E1046" t="s">
        <v>35</v>
      </c>
      <c r="F1046" t="s">
        <v>96</v>
      </c>
      <c r="G1046" t="s">
        <v>26</v>
      </c>
      <c r="H1046">
        <v>55</v>
      </c>
      <c r="I1046">
        <v>4556</v>
      </c>
      <c r="J1046">
        <v>250580</v>
      </c>
      <c r="K1046">
        <v>30</v>
      </c>
      <c r="L1046">
        <v>136680</v>
      </c>
      <c r="M1046">
        <v>113900</v>
      </c>
      <c r="N1046" s="5">
        <f>sales[profit]/sales[total_sales]</f>
        <v>0.45454545454545453</v>
      </c>
    </row>
    <row r="1047" spans="2:14" hidden="1" x14ac:dyDescent="0.25">
      <c r="B1047">
        <v>10490</v>
      </c>
      <c r="C1047" t="s">
        <v>12</v>
      </c>
      <c r="D1047" s="1">
        <v>44815</v>
      </c>
      <c r="E1047" t="s">
        <v>68</v>
      </c>
      <c r="F1047" t="s">
        <v>14</v>
      </c>
      <c r="G1047" t="s">
        <v>26</v>
      </c>
      <c r="H1047">
        <v>55</v>
      </c>
      <c r="I1047">
        <v>15200</v>
      </c>
      <c r="J1047">
        <v>836000</v>
      </c>
      <c r="K1047">
        <v>30</v>
      </c>
      <c r="L1047">
        <v>456000</v>
      </c>
      <c r="M1047">
        <v>380000</v>
      </c>
      <c r="N1047" s="5">
        <f>sales[profit]/sales[total_sales]</f>
        <v>0.45454545454545453</v>
      </c>
    </row>
    <row r="1048" spans="2:14" x14ac:dyDescent="0.25">
      <c r="B1048">
        <v>10310</v>
      </c>
      <c r="C1048" t="s">
        <v>23</v>
      </c>
      <c r="D1048" s="1">
        <v>44815</v>
      </c>
      <c r="E1048" t="s">
        <v>69</v>
      </c>
      <c r="F1048" t="s">
        <v>18</v>
      </c>
      <c r="G1048" t="s">
        <v>15</v>
      </c>
      <c r="H1048">
        <v>40</v>
      </c>
      <c r="I1048">
        <v>2490</v>
      </c>
      <c r="J1048">
        <v>99600</v>
      </c>
      <c r="K1048">
        <v>10</v>
      </c>
      <c r="L1048">
        <v>24900</v>
      </c>
      <c r="M1048">
        <v>74700</v>
      </c>
      <c r="N1048" s="5">
        <f>sales[profit]/sales[total_sales]</f>
        <v>0.75</v>
      </c>
    </row>
    <row r="1049" spans="2:14" hidden="1" x14ac:dyDescent="0.25">
      <c r="B1049">
        <v>10565</v>
      </c>
      <c r="C1049" t="s">
        <v>23</v>
      </c>
      <c r="D1049" s="1">
        <v>44815</v>
      </c>
      <c r="E1049" t="s">
        <v>70</v>
      </c>
      <c r="F1049" t="s">
        <v>14</v>
      </c>
      <c r="G1049" t="s">
        <v>21</v>
      </c>
      <c r="H1049">
        <v>50</v>
      </c>
      <c r="I1049">
        <v>3946</v>
      </c>
      <c r="J1049">
        <v>197300</v>
      </c>
      <c r="K1049">
        <v>20</v>
      </c>
      <c r="L1049">
        <v>78920</v>
      </c>
      <c r="M1049">
        <v>118380</v>
      </c>
      <c r="N1049" s="5">
        <f>sales[profit]/sales[total_sales]</f>
        <v>0.6</v>
      </c>
    </row>
    <row r="1050" spans="2:14" hidden="1" x14ac:dyDescent="0.25">
      <c r="B1050">
        <v>10372</v>
      </c>
      <c r="C1050" t="s">
        <v>12</v>
      </c>
      <c r="D1050" s="1">
        <v>44815</v>
      </c>
      <c r="E1050" t="s">
        <v>46</v>
      </c>
      <c r="F1050" t="s">
        <v>32</v>
      </c>
      <c r="G1050" t="s">
        <v>26</v>
      </c>
      <c r="H1050">
        <v>55</v>
      </c>
      <c r="I1050">
        <v>6113</v>
      </c>
      <c r="J1050">
        <v>336215</v>
      </c>
      <c r="K1050">
        <v>30</v>
      </c>
      <c r="L1050">
        <v>183390</v>
      </c>
      <c r="M1050">
        <v>152825</v>
      </c>
      <c r="N1050" s="5">
        <f>sales[profit]/sales[total_sales]</f>
        <v>0.45454545454545453</v>
      </c>
    </row>
    <row r="1051" spans="2:14" hidden="1" x14ac:dyDescent="0.25">
      <c r="B1051">
        <v>10791</v>
      </c>
      <c r="C1051" t="s">
        <v>23</v>
      </c>
      <c r="D1051" s="1">
        <v>44815</v>
      </c>
      <c r="E1051" t="s">
        <v>42</v>
      </c>
      <c r="F1051" t="s">
        <v>32</v>
      </c>
      <c r="G1051" t="s">
        <v>26</v>
      </c>
      <c r="H1051">
        <v>55</v>
      </c>
      <c r="I1051">
        <v>11233</v>
      </c>
      <c r="J1051">
        <v>617815</v>
      </c>
      <c r="K1051">
        <v>30</v>
      </c>
      <c r="L1051">
        <v>336990</v>
      </c>
      <c r="M1051">
        <v>280825</v>
      </c>
      <c r="N1051" s="5">
        <f>sales[profit]/sales[total_sales]</f>
        <v>0.45454545454545453</v>
      </c>
    </row>
    <row r="1052" spans="2:14" hidden="1" x14ac:dyDescent="0.25">
      <c r="B1052">
        <v>10084</v>
      </c>
      <c r="C1052" t="s">
        <v>16</v>
      </c>
      <c r="D1052" s="1">
        <v>44816</v>
      </c>
      <c r="E1052" t="s">
        <v>50</v>
      </c>
      <c r="F1052" t="s">
        <v>18</v>
      </c>
      <c r="G1052" t="s">
        <v>26</v>
      </c>
      <c r="H1052">
        <v>55</v>
      </c>
      <c r="I1052">
        <v>7087</v>
      </c>
      <c r="J1052">
        <v>389785</v>
      </c>
      <c r="K1052">
        <v>30</v>
      </c>
      <c r="L1052">
        <v>212610</v>
      </c>
      <c r="M1052">
        <v>177175</v>
      </c>
      <c r="N1052" s="5">
        <f>sales[profit]/sales[total_sales]</f>
        <v>0.45454545454545453</v>
      </c>
    </row>
    <row r="1053" spans="2:14" hidden="1" x14ac:dyDescent="0.25">
      <c r="B1053">
        <v>10977</v>
      </c>
      <c r="C1053" t="s">
        <v>19</v>
      </c>
      <c r="D1053" s="1">
        <v>44816</v>
      </c>
      <c r="E1053" t="s">
        <v>27</v>
      </c>
      <c r="F1053" t="s">
        <v>18</v>
      </c>
      <c r="G1053" t="s">
        <v>26</v>
      </c>
      <c r="H1053">
        <v>55</v>
      </c>
      <c r="I1053">
        <v>2872</v>
      </c>
      <c r="J1053">
        <v>157960</v>
      </c>
      <c r="K1053">
        <v>30</v>
      </c>
      <c r="L1053">
        <v>86160</v>
      </c>
      <c r="M1053">
        <v>71800</v>
      </c>
      <c r="N1053" s="5">
        <f>sales[profit]/sales[total_sales]</f>
        <v>0.45454545454545453</v>
      </c>
    </row>
    <row r="1054" spans="2:14" hidden="1" x14ac:dyDescent="0.25">
      <c r="B1054">
        <v>10972</v>
      </c>
      <c r="C1054" t="s">
        <v>23</v>
      </c>
      <c r="D1054" s="1">
        <v>44816</v>
      </c>
      <c r="E1054" t="s">
        <v>36</v>
      </c>
      <c r="F1054" t="s">
        <v>14</v>
      </c>
      <c r="G1054" t="s">
        <v>21</v>
      </c>
      <c r="H1054">
        <v>50</v>
      </c>
      <c r="I1054">
        <v>13338</v>
      </c>
      <c r="J1054">
        <v>666900</v>
      </c>
      <c r="K1054">
        <v>20</v>
      </c>
      <c r="L1054">
        <v>266760</v>
      </c>
      <c r="M1054">
        <v>400140</v>
      </c>
      <c r="N1054" s="5">
        <f>sales[profit]/sales[total_sales]</f>
        <v>0.6</v>
      </c>
    </row>
    <row r="1055" spans="2:14" hidden="1" x14ac:dyDescent="0.25">
      <c r="B1055">
        <v>10752</v>
      </c>
      <c r="C1055" t="s">
        <v>16</v>
      </c>
      <c r="D1055" s="1">
        <v>44816</v>
      </c>
      <c r="E1055" t="s">
        <v>53</v>
      </c>
      <c r="F1055" t="s">
        <v>18</v>
      </c>
      <c r="G1055" t="s">
        <v>30</v>
      </c>
      <c r="H1055">
        <v>45</v>
      </c>
      <c r="I1055">
        <v>9349</v>
      </c>
      <c r="J1055">
        <v>420705</v>
      </c>
      <c r="K1055">
        <v>15</v>
      </c>
      <c r="L1055">
        <v>140235</v>
      </c>
      <c r="M1055">
        <v>280470</v>
      </c>
      <c r="N1055" s="5">
        <f>sales[profit]/sales[total_sales]</f>
        <v>0.66666666666666663</v>
      </c>
    </row>
    <row r="1056" spans="2:14" hidden="1" x14ac:dyDescent="0.25">
      <c r="B1056">
        <v>10003</v>
      </c>
      <c r="C1056" t="s">
        <v>19</v>
      </c>
      <c r="D1056" s="1">
        <v>44817</v>
      </c>
      <c r="E1056" t="s">
        <v>20</v>
      </c>
      <c r="F1056" t="s">
        <v>14</v>
      </c>
      <c r="G1056" t="s">
        <v>15</v>
      </c>
      <c r="H1056">
        <v>40</v>
      </c>
      <c r="I1056">
        <v>15351</v>
      </c>
      <c r="J1056">
        <v>614040</v>
      </c>
      <c r="K1056">
        <v>10</v>
      </c>
      <c r="L1056">
        <v>153510</v>
      </c>
      <c r="M1056">
        <v>460530</v>
      </c>
      <c r="N1056" s="5">
        <f>sales[profit]/sales[total_sales]</f>
        <v>0.75</v>
      </c>
    </row>
    <row r="1057" spans="2:14" hidden="1" x14ac:dyDescent="0.25">
      <c r="B1057">
        <v>10194</v>
      </c>
      <c r="C1057" t="s">
        <v>23</v>
      </c>
      <c r="D1057" s="1">
        <v>44817</v>
      </c>
      <c r="E1057" t="s">
        <v>72</v>
      </c>
      <c r="F1057" t="s">
        <v>18</v>
      </c>
      <c r="G1057" t="s">
        <v>26</v>
      </c>
      <c r="H1057">
        <v>55</v>
      </c>
      <c r="I1057">
        <v>11742</v>
      </c>
      <c r="J1057">
        <v>645810</v>
      </c>
      <c r="K1057">
        <v>30</v>
      </c>
      <c r="L1057">
        <v>352260</v>
      </c>
      <c r="M1057">
        <v>293550</v>
      </c>
      <c r="N1057" s="5">
        <f>sales[profit]/sales[total_sales]</f>
        <v>0.45454545454545453</v>
      </c>
    </row>
    <row r="1058" spans="2:14" hidden="1" x14ac:dyDescent="0.25">
      <c r="B1058">
        <v>10296</v>
      </c>
      <c r="C1058" t="s">
        <v>23</v>
      </c>
      <c r="D1058" s="1">
        <v>44817</v>
      </c>
      <c r="E1058" t="s">
        <v>47</v>
      </c>
      <c r="F1058" t="s">
        <v>32</v>
      </c>
      <c r="G1058" t="s">
        <v>21</v>
      </c>
      <c r="H1058">
        <v>50</v>
      </c>
      <c r="I1058">
        <v>9879</v>
      </c>
      <c r="J1058">
        <v>493950</v>
      </c>
      <c r="K1058">
        <v>20</v>
      </c>
      <c r="L1058">
        <v>197580</v>
      </c>
      <c r="M1058">
        <v>296370</v>
      </c>
      <c r="N1058" s="5">
        <f>sales[profit]/sales[total_sales]</f>
        <v>0.6</v>
      </c>
    </row>
    <row r="1059" spans="2:14" hidden="1" x14ac:dyDescent="0.25">
      <c r="B1059">
        <v>10641</v>
      </c>
      <c r="C1059" t="s">
        <v>19</v>
      </c>
      <c r="D1059" s="1">
        <v>44817</v>
      </c>
      <c r="E1059" t="s">
        <v>64</v>
      </c>
      <c r="F1059" t="s">
        <v>18</v>
      </c>
      <c r="G1059" t="s">
        <v>26</v>
      </c>
      <c r="H1059">
        <v>55</v>
      </c>
      <c r="I1059">
        <v>17515</v>
      </c>
      <c r="J1059">
        <v>963325</v>
      </c>
      <c r="K1059">
        <v>30</v>
      </c>
      <c r="L1059">
        <v>525450</v>
      </c>
      <c r="M1059">
        <v>437875</v>
      </c>
      <c r="N1059" s="5">
        <f>sales[profit]/sales[total_sales]</f>
        <v>0.45454545454545453</v>
      </c>
    </row>
    <row r="1060" spans="2:14" hidden="1" x14ac:dyDescent="0.25">
      <c r="B1060">
        <v>10478</v>
      </c>
      <c r="C1060" t="s">
        <v>12</v>
      </c>
      <c r="D1060" s="1">
        <v>44818</v>
      </c>
      <c r="E1060" t="s">
        <v>38</v>
      </c>
      <c r="F1060" t="s">
        <v>18</v>
      </c>
      <c r="G1060" t="s">
        <v>21</v>
      </c>
      <c r="H1060">
        <v>50</v>
      </c>
      <c r="I1060">
        <v>1347</v>
      </c>
      <c r="J1060">
        <v>67350</v>
      </c>
      <c r="K1060">
        <v>20</v>
      </c>
      <c r="L1060">
        <v>26940</v>
      </c>
      <c r="M1060">
        <v>40410</v>
      </c>
      <c r="N1060" s="5">
        <f>sales[profit]/sales[total_sales]</f>
        <v>0.6</v>
      </c>
    </row>
    <row r="1061" spans="2:14" hidden="1" x14ac:dyDescent="0.25">
      <c r="B1061">
        <v>10154</v>
      </c>
      <c r="C1061" t="s">
        <v>12</v>
      </c>
      <c r="D1061" s="1">
        <v>44818</v>
      </c>
      <c r="E1061" t="s">
        <v>41</v>
      </c>
      <c r="F1061" t="s">
        <v>18</v>
      </c>
      <c r="G1061" t="s">
        <v>26</v>
      </c>
      <c r="H1061">
        <v>55</v>
      </c>
      <c r="I1061">
        <v>10108</v>
      </c>
      <c r="J1061">
        <v>555940</v>
      </c>
      <c r="K1061">
        <v>30</v>
      </c>
      <c r="L1061">
        <v>303240</v>
      </c>
      <c r="M1061">
        <v>252700</v>
      </c>
      <c r="N1061" s="5">
        <f>sales[profit]/sales[total_sales]</f>
        <v>0.45454545454545453</v>
      </c>
    </row>
    <row r="1062" spans="2:14" hidden="1" x14ac:dyDescent="0.25">
      <c r="B1062">
        <v>10202</v>
      </c>
      <c r="C1062" t="s">
        <v>23</v>
      </c>
      <c r="D1062" s="1">
        <v>44818</v>
      </c>
      <c r="E1062" t="s">
        <v>28</v>
      </c>
      <c r="F1062" t="s">
        <v>96</v>
      </c>
      <c r="G1062" t="s">
        <v>26</v>
      </c>
      <c r="H1062">
        <v>55</v>
      </c>
      <c r="I1062">
        <v>10695</v>
      </c>
      <c r="J1062">
        <v>588225</v>
      </c>
      <c r="K1062">
        <v>30</v>
      </c>
      <c r="L1062">
        <v>320850</v>
      </c>
      <c r="M1062">
        <v>267375</v>
      </c>
      <c r="N1062" s="5">
        <f>sales[profit]/sales[total_sales]</f>
        <v>0.45454545454545453</v>
      </c>
    </row>
    <row r="1063" spans="2:14" hidden="1" x14ac:dyDescent="0.25">
      <c r="B1063">
        <v>10841</v>
      </c>
      <c r="C1063" t="s">
        <v>16</v>
      </c>
      <c r="D1063" s="1">
        <v>44818</v>
      </c>
      <c r="E1063" t="s">
        <v>35</v>
      </c>
      <c r="F1063" t="s">
        <v>96</v>
      </c>
      <c r="G1063" t="s">
        <v>26</v>
      </c>
      <c r="H1063">
        <v>55</v>
      </c>
      <c r="I1063">
        <v>9811</v>
      </c>
      <c r="J1063">
        <v>539605</v>
      </c>
      <c r="K1063">
        <v>30</v>
      </c>
      <c r="L1063">
        <v>294330</v>
      </c>
      <c r="M1063">
        <v>245275</v>
      </c>
      <c r="N1063" s="5">
        <f>sales[profit]/sales[total_sales]</f>
        <v>0.45454545454545453</v>
      </c>
    </row>
    <row r="1064" spans="2:14" hidden="1" x14ac:dyDescent="0.25">
      <c r="B1064">
        <v>10496</v>
      </c>
      <c r="C1064" t="s">
        <v>12</v>
      </c>
      <c r="D1064" s="1">
        <v>44819</v>
      </c>
      <c r="E1064" t="s">
        <v>67</v>
      </c>
      <c r="F1064" t="s">
        <v>18</v>
      </c>
      <c r="G1064" t="s">
        <v>15</v>
      </c>
      <c r="H1064">
        <v>40</v>
      </c>
      <c r="I1064">
        <v>12265</v>
      </c>
      <c r="J1064">
        <v>490600</v>
      </c>
      <c r="K1064">
        <v>10</v>
      </c>
      <c r="L1064">
        <v>122650</v>
      </c>
      <c r="M1064">
        <v>367950</v>
      </c>
      <c r="N1064" s="5">
        <f>sales[profit]/sales[total_sales]</f>
        <v>0.75</v>
      </c>
    </row>
    <row r="1065" spans="2:14" hidden="1" x14ac:dyDescent="0.25">
      <c r="B1065">
        <v>10557</v>
      </c>
      <c r="C1065" t="s">
        <v>19</v>
      </c>
      <c r="D1065" s="1">
        <v>44819</v>
      </c>
      <c r="E1065" t="s">
        <v>53</v>
      </c>
      <c r="F1065" t="s">
        <v>18</v>
      </c>
      <c r="G1065" t="s">
        <v>15</v>
      </c>
      <c r="H1065">
        <v>40</v>
      </c>
      <c r="I1065">
        <v>9766</v>
      </c>
      <c r="J1065">
        <v>390640</v>
      </c>
      <c r="K1065">
        <v>10</v>
      </c>
      <c r="L1065">
        <v>97660</v>
      </c>
      <c r="M1065">
        <v>292980</v>
      </c>
      <c r="N1065" s="5">
        <f>sales[profit]/sales[total_sales]</f>
        <v>0.75</v>
      </c>
    </row>
    <row r="1066" spans="2:14" hidden="1" x14ac:dyDescent="0.25">
      <c r="B1066">
        <v>10096</v>
      </c>
      <c r="C1066" t="s">
        <v>19</v>
      </c>
      <c r="D1066" s="1">
        <v>44819</v>
      </c>
      <c r="E1066" t="s">
        <v>48</v>
      </c>
      <c r="F1066" t="s">
        <v>96</v>
      </c>
      <c r="G1066" t="s">
        <v>15</v>
      </c>
      <c r="H1066">
        <v>40</v>
      </c>
      <c r="I1066">
        <v>10078</v>
      </c>
      <c r="J1066">
        <v>403120</v>
      </c>
      <c r="K1066">
        <v>10</v>
      </c>
      <c r="L1066">
        <v>100780</v>
      </c>
      <c r="M1066">
        <v>302340</v>
      </c>
      <c r="N1066" s="5">
        <f>sales[profit]/sales[total_sales]</f>
        <v>0.75</v>
      </c>
    </row>
    <row r="1067" spans="2:14" hidden="1" x14ac:dyDescent="0.25">
      <c r="B1067">
        <v>10884</v>
      </c>
      <c r="C1067" t="s">
        <v>19</v>
      </c>
      <c r="D1067" s="1">
        <v>44819</v>
      </c>
      <c r="E1067" t="s">
        <v>33</v>
      </c>
      <c r="F1067" t="s">
        <v>18</v>
      </c>
      <c r="G1067" t="s">
        <v>30</v>
      </c>
      <c r="H1067">
        <v>45</v>
      </c>
      <c r="I1067">
        <v>6826</v>
      </c>
      <c r="J1067">
        <v>307170</v>
      </c>
      <c r="K1067">
        <v>15</v>
      </c>
      <c r="L1067">
        <v>102390</v>
      </c>
      <c r="M1067">
        <v>204780</v>
      </c>
      <c r="N1067" s="5">
        <f>sales[profit]/sales[total_sales]</f>
        <v>0.66666666666666663</v>
      </c>
    </row>
    <row r="1068" spans="2:14" hidden="1" x14ac:dyDescent="0.25">
      <c r="B1068">
        <v>10151</v>
      </c>
      <c r="C1068" t="s">
        <v>12</v>
      </c>
      <c r="D1068" s="1">
        <v>44820</v>
      </c>
      <c r="E1068" t="s">
        <v>41</v>
      </c>
      <c r="F1068" t="s">
        <v>18</v>
      </c>
      <c r="G1068" t="s">
        <v>15</v>
      </c>
      <c r="H1068">
        <v>40</v>
      </c>
      <c r="I1068">
        <v>5070</v>
      </c>
      <c r="J1068">
        <v>202800</v>
      </c>
      <c r="K1068">
        <v>10</v>
      </c>
      <c r="L1068">
        <v>50700</v>
      </c>
      <c r="M1068">
        <v>152100</v>
      </c>
      <c r="N1068" s="5">
        <f>sales[profit]/sales[total_sales]</f>
        <v>0.75</v>
      </c>
    </row>
    <row r="1069" spans="2:14" hidden="1" x14ac:dyDescent="0.25">
      <c r="B1069">
        <v>10858</v>
      </c>
      <c r="C1069" t="s">
        <v>12</v>
      </c>
      <c r="D1069" s="1">
        <v>44820</v>
      </c>
      <c r="E1069" t="s">
        <v>22</v>
      </c>
      <c r="F1069" t="s">
        <v>96</v>
      </c>
      <c r="G1069" t="s">
        <v>21</v>
      </c>
      <c r="H1069">
        <v>50</v>
      </c>
      <c r="I1069">
        <v>19743</v>
      </c>
      <c r="J1069">
        <v>987150</v>
      </c>
      <c r="K1069">
        <v>20</v>
      </c>
      <c r="L1069">
        <v>394860</v>
      </c>
      <c r="M1069">
        <v>592290</v>
      </c>
      <c r="N1069" s="5">
        <f>sales[profit]/sales[total_sales]</f>
        <v>0.6</v>
      </c>
    </row>
    <row r="1070" spans="2:14" hidden="1" x14ac:dyDescent="0.25">
      <c r="B1070">
        <v>10192</v>
      </c>
      <c r="C1070" t="s">
        <v>12</v>
      </c>
      <c r="D1070" s="1">
        <v>44820</v>
      </c>
      <c r="E1070" t="s">
        <v>68</v>
      </c>
      <c r="F1070" t="s">
        <v>14</v>
      </c>
      <c r="G1070" t="s">
        <v>15</v>
      </c>
      <c r="H1070">
        <v>40</v>
      </c>
      <c r="I1070">
        <v>17257</v>
      </c>
      <c r="J1070">
        <v>690280</v>
      </c>
      <c r="K1070">
        <v>10</v>
      </c>
      <c r="L1070">
        <v>172570</v>
      </c>
      <c r="M1070">
        <v>517710</v>
      </c>
      <c r="N1070" s="5">
        <f>sales[profit]/sales[total_sales]</f>
        <v>0.75</v>
      </c>
    </row>
    <row r="1071" spans="2:14" hidden="1" x14ac:dyDescent="0.25">
      <c r="B1071">
        <v>10947</v>
      </c>
      <c r="C1071" t="s">
        <v>23</v>
      </c>
      <c r="D1071" s="1">
        <v>44820</v>
      </c>
      <c r="E1071" t="s">
        <v>66</v>
      </c>
      <c r="F1071" t="s">
        <v>32</v>
      </c>
      <c r="G1071" t="s">
        <v>21</v>
      </c>
      <c r="H1071">
        <v>50</v>
      </c>
      <c r="I1071">
        <v>13515</v>
      </c>
      <c r="J1071">
        <v>675750</v>
      </c>
      <c r="K1071">
        <v>20</v>
      </c>
      <c r="L1071">
        <v>270300</v>
      </c>
      <c r="M1071">
        <v>405450</v>
      </c>
      <c r="N1071" s="5">
        <f>sales[profit]/sales[total_sales]</f>
        <v>0.6</v>
      </c>
    </row>
    <row r="1072" spans="2:14" hidden="1" x14ac:dyDescent="0.25">
      <c r="B1072">
        <v>10622</v>
      </c>
      <c r="C1072" t="s">
        <v>23</v>
      </c>
      <c r="D1072" s="1">
        <v>44821</v>
      </c>
      <c r="E1072" t="s">
        <v>43</v>
      </c>
      <c r="F1072" t="s">
        <v>14</v>
      </c>
      <c r="G1072" t="s">
        <v>21</v>
      </c>
      <c r="H1072">
        <v>50</v>
      </c>
      <c r="I1072">
        <v>235</v>
      </c>
      <c r="J1072">
        <v>11750</v>
      </c>
      <c r="K1072">
        <v>20</v>
      </c>
      <c r="L1072">
        <v>4700</v>
      </c>
      <c r="M1072">
        <v>7050</v>
      </c>
      <c r="N1072" s="5">
        <f>sales[profit]/sales[total_sales]</f>
        <v>0.6</v>
      </c>
    </row>
    <row r="1073" spans="2:14" hidden="1" x14ac:dyDescent="0.25">
      <c r="B1073">
        <v>10734</v>
      </c>
      <c r="C1073" t="s">
        <v>12</v>
      </c>
      <c r="D1073" s="1">
        <v>44821</v>
      </c>
      <c r="E1073" t="s">
        <v>64</v>
      </c>
      <c r="F1073" t="s">
        <v>18</v>
      </c>
      <c r="G1073" t="s">
        <v>21</v>
      </c>
      <c r="H1073">
        <v>50</v>
      </c>
      <c r="I1073">
        <v>11116</v>
      </c>
      <c r="J1073">
        <v>555800</v>
      </c>
      <c r="K1073">
        <v>20</v>
      </c>
      <c r="L1073">
        <v>222320</v>
      </c>
      <c r="M1073">
        <v>333480</v>
      </c>
      <c r="N1073" s="5">
        <f>sales[profit]/sales[total_sales]</f>
        <v>0.6</v>
      </c>
    </row>
    <row r="1074" spans="2:14" hidden="1" x14ac:dyDescent="0.25">
      <c r="B1074">
        <v>10974</v>
      </c>
      <c r="C1074" t="s">
        <v>23</v>
      </c>
      <c r="D1074" s="1">
        <v>44821</v>
      </c>
      <c r="E1074" t="s">
        <v>71</v>
      </c>
      <c r="F1074" t="s">
        <v>32</v>
      </c>
      <c r="G1074" t="s">
        <v>26</v>
      </c>
      <c r="H1074">
        <v>55</v>
      </c>
      <c r="I1074">
        <v>7704</v>
      </c>
      <c r="J1074">
        <v>423720</v>
      </c>
      <c r="K1074">
        <v>30</v>
      </c>
      <c r="L1074">
        <v>231120</v>
      </c>
      <c r="M1074">
        <v>192600</v>
      </c>
      <c r="N1074" s="5">
        <f>sales[profit]/sales[total_sales]</f>
        <v>0.45454545454545453</v>
      </c>
    </row>
    <row r="1075" spans="2:14" hidden="1" x14ac:dyDescent="0.25">
      <c r="B1075">
        <v>10568</v>
      </c>
      <c r="C1075" t="s">
        <v>19</v>
      </c>
      <c r="D1075" s="1">
        <v>44821</v>
      </c>
      <c r="E1075" t="s">
        <v>33</v>
      </c>
      <c r="F1075" t="s">
        <v>18</v>
      </c>
      <c r="G1075" t="s">
        <v>26</v>
      </c>
      <c r="H1075">
        <v>55</v>
      </c>
      <c r="I1075">
        <v>10786</v>
      </c>
      <c r="J1075">
        <v>593230</v>
      </c>
      <c r="K1075">
        <v>30</v>
      </c>
      <c r="L1075">
        <v>323580</v>
      </c>
      <c r="M1075">
        <v>269650</v>
      </c>
      <c r="N1075" s="5">
        <f>sales[profit]/sales[total_sales]</f>
        <v>0.45454545454545453</v>
      </c>
    </row>
    <row r="1076" spans="2:14" hidden="1" x14ac:dyDescent="0.25">
      <c r="B1076">
        <v>10997</v>
      </c>
      <c r="C1076" t="s">
        <v>12</v>
      </c>
      <c r="D1076" s="1">
        <v>44822</v>
      </c>
      <c r="E1076" t="s">
        <v>46</v>
      </c>
      <c r="F1076" t="s">
        <v>32</v>
      </c>
      <c r="G1076" t="s">
        <v>30</v>
      </c>
      <c r="H1076">
        <v>45</v>
      </c>
      <c r="I1076">
        <v>14903</v>
      </c>
      <c r="J1076">
        <v>670635</v>
      </c>
      <c r="K1076">
        <v>15</v>
      </c>
      <c r="L1076">
        <v>223545</v>
      </c>
      <c r="M1076">
        <v>447090</v>
      </c>
      <c r="N1076" s="5">
        <f>sales[profit]/sales[total_sales]</f>
        <v>0.66666666666666663</v>
      </c>
    </row>
    <row r="1077" spans="2:14" hidden="1" x14ac:dyDescent="0.25">
      <c r="B1077">
        <v>10880</v>
      </c>
      <c r="C1077" t="s">
        <v>16</v>
      </c>
      <c r="D1077" s="1">
        <v>44822</v>
      </c>
      <c r="E1077" t="s">
        <v>17</v>
      </c>
      <c r="F1077" t="s">
        <v>18</v>
      </c>
      <c r="G1077" t="s">
        <v>30</v>
      </c>
      <c r="H1077">
        <v>45</v>
      </c>
      <c r="I1077">
        <v>17467</v>
      </c>
      <c r="J1077">
        <v>786015</v>
      </c>
      <c r="K1077">
        <v>15</v>
      </c>
      <c r="L1077">
        <v>262005</v>
      </c>
      <c r="M1077">
        <v>524010</v>
      </c>
      <c r="N1077" s="5">
        <f>sales[profit]/sales[total_sales]</f>
        <v>0.66666666666666663</v>
      </c>
    </row>
    <row r="1078" spans="2:14" hidden="1" x14ac:dyDescent="0.25">
      <c r="B1078">
        <v>10926</v>
      </c>
      <c r="C1078" t="s">
        <v>19</v>
      </c>
      <c r="D1078" s="1">
        <v>44822</v>
      </c>
      <c r="E1078" t="s">
        <v>38</v>
      </c>
      <c r="F1078" t="s">
        <v>18</v>
      </c>
      <c r="G1078" t="s">
        <v>30</v>
      </c>
      <c r="H1078">
        <v>45</v>
      </c>
      <c r="I1078">
        <v>10467</v>
      </c>
      <c r="J1078">
        <v>471015</v>
      </c>
      <c r="K1078">
        <v>15</v>
      </c>
      <c r="L1078">
        <v>157005</v>
      </c>
      <c r="M1078">
        <v>314010</v>
      </c>
      <c r="N1078" s="5">
        <f>sales[profit]/sales[total_sales]</f>
        <v>0.66666666666666663</v>
      </c>
    </row>
    <row r="1079" spans="2:14" hidden="1" x14ac:dyDescent="0.25">
      <c r="B1079">
        <v>10283</v>
      </c>
      <c r="C1079" t="s">
        <v>19</v>
      </c>
      <c r="D1079" s="1">
        <v>44822</v>
      </c>
      <c r="E1079" t="s">
        <v>43</v>
      </c>
      <c r="F1079" t="s">
        <v>14</v>
      </c>
      <c r="G1079" t="s">
        <v>21</v>
      </c>
      <c r="H1079">
        <v>50</v>
      </c>
      <c r="I1079">
        <v>8763</v>
      </c>
      <c r="J1079">
        <v>438150</v>
      </c>
      <c r="K1079">
        <v>20</v>
      </c>
      <c r="L1079">
        <v>175260</v>
      </c>
      <c r="M1079">
        <v>262890</v>
      </c>
      <c r="N1079" s="5">
        <f>sales[profit]/sales[total_sales]</f>
        <v>0.6</v>
      </c>
    </row>
    <row r="1080" spans="2:14" hidden="1" x14ac:dyDescent="0.25">
      <c r="B1080">
        <v>10048</v>
      </c>
      <c r="C1080" t="s">
        <v>23</v>
      </c>
      <c r="D1080" s="1">
        <v>44823</v>
      </c>
      <c r="E1080" t="s">
        <v>71</v>
      </c>
      <c r="F1080" t="s">
        <v>32</v>
      </c>
      <c r="G1080" t="s">
        <v>30</v>
      </c>
      <c r="H1080">
        <v>45</v>
      </c>
      <c r="I1080">
        <v>12188</v>
      </c>
      <c r="J1080">
        <v>548460</v>
      </c>
      <c r="K1080">
        <v>15</v>
      </c>
      <c r="L1080">
        <v>182820</v>
      </c>
      <c r="M1080">
        <v>365640</v>
      </c>
      <c r="N1080" s="5">
        <f>sales[profit]/sales[total_sales]</f>
        <v>0.66666666666666663</v>
      </c>
    </row>
    <row r="1081" spans="2:14" hidden="1" x14ac:dyDescent="0.25">
      <c r="B1081">
        <v>10952</v>
      </c>
      <c r="C1081" t="s">
        <v>12</v>
      </c>
      <c r="D1081" s="1">
        <v>44823</v>
      </c>
      <c r="E1081" t="s">
        <v>40</v>
      </c>
      <c r="F1081" t="s">
        <v>14</v>
      </c>
      <c r="G1081" t="s">
        <v>26</v>
      </c>
      <c r="H1081">
        <v>55</v>
      </c>
      <c r="I1081">
        <v>17789</v>
      </c>
      <c r="J1081">
        <v>978395</v>
      </c>
      <c r="K1081">
        <v>30</v>
      </c>
      <c r="L1081">
        <v>533670</v>
      </c>
      <c r="M1081">
        <v>444725</v>
      </c>
      <c r="N1081" s="5">
        <f>sales[profit]/sales[total_sales]</f>
        <v>0.45454545454545453</v>
      </c>
    </row>
    <row r="1082" spans="2:14" hidden="1" x14ac:dyDescent="0.25">
      <c r="B1082">
        <v>10433</v>
      </c>
      <c r="C1082" t="s">
        <v>19</v>
      </c>
      <c r="D1082" s="1">
        <v>44823</v>
      </c>
      <c r="E1082" t="s">
        <v>58</v>
      </c>
      <c r="F1082" t="s">
        <v>18</v>
      </c>
      <c r="G1082" t="s">
        <v>26</v>
      </c>
      <c r="H1082">
        <v>55</v>
      </c>
      <c r="I1082">
        <v>13282</v>
      </c>
      <c r="J1082">
        <v>730510</v>
      </c>
      <c r="K1082">
        <v>30</v>
      </c>
      <c r="L1082">
        <v>398460</v>
      </c>
      <c r="M1082">
        <v>332050</v>
      </c>
      <c r="N1082" s="5">
        <f>sales[profit]/sales[total_sales]</f>
        <v>0.45454545454545453</v>
      </c>
    </row>
    <row r="1083" spans="2:14" hidden="1" x14ac:dyDescent="0.25">
      <c r="B1083">
        <v>10140</v>
      </c>
      <c r="C1083" t="s">
        <v>12</v>
      </c>
      <c r="D1083" s="1">
        <v>44823</v>
      </c>
      <c r="E1083" t="s">
        <v>28</v>
      </c>
      <c r="F1083" t="s">
        <v>96</v>
      </c>
      <c r="G1083" t="s">
        <v>30</v>
      </c>
      <c r="H1083">
        <v>45</v>
      </c>
      <c r="I1083">
        <v>10180</v>
      </c>
      <c r="J1083">
        <v>458100</v>
      </c>
      <c r="K1083">
        <v>15</v>
      </c>
      <c r="L1083">
        <v>152700</v>
      </c>
      <c r="M1083">
        <v>305400</v>
      </c>
      <c r="N1083" s="5">
        <f>sales[profit]/sales[total_sales]</f>
        <v>0.66666666666666663</v>
      </c>
    </row>
    <row r="1084" spans="2:14" hidden="1" x14ac:dyDescent="0.25">
      <c r="B1084">
        <v>10914</v>
      </c>
      <c r="C1084" t="s">
        <v>19</v>
      </c>
      <c r="D1084" s="1">
        <v>44824</v>
      </c>
      <c r="E1084" t="s">
        <v>34</v>
      </c>
      <c r="F1084" t="s">
        <v>14</v>
      </c>
      <c r="G1084" t="s">
        <v>21</v>
      </c>
      <c r="H1084">
        <v>50</v>
      </c>
      <c r="I1084">
        <v>14534</v>
      </c>
      <c r="J1084">
        <v>726700</v>
      </c>
      <c r="K1084">
        <v>20</v>
      </c>
      <c r="L1084">
        <v>290680</v>
      </c>
      <c r="M1084">
        <v>436020</v>
      </c>
      <c r="N1084" s="5">
        <f>sales[profit]/sales[total_sales]</f>
        <v>0.6</v>
      </c>
    </row>
    <row r="1085" spans="2:14" hidden="1" x14ac:dyDescent="0.25">
      <c r="B1085">
        <v>10751</v>
      </c>
      <c r="C1085" t="s">
        <v>16</v>
      </c>
      <c r="D1085" s="1">
        <v>44824</v>
      </c>
      <c r="E1085" t="s">
        <v>42</v>
      </c>
      <c r="F1085" t="s">
        <v>32</v>
      </c>
      <c r="G1085" t="s">
        <v>15</v>
      </c>
      <c r="H1085">
        <v>40</v>
      </c>
      <c r="I1085">
        <v>3750</v>
      </c>
      <c r="J1085">
        <v>150000</v>
      </c>
      <c r="K1085">
        <v>10</v>
      </c>
      <c r="L1085">
        <v>37500</v>
      </c>
      <c r="M1085">
        <v>112500</v>
      </c>
      <c r="N1085" s="5">
        <f>sales[profit]/sales[total_sales]</f>
        <v>0.75</v>
      </c>
    </row>
    <row r="1086" spans="2:14" hidden="1" x14ac:dyDescent="0.25">
      <c r="B1086">
        <v>10298</v>
      </c>
      <c r="C1086" t="s">
        <v>19</v>
      </c>
      <c r="D1086" s="1">
        <v>44824</v>
      </c>
      <c r="E1086" t="s">
        <v>35</v>
      </c>
      <c r="F1086" t="s">
        <v>96</v>
      </c>
      <c r="G1086" t="s">
        <v>21</v>
      </c>
      <c r="H1086">
        <v>50</v>
      </c>
      <c r="I1086">
        <v>4899</v>
      </c>
      <c r="J1086">
        <v>244950</v>
      </c>
      <c r="K1086">
        <v>20</v>
      </c>
      <c r="L1086">
        <v>97980</v>
      </c>
      <c r="M1086">
        <v>146970</v>
      </c>
      <c r="N1086" s="5">
        <f>sales[profit]/sales[total_sales]</f>
        <v>0.6</v>
      </c>
    </row>
    <row r="1087" spans="2:14" hidden="1" x14ac:dyDescent="0.25">
      <c r="B1087">
        <v>10365</v>
      </c>
      <c r="C1087" t="s">
        <v>12</v>
      </c>
      <c r="D1087" s="1">
        <v>44824</v>
      </c>
      <c r="E1087" t="s">
        <v>22</v>
      </c>
      <c r="F1087" t="s">
        <v>96</v>
      </c>
      <c r="G1087" t="s">
        <v>15</v>
      </c>
      <c r="H1087">
        <v>40</v>
      </c>
      <c r="I1087">
        <v>11388</v>
      </c>
      <c r="J1087">
        <v>455520</v>
      </c>
      <c r="K1087">
        <v>10</v>
      </c>
      <c r="L1087">
        <v>113880</v>
      </c>
      <c r="M1087">
        <v>341640</v>
      </c>
      <c r="N1087" s="5">
        <f>sales[profit]/sales[total_sales]</f>
        <v>0.75</v>
      </c>
    </row>
    <row r="1088" spans="2:14" hidden="1" x14ac:dyDescent="0.25">
      <c r="B1088">
        <v>10584</v>
      </c>
      <c r="C1088" t="s">
        <v>23</v>
      </c>
      <c r="D1088" s="1">
        <v>44824</v>
      </c>
      <c r="E1088" t="s">
        <v>48</v>
      </c>
      <c r="F1088" t="s">
        <v>96</v>
      </c>
      <c r="G1088" t="s">
        <v>15</v>
      </c>
      <c r="H1088">
        <v>40</v>
      </c>
      <c r="I1088">
        <v>9405</v>
      </c>
      <c r="J1088">
        <v>376200</v>
      </c>
      <c r="K1088">
        <v>10</v>
      </c>
      <c r="L1088">
        <v>94050</v>
      </c>
      <c r="M1088">
        <v>282150</v>
      </c>
      <c r="N1088" s="5">
        <f>sales[profit]/sales[total_sales]</f>
        <v>0.75</v>
      </c>
    </row>
    <row r="1089" spans="2:14" hidden="1" x14ac:dyDescent="0.25">
      <c r="B1089">
        <v>10999</v>
      </c>
      <c r="C1089" t="s">
        <v>16</v>
      </c>
      <c r="D1089" s="1">
        <v>44825</v>
      </c>
      <c r="E1089" t="s">
        <v>71</v>
      </c>
      <c r="F1089" t="s">
        <v>32</v>
      </c>
      <c r="G1089" t="s">
        <v>30</v>
      </c>
      <c r="H1089">
        <v>45</v>
      </c>
      <c r="I1089">
        <v>4654</v>
      </c>
      <c r="J1089">
        <v>209430</v>
      </c>
      <c r="K1089">
        <v>15</v>
      </c>
      <c r="L1089">
        <v>69810</v>
      </c>
      <c r="M1089">
        <v>139620</v>
      </c>
      <c r="N1089" s="5">
        <f>sales[profit]/sales[total_sales]</f>
        <v>0.66666666666666663</v>
      </c>
    </row>
    <row r="1090" spans="2:14" hidden="1" x14ac:dyDescent="0.25">
      <c r="B1090">
        <v>10060</v>
      </c>
      <c r="C1090" t="s">
        <v>19</v>
      </c>
      <c r="D1090" s="1">
        <v>44825</v>
      </c>
      <c r="E1090" t="s">
        <v>42</v>
      </c>
      <c r="F1090" t="s">
        <v>32</v>
      </c>
      <c r="G1090" t="s">
        <v>26</v>
      </c>
      <c r="H1090">
        <v>55</v>
      </c>
      <c r="I1090">
        <v>4761</v>
      </c>
      <c r="J1090">
        <v>261855</v>
      </c>
      <c r="K1090">
        <v>30</v>
      </c>
      <c r="L1090">
        <v>142830</v>
      </c>
      <c r="M1090">
        <v>119025</v>
      </c>
      <c r="N1090" s="5">
        <f>sales[profit]/sales[total_sales]</f>
        <v>0.45454545454545453</v>
      </c>
    </row>
    <row r="1091" spans="2:14" hidden="1" x14ac:dyDescent="0.25">
      <c r="B1091">
        <v>10039</v>
      </c>
      <c r="C1091" t="s">
        <v>12</v>
      </c>
      <c r="D1091" s="1">
        <v>44825</v>
      </c>
      <c r="E1091" t="s">
        <v>73</v>
      </c>
      <c r="F1091" t="s">
        <v>32</v>
      </c>
      <c r="G1091" t="s">
        <v>15</v>
      </c>
      <c r="H1091">
        <v>40</v>
      </c>
      <c r="I1091">
        <v>6554</v>
      </c>
      <c r="J1091">
        <v>262160</v>
      </c>
      <c r="K1091">
        <v>10</v>
      </c>
      <c r="L1091">
        <v>65540</v>
      </c>
      <c r="M1091">
        <v>196620</v>
      </c>
      <c r="N1091" s="5">
        <f>sales[profit]/sales[total_sales]</f>
        <v>0.75</v>
      </c>
    </row>
    <row r="1092" spans="2:14" hidden="1" x14ac:dyDescent="0.25">
      <c r="B1092">
        <v>10977</v>
      </c>
      <c r="C1092" t="s">
        <v>12</v>
      </c>
      <c r="D1092" s="1">
        <v>44825</v>
      </c>
      <c r="E1092" t="s">
        <v>31</v>
      </c>
      <c r="F1092" t="s">
        <v>32</v>
      </c>
      <c r="G1092" t="s">
        <v>21</v>
      </c>
      <c r="H1092">
        <v>50</v>
      </c>
      <c r="I1092">
        <v>17168</v>
      </c>
      <c r="J1092">
        <v>858400</v>
      </c>
      <c r="K1092">
        <v>20</v>
      </c>
      <c r="L1092">
        <v>343360</v>
      </c>
      <c r="M1092">
        <v>515040</v>
      </c>
      <c r="N1092" s="5">
        <f>sales[profit]/sales[total_sales]</f>
        <v>0.6</v>
      </c>
    </row>
    <row r="1093" spans="2:14" hidden="1" x14ac:dyDescent="0.25">
      <c r="B1093">
        <v>10583</v>
      </c>
      <c r="C1093" t="s">
        <v>19</v>
      </c>
      <c r="D1093" s="1">
        <v>44826</v>
      </c>
      <c r="E1093" t="s">
        <v>24</v>
      </c>
      <c r="F1093" t="s">
        <v>18</v>
      </c>
      <c r="G1093" t="s">
        <v>30</v>
      </c>
      <c r="H1093">
        <v>45</v>
      </c>
      <c r="I1093">
        <v>1107</v>
      </c>
      <c r="J1093">
        <v>49815</v>
      </c>
      <c r="K1093">
        <v>15</v>
      </c>
      <c r="L1093">
        <v>16605</v>
      </c>
      <c r="M1093">
        <v>33210</v>
      </c>
      <c r="N1093" s="5">
        <f>sales[profit]/sales[total_sales]</f>
        <v>0.66666666666666663</v>
      </c>
    </row>
    <row r="1094" spans="2:14" hidden="1" x14ac:dyDescent="0.25">
      <c r="B1094">
        <v>10886</v>
      </c>
      <c r="C1094" t="s">
        <v>16</v>
      </c>
      <c r="D1094" s="1">
        <v>44826</v>
      </c>
      <c r="E1094" t="s">
        <v>67</v>
      </c>
      <c r="F1094" t="s">
        <v>18</v>
      </c>
      <c r="G1094" t="s">
        <v>15</v>
      </c>
      <c r="H1094">
        <v>40</v>
      </c>
      <c r="I1094">
        <v>13945</v>
      </c>
      <c r="J1094">
        <v>557800</v>
      </c>
      <c r="K1094">
        <v>10</v>
      </c>
      <c r="L1094">
        <v>139450</v>
      </c>
      <c r="M1094">
        <v>418350</v>
      </c>
      <c r="N1094" s="5">
        <f>sales[profit]/sales[total_sales]</f>
        <v>0.75</v>
      </c>
    </row>
    <row r="1095" spans="2:14" hidden="1" x14ac:dyDescent="0.25">
      <c r="B1095">
        <v>10368</v>
      </c>
      <c r="C1095" t="s">
        <v>23</v>
      </c>
      <c r="D1095" s="1">
        <v>44826</v>
      </c>
      <c r="E1095" t="s">
        <v>45</v>
      </c>
      <c r="F1095" t="s">
        <v>18</v>
      </c>
      <c r="G1095" t="s">
        <v>30</v>
      </c>
      <c r="H1095">
        <v>45</v>
      </c>
      <c r="I1095">
        <v>5598</v>
      </c>
      <c r="J1095">
        <v>251910</v>
      </c>
      <c r="K1095">
        <v>15</v>
      </c>
      <c r="L1095">
        <v>83970</v>
      </c>
      <c r="M1095">
        <v>167940</v>
      </c>
      <c r="N1095" s="5">
        <f>sales[profit]/sales[total_sales]</f>
        <v>0.66666666666666663</v>
      </c>
    </row>
    <row r="1096" spans="2:14" hidden="1" x14ac:dyDescent="0.25">
      <c r="B1096">
        <v>10270</v>
      </c>
      <c r="C1096" t="s">
        <v>12</v>
      </c>
      <c r="D1096" s="1">
        <v>44826</v>
      </c>
      <c r="E1096" t="s">
        <v>25</v>
      </c>
      <c r="F1096" t="s">
        <v>96</v>
      </c>
      <c r="G1096" t="s">
        <v>26</v>
      </c>
      <c r="H1096">
        <v>55</v>
      </c>
      <c r="I1096">
        <v>12098</v>
      </c>
      <c r="J1096">
        <v>665390</v>
      </c>
      <c r="K1096">
        <v>30</v>
      </c>
      <c r="L1096">
        <v>362940</v>
      </c>
      <c r="M1096">
        <v>302450</v>
      </c>
      <c r="N1096" s="5">
        <f>sales[profit]/sales[total_sales]</f>
        <v>0.45454545454545453</v>
      </c>
    </row>
    <row r="1097" spans="2:14" hidden="1" x14ac:dyDescent="0.25">
      <c r="B1097">
        <v>10503</v>
      </c>
      <c r="C1097" t="s">
        <v>19</v>
      </c>
      <c r="D1097" s="1">
        <v>44827</v>
      </c>
      <c r="E1097" t="s">
        <v>60</v>
      </c>
      <c r="F1097" t="s">
        <v>14</v>
      </c>
      <c r="G1097" t="s">
        <v>15</v>
      </c>
      <c r="H1097">
        <v>40</v>
      </c>
      <c r="I1097">
        <v>7347</v>
      </c>
      <c r="J1097">
        <v>293880</v>
      </c>
      <c r="K1097">
        <v>10</v>
      </c>
      <c r="L1097">
        <v>73470</v>
      </c>
      <c r="M1097">
        <v>220410</v>
      </c>
      <c r="N1097" s="5">
        <f>sales[profit]/sales[total_sales]</f>
        <v>0.75</v>
      </c>
    </row>
    <row r="1098" spans="2:14" hidden="1" x14ac:dyDescent="0.25">
      <c r="B1098">
        <v>10825</v>
      </c>
      <c r="C1098" t="s">
        <v>23</v>
      </c>
      <c r="D1098" s="1">
        <v>44827</v>
      </c>
      <c r="E1098" t="s">
        <v>67</v>
      </c>
      <c r="F1098" t="s">
        <v>18</v>
      </c>
      <c r="G1098" t="s">
        <v>30</v>
      </c>
      <c r="H1098">
        <v>45</v>
      </c>
      <c r="I1098">
        <v>5251</v>
      </c>
      <c r="J1098">
        <v>236295</v>
      </c>
      <c r="K1098">
        <v>15</v>
      </c>
      <c r="L1098">
        <v>78765</v>
      </c>
      <c r="M1098">
        <v>157530</v>
      </c>
      <c r="N1098" s="5">
        <f>sales[profit]/sales[total_sales]</f>
        <v>0.66666666666666663</v>
      </c>
    </row>
    <row r="1099" spans="2:14" hidden="1" x14ac:dyDescent="0.25">
      <c r="B1099">
        <v>10400</v>
      </c>
      <c r="C1099" t="s">
        <v>23</v>
      </c>
      <c r="D1099" s="1">
        <v>44827</v>
      </c>
      <c r="E1099" t="s">
        <v>43</v>
      </c>
      <c r="F1099" t="s">
        <v>14</v>
      </c>
      <c r="G1099" t="s">
        <v>30</v>
      </c>
      <c r="H1099">
        <v>45</v>
      </c>
      <c r="I1099">
        <v>7570</v>
      </c>
      <c r="J1099">
        <v>340650</v>
      </c>
      <c r="K1099">
        <v>15</v>
      </c>
      <c r="L1099">
        <v>113550</v>
      </c>
      <c r="M1099">
        <v>227100</v>
      </c>
      <c r="N1099" s="5">
        <f>sales[profit]/sales[total_sales]</f>
        <v>0.66666666666666663</v>
      </c>
    </row>
    <row r="1100" spans="2:14" hidden="1" x14ac:dyDescent="0.25">
      <c r="B1100">
        <v>10727</v>
      </c>
      <c r="C1100" t="s">
        <v>23</v>
      </c>
      <c r="D1100" s="1">
        <v>44827</v>
      </c>
      <c r="E1100" t="s">
        <v>47</v>
      </c>
      <c r="F1100" t="s">
        <v>32</v>
      </c>
      <c r="G1100" t="s">
        <v>15</v>
      </c>
      <c r="H1100">
        <v>40</v>
      </c>
      <c r="I1100">
        <v>17170</v>
      </c>
      <c r="J1100">
        <v>686800</v>
      </c>
      <c r="K1100">
        <v>10</v>
      </c>
      <c r="L1100">
        <v>171700</v>
      </c>
      <c r="M1100">
        <v>515100</v>
      </c>
      <c r="N1100" s="5">
        <f>sales[profit]/sales[total_sales]</f>
        <v>0.75</v>
      </c>
    </row>
    <row r="1101" spans="2:14" hidden="1" x14ac:dyDescent="0.25">
      <c r="B1101">
        <v>10040</v>
      </c>
      <c r="C1101" t="s">
        <v>23</v>
      </c>
      <c r="D1101" s="1">
        <v>44828</v>
      </c>
      <c r="E1101" t="s">
        <v>64</v>
      </c>
      <c r="F1101" t="s">
        <v>18</v>
      </c>
      <c r="G1101" t="s">
        <v>30</v>
      </c>
      <c r="H1101">
        <v>45</v>
      </c>
      <c r="I1101">
        <v>9026</v>
      </c>
      <c r="J1101">
        <v>406170</v>
      </c>
      <c r="K1101">
        <v>15</v>
      </c>
      <c r="L1101">
        <v>135390</v>
      </c>
      <c r="M1101">
        <v>270780</v>
      </c>
      <c r="N1101" s="5">
        <f>sales[profit]/sales[total_sales]</f>
        <v>0.66666666666666663</v>
      </c>
    </row>
    <row r="1102" spans="2:14" hidden="1" x14ac:dyDescent="0.25">
      <c r="B1102">
        <v>10808</v>
      </c>
      <c r="C1102" t="s">
        <v>16</v>
      </c>
      <c r="D1102" s="1">
        <v>44828</v>
      </c>
      <c r="E1102" t="s">
        <v>60</v>
      </c>
      <c r="F1102" t="s">
        <v>14</v>
      </c>
      <c r="G1102" t="s">
        <v>30</v>
      </c>
      <c r="H1102">
        <v>45</v>
      </c>
      <c r="I1102">
        <v>6662</v>
      </c>
      <c r="J1102">
        <v>299790</v>
      </c>
      <c r="K1102">
        <v>15</v>
      </c>
      <c r="L1102">
        <v>99930</v>
      </c>
      <c r="M1102">
        <v>199860</v>
      </c>
      <c r="N1102" s="5">
        <f>sales[profit]/sales[total_sales]</f>
        <v>0.66666666666666663</v>
      </c>
    </row>
    <row r="1103" spans="2:14" hidden="1" x14ac:dyDescent="0.25">
      <c r="B1103">
        <v>10081</v>
      </c>
      <c r="C1103" t="s">
        <v>12</v>
      </c>
      <c r="D1103" s="1">
        <v>44828</v>
      </c>
      <c r="E1103" t="s">
        <v>39</v>
      </c>
      <c r="F1103" t="s">
        <v>96</v>
      </c>
      <c r="G1103" t="s">
        <v>30</v>
      </c>
      <c r="H1103">
        <v>45</v>
      </c>
      <c r="I1103">
        <v>1357</v>
      </c>
      <c r="J1103">
        <v>61065</v>
      </c>
      <c r="K1103">
        <v>15</v>
      </c>
      <c r="L1103">
        <v>20355</v>
      </c>
      <c r="M1103">
        <v>40710</v>
      </c>
      <c r="N1103" s="5">
        <f>sales[profit]/sales[total_sales]</f>
        <v>0.66666666666666663</v>
      </c>
    </row>
    <row r="1104" spans="2:14" hidden="1" x14ac:dyDescent="0.25">
      <c r="B1104">
        <v>10631</v>
      </c>
      <c r="C1104" t="s">
        <v>12</v>
      </c>
      <c r="D1104" s="1">
        <v>44828</v>
      </c>
      <c r="E1104" t="s">
        <v>72</v>
      </c>
      <c r="F1104" t="s">
        <v>18</v>
      </c>
      <c r="G1104" t="s">
        <v>21</v>
      </c>
      <c r="H1104">
        <v>50</v>
      </c>
      <c r="I1104">
        <v>16940</v>
      </c>
      <c r="J1104">
        <v>847000</v>
      </c>
      <c r="K1104">
        <v>20</v>
      </c>
      <c r="L1104">
        <v>338800</v>
      </c>
      <c r="M1104">
        <v>508200</v>
      </c>
      <c r="N1104" s="5">
        <f>sales[profit]/sales[total_sales]</f>
        <v>0.6</v>
      </c>
    </row>
    <row r="1105" spans="2:14" hidden="1" x14ac:dyDescent="0.25">
      <c r="B1105">
        <v>10669</v>
      </c>
      <c r="C1105" t="s">
        <v>16</v>
      </c>
      <c r="D1105" s="1">
        <v>44829</v>
      </c>
      <c r="E1105" t="s">
        <v>45</v>
      </c>
      <c r="F1105" t="s">
        <v>18</v>
      </c>
      <c r="G1105" t="s">
        <v>21</v>
      </c>
      <c r="H1105">
        <v>50</v>
      </c>
      <c r="I1105">
        <v>17456</v>
      </c>
      <c r="J1105">
        <v>872800</v>
      </c>
      <c r="K1105">
        <v>20</v>
      </c>
      <c r="L1105">
        <v>349120</v>
      </c>
      <c r="M1105">
        <v>523680</v>
      </c>
      <c r="N1105" s="5">
        <f>sales[profit]/sales[total_sales]</f>
        <v>0.6</v>
      </c>
    </row>
    <row r="1106" spans="2:14" hidden="1" x14ac:dyDescent="0.25">
      <c r="B1106">
        <v>10646</v>
      </c>
      <c r="C1106" t="s">
        <v>16</v>
      </c>
      <c r="D1106" s="1">
        <v>44829</v>
      </c>
      <c r="E1106" t="s">
        <v>43</v>
      </c>
      <c r="F1106" t="s">
        <v>14</v>
      </c>
      <c r="G1106" t="s">
        <v>21</v>
      </c>
      <c r="H1106">
        <v>50</v>
      </c>
      <c r="I1106">
        <v>13074</v>
      </c>
      <c r="J1106">
        <v>653700</v>
      </c>
      <c r="K1106">
        <v>20</v>
      </c>
      <c r="L1106">
        <v>261480</v>
      </c>
      <c r="M1106">
        <v>392220</v>
      </c>
      <c r="N1106" s="5">
        <f>sales[profit]/sales[total_sales]</f>
        <v>0.6</v>
      </c>
    </row>
    <row r="1107" spans="2:14" hidden="1" x14ac:dyDescent="0.25">
      <c r="B1107">
        <v>10731</v>
      </c>
      <c r="C1107" t="s">
        <v>19</v>
      </c>
      <c r="D1107" s="1">
        <v>44829</v>
      </c>
      <c r="E1107" t="s">
        <v>33</v>
      </c>
      <c r="F1107" t="s">
        <v>18</v>
      </c>
      <c r="G1107" t="s">
        <v>30</v>
      </c>
      <c r="H1107">
        <v>45</v>
      </c>
      <c r="I1107">
        <v>15539</v>
      </c>
      <c r="J1107">
        <v>699255</v>
      </c>
      <c r="K1107">
        <v>15</v>
      </c>
      <c r="L1107">
        <v>233085</v>
      </c>
      <c r="M1107">
        <v>466170</v>
      </c>
      <c r="N1107" s="5">
        <f>sales[profit]/sales[total_sales]</f>
        <v>0.66666666666666663</v>
      </c>
    </row>
    <row r="1108" spans="2:14" hidden="1" x14ac:dyDescent="0.25">
      <c r="B1108">
        <v>10738</v>
      </c>
      <c r="C1108" t="s">
        <v>16</v>
      </c>
      <c r="D1108" s="1">
        <v>44829</v>
      </c>
      <c r="E1108" t="s">
        <v>53</v>
      </c>
      <c r="F1108" t="s">
        <v>18</v>
      </c>
      <c r="G1108" t="s">
        <v>30</v>
      </c>
      <c r="H1108">
        <v>45</v>
      </c>
      <c r="I1108">
        <v>12778</v>
      </c>
      <c r="J1108">
        <v>575010</v>
      </c>
      <c r="K1108">
        <v>15</v>
      </c>
      <c r="L1108">
        <v>191670</v>
      </c>
      <c r="M1108">
        <v>383340</v>
      </c>
      <c r="N1108" s="5">
        <f>sales[profit]/sales[total_sales]</f>
        <v>0.66666666666666663</v>
      </c>
    </row>
    <row r="1109" spans="2:14" hidden="1" x14ac:dyDescent="0.25">
      <c r="B1109">
        <v>10105</v>
      </c>
      <c r="C1109" t="s">
        <v>23</v>
      </c>
      <c r="D1109" s="1">
        <v>44830</v>
      </c>
      <c r="E1109" t="s">
        <v>47</v>
      </c>
      <c r="F1109" t="s">
        <v>32</v>
      </c>
      <c r="G1109" t="s">
        <v>21</v>
      </c>
      <c r="H1109">
        <v>50</v>
      </c>
      <c r="I1109">
        <v>3020</v>
      </c>
      <c r="J1109">
        <v>151000</v>
      </c>
      <c r="K1109">
        <v>20</v>
      </c>
      <c r="L1109">
        <v>60400</v>
      </c>
      <c r="M1109">
        <v>90600</v>
      </c>
      <c r="N1109" s="5">
        <f>sales[profit]/sales[total_sales]</f>
        <v>0.6</v>
      </c>
    </row>
    <row r="1110" spans="2:14" hidden="1" x14ac:dyDescent="0.25">
      <c r="B1110">
        <v>10484</v>
      </c>
      <c r="C1110" t="s">
        <v>16</v>
      </c>
      <c r="D1110" s="1">
        <v>44830</v>
      </c>
      <c r="E1110" t="s">
        <v>71</v>
      </c>
      <c r="F1110" t="s">
        <v>32</v>
      </c>
      <c r="G1110" t="s">
        <v>21</v>
      </c>
      <c r="H1110">
        <v>50</v>
      </c>
      <c r="I1110">
        <v>313</v>
      </c>
      <c r="J1110">
        <v>15650</v>
      </c>
      <c r="K1110">
        <v>20</v>
      </c>
      <c r="L1110">
        <v>6260</v>
      </c>
      <c r="M1110">
        <v>9390</v>
      </c>
      <c r="N1110" s="5">
        <f>sales[profit]/sales[total_sales]</f>
        <v>0.6</v>
      </c>
    </row>
    <row r="1111" spans="2:14" hidden="1" x14ac:dyDescent="0.25">
      <c r="B1111">
        <v>10503</v>
      </c>
      <c r="C1111" t="s">
        <v>23</v>
      </c>
      <c r="D1111" s="1">
        <v>44830</v>
      </c>
      <c r="E1111" t="s">
        <v>63</v>
      </c>
      <c r="F1111" t="s">
        <v>96</v>
      </c>
      <c r="G1111" t="s">
        <v>15</v>
      </c>
      <c r="H1111">
        <v>40</v>
      </c>
      <c r="I1111">
        <v>3500</v>
      </c>
      <c r="J1111">
        <v>140000</v>
      </c>
      <c r="K1111">
        <v>10</v>
      </c>
      <c r="L1111">
        <v>35000</v>
      </c>
      <c r="M1111">
        <v>105000</v>
      </c>
      <c r="N1111" s="5">
        <f>sales[profit]/sales[total_sales]</f>
        <v>0.75</v>
      </c>
    </row>
    <row r="1112" spans="2:14" hidden="1" x14ac:dyDescent="0.25">
      <c r="B1112">
        <v>10027</v>
      </c>
      <c r="C1112" t="s">
        <v>23</v>
      </c>
      <c r="D1112" s="1">
        <v>44830</v>
      </c>
      <c r="E1112" t="s">
        <v>71</v>
      </c>
      <c r="F1112" t="s">
        <v>32</v>
      </c>
      <c r="G1112" t="s">
        <v>26</v>
      </c>
      <c r="H1112">
        <v>55</v>
      </c>
      <c r="I1112">
        <v>7730</v>
      </c>
      <c r="J1112">
        <v>425150</v>
      </c>
      <c r="K1112">
        <v>30</v>
      </c>
      <c r="L1112">
        <v>231900</v>
      </c>
      <c r="M1112">
        <v>193250</v>
      </c>
      <c r="N1112" s="5">
        <f>sales[profit]/sales[total_sales]</f>
        <v>0.45454545454545453</v>
      </c>
    </row>
    <row r="1113" spans="2:14" hidden="1" x14ac:dyDescent="0.25">
      <c r="B1113">
        <v>10885</v>
      </c>
      <c r="C1113" t="s">
        <v>12</v>
      </c>
      <c r="D1113" s="1">
        <v>44831</v>
      </c>
      <c r="E1113" t="s">
        <v>27</v>
      </c>
      <c r="F1113" t="s">
        <v>18</v>
      </c>
      <c r="G1113" t="s">
        <v>30</v>
      </c>
      <c r="H1113">
        <v>45</v>
      </c>
      <c r="I1113">
        <v>1370</v>
      </c>
      <c r="J1113">
        <v>61650</v>
      </c>
      <c r="K1113">
        <v>15</v>
      </c>
      <c r="L1113">
        <v>20550</v>
      </c>
      <c r="M1113">
        <v>41100</v>
      </c>
      <c r="N1113" s="5">
        <f>sales[profit]/sales[total_sales]</f>
        <v>0.66666666666666663</v>
      </c>
    </row>
    <row r="1114" spans="2:14" hidden="1" x14ac:dyDescent="0.25">
      <c r="B1114">
        <v>10188</v>
      </c>
      <c r="C1114" t="s">
        <v>19</v>
      </c>
      <c r="D1114" s="1">
        <v>44831</v>
      </c>
      <c r="E1114" t="s">
        <v>29</v>
      </c>
      <c r="F1114" t="s">
        <v>14</v>
      </c>
      <c r="G1114" t="s">
        <v>30</v>
      </c>
      <c r="H1114">
        <v>45</v>
      </c>
      <c r="I1114">
        <v>8021</v>
      </c>
      <c r="J1114">
        <v>360945</v>
      </c>
      <c r="K1114">
        <v>15</v>
      </c>
      <c r="L1114">
        <v>120315</v>
      </c>
      <c r="M1114">
        <v>240630</v>
      </c>
      <c r="N1114" s="5">
        <f>sales[profit]/sales[total_sales]</f>
        <v>0.66666666666666663</v>
      </c>
    </row>
    <row r="1115" spans="2:14" hidden="1" x14ac:dyDescent="0.25">
      <c r="B1115">
        <v>10591</v>
      </c>
      <c r="C1115" t="s">
        <v>12</v>
      </c>
      <c r="D1115" s="1">
        <v>44831</v>
      </c>
      <c r="E1115" t="s">
        <v>72</v>
      </c>
      <c r="F1115" t="s">
        <v>18</v>
      </c>
      <c r="G1115" t="s">
        <v>26</v>
      </c>
      <c r="H1115">
        <v>55</v>
      </c>
      <c r="I1115">
        <v>9336</v>
      </c>
      <c r="J1115">
        <v>513480</v>
      </c>
      <c r="K1115">
        <v>30</v>
      </c>
      <c r="L1115">
        <v>280080</v>
      </c>
      <c r="M1115">
        <v>233400</v>
      </c>
      <c r="N1115" s="5">
        <f>sales[profit]/sales[total_sales]</f>
        <v>0.45454545454545453</v>
      </c>
    </row>
    <row r="1116" spans="2:14" hidden="1" x14ac:dyDescent="0.25">
      <c r="B1116">
        <v>10960</v>
      </c>
      <c r="C1116" t="s">
        <v>19</v>
      </c>
      <c r="D1116" s="1">
        <v>44831</v>
      </c>
      <c r="E1116" t="s">
        <v>70</v>
      </c>
      <c r="F1116" t="s">
        <v>14</v>
      </c>
      <c r="G1116" t="s">
        <v>30</v>
      </c>
      <c r="H1116">
        <v>45</v>
      </c>
      <c r="I1116">
        <v>14311</v>
      </c>
      <c r="J1116">
        <v>643995</v>
      </c>
      <c r="K1116">
        <v>15</v>
      </c>
      <c r="L1116">
        <v>214665</v>
      </c>
      <c r="M1116">
        <v>429330</v>
      </c>
      <c r="N1116" s="5">
        <f>sales[profit]/sales[total_sales]</f>
        <v>0.66666666666666663</v>
      </c>
    </row>
    <row r="1117" spans="2:14" hidden="1" x14ac:dyDescent="0.25">
      <c r="B1117">
        <v>10199</v>
      </c>
      <c r="C1117" t="s">
        <v>12</v>
      </c>
      <c r="D1117" s="1">
        <v>44832</v>
      </c>
      <c r="E1117" t="s">
        <v>72</v>
      </c>
      <c r="F1117" t="s">
        <v>18</v>
      </c>
      <c r="G1117" t="s">
        <v>30</v>
      </c>
      <c r="H1117">
        <v>45</v>
      </c>
      <c r="I1117">
        <v>12950</v>
      </c>
      <c r="J1117">
        <v>582750</v>
      </c>
      <c r="K1117">
        <v>15</v>
      </c>
      <c r="L1117">
        <v>194250</v>
      </c>
      <c r="M1117">
        <v>388500</v>
      </c>
      <c r="N1117" s="5">
        <f>sales[profit]/sales[total_sales]</f>
        <v>0.66666666666666663</v>
      </c>
    </row>
    <row r="1118" spans="2:14" hidden="1" x14ac:dyDescent="0.25">
      <c r="B1118">
        <v>10620</v>
      </c>
      <c r="C1118" t="s">
        <v>16</v>
      </c>
      <c r="D1118" s="1">
        <v>44832</v>
      </c>
      <c r="E1118" t="s">
        <v>44</v>
      </c>
      <c r="F1118" t="s">
        <v>18</v>
      </c>
      <c r="G1118" t="s">
        <v>30</v>
      </c>
      <c r="H1118">
        <v>45</v>
      </c>
      <c r="I1118">
        <v>17750</v>
      </c>
      <c r="J1118">
        <v>798750</v>
      </c>
      <c r="K1118">
        <v>15</v>
      </c>
      <c r="L1118">
        <v>266250</v>
      </c>
      <c r="M1118">
        <v>532500</v>
      </c>
      <c r="N1118" s="5">
        <f>sales[profit]/sales[total_sales]</f>
        <v>0.66666666666666663</v>
      </c>
    </row>
    <row r="1119" spans="2:14" hidden="1" x14ac:dyDescent="0.25">
      <c r="B1119">
        <v>10646</v>
      </c>
      <c r="C1119" t="s">
        <v>23</v>
      </c>
      <c r="D1119" s="1">
        <v>44832</v>
      </c>
      <c r="E1119" t="s">
        <v>71</v>
      </c>
      <c r="F1119" t="s">
        <v>32</v>
      </c>
      <c r="G1119" t="s">
        <v>26</v>
      </c>
      <c r="H1119">
        <v>55</v>
      </c>
      <c r="I1119">
        <v>1661</v>
      </c>
      <c r="J1119">
        <v>91355</v>
      </c>
      <c r="K1119">
        <v>30</v>
      </c>
      <c r="L1119">
        <v>49830</v>
      </c>
      <c r="M1119">
        <v>41525</v>
      </c>
      <c r="N1119" s="5">
        <f>sales[profit]/sales[total_sales]</f>
        <v>0.45454545454545453</v>
      </c>
    </row>
    <row r="1120" spans="2:14" hidden="1" x14ac:dyDescent="0.25">
      <c r="B1120">
        <v>10776</v>
      </c>
      <c r="C1120" t="s">
        <v>19</v>
      </c>
      <c r="D1120" s="1">
        <v>44832</v>
      </c>
      <c r="E1120" t="s">
        <v>57</v>
      </c>
      <c r="F1120" t="s">
        <v>32</v>
      </c>
      <c r="G1120" t="s">
        <v>26</v>
      </c>
      <c r="H1120">
        <v>55</v>
      </c>
      <c r="I1120">
        <v>6364</v>
      </c>
      <c r="J1120">
        <v>350020</v>
      </c>
      <c r="K1120">
        <v>30</v>
      </c>
      <c r="L1120">
        <v>190920</v>
      </c>
      <c r="M1120">
        <v>159100</v>
      </c>
      <c r="N1120" s="5">
        <f>sales[profit]/sales[total_sales]</f>
        <v>0.45454545454545453</v>
      </c>
    </row>
    <row r="1121" spans="2:14" hidden="1" x14ac:dyDescent="0.25">
      <c r="B1121">
        <v>10684</v>
      </c>
      <c r="C1121" t="s">
        <v>23</v>
      </c>
      <c r="D1121" s="1">
        <v>44832</v>
      </c>
      <c r="E1121" t="s">
        <v>49</v>
      </c>
      <c r="F1121" t="s">
        <v>96</v>
      </c>
      <c r="G1121" t="s">
        <v>30</v>
      </c>
      <c r="H1121">
        <v>45</v>
      </c>
      <c r="I1121">
        <v>578</v>
      </c>
      <c r="J1121">
        <v>26010</v>
      </c>
      <c r="K1121">
        <v>15</v>
      </c>
      <c r="L1121">
        <v>8670</v>
      </c>
      <c r="M1121">
        <v>17340</v>
      </c>
      <c r="N1121" s="5">
        <f>sales[profit]/sales[total_sales]</f>
        <v>0.66666666666666663</v>
      </c>
    </row>
    <row r="1122" spans="2:14" hidden="1" x14ac:dyDescent="0.25">
      <c r="B1122">
        <v>10418</v>
      </c>
      <c r="C1122" t="s">
        <v>19</v>
      </c>
      <c r="D1122" s="1">
        <v>44833</v>
      </c>
      <c r="E1122" t="s">
        <v>58</v>
      </c>
      <c r="F1122" t="s">
        <v>18</v>
      </c>
      <c r="G1122" t="s">
        <v>30</v>
      </c>
      <c r="H1122">
        <v>45</v>
      </c>
      <c r="I1122">
        <v>10544</v>
      </c>
      <c r="J1122">
        <v>474480</v>
      </c>
      <c r="K1122">
        <v>15</v>
      </c>
      <c r="L1122">
        <v>158160</v>
      </c>
      <c r="M1122">
        <v>316320</v>
      </c>
      <c r="N1122" s="5">
        <f>sales[profit]/sales[total_sales]</f>
        <v>0.66666666666666663</v>
      </c>
    </row>
    <row r="1123" spans="2:14" hidden="1" x14ac:dyDescent="0.25">
      <c r="B1123">
        <v>10080</v>
      </c>
      <c r="C1123" t="s">
        <v>19</v>
      </c>
      <c r="D1123" s="1">
        <v>44833</v>
      </c>
      <c r="E1123" t="s">
        <v>47</v>
      </c>
      <c r="F1123" t="s">
        <v>32</v>
      </c>
      <c r="G1123" t="s">
        <v>30</v>
      </c>
      <c r="H1123">
        <v>45</v>
      </c>
      <c r="I1123">
        <v>6006</v>
      </c>
      <c r="J1123">
        <v>270270</v>
      </c>
      <c r="K1123">
        <v>15</v>
      </c>
      <c r="L1123">
        <v>90090</v>
      </c>
      <c r="M1123">
        <v>180180</v>
      </c>
      <c r="N1123" s="5">
        <f>sales[profit]/sales[total_sales]</f>
        <v>0.66666666666666663</v>
      </c>
    </row>
    <row r="1124" spans="2:14" hidden="1" x14ac:dyDescent="0.25">
      <c r="B1124">
        <v>10235</v>
      </c>
      <c r="C1124" t="s">
        <v>12</v>
      </c>
      <c r="D1124" s="1">
        <v>44833</v>
      </c>
      <c r="E1124" t="s">
        <v>68</v>
      </c>
      <c r="F1124" t="s">
        <v>14</v>
      </c>
      <c r="G1124" t="s">
        <v>21</v>
      </c>
      <c r="H1124">
        <v>50</v>
      </c>
      <c r="I1124">
        <v>14753</v>
      </c>
      <c r="J1124">
        <v>737650</v>
      </c>
      <c r="K1124">
        <v>20</v>
      </c>
      <c r="L1124">
        <v>295060</v>
      </c>
      <c r="M1124">
        <v>442590</v>
      </c>
      <c r="N1124" s="5">
        <f>sales[profit]/sales[total_sales]</f>
        <v>0.6</v>
      </c>
    </row>
    <row r="1125" spans="2:14" hidden="1" x14ac:dyDescent="0.25">
      <c r="B1125">
        <v>10430</v>
      </c>
      <c r="C1125" t="s">
        <v>23</v>
      </c>
      <c r="D1125" s="1">
        <v>44833</v>
      </c>
      <c r="E1125" t="s">
        <v>28</v>
      </c>
      <c r="F1125" t="s">
        <v>96</v>
      </c>
      <c r="G1125" t="s">
        <v>15</v>
      </c>
      <c r="H1125">
        <v>40</v>
      </c>
      <c r="I1125">
        <v>16657</v>
      </c>
      <c r="J1125">
        <v>666280</v>
      </c>
      <c r="K1125">
        <v>10</v>
      </c>
      <c r="L1125">
        <v>166570</v>
      </c>
      <c r="M1125">
        <v>499710</v>
      </c>
      <c r="N1125" s="5">
        <f>sales[profit]/sales[total_sales]</f>
        <v>0.75</v>
      </c>
    </row>
    <row r="1126" spans="2:14" hidden="1" x14ac:dyDescent="0.25">
      <c r="B1126">
        <v>10284</v>
      </c>
      <c r="C1126" t="s">
        <v>23</v>
      </c>
      <c r="D1126" s="1">
        <v>44834</v>
      </c>
      <c r="E1126" t="s">
        <v>50</v>
      </c>
      <c r="F1126" t="s">
        <v>18</v>
      </c>
      <c r="G1126" t="s">
        <v>26</v>
      </c>
      <c r="H1126">
        <v>55</v>
      </c>
      <c r="I1126">
        <v>16159</v>
      </c>
      <c r="J1126">
        <v>888745</v>
      </c>
      <c r="K1126">
        <v>30</v>
      </c>
      <c r="L1126">
        <v>484770</v>
      </c>
      <c r="M1126">
        <v>403975</v>
      </c>
      <c r="N1126" s="5">
        <f>sales[profit]/sales[total_sales]</f>
        <v>0.45454545454545453</v>
      </c>
    </row>
    <row r="1127" spans="2:14" hidden="1" x14ac:dyDescent="0.25">
      <c r="B1127">
        <v>10045</v>
      </c>
      <c r="C1127" t="s">
        <v>23</v>
      </c>
      <c r="D1127" s="1">
        <v>44834</v>
      </c>
      <c r="E1127" t="s">
        <v>64</v>
      </c>
      <c r="F1127" t="s">
        <v>18</v>
      </c>
      <c r="G1127" t="s">
        <v>30</v>
      </c>
      <c r="H1127">
        <v>45</v>
      </c>
      <c r="I1127">
        <v>15037</v>
      </c>
      <c r="J1127">
        <v>676665</v>
      </c>
      <c r="K1127">
        <v>15</v>
      </c>
      <c r="L1127">
        <v>225555</v>
      </c>
      <c r="M1127">
        <v>451110</v>
      </c>
      <c r="N1127" s="5">
        <f>sales[profit]/sales[total_sales]</f>
        <v>0.66666666666666663</v>
      </c>
    </row>
    <row r="1128" spans="2:14" hidden="1" x14ac:dyDescent="0.25">
      <c r="B1128">
        <v>10105</v>
      </c>
      <c r="C1128" t="s">
        <v>19</v>
      </c>
      <c r="D1128" s="1">
        <v>44834</v>
      </c>
      <c r="E1128" t="s">
        <v>52</v>
      </c>
      <c r="F1128" t="s">
        <v>32</v>
      </c>
      <c r="G1128" t="s">
        <v>21</v>
      </c>
      <c r="H1128">
        <v>50</v>
      </c>
      <c r="I1128">
        <v>4492</v>
      </c>
      <c r="J1128">
        <v>224600</v>
      </c>
      <c r="K1128">
        <v>20</v>
      </c>
      <c r="L1128">
        <v>89840</v>
      </c>
      <c r="M1128">
        <v>134760</v>
      </c>
      <c r="N1128" s="5">
        <f>sales[profit]/sales[total_sales]</f>
        <v>0.6</v>
      </c>
    </row>
    <row r="1129" spans="2:14" hidden="1" x14ac:dyDescent="0.25">
      <c r="B1129">
        <v>10150</v>
      </c>
      <c r="C1129" t="s">
        <v>16</v>
      </c>
      <c r="D1129" s="1">
        <v>44834</v>
      </c>
      <c r="E1129" t="s">
        <v>50</v>
      </c>
      <c r="F1129" t="s">
        <v>18</v>
      </c>
      <c r="G1129" t="s">
        <v>26</v>
      </c>
      <c r="H1129">
        <v>55</v>
      </c>
      <c r="I1129">
        <v>5677</v>
      </c>
      <c r="J1129">
        <v>312235</v>
      </c>
      <c r="K1129">
        <v>30</v>
      </c>
      <c r="L1129">
        <v>170310</v>
      </c>
      <c r="M1129">
        <v>141925</v>
      </c>
      <c r="N1129" s="5">
        <f>sales[profit]/sales[total_sales]</f>
        <v>0.45454545454545453</v>
      </c>
    </row>
    <row r="1130" spans="2:14" hidden="1" x14ac:dyDescent="0.25">
      <c r="B1130">
        <v>10357</v>
      </c>
      <c r="C1130" t="s">
        <v>19</v>
      </c>
      <c r="D1130" s="1">
        <v>44835</v>
      </c>
      <c r="E1130" t="s">
        <v>64</v>
      </c>
      <c r="F1130" t="s">
        <v>18</v>
      </c>
      <c r="G1130" t="s">
        <v>30</v>
      </c>
      <c r="H1130">
        <v>45</v>
      </c>
      <c r="I1130">
        <v>8820</v>
      </c>
      <c r="J1130">
        <v>396900</v>
      </c>
      <c r="K1130">
        <v>15</v>
      </c>
      <c r="L1130">
        <v>132300</v>
      </c>
      <c r="M1130">
        <v>264600</v>
      </c>
      <c r="N1130" s="5">
        <f>sales[profit]/sales[total_sales]</f>
        <v>0.66666666666666663</v>
      </c>
    </row>
    <row r="1131" spans="2:14" hidden="1" x14ac:dyDescent="0.25">
      <c r="B1131">
        <v>10662</v>
      </c>
      <c r="C1131" t="s">
        <v>19</v>
      </c>
      <c r="D1131" s="1">
        <v>44835</v>
      </c>
      <c r="E1131" t="s">
        <v>22</v>
      </c>
      <c r="F1131" t="s">
        <v>96</v>
      </c>
      <c r="G1131" t="s">
        <v>21</v>
      </c>
      <c r="H1131">
        <v>50</v>
      </c>
      <c r="I1131">
        <v>19280</v>
      </c>
      <c r="J1131">
        <v>964000</v>
      </c>
      <c r="K1131">
        <v>20</v>
      </c>
      <c r="L1131">
        <v>385600</v>
      </c>
      <c r="M1131">
        <v>578400</v>
      </c>
      <c r="N1131" s="5">
        <f>sales[profit]/sales[total_sales]</f>
        <v>0.6</v>
      </c>
    </row>
    <row r="1132" spans="2:14" x14ac:dyDescent="0.25">
      <c r="B1132">
        <v>10094</v>
      </c>
      <c r="C1132" t="s">
        <v>23</v>
      </c>
      <c r="D1132" s="1">
        <v>44835</v>
      </c>
      <c r="E1132" t="s">
        <v>69</v>
      </c>
      <c r="F1132" t="s">
        <v>18</v>
      </c>
      <c r="G1132" t="s">
        <v>21</v>
      </c>
      <c r="H1132">
        <v>50</v>
      </c>
      <c r="I1132">
        <v>2976</v>
      </c>
      <c r="J1132">
        <v>148800</v>
      </c>
      <c r="K1132">
        <v>20</v>
      </c>
      <c r="L1132">
        <v>59520</v>
      </c>
      <c r="M1132">
        <v>89280</v>
      </c>
      <c r="N1132" s="5">
        <f>sales[profit]/sales[total_sales]</f>
        <v>0.6</v>
      </c>
    </row>
    <row r="1133" spans="2:14" hidden="1" x14ac:dyDescent="0.25">
      <c r="B1133">
        <v>10342</v>
      </c>
      <c r="C1133" t="s">
        <v>19</v>
      </c>
      <c r="D1133" s="1">
        <v>44835</v>
      </c>
      <c r="E1133" t="s">
        <v>57</v>
      </c>
      <c r="F1133" t="s">
        <v>32</v>
      </c>
      <c r="G1133" t="s">
        <v>26</v>
      </c>
      <c r="H1133">
        <v>55</v>
      </c>
      <c r="I1133">
        <v>849</v>
      </c>
      <c r="J1133">
        <v>46695</v>
      </c>
      <c r="K1133">
        <v>30</v>
      </c>
      <c r="L1133">
        <v>25470</v>
      </c>
      <c r="M1133">
        <v>21225</v>
      </c>
      <c r="N1133" s="5">
        <f>sales[profit]/sales[total_sales]</f>
        <v>0.45454545454545453</v>
      </c>
    </row>
    <row r="1134" spans="2:14" hidden="1" x14ac:dyDescent="0.25">
      <c r="B1134">
        <v>10720</v>
      </c>
      <c r="C1134" t="s">
        <v>16</v>
      </c>
      <c r="D1134" s="1">
        <v>44836</v>
      </c>
      <c r="E1134" t="s">
        <v>25</v>
      </c>
      <c r="F1134" t="s">
        <v>96</v>
      </c>
      <c r="G1134" t="s">
        <v>21</v>
      </c>
      <c r="H1134">
        <v>50</v>
      </c>
      <c r="I1134">
        <v>6356</v>
      </c>
      <c r="J1134">
        <v>317800</v>
      </c>
      <c r="K1134">
        <v>20</v>
      </c>
      <c r="L1134">
        <v>127120</v>
      </c>
      <c r="M1134">
        <v>190680</v>
      </c>
      <c r="N1134" s="5">
        <f>sales[profit]/sales[total_sales]</f>
        <v>0.6</v>
      </c>
    </row>
    <row r="1135" spans="2:14" hidden="1" x14ac:dyDescent="0.25">
      <c r="B1135">
        <v>10654</v>
      </c>
      <c r="C1135" t="s">
        <v>19</v>
      </c>
      <c r="D1135" s="1">
        <v>44836</v>
      </c>
      <c r="E1135" t="s">
        <v>73</v>
      </c>
      <c r="F1135" t="s">
        <v>32</v>
      </c>
      <c r="G1135" t="s">
        <v>26</v>
      </c>
      <c r="H1135">
        <v>55</v>
      </c>
      <c r="I1135">
        <v>18214</v>
      </c>
      <c r="J1135">
        <v>1001770</v>
      </c>
      <c r="K1135">
        <v>30</v>
      </c>
      <c r="L1135">
        <v>546420</v>
      </c>
      <c r="M1135">
        <v>455350</v>
      </c>
      <c r="N1135" s="5">
        <f>sales[profit]/sales[total_sales]</f>
        <v>0.45454545454545453</v>
      </c>
    </row>
    <row r="1136" spans="2:14" hidden="1" x14ac:dyDescent="0.25">
      <c r="B1136">
        <v>10980</v>
      </c>
      <c r="C1136" t="s">
        <v>23</v>
      </c>
      <c r="D1136" s="1">
        <v>44836</v>
      </c>
      <c r="E1136" t="s">
        <v>62</v>
      </c>
      <c r="F1136" t="s">
        <v>32</v>
      </c>
      <c r="G1136" t="s">
        <v>30</v>
      </c>
      <c r="H1136">
        <v>45</v>
      </c>
      <c r="I1136">
        <v>18713</v>
      </c>
      <c r="J1136">
        <v>842085</v>
      </c>
      <c r="K1136">
        <v>15</v>
      </c>
      <c r="L1136">
        <v>280695</v>
      </c>
      <c r="M1136">
        <v>561390</v>
      </c>
      <c r="N1136" s="5">
        <f>sales[profit]/sales[total_sales]</f>
        <v>0.66666666666666663</v>
      </c>
    </row>
    <row r="1137" spans="2:14" hidden="1" x14ac:dyDescent="0.25">
      <c r="B1137">
        <v>10470</v>
      </c>
      <c r="C1137" t="s">
        <v>16</v>
      </c>
      <c r="D1137" s="1">
        <v>44836</v>
      </c>
      <c r="E1137" t="s">
        <v>50</v>
      </c>
      <c r="F1137" t="s">
        <v>18</v>
      </c>
      <c r="G1137" t="s">
        <v>15</v>
      </c>
      <c r="H1137">
        <v>40</v>
      </c>
      <c r="I1137">
        <v>17878</v>
      </c>
      <c r="J1137">
        <v>715120</v>
      </c>
      <c r="K1137">
        <v>10</v>
      </c>
      <c r="L1137">
        <v>178780</v>
      </c>
      <c r="M1137">
        <v>536340</v>
      </c>
      <c r="N1137" s="5">
        <f>sales[profit]/sales[total_sales]</f>
        <v>0.75</v>
      </c>
    </row>
    <row r="1138" spans="2:14" hidden="1" x14ac:dyDescent="0.25">
      <c r="B1138">
        <v>10112</v>
      </c>
      <c r="C1138" t="s">
        <v>12</v>
      </c>
      <c r="D1138" s="1">
        <v>44837</v>
      </c>
      <c r="E1138" t="s">
        <v>72</v>
      </c>
      <c r="F1138" t="s">
        <v>18</v>
      </c>
      <c r="G1138" t="s">
        <v>21</v>
      </c>
      <c r="H1138">
        <v>50</v>
      </c>
      <c r="I1138">
        <v>17930</v>
      </c>
      <c r="J1138">
        <v>896500</v>
      </c>
      <c r="K1138">
        <v>20</v>
      </c>
      <c r="L1138">
        <v>358600</v>
      </c>
      <c r="M1138">
        <v>537900</v>
      </c>
      <c r="N1138" s="5">
        <f>sales[profit]/sales[total_sales]</f>
        <v>0.6</v>
      </c>
    </row>
    <row r="1139" spans="2:14" hidden="1" x14ac:dyDescent="0.25">
      <c r="B1139">
        <v>10369</v>
      </c>
      <c r="C1139" t="s">
        <v>19</v>
      </c>
      <c r="D1139" s="1">
        <v>44837</v>
      </c>
      <c r="E1139" t="s">
        <v>44</v>
      </c>
      <c r="F1139" t="s">
        <v>18</v>
      </c>
      <c r="G1139" t="s">
        <v>15</v>
      </c>
      <c r="H1139">
        <v>40</v>
      </c>
      <c r="I1139">
        <v>3694</v>
      </c>
      <c r="J1139">
        <v>147760</v>
      </c>
      <c r="K1139">
        <v>10</v>
      </c>
      <c r="L1139">
        <v>36940</v>
      </c>
      <c r="M1139">
        <v>110820</v>
      </c>
      <c r="N1139" s="5">
        <f>sales[profit]/sales[total_sales]</f>
        <v>0.75</v>
      </c>
    </row>
    <row r="1140" spans="2:14" hidden="1" x14ac:dyDescent="0.25">
      <c r="B1140">
        <v>10620</v>
      </c>
      <c r="C1140" t="s">
        <v>12</v>
      </c>
      <c r="D1140" s="1">
        <v>44837</v>
      </c>
      <c r="E1140" t="s">
        <v>13</v>
      </c>
      <c r="F1140" t="s">
        <v>14</v>
      </c>
      <c r="G1140" t="s">
        <v>30</v>
      </c>
      <c r="H1140">
        <v>45</v>
      </c>
      <c r="I1140">
        <v>4029</v>
      </c>
      <c r="J1140">
        <v>181305</v>
      </c>
      <c r="K1140">
        <v>15</v>
      </c>
      <c r="L1140">
        <v>60435</v>
      </c>
      <c r="M1140">
        <v>120870</v>
      </c>
      <c r="N1140" s="5">
        <f>sales[profit]/sales[total_sales]</f>
        <v>0.66666666666666663</v>
      </c>
    </row>
    <row r="1141" spans="2:14" hidden="1" x14ac:dyDescent="0.25">
      <c r="B1141">
        <v>10093</v>
      </c>
      <c r="C1141" t="s">
        <v>23</v>
      </c>
      <c r="D1141" s="1">
        <v>44837</v>
      </c>
      <c r="E1141" t="s">
        <v>50</v>
      </c>
      <c r="F1141" t="s">
        <v>18</v>
      </c>
      <c r="G1141" t="s">
        <v>15</v>
      </c>
      <c r="H1141">
        <v>40</v>
      </c>
      <c r="I1141">
        <v>11148</v>
      </c>
      <c r="J1141">
        <v>445920</v>
      </c>
      <c r="K1141">
        <v>10</v>
      </c>
      <c r="L1141">
        <v>111480</v>
      </c>
      <c r="M1141">
        <v>334440</v>
      </c>
      <c r="N1141" s="5">
        <f>sales[profit]/sales[total_sales]</f>
        <v>0.75</v>
      </c>
    </row>
    <row r="1142" spans="2:14" hidden="1" x14ac:dyDescent="0.25">
      <c r="B1142">
        <v>10579</v>
      </c>
      <c r="C1142" t="s">
        <v>16</v>
      </c>
      <c r="D1142" s="1">
        <v>44838</v>
      </c>
      <c r="E1142" t="s">
        <v>37</v>
      </c>
      <c r="F1142" t="s">
        <v>32</v>
      </c>
      <c r="G1142" t="s">
        <v>21</v>
      </c>
      <c r="H1142">
        <v>50</v>
      </c>
      <c r="I1142">
        <v>18730</v>
      </c>
      <c r="J1142">
        <v>936500</v>
      </c>
      <c r="K1142">
        <v>20</v>
      </c>
      <c r="L1142">
        <v>374600</v>
      </c>
      <c r="M1142">
        <v>561900</v>
      </c>
      <c r="N1142" s="5">
        <f>sales[profit]/sales[total_sales]</f>
        <v>0.6</v>
      </c>
    </row>
    <row r="1143" spans="2:14" hidden="1" x14ac:dyDescent="0.25">
      <c r="B1143">
        <v>10552</v>
      </c>
      <c r="C1143" t="s">
        <v>19</v>
      </c>
      <c r="D1143" s="1">
        <v>44838</v>
      </c>
      <c r="E1143" t="s">
        <v>52</v>
      </c>
      <c r="F1143" t="s">
        <v>32</v>
      </c>
      <c r="G1143" t="s">
        <v>21</v>
      </c>
      <c r="H1143">
        <v>50</v>
      </c>
      <c r="I1143">
        <v>5110</v>
      </c>
      <c r="J1143">
        <v>255500</v>
      </c>
      <c r="K1143">
        <v>20</v>
      </c>
      <c r="L1143">
        <v>102200</v>
      </c>
      <c r="M1143">
        <v>153300</v>
      </c>
      <c r="N1143" s="5">
        <f>sales[profit]/sales[total_sales]</f>
        <v>0.6</v>
      </c>
    </row>
    <row r="1144" spans="2:14" hidden="1" x14ac:dyDescent="0.25">
      <c r="B1144">
        <v>10596</v>
      </c>
      <c r="C1144" t="s">
        <v>19</v>
      </c>
      <c r="D1144" s="1">
        <v>44838</v>
      </c>
      <c r="E1144" t="s">
        <v>63</v>
      </c>
      <c r="F1144" t="s">
        <v>96</v>
      </c>
      <c r="G1144" t="s">
        <v>26</v>
      </c>
      <c r="H1144">
        <v>55</v>
      </c>
      <c r="I1144">
        <v>13222</v>
      </c>
      <c r="J1144">
        <v>727210</v>
      </c>
      <c r="K1144">
        <v>30</v>
      </c>
      <c r="L1144">
        <v>396660</v>
      </c>
      <c r="M1144">
        <v>330550</v>
      </c>
      <c r="N1144" s="5">
        <f>sales[profit]/sales[total_sales]</f>
        <v>0.45454545454545453</v>
      </c>
    </row>
    <row r="1145" spans="2:14" hidden="1" x14ac:dyDescent="0.25">
      <c r="B1145">
        <v>10122</v>
      </c>
      <c r="C1145" t="s">
        <v>16</v>
      </c>
      <c r="D1145" s="1">
        <v>44838</v>
      </c>
      <c r="E1145" t="s">
        <v>28</v>
      </c>
      <c r="F1145" t="s">
        <v>96</v>
      </c>
      <c r="G1145" t="s">
        <v>30</v>
      </c>
      <c r="H1145">
        <v>45</v>
      </c>
      <c r="I1145">
        <v>7268</v>
      </c>
      <c r="J1145">
        <v>327060</v>
      </c>
      <c r="K1145">
        <v>15</v>
      </c>
      <c r="L1145">
        <v>109020</v>
      </c>
      <c r="M1145">
        <v>218040</v>
      </c>
      <c r="N1145" s="5">
        <f>sales[profit]/sales[total_sales]</f>
        <v>0.66666666666666663</v>
      </c>
    </row>
    <row r="1146" spans="2:14" hidden="1" x14ac:dyDescent="0.25">
      <c r="B1146">
        <v>10711</v>
      </c>
      <c r="C1146" t="s">
        <v>12</v>
      </c>
      <c r="D1146" s="1">
        <v>44839</v>
      </c>
      <c r="E1146" t="s">
        <v>20</v>
      </c>
      <c r="F1146" t="s">
        <v>14</v>
      </c>
      <c r="G1146" t="s">
        <v>15</v>
      </c>
      <c r="H1146">
        <v>40</v>
      </c>
      <c r="I1146">
        <v>18569</v>
      </c>
      <c r="J1146">
        <v>742760</v>
      </c>
      <c r="K1146">
        <v>10</v>
      </c>
      <c r="L1146">
        <v>185690</v>
      </c>
      <c r="M1146">
        <v>557070</v>
      </c>
      <c r="N1146" s="5">
        <f>sales[profit]/sales[total_sales]</f>
        <v>0.75</v>
      </c>
    </row>
    <row r="1147" spans="2:14" hidden="1" x14ac:dyDescent="0.25">
      <c r="B1147">
        <v>10399</v>
      </c>
      <c r="C1147" t="s">
        <v>16</v>
      </c>
      <c r="D1147" s="1">
        <v>44839</v>
      </c>
      <c r="E1147" t="s">
        <v>41</v>
      </c>
      <c r="F1147" t="s">
        <v>18</v>
      </c>
      <c r="G1147" t="s">
        <v>30</v>
      </c>
      <c r="H1147">
        <v>45</v>
      </c>
      <c r="I1147">
        <v>7861</v>
      </c>
      <c r="J1147">
        <v>353745</v>
      </c>
      <c r="K1147">
        <v>15</v>
      </c>
      <c r="L1147">
        <v>117915</v>
      </c>
      <c r="M1147">
        <v>235830</v>
      </c>
      <c r="N1147" s="5">
        <f>sales[profit]/sales[total_sales]</f>
        <v>0.66666666666666663</v>
      </c>
    </row>
    <row r="1148" spans="2:14" hidden="1" x14ac:dyDescent="0.25">
      <c r="B1148">
        <v>10399</v>
      </c>
      <c r="C1148" t="s">
        <v>16</v>
      </c>
      <c r="D1148" s="1">
        <v>44839</v>
      </c>
      <c r="E1148" t="s">
        <v>31</v>
      </c>
      <c r="F1148" t="s">
        <v>32</v>
      </c>
      <c r="G1148" t="s">
        <v>21</v>
      </c>
      <c r="H1148">
        <v>50</v>
      </c>
      <c r="I1148">
        <v>10928</v>
      </c>
      <c r="J1148">
        <v>546400</v>
      </c>
      <c r="K1148">
        <v>20</v>
      </c>
      <c r="L1148">
        <v>218560</v>
      </c>
      <c r="M1148">
        <v>327840</v>
      </c>
      <c r="N1148" s="5">
        <f>sales[profit]/sales[total_sales]</f>
        <v>0.6</v>
      </c>
    </row>
    <row r="1149" spans="2:14" hidden="1" x14ac:dyDescent="0.25">
      <c r="B1149">
        <v>10174</v>
      </c>
      <c r="C1149" t="s">
        <v>12</v>
      </c>
      <c r="D1149" s="1">
        <v>44839</v>
      </c>
      <c r="E1149" t="s">
        <v>68</v>
      </c>
      <c r="F1149" t="s">
        <v>14</v>
      </c>
      <c r="G1149" t="s">
        <v>21</v>
      </c>
      <c r="H1149">
        <v>50</v>
      </c>
      <c r="I1149">
        <v>5740</v>
      </c>
      <c r="J1149">
        <v>287000</v>
      </c>
      <c r="K1149">
        <v>20</v>
      </c>
      <c r="L1149">
        <v>114800</v>
      </c>
      <c r="M1149">
        <v>172200</v>
      </c>
      <c r="N1149" s="5">
        <f>sales[profit]/sales[total_sales]</f>
        <v>0.6</v>
      </c>
    </row>
    <row r="1150" spans="2:14" hidden="1" x14ac:dyDescent="0.25">
      <c r="B1150">
        <v>10089</v>
      </c>
      <c r="C1150" t="s">
        <v>19</v>
      </c>
      <c r="D1150" s="1">
        <v>44840</v>
      </c>
      <c r="E1150" t="s">
        <v>47</v>
      </c>
      <c r="F1150" t="s">
        <v>32</v>
      </c>
      <c r="G1150" t="s">
        <v>15</v>
      </c>
      <c r="H1150">
        <v>40</v>
      </c>
      <c r="I1150">
        <v>15357</v>
      </c>
      <c r="J1150">
        <v>614280</v>
      </c>
      <c r="K1150">
        <v>10</v>
      </c>
      <c r="L1150">
        <v>153570</v>
      </c>
      <c r="M1150">
        <v>460710</v>
      </c>
      <c r="N1150" s="5">
        <f>sales[profit]/sales[total_sales]</f>
        <v>0.75</v>
      </c>
    </row>
    <row r="1151" spans="2:14" hidden="1" x14ac:dyDescent="0.25">
      <c r="B1151">
        <v>10690</v>
      </c>
      <c r="C1151" t="s">
        <v>16</v>
      </c>
      <c r="D1151" s="1">
        <v>44840</v>
      </c>
      <c r="E1151" t="s">
        <v>34</v>
      </c>
      <c r="F1151" t="s">
        <v>14</v>
      </c>
      <c r="G1151" t="s">
        <v>26</v>
      </c>
      <c r="H1151">
        <v>55</v>
      </c>
      <c r="I1151">
        <v>11454</v>
      </c>
      <c r="J1151">
        <v>629970</v>
      </c>
      <c r="K1151">
        <v>30</v>
      </c>
      <c r="L1151">
        <v>343620</v>
      </c>
      <c r="M1151">
        <v>286350</v>
      </c>
      <c r="N1151" s="5">
        <f>sales[profit]/sales[total_sales]</f>
        <v>0.45454545454545453</v>
      </c>
    </row>
    <row r="1152" spans="2:14" hidden="1" x14ac:dyDescent="0.25">
      <c r="B1152">
        <v>10687</v>
      </c>
      <c r="C1152" t="s">
        <v>19</v>
      </c>
      <c r="D1152" s="1">
        <v>44840</v>
      </c>
      <c r="E1152" t="s">
        <v>36</v>
      </c>
      <c r="F1152" t="s">
        <v>14</v>
      </c>
      <c r="G1152" t="s">
        <v>30</v>
      </c>
      <c r="H1152">
        <v>45</v>
      </c>
      <c r="I1152">
        <v>7241</v>
      </c>
      <c r="J1152">
        <v>325845</v>
      </c>
      <c r="K1152">
        <v>15</v>
      </c>
      <c r="L1152">
        <v>108615</v>
      </c>
      <c r="M1152">
        <v>217230</v>
      </c>
      <c r="N1152" s="5">
        <f>sales[profit]/sales[total_sales]</f>
        <v>0.66666666666666663</v>
      </c>
    </row>
    <row r="1153" spans="2:14" hidden="1" x14ac:dyDescent="0.25">
      <c r="B1153">
        <v>10865</v>
      </c>
      <c r="C1153" t="s">
        <v>12</v>
      </c>
      <c r="D1153" s="1">
        <v>44840</v>
      </c>
      <c r="E1153" t="s">
        <v>53</v>
      </c>
      <c r="F1153" t="s">
        <v>18</v>
      </c>
      <c r="G1153" t="s">
        <v>21</v>
      </c>
      <c r="H1153">
        <v>50</v>
      </c>
      <c r="I1153">
        <v>1791</v>
      </c>
      <c r="J1153">
        <v>89550</v>
      </c>
      <c r="K1153">
        <v>20</v>
      </c>
      <c r="L1153">
        <v>35820</v>
      </c>
      <c r="M1153">
        <v>53730</v>
      </c>
      <c r="N1153" s="5">
        <f>sales[profit]/sales[total_sales]</f>
        <v>0.6</v>
      </c>
    </row>
    <row r="1154" spans="2:14" hidden="1" x14ac:dyDescent="0.25">
      <c r="B1154">
        <v>10350</v>
      </c>
      <c r="C1154" t="s">
        <v>23</v>
      </c>
      <c r="D1154" s="1">
        <v>44841</v>
      </c>
      <c r="E1154" t="s">
        <v>72</v>
      </c>
      <c r="F1154" t="s">
        <v>18</v>
      </c>
      <c r="G1154" t="s">
        <v>26</v>
      </c>
      <c r="H1154">
        <v>55</v>
      </c>
      <c r="I1154">
        <v>19777</v>
      </c>
      <c r="J1154">
        <v>1087735</v>
      </c>
      <c r="K1154">
        <v>30</v>
      </c>
      <c r="L1154">
        <v>593310</v>
      </c>
      <c r="M1154">
        <v>494425</v>
      </c>
      <c r="N1154" s="5">
        <f>sales[profit]/sales[total_sales]</f>
        <v>0.45454545454545453</v>
      </c>
    </row>
    <row r="1155" spans="2:14" hidden="1" x14ac:dyDescent="0.25">
      <c r="B1155">
        <v>10061</v>
      </c>
      <c r="C1155" t="s">
        <v>19</v>
      </c>
      <c r="D1155" s="1">
        <v>44841</v>
      </c>
      <c r="E1155" t="s">
        <v>60</v>
      </c>
      <c r="F1155" t="s">
        <v>14</v>
      </c>
      <c r="G1155" t="s">
        <v>26</v>
      </c>
      <c r="H1155">
        <v>55</v>
      </c>
      <c r="I1155">
        <v>11560</v>
      </c>
      <c r="J1155">
        <v>635800</v>
      </c>
      <c r="K1155">
        <v>30</v>
      </c>
      <c r="L1155">
        <v>346800</v>
      </c>
      <c r="M1155">
        <v>289000</v>
      </c>
      <c r="N1155" s="5">
        <f>sales[profit]/sales[total_sales]</f>
        <v>0.45454545454545453</v>
      </c>
    </row>
    <row r="1156" spans="2:14" hidden="1" x14ac:dyDescent="0.25">
      <c r="B1156">
        <v>10728</v>
      </c>
      <c r="C1156" t="s">
        <v>23</v>
      </c>
      <c r="D1156" s="1">
        <v>44841</v>
      </c>
      <c r="E1156" t="s">
        <v>55</v>
      </c>
      <c r="F1156" t="s">
        <v>96</v>
      </c>
      <c r="G1156" t="s">
        <v>30</v>
      </c>
      <c r="H1156">
        <v>45</v>
      </c>
      <c r="I1156">
        <v>4797</v>
      </c>
      <c r="J1156">
        <v>215865</v>
      </c>
      <c r="K1156">
        <v>15</v>
      </c>
      <c r="L1156">
        <v>71955</v>
      </c>
      <c r="M1156">
        <v>143910</v>
      </c>
      <c r="N1156" s="5">
        <f>sales[profit]/sales[total_sales]</f>
        <v>0.66666666666666663</v>
      </c>
    </row>
    <row r="1157" spans="2:14" hidden="1" x14ac:dyDescent="0.25">
      <c r="B1157">
        <v>10839</v>
      </c>
      <c r="C1157" t="s">
        <v>16</v>
      </c>
      <c r="D1157" s="1">
        <v>44841</v>
      </c>
      <c r="E1157" t="s">
        <v>40</v>
      </c>
      <c r="F1157" t="s">
        <v>14</v>
      </c>
      <c r="G1157" t="s">
        <v>30</v>
      </c>
      <c r="H1157">
        <v>45</v>
      </c>
      <c r="I1157">
        <v>16621</v>
      </c>
      <c r="J1157">
        <v>747945</v>
      </c>
      <c r="K1157">
        <v>15</v>
      </c>
      <c r="L1157">
        <v>249315</v>
      </c>
      <c r="M1157">
        <v>498630</v>
      </c>
      <c r="N1157" s="5">
        <f>sales[profit]/sales[total_sales]</f>
        <v>0.66666666666666663</v>
      </c>
    </row>
    <row r="1158" spans="2:14" hidden="1" x14ac:dyDescent="0.25">
      <c r="B1158">
        <v>10767</v>
      </c>
      <c r="C1158" t="s">
        <v>16</v>
      </c>
      <c r="D1158" s="1">
        <v>44841</v>
      </c>
      <c r="E1158" t="s">
        <v>52</v>
      </c>
      <c r="F1158" t="s">
        <v>32</v>
      </c>
      <c r="G1158" t="s">
        <v>30</v>
      </c>
      <c r="H1158">
        <v>45</v>
      </c>
      <c r="I1158">
        <v>11732</v>
      </c>
      <c r="J1158">
        <v>527940</v>
      </c>
      <c r="K1158">
        <v>15</v>
      </c>
      <c r="L1158">
        <v>175980</v>
      </c>
      <c r="M1158">
        <v>351960</v>
      </c>
      <c r="N1158" s="5">
        <f>sales[profit]/sales[total_sales]</f>
        <v>0.66666666666666663</v>
      </c>
    </row>
    <row r="1159" spans="2:14" hidden="1" x14ac:dyDescent="0.25">
      <c r="B1159">
        <v>10336</v>
      </c>
      <c r="C1159" t="s">
        <v>19</v>
      </c>
      <c r="D1159" s="1">
        <v>44842</v>
      </c>
      <c r="E1159" t="s">
        <v>50</v>
      </c>
      <c r="F1159" t="s">
        <v>18</v>
      </c>
      <c r="G1159" t="s">
        <v>26</v>
      </c>
      <c r="H1159">
        <v>55</v>
      </c>
      <c r="I1159">
        <v>14411</v>
      </c>
      <c r="J1159">
        <v>792605</v>
      </c>
      <c r="K1159">
        <v>30</v>
      </c>
      <c r="L1159">
        <v>432330</v>
      </c>
      <c r="M1159">
        <v>360275</v>
      </c>
      <c r="N1159" s="5">
        <f>sales[profit]/sales[total_sales]</f>
        <v>0.45454545454545453</v>
      </c>
    </row>
    <row r="1160" spans="2:14" hidden="1" x14ac:dyDescent="0.25">
      <c r="B1160">
        <v>10523</v>
      </c>
      <c r="C1160" t="s">
        <v>16</v>
      </c>
      <c r="D1160" s="1">
        <v>44842</v>
      </c>
      <c r="E1160" t="s">
        <v>42</v>
      </c>
      <c r="F1160" t="s">
        <v>32</v>
      </c>
      <c r="G1160" t="s">
        <v>21</v>
      </c>
      <c r="H1160">
        <v>50</v>
      </c>
      <c r="I1160">
        <v>16788</v>
      </c>
      <c r="J1160">
        <v>839400</v>
      </c>
      <c r="K1160">
        <v>20</v>
      </c>
      <c r="L1160">
        <v>335760</v>
      </c>
      <c r="M1160">
        <v>503640</v>
      </c>
      <c r="N1160" s="5">
        <f>sales[profit]/sales[total_sales]</f>
        <v>0.6</v>
      </c>
    </row>
    <row r="1161" spans="2:14" hidden="1" x14ac:dyDescent="0.25">
      <c r="B1161">
        <v>10728</v>
      </c>
      <c r="C1161" t="s">
        <v>12</v>
      </c>
      <c r="D1161" s="1">
        <v>44842</v>
      </c>
      <c r="E1161" t="s">
        <v>45</v>
      </c>
      <c r="F1161" t="s">
        <v>18</v>
      </c>
      <c r="G1161" t="s">
        <v>30</v>
      </c>
      <c r="H1161">
        <v>45</v>
      </c>
      <c r="I1161">
        <v>19406</v>
      </c>
      <c r="J1161">
        <v>873270</v>
      </c>
      <c r="K1161">
        <v>15</v>
      </c>
      <c r="L1161">
        <v>291090</v>
      </c>
      <c r="M1161">
        <v>582180</v>
      </c>
      <c r="N1161" s="5">
        <f>sales[profit]/sales[total_sales]</f>
        <v>0.66666666666666663</v>
      </c>
    </row>
    <row r="1162" spans="2:14" hidden="1" x14ac:dyDescent="0.25">
      <c r="B1162">
        <v>10890</v>
      </c>
      <c r="C1162" t="s">
        <v>19</v>
      </c>
      <c r="D1162" s="1">
        <v>44842</v>
      </c>
      <c r="E1162" t="s">
        <v>27</v>
      </c>
      <c r="F1162" t="s">
        <v>18</v>
      </c>
      <c r="G1162" t="s">
        <v>26</v>
      </c>
      <c r="H1162">
        <v>55</v>
      </c>
      <c r="I1162">
        <v>12067</v>
      </c>
      <c r="J1162">
        <v>663685</v>
      </c>
      <c r="K1162">
        <v>30</v>
      </c>
      <c r="L1162">
        <v>362010</v>
      </c>
      <c r="M1162">
        <v>301675</v>
      </c>
      <c r="N1162" s="5">
        <f>sales[profit]/sales[total_sales]</f>
        <v>0.45454545454545453</v>
      </c>
    </row>
    <row r="1163" spans="2:14" hidden="1" x14ac:dyDescent="0.25">
      <c r="B1163">
        <v>10937</v>
      </c>
      <c r="C1163" t="s">
        <v>23</v>
      </c>
      <c r="D1163" s="1">
        <v>44843</v>
      </c>
      <c r="E1163" t="s">
        <v>44</v>
      </c>
      <c r="F1163" t="s">
        <v>18</v>
      </c>
      <c r="G1163" t="s">
        <v>26</v>
      </c>
      <c r="H1163">
        <v>55</v>
      </c>
      <c r="I1163">
        <v>987</v>
      </c>
      <c r="J1163">
        <v>54285</v>
      </c>
      <c r="K1163">
        <v>30</v>
      </c>
      <c r="L1163">
        <v>29610</v>
      </c>
      <c r="M1163">
        <v>24675</v>
      </c>
      <c r="N1163" s="5">
        <f>sales[profit]/sales[total_sales]</f>
        <v>0.45454545454545453</v>
      </c>
    </row>
    <row r="1164" spans="2:14" hidden="1" x14ac:dyDescent="0.25">
      <c r="B1164">
        <v>10465</v>
      </c>
      <c r="C1164" t="s">
        <v>16</v>
      </c>
      <c r="D1164" s="1">
        <v>44843</v>
      </c>
      <c r="E1164" t="s">
        <v>73</v>
      </c>
      <c r="F1164" t="s">
        <v>32</v>
      </c>
      <c r="G1164" t="s">
        <v>30</v>
      </c>
      <c r="H1164">
        <v>45</v>
      </c>
      <c r="I1164">
        <v>9277</v>
      </c>
      <c r="J1164">
        <v>417465</v>
      </c>
      <c r="K1164">
        <v>15</v>
      </c>
      <c r="L1164">
        <v>139155</v>
      </c>
      <c r="M1164">
        <v>278310</v>
      </c>
      <c r="N1164" s="5">
        <f>sales[profit]/sales[total_sales]</f>
        <v>0.66666666666666663</v>
      </c>
    </row>
    <row r="1165" spans="2:14" hidden="1" x14ac:dyDescent="0.25">
      <c r="B1165">
        <v>10546</v>
      </c>
      <c r="C1165" t="s">
        <v>16</v>
      </c>
      <c r="D1165" s="1">
        <v>44843</v>
      </c>
      <c r="E1165" t="s">
        <v>48</v>
      </c>
      <c r="F1165" t="s">
        <v>96</v>
      </c>
      <c r="G1165" t="s">
        <v>21</v>
      </c>
      <c r="H1165">
        <v>50</v>
      </c>
      <c r="I1165">
        <v>14275</v>
      </c>
      <c r="J1165">
        <v>713750</v>
      </c>
      <c r="K1165">
        <v>20</v>
      </c>
      <c r="L1165">
        <v>285500</v>
      </c>
      <c r="M1165">
        <v>428250</v>
      </c>
      <c r="N1165" s="5">
        <f>sales[profit]/sales[total_sales]</f>
        <v>0.6</v>
      </c>
    </row>
    <row r="1166" spans="2:14" hidden="1" x14ac:dyDescent="0.25">
      <c r="B1166">
        <v>10594</v>
      </c>
      <c r="C1166" t="s">
        <v>19</v>
      </c>
      <c r="D1166" s="1">
        <v>44843</v>
      </c>
      <c r="E1166" t="s">
        <v>61</v>
      </c>
      <c r="F1166" t="s">
        <v>14</v>
      </c>
      <c r="G1166" t="s">
        <v>15</v>
      </c>
      <c r="H1166">
        <v>40</v>
      </c>
      <c r="I1166">
        <v>14844</v>
      </c>
      <c r="J1166">
        <v>593760</v>
      </c>
      <c r="K1166">
        <v>10</v>
      </c>
      <c r="L1166">
        <v>148440</v>
      </c>
      <c r="M1166">
        <v>445320</v>
      </c>
      <c r="N1166" s="5">
        <f>sales[profit]/sales[total_sales]</f>
        <v>0.75</v>
      </c>
    </row>
    <row r="1167" spans="2:14" hidden="1" x14ac:dyDescent="0.25">
      <c r="B1167">
        <v>10459</v>
      </c>
      <c r="C1167" t="s">
        <v>23</v>
      </c>
      <c r="D1167" s="1">
        <v>44844</v>
      </c>
      <c r="E1167" t="s">
        <v>65</v>
      </c>
      <c r="F1167" t="s">
        <v>14</v>
      </c>
      <c r="G1167" t="s">
        <v>30</v>
      </c>
      <c r="H1167">
        <v>45</v>
      </c>
      <c r="I1167">
        <v>2898</v>
      </c>
      <c r="J1167">
        <v>130410</v>
      </c>
      <c r="K1167">
        <v>15</v>
      </c>
      <c r="L1167">
        <v>43470</v>
      </c>
      <c r="M1167">
        <v>86940</v>
      </c>
      <c r="N1167" s="5">
        <f>sales[profit]/sales[total_sales]</f>
        <v>0.66666666666666663</v>
      </c>
    </row>
    <row r="1168" spans="2:14" hidden="1" x14ac:dyDescent="0.25">
      <c r="B1168">
        <v>10373</v>
      </c>
      <c r="C1168" t="s">
        <v>12</v>
      </c>
      <c r="D1168" s="1">
        <v>44844</v>
      </c>
      <c r="E1168" t="s">
        <v>36</v>
      </c>
      <c r="F1168" t="s">
        <v>14</v>
      </c>
      <c r="G1168" t="s">
        <v>15</v>
      </c>
      <c r="H1168">
        <v>40</v>
      </c>
      <c r="I1168">
        <v>5664</v>
      </c>
      <c r="J1168">
        <v>226560</v>
      </c>
      <c r="K1168">
        <v>10</v>
      </c>
      <c r="L1168">
        <v>56640</v>
      </c>
      <c r="M1168">
        <v>169920</v>
      </c>
      <c r="N1168" s="5">
        <f>sales[profit]/sales[total_sales]</f>
        <v>0.75</v>
      </c>
    </row>
    <row r="1169" spans="2:14" hidden="1" x14ac:dyDescent="0.25">
      <c r="B1169">
        <v>10290</v>
      </c>
      <c r="C1169" t="s">
        <v>19</v>
      </c>
      <c r="D1169" s="1">
        <v>44844</v>
      </c>
      <c r="E1169" t="s">
        <v>49</v>
      </c>
      <c r="F1169" t="s">
        <v>96</v>
      </c>
      <c r="G1169" t="s">
        <v>30</v>
      </c>
      <c r="H1169">
        <v>45</v>
      </c>
      <c r="I1169">
        <v>8236</v>
      </c>
      <c r="J1169">
        <v>370620</v>
      </c>
      <c r="K1169">
        <v>15</v>
      </c>
      <c r="L1169">
        <v>123540</v>
      </c>
      <c r="M1169">
        <v>247080</v>
      </c>
      <c r="N1169" s="5">
        <f>sales[profit]/sales[total_sales]</f>
        <v>0.66666666666666663</v>
      </c>
    </row>
    <row r="1170" spans="2:14" hidden="1" x14ac:dyDescent="0.25">
      <c r="B1170">
        <v>10921</v>
      </c>
      <c r="C1170" t="s">
        <v>12</v>
      </c>
      <c r="D1170" s="1">
        <v>44844</v>
      </c>
      <c r="E1170" t="s">
        <v>50</v>
      </c>
      <c r="F1170" t="s">
        <v>18</v>
      </c>
      <c r="G1170" t="s">
        <v>21</v>
      </c>
      <c r="H1170">
        <v>50</v>
      </c>
      <c r="I1170">
        <v>4724</v>
      </c>
      <c r="J1170">
        <v>236200</v>
      </c>
      <c r="K1170">
        <v>20</v>
      </c>
      <c r="L1170">
        <v>94480</v>
      </c>
      <c r="M1170">
        <v>141720</v>
      </c>
      <c r="N1170" s="5">
        <f>sales[profit]/sales[total_sales]</f>
        <v>0.6</v>
      </c>
    </row>
    <row r="1171" spans="2:14" hidden="1" x14ac:dyDescent="0.25">
      <c r="B1171">
        <v>10290</v>
      </c>
      <c r="C1171" t="s">
        <v>16</v>
      </c>
      <c r="D1171" s="1">
        <v>44845</v>
      </c>
      <c r="E1171" t="s">
        <v>39</v>
      </c>
      <c r="F1171" t="s">
        <v>96</v>
      </c>
      <c r="G1171" t="s">
        <v>30</v>
      </c>
      <c r="H1171">
        <v>45</v>
      </c>
      <c r="I1171">
        <v>5762</v>
      </c>
      <c r="J1171">
        <v>259290</v>
      </c>
      <c r="K1171">
        <v>15</v>
      </c>
      <c r="L1171">
        <v>86430</v>
      </c>
      <c r="M1171">
        <v>172860</v>
      </c>
      <c r="N1171" s="5">
        <f>sales[profit]/sales[total_sales]</f>
        <v>0.66666666666666663</v>
      </c>
    </row>
    <row r="1172" spans="2:14" hidden="1" x14ac:dyDescent="0.25">
      <c r="B1172">
        <v>10498</v>
      </c>
      <c r="C1172" t="s">
        <v>23</v>
      </c>
      <c r="D1172" s="1">
        <v>44845</v>
      </c>
      <c r="E1172" t="s">
        <v>47</v>
      </c>
      <c r="F1172" t="s">
        <v>32</v>
      </c>
      <c r="G1172" t="s">
        <v>15</v>
      </c>
      <c r="H1172">
        <v>40</v>
      </c>
      <c r="I1172">
        <v>14569</v>
      </c>
      <c r="J1172">
        <v>582760</v>
      </c>
      <c r="K1172">
        <v>10</v>
      </c>
      <c r="L1172">
        <v>145690</v>
      </c>
      <c r="M1172">
        <v>437070</v>
      </c>
      <c r="N1172" s="5">
        <f>sales[profit]/sales[total_sales]</f>
        <v>0.75</v>
      </c>
    </row>
    <row r="1173" spans="2:14" hidden="1" x14ac:dyDescent="0.25">
      <c r="B1173">
        <v>10261</v>
      </c>
      <c r="C1173" t="s">
        <v>16</v>
      </c>
      <c r="D1173" s="1">
        <v>44845</v>
      </c>
      <c r="E1173" t="s">
        <v>41</v>
      </c>
      <c r="F1173" t="s">
        <v>18</v>
      </c>
      <c r="G1173" t="s">
        <v>26</v>
      </c>
      <c r="H1173">
        <v>55</v>
      </c>
      <c r="I1173">
        <v>10300</v>
      </c>
      <c r="J1173">
        <v>566500</v>
      </c>
      <c r="K1173">
        <v>30</v>
      </c>
      <c r="L1173">
        <v>309000</v>
      </c>
      <c r="M1173">
        <v>257500</v>
      </c>
      <c r="N1173" s="5">
        <f>sales[profit]/sales[total_sales]</f>
        <v>0.45454545454545453</v>
      </c>
    </row>
    <row r="1174" spans="2:14" hidden="1" x14ac:dyDescent="0.25">
      <c r="B1174">
        <v>10108</v>
      </c>
      <c r="C1174" t="s">
        <v>16</v>
      </c>
      <c r="D1174" s="1">
        <v>44845</v>
      </c>
      <c r="E1174" t="s">
        <v>66</v>
      </c>
      <c r="F1174" t="s">
        <v>32</v>
      </c>
      <c r="G1174" t="s">
        <v>21</v>
      </c>
      <c r="H1174">
        <v>50</v>
      </c>
      <c r="I1174">
        <v>12546</v>
      </c>
      <c r="J1174">
        <v>627300</v>
      </c>
      <c r="K1174">
        <v>20</v>
      </c>
      <c r="L1174">
        <v>250920</v>
      </c>
      <c r="M1174">
        <v>376380</v>
      </c>
      <c r="N1174" s="5">
        <f>sales[profit]/sales[total_sales]</f>
        <v>0.6</v>
      </c>
    </row>
    <row r="1175" spans="2:14" hidden="1" x14ac:dyDescent="0.25">
      <c r="B1175">
        <v>10890</v>
      </c>
      <c r="C1175" t="s">
        <v>23</v>
      </c>
      <c r="D1175" s="1">
        <v>44846</v>
      </c>
      <c r="E1175" t="s">
        <v>60</v>
      </c>
      <c r="F1175" t="s">
        <v>14</v>
      </c>
      <c r="G1175" t="s">
        <v>30</v>
      </c>
      <c r="H1175">
        <v>45</v>
      </c>
      <c r="I1175">
        <v>5236</v>
      </c>
      <c r="J1175">
        <v>235620</v>
      </c>
      <c r="K1175">
        <v>15</v>
      </c>
      <c r="L1175">
        <v>78540</v>
      </c>
      <c r="M1175">
        <v>157080</v>
      </c>
      <c r="N1175" s="5">
        <f>sales[profit]/sales[total_sales]</f>
        <v>0.66666666666666663</v>
      </c>
    </row>
    <row r="1176" spans="2:14" hidden="1" x14ac:dyDescent="0.25">
      <c r="B1176">
        <v>10749</v>
      </c>
      <c r="C1176" t="s">
        <v>23</v>
      </c>
      <c r="D1176" s="1">
        <v>44846</v>
      </c>
      <c r="E1176" t="s">
        <v>38</v>
      </c>
      <c r="F1176" t="s">
        <v>18</v>
      </c>
      <c r="G1176" t="s">
        <v>15</v>
      </c>
      <c r="H1176">
        <v>40</v>
      </c>
      <c r="I1176">
        <v>16804</v>
      </c>
      <c r="J1176">
        <v>672160</v>
      </c>
      <c r="K1176">
        <v>10</v>
      </c>
      <c r="L1176">
        <v>168040</v>
      </c>
      <c r="M1176">
        <v>504120</v>
      </c>
      <c r="N1176" s="5">
        <f>sales[profit]/sales[total_sales]</f>
        <v>0.75</v>
      </c>
    </row>
    <row r="1177" spans="2:14" hidden="1" x14ac:dyDescent="0.25">
      <c r="B1177">
        <v>10440</v>
      </c>
      <c r="C1177" t="s">
        <v>16</v>
      </c>
      <c r="D1177" s="1">
        <v>44846</v>
      </c>
      <c r="E1177" t="s">
        <v>50</v>
      </c>
      <c r="F1177" t="s">
        <v>18</v>
      </c>
      <c r="G1177" t="s">
        <v>26</v>
      </c>
      <c r="H1177">
        <v>55</v>
      </c>
      <c r="I1177">
        <v>1418</v>
      </c>
      <c r="J1177">
        <v>77990</v>
      </c>
      <c r="K1177">
        <v>30</v>
      </c>
      <c r="L1177">
        <v>42540</v>
      </c>
      <c r="M1177">
        <v>35450</v>
      </c>
      <c r="N1177" s="5">
        <f>sales[profit]/sales[total_sales]</f>
        <v>0.45454545454545453</v>
      </c>
    </row>
    <row r="1178" spans="2:14" hidden="1" x14ac:dyDescent="0.25">
      <c r="B1178">
        <v>10428</v>
      </c>
      <c r="C1178" t="s">
        <v>12</v>
      </c>
      <c r="D1178" s="1">
        <v>44846</v>
      </c>
      <c r="E1178" t="s">
        <v>47</v>
      </c>
      <c r="F1178" t="s">
        <v>32</v>
      </c>
      <c r="G1178" t="s">
        <v>21</v>
      </c>
      <c r="H1178">
        <v>50</v>
      </c>
      <c r="I1178">
        <v>18207</v>
      </c>
      <c r="J1178">
        <v>910350</v>
      </c>
      <c r="K1178">
        <v>20</v>
      </c>
      <c r="L1178">
        <v>364140</v>
      </c>
      <c r="M1178">
        <v>546210</v>
      </c>
      <c r="N1178" s="5">
        <f>sales[profit]/sales[total_sales]</f>
        <v>0.6</v>
      </c>
    </row>
    <row r="1179" spans="2:14" x14ac:dyDescent="0.25">
      <c r="B1179">
        <v>10078</v>
      </c>
      <c r="C1179" t="s">
        <v>23</v>
      </c>
      <c r="D1179" s="1">
        <v>44847</v>
      </c>
      <c r="E1179" t="s">
        <v>69</v>
      </c>
      <c r="F1179" t="s">
        <v>18</v>
      </c>
      <c r="G1179" t="s">
        <v>15</v>
      </c>
      <c r="H1179">
        <v>40</v>
      </c>
      <c r="I1179">
        <v>1387</v>
      </c>
      <c r="J1179">
        <v>55480</v>
      </c>
      <c r="K1179">
        <v>10</v>
      </c>
      <c r="L1179">
        <v>13870</v>
      </c>
      <c r="M1179">
        <v>41610</v>
      </c>
      <c r="N1179" s="5">
        <f>sales[profit]/sales[total_sales]</f>
        <v>0.75</v>
      </c>
    </row>
    <row r="1180" spans="2:14" hidden="1" x14ac:dyDescent="0.25">
      <c r="B1180">
        <v>10476</v>
      </c>
      <c r="C1180" t="s">
        <v>19</v>
      </c>
      <c r="D1180" s="1">
        <v>44847</v>
      </c>
      <c r="E1180" t="s">
        <v>67</v>
      </c>
      <c r="F1180" t="s">
        <v>18</v>
      </c>
      <c r="G1180" t="s">
        <v>30</v>
      </c>
      <c r="H1180">
        <v>45</v>
      </c>
      <c r="I1180">
        <v>11081</v>
      </c>
      <c r="J1180">
        <v>498645</v>
      </c>
      <c r="K1180">
        <v>15</v>
      </c>
      <c r="L1180">
        <v>166215</v>
      </c>
      <c r="M1180">
        <v>332430</v>
      </c>
      <c r="N1180" s="5">
        <f>sales[profit]/sales[total_sales]</f>
        <v>0.66666666666666663</v>
      </c>
    </row>
    <row r="1181" spans="2:14" hidden="1" x14ac:dyDescent="0.25">
      <c r="B1181">
        <v>10730</v>
      </c>
      <c r="C1181" t="s">
        <v>12</v>
      </c>
      <c r="D1181" s="1">
        <v>44847</v>
      </c>
      <c r="E1181" t="s">
        <v>54</v>
      </c>
      <c r="F1181" t="s">
        <v>32</v>
      </c>
      <c r="G1181" t="s">
        <v>21</v>
      </c>
      <c r="H1181">
        <v>50</v>
      </c>
      <c r="I1181">
        <v>18337</v>
      </c>
      <c r="J1181">
        <v>916850</v>
      </c>
      <c r="K1181">
        <v>20</v>
      </c>
      <c r="L1181">
        <v>366740</v>
      </c>
      <c r="M1181">
        <v>550110</v>
      </c>
      <c r="N1181" s="5">
        <f>sales[profit]/sales[total_sales]</f>
        <v>0.6</v>
      </c>
    </row>
    <row r="1182" spans="2:14" hidden="1" x14ac:dyDescent="0.25">
      <c r="B1182">
        <v>10544</v>
      </c>
      <c r="C1182" t="s">
        <v>19</v>
      </c>
      <c r="D1182" s="1">
        <v>44847</v>
      </c>
      <c r="E1182" t="s">
        <v>31</v>
      </c>
      <c r="F1182" t="s">
        <v>32</v>
      </c>
      <c r="G1182" t="s">
        <v>21</v>
      </c>
      <c r="H1182">
        <v>50</v>
      </c>
      <c r="I1182">
        <v>9135</v>
      </c>
      <c r="J1182">
        <v>456750</v>
      </c>
      <c r="K1182">
        <v>20</v>
      </c>
      <c r="L1182">
        <v>182700</v>
      </c>
      <c r="M1182">
        <v>274050</v>
      </c>
      <c r="N1182" s="5">
        <f>sales[profit]/sales[total_sales]</f>
        <v>0.6</v>
      </c>
    </row>
    <row r="1183" spans="2:14" hidden="1" x14ac:dyDescent="0.25">
      <c r="B1183">
        <v>10423</v>
      </c>
      <c r="C1183" t="s">
        <v>19</v>
      </c>
      <c r="D1183" s="1">
        <v>44848</v>
      </c>
      <c r="E1183" t="s">
        <v>60</v>
      </c>
      <c r="F1183" t="s">
        <v>14</v>
      </c>
      <c r="G1183" t="s">
        <v>26</v>
      </c>
      <c r="H1183">
        <v>55</v>
      </c>
      <c r="I1183">
        <v>6673</v>
      </c>
      <c r="J1183">
        <v>367015</v>
      </c>
      <c r="K1183">
        <v>30</v>
      </c>
      <c r="L1183">
        <v>200190</v>
      </c>
      <c r="M1183">
        <v>166825</v>
      </c>
      <c r="N1183" s="5">
        <f>sales[profit]/sales[total_sales]</f>
        <v>0.45454545454545453</v>
      </c>
    </row>
    <row r="1184" spans="2:14" hidden="1" x14ac:dyDescent="0.25">
      <c r="B1184">
        <v>10095</v>
      </c>
      <c r="C1184" t="s">
        <v>16</v>
      </c>
      <c r="D1184" s="1">
        <v>44848</v>
      </c>
      <c r="E1184" t="s">
        <v>40</v>
      </c>
      <c r="F1184" t="s">
        <v>14</v>
      </c>
      <c r="G1184" t="s">
        <v>21</v>
      </c>
      <c r="H1184">
        <v>50</v>
      </c>
      <c r="I1184">
        <v>8297</v>
      </c>
      <c r="J1184">
        <v>414850</v>
      </c>
      <c r="K1184">
        <v>20</v>
      </c>
      <c r="L1184">
        <v>165940</v>
      </c>
      <c r="M1184">
        <v>248910</v>
      </c>
      <c r="N1184" s="5">
        <f>sales[profit]/sales[total_sales]</f>
        <v>0.6</v>
      </c>
    </row>
    <row r="1185" spans="2:14" hidden="1" x14ac:dyDescent="0.25">
      <c r="B1185">
        <v>10315</v>
      </c>
      <c r="C1185" t="s">
        <v>19</v>
      </c>
      <c r="D1185" s="1">
        <v>44848</v>
      </c>
      <c r="E1185" t="s">
        <v>13</v>
      </c>
      <c r="F1185" t="s">
        <v>14</v>
      </c>
      <c r="G1185" t="s">
        <v>26</v>
      </c>
      <c r="H1185">
        <v>55</v>
      </c>
      <c r="I1185">
        <v>12597</v>
      </c>
      <c r="J1185">
        <v>692835</v>
      </c>
      <c r="K1185">
        <v>30</v>
      </c>
      <c r="L1185">
        <v>377910</v>
      </c>
      <c r="M1185">
        <v>314925</v>
      </c>
      <c r="N1185" s="5">
        <f>sales[profit]/sales[total_sales]</f>
        <v>0.45454545454545453</v>
      </c>
    </row>
    <row r="1186" spans="2:14" hidden="1" x14ac:dyDescent="0.25">
      <c r="B1186">
        <v>10030</v>
      </c>
      <c r="C1186" t="s">
        <v>19</v>
      </c>
      <c r="D1186" s="1">
        <v>44848</v>
      </c>
      <c r="E1186" t="s">
        <v>46</v>
      </c>
      <c r="F1186" t="s">
        <v>32</v>
      </c>
      <c r="G1186" t="s">
        <v>15</v>
      </c>
      <c r="H1186">
        <v>40</v>
      </c>
      <c r="I1186">
        <v>4085</v>
      </c>
      <c r="J1186">
        <v>163400</v>
      </c>
      <c r="K1186">
        <v>10</v>
      </c>
      <c r="L1186">
        <v>40850</v>
      </c>
      <c r="M1186">
        <v>122550</v>
      </c>
      <c r="N1186" s="5">
        <f>sales[profit]/sales[total_sales]</f>
        <v>0.75</v>
      </c>
    </row>
    <row r="1187" spans="2:14" hidden="1" x14ac:dyDescent="0.25">
      <c r="B1187">
        <v>10750</v>
      </c>
      <c r="C1187" t="s">
        <v>12</v>
      </c>
      <c r="D1187" s="1">
        <v>44849</v>
      </c>
      <c r="E1187" t="s">
        <v>73</v>
      </c>
      <c r="F1187" t="s">
        <v>32</v>
      </c>
      <c r="G1187" t="s">
        <v>15</v>
      </c>
      <c r="H1187">
        <v>40</v>
      </c>
      <c r="I1187">
        <v>2225</v>
      </c>
      <c r="J1187">
        <v>89000</v>
      </c>
      <c r="K1187">
        <v>10</v>
      </c>
      <c r="L1187">
        <v>22250</v>
      </c>
      <c r="M1187">
        <v>66750</v>
      </c>
      <c r="N1187" s="5">
        <f>sales[profit]/sales[total_sales]</f>
        <v>0.75</v>
      </c>
    </row>
    <row r="1188" spans="2:14" hidden="1" x14ac:dyDescent="0.25">
      <c r="B1188">
        <v>10948</v>
      </c>
      <c r="C1188" t="s">
        <v>19</v>
      </c>
      <c r="D1188" s="1">
        <v>44849</v>
      </c>
      <c r="E1188" t="s">
        <v>37</v>
      </c>
      <c r="F1188" t="s">
        <v>32</v>
      </c>
      <c r="G1188" t="s">
        <v>15</v>
      </c>
      <c r="H1188">
        <v>40</v>
      </c>
      <c r="I1188">
        <v>13328</v>
      </c>
      <c r="J1188">
        <v>533120</v>
      </c>
      <c r="K1188">
        <v>10</v>
      </c>
      <c r="L1188">
        <v>133280</v>
      </c>
      <c r="M1188">
        <v>399840</v>
      </c>
      <c r="N1188" s="5">
        <f>sales[profit]/sales[total_sales]</f>
        <v>0.75</v>
      </c>
    </row>
    <row r="1189" spans="2:14" hidden="1" x14ac:dyDescent="0.25">
      <c r="B1189">
        <v>10269</v>
      </c>
      <c r="C1189" t="s">
        <v>19</v>
      </c>
      <c r="D1189" s="1">
        <v>44849</v>
      </c>
      <c r="E1189" t="s">
        <v>66</v>
      </c>
      <c r="F1189" t="s">
        <v>32</v>
      </c>
      <c r="G1189" t="s">
        <v>30</v>
      </c>
      <c r="H1189">
        <v>45</v>
      </c>
      <c r="I1189">
        <v>19134</v>
      </c>
      <c r="J1189">
        <v>861030</v>
      </c>
      <c r="K1189">
        <v>15</v>
      </c>
      <c r="L1189">
        <v>287010</v>
      </c>
      <c r="M1189">
        <v>574020</v>
      </c>
      <c r="N1189" s="5">
        <f>sales[profit]/sales[total_sales]</f>
        <v>0.66666666666666663</v>
      </c>
    </row>
    <row r="1190" spans="2:14" hidden="1" x14ac:dyDescent="0.25">
      <c r="B1190">
        <v>10756</v>
      </c>
      <c r="C1190" t="s">
        <v>16</v>
      </c>
      <c r="D1190" s="1">
        <v>44849</v>
      </c>
      <c r="E1190" t="s">
        <v>67</v>
      </c>
      <c r="F1190" t="s">
        <v>18</v>
      </c>
      <c r="G1190" t="s">
        <v>21</v>
      </c>
      <c r="H1190">
        <v>50</v>
      </c>
      <c r="I1190">
        <v>4240</v>
      </c>
      <c r="J1190">
        <v>212000</v>
      </c>
      <c r="K1190">
        <v>20</v>
      </c>
      <c r="L1190">
        <v>84800</v>
      </c>
      <c r="M1190">
        <v>127200</v>
      </c>
      <c r="N1190" s="5">
        <f>sales[profit]/sales[total_sales]</f>
        <v>0.6</v>
      </c>
    </row>
    <row r="1191" spans="2:14" hidden="1" x14ac:dyDescent="0.25">
      <c r="B1191">
        <v>10639</v>
      </c>
      <c r="C1191" t="s">
        <v>23</v>
      </c>
      <c r="D1191" s="1">
        <v>44849</v>
      </c>
      <c r="E1191" t="s">
        <v>29</v>
      </c>
      <c r="F1191" t="s">
        <v>14</v>
      </c>
      <c r="G1191" t="s">
        <v>15</v>
      </c>
      <c r="H1191">
        <v>40</v>
      </c>
      <c r="I1191">
        <v>6096</v>
      </c>
      <c r="J1191">
        <v>243840</v>
      </c>
      <c r="K1191">
        <v>10</v>
      </c>
      <c r="L1191">
        <v>60960</v>
      </c>
      <c r="M1191">
        <v>182880</v>
      </c>
      <c r="N1191" s="5">
        <f>sales[profit]/sales[total_sales]</f>
        <v>0.75</v>
      </c>
    </row>
    <row r="1192" spans="2:14" hidden="1" x14ac:dyDescent="0.25">
      <c r="B1192">
        <v>10461</v>
      </c>
      <c r="C1192" t="s">
        <v>16</v>
      </c>
      <c r="D1192" s="1">
        <v>44850</v>
      </c>
      <c r="E1192" t="s">
        <v>40</v>
      </c>
      <c r="F1192" t="s">
        <v>14</v>
      </c>
      <c r="G1192" t="s">
        <v>21</v>
      </c>
      <c r="H1192">
        <v>50</v>
      </c>
      <c r="I1192">
        <v>5281</v>
      </c>
      <c r="J1192">
        <v>264050</v>
      </c>
      <c r="K1192">
        <v>20</v>
      </c>
      <c r="L1192">
        <v>105620</v>
      </c>
      <c r="M1192">
        <v>158430</v>
      </c>
      <c r="N1192" s="5">
        <f>sales[profit]/sales[total_sales]</f>
        <v>0.6</v>
      </c>
    </row>
    <row r="1193" spans="2:14" hidden="1" x14ac:dyDescent="0.25">
      <c r="B1193">
        <v>10394</v>
      </c>
      <c r="C1193" t="s">
        <v>19</v>
      </c>
      <c r="D1193" s="1">
        <v>44850</v>
      </c>
      <c r="E1193" t="s">
        <v>59</v>
      </c>
      <c r="F1193" t="s">
        <v>14</v>
      </c>
      <c r="G1193" t="s">
        <v>21</v>
      </c>
      <c r="H1193">
        <v>50</v>
      </c>
      <c r="I1193">
        <v>8816</v>
      </c>
      <c r="J1193">
        <v>440800</v>
      </c>
      <c r="K1193">
        <v>20</v>
      </c>
      <c r="L1193">
        <v>176320</v>
      </c>
      <c r="M1193">
        <v>264480</v>
      </c>
      <c r="N1193" s="5">
        <f>sales[profit]/sales[total_sales]</f>
        <v>0.6</v>
      </c>
    </row>
    <row r="1194" spans="2:14" hidden="1" x14ac:dyDescent="0.25">
      <c r="B1194">
        <v>10256</v>
      </c>
      <c r="C1194" t="s">
        <v>12</v>
      </c>
      <c r="D1194" s="1">
        <v>44850</v>
      </c>
      <c r="E1194" t="s">
        <v>51</v>
      </c>
      <c r="F1194" t="s">
        <v>18</v>
      </c>
      <c r="G1194" t="s">
        <v>15</v>
      </c>
      <c r="H1194">
        <v>40</v>
      </c>
      <c r="I1194">
        <v>11895</v>
      </c>
      <c r="J1194">
        <v>475800</v>
      </c>
      <c r="K1194">
        <v>10</v>
      </c>
      <c r="L1194">
        <v>118950</v>
      </c>
      <c r="M1194">
        <v>356850</v>
      </c>
      <c r="N1194" s="5">
        <f>sales[profit]/sales[total_sales]</f>
        <v>0.75</v>
      </c>
    </row>
    <row r="1195" spans="2:14" hidden="1" x14ac:dyDescent="0.25">
      <c r="B1195">
        <v>10922</v>
      </c>
      <c r="C1195" t="s">
        <v>19</v>
      </c>
      <c r="D1195" s="1">
        <v>44850</v>
      </c>
      <c r="E1195" t="s">
        <v>58</v>
      </c>
      <c r="F1195" t="s">
        <v>18</v>
      </c>
      <c r="G1195" t="s">
        <v>21</v>
      </c>
      <c r="H1195">
        <v>50</v>
      </c>
      <c r="I1195">
        <v>3151</v>
      </c>
      <c r="J1195">
        <v>157550</v>
      </c>
      <c r="K1195">
        <v>20</v>
      </c>
      <c r="L1195">
        <v>63020</v>
      </c>
      <c r="M1195">
        <v>94530</v>
      </c>
      <c r="N1195" s="5">
        <f>sales[profit]/sales[total_sales]</f>
        <v>0.6</v>
      </c>
    </row>
    <row r="1196" spans="2:14" hidden="1" x14ac:dyDescent="0.25">
      <c r="B1196">
        <v>10785</v>
      </c>
      <c r="C1196" t="s">
        <v>23</v>
      </c>
      <c r="D1196" s="1">
        <v>44851</v>
      </c>
      <c r="E1196" t="s">
        <v>33</v>
      </c>
      <c r="F1196" t="s">
        <v>18</v>
      </c>
      <c r="G1196" t="s">
        <v>30</v>
      </c>
      <c r="H1196">
        <v>45</v>
      </c>
      <c r="I1196">
        <v>8643</v>
      </c>
      <c r="J1196">
        <v>388935</v>
      </c>
      <c r="K1196">
        <v>15</v>
      </c>
      <c r="L1196">
        <v>129645</v>
      </c>
      <c r="M1196">
        <v>259290</v>
      </c>
      <c r="N1196" s="5">
        <f>sales[profit]/sales[total_sales]</f>
        <v>0.66666666666666663</v>
      </c>
    </row>
    <row r="1197" spans="2:14" hidden="1" x14ac:dyDescent="0.25">
      <c r="B1197">
        <v>10685</v>
      </c>
      <c r="C1197" t="s">
        <v>16</v>
      </c>
      <c r="D1197" s="1">
        <v>44851</v>
      </c>
      <c r="E1197" t="s">
        <v>47</v>
      </c>
      <c r="F1197" t="s">
        <v>32</v>
      </c>
      <c r="G1197" t="s">
        <v>26</v>
      </c>
      <c r="H1197">
        <v>55</v>
      </c>
      <c r="I1197">
        <v>19678</v>
      </c>
      <c r="J1197">
        <v>1082290</v>
      </c>
      <c r="K1197">
        <v>30</v>
      </c>
      <c r="L1197">
        <v>590340</v>
      </c>
      <c r="M1197">
        <v>491950</v>
      </c>
      <c r="N1197" s="5">
        <f>sales[profit]/sales[total_sales]</f>
        <v>0.45454545454545453</v>
      </c>
    </row>
    <row r="1198" spans="2:14" hidden="1" x14ac:dyDescent="0.25">
      <c r="B1198">
        <v>10818</v>
      </c>
      <c r="C1198" t="s">
        <v>19</v>
      </c>
      <c r="D1198" s="1">
        <v>44851</v>
      </c>
      <c r="E1198" t="s">
        <v>27</v>
      </c>
      <c r="F1198" t="s">
        <v>18</v>
      </c>
      <c r="G1198" t="s">
        <v>15</v>
      </c>
      <c r="H1198">
        <v>40</v>
      </c>
      <c r="I1198">
        <v>10654</v>
      </c>
      <c r="J1198">
        <v>426160</v>
      </c>
      <c r="K1198">
        <v>10</v>
      </c>
      <c r="L1198">
        <v>106540</v>
      </c>
      <c r="M1198">
        <v>319620</v>
      </c>
      <c r="N1198" s="5">
        <f>sales[profit]/sales[total_sales]</f>
        <v>0.75</v>
      </c>
    </row>
    <row r="1199" spans="2:14" hidden="1" x14ac:dyDescent="0.25">
      <c r="B1199">
        <v>10173</v>
      </c>
      <c r="C1199" t="s">
        <v>23</v>
      </c>
      <c r="D1199" s="1">
        <v>44851</v>
      </c>
      <c r="E1199" t="s">
        <v>52</v>
      </c>
      <c r="F1199" t="s">
        <v>32</v>
      </c>
      <c r="G1199" t="s">
        <v>26</v>
      </c>
      <c r="H1199">
        <v>55</v>
      </c>
      <c r="I1199">
        <v>14357</v>
      </c>
      <c r="J1199">
        <v>789635</v>
      </c>
      <c r="K1199">
        <v>30</v>
      </c>
      <c r="L1199">
        <v>430710</v>
      </c>
      <c r="M1199">
        <v>358925</v>
      </c>
      <c r="N1199" s="5">
        <f>sales[profit]/sales[total_sales]</f>
        <v>0.45454545454545453</v>
      </c>
    </row>
    <row r="1200" spans="2:14" hidden="1" x14ac:dyDescent="0.25">
      <c r="B1200">
        <v>10627</v>
      </c>
      <c r="C1200" t="s">
        <v>19</v>
      </c>
      <c r="D1200" s="1">
        <v>44852</v>
      </c>
      <c r="E1200" t="s">
        <v>67</v>
      </c>
      <c r="F1200" t="s">
        <v>18</v>
      </c>
      <c r="G1200" t="s">
        <v>15</v>
      </c>
      <c r="H1200">
        <v>40</v>
      </c>
      <c r="I1200">
        <v>3886</v>
      </c>
      <c r="J1200">
        <v>155440</v>
      </c>
      <c r="K1200">
        <v>10</v>
      </c>
      <c r="L1200">
        <v>38860</v>
      </c>
      <c r="M1200">
        <v>116580</v>
      </c>
      <c r="N1200" s="5">
        <f>sales[profit]/sales[total_sales]</f>
        <v>0.75</v>
      </c>
    </row>
    <row r="1201" spans="2:14" hidden="1" x14ac:dyDescent="0.25">
      <c r="B1201">
        <v>10806</v>
      </c>
      <c r="C1201" t="s">
        <v>12</v>
      </c>
      <c r="D1201" s="1">
        <v>44852</v>
      </c>
      <c r="E1201" t="s">
        <v>68</v>
      </c>
      <c r="F1201" t="s">
        <v>14</v>
      </c>
      <c r="G1201" t="s">
        <v>30</v>
      </c>
      <c r="H1201">
        <v>45</v>
      </c>
      <c r="I1201">
        <v>15230</v>
      </c>
      <c r="J1201">
        <v>685350</v>
      </c>
      <c r="K1201">
        <v>15</v>
      </c>
      <c r="L1201">
        <v>228450</v>
      </c>
      <c r="M1201">
        <v>456900</v>
      </c>
      <c r="N1201" s="5">
        <f>sales[profit]/sales[total_sales]</f>
        <v>0.66666666666666663</v>
      </c>
    </row>
    <row r="1202" spans="2:14" hidden="1" x14ac:dyDescent="0.25">
      <c r="B1202">
        <v>10729</v>
      </c>
      <c r="C1202" t="s">
        <v>16</v>
      </c>
      <c r="D1202" s="1">
        <v>44852</v>
      </c>
      <c r="E1202" t="s">
        <v>61</v>
      </c>
      <c r="F1202" t="s">
        <v>14</v>
      </c>
      <c r="G1202" t="s">
        <v>30</v>
      </c>
      <c r="H1202">
        <v>45</v>
      </c>
      <c r="I1202">
        <v>15824</v>
      </c>
      <c r="J1202">
        <v>712080</v>
      </c>
      <c r="K1202">
        <v>15</v>
      </c>
      <c r="L1202">
        <v>237360</v>
      </c>
      <c r="M1202">
        <v>474720</v>
      </c>
      <c r="N1202" s="5">
        <f>sales[profit]/sales[total_sales]</f>
        <v>0.66666666666666663</v>
      </c>
    </row>
    <row r="1203" spans="2:14" hidden="1" x14ac:dyDescent="0.25">
      <c r="B1203">
        <v>10236</v>
      </c>
      <c r="C1203" t="s">
        <v>23</v>
      </c>
      <c r="D1203" s="1">
        <v>44852</v>
      </c>
      <c r="E1203" t="s">
        <v>61</v>
      </c>
      <c r="F1203" t="s">
        <v>14</v>
      </c>
      <c r="G1203" t="s">
        <v>30</v>
      </c>
      <c r="H1203">
        <v>45</v>
      </c>
      <c r="I1203">
        <v>17310</v>
      </c>
      <c r="J1203">
        <v>778950</v>
      </c>
      <c r="K1203">
        <v>15</v>
      </c>
      <c r="L1203">
        <v>259650</v>
      </c>
      <c r="M1203">
        <v>519300</v>
      </c>
      <c r="N1203" s="5">
        <f>sales[profit]/sales[total_sales]</f>
        <v>0.66666666666666663</v>
      </c>
    </row>
    <row r="1204" spans="2:14" hidden="1" x14ac:dyDescent="0.25">
      <c r="B1204">
        <v>10079</v>
      </c>
      <c r="C1204" t="s">
        <v>23</v>
      </c>
      <c r="D1204" s="1">
        <v>44853</v>
      </c>
      <c r="E1204" t="s">
        <v>63</v>
      </c>
      <c r="F1204" t="s">
        <v>96</v>
      </c>
      <c r="G1204" t="s">
        <v>30</v>
      </c>
      <c r="H1204">
        <v>45</v>
      </c>
      <c r="I1204">
        <v>8161</v>
      </c>
      <c r="J1204">
        <v>367245</v>
      </c>
      <c r="K1204">
        <v>15</v>
      </c>
      <c r="L1204">
        <v>122415</v>
      </c>
      <c r="M1204">
        <v>244830</v>
      </c>
      <c r="N1204" s="5">
        <f>sales[profit]/sales[total_sales]</f>
        <v>0.66666666666666663</v>
      </c>
    </row>
    <row r="1205" spans="2:14" hidden="1" x14ac:dyDescent="0.25">
      <c r="B1205">
        <v>10648</v>
      </c>
      <c r="C1205" t="s">
        <v>16</v>
      </c>
      <c r="D1205" s="1">
        <v>44853</v>
      </c>
      <c r="E1205" t="s">
        <v>65</v>
      </c>
      <c r="F1205" t="s">
        <v>14</v>
      </c>
      <c r="G1205" t="s">
        <v>21</v>
      </c>
      <c r="H1205">
        <v>50</v>
      </c>
      <c r="I1205">
        <v>4630</v>
      </c>
      <c r="J1205">
        <v>231500</v>
      </c>
      <c r="K1205">
        <v>20</v>
      </c>
      <c r="L1205">
        <v>92600</v>
      </c>
      <c r="M1205">
        <v>138900</v>
      </c>
      <c r="N1205" s="5">
        <f>sales[profit]/sales[total_sales]</f>
        <v>0.6</v>
      </c>
    </row>
    <row r="1206" spans="2:14" hidden="1" x14ac:dyDescent="0.25">
      <c r="B1206">
        <v>10050</v>
      </c>
      <c r="C1206" t="s">
        <v>23</v>
      </c>
      <c r="D1206" s="1">
        <v>44853</v>
      </c>
      <c r="E1206" t="s">
        <v>73</v>
      </c>
      <c r="F1206" t="s">
        <v>32</v>
      </c>
      <c r="G1206" t="s">
        <v>21</v>
      </c>
      <c r="H1206">
        <v>50</v>
      </c>
      <c r="I1206">
        <v>14370</v>
      </c>
      <c r="J1206">
        <v>718500</v>
      </c>
      <c r="K1206">
        <v>20</v>
      </c>
      <c r="L1206">
        <v>287400</v>
      </c>
      <c r="M1206">
        <v>431100</v>
      </c>
      <c r="N1206" s="5">
        <f>sales[profit]/sales[total_sales]</f>
        <v>0.6</v>
      </c>
    </row>
    <row r="1207" spans="2:14" hidden="1" x14ac:dyDescent="0.25">
      <c r="B1207">
        <v>10649</v>
      </c>
      <c r="C1207" t="s">
        <v>19</v>
      </c>
      <c r="D1207" s="1">
        <v>44853</v>
      </c>
      <c r="E1207" t="s">
        <v>35</v>
      </c>
      <c r="F1207" t="s">
        <v>96</v>
      </c>
      <c r="G1207" t="s">
        <v>30</v>
      </c>
      <c r="H1207">
        <v>45</v>
      </c>
      <c r="I1207">
        <v>4918</v>
      </c>
      <c r="J1207">
        <v>221310</v>
      </c>
      <c r="K1207">
        <v>15</v>
      </c>
      <c r="L1207">
        <v>73770</v>
      </c>
      <c r="M1207">
        <v>147540</v>
      </c>
      <c r="N1207" s="5">
        <f>sales[profit]/sales[total_sales]</f>
        <v>0.66666666666666663</v>
      </c>
    </row>
    <row r="1208" spans="2:14" hidden="1" x14ac:dyDescent="0.25">
      <c r="B1208">
        <v>10319</v>
      </c>
      <c r="C1208" t="s">
        <v>19</v>
      </c>
      <c r="D1208" s="1">
        <v>44854</v>
      </c>
      <c r="E1208" t="s">
        <v>25</v>
      </c>
      <c r="F1208" t="s">
        <v>96</v>
      </c>
      <c r="G1208" t="s">
        <v>15</v>
      </c>
      <c r="H1208">
        <v>40</v>
      </c>
      <c r="I1208">
        <v>449</v>
      </c>
      <c r="J1208">
        <v>17960</v>
      </c>
      <c r="K1208">
        <v>10</v>
      </c>
      <c r="L1208">
        <v>4490</v>
      </c>
      <c r="M1208">
        <v>13470</v>
      </c>
      <c r="N1208" s="5">
        <f>sales[profit]/sales[total_sales]</f>
        <v>0.75</v>
      </c>
    </row>
    <row r="1209" spans="2:14" x14ac:dyDescent="0.25">
      <c r="B1209">
        <v>10772</v>
      </c>
      <c r="C1209" t="s">
        <v>16</v>
      </c>
      <c r="D1209" s="1">
        <v>44854</v>
      </c>
      <c r="E1209" t="s">
        <v>69</v>
      </c>
      <c r="F1209" t="s">
        <v>18</v>
      </c>
      <c r="G1209" t="s">
        <v>30</v>
      </c>
      <c r="H1209">
        <v>45</v>
      </c>
      <c r="I1209">
        <v>6113</v>
      </c>
      <c r="J1209">
        <v>275085</v>
      </c>
      <c r="K1209">
        <v>15</v>
      </c>
      <c r="L1209">
        <v>91695</v>
      </c>
      <c r="M1209">
        <v>183390</v>
      </c>
      <c r="N1209" s="5">
        <f>sales[profit]/sales[total_sales]</f>
        <v>0.66666666666666663</v>
      </c>
    </row>
    <row r="1210" spans="2:14" hidden="1" x14ac:dyDescent="0.25">
      <c r="B1210">
        <v>10889</v>
      </c>
      <c r="C1210" t="s">
        <v>23</v>
      </c>
      <c r="D1210" s="1">
        <v>44854</v>
      </c>
      <c r="E1210" t="s">
        <v>67</v>
      </c>
      <c r="F1210" t="s">
        <v>18</v>
      </c>
      <c r="G1210" t="s">
        <v>21</v>
      </c>
      <c r="H1210">
        <v>50</v>
      </c>
      <c r="I1210">
        <v>7148</v>
      </c>
      <c r="J1210">
        <v>357400</v>
      </c>
      <c r="K1210">
        <v>20</v>
      </c>
      <c r="L1210">
        <v>142960</v>
      </c>
      <c r="M1210">
        <v>214440</v>
      </c>
      <c r="N1210" s="5">
        <f>sales[profit]/sales[total_sales]</f>
        <v>0.6</v>
      </c>
    </row>
    <row r="1211" spans="2:14" hidden="1" x14ac:dyDescent="0.25">
      <c r="B1211">
        <v>10940</v>
      </c>
      <c r="C1211" t="s">
        <v>12</v>
      </c>
      <c r="D1211" s="1">
        <v>44854</v>
      </c>
      <c r="E1211" t="s">
        <v>50</v>
      </c>
      <c r="F1211" t="s">
        <v>18</v>
      </c>
      <c r="G1211" t="s">
        <v>26</v>
      </c>
      <c r="H1211">
        <v>55</v>
      </c>
      <c r="I1211">
        <v>19639</v>
      </c>
      <c r="J1211">
        <v>1080145</v>
      </c>
      <c r="K1211">
        <v>30</v>
      </c>
      <c r="L1211">
        <v>589170</v>
      </c>
      <c r="M1211">
        <v>490975</v>
      </c>
      <c r="N1211" s="5">
        <f>sales[profit]/sales[total_sales]</f>
        <v>0.45454545454545453</v>
      </c>
    </row>
    <row r="1212" spans="2:14" hidden="1" x14ac:dyDescent="0.25">
      <c r="B1212">
        <v>10333</v>
      </c>
      <c r="C1212" t="s">
        <v>12</v>
      </c>
      <c r="D1212" s="1">
        <v>44855</v>
      </c>
      <c r="E1212" t="s">
        <v>25</v>
      </c>
      <c r="F1212" t="s">
        <v>96</v>
      </c>
      <c r="G1212" t="s">
        <v>21</v>
      </c>
      <c r="H1212">
        <v>50</v>
      </c>
      <c r="I1212">
        <v>14801</v>
      </c>
      <c r="J1212">
        <v>740050</v>
      </c>
      <c r="K1212">
        <v>20</v>
      </c>
      <c r="L1212">
        <v>296020</v>
      </c>
      <c r="M1212">
        <v>444030</v>
      </c>
      <c r="N1212" s="5">
        <f>sales[profit]/sales[total_sales]</f>
        <v>0.6</v>
      </c>
    </row>
    <row r="1213" spans="2:14" hidden="1" x14ac:dyDescent="0.25">
      <c r="B1213">
        <v>10091</v>
      </c>
      <c r="C1213" t="s">
        <v>23</v>
      </c>
      <c r="D1213" s="1">
        <v>44855</v>
      </c>
      <c r="E1213" t="s">
        <v>39</v>
      </c>
      <c r="F1213" t="s">
        <v>96</v>
      </c>
      <c r="G1213" t="s">
        <v>21</v>
      </c>
      <c r="H1213">
        <v>50</v>
      </c>
      <c r="I1213">
        <v>4836</v>
      </c>
      <c r="J1213">
        <v>241800</v>
      </c>
      <c r="K1213">
        <v>20</v>
      </c>
      <c r="L1213">
        <v>96720</v>
      </c>
      <c r="M1213">
        <v>145080</v>
      </c>
      <c r="N1213" s="5">
        <f>sales[profit]/sales[total_sales]</f>
        <v>0.6</v>
      </c>
    </row>
    <row r="1214" spans="2:14" hidden="1" x14ac:dyDescent="0.25">
      <c r="B1214">
        <v>10625</v>
      </c>
      <c r="C1214" t="s">
        <v>16</v>
      </c>
      <c r="D1214" s="1">
        <v>44855</v>
      </c>
      <c r="E1214" t="s">
        <v>33</v>
      </c>
      <c r="F1214" t="s">
        <v>18</v>
      </c>
      <c r="G1214" t="s">
        <v>21</v>
      </c>
      <c r="H1214">
        <v>50</v>
      </c>
      <c r="I1214">
        <v>17316</v>
      </c>
      <c r="J1214">
        <v>865800</v>
      </c>
      <c r="K1214">
        <v>20</v>
      </c>
      <c r="L1214">
        <v>346320</v>
      </c>
      <c r="M1214">
        <v>519480</v>
      </c>
      <c r="N1214" s="5">
        <f>sales[profit]/sales[total_sales]</f>
        <v>0.6</v>
      </c>
    </row>
    <row r="1215" spans="2:14" hidden="1" x14ac:dyDescent="0.25">
      <c r="B1215">
        <v>10641</v>
      </c>
      <c r="C1215" t="s">
        <v>23</v>
      </c>
      <c r="D1215" s="1">
        <v>44855</v>
      </c>
      <c r="E1215" t="s">
        <v>38</v>
      </c>
      <c r="F1215" t="s">
        <v>18</v>
      </c>
      <c r="G1215" t="s">
        <v>30</v>
      </c>
      <c r="H1215">
        <v>45</v>
      </c>
      <c r="I1215">
        <v>1184</v>
      </c>
      <c r="J1215">
        <v>53280</v>
      </c>
      <c r="K1215">
        <v>15</v>
      </c>
      <c r="L1215">
        <v>17760</v>
      </c>
      <c r="M1215">
        <v>35520</v>
      </c>
      <c r="N1215" s="5">
        <f>sales[profit]/sales[total_sales]</f>
        <v>0.66666666666666663</v>
      </c>
    </row>
    <row r="1216" spans="2:14" hidden="1" x14ac:dyDescent="0.25">
      <c r="B1216">
        <v>10876</v>
      </c>
      <c r="C1216" t="s">
        <v>23</v>
      </c>
      <c r="D1216" s="1">
        <v>44856</v>
      </c>
      <c r="E1216" t="s">
        <v>42</v>
      </c>
      <c r="F1216" t="s">
        <v>32</v>
      </c>
      <c r="G1216" t="s">
        <v>26</v>
      </c>
      <c r="H1216">
        <v>55</v>
      </c>
      <c r="I1216">
        <v>3272</v>
      </c>
      <c r="J1216">
        <v>179960</v>
      </c>
      <c r="K1216">
        <v>30</v>
      </c>
      <c r="L1216">
        <v>98160</v>
      </c>
      <c r="M1216">
        <v>81800</v>
      </c>
      <c r="N1216" s="5">
        <f>sales[profit]/sales[total_sales]</f>
        <v>0.45454545454545453</v>
      </c>
    </row>
    <row r="1217" spans="2:14" hidden="1" x14ac:dyDescent="0.25">
      <c r="B1217">
        <v>10429</v>
      </c>
      <c r="C1217" t="s">
        <v>23</v>
      </c>
      <c r="D1217" s="1">
        <v>44856</v>
      </c>
      <c r="E1217" t="s">
        <v>63</v>
      </c>
      <c r="F1217" t="s">
        <v>96</v>
      </c>
      <c r="G1217" t="s">
        <v>26</v>
      </c>
      <c r="H1217">
        <v>55</v>
      </c>
      <c r="I1217">
        <v>18289</v>
      </c>
      <c r="J1217">
        <v>1005895</v>
      </c>
      <c r="K1217">
        <v>30</v>
      </c>
      <c r="L1217">
        <v>548670</v>
      </c>
      <c r="M1217">
        <v>457225</v>
      </c>
      <c r="N1217" s="5">
        <f>sales[profit]/sales[total_sales]</f>
        <v>0.45454545454545453</v>
      </c>
    </row>
    <row r="1218" spans="2:14" hidden="1" x14ac:dyDescent="0.25">
      <c r="B1218">
        <v>10457</v>
      </c>
      <c r="C1218" t="s">
        <v>19</v>
      </c>
      <c r="D1218" s="1">
        <v>44856</v>
      </c>
      <c r="E1218" t="s">
        <v>22</v>
      </c>
      <c r="F1218" t="s">
        <v>96</v>
      </c>
      <c r="G1218" t="s">
        <v>15</v>
      </c>
      <c r="H1218">
        <v>40</v>
      </c>
      <c r="I1218">
        <v>16169</v>
      </c>
      <c r="J1218">
        <v>646760</v>
      </c>
      <c r="K1218">
        <v>10</v>
      </c>
      <c r="L1218">
        <v>161690</v>
      </c>
      <c r="M1218">
        <v>485070</v>
      </c>
      <c r="N1218" s="5">
        <f>sales[profit]/sales[total_sales]</f>
        <v>0.75</v>
      </c>
    </row>
    <row r="1219" spans="2:14" hidden="1" x14ac:dyDescent="0.25">
      <c r="B1219">
        <v>10055</v>
      </c>
      <c r="C1219" t="s">
        <v>19</v>
      </c>
      <c r="D1219" s="1">
        <v>44856</v>
      </c>
      <c r="E1219" t="s">
        <v>59</v>
      </c>
      <c r="F1219" t="s">
        <v>14</v>
      </c>
      <c r="G1219" t="s">
        <v>21</v>
      </c>
      <c r="H1219">
        <v>50</v>
      </c>
      <c r="I1219">
        <v>11570</v>
      </c>
      <c r="J1219">
        <v>578500</v>
      </c>
      <c r="K1219">
        <v>20</v>
      </c>
      <c r="L1219">
        <v>231400</v>
      </c>
      <c r="M1219">
        <v>347100</v>
      </c>
      <c r="N1219" s="5">
        <f>sales[profit]/sales[total_sales]</f>
        <v>0.6</v>
      </c>
    </row>
    <row r="1220" spans="2:14" hidden="1" x14ac:dyDescent="0.25">
      <c r="B1220">
        <v>10557</v>
      </c>
      <c r="C1220" t="s">
        <v>23</v>
      </c>
      <c r="D1220" s="1">
        <v>44857</v>
      </c>
      <c r="E1220" t="s">
        <v>72</v>
      </c>
      <c r="F1220" t="s">
        <v>18</v>
      </c>
      <c r="G1220" t="s">
        <v>15</v>
      </c>
      <c r="H1220">
        <v>40</v>
      </c>
      <c r="I1220">
        <v>17985</v>
      </c>
      <c r="J1220">
        <v>719400</v>
      </c>
      <c r="K1220">
        <v>10</v>
      </c>
      <c r="L1220">
        <v>179850</v>
      </c>
      <c r="M1220">
        <v>539550</v>
      </c>
      <c r="N1220" s="5">
        <f>sales[profit]/sales[total_sales]</f>
        <v>0.75</v>
      </c>
    </row>
    <row r="1221" spans="2:14" hidden="1" x14ac:dyDescent="0.25">
      <c r="B1221">
        <v>10513</v>
      </c>
      <c r="C1221" t="s">
        <v>19</v>
      </c>
      <c r="D1221" s="1">
        <v>44857</v>
      </c>
      <c r="E1221" t="s">
        <v>72</v>
      </c>
      <c r="F1221" t="s">
        <v>18</v>
      </c>
      <c r="G1221" t="s">
        <v>21</v>
      </c>
      <c r="H1221">
        <v>50</v>
      </c>
      <c r="I1221">
        <v>17584</v>
      </c>
      <c r="J1221">
        <v>879200</v>
      </c>
      <c r="K1221">
        <v>20</v>
      </c>
      <c r="L1221">
        <v>351680</v>
      </c>
      <c r="M1221">
        <v>527520</v>
      </c>
      <c r="N1221" s="5">
        <f>sales[profit]/sales[total_sales]</f>
        <v>0.6</v>
      </c>
    </row>
    <row r="1222" spans="2:14" hidden="1" x14ac:dyDescent="0.25">
      <c r="B1222">
        <v>10989</v>
      </c>
      <c r="C1222" t="s">
        <v>12</v>
      </c>
      <c r="D1222" s="1">
        <v>44857</v>
      </c>
      <c r="E1222" t="s">
        <v>52</v>
      </c>
      <c r="F1222" t="s">
        <v>32</v>
      </c>
      <c r="G1222" t="s">
        <v>30</v>
      </c>
      <c r="H1222">
        <v>45</v>
      </c>
      <c r="I1222">
        <v>11764</v>
      </c>
      <c r="J1222">
        <v>529380</v>
      </c>
      <c r="K1222">
        <v>15</v>
      </c>
      <c r="L1222">
        <v>176460</v>
      </c>
      <c r="M1222">
        <v>352920</v>
      </c>
      <c r="N1222" s="5">
        <f>sales[profit]/sales[total_sales]</f>
        <v>0.66666666666666663</v>
      </c>
    </row>
    <row r="1223" spans="2:14" hidden="1" x14ac:dyDescent="0.25">
      <c r="B1223">
        <v>10413</v>
      </c>
      <c r="C1223" t="s">
        <v>19</v>
      </c>
      <c r="D1223" s="1">
        <v>44857</v>
      </c>
      <c r="E1223" t="s">
        <v>47</v>
      </c>
      <c r="F1223" t="s">
        <v>32</v>
      </c>
      <c r="G1223" t="s">
        <v>30</v>
      </c>
      <c r="H1223">
        <v>45</v>
      </c>
      <c r="I1223">
        <v>18406</v>
      </c>
      <c r="J1223">
        <v>828270</v>
      </c>
      <c r="K1223">
        <v>15</v>
      </c>
      <c r="L1223">
        <v>276090</v>
      </c>
      <c r="M1223">
        <v>552180</v>
      </c>
      <c r="N1223" s="5">
        <f>sales[profit]/sales[total_sales]</f>
        <v>0.66666666666666663</v>
      </c>
    </row>
    <row r="1224" spans="2:14" hidden="1" x14ac:dyDescent="0.25">
      <c r="B1224">
        <v>10559</v>
      </c>
      <c r="C1224" t="s">
        <v>23</v>
      </c>
      <c r="D1224" s="1">
        <v>44858</v>
      </c>
      <c r="E1224" t="s">
        <v>38</v>
      </c>
      <c r="F1224" t="s">
        <v>18</v>
      </c>
      <c r="G1224" t="s">
        <v>26</v>
      </c>
      <c r="H1224">
        <v>55</v>
      </c>
      <c r="I1224">
        <v>7816</v>
      </c>
      <c r="J1224">
        <v>429880</v>
      </c>
      <c r="K1224">
        <v>30</v>
      </c>
      <c r="L1224">
        <v>234480</v>
      </c>
      <c r="M1224">
        <v>195400</v>
      </c>
      <c r="N1224" s="5">
        <f>sales[profit]/sales[total_sales]</f>
        <v>0.45454545454545453</v>
      </c>
    </row>
    <row r="1225" spans="2:14" hidden="1" x14ac:dyDescent="0.25">
      <c r="B1225">
        <v>10456</v>
      </c>
      <c r="C1225" t="s">
        <v>12</v>
      </c>
      <c r="D1225" s="1">
        <v>44858</v>
      </c>
      <c r="E1225" t="s">
        <v>37</v>
      </c>
      <c r="F1225" t="s">
        <v>32</v>
      </c>
      <c r="G1225" t="s">
        <v>15</v>
      </c>
      <c r="H1225">
        <v>40</v>
      </c>
      <c r="I1225">
        <v>2014</v>
      </c>
      <c r="J1225">
        <v>80560</v>
      </c>
      <c r="K1225">
        <v>10</v>
      </c>
      <c r="L1225">
        <v>20140</v>
      </c>
      <c r="M1225">
        <v>60420</v>
      </c>
      <c r="N1225" s="5">
        <f>sales[profit]/sales[total_sales]</f>
        <v>0.75</v>
      </c>
    </row>
    <row r="1226" spans="2:14" hidden="1" x14ac:dyDescent="0.25">
      <c r="B1226">
        <v>10535</v>
      </c>
      <c r="C1226" t="s">
        <v>16</v>
      </c>
      <c r="D1226" s="1">
        <v>44858</v>
      </c>
      <c r="E1226" t="s">
        <v>36</v>
      </c>
      <c r="F1226" t="s">
        <v>14</v>
      </c>
      <c r="G1226" t="s">
        <v>15</v>
      </c>
      <c r="H1226">
        <v>40</v>
      </c>
      <c r="I1226">
        <v>473</v>
      </c>
      <c r="J1226">
        <v>18920</v>
      </c>
      <c r="K1226">
        <v>10</v>
      </c>
      <c r="L1226">
        <v>4730</v>
      </c>
      <c r="M1226">
        <v>14190</v>
      </c>
      <c r="N1226" s="5">
        <f>sales[profit]/sales[total_sales]</f>
        <v>0.75</v>
      </c>
    </row>
    <row r="1227" spans="2:14" hidden="1" x14ac:dyDescent="0.25">
      <c r="B1227">
        <v>10977</v>
      </c>
      <c r="C1227" t="s">
        <v>12</v>
      </c>
      <c r="D1227" s="1">
        <v>44858</v>
      </c>
      <c r="E1227" t="s">
        <v>67</v>
      </c>
      <c r="F1227" t="s">
        <v>18</v>
      </c>
      <c r="G1227" t="s">
        <v>21</v>
      </c>
      <c r="H1227">
        <v>50</v>
      </c>
      <c r="I1227">
        <v>12350</v>
      </c>
      <c r="J1227">
        <v>617500</v>
      </c>
      <c r="K1227">
        <v>20</v>
      </c>
      <c r="L1227">
        <v>247000</v>
      </c>
      <c r="M1227">
        <v>370500</v>
      </c>
      <c r="N1227" s="5">
        <f>sales[profit]/sales[total_sales]</f>
        <v>0.6</v>
      </c>
    </row>
    <row r="1228" spans="2:14" hidden="1" x14ac:dyDescent="0.25">
      <c r="B1228">
        <v>10181</v>
      </c>
      <c r="C1228" t="s">
        <v>16</v>
      </c>
      <c r="D1228" s="1">
        <v>44858</v>
      </c>
      <c r="E1228" t="s">
        <v>65</v>
      </c>
      <c r="F1228" t="s">
        <v>14</v>
      </c>
      <c r="G1228" t="s">
        <v>26</v>
      </c>
      <c r="H1228">
        <v>55</v>
      </c>
      <c r="I1228">
        <v>1259</v>
      </c>
      <c r="J1228">
        <v>69245</v>
      </c>
      <c r="K1228">
        <v>30</v>
      </c>
      <c r="L1228">
        <v>37770</v>
      </c>
      <c r="M1228">
        <v>31475</v>
      </c>
      <c r="N1228" s="5">
        <f>sales[profit]/sales[total_sales]</f>
        <v>0.45454545454545453</v>
      </c>
    </row>
    <row r="1229" spans="2:14" hidden="1" x14ac:dyDescent="0.25">
      <c r="B1229">
        <v>10149</v>
      </c>
      <c r="C1229" t="s">
        <v>12</v>
      </c>
      <c r="D1229" s="1">
        <v>44859</v>
      </c>
      <c r="E1229" t="s">
        <v>57</v>
      </c>
      <c r="F1229" t="s">
        <v>32</v>
      </c>
      <c r="G1229" t="s">
        <v>26</v>
      </c>
      <c r="H1229">
        <v>55</v>
      </c>
      <c r="I1229">
        <v>15978</v>
      </c>
      <c r="J1229">
        <v>878790</v>
      </c>
      <c r="K1229">
        <v>30</v>
      </c>
      <c r="L1229">
        <v>479340</v>
      </c>
      <c r="M1229">
        <v>399450</v>
      </c>
      <c r="N1229" s="5">
        <f>sales[profit]/sales[total_sales]</f>
        <v>0.45454545454545453</v>
      </c>
    </row>
    <row r="1230" spans="2:14" hidden="1" x14ac:dyDescent="0.25">
      <c r="B1230">
        <v>10869</v>
      </c>
      <c r="C1230" t="s">
        <v>19</v>
      </c>
      <c r="D1230" s="1">
        <v>44859</v>
      </c>
      <c r="E1230" t="s">
        <v>73</v>
      </c>
      <c r="F1230" t="s">
        <v>32</v>
      </c>
      <c r="G1230" t="s">
        <v>15</v>
      </c>
      <c r="H1230">
        <v>40</v>
      </c>
      <c r="I1230">
        <v>12683</v>
      </c>
      <c r="J1230">
        <v>507320</v>
      </c>
      <c r="K1230">
        <v>10</v>
      </c>
      <c r="L1230">
        <v>126830</v>
      </c>
      <c r="M1230">
        <v>380490</v>
      </c>
      <c r="N1230" s="5">
        <f>sales[profit]/sales[total_sales]</f>
        <v>0.75</v>
      </c>
    </row>
    <row r="1231" spans="2:14" hidden="1" x14ac:dyDescent="0.25">
      <c r="B1231">
        <v>10144</v>
      </c>
      <c r="C1231" t="s">
        <v>12</v>
      </c>
      <c r="D1231" s="1">
        <v>44859</v>
      </c>
      <c r="E1231" t="s">
        <v>25</v>
      </c>
      <c r="F1231" t="s">
        <v>96</v>
      </c>
      <c r="G1231" t="s">
        <v>26</v>
      </c>
      <c r="H1231">
        <v>55</v>
      </c>
      <c r="I1231">
        <v>16830</v>
      </c>
      <c r="J1231">
        <v>925650</v>
      </c>
      <c r="K1231">
        <v>30</v>
      </c>
      <c r="L1231">
        <v>504900</v>
      </c>
      <c r="M1231">
        <v>420750</v>
      </c>
      <c r="N1231" s="5">
        <f>sales[profit]/sales[total_sales]</f>
        <v>0.45454545454545453</v>
      </c>
    </row>
    <row r="1232" spans="2:14" hidden="1" x14ac:dyDescent="0.25">
      <c r="B1232">
        <v>10042</v>
      </c>
      <c r="C1232" t="s">
        <v>19</v>
      </c>
      <c r="D1232" s="1">
        <v>44859</v>
      </c>
      <c r="E1232" t="s">
        <v>33</v>
      </c>
      <c r="F1232" t="s">
        <v>18</v>
      </c>
      <c r="G1232" t="s">
        <v>26</v>
      </c>
      <c r="H1232">
        <v>55</v>
      </c>
      <c r="I1232">
        <v>6143</v>
      </c>
      <c r="J1232">
        <v>337865</v>
      </c>
      <c r="K1232">
        <v>30</v>
      </c>
      <c r="L1232">
        <v>184290</v>
      </c>
      <c r="M1232">
        <v>153575</v>
      </c>
      <c r="N1232" s="5">
        <f>sales[profit]/sales[total_sales]</f>
        <v>0.45454545454545453</v>
      </c>
    </row>
    <row r="1233" spans="2:14" hidden="1" x14ac:dyDescent="0.25">
      <c r="B1233">
        <v>10521</v>
      </c>
      <c r="C1233" t="s">
        <v>12</v>
      </c>
      <c r="D1233" s="1">
        <v>44860</v>
      </c>
      <c r="E1233" t="s">
        <v>52</v>
      </c>
      <c r="F1233" t="s">
        <v>32</v>
      </c>
      <c r="G1233" t="s">
        <v>21</v>
      </c>
      <c r="H1233">
        <v>50</v>
      </c>
      <c r="I1233">
        <v>18924</v>
      </c>
      <c r="J1233">
        <v>946200</v>
      </c>
      <c r="K1233">
        <v>20</v>
      </c>
      <c r="L1233">
        <v>378480</v>
      </c>
      <c r="M1233">
        <v>567720</v>
      </c>
      <c r="N1233" s="5">
        <f>sales[profit]/sales[total_sales]</f>
        <v>0.6</v>
      </c>
    </row>
    <row r="1234" spans="2:14" hidden="1" x14ac:dyDescent="0.25">
      <c r="B1234">
        <v>10979</v>
      </c>
      <c r="C1234" t="s">
        <v>19</v>
      </c>
      <c r="D1234" s="1">
        <v>44860</v>
      </c>
      <c r="E1234" t="s">
        <v>71</v>
      </c>
      <c r="F1234" t="s">
        <v>32</v>
      </c>
      <c r="G1234" t="s">
        <v>26</v>
      </c>
      <c r="H1234">
        <v>55</v>
      </c>
      <c r="I1234">
        <v>6786</v>
      </c>
      <c r="J1234">
        <v>373230</v>
      </c>
      <c r="K1234">
        <v>30</v>
      </c>
      <c r="L1234">
        <v>203580</v>
      </c>
      <c r="M1234">
        <v>169650</v>
      </c>
      <c r="N1234" s="5">
        <f>sales[profit]/sales[total_sales]</f>
        <v>0.45454545454545453</v>
      </c>
    </row>
    <row r="1235" spans="2:14" hidden="1" x14ac:dyDescent="0.25">
      <c r="B1235">
        <v>10250</v>
      </c>
      <c r="C1235" t="s">
        <v>19</v>
      </c>
      <c r="D1235" s="1">
        <v>44860</v>
      </c>
      <c r="E1235" t="s">
        <v>37</v>
      </c>
      <c r="F1235" t="s">
        <v>32</v>
      </c>
      <c r="G1235" t="s">
        <v>26</v>
      </c>
      <c r="H1235">
        <v>55</v>
      </c>
      <c r="I1235">
        <v>14183</v>
      </c>
      <c r="J1235">
        <v>780065</v>
      </c>
      <c r="K1235">
        <v>30</v>
      </c>
      <c r="L1235">
        <v>425490</v>
      </c>
      <c r="M1235">
        <v>354575</v>
      </c>
      <c r="N1235" s="5">
        <f>sales[profit]/sales[total_sales]</f>
        <v>0.45454545454545453</v>
      </c>
    </row>
    <row r="1236" spans="2:14" hidden="1" x14ac:dyDescent="0.25">
      <c r="B1236">
        <v>10010</v>
      </c>
      <c r="C1236" t="s">
        <v>16</v>
      </c>
      <c r="D1236" s="1">
        <v>44860</v>
      </c>
      <c r="E1236" t="s">
        <v>62</v>
      </c>
      <c r="F1236" t="s">
        <v>32</v>
      </c>
      <c r="G1236" t="s">
        <v>30</v>
      </c>
      <c r="H1236">
        <v>45</v>
      </c>
      <c r="I1236">
        <v>19426</v>
      </c>
      <c r="J1236">
        <v>874170</v>
      </c>
      <c r="K1236">
        <v>15</v>
      </c>
      <c r="L1236">
        <v>291390</v>
      </c>
      <c r="M1236">
        <v>582780</v>
      </c>
      <c r="N1236" s="5">
        <f>sales[profit]/sales[total_sales]</f>
        <v>0.66666666666666663</v>
      </c>
    </row>
    <row r="1237" spans="2:14" hidden="1" x14ac:dyDescent="0.25">
      <c r="B1237">
        <v>10834</v>
      </c>
      <c r="C1237" t="s">
        <v>23</v>
      </c>
      <c r="D1237" s="1">
        <v>44861</v>
      </c>
      <c r="E1237" t="s">
        <v>56</v>
      </c>
      <c r="F1237" t="s">
        <v>18</v>
      </c>
      <c r="G1237" t="s">
        <v>26</v>
      </c>
      <c r="H1237">
        <v>55</v>
      </c>
      <c r="I1237">
        <v>2716</v>
      </c>
      <c r="J1237">
        <v>149380</v>
      </c>
      <c r="K1237">
        <v>30</v>
      </c>
      <c r="L1237">
        <v>81480</v>
      </c>
      <c r="M1237">
        <v>67900</v>
      </c>
      <c r="N1237" s="5">
        <f>sales[profit]/sales[total_sales]</f>
        <v>0.45454545454545453</v>
      </c>
    </row>
    <row r="1238" spans="2:14" hidden="1" x14ac:dyDescent="0.25">
      <c r="B1238">
        <v>10137</v>
      </c>
      <c r="C1238" t="s">
        <v>23</v>
      </c>
      <c r="D1238" s="1">
        <v>44861</v>
      </c>
      <c r="E1238" t="s">
        <v>67</v>
      </c>
      <c r="F1238" t="s">
        <v>18</v>
      </c>
      <c r="G1238" t="s">
        <v>15</v>
      </c>
      <c r="H1238">
        <v>40</v>
      </c>
      <c r="I1238">
        <v>5112</v>
      </c>
      <c r="J1238">
        <v>204480</v>
      </c>
      <c r="K1238">
        <v>10</v>
      </c>
      <c r="L1238">
        <v>51120</v>
      </c>
      <c r="M1238">
        <v>153360</v>
      </c>
      <c r="N1238" s="5">
        <f>sales[profit]/sales[total_sales]</f>
        <v>0.75</v>
      </c>
    </row>
    <row r="1239" spans="2:14" hidden="1" x14ac:dyDescent="0.25">
      <c r="B1239">
        <v>10505</v>
      </c>
      <c r="C1239" t="s">
        <v>23</v>
      </c>
      <c r="D1239" s="1">
        <v>44861</v>
      </c>
      <c r="E1239" t="s">
        <v>53</v>
      </c>
      <c r="F1239" t="s">
        <v>18</v>
      </c>
      <c r="G1239" t="s">
        <v>26</v>
      </c>
      <c r="H1239">
        <v>55</v>
      </c>
      <c r="I1239">
        <v>6771</v>
      </c>
      <c r="J1239">
        <v>372405</v>
      </c>
      <c r="K1239">
        <v>30</v>
      </c>
      <c r="L1239">
        <v>203130</v>
      </c>
      <c r="M1239">
        <v>169275</v>
      </c>
      <c r="N1239" s="5">
        <f>sales[profit]/sales[total_sales]</f>
        <v>0.45454545454545453</v>
      </c>
    </row>
    <row r="1240" spans="2:14" hidden="1" x14ac:dyDescent="0.25">
      <c r="B1240">
        <v>10641</v>
      </c>
      <c r="C1240" t="s">
        <v>23</v>
      </c>
      <c r="D1240" s="1">
        <v>44861</v>
      </c>
      <c r="E1240" t="s">
        <v>24</v>
      </c>
      <c r="F1240" t="s">
        <v>18</v>
      </c>
      <c r="G1240" t="s">
        <v>21</v>
      </c>
      <c r="H1240">
        <v>50</v>
      </c>
      <c r="I1240">
        <v>13387</v>
      </c>
      <c r="J1240">
        <v>669350</v>
      </c>
      <c r="K1240">
        <v>20</v>
      </c>
      <c r="L1240">
        <v>267740</v>
      </c>
      <c r="M1240">
        <v>401610</v>
      </c>
      <c r="N1240" s="5">
        <f>sales[profit]/sales[total_sales]</f>
        <v>0.6</v>
      </c>
    </row>
    <row r="1241" spans="2:14" hidden="1" x14ac:dyDescent="0.25">
      <c r="B1241">
        <v>10892</v>
      </c>
      <c r="C1241" t="s">
        <v>12</v>
      </c>
      <c r="D1241" s="1">
        <v>44862</v>
      </c>
      <c r="E1241" t="s">
        <v>42</v>
      </c>
      <c r="F1241" t="s">
        <v>32</v>
      </c>
      <c r="G1241" t="s">
        <v>30</v>
      </c>
      <c r="H1241">
        <v>45</v>
      </c>
      <c r="I1241">
        <v>1221</v>
      </c>
      <c r="J1241">
        <v>54945</v>
      </c>
      <c r="K1241">
        <v>15</v>
      </c>
      <c r="L1241">
        <v>18315</v>
      </c>
      <c r="M1241">
        <v>36630</v>
      </c>
      <c r="N1241" s="5">
        <f>sales[profit]/sales[total_sales]</f>
        <v>0.66666666666666663</v>
      </c>
    </row>
    <row r="1242" spans="2:14" hidden="1" x14ac:dyDescent="0.25">
      <c r="B1242">
        <v>10719</v>
      </c>
      <c r="C1242" t="s">
        <v>19</v>
      </c>
      <c r="D1242" s="1">
        <v>44862</v>
      </c>
      <c r="E1242" t="s">
        <v>51</v>
      </c>
      <c r="F1242" t="s">
        <v>18</v>
      </c>
      <c r="G1242" t="s">
        <v>15</v>
      </c>
      <c r="H1242">
        <v>40</v>
      </c>
      <c r="I1242">
        <v>11526</v>
      </c>
      <c r="J1242">
        <v>461040</v>
      </c>
      <c r="K1242">
        <v>10</v>
      </c>
      <c r="L1242">
        <v>115260</v>
      </c>
      <c r="M1242">
        <v>345780</v>
      </c>
      <c r="N1242" s="5">
        <f>sales[profit]/sales[total_sales]</f>
        <v>0.75</v>
      </c>
    </row>
    <row r="1243" spans="2:14" hidden="1" x14ac:dyDescent="0.25">
      <c r="B1243">
        <v>10853</v>
      </c>
      <c r="C1243" t="s">
        <v>23</v>
      </c>
      <c r="D1243" s="1">
        <v>44862</v>
      </c>
      <c r="E1243" t="s">
        <v>24</v>
      </c>
      <c r="F1243" t="s">
        <v>18</v>
      </c>
      <c r="G1243" t="s">
        <v>30</v>
      </c>
      <c r="H1243">
        <v>45</v>
      </c>
      <c r="I1243">
        <v>7547</v>
      </c>
      <c r="J1243">
        <v>339615</v>
      </c>
      <c r="K1243">
        <v>15</v>
      </c>
      <c r="L1243">
        <v>113205</v>
      </c>
      <c r="M1243">
        <v>226410</v>
      </c>
      <c r="N1243" s="5">
        <f>sales[profit]/sales[total_sales]</f>
        <v>0.66666666666666663</v>
      </c>
    </row>
    <row r="1244" spans="2:14" hidden="1" x14ac:dyDescent="0.25">
      <c r="B1244">
        <v>10879</v>
      </c>
      <c r="C1244" t="s">
        <v>23</v>
      </c>
      <c r="D1244" s="1">
        <v>44862</v>
      </c>
      <c r="E1244" t="s">
        <v>49</v>
      </c>
      <c r="F1244" t="s">
        <v>96</v>
      </c>
      <c r="G1244" t="s">
        <v>26</v>
      </c>
      <c r="H1244">
        <v>55</v>
      </c>
      <c r="I1244">
        <v>12602</v>
      </c>
      <c r="J1244">
        <v>693110</v>
      </c>
      <c r="K1244">
        <v>30</v>
      </c>
      <c r="L1244">
        <v>378060</v>
      </c>
      <c r="M1244">
        <v>315050</v>
      </c>
      <c r="N1244" s="5">
        <f>sales[profit]/sales[total_sales]</f>
        <v>0.45454545454545453</v>
      </c>
    </row>
    <row r="1245" spans="2:14" hidden="1" x14ac:dyDescent="0.25">
      <c r="B1245">
        <v>10694</v>
      </c>
      <c r="C1245" t="s">
        <v>16</v>
      </c>
      <c r="D1245" s="1">
        <v>44863</v>
      </c>
      <c r="E1245" t="s">
        <v>71</v>
      </c>
      <c r="F1245" t="s">
        <v>32</v>
      </c>
      <c r="G1245" t="s">
        <v>15</v>
      </c>
      <c r="H1245">
        <v>40</v>
      </c>
      <c r="I1245">
        <v>6862</v>
      </c>
      <c r="J1245">
        <v>274480</v>
      </c>
      <c r="K1245">
        <v>10</v>
      </c>
      <c r="L1245">
        <v>68620</v>
      </c>
      <c r="M1245">
        <v>205860</v>
      </c>
      <c r="N1245" s="5">
        <f>sales[profit]/sales[total_sales]</f>
        <v>0.75</v>
      </c>
    </row>
    <row r="1246" spans="2:14" hidden="1" x14ac:dyDescent="0.25">
      <c r="B1246">
        <v>10153</v>
      </c>
      <c r="C1246" t="s">
        <v>12</v>
      </c>
      <c r="D1246" s="1">
        <v>44863</v>
      </c>
      <c r="E1246" t="s">
        <v>62</v>
      </c>
      <c r="F1246" t="s">
        <v>32</v>
      </c>
      <c r="G1246" t="s">
        <v>15</v>
      </c>
      <c r="H1246">
        <v>40</v>
      </c>
      <c r="I1246">
        <v>17320</v>
      </c>
      <c r="J1246">
        <v>692800</v>
      </c>
      <c r="K1246">
        <v>10</v>
      </c>
      <c r="L1246">
        <v>173200</v>
      </c>
      <c r="M1246">
        <v>519600</v>
      </c>
      <c r="N1246" s="5">
        <f>sales[profit]/sales[total_sales]</f>
        <v>0.75</v>
      </c>
    </row>
    <row r="1247" spans="2:14" hidden="1" x14ac:dyDescent="0.25">
      <c r="B1247">
        <v>10775</v>
      </c>
      <c r="C1247" t="s">
        <v>23</v>
      </c>
      <c r="D1247" s="1">
        <v>44863</v>
      </c>
      <c r="E1247" t="s">
        <v>20</v>
      </c>
      <c r="F1247" t="s">
        <v>14</v>
      </c>
      <c r="G1247" t="s">
        <v>21</v>
      </c>
      <c r="H1247">
        <v>50</v>
      </c>
      <c r="I1247">
        <v>9550</v>
      </c>
      <c r="J1247">
        <v>477500</v>
      </c>
      <c r="K1247">
        <v>20</v>
      </c>
      <c r="L1247">
        <v>191000</v>
      </c>
      <c r="M1247">
        <v>286500</v>
      </c>
      <c r="N1247" s="5">
        <f>sales[profit]/sales[total_sales]</f>
        <v>0.6</v>
      </c>
    </row>
    <row r="1248" spans="2:14" hidden="1" x14ac:dyDescent="0.25">
      <c r="B1248">
        <v>10924</v>
      </c>
      <c r="C1248" t="s">
        <v>19</v>
      </c>
      <c r="D1248" s="1">
        <v>44863</v>
      </c>
      <c r="E1248" t="s">
        <v>50</v>
      </c>
      <c r="F1248" t="s">
        <v>18</v>
      </c>
      <c r="G1248" t="s">
        <v>30</v>
      </c>
      <c r="H1248">
        <v>45</v>
      </c>
      <c r="I1248">
        <v>10049</v>
      </c>
      <c r="J1248">
        <v>452205</v>
      </c>
      <c r="K1248">
        <v>15</v>
      </c>
      <c r="L1248">
        <v>150735</v>
      </c>
      <c r="M1248">
        <v>301470</v>
      </c>
      <c r="N1248" s="5">
        <f>sales[profit]/sales[total_sales]</f>
        <v>0.66666666666666663</v>
      </c>
    </row>
    <row r="1249" spans="2:14" hidden="1" x14ac:dyDescent="0.25">
      <c r="B1249">
        <v>10527</v>
      </c>
      <c r="C1249" t="s">
        <v>12</v>
      </c>
      <c r="D1249" s="1">
        <v>44864</v>
      </c>
      <c r="E1249" t="s">
        <v>40</v>
      </c>
      <c r="F1249" t="s">
        <v>14</v>
      </c>
      <c r="G1249" t="s">
        <v>30</v>
      </c>
      <c r="H1249">
        <v>45</v>
      </c>
      <c r="I1249">
        <v>7703</v>
      </c>
      <c r="J1249">
        <v>346635</v>
      </c>
      <c r="K1249">
        <v>15</v>
      </c>
      <c r="L1249">
        <v>115545</v>
      </c>
      <c r="M1249">
        <v>231090</v>
      </c>
      <c r="N1249" s="5">
        <f>sales[profit]/sales[total_sales]</f>
        <v>0.66666666666666663</v>
      </c>
    </row>
    <row r="1250" spans="2:14" x14ac:dyDescent="0.25">
      <c r="B1250">
        <v>10215</v>
      </c>
      <c r="C1250" t="s">
        <v>12</v>
      </c>
      <c r="D1250" s="1">
        <v>44864</v>
      </c>
      <c r="E1250" t="s">
        <v>69</v>
      </c>
      <c r="F1250" t="s">
        <v>18</v>
      </c>
      <c r="G1250" t="s">
        <v>30</v>
      </c>
      <c r="H1250">
        <v>45</v>
      </c>
      <c r="I1250">
        <v>5774</v>
      </c>
      <c r="J1250">
        <v>259830</v>
      </c>
      <c r="K1250">
        <v>15</v>
      </c>
      <c r="L1250">
        <v>86610</v>
      </c>
      <c r="M1250">
        <v>173220</v>
      </c>
      <c r="N1250" s="5">
        <f>sales[profit]/sales[total_sales]</f>
        <v>0.66666666666666663</v>
      </c>
    </row>
    <row r="1251" spans="2:14" hidden="1" x14ac:dyDescent="0.25">
      <c r="B1251">
        <v>10876</v>
      </c>
      <c r="C1251" t="s">
        <v>16</v>
      </c>
      <c r="D1251" s="1">
        <v>44864</v>
      </c>
      <c r="E1251" t="s">
        <v>31</v>
      </c>
      <c r="F1251" t="s">
        <v>32</v>
      </c>
      <c r="G1251" t="s">
        <v>30</v>
      </c>
      <c r="H1251">
        <v>45</v>
      </c>
      <c r="I1251">
        <v>4351</v>
      </c>
      <c r="J1251">
        <v>195795</v>
      </c>
      <c r="K1251">
        <v>15</v>
      </c>
      <c r="L1251">
        <v>65265</v>
      </c>
      <c r="M1251">
        <v>130530</v>
      </c>
      <c r="N1251" s="5">
        <f>sales[profit]/sales[total_sales]</f>
        <v>0.66666666666666663</v>
      </c>
    </row>
    <row r="1252" spans="2:14" hidden="1" x14ac:dyDescent="0.25">
      <c r="B1252">
        <v>10076</v>
      </c>
      <c r="C1252" t="s">
        <v>19</v>
      </c>
      <c r="D1252" s="1">
        <v>44864</v>
      </c>
      <c r="E1252" t="s">
        <v>63</v>
      </c>
      <c r="F1252" t="s">
        <v>96</v>
      </c>
      <c r="G1252" t="s">
        <v>21</v>
      </c>
      <c r="H1252">
        <v>50</v>
      </c>
      <c r="I1252">
        <v>18551</v>
      </c>
      <c r="J1252">
        <v>927550</v>
      </c>
      <c r="K1252">
        <v>20</v>
      </c>
      <c r="L1252">
        <v>371020</v>
      </c>
      <c r="M1252">
        <v>556530</v>
      </c>
      <c r="N1252" s="5">
        <f>sales[profit]/sales[total_sales]</f>
        <v>0.6</v>
      </c>
    </row>
    <row r="1253" spans="2:14" hidden="1" x14ac:dyDescent="0.25">
      <c r="B1253">
        <v>10328</v>
      </c>
      <c r="C1253" t="s">
        <v>12</v>
      </c>
      <c r="D1253" s="1">
        <v>44865</v>
      </c>
      <c r="E1253" t="s">
        <v>34</v>
      </c>
      <c r="F1253" t="s">
        <v>14</v>
      </c>
      <c r="G1253" t="s">
        <v>15</v>
      </c>
      <c r="H1253">
        <v>40</v>
      </c>
      <c r="I1253">
        <v>16645</v>
      </c>
      <c r="J1253">
        <v>665800</v>
      </c>
      <c r="K1253">
        <v>10</v>
      </c>
      <c r="L1253">
        <v>166450</v>
      </c>
      <c r="M1253">
        <v>499350</v>
      </c>
      <c r="N1253" s="5">
        <f>sales[profit]/sales[total_sales]</f>
        <v>0.75</v>
      </c>
    </row>
    <row r="1254" spans="2:14" hidden="1" x14ac:dyDescent="0.25">
      <c r="B1254">
        <v>10991</v>
      </c>
      <c r="C1254" t="s">
        <v>16</v>
      </c>
      <c r="D1254" s="1">
        <v>44865</v>
      </c>
      <c r="E1254" t="s">
        <v>46</v>
      </c>
      <c r="F1254" t="s">
        <v>32</v>
      </c>
      <c r="G1254" t="s">
        <v>15</v>
      </c>
      <c r="H1254">
        <v>40</v>
      </c>
      <c r="I1254">
        <v>19627</v>
      </c>
      <c r="J1254">
        <v>785080</v>
      </c>
      <c r="K1254">
        <v>10</v>
      </c>
      <c r="L1254">
        <v>196270</v>
      </c>
      <c r="M1254">
        <v>588810</v>
      </c>
      <c r="N1254" s="5">
        <f>sales[profit]/sales[total_sales]</f>
        <v>0.75</v>
      </c>
    </row>
    <row r="1255" spans="2:14" hidden="1" x14ac:dyDescent="0.25">
      <c r="B1255">
        <v>10318</v>
      </c>
      <c r="C1255" t="s">
        <v>16</v>
      </c>
      <c r="D1255" s="1">
        <v>44865</v>
      </c>
      <c r="E1255" t="s">
        <v>47</v>
      </c>
      <c r="F1255" t="s">
        <v>32</v>
      </c>
      <c r="G1255" t="s">
        <v>26</v>
      </c>
      <c r="H1255">
        <v>55</v>
      </c>
      <c r="I1255">
        <v>11861</v>
      </c>
      <c r="J1255">
        <v>652355</v>
      </c>
      <c r="K1255">
        <v>30</v>
      </c>
      <c r="L1255">
        <v>355830</v>
      </c>
      <c r="M1255">
        <v>296525</v>
      </c>
      <c r="N1255" s="5">
        <f>sales[profit]/sales[total_sales]</f>
        <v>0.45454545454545453</v>
      </c>
    </row>
    <row r="1256" spans="2:14" hidden="1" x14ac:dyDescent="0.25">
      <c r="B1256">
        <v>10186</v>
      </c>
      <c r="C1256" t="s">
        <v>16</v>
      </c>
      <c r="D1256" s="1">
        <v>44865</v>
      </c>
      <c r="E1256" t="s">
        <v>25</v>
      </c>
      <c r="F1256" t="s">
        <v>96</v>
      </c>
      <c r="G1256" t="s">
        <v>15</v>
      </c>
      <c r="H1256">
        <v>40</v>
      </c>
      <c r="I1256">
        <v>853</v>
      </c>
      <c r="J1256">
        <v>34120</v>
      </c>
      <c r="K1256">
        <v>10</v>
      </c>
      <c r="L1256">
        <v>8530</v>
      </c>
      <c r="M1256">
        <v>25590</v>
      </c>
      <c r="N1256" s="5">
        <f>sales[profit]/sales[total_sales]</f>
        <v>0.75</v>
      </c>
    </row>
    <row r="1257" spans="2:14" hidden="1" x14ac:dyDescent="0.25">
      <c r="B1257">
        <v>10315</v>
      </c>
      <c r="C1257" t="s">
        <v>19</v>
      </c>
      <c r="D1257" s="1">
        <v>44866</v>
      </c>
      <c r="E1257" t="s">
        <v>47</v>
      </c>
      <c r="F1257" t="s">
        <v>32</v>
      </c>
      <c r="G1257" t="s">
        <v>30</v>
      </c>
      <c r="H1257">
        <v>45</v>
      </c>
      <c r="I1257">
        <v>16932</v>
      </c>
      <c r="J1257">
        <v>761940</v>
      </c>
      <c r="K1257">
        <v>15</v>
      </c>
      <c r="L1257">
        <v>253980</v>
      </c>
      <c r="M1257">
        <v>507960</v>
      </c>
      <c r="N1257" s="5">
        <f>sales[profit]/sales[total_sales]</f>
        <v>0.66666666666666663</v>
      </c>
    </row>
    <row r="1258" spans="2:14" hidden="1" x14ac:dyDescent="0.25">
      <c r="B1258">
        <v>10611</v>
      </c>
      <c r="C1258" t="s">
        <v>23</v>
      </c>
      <c r="D1258" s="1">
        <v>44866</v>
      </c>
      <c r="E1258" t="s">
        <v>62</v>
      </c>
      <c r="F1258" t="s">
        <v>32</v>
      </c>
      <c r="G1258" t="s">
        <v>21</v>
      </c>
      <c r="H1258">
        <v>50</v>
      </c>
      <c r="I1258">
        <v>11681</v>
      </c>
      <c r="J1258">
        <v>584050</v>
      </c>
      <c r="K1258">
        <v>20</v>
      </c>
      <c r="L1258">
        <v>233620</v>
      </c>
      <c r="M1258">
        <v>350430</v>
      </c>
      <c r="N1258" s="5">
        <f>sales[profit]/sales[total_sales]</f>
        <v>0.6</v>
      </c>
    </row>
    <row r="1259" spans="2:14" hidden="1" x14ac:dyDescent="0.25">
      <c r="B1259">
        <v>10490</v>
      </c>
      <c r="C1259" t="s">
        <v>23</v>
      </c>
      <c r="D1259" s="1">
        <v>44866</v>
      </c>
      <c r="E1259" t="s">
        <v>17</v>
      </c>
      <c r="F1259" t="s">
        <v>18</v>
      </c>
      <c r="G1259" t="s">
        <v>30</v>
      </c>
      <c r="H1259">
        <v>45</v>
      </c>
      <c r="I1259">
        <v>3635</v>
      </c>
      <c r="J1259">
        <v>163575</v>
      </c>
      <c r="K1259">
        <v>15</v>
      </c>
      <c r="L1259">
        <v>54525</v>
      </c>
      <c r="M1259">
        <v>109050</v>
      </c>
      <c r="N1259" s="5">
        <f>sales[profit]/sales[total_sales]</f>
        <v>0.66666666666666663</v>
      </c>
    </row>
    <row r="1260" spans="2:14" hidden="1" x14ac:dyDescent="0.25">
      <c r="B1260">
        <v>10641</v>
      </c>
      <c r="C1260" t="s">
        <v>12</v>
      </c>
      <c r="D1260" s="1">
        <v>44866</v>
      </c>
      <c r="E1260" t="s">
        <v>31</v>
      </c>
      <c r="F1260" t="s">
        <v>32</v>
      </c>
      <c r="G1260" t="s">
        <v>15</v>
      </c>
      <c r="H1260">
        <v>40</v>
      </c>
      <c r="I1260">
        <v>13285</v>
      </c>
      <c r="J1260">
        <v>531400</v>
      </c>
      <c r="K1260">
        <v>10</v>
      </c>
      <c r="L1260">
        <v>132850</v>
      </c>
      <c r="M1260">
        <v>398550</v>
      </c>
      <c r="N1260" s="5">
        <f>sales[profit]/sales[total_sales]</f>
        <v>0.75</v>
      </c>
    </row>
    <row r="1261" spans="2:14" hidden="1" x14ac:dyDescent="0.25">
      <c r="B1261">
        <v>10933</v>
      </c>
      <c r="C1261" t="s">
        <v>19</v>
      </c>
      <c r="D1261" s="1">
        <v>44866</v>
      </c>
      <c r="E1261" t="s">
        <v>31</v>
      </c>
      <c r="F1261" t="s">
        <v>32</v>
      </c>
      <c r="G1261" t="s">
        <v>15</v>
      </c>
      <c r="H1261">
        <v>40</v>
      </c>
      <c r="I1261">
        <v>15143</v>
      </c>
      <c r="J1261">
        <v>605720</v>
      </c>
      <c r="K1261">
        <v>10</v>
      </c>
      <c r="L1261">
        <v>151430</v>
      </c>
      <c r="M1261">
        <v>454290</v>
      </c>
      <c r="N1261" s="5">
        <f>sales[profit]/sales[total_sales]</f>
        <v>0.75</v>
      </c>
    </row>
    <row r="1262" spans="2:14" hidden="1" x14ac:dyDescent="0.25">
      <c r="B1262">
        <v>10604</v>
      </c>
      <c r="C1262" t="s">
        <v>16</v>
      </c>
      <c r="D1262" s="1">
        <v>44867</v>
      </c>
      <c r="E1262" t="s">
        <v>53</v>
      </c>
      <c r="F1262" t="s">
        <v>18</v>
      </c>
      <c r="G1262" t="s">
        <v>30</v>
      </c>
      <c r="H1262">
        <v>45</v>
      </c>
      <c r="I1262">
        <v>4041</v>
      </c>
      <c r="J1262">
        <v>181845</v>
      </c>
      <c r="K1262">
        <v>15</v>
      </c>
      <c r="L1262">
        <v>60615</v>
      </c>
      <c r="M1262">
        <v>121230</v>
      </c>
      <c r="N1262" s="5">
        <f>sales[profit]/sales[total_sales]</f>
        <v>0.66666666666666663</v>
      </c>
    </row>
    <row r="1263" spans="2:14" hidden="1" x14ac:dyDescent="0.25">
      <c r="B1263">
        <v>10432</v>
      </c>
      <c r="C1263" t="s">
        <v>16</v>
      </c>
      <c r="D1263" s="1">
        <v>44867</v>
      </c>
      <c r="E1263" t="s">
        <v>28</v>
      </c>
      <c r="F1263" t="s">
        <v>96</v>
      </c>
      <c r="G1263" t="s">
        <v>21</v>
      </c>
      <c r="H1263">
        <v>50</v>
      </c>
      <c r="I1263">
        <v>18515</v>
      </c>
      <c r="J1263">
        <v>925750</v>
      </c>
      <c r="K1263">
        <v>20</v>
      </c>
      <c r="L1263">
        <v>370300</v>
      </c>
      <c r="M1263">
        <v>555450</v>
      </c>
      <c r="N1263" s="5">
        <f>sales[profit]/sales[total_sales]</f>
        <v>0.6</v>
      </c>
    </row>
    <row r="1264" spans="2:14" hidden="1" x14ac:dyDescent="0.25">
      <c r="B1264">
        <v>10598</v>
      </c>
      <c r="C1264" t="s">
        <v>12</v>
      </c>
      <c r="D1264" s="1">
        <v>44867</v>
      </c>
      <c r="E1264" t="s">
        <v>25</v>
      </c>
      <c r="F1264" t="s">
        <v>96</v>
      </c>
      <c r="G1264" t="s">
        <v>26</v>
      </c>
      <c r="H1264">
        <v>55</v>
      </c>
      <c r="I1264">
        <v>7594</v>
      </c>
      <c r="J1264">
        <v>417670</v>
      </c>
      <c r="K1264">
        <v>30</v>
      </c>
      <c r="L1264">
        <v>227820</v>
      </c>
      <c r="M1264">
        <v>189850</v>
      </c>
      <c r="N1264" s="5">
        <f>sales[profit]/sales[total_sales]</f>
        <v>0.45454545454545453</v>
      </c>
    </row>
    <row r="1265" spans="2:14" hidden="1" x14ac:dyDescent="0.25">
      <c r="B1265">
        <v>10092</v>
      </c>
      <c r="C1265" t="s">
        <v>19</v>
      </c>
      <c r="D1265" s="1">
        <v>44867</v>
      </c>
      <c r="E1265" t="s">
        <v>34</v>
      </c>
      <c r="F1265" t="s">
        <v>14</v>
      </c>
      <c r="G1265" t="s">
        <v>30</v>
      </c>
      <c r="H1265">
        <v>45</v>
      </c>
      <c r="I1265">
        <v>6345</v>
      </c>
      <c r="J1265">
        <v>285525</v>
      </c>
      <c r="K1265">
        <v>15</v>
      </c>
      <c r="L1265">
        <v>95175</v>
      </c>
      <c r="M1265">
        <v>190350</v>
      </c>
      <c r="N1265" s="5">
        <f>sales[profit]/sales[total_sales]</f>
        <v>0.66666666666666663</v>
      </c>
    </row>
    <row r="1266" spans="2:14" hidden="1" x14ac:dyDescent="0.25">
      <c r="B1266">
        <v>10524</v>
      </c>
      <c r="C1266" t="s">
        <v>16</v>
      </c>
      <c r="D1266" s="1">
        <v>44868</v>
      </c>
      <c r="E1266" t="s">
        <v>25</v>
      </c>
      <c r="F1266" t="s">
        <v>96</v>
      </c>
      <c r="G1266" t="s">
        <v>30</v>
      </c>
      <c r="H1266">
        <v>45</v>
      </c>
      <c r="I1266">
        <v>18235</v>
      </c>
      <c r="J1266">
        <v>820575</v>
      </c>
      <c r="K1266">
        <v>15</v>
      </c>
      <c r="L1266">
        <v>273525</v>
      </c>
      <c r="M1266">
        <v>547050</v>
      </c>
      <c r="N1266" s="5">
        <f>sales[profit]/sales[total_sales]</f>
        <v>0.66666666666666663</v>
      </c>
    </row>
    <row r="1267" spans="2:14" hidden="1" x14ac:dyDescent="0.25">
      <c r="B1267">
        <v>10151</v>
      </c>
      <c r="C1267" t="s">
        <v>19</v>
      </c>
      <c r="D1267" s="1">
        <v>44868</v>
      </c>
      <c r="E1267" t="s">
        <v>33</v>
      </c>
      <c r="F1267" t="s">
        <v>18</v>
      </c>
      <c r="G1267" t="s">
        <v>21</v>
      </c>
      <c r="H1267">
        <v>50</v>
      </c>
      <c r="I1267">
        <v>1522</v>
      </c>
      <c r="J1267">
        <v>76100</v>
      </c>
      <c r="K1267">
        <v>20</v>
      </c>
      <c r="L1267">
        <v>30440</v>
      </c>
      <c r="M1267">
        <v>45660</v>
      </c>
      <c r="N1267" s="5">
        <f>sales[profit]/sales[total_sales]</f>
        <v>0.6</v>
      </c>
    </row>
    <row r="1268" spans="2:14" hidden="1" x14ac:dyDescent="0.25">
      <c r="B1268">
        <v>10781</v>
      </c>
      <c r="C1268" t="s">
        <v>23</v>
      </c>
      <c r="D1268" s="1">
        <v>44868</v>
      </c>
      <c r="E1268" t="s">
        <v>67</v>
      </c>
      <c r="F1268" t="s">
        <v>18</v>
      </c>
      <c r="G1268" t="s">
        <v>15</v>
      </c>
      <c r="H1268">
        <v>40</v>
      </c>
      <c r="I1268">
        <v>931</v>
      </c>
      <c r="J1268">
        <v>37240</v>
      </c>
      <c r="K1268">
        <v>10</v>
      </c>
      <c r="L1268">
        <v>9310</v>
      </c>
      <c r="M1268">
        <v>27930</v>
      </c>
      <c r="N1268" s="5">
        <f>sales[profit]/sales[total_sales]</f>
        <v>0.75</v>
      </c>
    </row>
    <row r="1269" spans="2:14" hidden="1" x14ac:dyDescent="0.25">
      <c r="B1269">
        <v>10238</v>
      </c>
      <c r="C1269" t="s">
        <v>23</v>
      </c>
      <c r="D1269" s="1">
        <v>44868</v>
      </c>
      <c r="E1269" t="s">
        <v>52</v>
      </c>
      <c r="F1269" t="s">
        <v>32</v>
      </c>
      <c r="G1269" t="s">
        <v>26</v>
      </c>
      <c r="H1269">
        <v>55</v>
      </c>
      <c r="I1269">
        <v>10478</v>
      </c>
      <c r="J1269">
        <v>576290</v>
      </c>
      <c r="K1269">
        <v>30</v>
      </c>
      <c r="L1269">
        <v>314340</v>
      </c>
      <c r="M1269">
        <v>261950</v>
      </c>
      <c r="N1269" s="5">
        <f>sales[profit]/sales[total_sales]</f>
        <v>0.45454545454545453</v>
      </c>
    </row>
    <row r="1270" spans="2:14" hidden="1" x14ac:dyDescent="0.25">
      <c r="B1270">
        <v>10931</v>
      </c>
      <c r="C1270" t="s">
        <v>23</v>
      </c>
      <c r="D1270" s="1">
        <v>44869</v>
      </c>
      <c r="E1270" t="s">
        <v>39</v>
      </c>
      <c r="F1270" t="s">
        <v>96</v>
      </c>
      <c r="G1270" t="s">
        <v>21</v>
      </c>
      <c r="H1270">
        <v>50</v>
      </c>
      <c r="I1270">
        <v>15279</v>
      </c>
      <c r="J1270">
        <v>763950</v>
      </c>
      <c r="K1270">
        <v>20</v>
      </c>
      <c r="L1270">
        <v>305580</v>
      </c>
      <c r="M1270">
        <v>458370</v>
      </c>
      <c r="N1270" s="5">
        <f>sales[profit]/sales[total_sales]</f>
        <v>0.6</v>
      </c>
    </row>
    <row r="1271" spans="2:14" hidden="1" x14ac:dyDescent="0.25">
      <c r="B1271">
        <v>10502</v>
      </c>
      <c r="C1271" t="s">
        <v>23</v>
      </c>
      <c r="D1271" s="1">
        <v>44869</v>
      </c>
      <c r="E1271" t="s">
        <v>37</v>
      </c>
      <c r="F1271" t="s">
        <v>32</v>
      </c>
      <c r="G1271" t="s">
        <v>15</v>
      </c>
      <c r="H1271">
        <v>40</v>
      </c>
      <c r="I1271">
        <v>12566</v>
      </c>
      <c r="J1271">
        <v>502640</v>
      </c>
      <c r="K1271">
        <v>10</v>
      </c>
      <c r="L1271">
        <v>125660</v>
      </c>
      <c r="M1271">
        <v>376980</v>
      </c>
      <c r="N1271" s="5">
        <f>sales[profit]/sales[total_sales]</f>
        <v>0.75</v>
      </c>
    </row>
    <row r="1272" spans="2:14" hidden="1" x14ac:dyDescent="0.25">
      <c r="B1272">
        <v>10923</v>
      </c>
      <c r="C1272" t="s">
        <v>12</v>
      </c>
      <c r="D1272" s="1">
        <v>44869</v>
      </c>
      <c r="E1272" t="s">
        <v>36</v>
      </c>
      <c r="F1272" t="s">
        <v>14</v>
      </c>
      <c r="G1272" t="s">
        <v>15</v>
      </c>
      <c r="H1272">
        <v>40</v>
      </c>
      <c r="I1272">
        <v>8674</v>
      </c>
      <c r="J1272">
        <v>346960</v>
      </c>
      <c r="K1272">
        <v>10</v>
      </c>
      <c r="L1272">
        <v>86740</v>
      </c>
      <c r="M1272">
        <v>260220</v>
      </c>
      <c r="N1272" s="5">
        <f>sales[profit]/sales[total_sales]</f>
        <v>0.75</v>
      </c>
    </row>
    <row r="1273" spans="2:14" hidden="1" x14ac:dyDescent="0.25">
      <c r="B1273">
        <v>10220</v>
      </c>
      <c r="C1273" t="s">
        <v>16</v>
      </c>
      <c r="D1273" s="1">
        <v>44869</v>
      </c>
      <c r="E1273" t="s">
        <v>64</v>
      </c>
      <c r="F1273" t="s">
        <v>18</v>
      </c>
      <c r="G1273" t="s">
        <v>30</v>
      </c>
      <c r="H1273">
        <v>45</v>
      </c>
      <c r="I1273">
        <v>5419</v>
      </c>
      <c r="J1273">
        <v>243855</v>
      </c>
      <c r="K1273">
        <v>15</v>
      </c>
      <c r="L1273">
        <v>81285</v>
      </c>
      <c r="M1273">
        <v>162570</v>
      </c>
      <c r="N1273" s="5">
        <f>sales[profit]/sales[total_sales]</f>
        <v>0.66666666666666663</v>
      </c>
    </row>
    <row r="1274" spans="2:14" hidden="1" x14ac:dyDescent="0.25">
      <c r="B1274">
        <v>10517</v>
      </c>
      <c r="C1274" t="s">
        <v>16</v>
      </c>
      <c r="D1274" s="1">
        <v>44870</v>
      </c>
      <c r="E1274" t="s">
        <v>60</v>
      </c>
      <c r="F1274" t="s">
        <v>14</v>
      </c>
      <c r="G1274" t="s">
        <v>15</v>
      </c>
      <c r="H1274">
        <v>40</v>
      </c>
      <c r="I1274">
        <v>15157</v>
      </c>
      <c r="J1274">
        <v>606280</v>
      </c>
      <c r="K1274">
        <v>10</v>
      </c>
      <c r="L1274">
        <v>151570</v>
      </c>
      <c r="M1274">
        <v>454710</v>
      </c>
      <c r="N1274" s="5">
        <f>sales[profit]/sales[total_sales]</f>
        <v>0.75</v>
      </c>
    </row>
    <row r="1275" spans="2:14" hidden="1" x14ac:dyDescent="0.25">
      <c r="B1275">
        <v>10795</v>
      </c>
      <c r="C1275" t="s">
        <v>16</v>
      </c>
      <c r="D1275" s="1">
        <v>44870</v>
      </c>
      <c r="E1275" t="s">
        <v>29</v>
      </c>
      <c r="F1275" t="s">
        <v>14</v>
      </c>
      <c r="G1275" t="s">
        <v>26</v>
      </c>
      <c r="H1275">
        <v>55</v>
      </c>
      <c r="I1275">
        <v>10828</v>
      </c>
      <c r="J1275">
        <v>595540</v>
      </c>
      <c r="K1275">
        <v>30</v>
      </c>
      <c r="L1275">
        <v>324840</v>
      </c>
      <c r="M1275">
        <v>270700</v>
      </c>
      <c r="N1275" s="5">
        <f>sales[profit]/sales[total_sales]</f>
        <v>0.45454545454545453</v>
      </c>
    </row>
    <row r="1276" spans="2:14" hidden="1" x14ac:dyDescent="0.25">
      <c r="B1276">
        <v>10635</v>
      </c>
      <c r="C1276" t="s">
        <v>16</v>
      </c>
      <c r="D1276" s="1">
        <v>44870</v>
      </c>
      <c r="E1276" t="s">
        <v>61</v>
      </c>
      <c r="F1276" t="s">
        <v>14</v>
      </c>
      <c r="G1276" t="s">
        <v>21</v>
      </c>
      <c r="H1276">
        <v>50</v>
      </c>
      <c r="I1276">
        <v>11959</v>
      </c>
      <c r="J1276">
        <v>597950</v>
      </c>
      <c r="K1276">
        <v>20</v>
      </c>
      <c r="L1276">
        <v>239180</v>
      </c>
      <c r="M1276">
        <v>358770</v>
      </c>
      <c r="N1276" s="5">
        <f>sales[profit]/sales[total_sales]</f>
        <v>0.6</v>
      </c>
    </row>
    <row r="1277" spans="2:14" hidden="1" x14ac:dyDescent="0.25">
      <c r="B1277">
        <v>10484</v>
      </c>
      <c r="C1277" t="s">
        <v>12</v>
      </c>
      <c r="D1277" s="1">
        <v>44870</v>
      </c>
      <c r="E1277" t="s">
        <v>22</v>
      </c>
      <c r="F1277" t="s">
        <v>96</v>
      </c>
      <c r="G1277" t="s">
        <v>21</v>
      </c>
      <c r="H1277">
        <v>50</v>
      </c>
      <c r="I1277">
        <v>10477</v>
      </c>
      <c r="J1277">
        <v>523850</v>
      </c>
      <c r="K1277">
        <v>20</v>
      </c>
      <c r="L1277">
        <v>209540</v>
      </c>
      <c r="M1277">
        <v>314310</v>
      </c>
      <c r="N1277" s="5">
        <f>sales[profit]/sales[total_sales]</f>
        <v>0.6</v>
      </c>
    </row>
    <row r="1278" spans="2:14" hidden="1" x14ac:dyDescent="0.25">
      <c r="B1278">
        <v>10533</v>
      </c>
      <c r="C1278" t="s">
        <v>19</v>
      </c>
      <c r="D1278" s="1">
        <v>44871</v>
      </c>
      <c r="E1278" t="s">
        <v>70</v>
      </c>
      <c r="F1278" t="s">
        <v>14</v>
      </c>
      <c r="G1278" t="s">
        <v>26</v>
      </c>
      <c r="H1278">
        <v>55</v>
      </c>
      <c r="I1278">
        <v>13844</v>
      </c>
      <c r="J1278">
        <v>761420</v>
      </c>
      <c r="K1278">
        <v>30</v>
      </c>
      <c r="L1278">
        <v>415320</v>
      </c>
      <c r="M1278">
        <v>346100</v>
      </c>
      <c r="N1278" s="5">
        <f>sales[profit]/sales[total_sales]</f>
        <v>0.45454545454545453</v>
      </c>
    </row>
    <row r="1279" spans="2:14" hidden="1" x14ac:dyDescent="0.25">
      <c r="B1279">
        <v>10302</v>
      </c>
      <c r="C1279" t="s">
        <v>16</v>
      </c>
      <c r="D1279" s="1">
        <v>44871</v>
      </c>
      <c r="E1279" t="s">
        <v>42</v>
      </c>
      <c r="F1279" t="s">
        <v>32</v>
      </c>
      <c r="G1279" t="s">
        <v>30</v>
      </c>
      <c r="H1279">
        <v>45</v>
      </c>
      <c r="I1279">
        <v>17119</v>
      </c>
      <c r="J1279">
        <v>770355</v>
      </c>
      <c r="K1279">
        <v>15</v>
      </c>
      <c r="L1279">
        <v>256785</v>
      </c>
      <c r="M1279">
        <v>513570</v>
      </c>
      <c r="N1279" s="5">
        <f>sales[profit]/sales[total_sales]</f>
        <v>0.66666666666666663</v>
      </c>
    </row>
    <row r="1280" spans="2:14" hidden="1" x14ac:dyDescent="0.25">
      <c r="B1280">
        <v>10983</v>
      </c>
      <c r="C1280" t="s">
        <v>19</v>
      </c>
      <c r="D1280" s="1">
        <v>44871</v>
      </c>
      <c r="E1280" t="s">
        <v>20</v>
      </c>
      <c r="F1280" t="s">
        <v>14</v>
      </c>
      <c r="G1280" t="s">
        <v>26</v>
      </c>
      <c r="H1280">
        <v>55</v>
      </c>
      <c r="I1280">
        <v>11134</v>
      </c>
      <c r="J1280">
        <v>612370</v>
      </c>
      <c r="K1280">
        <v>30</v>
      </c>
      <c r="L1280">
        <v>334020</v>
      </c>
      <c r="M1280">
        <v>278350</v>
      </c>
      <c r="N1280" s="5">
        <f>sales[profit]/sales[total_sales]</f>
        <v>0.45454545454545453</v>
      </c>
    </row>
    <row r="1281" spans="2:14" hidden="1" x14ac:dyDescent="0.25">
      <c r="B1281">
        <v>10484</v>
      </c>
      <c r="C1281" t="s">
        <v>16</v>
      </c>
      <c r="D1281" s="1">
        <v>44871</v>
      </c>
      <c r="E1281" t="s">
        <v>54</v>
      </c>
      <c r="F1281" t="s">
        <v>32</v>
      </c>
      <c r="G1281" t="s">
        <v>26</v>
      </c>
      <c r="H1281">
        <v>55</v>
      </c>
      <c r="I1281">
        <v>13362</v>
      </c>
      <c r="J1281">
        <v>734910</v>
      </c>
      <c r="K1281">
        <v>30</v>
      </c>
      <c r="L1281">
        <v>400860</v>
      </c>
      <c r="M1281">
        <v>334050</v>
      </c>
      <c r="N1281" s="5">
        <f>sales[profit]/sales[total_sales]</f>
        <v>0.45454545454545453</v>
      </c>
    </row>
    <row r="1282" spans="2:14" hidden="1" x14ac:dyDescent="0.25">
      <c r="B1282">
        <v>10772</v>
      </c>
      <c r="C1282" t="s">
        <v>19</v>
      </c>
      <c r="D1282" s="1">
        <v>44872</v>
      </c>
      <c r="E1282" t="s">
        <v>55</v>
      </c>
      <c r="F1282" t="s">
        <v>96</v>
      </c>
      <c r="G1282" t="s">
        <v>30</v>
      </c>
      <c r="H1282">
        <v>45</v>
      </c>
      <c r="I1282">
        <v>3491</v>
      </c>
      <c r="J1282">
        <v>157095</v>
      </c>
      <c r="K1282">
        <v>15</v>
      </c>
      <c r="L1282">
        <v>52365</v>
      </c>
      <c r="M1282">
        <v>104730</v>
      </c>
      <c r="N1282" s="5">
        <f>sales[profit]/sales[total_sales]</f>
        <v>0.66666666666666663</v>
      </c>
    </row>
    <row r="1283" spans="2:14" hidden="1" x14ac:dyDescent="0.25">
      <c r="B1283">
        <v>10886</v>
      </c>
      <c r="C1283" t="s">
        <v>12</v>
      </c>
      <c r="D1283" s="1">
        <v>44872</v>
      </c>
      <c r="E1283" t="s">
        <v>59</v>
      </c>
      <c r="F1283" t="s">
        <v>14</v>
      </c>
      <c r="G1283" t="s">
        <v>21</v>
      </c>
      <c r="H1283">
        <v>50</v>
      </c>
      <c r="I1283">
        <v>17375</v>
      </c>
      <c r="J1283">
        <v>868750</v>
      </c>
      <c r="K1283">
        <v>20</v>
      </c>
      <c r="L1283">
        <v>347500</v>
      </c>
      <c r="M1283">
        <v>521250</v>
      </c>
      <c r="N1283" s="5">
        <f>sales[profit]/sales[total_sales]</f>
        <v>0.6</v>
      </c>
    </row>
    <row r="1284" spans="2:14" hidden="1" x14ac:dyDescent="0.25">
      <c r="B1284">
        <v>10574</v>
      </c>
      <c r="C1284" t="s">
        <v>12</v>
      </c>
      <c r="D1284" s="1">
        <v>44872</v>
      </c>
      <c r="E1284" t="s">
        <v>34</v>
      </c>
      <c r="F1284" t="s">
        <v>14</v>
      </c>
      <c r="G1284" t="s">
        <v>26</v>
      </c>
      <c r="H1284">
        <v>55</v>
      </c>
      <c r="I1284">
        <v>14481</v>
      </c>
      <c r="J1284">
        <v>796455</v>
      </c>
      <c r="K1284">
        <v>30</v>
      </c>
      <c r="L1284">
        <v>434430</v>
      </c>
      <c r="M1284">
        <v>362025</v>
      </c>
      <c r="N1284" s="5">
        <f>sales[profit]/sales[total_sales]</f>
        <v>0.45454545454545453</v>
      </c>
    </row>
    <row r="1285" spans="2:14" hidden="1" x14ac:dyDescent="0.25">
      <c r="B1285">
        <v>10675</v>
      </c>
      <c r="C1285" t="s">
        <v>23</v>
      </c>
      <c r="D1285" s="1">
        <v>44872</v>
      </c>
      <c r="E1285" t="s">
        <v>58</v>
      </c>
      <c r="F1285" t="s">
        <v>18</v>
      </c>
      <c r="G1285" t="s">
        <v>21</v>
      </c>
      <c r="H1285">
        <v>50</v>
      </c>
      <c r="I1285">
        <v>4214</v>
      </c>
      <c r="J1285">
        <v>210700</v>
      </c>
      <c r="K1285">
        <v>20</v>
      </c>
      <c r="L1285">
        <v>84280</v>
      </c>
      <c r="M1285">
        <v>126420</v>
      </c>
      <c r="N1285" s="5">
        <f>sales[profit]/sales[total_sales]</f>
        <v>0.6</v>
      </c>
    </row>
    <row r="1286" spans="2:14" hidden="1" x14ac:dyDescent="0.25">
      <c r="B1286">
        <v>10483</v>
      </c>
      <c r="C1286" t="s">
        <v>16</v>
      </c>
      <c r="D1286" s="1">
        <v>44873</v>
      </c>
      <c r="E1286" t="s">
        <v>70</v>
      </c>
      <c r="F1286" t="s">
        <v>14</v>
      </c>
      <c r="G1286" t="s">
        <v>26</v>
      </c>
      <c r="H1286">
        <v>55</v>
      </c>
      <c r="I1286">
        <v>15001</v>
      </c>
      <c r="J1286">
        <v>825055</v>
      </c>
      <c r="K1286">
        <v>30</v>
      </c>
      <c r="L1286">
        <v>450030</v>
      </c>
      <c r="M1286">
        <v>375025</v>
      </c>
      <c r="N1286" s="5">
        <f>sales[profit]/sales[total_sales]</f>
        <v>0.45454545454545453</v>
      </c>
    </row>
    <row r="1287" spans="2:14" hidden="1" x14ac:dyDescent="0.25">
      <c r="B1287">
        <v>10685</v>
      </c>
      <c r="C1287" t="s">
        <v>12</v>
      </c>
      <c r="D1287" s="1">
        <v>44873</v>
      </c>
      <c r="E1287" t="s">
        <v>35</v>
      </c>
      <c r="F1287" t="s">
        <v>96</v>
      </c>
      <c r="G1287" t="s">
        <v>30</v>
      </c>
      <c r="H1287">
        <v>45</v>
      </c>
      <c r="I1287">
        <v>4241</v>
      </c>
      <c r="J1287">
        <v>190845</v>
      </c>
      <c r="K1287">
        <v>15</v>
      </c>
      <c r="L1287">
        <v>63615</v>
      </c>
      <c r="M1287">
        <v>127230</v>
      </c>
      <c r="N1287" s="5">
        <f>sales[profit]/sales[total_sales]</f>
        <v>0.66666666666666663</v>
      </c>
    </row>
    <row r="1288" spans="2:14" hidden="1" x14ac:dyDescent="0.25">
      <c r="B1288">
        <v>10635</v>
      </c>
      <c r="C1288" t="s">
        <v>16</v>
      </c>
      <c r="D1288" s="1">
        <v>44873</v>
      </c>
      <c r="E1288" t="s">
        <v>62</v>
      </c>
      <c r="F1288" t="s">
        <v>32</v>
      </c>
      <c r="G1288" t="s">
        <v>30</v>
      </c>
      <c r="H1288">
        <v>45</v>
      </c>
      <c r="I1288">
        <v>5664</v>
      </c>
      <c r="J1288">
        <v>254880</v>
      </c>
      <c r="K1288">
        <v>15</v>
      </c>
      <c r="L1288">
        <v>84960</v>
      </c>
      <c r="M1288">
        <v>169920</v>
      </c>
      <c r="N1288" s="5">
        <f>sales[profit]/sales[total_sales]</f>
        <v>0.66666666666666663</v>
      </c>
    </row>
    <row r="1289" spans="2:14" hidden="1" x14ac:dyDescent="0.25">
      <c r="B1289">
        <v>10792</v>
      </c>
      <c r="C1289" t="s">
        <v>23</v>
      </c>
      <c r="D1289" s="1">
        <v>44873</v>
      </c>
      <c r="E1289" t="s">
        <v>63</v>
      </c>
      <c r="F1289" t="s">
        <v>96</v>
      </c>
      <c r="G1289" t="s">
        <v>21</v>
      </c>
      <c r="H1289">
        <v>50</v>
      </c>
      <c r="I1289">
        <v>15785</v>
      </c>
      <c r="J1289">
        <v>789250</v>
      </c>
      <c r="K1289">
        <v>20</v>
      </c>
      <c r="L1289">
        <v>315700</v>
      </c>
      <c r="M1289">
        <v>473550</v>
      </c>
      <c r="N1289" s="5">
        <f>sales[profit]/sales[total_sales]</f>
        <v>0.6</v>
      </c>
    </row>
    <row r="1290" spans="2:14" hidden="1" x14ac:dyDescent="0.25">
      <c r="B1290">
        <v>10556</v>
      </c>
      <c r="C1290" t="s">
        <v>12</v>
      </c>
      <c r="D1290" s="1">
        <v>44874</v>
      </c>
      <c r="E1290" t="s">
        <v>47</v>
      </c>
      <c r="F1290" t="s">
        <v>32</v>
      </c>
      <c r="G1290" t="s">
        <v>21</v>
      </c>
      <c r="H1290">
        <v>50</v>
      </c>
      <c r="I1290">
        <v>15260</v>
      </c>
      <c r="J1290">
        <v>763000</v>
      </c>
      <c r="K1290">
        <v>20</v>
      </c>
      <c r="L1290">
        <v>305200</v>
      </c>
      <c r="M1290">
        <v>457800</v>
      </c>
      <c r="N1290" s="5">
        <f>sales[profit]/sales[total_sales]</f>
        <v>0.6</v>
      </c>
    </row>
    <row r="1291" spans="2:14" hidden="1" x14ac:dyDescent="0.25">
      <c r="B1291">
        <v>10419</v>
      </c>
      <c r="C1291" t="s">
        <v>23</v>
      </c>
      <c r="D1291" s="1">
        <v>44874</v>
      </c>
      <c r="E1291" t="s">
        <v>67</v>
      </c>
      <c r="F1291" t="s">
        <v>18</v>
      </c>
      <c r="G1291" t="s">
        <v>26</v>
      </c>
      <c r="H1291">
        <v>55</v>
      </c>
      <c r="I1291">
        <v>8074</v>
      </c>
      <c r="J1291">
        <v>444070</v>
      </c>
      <c r="K1291">
        <v>30</v>
      </c>
      <c r="L1291">
        <v>242220</v>
      </c>
      <c r="M1291">
        <v>201850</v>
      </c>
      <c r="N1291" s="5">
        <f>sales[profit]/sales[total_sales]</f>
        <v>0.45454545454545453</v>
      </c>
    </row>
    <row r="1292" spans="2:14" hidden="1" x14ac:dyDescent="0.25">
      <c r="B1292">
        <v>10653</v>
      </c>
      <c r="C1292" t="s">
        <v>16</v>
      </c>
      <c r="D1292" s="1">
        <v>44874</v>
      </c>
      <c r="E1292" t="s">
        <v>70</v>
      </c>
      <c r="F1292" t="s">
        <v>14</v>
      </c>
      <c r="G1292" t="s">
        <v>21</v>
      </c>
      <c r="H1292">
        <v>50</v>
      </c>
      <c r="I1292">
        <v>1649</v>
      </c>
      <c r="J1292">
        <v>82450</v>
      </c>
      <c r="K1292">
        <v>20</v>
      </c>
      <c r="L1292">
        <v>32980</v>
      </c>
      <c r="M1292">
        <v>49470</v>
      </c>
      <c r="N1292" s="5">
        <f>sales[profit]/sales[total_sales]</f>
        <v>0.6</v>
      </c>
    </row>
    <row r="1293" spans="2:14" hidden="1" x14ac:dyDescent="0.25">
      <c r="B1293">
        <v>10041</v>
      </c>
      <c r="C1293" t="s">
        <v>19</v>
      </c>
      <c r="D1293" s="1">
        <v>44874</v>
      </c>
      <c r="E1293" t="s">
        <v>73</v>
      </c>
      <c r="F1293" t="s">
        <v>32</v>
      </c>
      <c r="G1293" t="s">
        <v>15</v>
      </c>
      <c r="H1293">
        <v>40</v>
      </c>
      <c r="I1293">
        <v>8486</v>
      </c>
      <c r="J1293">
        <v>339440</v>
      </c>
      <c r="K1293">
        <v>10</v>
      </c>
      <c r="L1293">
        <v>84860</v>
      </c>
      <c r="M1293">
        <v>254580</v>
      </c>
      <c r="N1293" s="5">
        <f>sales[profit]/sales[total_sales]</f>
        <v>0.75</v>
      </c>
    </row>
    <row r="1294" spans="2:14" hidden="1" x14ac:dyDescent="0.25">
      <c r="B1294">
        <v>10435</v>
      </c>
      <c r="C1294" t="s">
        <v>19</v>
      </c>
      <c r="D1294" s="1">
        <v>44875</v>
      </c>
      <c r="E1294" t="s">
        <v>47</v>
      </c>
      <c r="F1294" t="s">
        <v>32</v>
      </c>
      <c r="G1294" t="s">
        <v>26</v>
      </c>
      <c r="H1294">
        <v>55</v>
      </c>
      <c r="I1294">
        <v>15825</v>
      </c>
      <c r="J1294">
        <v>870375</v>
      </c>
      <c r="K1294">
        <v>30</v>
      </c>
      <c r="L1294">
        <v>474750</v>
      </c>
      <c r="M1294">
        <v>395625</v>
      </c>
      <c r="N1294" s="5">
        <f>sales[profit]/sales[total_sales]</f>
        <v>0.45454545454545453</v>
      </c>
    </row>
    <row r="1295" spans="2:14" hidden="1" x14ac:dyDescent="0.25">
      <c r="B1295">
        <v>10478</v>
      </c>
      <c r="C1295" t="s">
        <v>16</v>
      </c>
      <c r="D1295" s="1">
        <v>44875</v>
      </c>
      <c r="E1295" t="s">
        <v>17</v>
      </c>
      <c r="F1295" t="s">
        <v>18</v>
      </c>
      <c r="G1295" t="s">
        <v>30</v>
      </c>
      <c r="H1295">
        <v>45</v>
      </c>
      <c r="I1295">
        <v>399</v>
      </c>
      <c r="J1295">
        <v>17955</v>
      </c>
      <c r="K1295">
        <v>15</v>
      </c>
      <c r="L1295">
        <v>5985</v>
      </c>
      <c r="M1295">
        <v>11970</v>
      </c>
      <c r="N1295" s="5">
        <f>sales[profit]/sales[total_sales]</f>
        <v>0.66666666666666663</v>
      </c>
    </row>
    <row r="1296" spans="2:14" hidden="1" x14ac:dyDescent="0.25">
      <c r="B1296">
        <v>10345</v>
      </c>
      <c r="C1296" t="s">
        <v>23</v>
      </c>
      <c r="D1296" s="1">
        <v>44875</v>
      </c>
      <c r="E1296" t="s">
        <v>35</v>
      </c>
      <c r="F1296" t="s">
        <v>96</v>
      </c>
      <c r="G1296" t="s">
        <v>26</v>
      </c>
      <c r="H1296">
        <v>55</v>
      </c>
      <c r="I1296">
        <v>18033</v>
      </c>
      <c r="J1296">
        <v>991815</v>
      </c>
      <c r="K1296">
        <v>30</v>
      </c>
      <c r="L1296">
        <v>540990</v>
      </c>
      <c r="M1296">
        <v>450825</v>
      </c>
      <c r="N1296" s="5">
        <f>sales[profit]/sales[total_sales]</f>
        <v>0.45454545454545453</v>
      </c>
    </row>
    <row r="1297" spans="2:14" hidden="1" x14ac:dyDescent="0.25">
      <c r="B1297">
        <v>10182</v>
      </c>
      <c r="C1297" t="s">
        <v>23</v>
      </c>
      <c r="D1297" s="1">
        <v>44875</v>
      </c>
      <c r="E1297" t="s">
        <v>33</v>
      </c>
      <c r="F1297" t="s">
        <v>18</v>
      </c>
      <c r="G1297" t="s">
        <v>26</v>
      </c>
      <c r="H1297">
        <v>55</v>
      </c>
      <c r="I1297">
        <v>3642</v>
      </c>
      <c r="J1297">
        <v>200310</v>
      </c>
      <c r="K1297">
        <v>30</v>
      </c>
      <c r="L1297">
        <v>109260</v>
      </c>
      <c r="M1297">
        <v>91050</v>
      </c>
      <c r="N1297" s="5">
        <f>sales[profit]/sales[total_sales]</f>
        <v>0.45454545454545453</v>
      </c>
    </row>
    <row r="1298" spans="2:14" hidden="1" x14ac:dyDescent="0.25">
      <c r="B1298">
        <v>10231</v>
      </c>
      <c r="C1298" t="s">
        <v>19</v>
      </c>
      <c r="D1298" s="1">
        <v>44875</v>
      </c>
      <c r="E1298" t="s">
        <v>24</v>
      </c>
      <c r="F1298" t="s">
        <v>18</v>
      </c>
      <c r="G1298" t="s">
        <v>15</v>
      </c>
      <c r="H1298">
        <v>40</v>
      </c>
      <c r="I1298">
        <v>8343</v>
      </c>
      <c r="J1298">
        <v>333720</v>
      </c>
      <c r="K1298">
        <v>10</v>
      </c>
      <c r="L1298">
        <v>83430</v>
      </c>
      <c r="M1298">
        <v>250290</v>
      </c>
      <c r="N1298" s="5">
        <f>sales[profit]/sales[total_sales]</f>
        <v>0.75</v>
      </c>
    </row>
    <row r="1299" spans="2:14" hidden="1" x14ac:dyDescent="0.25">
      <c r="B1299">
        <v>10600</v>
      </c>
      <c r="C1299" t="s">
        <v>19</v>
      </c>
      <c r="D1299" s="1">
        <v>44876</v>
      </c>
      <c r="E1299" t="s">
        <v>20</v>
      </c>
      <c r="F1299" t="s">
        <v>14</v>
      </c>
      <c r="G1299" t="s">
        <v>21</v>
      </c>
      <c r="H1299">
        <v>50</v>
      </c>
      <c r="I1299">
        <v>17924</v>
      </c>
      <c r="J1299">
        <v>896200</v>
      </c>
      <c r="K1299">
        <v>20</v>
      </c>
      <c r="L1299">
        <v>358480</v>
      </c>
      <c r="M1299">
        <v>537720</v>
      </c>
      <c r="N1299" s="5">
        <f>sales[profit]/sales[total_sales]</f>
        <v>0.6</v>
      </c>
    </row>
    <row r="1300" spans="2:14" hidden="1" x14ac:dyDescent="0.25">
      <c r="B1300">
        <v>10913</v>
      </c>
      <c r="C1300" t="s">
        <v>12</v>
      </c>
      <c r="D1300" s="1">
        <v>44876</v>
      </c>
      <c r="E1300" t="s">
        <v>43</v>
      </c>
      <c r="F1300" t="s">
        <v>14</v>
      </c>
      <c r="G1300" t="s">
        <v>26</v>
      </c>
      <c r="H1300">
        <v>55</v>
      </c>
      <c r="I1300">
        <v>5722</v>
      </c>
      <c r="J1300">
        <v>314710</v>
      </c>
      <c r="K1300">
        <v>30</v>
      </c>
      <c r="L1300">
        <v>171660</v>
      </c>
      <c r="M1300">
        <v>143050</v>
      </c>
      <c r="N1300" s="5">
        <f>sales[profit]/sales[total_sales]</f>
        <v>0.45454545454545453</v>
      </c>
    </row>
    <row r="1301" spans="2:14" hidden="1" x14ac:dyDescent="0.25">
      <c r="B1301">
        <v>10225</v>
      </c>
      <c r="C1301" t="s">
        <v>19</v>
      </c>
      <c r="D1301" s="1">
        <v>44876</v>
      </c>
      <c r="E1301" t="s">
        <v>49</v>
      </c>
      <c r="F1301" t="s">
        <v>96</v>
      </c>
      <c r="G1301" t="s">
        <v>26</v>
      </c>
      <c r="H1301">
        <v>55</v>
      </c>
      <c r="I1301">
        <v>15527</v>
      </c>
      <c r="J1301">
        <v>853985</v>
      </c>
      <c r="K1301">
        <v>30</v>
      </c>
      <c r="L1301">
        <v>465810</v>
      </c>
      <c r="M1301">
        <v>388175</v>
      </c>
      <c r="N1301" s="5">
        <f>sales[profit]/sales[total_sales]</f>
        <v>0.45454545454545453</v>
      </c>
    </row>
    <row r="1302" spans="2:14" hidden="1" x14ac:dyDescent="0.25">
      <c r="B1302">
        <v>10097</v>
      </c>
      <c r="C1302" t="s">
        <v>12</v>
      </c>
      <c r="D1302" s="1">
        <v>44876</v>
      </c>
      <c r="E1302" t="s">
        <v>37</v>
      </c>
      <c r="F1302" t="s">
        <v>32</v>
      </c>
      <c r="G1302" t="s">
        <v>30</v>
      </c>
      <c r="H1302">
        <v>45</v>
      </c>
      <c r="I1302">
        <v>10884</v>
      </c>
      <c r="J1302">
        <v>489780</v>
      </c>
      <c r="K1302">
        <v>15</v>
      </c>
      <c r="L1302">
        <v>163260</v>
      </c>
      <c r="M1302">
        <v>326520</v>
      </c>
      <c r="N1302" s="5">
        <f>sales[profit]/sales[total_sales]</f>
        <v>0.66666666666666663</v>
      </c>
    </row>
    <row r="1303" spans="2:14" hidden="1" x14ac:dyDescent="0.25">
      <c r="B1303">
        <v>10900</v>
      </c>
      <c r="C1303" t="s">
        <v>19</v>
      </c>
      <c r="D1303" s="1">
        <v>44877</v>
      </c>
      <c r="E1303" t="s">
        <v>68</v>
      </c>
      <c r="F1303" t="s">
        <v>14</v>
      </c>
      <c r="G1303" t="s">
        <v>30</v>
      </c>
      <c r="H1303">
        <v>45</v>
      </c>
      <c r="I1303">
        <v>770</v>
      </c>
      <c r="J1303">
        <v>34650</v>
      </c>
      <c r="K1303">
        <v>15</v>
      </c>
      <c r="L1303">
        <v>11550</v>
      </c>
      <c r="M1303">
        <v>23100</v>
      </c>
      <c r="N1303" s="5">
        <f>sales[profit]/sales[total_sales]</f>
        <v>0.66666666666666663</v>
      </c>
    </row>
    <row r="1304" spans="2:14" hidden="1" x14ac:dyDescent="0.25">
      <c r="B1304">
        <v>10618</v>
      </c>
      <c r="C1304" t="s">
        <v>23</v>
      </c>
      <c r="D1304" s="1">
        <v>44877</v>
      </c>
      <c r="E1304" t="s">
        <v>63</v>
      </c>
      <c r="F1304" t="s">
        <v>96</v>
      </c>
      <c r="G1304" t="s">
        <v>30</v>
      </c>
      <c r="H1304">
        <v>45</v>
      </c>
      <c r="I1304">
        <v>7414</v>
      </c>
      <c r="J1304">
        <v>333630</v>
      </c>
      <c r="K1304">
        <v>15</v>
      </c>
      <c r="L1304">
        <v>111210</v>
      </c>
      <c r="M1304">
        <v>222420</v>
      </c>
      <c r="N1304" s="5">
        <f>sales[profit]/sales[total_sales]</f>
        <v>0.66666666666666663</v>
      </c>
    </row>
    <row r="1305" spans="2:14" hidden="1" x14ac:dyDescent="0.25">
      <c r="B1305">
        <v>10971</v>
      </c>
      <c r="C1305" t="s">
        <v>23</v>
      </c>
      <c r="D1305" s="1">
        <v>44877</v>
      </c>
      <c r="E1305" t="s">
        <v>65</v>
      </c>
      <c r="F1305" t="s">
        <v>14</v>
      </c>
      <c r="G1305" t="s">
        <v>21</v>
      </c>
      <c r="H1305">
        <v>50</v>
      </c>
      <c r="I1305">
        <v>16087</v>
      </c>
      <c r="J1305">
        <v>804350</v>
      </c>
      <c r="K1305">
        <v>20</v>
      </c>
      <c r="L1305">
        <v>321740</v>
      </c>
      <c r="M1305">
        <v>482610</v>
      </c>
      <c r="N1305" s="5">
        <f>sales[profit]/sales[total_sales]</f>
        <v>0.6</v>
      </c>
    </row>
    <row r="1306" spans="2:14" hidden="1" x14ac:dyDescent="0.25">
      <c r="B1306">
        <v>10483</v>
      </c>
      <c r="C1306" t="s">
        <v>16</v>
      </c>
      <c r="D1306" s="1">
        <v>44877</v>
      </c>
      <c r="E1306" t="s">
        <v>17</v>
      </c>
      <c r="F1306" t="s">
        <v>18</v>
      </c>
      <c r="G1306" t="s">
        <v>21</v>
      </c>
      <c r="H1306">
        <v>50</v>
      </c>
      <c r="I1306">
        <v>8667</v>
      </c>
      <c r="J1306">
        <v>433350</v>
      </c>
      <c r="K1306">
        <v>20</v>
      </c>
      <c r="L1306">
        <v>173340</v>
      </c>
      <c r="M1306">
        <v>260010</v>
      </c>
      <c r="N1306" s="5">
        <f>sales[profit]/sales[total_sales]</f>
        <v>0.6</v>
      </c>
    </row>
    <row r="1307" spans="2:14" hidden="1" x14ac:dyDescent="0.25">
      <c r="B1307">
        <v>10668</v>
      </c>
      <c r="C1307" t="s">
        <v>19</v>
      </c>
      <c r="D1307" s="1">
        <v>44878</v>
      </c>
      <c r="E1307" t="s">
        <v>20</v>
      </c>
      <c r="F1307" t="s">
        <v>14</v>
      </c>
      <c r="G1307" t="s">
        <v>21</v>
      </c>
      <c r="H1307">
        <v>50</v>
      </c>
      <c r="I1307">
        <v>853</v>
      </c>
      <c r="J1307">
        <v>42650</v>
      </c>
      <c r="K1307">
        <v>20</v>
      </c>
      <c r="L1307">
        <v>17060</v>
      </c>
      <c r="M1307">
        <v>25590</v>
      </c>
      <c r="N1307" s="5">
        <f>sales[profit]/sales[total_sales]</f>
        <v>0.6</v>
      </c>
    </row>
    <row r="1308" spans="2:14" hidden="1" x14ac:dyDescent="0.25">
      <c r="B1308">
        <v>10698</v>
      </c>
      <c r="C1308" t="s">
        <v>23</v>
      </c>
      <c r="D1308" s="1">
        <v>44878</v>
      </c>
      <c r="E1308" t="s">
        <v>36</v>
      </c>
      <c r="F1308" t="s">
        <v>14</v>
      </c>
      <c r="G1308" t="s">
        <v>30</v>
      </c>
      <c r="H1308">
        <v>45</v>
      </c>
      <c r="I1308">
        <v>11098</v>
      </c>
      <c r="J1308">
        <v>499410</v>
      </c>
      <c r="K1308">
        <v>15</v>
      </c>
      <c r="L1308">
        <v>166470</v>
      </c>
      <c r="M1308">
        <v>332940</v>
      </c>
      <c r="N1308" s="5">
        <f>sales[profit]/sales[total_sales]</f>
        <v>0.66666666666666663</v>
      </c>
    </row>
    <row r="1309" spans="2:14" hidden="1" x14ac:dyDescent="0.25">
      <c r="B1309">
        <v>10142</v>
      </c>
      <c r="C1309" t="s">
        <v>19</v>
      </c>
      <c r="D1309" s="1">
        <v>44878</v>
      </c>
      <c r="E1309" t="s">
        <v>66</v>
      </c>
      <c r="F1309" t="s">
        <v>32</v>
      </c>
      <c r="G1309" t="s">
        <v>15</v>
      </c>
      <c r="H1309">
        <v>40</v>
      </c>
      <c r="I1309">
        <v>1724</v>
      </c>
      <c r="J1309">
        <v>68960</v>
      </c>
      <c r="K1309">
        <v>10</v>
      </c>
      <c r="L1309">
        <v>17240</v>
      </c>
      <c r="M1309">
        <v>51720</v>
      </c>
      <c r="N1309" s="5">
        <f>sales[profit]/sales[total_sales]</f>
        <v>0.75</v>
      </c>
    </row>
    <row r="1310" spans="2:14" hidden="1" x14ac:dyDescent="0.25">
      <c r="B1310">
        <v>10105</v>
      </c>
      <c r="C1310" t="s">
        <v>12</v>
      </c>
      <c r="D1310" s="1">
        <v>44878</v>
      </c>
      <c r="E1310" t="s">
        <v>37</v>
      </c>
      <c r="F1310" t="s">
        <v>32</v>
      </c>
      <c r="G1310" t="s">
        <v>21</v>
      </c>
      <c r="H1310">
        <v>50</v>
      </c>
      <c r="I1310">
        <v>13756</v>
      </c>
      <c r="J1310">
        <v>687800</v>
      </c>
      <c r="K1310">
        <v>20</v>
      </c>
      <c r="L1310">
        <v>275120</v>
      </c>
      <c r="M1310">
        <v>412680</v>
      </c>
      <c r="N1310" s="5">
        <f>sales[profit]/sales[total_sales]</f>
        <v>0.6</v>
      </c>
    </row>
    <row r="1311" spans="2:14" hidden="1" x14ac:dyDescent="0.25">
      <c r="B1311">
        <v>10721</v>
      </c>
      <c r="C1311" t="s">
        <v>19</v>
      </c>
      <c r="D1311" s="1">
        <v>44879</v>
      </c>
      <c r="E1311" t="s">
        <v>43</v>
      </c>
      <c r="F1311" t="s">
        <v>14</v>
      </c>
      <c r="G1311" t="s">
        <v>30</v>
      </c>
      <c r="H1311">
        <v>45</v>
      </c>
      <c r="I1311">
        <v>10356</v>
      </c>
      <c r="J1311">
        <v>466020</v>
      </c>
      <c r="K1311">
        <v>15</v>
      </c>
      <c r="L1311">
        <v>155340</v>
      </c>
      <c r="M1311">
        <v>310680</v>
      </c>
      <c r="N1311" s="5">
        <f>sales[profit]/sales[total_sales]</f>
        <v>0.66666666666666663</v>
      </c>
    </row>
    <row r="1312" spans="2:14" hidden="1" x14ac:dyDescent="0.25">
      <c r="B1312">
        <v>10469</v>
      </c>
      <c r="C1312" t="s">
        <v>19</v>
      </c>
      <c r="D1312" s="1">
        <v>44879</v>
      </c>
      <c r="E1312" t="s">
        <v>45</v>
      </c>
      <c r="F1312" t="s">
        <v>18</v>
      </c>
      <c r="G1312" t="s">
        <v>21</v>
      </c>
      <c r="H1312">
        <v>50</v>
      </c>
      <c r="I1312">
        <v>13930</v>
      </c>
      <c r="J1312">
        <v>696500</v>
      </c>
      <c r="K1312">
        <v>20</v>
      </c>
      <c r="L1312">
        <v>278600</v>
      </c>
      <c r="M1312">
        <v>417900</v>
      </c>
      <c r="N1312" s="5">
        <f>sales[profit]/sales[total_sales]</f>
        <v>0.6</v>
      </c>
    </row>
    <row r="1313" spans="2:14" hidden="1" x14ac:dyDescent="0.25">
      <c r="B1313">
        <v>10518</v>
      </c>
      <c r="C1313" t="s">
        <v>12</v>
      </c>
      <c r="D1313" s="1">
        <v>44879</v>
      </c>
      <c r="E1313" t="s">
        <v>68</v>
      </c>
      <c r="F1313" t="s">
        <v>14</v>
      </c>
      <c r="G1313" t="s">
        <v>30</v>
      </c>
      <c r="H1313">
        <v>45</v>
      </c>
      <c r="I1313">
        <v>18411</v>
      </c>
      <c r="J1313">
        <v>828495</v>
      </c>
      <c r="K1313">
        <v>15</v>
      </c>
      <c r="L1313">
        <v>276165</v>
      </c>
      <c r="M1313">
        <v>552330</v>
      </c>
      <c r="N1313" s="5">
        <f>sales[profit]/sales[total_sales]</f>
        <v>0.66666666666666663</v>
      </c>
    </row>
    <row r="1314" spans="2:14" hidden="1" x14ac:dyDescent="0.25">
      <c r="B1314">
        <v>10329</v>
      </c>
      <c r="C1314" t="s">
        <v>16</v>
      </c>
      <c r="D1314" s="1">
        <v>44879</v>
      </c>
      <c r="E1314" t="s">
        <v>36</v>
      </c>
      <c r="F1314" t="s">
        <v>14</v>
      </c>
      <c r="G1314" t="s">
        <v>15</v>
      </c>
      <c r="H1314">
        <v>40</v>
      </c>
      <c r="I1314">
        <v>7240</v>
      </c>
      <c r="J1314">
        <v>289600</v>
      </c>
      <c r="K1314">
        <v>10</v>
      </c>
      <c r="L1314">
        <v>72400</v>
      </c>
      <c r="M1314">
        <v>217200</v>
      </c>
      <c r="N1314" s="5">
        <f>sales[profit]/sales[total_sales]</f>
        <v>0.75</v>
      </c>
    </row>
    <row r="1315" spans="2:14" hidden="1" x14ac:dyDescent="0.25">
      <c r="B1315">
        <v>10123</v>
      </c>
      <c r="C1315" t="s">
        <v>19</v>
      </c>
      <c r="D1315" s="1">
        <v>44880</v>
      </c>
      <c r="E1315" t="s">
        <v>48</v>
      </c>
      <c r="F1315" t="s">
        <v>96</v>
      </c>
      <c r="G1315" t="s">
        <v>26</v>
      </c>
      <c r="H1315">
        <v>55</v>
      </c>
      <c r="I1315">
        <v>18160</v>
      </c>
      <c r="J1315">
        <v>998800</v>
      </c>
      <c r="K1315">
        <v>30</v>
      </c>
      <c r="L1315">
        <v>544800</v>
      </c>
      <c r="M1315">
        <v>454000</v>
      </c>
      <c r="N1315" s="5">
        <f>sales[profit]/sales[total_sales]</f>
        <v>0.45454545454545453</v>
      </c>
    </row>
    <row r="1316" spans="2:14" hidden="1" x14ac:dyDescent="0.25">
      <c r="B1316">
        <v>10120</v>
      </c>
      <c r="C1316" t="s">
        <v>16</v>
      </c>
      <c r="D1316" s="1">
        <v>44880</v>
      </c>
      <c r="E1316" t="s">
        <v>17</v>
      </c>
      <c r="F1316" t="s">
        <v>18</v>
      </c>
      <c r="G1316" t="s">
        <v>30</v>
      </c>
      <c r="H1316">
        <v>45</v>
      </c>
      <c r="I1316">
        <v>13145</v>
      </c>
      <c r="J1316">
        <v>591525</v>
      </c>
      <c r="K1316">
        <v>15</v>
      </c>
      <c r="L1316">
        <v>197175</v>
      </c>
      <c r="M1316">
        <v>394350</v>
      </c>
      <c r="N1316" s="5">
        <f>sales[profit]/sales[total_sales]</f>
        <v>0.66666666666666663</v>
      </c>
    </row>
    <row r="1317" spans="2:14" hidden="1" x14ac:dyDescent="0.25">
      <c r="B1317">
        <v>10484</v>
      </c>
      <c r="C1317" t="s">
        <v>12</v>
      </c>
      <c r="D1317" s="1">
        <v>44880</v>
      </c>
      <c r="E1317" t="s">
        <v>56</v>
      </c>
      <c r="F1317" t="s">
        <v>18</v>
      </c>
      <c r="G1317" t="s">
        <v>21</v>
      </c>
      <c r="H1317">
        <v>50</v>
      </c>
      <c r="I1317">
        <v>16615</v>
      </c>
      <c r="J1317">
        <v>830750</v>
      </c>
      <c r="K1317">
        <v>20</v>
      </c>
      <c r="L1317">
        <v>332300</v>
      </c>
      <c r="M1317">
        <v>498450</v>
      </c>
      <c r="N1317" s="5">
        <f>sales[profit]/sales[total_sales]</f>
        <v>0.6</v>
      </c>
    </row>
    <row r="1318" spans="2:14" hidden="1" x14ac:dyDescent="0.25">
      <c r="B1318">
        <v>10753</v>
      </c>
      <c r="C1318" t="s">
        <v>12</v>
      </c>
      <c r="D1318" s="1">
        <v>44880</v>
      </c>
      <c r="E1318" t="s">
        <v>44</v>
      </c>
      <c r="F1318" t="s">
        <v>18</v>
      </c>
      <c r="G1318" t="s">
        <v>21</v>
      </c>
      <c r="H1318">
        <v>50</v>
      </c>
      <c r="I1318">
        <v>6631</v>
      </c>
      <c r="J1318">
        <v>331550</v>
      </c>
      <c r="K1318">
        <v>20</v>
      </c>
      <c r="L1318">
        <v>132620</v>
      </c>
      <c r="M1318">
        <v>198930</v>
      </c>
      <c r="N1318" s="5">
        <f>sales[profit]/sales[total_sales]</f>
        <v>0.6</v>
      </c>
    </row>
    <row r="1319" spans="2:14" hidden="1" x14ac:dyDescent="0.25">
      <c r="B1319">
        <v>10383</v>
      </c>
      <c r="C1319" t="s">
        <v>16</v>
      </c>
      <c r="D1319" s="1">
        <v>44881</v>
      </c>
      <c r="E1319" t="s">
        <v>31</v>
      </c>
      <c r="F1319" t="s">
        <v>32</v>
      </c>
      <c r="G1319" t="s">
        <v>15</v>
      </c>
      <c r="H1319">
        <v>40</v>
      </c>
      <c r="I1319">
        <v>14370</v>
      </c>
      <c r="J1319">
        <v>574800</v>
      </c>
      <c r="K1319">
        <v>10</v>
      </c>
      <c r="L1319">
        <v>143700</v>
      </c>
      <c r="M1319">
        <v>431100</v>
      </c>
      <c r="N1319" s="5">
        <f>sales[profit]/sales[total_sales]</f>
        <v>0.75</v>
      </c>
    </row>
    <row r="1320" spans="2:14" hidden="1" x14ac:dyDescent="0.25">
      <c r="B1320">
        <v>10764</v>
      </c>
      <c r="C1320" t="s">
        <v>23</v>
      </c>
      <c r="D1320" s="1">
        <v>44881</v>
      </c>
      <c r="E1320" t="s">
        <v>13</v>
      </c>
      <c r="F1320" t="s">
        <v>14</v>
      </c>
      <c r="G1320" t="s">
        <v>26</v>
      </c>
      <c r="H1320">
        <v>55</v>
      </c>
      <c r="I1320">
        <v>17303</v>
      </c>
      <c r="J1320">
        <v>951665</v>
      </c>
      <c r="K1320">
        <v>30</v>
      </c>
      <c r="L1320">
        <v>519090</v>
      </c>
      <c r="M1320">
        <v>432575</v>
      </c>
      <c r="N1320" s="5">
        <f>sales[profit]/sales[total_sales]</f>
        <v>0.45454545454545453</v>
      </c>
    </row>
    <row r="1321" spans="2:14" hidden="1" x14ac:dyDescent="0.25">
      <c r="B1321">
        <v>10586</v>
      </c>
      <c r="C1321" t="s">
        <v>23</v>
      </c>
      <c r="D1321" s="1">
        <v>44881</v>
      </c>
      <c r="E1321" t="s">
        <v>20</v>
      </c>
      <c r="F1321" t="s">
        <v>14</v>
      </c>
      <c r="G1321" t="s">
        <v>15</v>
      </c>
      <c r="H1321">
        <v>40</v>
      </c>
      <c r="I1321">
        <v>1570</v>
      </c>
      <c r="J1321">
        <v>62800</v>
      </c>
      <c r="K1321">
        <v>10</v>
      </c>
      <c r="L1321">
        <v>15700</v>
      </c>
      <c r="M1321">
        <v>47100</v>
      </c>
      <c r="N1321" s="5">
        <f>sales[profit]/sales[total_sales]</f>
        <v>0.75</v>
      </c>
    </row>
    <row r="1322" spans="2:14" hidden="1" x14ac:dyDescent="0.25">
      <c r="B1322">
        <v>10210</v>
      </c>
      <c r="C1322" t="s">
        <v>12</v>
      </c>
      <c r="D1322" s="1">
        <v>44881</v>
      </c>
      <c r="E1322" t="s">
        <v>57</v>
      </c>
      <c r="F1322" t="s">
        <v>32</v>
      </c>
      <c r="G1322" t="s">
        <v>15</v>
      </c>
      <c r="H1322">
        <v>40</v>
      </c>
      <c r="I1322">
        <v>5157</v>
      </c>
      <c r="J1322">
        <v>206280</v>
      </c>
      <c r="K1322">
        <v>10</v>
      </c>
      <c r="L1322">
        <v>51570</v>
      </c>
      <c r="M1322">
        <v>154710</v>
      </c>
      <c r="N1322" s="5">
        <f>sales[profit]/sales[total_sales]</f>
        <v>0.75</v>
      </c>
    </row>
    <row r="1323" spans="2:14" hidden="1" x14ac:dyDescent="0.25">
      <c r="B1323">
        <v>10310</v>
      </c>
      <c r="C1323" t="s">
        <v>12</v>
      </c>
      <c r="D1323" s="1">
        <v>44882</v>
      </c>
      <c r="E1323" t="s">
        <v>70</v>
      </c>
      <c r="F1323" t="s">
        <v>14</v>
      </c>
      <c r="G1323" t="s">
        <v>15</v>
      </c>
      <c r="H1323">
        <v>40</v>
      </c>
      <c r="I1323">
        <v>19330</v>
      </c>
      <c r="J1323">
        <v>773200</v>
      </c>
      <c r="K1323">
        <v>10</v>
      </c>
      <c r="L1323">
        <v>193300</v>
      </c>
      <c r="M1323">
        <v>579900</v>
      </c>
      <c r="N1323" s="5">
        <f>sales[profit]/sales[total_sales]</f>
        <v>0.75</v>
      </c>
    </row>
    <row r="1324" spans="2:14" hidden="1" x14ac:dyDescent="0.25">
      <c r="B1324">
        <v>10242</v>
      </c>
      <c r="C1324" t="s">
        <v>16</v>
      </c>
      <c r="D1324" s="1">
        <v>44882</v>
      </c>
      <c r="E1324" t="s">
        <v>42</v>
      </c>
      <c r="F1324" t="s">
        <v>32</v>
      </c>
      <c r="G1324" t="s">
        <v>21</v>
      </c>
      <c r="H1324">
        <v>50</v>
      </c>
      <c r="I1324">
        <v>4062</v>
      </c>
      <c r="J1324">
        <v>203100</v>
      </c>
      <c r="K1324">
        <v>20</v>
      </c>
      <c r="L1324">
        <v>81240</v>
      </c>
      <c r="M1324">
        <v>121860</v>
      </c>
      <c r="N1324" s="5">
        <f>sales[profit]/sales[total_sales]</f>
        <v>0.6</v>
      </c>
    </row>
    <row r="1325" spans="2:14" x14ac:dyDescent="0.25">
      <c r="B1325">
        <v>10968</v>
      </c>
      <c r="C1325" t="s">
        <v>12</v>
      </c>
      <c r="D1325" s="1">
        <v>44882</v>
      </c>
      <c r="E1325" t="s">
        <v>69</v>
      </c>
      <c r="F1325" t="s">
        <v>18</v>
      </c>
      <c r="G1325" t="s">
        <v>30</v>
      </c>
      <c r="H1325">
        <v>45</v>
      </c>
      <c r="I1325">
        <v>4449</v>
      </c>
      <c r="J1325">
        <v>200205</v>
      </c>
      <c r="K1325">
        <v>15</v>
      </c>
      <c r="L1325">
        <v>66735</v>
      </c>
      <c r="M1325">
        <v>133470</v>
      </c>
      <c r="N1325" s="5">
        <f>sales[profit]/sales[total_sales]</f>
        <v>0.66666666666666663</v>
      </c>
    </row>
    <row r="1326" spans="2:14" hidden="1" x14ac:dyDescent="0.25">
      <c r="B1326">
        <v>10362</v>
      </c>
      <c r="C1326" t="s">
        <v>16</v>
      </c>
      <c r="D1326" s="1">
        <v>44882</v>
      </c>
      <c r="E1326" t="s">
        <v>65</v>
      </c>
      <c r="F1326" t="s">
        <v>14</v>
      </c>
      <c r="G1326" t="s">
        <v>30</v>
      </c>
      <c r="H1326">
        <v>45</v>
      </c>
      <c r="I1326">
        <v>7776</v>
      </c>
      <c r="J1326">
        <v>349920</v>
      </c>
      <c r="K1326">
        <v>15</v>
      </c>
      <c r="L1326">
        <v>116640</v>
      </c>
      <c r="M1326">
        <v>233280</v>
      </c>
      <c r="N1326" s="5">
        <f>sales[profit]/sales[total_sales]</f>
        <v>0.66666666666666663</v>
      </c>
    </row>
    <row r="1327" spans="2:14" hidden="1" x14ac:dyDescent="0.25">
      <c r="B1327">
        <v>10059</v>
      </c>
      <c r="C1327" t="s">
        <v>19</v>
      </c>
      <c r="D1327" s="1">
        <v>44883</v>
      </c>
      <c r="E1327" t="s">
        <v>31</v>
      </c>
      <c r="F1327" t="s">
        <v>32</v>
      </c>
      <c r="G1327" t="s">
        <v>21</v>
      </c>
      <c r="H1327">
        <v>50</v>
      </c>
      <c r="I1327">
        <v>12380</v>
      </c>
      <c r="J1327">
        <v>619000</v>
      </c>
      <c r="K1327">
        <v>20</v>
      </c>
      <c r="L1327">
        <v>247600</v>
      </c>
      <c r="M1327">
        <v>371400</v>
      </c>
      <c r="N1327" s="5">
        <f>sales[profit]/sales[total_sales]</f>
        <v>0.6</v>
      </c>
    </row>
    <row r="1328" spans="2:14" hidden="1" x14ac:dyDescent="0.25">
      <c r="B1328">
        <v>10762</v>
      </c>
      <c r="C1328" t="s">
        <v>23</v>
      </c>
      <c r="D1328" s="1">
        <v>44883</v>
      </c>
      <c r="E1328" t="s">
        <v>17</v>
      </c>
      <c r="F1328" t="s">
        <v>18</v>
      </c>
      <c r="G1328" t="s">
        <v>30</v>
      </c>
      <c r="H1328">
        <v>45</v>
      </c>
      <c r="I1328">
        <v>13719</v>
      </c>
      <c r="J1328">
        <v>617355</v>
      </c>
      <c r="K1328">
        <v>15</v>
      </c>
      <c r="L1328">
        <v>205785</v>
      </c>
      <c r="M1328">
        <v>411570</v>
      </c>
      <c r="N1328" s="5">
        <f>sales[profit]/sales[total_sales]</f>
        <v>0.66666666666666663</v>
      </c>
    </row>
    <row r="1329" spans="2:14" hidden="1" x14ac:dyDescent="0.25">
      <c r="B1329">
        <v>10801</v>
      </c>
      <c r="C1329" t="s">
        <v>16</v>
      </c>
      <c r="D1329" s="1">
        <v>44883</v>
      </c>
      <c r="E1329" t="s">
        <v>17</v>
      </c>
      <c r="F1329" t="s">
        <v>18</v>
      </c>
      <c r="G1329" t="s">
        <v>15</v>
      </c>
      <c r="H1329">
        <v>40</v>
      </c>
      <c r="I1329">
        <v>6829</v>
      </c>
      <c r="J1329">
        <v>273160</v>
      </c>
      <c r="K1329">
        <v>10</v>
      </c>
      <c r="L1329">
        <v>68290</v>
      </c>
      <c r="M1329">
        <v>204870</v>
      </c>
      <c r="N1329" s="5">
        <f>sales[profit]/sales[total_sales]</f>
        <v>0.75</v>
      </c>
    </row>
    <row r="1330" spans="2:14" hidden="1" x14ac:dyDescent="0.25">
      <c r="B1330">
        <v>10567</v>
      </c>
      <c r="C1330" t="s">
        <v>12</v>
      </c>
      <c r="D1330" s="1">
        <v>44883</v>
      </c>
      <c r="E1330" t="s">
        <v>53</v>
      </c>
      <c r="F1330" t="s">
        <v>18</v>
      </c>
      <c r="G1330" t="s">
        <v>15</v>
      </c>
      <c r="H1330">
        <v>40</v>
      </c>
      <c r="I1330">
        <v>3784</v>
      </c>
      <c r="J1330">
        <v>151360</v>
      </c>
      <c r="K1330">
        <v>10</v>
      </c>
      <c r="L1330">
        <v>37840</v>
      </c>
      <c r="M1330">
        <v>113520</v>
      </c>
      <c r="N1330" s="5">
        <f>sales[profit]/sales[total_sales]</f>
        <v>0.75</v>
      </c>
    </row>
    <row r="1331" spans="2:14" hidden="1" x14ac:dyDescent="0.25">
      <c r="B1331">
        <v>10923</v>
      </c>
      <c r="C1331" t="s">
        <v>23</v>
      </c>
      <c r="D1331" s="1">
        <v>44883</v>
      </c>
      <c r="E1331" t="s">
        <v>51</v>
      </c>
      <c r="F1331" t="s">
        <v>18</v>
      </c>
      <c r="G1331" t="s">
        <v>15</v>
      </c>
      <c r="H1331">
        <v>40</v>
      </c>
      <c r="I1331">
        <v>5788</v>
      </c>
      <c r="J1331">
        <v>231520</v>
      </c>
      <c r="K1331">
        <v>10</v>
      </c>
      <c r="L1331">
        <v>57880</v>
      </c>
      <c r="M1331">
        <v>173640</v>
      </c>
      <c r="N1331" s="5">
        <f>sales[profit]/sales[total_sales]</f>
        <v>0.75</v>
      </c>
    </row>
    <row r="1332" spans="2:14" hidden="1" x14ac:dyDescent="0.25">
      <c r="B1332">
        <v>10204</v>
      </c>
      <c r="C1332" t="s">
        <v>19</v>
      </c>
      <c r="D1332" s="1">
        <v>44884</v>
      </c>
      <c r="E1332" t="s">
        <v>58</v>
      </c>
      <c r="F1332" t="s">
        <v>18</v>
      </c>
      <c r="G1332" t="s">
        <v>26</v>
      </c>
      <c r="H1332">
        <v>55</v>
      </c>
      <c r="I1332">
        <v>16011</v>
      </c>
      <c r="J1332">
        <v>880605</v>
      </c>
      <c r="K1332">
        <v>30</v>
      </c>
      <c r="L1332">
        <v>480330</v>
      </c>
      <c r="M1332">
        <v>400275</v>
      </c>
      <c r="N1332" s="5">
        <f>sales[profit]/sales[total_sales]</f>
        <v>0.45454545454545453</v>
      </c>
    </row>
    <row r="1333" spans="2:14" hidden="1" x14ac:dyDescent="0.25">
      <c r="B1333">
        <v>10368</v>
      </c>
      <c r="C1333" t="s">
        <v>19</v>
      </c>
      <c r="D1333" s="1">
        <v>44884</v>
      </c>
      <c r="E1333" t="s">
        <v>34</v>
      </c>
      <c r="F1333" t="s">
        <v>14</v>
      </c>
      <c r="G1333" t="s">
        <v>30</v>
      </c>
      <c r="H1333">
        <v>45</v>
      </c>
      <c r="I1333">
        <v>19282</v>
      </c>
      <c r="J1333">
        <v>867690</v>
      </c>
      <c r="K1333">
        <v>15</v>
      </c>
      <c r="L1333">
        <v>289230</v>
      </c>
      <c r="M1333">
        <v>578460</v>
      </c>
      <c r="N1333" s="5">
        <f>sales[profit]/sales[total_sales]</f>
        <v>0.66666666666666663</v>
      </c>
    </row>
    <row r="1334" spans="2:14" hidden="1" x14ac:dyDescent="0.25">
      <c r="B1334">
        <v>10112</v>
      </c>
      <c r="C1334" t="s">
        <v>12</v>
      </c>
      <c r="D1334" s="1">
        <v>44884</v>
      </c>
      <c r="E1334" t="s">
        <v>46</v>
      </c>
      <c r="F1334" t="s">
        <v>32</v>
      </c>
      <c r="G1334" t="s">
        <v>21</v>
      </c>
      <c r="H1334">
        <v>50</v>
      </c>
      <c r="I1334">
        <v>7185</v>
      </c>
      <c r="J1334">
        <v>359250</v>
      </c>
      <c r="K1334">
        <v>20</v>
      </c>
      <c r="L1334">
        <v>143700</v>
      </c>
      <c r="M1334">
        <v>215550</v>
      </c>
      <c r="N1334" s="5">
        <f>sales[profit]/sales[total_sales]</f>
        <v>0.6</v>
      </c>
    </row>
    <row r="1335" spans="2:14" hidden="1" x14ac:dyDescent="0.25">
      <c r="B1335">
        <v>10739</v>
      </c>
      <c r="C1335" t="s">
        <v>16</v>
      </c>
      <c r="D1335" s="1">
        <v>44884</v>
      </c>
      <c r="E1335" t="s">
        <v>17</v>
      </c>
      <c r="F1335" t="s">
        <v>18</v>
      </c>
      <c r="G1335" t="s">
        <v>30</v>
      </c>
      <c r="H1335">
        <v>45</v>
      </c>
      <c r="I1335">
        <v>9684</v>
      </c>
      <c r="J1335">
        <v>435780</v>
      </c>
      <c r="K1335">
        <v>15</v>
      </c>
      <c r="L1335">
        <v>145260</v>
      </c>
      <c r="M1335">
        <v>290520</v>
      </c>
      <c r="N1335" s="5">
        <f>sales[profit]/sales[total_sales]</f>
        <v>0.66666666666666663</v>
      </c>
    </row>
    <row r="1336" spans="2:14" hidden="1" x14ac:dyDescent="0.25">
      <c r="B1336">
        <v>10648</v>
      </c>
      <c r="C1336" t="s">
        <v>16</v>
      </c>
      <c r="D1336" s="1">
        <v>44885</v>
      </c>
      <c r="E1336" t="s">
        <v>33</v>
      </c>
      <c r="F1336" t="s">
        <v>18</v>
      </c>
      <c r="G1336" t="s">
        <v>30</v>
      </c>
      <c r="H1336">
        <v>45</v>
      </c>
      <c r="I1336">
        <v>6687</v>
      </c>
      <c r="J1336">
        <v>300915</v>
      </c>
      <c r="K1336">
        <v>15</v>
      </c>
      <c r="L1336">
        <v>100305</v>
      </c>
      <c r="M1336">
        <v>200610</v>
      </c>
      <c r="N1336" s="5">
        <f>sales[profit]/sales[total_sales]</f>
        <v>0.66666666666666663</v>
      </c>
    </row>
    <row r="1337" spans="2:14" hidden="1" x14ac:dyDescent="0.25">
      <c r="B1337">
        <v>10373</v>
      </c>
      <c r="C1337" t="s">
        <v>16</v>
      </c>
      <c r="D1337" s="1">
        <v>44885</v>
      </c>
      <c r="E1337" t="s">
        <v>71</v>
      </c>
      <c r="F1337" t="s">
        <v>32</v>
      </c>
      <c r="G1337" t="s">
        <v>21</v>
      </c>
      <c r="H1337">
        <v>50</v>
      </c>
      <c r="I1337">
        <v>1768</v>
      </c>
      <c r="J1337">
        <v>88400</v>
      </c>
      <c r="K1337">
        <v>20</v>
      </c>
      <c r="L1337">
        <v>35360</v>
      </c>
      <c r="M1337">
        <v>53040</v>
      </c>
      <c r="N1337" s="5">
        <f>sales[profit]/sales[total_sales]</f>
        <v>0.6</v>
      </c>
    </row>
    <row r="1338" spans="2:14" hidden="1" x14ac:dyDescent="0.25">
      <c r="B1338">
        <v>10596</v>
      </c>
      <c r="C1338" t="s">
        <v>23</v>
      </c>
      <c r="D1338" s="1">
        <v>44885</v>
      </c>
      <c r="E1338" t="s">
        <v>45</v>
      </c>
      <c r="F1338" t="s">
        <v>18</v>
      </c>
      <c r="G1338" t="s">
        <v>26</v>
      </c>
      <c r="H1338">
        <v>55</v>
      </c>
      <c r="I1338">
        <v>19142</v>
      </c>
      <c r="J1338">
        <v>1052810</v>
      </c>
      <c r="K1338">
        <v>30</v>
      </c>
      <c r="L1338">
        <v>574260</v>
      </c>
      <c r="M1338">
        <v>478550</v>
      </c>
      <c r="N1338" s="5">
        <f>sales[profit]/sales[total_sales]</f>
        <v>0.45454545454545453</v>
      </c>
    </row>
    <row r="1339" spans="2:14" x14ac:dyDescent="0.25">
      <c r="B1339">
        <v>10313</v>
      </c>
      <c r="C1339" t="s">
        <v>16</v>
      </c>
      <c r="D1339" s="1">
        <v>44885</v>
      </c>
      <c r="E1339" t="s">
        <v>69</v>
      </c>
      <c r="F1339" t="s">
        <v>18</v>
      </c>
      <c r="G1339" t="s">
        <v>26</v>
      </c>
      <c r="H1339">
        <v>55</v>
      </c>
      <c r="I1339">
        <v>14643</v>
      </c>
      <c r="J1339">
        <v>805365</v>
      </c>
      <c r="K1339">
        <v>30</v>
      </c>
      <c r="L1339">
        <v>439290</v>
      </c>
      <c r="M1339">
        <v>366075</v>
      </c>
      <c r="N1339" s="5">
        <f>sales[profit]/sales[total_sales]</f>
        <v>0.45454545454545453</v>
      </c>
    </row>
    <row r="1340" spans="2:14" hidden="1" x14ac:dyDescent="0.25">
      <c r="B1340">
        <v>10707</v>
      </c>
      <c r="C1340" t="s">
        <v>23</v>
      </c>
      <c r="D1340" s="1">
        <v>44886</v>
      </c>
      <c r="E1340" t="s">
        <v>56</v>
      </c>
      <c r="F1340" t="s">
        <v>18</v>
      </c>
      <c r="G1340" t="s">
        <v>21</v>
      </c>
      <c r="H1340">
        <v>50</v>
      </c>
      <c r="I1340">
        <v>5177</v>
      </c>
      <c r="J1340">
        <v>258850</v>
      </c>
      <c r="K1340">
        <v>20</v>
      </c>
      <c r="L1340">
        <v>103540</v>
      </c>
      <c r="M1340">
        <v>155310</v>
      </c>
      <c r="N1340" s="5">
        <f>sales[profit]/sales[total_sales]</f>
        <v>0.6</v>
      </c>
    </row>
    <row r="1341" spans="2:14" hidden="1" x14ac:dyDescent="0.25">
      <c r="B1341">
        <v>10195</v>
      </c>
      <c r="C1341" t="s">
        <v>16</v>
      </c>
      <c r="D1341" s="1">
        <v>44886</v>
      </c>
      <c r="E1341" t="s">
        <v>29</v>
      </c>
      <c r="F1341" t="s">
        <v>14</v>
      </c>
      <c r="G1341" t="s">
        <v>30</v>
      </c>
      <c r="H1341">
        <v>45</v>
      </c>
      <c r="I1341">
        <v>7247</v>
      </c>
      <c r="J1341">
        <v>326115</v>
      </c>
      <c r="K1341">
        <v>15</v>
      </c>
      <c r="L1341">
        <v>108705</v>
      </c>
      <c r="M1341">
        <v>217410</v>
      </c>
      <c r="N1341" s="5">
        <f>sales[profit]/sales[total_sales]</f>
        <v>0.66666666666666663</v>
      </c>
    </row>
    <row r="1342" spans="2:14" hidden="1" x14ac:dyDescent="0.25">
      <c r="B1342">
        <v>10699</v>
      </c>
      <c r="C1342" t="s">
        <v>16</v>
      </c>
      <c r="D1342" s="1">
        <v>44886</v>
      </c>
      <c r="E1342" t="s">
        <v>22</v>
      </c>
      <c r="F1342" t="s">
        <v>96</v>
      </c>
      <c r="G1342" t="s">
        <v>21</v>
      </c>
      <c r="H1342">
        <v>50</v>
      </c>
      <c r="I1342">
        <v>8281</v>
      </c>
      <c r="J1342">
        <v>414050</v>
      </c>
      <c r="K1342">
        <v>20</v>
      </c>
      <c r="L1342">
        <v>165620</v>
      </c>
      <c r="M1342">
        <v>248430</v>
      </c>
      <c r="N1342" s="5">
        <f>sales[profit]/sales[total_sales]</f>
        <v>0.6</v>
      </c>
    </row>
    <row r="1343" spans="2:14" hidden="1" x14ac:dyDescent="0.25">
      <c r="B1343">
        <v>10640</v>
      </c>
      <c r="C1343" t="s">
        <v>23</v>
      </c>
      <c r="D1343" s="1">
        <v>44886</v>
      </c>
      <c r="E1343" t="s">
        <v>52</v>
      </c>
      <c r="F1343" t="s">
        <v>32</v>
      </c>
      <c r="G1343" t="s">
        <v>15</v>
      </c>
      <c r="H1343">
        <v>40</v>
      </c>
      <c r="I1343">
        <v>12675</v>
      </c>
      <c r="J1343">
        <v>507000</v>
      </c>
      <c r="K1343">
        <v>10</v>
      </c>
      <c r="L1343">
        <v>126750</v>
      </c>
      <c r="M1343">
        <v>380250</v>
      </c>
      <c r="N1343" s="5">
        <f>sales[profit]/sales[total_sales]</f>
        <v>0.75</v>
      </c>
    </row>
    <row r="1344" spans="2:14" hidden="1" x14ac:dyDescent="0.25">
      <c r="B1344">
        <v>10584</v>
      </c>
      <c r="C1344" t="s">
        <v>23</v>
      </c>
      <c r="D1344" s="1">
        <v>44887</v>
      </c>
      <c r="E1344" t="s">
        <v>36</v>
      </c>
      <c r="F1344" t="s">
        <v>14</v>
      </c>
      <c r="G1344" t="s">
        <v>21</v>
      </c>
      <c r="H1344">
        <v>50</v>
      </c>
      <c r="I1344">
        <v>2312</v>
      </c>
      <c r="J1344">
        <v>115600</v>
      </c>
      <c r="K1344">
        <v>20</v>
      </c>
      <c r="L1344">
        <v>46240</v>
      </c>
      <c r="M1344">
        <v>69360</v>
      </c>
      <c r="N1344" s="5">
        <f>sales[profit]/sales[total_sales]</f>
        <v>0.6</v>
      </c>
    </row>
    <row r="1345" spans="2:14" hidden="1" x14ac:dyDescent="0.25">
      <c r="B1345">
        <v>10754</v>
      </c>
      <c r="C1345" t="s">
        <v>23</v>
      </c>
      <c r="D1345" s="1">
        <v>44887</v>
      </c>
      <c r="E1345" t="s">
        <v>49</v>
      </c>
      <c r="F1345" t="s">
        <v>96</v>
      </c>
      <c r="G1345" t="s">
        <v>26</v>
      </c>
      <c r="H1345">
        <v>55</v>
      </c>
      <c r="I1345">
        <v>5160</v>
      </c>
      <c r="J1345">
        <v>283800</v>
      </c>
      <c r="K1345">
        <v>30</v>
      </c>
      <c r="L1345">
        <v>154800</v>
      </c>
      <c r="M1345">
        <v>129000</v>
      </c>
      <c r="N1345" s="5">
        <f>sales[profit]/sales[total_sales]</f>
        <v>0.45454545454545453</v>
      </c>
    </row>
    <row r="1346" spans="2:14" hidden="1" x14ac:dyDescent="0.25">
      <c r="B1346">
        <v>10346</v>
      </c>
      <c r="C1346" t="s">
        <v>12</v>
      </c>
      <c r="D1346" s="1">
        <v>44887</v>
      </c>
      <c r="E1346" t="s">
        <v>60</v>
      </c>
      <c r="F1346" t="s">
        <v>14</v>
      </c>
      <c r="G1346" t="s">
        <v>15</v>
      </c>
      <c r="H1346">
        <v>40</v>
      </c>
      <c r="I1346">
        <v>12258</v>
      </c>
      <c r="J1346">
        <v>490320</v>
      </c>
      <c r="K1346">
        <v>10</v>
      </c>
      <c r="L1346">
        <v>122580</v>
      </c>
      <c r="M1346">
        <v>367740</v>
      </c>
      <c r="N1346" s="5">
        <f>sales[profit]/sales[total_sales]</f>
        <v>0.75</v>
      </c>
    </row>
    <row r="1347" spans="2:14" hidden="1" x14ac:dyDescent="0.25">
      <c r="B1347">
        <v>10965</v>
      </c>
      <c r="C1347" t="s">
        <v>16</v>
      </c>
      <c r="D1347" s="1">
        <v>44887</v>
      </c>
      <c r="E1347" t="s">
        <v>49</v>
      </c>
      <c r="F1347" t="s">
        <v>96</v>
      </c>
      <c r="G1347" t="s">
        <v>26</v>
      </c>
      <c r="H1347">
        <v>55</v>
      </c>
      <c r="I1347">
        <v>16867</v>
      </c>
      <c r="J1347">
        <v>927685</v>
      </c>
      <c r="K1347">
        <v>30</v>
      </c>
      <c r="L1347">
        <v>506010</v>
      </c>
      <c r="M1347">
        <v>421675</v>
      </c>
      <c r="N1347" s="5">
        <f>sales[profit]/sales[total_sales]</f>
        <v>0.45454545454545453</v>
      </c>
    </row>
    <row r="1348" spans="2:14" hidden="1" x14ac:dyDescent="0.25">
      <c r="B1348">
        <v>10949</v>
      </c>
      <c r="C1348" t="s">
        <v>16</v>
      </c>
      <c r="D1348" s="1">
        <v>44888</v>
      </c>
      <c r="E1348" t="s">
        <v>42</v>
      </c>
      <c r="F1348" t="s">
        <v>32</v>
      </c>
      <c r="G1348" t="s">
        <v>15</v>
      </c>
      <c r="H1348">
        <v>40</v>
      </c>
      <c r="I1348">
        <v>155</v>
      </c>
      <c r="J1348">
        <v>6200</v>
      </c>
      <c r="K1348">
        <v>10</v>
      </c>
      <c r="L1348">
        <v>1550</v>
      </c>
      <c r="M1348">
        <v>4650</v>
      </c>
      <c r="N1348" s="5">
        <f>sales[profit]/sales[total_sales]</f>
        <v>0.75</v>
      </c>
    </row>
    <row r="1349" spans="2:14" hidden="1" x14ac:dyDescent="0.25">
      <c r="B1349">
        <v>10583</v>
      </c>
      <c r="C1349" t="s">
        <v>23</v>
      </c>
      <c r="D1349" s="1">
        <v>44888</v>
      </c>
      <c r="E1349" t="s">
        <v>22</v>
      </c>
      <c r="F1349" t="s">
        <v>96</v>
      </c>
      <c r="G1349" t="s">
        <v>30</v>
      </c>
      <c r="H1349">
        <v>45</v>
      </c>
      <c r="I1349">
        <v>19310</v>
      </c>
      <c r="J1349">
        <v>868950</v>
      </c>
      <c r="K1349">
        <v>15</v>
      </c>
      <c r="L1349">
        <v>289650</v>
      </c>
      <c r="M1349">
        <v>579300</v>
      </c>
      <c r="N1349" s="5">
        <f>sales[profit]/sales[total_sales]</f>
        <v>0.66666666666666663</v>
      </c>
    </row>
    <row r="1350" spans="2:14" hidden="1" x14ac:dyDescent="0.25">
      <c r="B1350">
        <v>10525</v>
      </c>
      <c r="C1350" t="s">
        <v>16</v>
      </c>
      <c r="D1350" s="1">
        <v>44888</v>
      </c>
      <c r="E1350" t="s">
        <v>34</v>
      </c>
      <c r="F1350" t="s">
        <v>14</v>
      </c>
      <c r="G1350" t="s">
        <v>30</v>
      </c>
      <c r="H1350">
        <v>45</v>
      </c>
      <c r="I1350">
        <v>8131</v>
      </c>
      <c r="J1350">
        <v>365895</v>
      </c>
      <c r="K1350">
        <v>15</v>
      </c>
      <c r="L1350">
        <v>121965</v>
      </c>
      <c r="M1350">
        <v>243930</v>
      </c>
      <c r="N1350" s="5">
        <f>sales[profit]/sales[total_sales]</f>
        <v>0.66666666666666663</v>
      </c>
    </row>
    <row r="1351" spans="2:14" hidden="1" x14ac:dyDescent="0.25">
      <c r="B1351">
        <v>10240</v>
      </c>
      <c r="C1351" t="s">
        <v>19</v>
      </c>
      <c r="D1351" s="1">
        <v>44888</v>
      </c>
      <c r="E1351" t="s">
        <v>29</v>
      </c>
      <c r="F1351" t="s">
        <v>14</v>
      </c>
      <c r="G1351" t="s">
        <v>15</v>
      </c>
      <c r="H1351">
        <v>40</v>
      </c>
      <c r="I1351">
        <v>15423</v>
      </c>
      <c r="J1351">
        <v>616920</v>
      </c>
      <c r="K1351">
        <v>10</v>
      </c>
      <c r="L1351">
        <v>154230</v>
      </c>
      <c r="M1351">
        <v>462690</v>
      </c>
      <c r="N1351" s="5">
        <f>sales[profit]/sales[total_sales]</f>
        <v>0.75</v>
      </c>
    </row>
    <row r="1352" spans="2:14" hidden="1" x14ac:dyDescent="0.25">
      <c r="B1352">
        <v>10434</v>
      </c>
      <c r="C1352" t="s">
        <v>23</v>
      </c>
      <c r="D1352" s="1">
        <v>44889</v>
      </c>
      <c r="E1352" t="s">
        <v>61</v>
      </c>
      <c r="F1352" t="s">
        <v>14</v>
      </c>
      <c r="G1352" t="s">
        <v>21</v>
      </c>
      <c r="H1352">
        <v>50</v>
      </c>
      <c r="I1352">
        <v>2082</v>
      </c>
      <c r="J1352">
        <v>104100</v>
      </c>
      <c r="K1352">
        <v>20</v>
      </c>
      <c r="L1352">
        <v>41640</v>
      </c>
      <c r="M1352">
        <v>62460</v>
      </c>
      <c r="N1352" s="5">
        <f>sales[profit]/sales[total_sales]</f>
        <v>0.6</v>
      </c>
    </row>
    <row r="1353" spans="2:14" hidden="1" x14ac:dyDescent="0.25">
      <c r="B1353">
        <v>10909</v>
      </c>
      <c r="C1353" t="s">
        <v>12</v>
      </c>
      <c r="D1353" s="1">
        <v>44889</v>
      </c>
      <c r="E1353" t="s">
        <v>35</v>
      </c>
      <c r="F1353" t="s">
        <v>96</v>
      </c>
      <c r="G1353" t="s">
        <v>26</v>
      </c>
      <c r="H1353">
        <v>55</v>
      </c>
      <c r="I1353">
        <v>16505</v>
      </c>
      <c r="J1353">
        <v>907775</v>
      </c>
      <c r="K1353">
        <v>30</v>
      </c>
      <c r="L1353">
        <v>495150</v>
      </c>
      <c r="M1353">
        <v>412625</v>
      </c>
      <c r="N1353" s="5">
        <f>sales[profit]/sales[total_sales]</f>
        <v>0.45454545454545453</v>
      </c>
    </row>
    <row r="1354" spans="2:14" hidden="1" x14ac:dyDescent="0.25">
      <c r="B1354">
        <v>10767</v>
      </c>
      <c r="C1354" t="s">
        <v>23</v>
      </c>
      <c r="D1354" s="1">
        <v>44889</v>
      </c>
      <c r="E1354" t="s">
        <v>42</v>
      </c>
      <c r="F1354" t="s">
        <v>32</v>
      </c>
      <c r="G1354" t="s">
        <v>26</v>
      </c>
      <c r="H1354">
        <v>55</v>
      </c>
      <c r="I1354">
        <v>5253</v>
      </c>
      <c r="J1354">
        <v>288915</v>
      </c>
      <c r="K1354">
        <v>30</v>
      </c>
      <c r="L1354">
        <v>157590</v>
      </c>
      <c r="M1354">
        <v>131325</v>
      </c>
      <c r="N1354" s="5">
        <f>sales[profit]/sales[total_sales]</f>
        <v>0.45454545454545453</v>
      </c>
    </row>
    <row r="1355" spans="2:14" hidden="1" x14ac:dyDescent="0.25">
      <c r="B1355">
        <v>10094</v>
      </c>
      <c r="C1355" t="s">
        <v>23</v>
      </c>
      <c r="D1355" s="1">
        <v>44889</v>
      </c>
      <c r="E1355" t="s">
        <v>70</v>
      </c>
      <c r="F1355" t="s">
        <v>14</v>
      </c>
      <c r="G1355" t="s">
        <v>26</v>
      </c>
      <c r="H1355">
        <v>55</v>
      </c>
      <c r="I1355">
        <v>3649</v>
      </c>
      <c r="J1355">
        <v>200695</v>
      </c>
      <c r="K1355">
        <v>30</v>
      </c>
      <c r="L1355">
        <v>109470</v>
      </c>
      <c r="M1355">
        <v>91225</v>
      </c>
      <c r="N1355" s="5">
        <f>sales[profit]/sales[total_sales]</f>
        <v>0.45454545454545453</v>
      </c>
    </row>
    <row r="1356" spans="2:14" hidden="1" x14ac:dyDescent="0.25">
      <c r="B1356">
        <v>10605</v>
      </c>
      <c r="C1356" t="s">
        <v>23</v>
      </c>
      <c r="D1356" s="1">
        <v>44890</v>
      </c>
      <c r="E1356" t="s">
        <v>67</v>
      </c>
      <c r="F1356" t="s">
        <v>18</v>
      </c>
      <c r="G1356" t="s">
        <v>21</v>
      </c>
      <c r="H1356">
        <v>50</v>
      </c>
      <c r="I1356">
        <v>18652</v>
      </c>
      <c r="J1356">
        <v>932600</v>
      </c>
      <c r="K1356">
        <v>20</v>
      </c>
      <c r="L1356">
        <v>373040</v>
      </c>
      <c r="M1356">
        <v>559560</v>
      </c>
      <c r="N1356" s="5">
        <f>sales[profit]/sales[total_sales]</f>
        <v>0.6</v>
      </c>
    </row>
    <row r="1357" spans="2:14" hidden="1" x14ac:dyDescent="0.25">
      <c r="B1357">
        <v>10043</v>
      </c>
      <c r="C1357" t="s">
        <v>19</v>
      </c>
      <c r="D1357" s="1">
        <v>44890</v>
      </c>
      <c r="E1357" t="s">
        <v>50</v>
      </c>
      <c r="F1357" t="s">
        <v>18</v>
      </c>
      <c r="G1357" t="s">
        <v>30</v>
      </c>
      <c r="H1357">
        <v>45</v>
      </c>
      <c r="I1357">
        <v>8002</v>
      </c>
      <c r="J1357">
        <v>360090</v>
      </c>
      <c r="K1357">
        <v>15</v>
      </c>
      <c r="L1357">
        <v>120030</v>
      </c>
      <c r="M1357">
        <v>240060</v>
      </c>
      <c r="N1357" s="5">
        <f>sales[profit]/sales[total_sales]</f>
        <v>0.66666666666666663</v>
      </c>
    </row>
    <row r="1358" spans="2:14" hidden="1" x14ac:dyDescent="0.25">
      <c r="B1358">
        <v>10222</v>
      </c>
      <c r="C1358" t="s">
        <v>16</v>
      </c>
      <c r="D1358" s="1">
        <v>44890</v>
      </c>
      <c r="E1358" t="s">
        <v>58</v>
      </c>
      <c r="F1358" t="s">
        <v>18</v>
      </c>
      <c r="G1358" t="s">
        <v>30</v>
      </c>
      <c r="H1358">
        <v>45</v>
      </c>
      <c r="I1358">
        <v>4063</v>
      </c>
      <c r="J1358">
        <v>182835</v>
      </c>
      <c r="K1358">
        <v>15</v>
      </c>
      <c r="L1358">
        <v>60945</v>
      </c>
      <c r="M1358">
        <v>121890</v>
      </c>
      <c r="N1358" s="5">
        <f>sales[profit]/sales[total_sales]</f>
        <v>0.66666666666666663</v>
      </c>
    </row>
    <row r="1359" spans="2:14" hidden="1" x14ac:dyDescent="0.25">
      <c r="B1359">
        <v>10168</v>
      </c>
      <c r="C1359" t="s">
        <v>12</v>
      </c>
      <c r="D1359" s="1">
        <v>44890</v>
      </c>
      <c r="E1359" t="s">
        <v>35</v>
      </c>
      <c r="F1359" t="s">
        <v>96</v>
      </c>
      <c r="G1359" t="s">
        <v>30</v>
      </c>
      <c r="H1359">
        <v>45</v>
      </c>
      <c r="I1359">
        <v>18156</v>
      </c>
      <c r="J1359">
        <v>817020</v>
      </c>
      <c r="K1359">
        <v>15</v>
      </c>
      <c r="L1359">
        <v>272340</v>
      </c>
      <c r="M1359">
        <v>544680</v>
      </c>
      <c r="N1359" s="5">
        <f>sales[profit]/sales[total_sales]</f>
        <v>0.66666666666666663</v>
      </c>
    </row>
    <row r="1360" spans="2:14" hidden="1" x14ac:dyDescent="0.25">
      <c r="B1360">
        <v>10058</v>
      </c>
      <c r="C1360" t="s">
        <v>19</v>
      </c>
      <c r="D1360" s="1">
        <v>44891</v>
      </c>
      <c r="E1360" t="s">
        <v>22</v>
      </c>
      <c r="F1360" t="s">
        <v>96</v>
      </c>
      <c r="G1360" t="s">
        <v>21</v>
      </c>
      <c r="H1360">
        <v>50</v>
      </c>
      <c r="I1360">
        <v>14719</v>
      </c>
      <c r="J1360">
        <v>735950</v>
      </c>
      <c r="K1360">
        <v>20</v>
      </c>
      <c r="L1360">
        <v>294380</v>
      </c>
      <c r="M1360">
        <v>441570</v>
      </c>
      <c r="N1360" s="5">
        <f>sales[profit]/sales[total_sales]</f>
        <v>0.6</v>
      </c>
    </row>
    <row r="1361" spans="2:14" hidden="1" x14ac:dyDescent="0.25">
      <c r="B1361">
        <v>10693</v>
      </c>
      <c r="C1361" t="s">
        <v>23</v>
      </c>
      <c r="D1361" s="1">
        <v>44891</v>
      </c>
      <c r="E1361" t="s">
        <v>61</v>
      </c>
      <c r="F1361" t="s">
        <v>14</v>
      </c>
      <c r="G1361" t="s">
        <v>21</v>
      </c>
      <c r="H1361">
        <v>50</v>
      </c>
      <c r="I1361">
        <v>12086</v>
      </c>
      <c r="J1361">
        <v>604300</v>
      </c>
      <c r="K1361">
        <v>20</v>
      </c>
      <c r="L1361">
        <v>241720</v>
      </c>
      <c r="M1361">
        <v>362580</v>
      </c>
      <c r="N1361" s="5">
        <f>sales[profit]/sales[total_sales]</f>
        <v>0.6</v>
      </c>
    </row>
    <row r="1362" spans="2:14" hidden="1" x14ac:dyDescent="0.25">
      <c r="B1362">
        <v>10841</v>
      </c>
      <c r="C1362" t="s">
        <v>23</v>
      </c>
      <c r="D1362" s="1">
        <v>44891</v>
      </c>
      <c r="E1362" t="s">
        <v>64</v>
      </c>
      <c r="F1362" t="s">
        <v>18</v>
      </c>
      <c r="G1362" t="s">
        <v>21</v>
      </c>
      <c r="H1362">
        <v>50</v>
      </c>
      <c r="I1362">
        <v>12431</v>
      </c>
      <c r="J1362">
        <v>621550</v>
      </c>
      <c r="K1362">
        <v>20</v>
      </c>
      <c r="L1362">
        <v>248620</v>
      </c>
      <c r="M1362">
        <v>372930</v>
      </c>
      <c r="N1362" s="5">
        <f>sales[profit]/sales[total_sales]</f>
        <v>0.6</v>
      </c>
    </row>
    <row r="1363" spans="2:14" hidden="1" x14ac:dyDescent="0.25">
      <c r="B1363">
        <v>10466</v>
      </c>
      <c r="C1363" t="s">
        <v>23</v>
      </c>
      <c r="D1363" s="1">
        <v>44891</v>
      </c>
      <c r="E1363" t="s">
        <v>57</v>
      </c>
      <c r="F1363" t="s">
        <v>32</v>
      </c>
      <c r="G1363" t="s">
        <v>26</v>
      </c>
      <c r="H1363">
        <v>55</v>
      </c>
      <c r="I1363">
        <v>13235</v>
      </c>
      <c r="J1363">
        <v>727925</v>
      </c>
      <c r="K1363">
        <v>30</v>
      </c>
      <c r="L1363">
        <v>397050</v>
      </c>
      <c r="M1363">
        <v>330875</v>
      </c>
      <c r="N1363" s="5">
        <f>sales[profit]/sales[total_sales]</f>
        <v>0.45454545454545453</v>
      </c>
    </row>
    <row r="1364" spans="2:14" hidden="1" x14ac:dyDescent="0.25">
      <c r="B1364">
        <v>10043</v>
      </c>
      <c r="C1364" t="s">
        <v>19</v>
      </c>
      <c r="D1364" s="1">
        <v>44892</v>
      </c>
      <c r="E1364" t="s">
        <v>62</v>
      </c>
      <c r="F1364" t="s">
        <v>32</v>
      </c>
      <c r="G1364" t="s">
        <v>30</v>
      </c>
      <c r="H1364">
        <v>45</v>
      </c>
      <c r="I1364">
        <v>19879</v>
      </c>
      <c r="J1364">
        <v>894555</v>
      </c>
      <c r="K1364">
        <v>15</v>
      </c>
      <c r="L1364">
        <v>298185</v>
      </c>
      <c r="M1364">
        <v>596370</v>
      </c>
      <c r="N1364" s="5">
        <f>sales[profit]/sales[total_sales]</f>
        <v>0.66666666666666663</v>
      </c>
    </row>
    <row r="1365" spans="2:14" hidden="1" x14ac:dyDescent="0.25">
      <c r="B1365">
        <v>10914</v>
      </c>
      <c r="C1365" t="s">
        <v>23</v>
      </c>
      <c r="D1365" s="1">
        <v>44892</v>
      </c>
      <c r="E1365" t="s">
        <v>63</v>
      </c>
      <c r="F1365" t="s">
        <v>96</v>
      </c>
      <c r="G1365" t="s">
        <v>21</v>
      </c>
      <c r="H1365">
        <v>50</v>
      </c>
      <c r="I1365">
        <v>11202</v>
      </c>
      <c r="J1365">
        <v>560100</v>
      </c>
      <c r="K1365">
        <v>20</v>
      </c>
      <c r="L1365">
        <v>224040</v>
      </c>
      <c r="M1365">
        <v>336060</v>
      </c>
      <c r="N1365" s="5">
        <f>sales[profit]/sales[total_sales]</f>
        <v>0.6</v>
      </c>
    </row>
    <row r="1366" spans="2:14" hidden="1" x14ac:dyDescent="0.25">
      <c r="B1366">
        <v>10425</v>
      </c>
      <c r="C1366" t="s">
        <v>23</v>
      </c>
      <c r="D1366" s="1">
        <v>44892</v>
      </c>
      <c r="E1366" t="s">
        <v>41</v>
      </c>
      <c r="F1366" t="s">
        <v>18</v>
      </c>
      <c r="G1366" t="s">
        <v>26</v>
      </c>
      <c r="H1366">
        <v>55</v>
      </c>
      <c r="I1366">
        <v>15380</v>
      </c>
      <c r="J1366">
        <v>845900</v>
      </c>
      <c r="K1366">
        <v>30</v>
      </c>
      <c r="L1366">
        <v>461400</v>
      </c>
      <c r="M1366">
        <v>384500</v>
      </c>
      <c r="N1366" s="5">
        <f>sales[profit]/sales[total_sales]</f>
        <v>0.45454545454545453</v>
      </c>
    </row>
    <row r="1367" spans="2:14" hidden="1" x14ac:dyDescent="0.25">
      <c r="B1367">
        <v>10796</v>
      </c>
      <c r="C1367" t="s">
        <v>12</v>
      </c>
      <c r="D1367" s="1">
        <v>44892</v>
      </c>
      <c r="E1367" t="s">
        <v>61</v>
      </c>
      <c r="F1367" t="s">
        <v>14</v>
      </c>
      <c r="G1367" t="s">
        <v>26</v>
      </c>
      <c r="H1367">
        <v>55</v>
      </c>
      <c r="I1367">
        <v>675</v>
      </c>
      <c r="J1367">
        <v>37125</v>
      </c>
      <c r="K1367">
        <v>30</v>
      </c>
      <c r="L1367">
        <v>20250</v>
      </c>
      <c r="M1367">
        <v>16875</v>
      </c>
      <c r="N1367" s="5">
        <f>sales[profit]/sales[total_sales]</f>
        <v>0.45454545454545453</v>
      </c>
    </row>
    <row r="1368" spans="2:14" hidden="1" x14ac:dyDescent="0.25">
      <c r="B1368">
        <v>10344</v>
      </c>
      <c r="C1368" t="s">
        <v>19</v>
      </c>
      <c r="D1368" s="1">
        <v>44892</v>
      </c>
      <c r="E1368" t="s">
        <v>50</v>
      </c>
      <c r="F1368" t="s">
        <v>18</v>
      </c>
      <c r="G1368" t="s">
        <v>26</v>
      </c>
      <c r="H1368">
        <v>55</v>
      </c>
      <c r="I1368">
        <v>9213</v>
      </c>
      <c r="J1368">
        <v>506715</v>
      </c>
      <c r="K1368">
        <v>30</v>
      </c>
      <c r="L1368">
        <v>276390</v>
      </c>
      <c r="M1368">
        <v>230325</v>
      </c>
      <c r="N1368" s="5">
        <f>sales[profit]/sales[total_sales]</f>
        <v>0.45454545454545453</v>
      </c>
    </row>
    <row r="1369" spans="2:14" x14ac:dyDescent="0.25">
      <c r="B1369">
        <v>10125</v>
      </c>
      <c r="C1369" t="s">
        <v>12</v>
      </c>
      <c r="D1369" s="1">
        <v>44893</v>
      </c>
      <c r="E1369" t="s">
        <v>69</v>
      </c>
      <c r="F1369" t="s">
        <v>18</v>
      </c>
      <c r="G1369" t="s">
        <v>26</v>
      </c>
      <c r="H1369">
        <v>55</v>
      </c>
      <c r="I1369">
        <v>3564</v>
      </c>
      <c r="J1369">
        <v>196020</v>
      </c>
      <c r="K1369">
        <v>30</v>
      </c>
      <c r="L1369">
        <v>106920</v>
      </c>
      <c r="M1369">
        <v>89100</v>
      </c>
      <c r="N1369" s="5">
        <f>sales[profit]/sales[total_sales]</f>
        <v>0.45454545454545453</v>
      </c>
    </row>
    <row r="1370" spans="2:14" x14ac:dyDescent="0.25">
      <c r="B1370">
        <v>10547</v>
      </c>
      <c r="C1370" t="s">
        <v>12</v>
      </c>
      <c r="D1370" s="1">
        <v>44893</v>
      </c>
      <c r="E1370" t="s">
        <v>69</v>
      </c>
      <c r="F1370" t="s">
        <v>18</v>
      </c>
      <c r="G1370" t="s">
        <v>26</v>
      </c>
      <c r="H1370">
        <v>55</v>
      </c>
      <c r="I1370">
        <v>4013</v>
      </c>
      <c r="J1370">
        <v>220715</v>
      </c>
      <c r="K1370">
        <v>30</v>
      </c>
      <c r="L1370">
        <v>120390</v>
      </c>
      <c r="M1370">
        <v>100325</v>
      </c>
      <c r="N1370" s="5">
        <f>sales[profit]/sales[total_sales]</f>
        <v>0.45454545454545453</v>
      </c>
    </row>
    <row r="1371" spans="2:14" hidden="1" x14ac:dyDescent="0.25">
      <c r="B1371">
        <v>10153</v>
      </c>
      <c r="C1371" t="s">
        <v>19</v>
      </c>
      <c r="D1371" s="1">
        <v>44893</v>
      </c>
      <c r="E1371" t="s">
        <v>20</v>
      </c>
      <c r="F1371" t="s">
        <v>14</v>
      </c>
      <c r="G1371" t="s">
        <v>30</v>
      </c>
      <c r="H1371">
        <v>45</v>
      </c>
      <c r="I1371">
        <v>19214</v>
      </c>
      <c r="J1371">
        <v>864630</v>
      </c>
      <c r="K1371">
        <v>15</v>
      </c>
      <c r="L1371">
        <v>288210</v>
      </c>
      <c r="M1371">
        <v>576420</v>
      </c>
      <c r="N1371" s="5">
        <f>sales[profit]/sales[total_sales]</f>
        <v>0.66666666666666663</v>
      </c>
    </row>
    <row r="1372" spans="2:14" hidden="1" x14ac:dyDescent="0.25">
      <c r="B1372">
        <v>10395</v>
      </c>
      <c r="C1372" t="s">
        <v>12</v>
      </c>
      <c r="D1372" s="1">
        <v>44893</v>
      </c>
      <c r="E1372" t="s">
        <v>70</v>
      </c>
      <c r="F1372" t="s">
        <v>14</v>
      </c>
      <c r="G1372" t="s">
        <v>30</v>
      </c>
      <c r="H1372">
        <v>45</v>
      </c>
      <c r="I1372">
        <v>15925</v>
      </c>
      <c r="J1372">
        <v>716625</v>
      </c>
      <c r="K1372">
        <v>15</v>
      </c>
      <c r="L1372">
        <v>238875</v>
      </c>
      <c r="M1372">
        <v>477750</v>
      </c>
      <c r="N1372" s="5">
        <f>sales[profit]/sales[total_sales]</f>
        <v>0.66666666666666663</v>
      </c>
    </row>
    <row r="1373" spans="2:14" hidden="1" x14ac:dyDescent="0.25">
      <c r="B1373">
        <v>10688</v>
      </c>
      <c r="C1373" t="s">
        <v>19</v>
      </c>
      <c r="D1373" s="1">
        <v>44894</v>
      </c>
      <c r="E1373" t="s">
        <v>27</v>
      </c>
      <c r="F1373" t="s">
        <v>18</v>
      </c>
      <c r="G1373" t="s">
        <v>26</v>
      </c>
      <c r="H1373">
        <v>55</v>
      </c>
      <c r="I1373">
        <v>7980</v>
      </c>
      <c r="J1373">
        <v>438900</v>
      </c>
      <c r="K1373">
        <v>30</v>
      </c>
      <c r="L1373">
        <v>239400</v>
      </c>
      <c r="M1373">
        <v>199500</v>
      </c>
      <c r="N1373" s="5">
        <f>sales[profit]/sales[total_sales]</f>
        <v>0.45454545454545453</v>
      </c>
    </row>
    <row r="1374" spans="2:14" hidden="1" x14ac:dyDescent="0.25">
      <c r="B1374">
        <v>10690</v>
      </c>
      <c r="C1374" t="s">
        <v>19</v>
      </c>
      <c r="D1374" s="1">
        <v>44894</v>
      </c>
      <c r="E1374" t="s">
        <v>52</v>
      </c>
      <c r="F1374" t="s">
        <v>32</v>
      </c>
      <c r="G1374" t="s">
        <v>26</v>
      </c>
      <c r="H1374">
        <v>55</v>
      </c>
      <c r="I1374">
        <v>9390</v>
      </c>
      <c r="J1374">
        <v>516450</v>
      </c>
      <c r="K1374">
        <v>30</v>
      </c>
      <c r="L1374">
        <v>281700</v>
      </c>
      <c r="M1374">
        <v>234750</v>
      </c>
      <c r="N1374" s="5">
        <f>sales[profit]/sales[total_sales]</f>
        <v>0.45454545454545453</v>
      </c>
    </row>
    <row r="1375" spans="2:14" hidden="1" x14ac:dyDescent="0.25">
      <c r="B1375">
        <v>10673</v>
      </c>
      <c r="C1375" t="s">
        <v>23</v>
      </c>
      <c r="D1375" s="1">
        <v>44894</v>
      </c>
      <c r="E1375" t="s">
        <v>25</v>
      </c>
      <c r="F1375" t="s">
        <v>96</v>
      </c>
      <c r="G1375" t="s">
        <v>30</v>
      </c>
      <c r="H1375">
        <v>45</v>
      </c>
      <c r="I1375">
        <v>11563</v>
      </c>
      <c r="J1375">
        <v>520335</v>
      </c>
      <c r="K1375">
        <v>15</v>
      </c>
      <c r="L1375">
        <v>173445</v>
      </c>
      <c r="M1375">
        <v>346890</v>
      </c>
      <c r="N1375" s="5">
        <f>sales[profit]/sales[total_sales]</f>
        <v>0.66666666666666663</v>
      </c>
    </row>
    <row r="1376" spans="2:14" hidden="1" x14ac:dyDescent="0.25">
      <c r="B1376">
        <v>10117</v>
      </c>
      <c r="C1376" t="s">
        <v>23</v>
      </c>
      <c r="D1376" s="1">
        <v>44894</v>
      </c>
      <c r="E1376" t="s">
        <v>25</v>
      </c>
      <c r="F1376" t="s">
        <v>96</v>
      </c>
      <c r="G1376" t="s">
        <v>21</v>
      </c>
      <c r="H1376">
        <v>50</v>
      </c>
      <c r="I1376">
        <v>3784</v>
      </c>
      <c r="J1376">
        <v>189200</v>
      </c>
      <c r="K1376">
        <v>20</v>
      </c>
      <c r="L1376">
        <v>75680</v>
      </c>
      <c r="M1376">
        <v>113520</v>
      </c>
      <c r="N1376" s="5">
        <f>sales[profit]/sales[total_sales]</f>
        <v>0.6</v>
      </c>
    </row>
    <row r="1377" spans="2:14" hidden="1" x14ac:dyDescent="0.25">
      <c r="B1377">
        <v>10448</v>
      </c>
      <c r="C1377" t="s">
        <v>23</v>
      </c>
      <c r="D1377" s="1">
        <v>44895</v>
      </c>
      <c r="E1377" t="s">
        <v>38</v>
      </c>
      <c r="F1377" t="s">
        <v>18</v>
      </c>
      <c r="G1377" t="s">
        <v>30</v>
      </c>
      <c r="H1377">
        <v>45</v>
      </c>
      <c r="I1377">
        <v>16580</v>
      </c>
      <c r="J1377">
        <v>746100</v>
      </c>
      <c r="K1377">
        <v>15</v>
      </c>
      <c r="L1377">
        <v>248700</v>
      </c>
      <c r="M1377">
        <v>497400</v>
      </c>
      <c r="N1377" s="5">
        <f>sales[profit]/sales[total_sales]</f>
        <v>0.66666666666666663</v>
      </c>
    </row>
    <row r="1378" spans="2:14" hidden="1" x14ac:dyDescent="0.25">
      <c r="B1378">
        <v>10384</v>
      </c>
      <c r="C1378" t="s">
        <v>16</v>
      </c>
      <c r="D1378" s="1">
        <v>44895</v>
      </c>
      <c r="E1378" t="s">
        <v>54</v>
      </c>
      <c r="F1378" t="s">
        <v>32</v>
      </c>
      <c r="G1378" t="s">
        <v>15</v>
      </c>
      <c r="H1378">
        <v>40</v>
      </c>
      <c r="I1378">
        <v>6075</v>
      </c>
      <c r="J1378">
        <v>243000</v>
      </c>
      <c r="K1378">
        <v>10</v>
      </c>
      <c r="L1378">
        <v>60750</v>
      </c>
      <c r="M1378">
        <v>182250</v>
      </c>
      <c r="N1378" s="5">
        <f>sales[profit]/sales[total_sales]</f>
        <v>0.75</v>
      </c>
    </row>
    <row r="1379" spans="2:14" hidden="1" x14ac:dyDescent="0.25">
      <c r="B1379">
        <v>10816</v>
      </c>
      <c r="C1379" t="s">
        <v>12</v>
      </c>
      <c r="D1379" s="1">
        <v>44895</v>
      </c>
      <c r="E1379" t="s">
        <v>59</v>
      </c>
      <c r="F1379" t="s">
        <v>14</v>
      </c>
      <c r="G1379" t="s">
        <v>30</v>
      </c>
      <c r="H1379">
        <v>45</v>
      </c>
      <c r="I1379">
        <v>19671</v>
      </c>
      <c r="J1379">
        <v>885195</v>
      </c>
      <c r="K1379">
        <v>15</v>
      </c>
      <c r="L1379">
        <v>295065</v>
      </c>
      <c r="M1379">
        <v>590130</v>
      </c>
      <c r="N1379" s="5">
        <f>sales[profit]/sales[total_sales]</f>
        <v>0.66666666666666663</v>
      </c>
    </row>
    <row r="1380" spans="2:14" hidden="1" x14ac:dyDescent="0.25">
      <c r="B1380">
        <v>10524</v>
      </c>
      <c r="C1380" t="s">
        <v>16</v>
      </c>
      <c r="D1380" s="1">
        <v>44895</v>
      </c>
      <c r="E1380" t="s">
        <v>71</v>
      </c>
      <c r="F1380" t="s">
        <v>32</v>
      </c>
      <c r="G1380" t="s">
        <v>26</v>
      </c>
      <c r="H1380">
        <v>55</v>
      </c>
      <c r="I1380">
        <v>10106</v>
      </c>
      <c r="J1380">
        <v>555830</v>
      </c>
      <c r="K1380">
        <v>30</v>
      </c>
      <c r="L1380">
        <v>303180</v>
      </c>
      <c r="M1380">
        <v>252650</v>
      </c>
      <c r="N1380" s="5">
        <f>sales[profit]/sales[total_sales]</f>
        <v>0.45454545454545453</v>
      </c>
    </row>
    <row r="1381" spans="2:14" hidden="1" x14ac:dyDescent="0.25">
      <c r="B1381">
        <v>10175</v>
      </c>
      <c r="C1381" t="s">
        <v>19</v>
      </c>
      <c r="D1381" s="1">
        <v>44896</v>
      </c>
      <c r="E1381" t="s">
        <v>60</v>
      </c>
      <c r="F1381" t="s">
        <v>14</v>
      </c>
      <c r="G1381" t="s">
        <v>15</v>
      </c>
      <c r="H1381">
        <v>40</v>
      </c>
      <c r="I1381">
        <v>16534</v>
      </c>
      <c r="J1381">
        <v>661360</v>
      </c>
      <c r="K1381">
        <v>10</v>
      </c>
      <c r="L1381">
        <v>165340</v>
      </c>
      <c r="M1381">
        <v>496020</v>
      </c>
      <c r="N1381" s="5">
        <f>sales[profit]/sales[total_sales]</f>
        <v>0.75</v>
      </c>
    </row>
    <row r="1382" spans="2:14" hidden="1" x14ac:dyDescent="0.25">
      <c r="B1382">
        <v>10526</v>
      </c>
      <c r="C1382" t="s">
        <v>19</v>
      </c>
      <c r="D1382" s="1">
        <v>44896</v>
      </c>
      <c r="E1382" t="s">
        <v>17</v>
      </c>
      <c r="F1382" t="s">
        <v>18</v>
      </c>
      <c r="G1382" t="s">
        <v>21</v>
      </c>
      <c r="H1382">
        <v>50</v>
      </c>
      <c r="I1382">
        <v>16935</v>
      </c>
      <c r="J1382">
        <v>846750</v>
      </c>
      <c r="K1382">
        <v>20</v>
      </c>
      <c r="L1382">
        <v>338700</v>
      </c>
      <c r="M1382">
        <v>508050</v>
      </c>
      <c r="N1382" s="5">
        <f>sales[profit]/sales[total_sales]</f>
        <v>0.6</v>
      </c>
    </row>
    <row r="1383" spans="2:14" hidden="1" x14ac:dyDescent="0.25">
      <c r="B1383">
        <v>10654</v>
      </c>
      <c r="C1383" t="s">
        <v>12</v>
      </c>
      <c r="D1383" s="1">
        <v>44896</v>
      </c>
      <c r="E1383" t="s">
        <v>44</v>
      </c>
      <c r="F1383" t="s">
        <v>18</v>
      </c>
      <c r="G1383" t="s">
        <v>30</v>
      </c>
      <c r="H1383">
        <v>45</v>
      </c>
      <c r="I1383">
        <v>5898</v>
      </c>
      <c r="J1383">
        <v>265410</v>
      </c>
      <c r="K1383">
        <v>15</v>
      </c>
      <c r="L1383">
        <v>88470</v>
      </c>
      <c r="M1383">
        <v>176940</v>
      </c>
      <c r="N1383" s="5">
        <f>sales[profit]/sales[total_sales]</f>
        <v>0.66666666666666663</v>
      </c>
    </row>
    <row r="1384" spans="2:14" hidden="1" x14ac:dyDescent="0.25">
      <c r="B1384">
        <v>10488</v>
      </c>
      <c r="C1384" t="s">
        <v>16</v>
      </c>
      <c r="D1384" s="1">
        <v>44896</v>
      </c>
      <c r="E1384" t="s">
        <v>48</v>
      </c>
      <c r="F1384" t="s">
        <v>96</v>
      </c>
      <c r="G1384" t="s">
        <v>21</v>
      </c>
      <c r="H1384">
        <v>50</v>
      </c>
      <c r="I1384">
        <v>14481</v>
      </c>
      <c r="J1384">
        <v>724050</v>
      </c>
      <c r="K1384">
        <v>20</v>
      </c>
      <c r="L1384">
        <v>289620</v>
      </c>
      <c r="M1384">
        <v>434430</v>
      </c>
      <c r="N1384" s="5">
        <f>sales[profit]/sales[total_sales]</f>
        <v>0.6</v>
      </c>
    </row>
    <row r="1385" spans="2:14" hidden="1" x14ac:dyDescent="0.25">
      <c r="B1385">
        <v>10790</v>
      </c>
      <c r="C1385" t="s">
        <v>23</v>
      </c>
      <c r="D1385" s="1">
        <v>44897</v>
      </c>
      <c r="E1385" t="s">
        <v>47</v>
      </c>
      <c r="F1385" t="s">
        <v>32</v>
      </c>
      <c r="G1385" t="s">
        <v>15</v>
      </c>
      <c r="H1385">
        <v>40</v>
      </c>
      <c r="I1385">
        <v>14810</v>
      </c>
      <c r="J1385">
        <v>592400</v>
      </c>
      <c r="K1385">
        <v>10</v>
      </c>
      <c r="L1385">
        <v>148100</v>
      </c>
      <c r="M1385">
        <v>444300</v>
      </c>
      <c r="N1385" s="5">
        <f>sales[profit]/sales[total_sales]</f>
        <v>0.75</v>
      </c>
    </row>
    <row r="1386" spans="2:14" hidden="1" x14ac:dyDescent="0.25">
      <c r="B1386">
        <v>10088</v>
      </c>
      <c r="C1386" t="s">
        <v>16</v>
      </c>
      <c r="D1386" s="1">
        <v>44897</v>
      </c>
      <c r="E1386" t="s">
        <v>61</v>
      </c>
      <c r="F1386" t="s">
        <v>14</v>
      </c>
      <c r="G1386" t="s">
        <v>26</v>
      </c>
      <c r="H1386">
        <v>55</v>
      </c>
      <c r="I1386">
        <v>6408</v>
      </c>
      <c r="J1386">
        <v>352440</v>
      </c>
      <c r="K1386">
        <v>30</v>
      </c>
      <c r="L1386">
        <v>192240</v>
      </c>
      <c r="M1386">
        <v>160200</v>
      </c>
      <c r="N1386" s="5">
        <f>sales[profit]/sales[total_sales]</f>
        <v>0.45454545454545453</v>
      </c>
    </row>
    <row r="1387" spans="2:14" hidden="1" x14ac:dyDescent="0.25">
      <c r="B1387">
        <v>10309</v>
      </c>
      <c r="C1387" t="s">
        <v>16</v>
      </c>
      <c r="D1387" s="1">
        <v>44897</v>
      </c>
      <c r="E1387" t="s">
        <v>38</v>
      </c>
      <c r="F1387" t="s">
        <v>18</v>
      </c>
      <c r="G1387" t="s">
        <v>21</v>
      </c>
      <c r="H1387">
        <v>50</v>
      </c>
      <c r="I1387">
        <v>8992</v>
      </c>
      <c r="J1387">
        <v>449600</v>
      </c>
      <c r="K1387">
        <v>20</v>
      </c>
      <c r="L1387">
        <v>179840</v>
      </c>
      <c r="M1387">
        <v>269760</v>
      </c>
      <c r="N1387" s="5">
        <f>sales[profit]/sales[total_sales]</f>
        <v>0.6</v>
      </c>
    </row>
    <row r="1388" spans="2:14" x14ac:dyDescent="0.25">
      <c r="B1388">
        <v>10799</v>
      </c>
      <c r="C1388" t="s">
        <v>12</v>
      </c>
      <c r="D1388" s="1">
        <v>44897</v>
      </c>
      <c r="E1388" t="s">
        <v>69</v>
      </c>
      <c r="F1388" t="s">
        <v>18</v>
      </c>
      <c r="G1388" t="s">
        <v>26</v>
      </c>
      <c r="H1388">
        <v>55</v>
      </c>
      <c r="I1388">
        <v>9128</v>
      </c>
      <c r="J1388">
        <v>502040</v>
      </c>
      <c r="K1388">
        <v>30</v>
      </c>
      <c r="L1388">
        <v>273840</v>
      </c>
      <c r="M1388">
        <v>228200</v>
      </c>
      <c r="N1388" s="5">
        <f>sales[profit]/sales[total_sales]</f>
        <v>0.45454545454545453</v>
      </c>
    </row>
    <row r="1389" spans="2:14" hidden="1" x14ac:dyDescent="0.25">
      <c r="B1389">
        <v>10651</v>
      </c>
      <c r="C1389" t="s">
        <v>12</v>
      </c>
      <c r="D1389" s="1">
        <v>44898</v>
      </c>
      <c r="E1389" t="s">
        <v>44</v>
      </c>
      <c r="F1389" t="s">
        <v>18</v>
      </c>
      <c r="G1389" t="s">
        <v>26</v>
      </c>
      <c r="H1389">
        <v>55</v>
      </c>
      <c r="I1389">
        <v>11930</v>
      </c>
      <c r="J1389">
        <v>656150</v>
      </c>
      <c r="K1389">
        <v>30</v>
      </c>
      <c r="L1389">
        <v>357900</v>
      </c>
      <c r="M1389">
        <v>298250</v>
      </c>
      <c r="N1389" s="5">
        <f>sales[profit]/sales[total_sales]</f>
        <v>0.45454545454545453</v>
      </c>
    </row>
    <row r="1390" spans="2:14" hidden="1" x14ac:dyDescent="0.25">
      <c r="B1390">
        <v>10276</v>
      </c>
      <c r="C1390" t="s">
        <v>23</v>
      </c>
      <c r="D1390" s="1">
        <v>44898</v>
      </c>
      <c r="E1390" t="s">
        <v>17</v>
      </c>
      <c r="F1390" t="s">
        <v>18</v>
      </c>
      <c r="G1390" t="s">
        <v>21</v>
      </c>
      <c r="H1390">
        <v>50</v>
      </c>
      <c r="I1390">
        <v>3028</v>
      </c>
      <c r="J1390">
        <v>151400</v>
      </c>
      <c r="K1390">
        <v>20</v>
      </c>
      <c r="L1390">
        <v>60560</v>
      </c>
      <c r="M1390">
        <v>90840</v>
      </c>
      <c r="N1390" s="5">
        <f>sales[profit]/sales[total_sales]</f>
        <v>0.6</v>
      </c>
    </row>
    <row r="1391" spans="2:14" hidden="1" x14ac:dyDescent="0.25">
      <c r="B1391">
        <v>10350</v>
      </c>
      <c r="C1391" t="s">
        <v>19</v>
      </c>
      <c r="D1391" s="1">
        <v>44898</v>
      </c>
      <c r="E1391" t="s">
        <v>52</v>
      </c>
      <c r="F1391" t="s">
        <v>32</v>
      </c>
      <c r="G1391" t="s">
        <v>30</v>
      </c>
      <c r="H1391">
        <v>45</v>
      </c>
      <c r="I1391">
        <v>4368</v>
      </c>
      <c r="J1391">
        <v>196560</v>
      </c>
      <c r="K1391">
        <v>15</v>
      </c>
      <c r="L1391">
        <v>65520</v>
      </c>
      <c r="M1391">
        <v>131040</v>
      </c>
      <c r="N1391" s="5">
        <f>sales[profit]/sales[total_sales]</f>
        <v>0.66666666666666663</v>
      </c>
    </row>
    <row r="1392" spans="2:14" hidden="1" x14ac:dyDescent="0.25">
      <c r="B1392">
        <v>10911</v>
      </c>
      <c r="C1392" t="s">
        <v>19</v>
      </c>
      <c r="D1392" s="1">
        <v>44898</v>
      </c>
      <c r="E1392" t="s">
        <v>50</v>
      </c>
      <c r="F1392" t="s">
        <v>18</v>
      </c>
      <c r="G1392" t="s">
        <v>26</v>
      </c>
      <c r="H1392">
        <v>55</v>
      </c>
      <c r="I1392">
        <v>1323</v>
      </c>
      <c r="J1392">
        <v>72765</v>
      </c>
      <c r="K1392">
        <v>30</v>
      </c>
      <c r="L1392">
        <v>39690</v>
      </c>
      <c r="M1392">
        <v>33075</v>
      </c>
      <c r="N1392" s="5">
        <f>sales[profit]/sales[total_sales]</f>
        <v>0.45454545454545453</v>
      </c>
    </row>
    <row r="1393" spans="2:14" hidden="1" x14ac:dyDescent="0.25">
      <c r="B1393">
        <v>10598</v>
      </c>
      <c r="C1393" t="s">
        <v>19</v>
      </c>
      <c r="D1393" s="1">
        <v>44899</v>
      </c>
      <c r="E1393" t="s">
        <v>25</v>
      </c>
      <c r="F1393" t="s">
        <v>96</v>
      </c>
      <c r="G1393" t="s">
        <v>15</v>
      </c>
      <c r="H1393">
        <v>40</v>
      </c>
      <c r="I1393">
        <v>19828</v>
      </c>
      <c r="J1393">
        <v>793120</v>
      </c>
      <c r="K1393">
        <v>10</v>
      </c>
      <c r="L1393">
        <v>198280</v>
      </c>
      <c r="M1393">
        <v>594840</v>
      </c>
      <c r="N1393" s="5">
        <f>sales[profit]/sales[total_sales]</f>
        <v>0.75</v>
      </c>
    </row>
    <row r="1394" spans="2:14" hidden="1" x14ac:dyDescent="0.25">
      <c r="B1394">
        <v>10169</v>
      </c>
      <c r="C1394" t="s">
        <v>23</v>
      </c>
      <c r="D1394" s="1">
        <v>44899</v>
      </c>
      <c r="E1394" t="s">
        <v>22</v>
      </c>
      <c r="F1394" t="s">
        <v>96</v>
      </c>
      <c r="G1394" t="s">
        <v>21</v>
      </c>
      <c r="H1394">
        <v>50</v>
      </c>
      <c r="I1394">
        <v>11801</v>
      </c>
      <c r="J1394">
        <v>590050</v>
      </c>
      <c r="K1394">
        <v>20</v>
      </c>
      <c r="L1394">
        <v>236020</v>
      </c>
      <c r="M1394">
        <v>354030</v>
      </c>
      <c r="N1394" s="5">
        <f>sales[profit]/sales[total_sales]</f>
        <v>0.6</v>
      </c>
    </row>
    <row r="1395" spans="2:14" hidden="1" x14ac:dyDescent="0.25">
      <c r="B1395">
        <v>10060</v>
      </c>
      <c r="C1395" t="s">
        <v>12</v>
      </c>
      <c r="D1395" s="1">
        <v>44899</v>
      </c>
      <c r="E1395" t="s">
        <v>34</v>
      </c>
      <c r="F1395" t="s">
        <v>14</v>
      </c>
      <c r="G1395" t="s">
        <v>15</v>
      </c>
      <c r="H1395">
        <v>40</v>
      </c>
      <c r="I1395">
        <v>16478</v>
      </c>
      <c r="J1395">
        <v>659120</v>
      </c>
      <c r="K1395">
        <v>10</v>
      </c>
      <c r="L1395">
        <v>164780</v>
      </c>
      <c r="M1395">
        <v>494340</v>
      </c>
      <c r="N1395" s="5">
        <f>sales[profit]/sales[total_sales]</f>
        <v>0.75</v>
      </c>
    </row>
    <row r="1396" spans="2:14" hidden="1" x14ac:dyDescent="0.25">
      <c r="B1396">
        <v>10889</v>
      </c>
      <c r="C1396" t="s">
        <v>23</v>
      </c>
      <c r="D1396" s="1">
        <v>44899</v>
      </c>
      <c r="E1396" t="s">
        <v>67</v>
      </c>
      <c r="F1396" t="s">
        <v>18</v>
      </c>
      <c r="G1396" t="s">
        <v>15</v>
      </c>
      <c r="H1396">
        <v>40</v>
      </c>
      <c r="I1396">
        <v>6420</v>
      </c>
      <c r="J1396">
        <v>256800</v>
      </c>
      <c r="K1396">
        <v>10</v>
      </c>
      <c r="L1396">
        <v>64200</v>
      </c>
      <c r="M1396">
        <v>192600</v>
      </c>
      <c r="N1396" s="5">
        <f>sales[profit]/sales[total_sales]</f>
        <v>0.75</v>
      </c>
    </row>
    <row r="1397" spans="2:14" hidden="1" x14ac:dyDescent="0.25">
      <c r="B1397">
        <v>10638</v>
      </c>
      <c r="C1397" t="s">
        <v>16</v>
      </c>
      <c r="D1397" s="1">
        <v>44900</v>
      </c>
      <c r="E1397" t="s">
        <v>43</v>
      </c>
      <c r="F1397" t="s">
        <v>14</v>
      </c>
      <c r="G1397" t="s">
        <v>21</v>
      </c>
      <c r="H1397">
        <v>50</v>
      </c>
      <c r="I1397">
        <v>7980</v>
      </c>
      <c r="J1397">
        <v>399000</v>
      </c>
      <c r="K1397">
        <v>20</v>
      </c>
      <c r="L1397">
        <v>159600</v>
      </c>
      <c r="M1397">
        <v>239400</v>
      </c>
      <c r="N1397" s="5">
        <f>sales[profit]/sales[total_sales]</f>
        <v>0.6</v>
      </c>
    </row>
    <row r="1398" spans="2:14" hidden="1" x14ac:dyDescent="0.25">
      <c r="B1398">
        <v>10676</v>
      </c>
      <c r="C1398" t="s">
        <v>19</v>
      </c>
      <c r="D1398" s="1">
        <v>44900</v>
      </c>
      <c r="E1398" t="s">
        <v>34</v>
      </c>
      <c r="F1398" t="s">
        <v>14</v>
      </c>
      <c r="G1398" t="s">
        <v>30</v>
      </c>
      <c r="H1398">
        <v>45</v>
      </c>
      <c r="I1398">
        <v>10942</v>
      </c>
      <c r="J1398">
        <v>492390</v>
      </c>
      <c r="K1398">
        <v>15</v>
      </c>
      <c r="L1398">
        <v>164130</v>
      </c>
      <c r="M1398">
        <v>328260</v>
      </c>
      <c r="N1398" s="5">
        <f>sales[profit]/sales[total_sales]</f>
        <v>0.66666666666666663</v>
      </c>
    </row>
    <row r="1399" spans="2:14" hidden="1" x14ac:dyDescent="0.25">
      <c r="B1399">
        <v>10621</v>
      </c>
      <c r="C1399" t="s">
        <v>23</v>
      </c>
      <c r="D1399" s="1">
        <v>44900</v>
      </c>
      <c r="E1399" t="s">
        <v>40</v>
      </c>
      <c r="F1399" t="s">
        <v>14</v>
      </c>
      <c r="G1399" t="s">
        <v>26</v>
      </c>
      <c r="H1399">
        <v>55</v>
      </c>
      <c r="I1399">
        <v>3926</v>
      </c>
      <c r="J1399">
        <v>215930</v>
      </c>
      <c r="K1399">
        <v>30</v>
      </c>
      <c r="L1399">
        <v>117780</v>
      </c>
      <c r="M1399">
        <v>98150</v>
      </c>
      <c r="N1399" s="5">
        <f>sales[profit]/sales[total_sales]</f>
        <v>0.45454545454545453</v>
      </c>
    </row>
    <row r="1400" spans="2:14" hidden="1" x14ac:dyDescent="0.25">
      <c r="B1400">
        <v>10145</v>
      </c>
      <c r="C1400" t="s">
        <v>23</v>
      </c>
      <c r="D1400" s="1">
        <v>44900</v>
      </c>
      <c r="E1400" t="s">
        <v>38</v>
      </c>
      <c r="F1400" t="s">
        <v>18</v>
      </c>
      <c r="G1400" t="s">
        <v>21</v>
      </c>
      <c r="H1400">
        <v>50</v>
      </c>
      <c r="I1400">
        <v>6786</v>
      </c>
      <c r="J1400">
        <v>339300</v>
      </c>
      <c r="K1400">
        <v>20</v>
      </c>
      <c r="L1400">
        <v>135720</v>
      </c>
      <c r="M1400">
        <v>203580</v>
      </c>
      <c r="N1400" s="5">
        <f>sales[profit]/sales[total_sales]</f>
        <v>0.6</v>
      </c>
    </row>
    <row r="1401" spans="2:14" hidden="1" x14ac:dyDescent="0.25">
      <c r="B1401">
        <v>10144</v>
      </c>
      <c r="C1401" t="s">
        <v>19</v>
      </c>
      <c r="D1401" s="1">
        <v>44900</v>
      </c>
      <c r="E1401" t="s">
        <v>41</v>
      </c>
      <c r="F1401" t="s">
        <v>18</v>
      </c>
      <c r="G1401" t="s">
        <v>15</v>
      </c>
      <c r="H1401">
        <v>40</v>
      </c>
      <c r="I1401">
        <v>4713</v>
      </c>
      <c r="J1401">
        <v>188520</v>
      </c>
      <c r="K1401">
        <v>10</v>
      </c>
      <c r="L1401">
        <v>47130</v>
      </c>
      <c r="M1401">
        <v>141390</v>
      </c>
      <c r="N1401" s="5">
        <f>sales[profit]/sales[total_sales]</f>
        <v>0.75</v>
      </c>
    </row>
    <row r="1402" spans="2:14" hidden="1" x14ac:dyDescent="0.25">
      <c r="B1402">
        <v>10189</v>
      </c>
      <c r="C1402" t="s">
        <v>23</v>
      </c>
      <c r="D1402" s="1">
        <v>44901</v>
      </c>
      <c r="E1402" t="s">
        <v>43</v>
      </c>
      <c r="F1402" t="s">
        <v>14</v>
      </c>
      <c r="G1402" t="s">
        <v>26</v>
      </c>
      <c r="H1402">
        <v>55</v>
      </c>
      <c r="I1402">
        <v>6428</v>
      </c>
      <c r="J1402">
        <v>353540</v>
      </c>
      <c r="K1402">
        <v>30</v>
      </c>
      <c r="L1402">
        <v>192840</v>
      </c>
      <c r="M1402">
        <v>160700</v>
      </c>
      <c r="N1402" s="5">
        <f>sales[profit]/sales[total_sales]</f>
        <v>0.45454545454545453</v>
      </c>
    </row>
    <row r="1403" spans="2:14" hidden="1" x14ac:dyDescent="0.25">
      <c r="B1403">
        <v>10481</v>
      </c>
      <c r="C1403" t="s">
        <v>16</v>
      </c>
      <c r="D1403" s="1">
        <v>44901</v>
      </c>
      <c r="E1403" t="s">
        <v>28</v>
      </c>
      <c r="F1403" t="s">
        <v>96</v>
      </c>
      <c r="G1403" t="s">
        <v>21</v>
      </c>
      <c r="H1403">
        <v>50</v>
      </c>
      <c r="I1403">
        <v>787</v>
      </c>
      <c r="J1403">
        <v>39350</v>
      </c>
      <c r="K1403">
        <v>20</v>
      </c>
      <c r="L1403">
        <v>15740</v>
      </c>
      <c r="M1403">
        <v>23610</v>
      </c>
      <c r="N1403" s="5">
        <f>sales[profit]/sales[total_sales]</f>
        <v>0.6</v>
      </c>
    </row>
    <row r="1404" spans="2:14" hidden="1" x14ac:dyDescent="0.25">
      <c r="B1404">
        <v>10634</v>
      </c>
      <c r="C1404" t="s">
        <v>23</v>
      </c>
      <c r="D1404" s="1">
        <v>44901</v>
      </c>
      <c r="E1404" t="s">
        <v>51</v>
      </c>
      <c r="F1404" t="s">
        <v>18</v>
      </c>
      <c r="G1404" t="s">
        <v>21</v>
      </c>
      <c r="H1404">
        <v>50</v>
      </c>
      <c r="I1404">
        <v>18534</v>
      </c>
      <c r="J1404">
        <v>926700</v>
      </c>
      <c r="K1404">
        <v>20</v>
      </c>
      <c r="L1404">
        <v>370680</v>
      </c>
      <c r="M1404">
        <v>556020</v>
      </c>
      <c r="N1404" s="5">
        <f>sales[profit]/sales[total_sales]</f>
        <v>0.6</v>
      </c>
    </row>
    <row r="1405" spans="2:14" hidden="1" x14ac:dyDescent="0.25">
      <c r="B1405">
        <v>10479</v>
      </c>
      <c r="C1405" t="s">
        <v>23</v>
      </c>
      <c r="D1405" s="1">
        <v>44901</v>
      </c>
      <c r="E1405" t="s">
        <v>44</v>
      </c>
      <c r="F1405" t="s">
        <v>18</v>
      </c>
      <c r="G1405" t="s">
        <v>15</v>
      </c>
      <c r="H1405">
        <v>40</v>
      </c>
      <c r="I1405">
        <v>19812</v>
      </c>
      <c r="J1405">
        <v>792480</v>
      </c>
      <c r="K1405">
        <v>10</v>
      </c>
      <c r="L1405">
        <v>198120</v>
      </c>
      <c r="M1405">
        <v>594360</v>
      </c>
      <c r="N1405" s="5">
        <f>sales[profit]/sales[total_sales]</f>
        <v>0.75</v>
      </c>
    </row>
    <row r="1406" spans="2:14" hidden="1" x14ac:dyDescent="0.25">
      <c r="B1406">
        <v>10087</v>
      </c>
      <c r="C1406" t="s">
        <v>23</v>
      </c>
      <c r="D1406" s="1">
        <v>44902</v>
      </c>
      <c r="E1406" t="s">
        <v>44</v>
      </c>
      <c r="F1406" t="s">
        <v>18</v>
      </c>
      <c r="G1406" t="s">
        <v>26</v>
      </c>
      <c r="H1406">
        <v>55</v>
      </c>
      <c r="I1406">
        <v>17294</v>
      </c>
      <c r="J1406">
        <v>951170</v>
      </c>
      <c r="K1406">
        <v>30</v>
      </c>
      <c r="L1406">
        <v>518820</v>
      </c>
      <c r="M1406">
        <v>432350</v>
      </c>
      <c r="N1406" s="5">
        <f>sales[profit]/sales[total_sales]</f>
        <v>0.45454545454545453</v>
      </c>
    </row>
    <row r="1407" spans="2:14" hidden="1" x14ac:dyDescent="0.25">
      <c r="B1407">
        <v>10928</v>
      </c>
      <c r="C1407" t="s">
        <v>12</v>
      </c>
      <c r="D1407" s="1">
        <v>44902</v>
      </c>
      <c r="E1407" t="s">
        <v>29</v>
      </c>
      <c r="F1407" t="s">
        <v>14</v>
      </c>
      <c r="G1407" t="s">
        <v>15</v>
      </c>
      <c r="H1407">
        <v>40</v>
      </c>
      <c r="I1407">
        <v>4542</v>
      </c>
      <c r="J1407">
        <v>181680</v>
      </c>
      <c r="K1407">
        <v>10</v>
      </c>
      <c r="L1407">
        <v>45420</v>
      </c>
      <c r="M1407">
        <v>136260</v>
      </c>
      <c r="N1407" s="5">
        <f>sales[profit]/sales[total_sales]</f>
        <v>0.75</v>
      </c>
    </row>
    <row r="1408" spans="2:14" x14ac:dyDescent="0.25">
      <c r="B1408">
        <v>10740</v>
      </c>
      <c r="C1408" t="s">
        <v>23</v>
      </c>
      <c r="D1408" s="1">
        <v>44902</v>
      </c>
      <c r="E1408" t="s">
        <v>69</v>
      </c>
      <c r="F1408" t="s">
        <v>18</v>
      </c>
      <c r="G1408" t="s">
        <v>26</v>
      </c>
      <c r="H1408">
        <v>55</v>
      </c>
      <c r="I1408">
        <v>5771</v>
      </c>
      <c r="J1408">
        <v>317405</v>
      </c>
      <c r="K1408">
        <v>30</v>
      </c>
      <c r="L1408">
        <v>173130</v>
      </c>
      <c r="M1408">
        <v>144275</v>
      </c>
      <c r="N1408" s="5">
        <f>sales[profit]/sales[total_sales]</f>
        <v>0.45454545454545453</v>
      </c>
    </row>
    <row r="1409" spans="2:14" hidden="1" x14ac:dyDescent="0.25">
      <c r="B1409">
        <v>10342</v>
      </c>
      <c r="C1409" t="s">
        <v>19</v>
      </c>
      <c r="D1409" s="1">
        <v>44902</v>
      </c>
      <c r="E1409" t="s">
        <v>70</v>
      </c>
      <c r="F1409" t="s">
        <v>14</v>
      </c>
      <c r="G1409" t="s">
        <v>26</v>
      </c>
      <c r="H1409">
        <v>55</v>
      </c>
      <c r="I1409">
        <v>10200</v>
      </c>
      <c r="J1409">
        <v>561000</v>
      </c>
      <c r="K1409">
        <v>30</v>
      </c>
      <c r="L1409">
        <v>306000</v>
      </c>
      <c r="M1409">
        <v>255000</v>
      </c>
      <c r="N1409" s="5">
        <f>sales[profit]/sales[total_sales]</f>
        <v>0.45454545454545453</v>
      </c>
    </row>
    <row r="1410" spans="2:14" hidden="1" x14ac:dyDescent="0.25">
      <c r="B1410">
        <v>10817</v>
      </c>
      <c r="C1410" t="s">
        <v>23</v>
      </c>
      <c r="D1410" s="1">
        <v>44903</v>
      </c>
      <c r="E1410" t="s">
        <v>48</v>
      </c>
      <c r="F1410" t="s">
        <v>96</v>
      </c>
      <c r="G1410" t="s">
        <v>15</v>
      </c>
      <c r="H1410">
        <v>40</v>
      </c>
      <c r="I1410">
        <v>13204</v>
      </c>
      <c r="J1410">
        <v>528160</v>
      </c>
      <c r="K1410">
        <v>10</v>
      </c>
      <c r="L1410">
        <v>132040</v>
      </c>
      <c r="M1410">
        <v>396120</v>
      </c>
      <c r="N1410" s="5">
        <f>sales[profit]/sales[total_sales]</f>
        <v>0.75</v>
      </c>
    </row>
    <row r="1411" spans="2:14" hidden="1" x14ac:dyDescent="0.25">
      <c r="B1411">
        <v>10072</v>
      </c>
      <c r="C1411" t="s">
        <v>23</v>
      </c>
      <c r="D1411" s="1">
        <v>44903</v>
      </c>
      <c r="E1411" t="s">
        <v>29</v>
      </c>
      <c r="F1411" t="s">
        <v>14</v>
      </c>
      <c r="G1411" t="s">
        <v>26</v>
      </c>
      <c r="H1411">
        <v>55</v>
      </c>
      <c r="I1411">
        <v>5632</v>
      </c>
      <c r="J1411">
        <v>309760</v>
      </c>
      <c r="K1411">
        <v>30</v>
      </c>
      <c r="L1411">
        <v>168960</v>
      </c>
      <c r="M1411">
        <v>140800</v>
      </c>
      <c r="N1411" s="5">
        <f>sales[profit]/sales[total_sales]</f>
        <v>0.45454545454545453</v>
      </c>
    </row>
    <row r="1412" spans="2:14" hidden="1" x14ac:dyDescent="0.25">
      <c r="B1412">
        <v>10825</v>
      </c>
      <c r="C1412" t="s">
        <v>23</v>
      </c>
      <c r="D1412" s="1">
        <v>44903</v>
      </c>
      <c r="E1412" t="s">
        <v>72</v>
      </c>
      <c r="F1412" t="s">
        <v>18</v>
      </c>
      <c r="G1412" t="s">
        <v>26</v>
      </c>
      <c r="H1412">
        <v>55</v>
      </c>
      <c r="I1412">
        <v>9128</v>
      </c>
      <c r="J1412">
        <v>502040</v>
      </c>
      <c r="K1412">
        <v>30</v>
      </c>
      <c r="L1412">
        <v>273840</v>
      </c>
      <c r="M1412">
        <v>228200</v>
      </c>
      <c r="N1412" s="5">
        <f>sales[profit]/sales[total_sales]</f>
        <v>0.45454545454545453</v>
      </c>
    </row>
    <row r="1413" spans="2:14" hidden="1" x14ac:dyDescent="0.25">
      <c r="B1413">
        <v>10405</v>
      </c>
      <c r="C1413" t="s">
        <v>16</v>
      </c>
      <c r="D1413" s="1">
        <v>44903</v>
      </c>
      <c r="E1413" t="s">
        <v>42</v>
      </c>
      <c r="F1413" t="s">
        <v>32</v>
      </c>
      <c r="G1413" t="s">
        <v>30</v>
      </c>
      <c r="H1413">
        <v>45</v>
      </c>
      <c r="I1413">
        <v>9468</v>
      </c>
      <c r="J1413">
        <v>426060</v>
      </c>
      <c r="K1413">
        <v>15</v>
      </c>
      <c r="L1413">
        <v>142020</v>
      </c>
      <c r="M1413">
        <v>284040</v>
      </c>
      <c r="N1413" s="5">
        <f>sales[profit]/sales[total_sales]</f>
        <v>0.66666666666666663</v>
      </c>
    </row>
    <row r="1414" spans="2:14" hidden="1" x14ac:dyDescent="0.25">
      <c r="B1414">
        <v>10099</v>
      </c>
      <c r="C1414" t="s">
        <v>19</v>
      </c>
      <c r="D1414" s="1">
        <v>44904</v>
      </c>
      <c r="E1414" t="s">
        <v>64</v>
      </c>
      <c r="F1414" t="s">
        <v>18</v>
      </c>
      <c r="G1414" t="s">
        <v>21</v>
      </c>
      <c r="H1414">
        <v>50</v>
      </c>
      <c r="I1414">
        <v>3951</v>
      </c>
      <c r="J1414">
        <v>197550</v>
      </c>
      <c r="K1414">
        <v>20</v>
      </c>
      <c r="L1414">
        <v>79020</v>
      </c>
      <c r="M1414">
        <v>118530</v>
      </c>
      <c r="N1414" s="5">
        <f>sales[profit]/sales[total_sales]</f>
        <v>0.6</v>
      </c>
    </row>
    <row r="1415" spans="2:14" hidden="1" x14ac:dyDescent="0.25">
      <c r="B1415">
        <v>10948</v>
      </c>
      <c r="C1415" t="s">
        <v>19</v>
      </c>
      <c r="D1415" s="1">
        <v>44904</v>
      </c>
      <c r="E1415" t="s">
        <v>27</v>
      </c>
      <c r="F1415" t="s">
        <v>18</v>
      </c>
      <c r="G1415" t="s">
        <v>21</v>
      </c>
      <c r="H1415">
        <v>50</v>
      </c>
      <c r="I1415">
        <v>9332</v>
      </c>
      <c r="J1415">
        <v>466600</v>
      </c>
      <c r="K1415">
        <v>20</v>
      </c>
      <c r="L1415">
        <v>186640</v>
      </c>
      <c r="M1415">
        <v>279960</v>
      </c>
      <c r="N1415" s="5">
        <f>sales[profit]/sales[total_sales]</f>
        <v>0.6</v>
      </c>
    </row>
    <row r="1416" spans="2:14" hidden="1" x14ac:dyDescent="0.25">
      <c r="B1416">
        <v>10310</v>
      </c>
      <c r="C1416" t="s">
        <v>23</v>
      </c>
      <c r="D1416" s="1">
        <v>44904</v>
      </c>
      <c r="E1416" t="s">
        <v>67</v>
      </c>
      <c r="F1416" t="s">
        <v>18</v>
      </c>
      <c r="G1416" t="s">
        <v>15</v>
      </c>
      <c r="H1416">
        <v>40</v>
      </c>
      <c r="I1416">
        <v>15850</v>
      </c>
      <c r="J1416">
        <v>634000</v>
      </c>
      <c r="K1416">
        <v>10</v>
      </c>
      <c r="L1416">
        <v>158500</v>
      </c>
      <c r="M1416">
        <v>475500</v>
      </c>
      <c r="N1416" s="5">
        <f>sales[profit]/sales[total_sales]</f>
        <v>0.75</v>
      </c>
    </row>
    <row r="1417" spans="2:14" hidden="1" x14ac:dyDescent="0.25">
      <c r="B1417">
        <v>10223</v>
      </c>
      <c r="C1417" t="s">
        <v>19</v>
      </c>
      <c r="D1417" s="1">
        <v>44904</v>
      </c>
      <c r="E1417" t="s">
        <v>73</v>
      </c>
      <c r="F1417" t="s">
        <v>32</v>
      </c>
      <c r="G1417" t="s">
        <v>21</v>
      </c>
      <c r="H1417">
        <v>50</v>
      </c>
      <c r="I1417">
        <v>6366</v>
      </c>
      <c r="J1417">
        <v>318300</v>
      </c>
      <c r="K1417">
        <v>20</v>
      </c>
      <c r="L1417">
        <v>127320</v>
      </c>
      <c r="M1417">
        <v>190980</v>
      </c>
      <c r="N1417" s="5">
        <f>sales[profit]/sales[total_sales]</f>
        <v>0.6</v>
      </c>
    </row>
    <row r="1418" spans="2:14" hidden="1" x14ac:dyDescent="0.25">
      <c r="B1418">
        <v>10616</v>
      </c>
      <c r="C1418" t="s">
        <v>16</v>
      </c>
      <c r="D1418" s="1">
        <v>44905</v>
      </c>
      <c r="E1418" t="s">
        <v>31</v>
      </c>
      <c r="F1418" t="s">
        <v>32</v>
      </c>
      <c r="G1418" t="s">
        <v>26</v>
      </c>
      <c r="H1418">
        <v>55</v>
      </c>
      <c r="I1418">
        <v>3959</v>
      </c>
      <c r="J1418">
        <v>217745</v>
      </c>
      <c r="K1418">
        <v>30</v>
      </c>
      <c r="L1418">
        <v>118770</v>
      </c>
      <c r="M1418">
        <v>98975</v>
      </c>
      <c r="N1418" s="5">
        <f>sales[profit]/sales[total_sales]</f>
        <v>0.45454545454545453</v>
      </c>
    </row>
    <row r="1419" spans="2:14" hidden="1" x14ac:dyDescent="0.25">
      <c r="B1419">
        <v>10588</v>
      </c>
      <c r="C1419" t="s">
        <v>16</v>
      </c>
      <c r="D1419" s="1">
        <v>44905</v>
      </c>
      <c r="E1419" t="s">
        <v>53</v>
      </c>
      <c r="F1419" t="s">
        <v>18</v>
      </c>
      <c r="G1419" t="s">
        <v>30</v>
      </c>
      <c r="H1419">
        <v>45</v>
      </c>
      <c r="I1419">
        <v>9533</v>
      </c>
      <c r="J1419">
        <v>428985</v>
      </c>
      <c r="K1419">
        <v>15</v>
      </c>
      <c r="L1419">
        <v>142995</v>
      </c>
      <c r="M1419">
        <v>285990</v>
      </c>
      <c r="N1419" s="5">
        <f>sales[profit]/sales[total_sales]</f>
        <v>0.66666666666666663</v>
      </c>
    </row>
    <row r="1420" spans="2:14" hidden="1" x14ac:dyDescent="0.25">
      <c r="B1420">
        <v>10311</v>
      </c>
      <c r="C1420" t="s">
        <v>23</v>
      </c>
      <c r="D1420" s="1">
        <v>44905</v>
      </c>
      <c r="E1420" t="s">
        <v>55</v>
      </c>
      <c r="F1420" t="s">
        <v>96</v>
      </c>
      <c r="G1420" t="s">
        <v>21</v>
      </c>
      <c r="H1420">
        <v>50</v>
      </c>
      <c r="I1420">
        <v>1368</v>
      </c>
      <c r="J1420">
        <v>68400</v>
      </c>
      <c r="K1420">
        <v>20</v>
      </c>
      <c r="L1420">
        <v>27360</v>
      </c>
      <c r="M1420">
        <v>41040</v>
      </c>
      <c r="N1420" s="5">
        <f>sales[profit]/sales[total_sales]</f>
        <v>0.6</v>
      </c>
    </row>
    <row r="1421" spans="2:14" hidden="1" x14ac:dyDescent="0.25">
      <c r="B1421">
        <v>10980</v>
      </c>
      <c r="C1421" t="s">
        <v>16</v>
      </c>
      <c r="D1421" s="1">
        <v>44905</v>
      </c>
      <c r="E1421" t="s">
        <v>60</v>
      </c>
      <c r="F1421" t="s">
        <v>14</v>
      </c>
      <c r="G1421" t="s">
        <v>21</v>
      </c>
      <c r="H1421">
        <v>50</v>
      </c>
      <c r="I1421">
        <v>4404</v>
      </c>
      <c r="J1421">
        <v>220200</v>
      </c>
      <c r="K1421">
        <v>20</v>
      </c>
      <c r="L1421">
        <v>88080</v>
      </c>
      <c r="M1421">
        <v>132120</v>
      </c>
      <c r="N1421" s="5">
        <f>sales[profit]/sales[total_sales]</f>
        <v>0.6</v>
      </c>
    </row>
    <row r="1422" spans="2:14" hidden="1" x14ac:dyDescent="0.25">
      <c r="B1422">
        <v>10843</v>
      </c>
      <c r="C1422" t="s">
        <v>12</v>
      </c>
      <c r="D1422" s="1">
        <v>44906</v>
      </c>
      <c r="E1422" t="s">
        <v>49</v>
      </c>
      <c r="F1422" t="s">
        <v>96</v>
      </c>
      <c r="G1422" t="s">
        <v>30</v>
      </c>
      <c r="H1422">
        <v>45</v>
      </c>
      <c r="I1422">
        <v>13463</v>
      </c>
      <c r="J1422">
        <v>605835</v>
      </c>
      <c r="K1422">
        <v>15</v>
      </c>
      <c r="L1422">
        <v>201945</v>
      </c>
      <c r="M1422">
        <v>403890</v>
      </c>
      <c r="N1422" s="5">
        <f>sales[profit]/sales[total_sales]</f>
        <v>0.66666666666666663</v>
      </c>
    </row>
    <row r="1423" spans="2:14" hidden="1" x14ac:dyDescent="0.25">
      <c r="B1423">
        <v>10160</v>
      </c>
      <c r="C1423" t="s">
        <v>23</v>
      </c>
      <c r="D1423" s="1">
        <v>44906</v>
      </c>
      <c r="E1423" t="s">
        <v>70</v>
      </c>
      <c r="F1423" t="s">
        <v>14</v>
      </c>
      <c r="G1423" t="s">
        <v>15</v>
      </c>
      <c r="H1423">
        <v>40</v>
      </c>
      <c r="I1423">
        <v>11351</v>
      </c>
      <c r="J1423">
        <v>454040</v>
      </c>
      <c r="K1423">
        <v>10</v>
      </c>
      <c r="L1423">
        <v>113510</v>
      </c>
      <c r="M1423">
        <v>340530</v>
      </c>
      <c r="N1423" s="5">
        <f>sales[profit]/sales[total_sales]</f>
        <v>0.75</v>
      </c>
    </row>
    <row r="1424" spans="2:14" hidden="1" x14ac:dyDescent="0.25">
      <c r="B1424">
        <v>10103</v>
      </c>
      <c r="C1424" t="s">
        <v>12</v>
      </c>
      <c r="D1424" s="1">
        <v>44906</v>
      </c>
      <c r="E1424" t="s">
        <v>56</v>
      </c>
      <c r="F1424" t="s">
        <v>18</v>
      </c>
      <c r="G1424" t="s">
        <v>21</v>
      </c>
      <c r="H1424">
        <v>50</v>
      </c>
      <c r="I1424">
        <v>1751</v>
      </c>
      <c r="J1424">
        <v>87550</v>
      </c>
      <c r="K1424">
        <v>20</v>
      </c>
      <c r="L1424">
        <v>35020</v>
      </c>
      <c r="M1424">
        <v>52530</v>
      </c>
      <c r="N1424" s="5">
        <f>sales[profit]/sales[total_sales]</f>
        <v>0.6</v>
      </c>
    </row>
    <row r="1425" spans="2:14" hidden="1" x14ac:dyDescent="0.25">
      <c r="B1425">
        <v>10153</v>
      </c>
      <c r="C1425" t="s">
        <v>16</v>
      </c>
      <c r="D1425" s="1">
        <v>44906</v>
      </c>
      <c r="E1425" t="s">
        <v>22</v>
      </c>
      <c r="F1425" t="s">
        <v>96</v>
      </c>
      <c r="G1425" t="s">
        <v>21</v>
      </c>
      <c r="H1425">
        <v>50</v>
      </c>
      <c r="I1425">
        <v>15895</v>
      </c>
      <c r="J1425">
        <v>794750</v>
      </c>
      <c r="K1425">
        <v>20</v>
      </c>
      <c r="L1425">
        <v>317900</v>
      </c>
      <c r="M1425">
        <v>476850</v>
      </c>
      <c r="N1425" s="5">
        <f>sales[profit]/sales[total_sales]</f>
        <v>0.6</v>
      </c>
    </row>
    <row r="1426" spans="2:14" hidden="1" x14ac:dyDescent="0.25">
      <c r="B1426">
        <v>10010</v>
      </c>
      <c r="C1426" t="s">
        <v>19</v>
      </c>
      <c r="D1426" s="1">
        <v>44907</v>
      </c>
      <c r="E1426" t="s">
        <v>55</v>
      </c>
      <c r="F1426" t="s">
        <v>96</v>
      </c>
      <c r="G1426" t="s">
        <v>30</v>
      </c>
      <c r="H1426">
        <v>45</v>
      </c>
      <c r="I1426">
        <v>14305</v>
      </c>
      <c r="J1426">
        <v>643725</v>
      </c>
      <c r="K1426">
        <v>15</v>
      </c>
      <c r="L1426">
        <v>214575</v>
      </c>
      <c r="M1426">
        <v>429150</v>
      </c>
      <c r="N1426" s="5">
        <f>sales[profit]/sales[total_sales]</f>
        <v>0.66666666666666663</v>
      </c>
    </row>
    <row r="1427" spans="2:14" hidden="1" x14ac:dyDescent="0.25">
      <c r="B1427">
        <v>10576</v>
      </c>
      <c r="C1427" t="s">
        <v>12</v>
      </c>
      <c r="D1427" s="1">
        <v>44907</v>
      </c>
      <c r="E1427" t="s">
        <v>62</v>
      </c>
      <c r="F1427" t="s">
        <v>32</v>
      </c>
      <c r="G1427" t="s">
        <v>21</v>
      </c>
      <c r="H1427">
        <v>50</v>
      </c>
      <c r="I1427">
        <v>17264</v>
      </c>
      <c r="J1427">
        <v>863200</v>
      </c>
      <c r="K1427">
        <v>20</v>
      </c>
      <c r="L1427">
        <v>345280</v>
      </c>
      <c r="M1427">
        <v>517920</v>
      </c>
      <c r="N1427" s="5">
        <f>sales[profit]/sales[total_sales]</f>
        <v>0.6</v>
      </c>
    </row>
    <row r="1428" spans="2:14" hidden="1" x14ac:dyDescent="0.25">
      <c r="B1428">
        <v>10766</v>
      </c>
      <c r="C1428" t="s">
        <v>23</v>
      </c>
      <c r="D1428" s="1">
        <v>44907</v>
      </c>
      <c r="E1428" t="s">
        <v>63</v>
      </c>
      <c r="F1428" t="s">
        <v>96</v>
      </c>
      <c r="G1428" t="s">
        <v>21</v>
      </c>
      <c r="H1428">
        <v>50</v>
      </c>
      <c r="I1428">
        <v>19125</v>
      </c>
      <c r="J1428">
        <v>956250</v>
      </c>
      <c r="K1428">
        <v>20</v>
      </c>
      <c r="L1428">
        <v>382500</v>
      </c>
      <c r="M1428">
        <v>573750</v>
      </c>
      <c r="N1428" s="5">
        <f>sales[profit]/sales[total_sales]</f>
        <v>0.6</v>
      </c>
    </row>
    <row r="1429" spans="2:14" hidden="1" x14ac:dyDescent="0.25">
      <c r="B1429">
        <v>10366</v>
      </c>
      <c r="C1429" t="s">
        <v>12</v>
      </c>
      <c r="D1429" s="1">
        <v>44907</v>
      </c>
      <c r="E1429" t="s">
        <v>47</v>
      </c>
      <c r="F1429" t="s">
        <v>32</v>
      </c>
      <c r="G1429" t="s">
        <v>15</v>
      </c>
      <c r="H1429">
        <v>40</v>
      </c>
      <c r="I1429">
        <v>842</v>
      </c>
      <c r="J1429">
        <v>33680</v>
      </c>
      <c r="K1429">
        <v>10</v>
      </c>
      <c r="L1429">
        <v>8420</v>
      </c>
      <c r="M1429">
        <v>25260</v>
      </c>
      <c r="N1429" s="5">
        <f>sales[profit]/sales[total_sales]</f>
        <v>0.75</v>
      </c>
    </row>
    <row r="1430" spans="2:14" hidden="1" x14ac:dyDescent="0.25">
      <c r="B1430">
        <v>10316</v>
      </c>
      <c r="C1430" t="s">
        <v>19</v>
      </c>
      <c r="D1430" s="1">
        <v>44908</v>
      </c>
      <c r="E1430" t="s">
        <v>39</v>
      </c>
      <c r="F1430" t="s">
        <v>96</v>
      </c>
      <c r="G1430" t="s">
        <v>26</v>
      </c>
      <c r="H1430">
        <v>55</v>
      </c>
      <c r="I1430">
        <v>4613</v>
      </c>
      <c r="J1430">
        <v>253715</v>
      </c>
      <c r="K1430">
        <v>30</v>
      </c>
      <c r="L1430">
        <v>138390</v>
      </c>
      <c r="M1430">
        <v>115325</v>
      </c>
      <c r="N1430" s="5">
        <f>sales[profit]/sales[total_sales]</f>
        <v>0.45454545454545453</v>
      </c>
    </row>
    <row r="1431" spans="2:14" hidden="1" x14ac:dyDescent="0.25">
      <c r="B1431">
        <v>10292</v>
      </c>
      <c r="C1431" t="s">
        <v>23</v>
      </c>
      <c r="D1431" s="1">
        <v>44908</v>
      </c>
      <c r="E1431" t="s">
        <v>66</v>
      </c>
      <c r="F1431" t="s">
        <v>32</v>
      </c>
      <c r="G1431" t="s">
        <v>21</v>
      </c>
      <c r="H1431">
        <v>50</v>
      </c>
      <c r="I1431">
        <v>8935</v>
      </c>
      <c r="J1431">
        <v>446750</v>
      </c>
      <c r="K1431">
        <v>20</v>
      </c>
      <c r="L1431">
        <v>178700</v>
      </c>
      <c r="M1431">
        <v>268050</v>
      </c>
      <c r="N1431" s="5">
        <f>sales[profit]/sales[total_sales]</f>
        <v>0.6</v>
      </c>
    </row>
    <row r="1432" spans="2:14" hidden="1" x14ac:dyDescent="0.25">
      <c r="B1432">
        <v>10743</v>
      </c>
      <c r="C1432" t="s">
        <v>23</v>
      </c>
      <c r="D1432" s="1">
        <v>44908</v>
      </c>
      <c r="E1432" t="s">
        <v>41</v>
      </c>
      <c r="F1432" t="s">
        <v>18</v>
      </c>
      <c r="G1432" t="s">
        <v>30</v>
      </c>
      <c r="H1432">
        <v>45</v>
      </c>
      <c r="I1432">
        <v>3859</v>
      </c>
      <c r="J1432">
        <v>173655</v>
      </c>
      <c r="K1432">
        <v>15</v>
      </c>
      <c r="L1432">
        <v>57885</v>
      </c>
      <c r="M1432">
        <v>115770</v>
      </c>
      <c r="N1432" s="5">
        <f>sales[profit]/sales[total_sales]</f>
        <v>0.66666666666666663</v>
      </c>
    </row>
    <row r="1433" spans="2:14" hidden="1" x14ac:dyDescent="0.25">
      <c r="B1433">
        <v>10158</v>
      </c>
      <c r="C1433" t="s">
        <v>23</v>
      </c>
      <c r="D1433" s="1">
        <v>44908</v>
      </c>
      <c r="E1433" t="s">
        <v>33</v>
      </c>
      <c r="F1433" t="s">
        <v>18</v>
      </c>
      <c r="G1433" t="s">
        <v>26</v>
      </c>
      <c r="H1433">
        <v>55</v>
      </c>
      <c r="I1433">
        <v>514</v>
      </c>
      <c r="J1433">
        <v>28270</v>
      </c>
      <c r="K1433">
        <v>30</v>
      </c>
      <c r="L1433">
        <v>15420</v>
      </c>
      <c r="M1433">
        <v>12850</v>
      </c>
      <c r="N1433" s="5">
        <f>sales[profit]/sales[total_sales]</f>
        <v>0.45454545454545453</v>
      </c>
    </row>
    <row r="1434" spans="2:14" hidden="1" x14ac:dyDescent="0.25">
      <c r="B1434">
        <v>10802</v>
      </c>
      <c r="C1434" t="s">
        <v>12</v>
      </c>
      <c r="D1434" s="1">
        <v>44909</v>
      </c>
      <c r="E1434" t="s">
        <v>43</v>
      </c>
      <c r="F1434" t="s">
        <v>14</v>
      </c>
      <c r="G1434" t="s">
        <v>26</v>
      </c>
      <c r="H1434">
        <v>55</v>
      </c>
      <c r="I1434">
        <v>12530</v>
      </c>
      <c r="J1434">
        <v>689150</v>
      </c>
      <c r="K1434">
        <v>30</v>
      </c>
      <c r="L1434">
        <v>375900</v>
      </c>
      <c r="M1434">
        <v>313250</v>
      </c>
      <c r="N1434" s="5">
        <f>sales[profit]/sales[total_sales]</f>
        <v>0.45454545454545453</v>
      </c>
    </row>
    <row r="1435" spans="2:14" hidden="1" x14ac:dyDescent="0.25">
      <c r="B1435">
        <v>10135</v>
      </c>
      <c r="C1435" t="s">
        <v>12</v>
      </c>
      <c r="D1435" s="1">
        <v>44909</v>
      </c>
      <c r="E1435" t="s">
        <v>37</v>
      </c>
      <c r="F1435" t="s">
        <v>32</v>
      </c>
      <c r="G1435" t="s">
        <v>26</v>
      </c>
      <c r="H1435">
        <v>55</v>
      </c>
      <c r="I1435">
        <v>18395</v>
      </c>
      <c r="J1435">
        <v>1011725</v>
      </c>
      <c r="K1435">
        <v>30</v>
      </c>
      <c r="L1435">
        <v>551850</v>
      </c>
      <c r="M1435">
        <v>459875</v>
      </c>
      <c r="N1435" s="5">
        <f>sales[profit]/sales[total_sales]</f>
        <v>0.45454545454545453</v>
      </c>
    </row>
    <row r="1436" spans="2:14" hidden="1" x14ac:dyDescent="0.25">
      <c r="B1436">
        <v>10720</v>
      </c>
      <c r="C1436" t="s">
        <v>12</v>
      </c>
      <c r="D1436" s="1">
        <v>44909</v>
      </c>
      <c r="E1436" t="s">
        <v>42</v>
      </c>
      <c r="F1436" t="s">
        <v>32</v>
      </c>
      <c r="G1436" t="s">
        <v>21</v>
      </c>
      <c r="H1436">
        <v>50</v>
      </c>
      <c r="I1436">
        <v>6463</v>
      </c>
      <c r="J1436">
        <v>323150</v>
      </c>
      <c r="K1436">
        <v>20</v>
      </c>
      <c r="L1436">
        <v>129260</v>
      </c>
      <c r="M1436">
        <v>193890</v>
      </c>
      <c r="N1436" s="5">
        <f>sales[profit]/sales[total_sales]</f>
        <v>0.6</v>
      </c>
    </row>
    <row r="1437" spans="2:14" hidden="1" x14ac:dyDescent="0.25">
      <c r="B1437">
        <v>10743</v>
      </c>
      <c r="C1437" t="s">
        <v>23</v>
      </c>
      <c r="D1437" s="1">
        <v>44909</v>
      </c>
      <c r="E1437" t="s">
        <v>49</v>
      </c>
      <c r="F1437" t="s">
        <v>96</v>
      </c>
      <c r="G1437" t="s">
        <v>15</v>
      </c>
      <c r="H1437">
        <v>40</v>
      </c>
      <c r="I1437">
        <v>8147</v>
      </c>
      <c r="J1437">
        <v>325880</v>
      </c>
      <c r="K1437">
        <v>10</v>
      </c>
      <c r="L1437">
        <v>81470</v>
      </c>
      <c r="M1437">
        <v>244410</v>
      </c>
      <c r="N1437" s="5">
        <f>sales[profit]/sales[total_sales]</f>
        <v>0.75</v>
      </c>
    </row>
    <row r="1438" spans="2:14" hidden="1" x14ac:dyDescent="0.25">
      <c r="B1438">
        <v>10068</v>
      </c>
      <c r="C1438" t="s">
        <v>19</v>
      </c>
      <c r="D1438" s="1">
        <v>44909</v>
      </c>
      <c r="E1438" t="s">
        <v>71</v>
      </c>
      <c r="F1438" t="s">
        <v>32</v>
      </c>
      <c r="G1438" t="s">
        <v>21</v>
      </c>
      <c r="H1438">
        <v>50</v>
      </c>
      <c r="I1438">
        <v>14249</v>
      </c>
      <c r="J1438">
        <v>712450</v>
      </c>
      <c r="K1438">
        <v>20</v>
      </c>
      <c r="L1438">
        <v>284980</v>
      </c>
      <c r="M1438">
        <v>427470</v>
      </c>
      <c r="N1438" s="5">
        <f>sales[profit]/sales[total_sales]</f>
        <v>0.6</v>
      </c>
    </row>
    <row r="1439" spans="2:14" hidden="1" x14ac:dyDescent="0.25">
      <c r="B1439">
        <v>10708</v>
      </c>
      <c r="C1439" t="s">
        <v>23</v>
      </c>
      <c r="D1439" s="1">
        <v>44910</v>
      </c>
      <c r="E1439" t="s">
        <v>29</v>
      </c>
      <c r="F1439" t="s">
        <v>14</v>
      </c>
      <c r="G1439" t="s">
        <v>26</v>
      </c>
      <c r="H1439">
        <v>55</v>
      </c>
      <c r="I1439">
        <v>14710</v>
      </c>
      <c r="J1439">
        <v>809050</v>
      </c>
      <c r="K1439">
        <v>30</v>
      </c>
      <c r="L1439">
        <v>441300</v>
      </c>
      <c r="M1439">
        <v>367750</v>
      </c>
      <c r="N1439" s="5">
        <f>sales[profit]/sales[total_sales]</f>
        <v>0.45454545454545453</v>
      </c>
    </row>
    <row r="1440" spans="2:14" hidden="1" x14ac:dyDescent="0.25">
      <c r="B1440">
        <v>10096</v>
      </c>
      <c r="C1440" t="s">
        <v>19</v>
      </c>
      <c r="D1440" s="1">
        <v>44910</v>
      </c>
      <c r="E1440" t="s">
        <v>48</v>
      </c>
      <c r="F1440" t="s">
        <v>96</v>
      </c>
      <c r="G1440" t="s">
        <v>26</v>
      </c>
      <c r="H1440">
        <v>55</v>
      </c>
      <c r="I1440">
        <v>646</v>
      </c>
      <c r="J1440">
        <v>35530</v>
      </c>
      <c r="K1440">
        <v>30</v>
      </c>
      <c r="L1440">
        <v>19380</v>
      </c>
      <c r="M1440">
        <v>16150</v>
      </c>
      <c r="N1440" s="5">
        <f>sales[profit]/sales[total_sales]</f>
        <v>0.45454545454545453</v>
      </c>
    </row>
    <row r="1441" spans="2:14" hidden="1" x14ac:dyDescent="0.25">
      <c r="B1441">
        <v>10475</v>
      </c>
      <c r="C1441" t="s">
        <v>12</v>
      </c>
      <c r="D1441" s="1">
        <v>44910</v>
      </c>
      <c r="E1441" t="s">
        <v>73</v>
      </c>
      <c r="F1441" t="s">
        <v>32</v>
      </c>
      <c r="G1441" t="s">
        <v>30</v>
      </c>
      <c r="H1441">
        <v>45</v>
      </c>
      <c r="I1441">
        <v>11561</v>
      </c>
      <c r="J1441">
        <v>520245</v>
      </c>
      <c r="K1441">
        <v>15</v>
      </c>
      <c r="L1441">
        <v>173415</v>
      </c>
      <c r="M1441">
        <v>346830</v>
      </c>
      <c r="N1441" s="5">
        <f>sales[profit]/sales[total_sales]</f>
        <v>0.66666666666666663</v>
      </c>
    </row>
    <row r="1442" spans="2:14" hidden="1" x14ac:dyDescent="0.25">
      <c r="B1442">
        <v>10299</v>
      </c>
      <c r="C1442" t="s">
        <v>16</v>
      </c>
      <c r="D1442" s="1">
        <v>44910</v>
      </c>
      <c r="E1442" t="s">
        <v>17</v>
      </c>
      <c r="F1442" t="s">
        <v>18</v>
      </c>
      <c r="G1442" t="s">
        <v>30</v>
      </c>
      <c r="H1442">
        <v>45</v>
      </c>
      <c r="I1442">
        <v>16422</v>
      </c>
      <c r="J1442">
        <v>738990</v>
      </c>
      <c r="K1442">
        <v>15</v>
      </c>
      <c r="L1442">
        <v>246330</v>
      </c>
      <c r="M1442">
        <v>492660</v>
      </c>
      <c r="N1442" s="5">
        <f>sales[profit]/sales[total_sales]</f>
        <v>0.66666666666666663</v>
      </c>
    </row>
    <row r="1443" spans="2:14" hidden="1" x14ac:dyDescent="0.25">
      <c r="B1443">
        <v>10875</v>
      </c>
      <c r="C1443" t="s">
        <v>19</v>
      </c>
      <c r="D1443" s="1">
        <v>44911</v>
      </c>
      <c r="E1443" t="s">
        <v>71</v>
      </c>
      <c r="F1443" t="s">
        <v>32</v>
      </c>
      <c r="G1443" t="s">
        <v>26</v>
      </c>
      <c r="H1443">
        <v>55</v>
      </c>
      <c r="I1443">
        <v>18578</v>
      </c>
      <c r="J1443">
        <v>1021790</v>
      </c>
      <c r="K1443">
        <v>30</v>
      </c>
      <c r="L1443">
        <v>557340</v>
      </c>
      <c r="M1443">
        <v>464450</v>
      </c>
      <c r="N1443" s="5">
        <f>sales[profit]/sales[total_sales]</f>
        <v>0.45454545454545453</v>
      </c>
    </row>
    <row r="1444" spans="2:14" hidden="1" x14ac:dyDescent="0.25">
      <c r="B1444">
        <v>10633</v>
      </c>
      <c r="C1444" t="s">
        <v>23</v>
      </c>
      <c r="D1444" s="1">
        <v>44911</v>
      </c>
      <c r="E1444" t="s">
        <v>34</v>
      </c>
      <c r="F1444" t="s">
        <v>14</v>
      </c>
      <c r="G1444" t="s">
        <v>15</v>
      </c>
      <c r="H1444">
        <v>40</v>
      </c>
      <c r="I1444">
        <v>14984</v>
      </c>
      <c r="J1444">
        <v>599360</v>
      </c>
      <c r="K1444">
        <v>10</v>
      </c>
      <c r="L1444">
        <v>149840</v>
      </c>
      <c r="M1444">
        <v>449520</v>
      </c>
      <c r="N1444" s="5">
        <f>sales[profit]/sales[total_sales]</f>
        <v>0.75</v>
      </c>
    </row>
    <row r="1445" spans="2:14" hidden="1" x14ac:dyDescent="0.25">
      <c r="B1445">
        <v>10229</v>
      </c>
      <c r="C1445" t="s">
        <v>16</v>
      </c>
      <c r="D1445" s="1">
        <v>44911</v>
      </c>
      <c r="E1445" t="s">
        <v>34</v>
      </c>
      <c r="F1445" t="s">
        <v>14</v>
      </c>
      <c r="G1445" t="s">
        <v>30</v>
      </c>
      <c r="H1445">
        <v>45</v>
      </c>
      <c r="I1445">
        <v>17661</v>
      </c>
      <c r="J1445">
        <v>794745</v>
      </c>
      <c r="K1445">
        <v>15</v>
      </c>
      <c r="L1445">
        <v>264915</v>
      </c>
      <c r="M1445">
        <v>529830</v>
      </c>
      <c r="N1445" s="5">
        <f>sales[profit]/sales[total_sales]</f>
        <v>0.66666666666666663</v>
      </c>
    </row>
    <row r="1446" spans="2:14" hidden="1" x14ac:dyDescent="0.25">
      <c r="B1446">
        <v>10316</v>
      </c>
      <c r="C1446" t="s">
        <v>12</v>
      </c>
      <c r="D1446" s="1">
        <v>44911</v>
      </c>
      <c r="E1446" t="s">
        <v>33</v>
      </c>
      <c r="F1446" t="s">
        <v>18</v>
      </c>
      <c r="G1446" t="s">
        <v>21</v>
      </c>
      <c r="H1446">
        <v>50</v>
      </c>
      <c r="I1446">
        <v>14923</v>
      </c>
      <c r="J1446">
        <v>746150</v>
      </c>
      <c r="K1446">
        <v>20</v>
      </c>
      <c r="L1446">
        <v>298460</v>
      </c>
      <c r="M1446">
        <v>447690</v>
      </c>
      <c r="N1446" s="5">
        <f>sales[profit]/sales[total_sales]</f>
        <v>0.6</v>
      </c>
    </row>
    <row r="1447" spans="2:14" hidden="1" x14ac:dyDescent="0.25">
      <c r="B1447">
        <v>10159</v>
      </c>
      <c r="C1447" t="s">
        <v>19</v>
      </c>
      <c r="D1447" s="1">
        <v>44912</v>
      </c>
      <c r="E1447" t="s">
        <v>59</v>
      </c>
      <c r="F1447" t="s">
        <v>14</v>
      </c>
      <c r="G1447" t="s">
        <v>21</v>
      </c>
      <c r="H1447">
        <v>50</v>
      </c>
      <c r="I1447">
        <v>6978</v>
      </c>
      <c r="J1447">
        <v>348900</v>
      </c>
      <c r="K1447">
        <v>20</v>
      </c>
      <c r="L1447">
        <v>139560</v>
      </c>
      <c r="M1447">
        <v>209340</v>
      </c>
      <c r="N1447" s="5">
        <f>sales[profit]/sales[total_sales]</f>
        <v>0.6</v>
      </c>
    </row>
    <row r="1448" spans="2:14" hidden="1" x14ac:dyDescent="0.25">
      <c r="B1448">
        <v>10991</v>
      </c>
      <c r="C1448" t="s">
        <v>19</v>
      </c>
      <c r="D1448" s="1">
        <v>44912</v>
      </c>
      <c r="E1448" t="s">
        <v>27</v>
      </c>
      <c r="F1448" t="s">
        <v>18</v>
      </c>
      <c r="G1448" t="s">
        <v>30</v>
      </c>
      <c r="H1448">
        <v>45</v>
      </c>
      <c r="I1448">
        <v>18396</v>
      </c>
      <c r="J1448">
        <v>827820</v>
      </c>
      <c r="K1448">
        <v>15</v>
      </c>
      <c r="L1448">
        <v>275940</v>
      </c>
      <c r="M1448">
        <v>551880</v>
      </c>
      <c r="N1448" s="5">
        <f>sales[profit]/sales[total_sales]</f>
        <v>0.66666666666666663</v>
      </c>
    </row>
    <row r="1449" spans="2:14" x14ac:dyDescent="0.25">
      <c r="B1449">
        <v>10520</v>
      </c>
      <c r="C1449" t="s">
        <v>16</v>
      </c>
      <c r="D1449" s="1">
        <v>44912</v>
      </c>
      <c r="E1449" t="s">
        <v>69</v>
      </c>
      <c r="F1449" t="s">
        <v>18</v>
      </c>
      <c r="G1449" t="s">
        <v>26</v>
      </c>
      <c r="H1449">
        <v>55</v>
      </c>
      <c r="I1449">
        <v>1620</v>
      </c>
      <c r="J1449">
        <v>89100</v>
      </c>
      <c r="K1449">
        <v>30</v>
      </c>
      <c r="L1449">
        <v>48600</v>
      </c>
      <c r="M1449">
        <v>40500</v>
      </c>
      <c r="N1449" s="5">
        <f>sales[profit]/sales[total_sales]</f>
        <v>0.45454545454545453</v>
      </c>
    </row>
    <row r="1450" spans="2:14" hidden="1" x14ac:dyDescent="0.25">
      <c r="B1450">
        <v>10139</v>
      </c>
      <c r="C1450" t="s">
        <v>12</v>
      </c>
      <c r="D1450" s="1">
        <v>44912</v>
      </c>
      <c r="E1450" t="s">
        <v>34</v>
      </c>
      <c r="F1450" t="s">
        <v>14</v>
      </c>
      <c r="G1450" t="s">
        <v>26</v>
      </c>
      <c r="H1450">
        <v>55</v>
      </c>
      <c r="I1450">
        <v>19456</v>
      </c>
      <c r="J1450">
        <v>1070080</v>
      </c>
      <c r="K1450">
        <v>30</v>
      </c>
      <c r="L1450">
        <v>583680</v>
      </c>
      <c r="M1450">
        <v>486400</v>
      </c>
      <c r="N1450" s="5">
        <f>sales[profit]/sales[total_sales]</f>
        <v>0.45454545454545453</v>
      </c>
    </row>
    <row r="1451" spans="2:14" hidden="1" x14ac:dyDescent="0.25">
      <c r="B1451">
        <v>10708</v>
      </c>
      <c r="C1451" t="s">
        <v>23</v>
      </c>
      <c r="D1451" s="1">
        <v>44913</v>
      </c>
      <c r="E1451" t="s">
        <v>31</v>
      </c>
      <c r="F1451" t="s">
        <v>32</v>
      </c>
      <c r="G1451" t="s">
        <v>15</v>
      </c>
      <c r="H1451">
        <v>40</v>
      </c>
      <c r="I1451">
        <v>14981</v>
      </c>
      <c r="J1451">
        <v>599240</v>
      </c>
      <c r="K1451">
        <v>10</v>
      </c>
      <c r="L1451">
        <v>149810</v>
      </c>
      <c r="M1451">
        <v>449430</v>
      </c>
      <c r="N1451" s="5">
        <f>sales[profit]/sales[total_sales]</f>
        <v>0.75</v>
      </c>
    </row>
    <row r="1452" spans="2:14" hidden="1" x14ac:dyDescent="0.25">
      <c r="B1452">
        <v>10705</v>
      </c>
      <c r="C1452" t="s">
        <v>19</v>
      </c>
      <c r="D1452" s="1">
        <v>44913</v>
      </c>
      <c r="E1452" t="s">
        <v>65</v>
      </c>
      <c r="F1452" t="s">
        <v>14</v>
      </c>
      <c r="G1452" t="s">
        <v>26</v>
      </c>
      <c r="H1452">
        <v>55</v>
      </c>
      <c r="I1452">
        <v>13233</v>
      </c>
      <c r="J1452">
        <v>727815</v>
      </c>
      <c r="K1452">
        <v>30</v>
      </c>
      <c r="L1452">
        <v>396990</v>
      </c>
      <c r="M1452">
        <v>330825</v>
      </c>
      <c r="N1452" s="5">
        <f>sales[profit]/sales[total_sales]</f>
        <v>0.45454545454545453</v>
      </c>
    </row>
    <row r="1453" spans="2:14" hidden="1" x14ac:dyDescent="0.25">
      <c r="B1453">
        <v>10171</v>
      </c>
      <c r="C1453" t="s">
        <v>23</v>
      </c>
      <c r="D1453" s="1">
        <v>44913</v>
      </c>
      <c r="E1453" t="s">
        <v>73</v>
      </c>
      <c r="F1453" t="s">
        <v>32</v>
      </c>
      <c r="G1453" t="s">
        <v>30</v>
      </c>
      <c r="H1453">
        <v>45</v>
      </c>
      <c r="I1453">
        <v>4236</v>
      </c>
      <c r="J1453">
        <v>190620</v>
      </c>
      <c r="K1453">
        <v>15</v>
      </c>
      <c r="L1453">
        <v>63540</v>
      </c>
      <c r="M1453">
        <v>127080</v>
      </c>
      <c r="N1453" s="5">
        <f>sales[profit]/sales[total_sales]</f>
        <v>0.66666666666666663</v>
      </c>
    </row>
    <row r="1454" spans="2:14" hidden="1" x14ac:dyDescent="0.25">
      <c r="B1454">
        <v>10585</v>
      </c>
      <c r="C1454" t="s">
        <v>23</v>
      </c>
      <c r="D1454" s="1">
        <v>44913</v>
      </c>
      <c r="E1454" t="s">
        <v>49</v>
      </c>
      <c r="F1454" t="s">
        <v>96</v>
      </c>
      <c r="G1454" t="s">
        <v>26</v>
      </c>
      <c r="H1454">
        <v>55</v>
      </c>
      <c r="I1454">
        <v>15538</v>
      </c>
      <c r="J1454">
        <v>854590</v>
      </c>
      <c r="K1454">
        <v>30</v>
      </c>
      <c r="L1454">
        <v>466140</v>
      </c>
      <c r="M1454">
        <v>388450</v>
      </c>
      <c r="N1454" s="5">
        <f>sales[profit]/sales[total_sales]</f>
        <v>0.45454545454545453</v>
      </c>
    </row>
    <row r="1455" spans="2:14" hidden="1" x14ac:dyDescent="0.25">
      <c r="B1455">
        <v>10167</v>
      </c>
      <c r="C1455" t="s">
        <v>23</v>
      </c>
      <c r="D1455" s="1">
        <v>44914</v>
      </c>
      <c r="E1455" t="s">
        <v>20</v>
      </c>
      <c r="F1455" t="s">
        <v>14</v>
      </c>
      <c r="G1455" t="s">
        <v>15</v>
      </c>
      <c r="H1455">
        <v>40</v>
      </c>
      <c r="I1455">
        <v>10192</v>
      </c>
      <c r="J1455">
        <v>407680</v>
      </c>
      <c r="K1455">
        <v>10</v>
      </c>
      <c r="L1455">
        <v>101920</v>
      </c>
      <c r="M1455">
        <v>305760</v>
      </c>
      <c r="N1455" s="5">
        <f>sales[profit]/sales[total_sales]</f>
        <v>0.75</v>
      </c>
    </row>
    <row r="1456" spans="2:14" hidden="1" x14ac:dyDescent="0.25">
      <c r="B1456">
        <v>10574</v>
      </c>
      <c r="C1456" t="s">
        <v>12</v>
      </c>
      <c r="D1456" s="1">
        <v>44914</v>
      </c>
      <c r="E1456" t="s">
        <v>34</v>
      </c>
      <c r="F1456" t="s">
        <v>14</v>
      </c>
      <c r="G1456" t="s">
        <v>30</v>
      </c>
      <c r="H1456">
        <v>45</v>
      </c>
      <c r="I1456">
        <v>19381</v>
      </c>
      <c r="J1456">
        <v>872145</v>
      </c>
      <c r="K1456">
        <v>15</v>
      </c>
      <c r="L1456">
        <v>290715</v>
      </c>
      <c r="M1456">
        <v>581430</v>
      </c>
      <c r="N1456" s="5">
        <f>sales[profit]/sales[total_sales]</f>
        <v>0.66666666666666663</v>
      </c>
    </row>
    <row r="1457" spans="2:14" hidden="1" x14ac:dyDescent="0.25">
      <c r="B1457">
        <v>10760</v>
      </c>
      <c r="C1457" t="s">
        <v>23</v>
      </c>
      <c r="D1457" s="1">
        <v>44914</v>
      </c>
      <c r="E1457" t="s">
        <v>57</v>
      </c>
      <c r="F1457" t="s">
        <v>32</v>
      </c>
      <c r="G1457" t="s">
        <v>21</v>
      </c>
      <c r="H1457">
        <v>50</v>
      </c>
      <c r="I1457">
        <v>19497</v>
      </c>
      <c r="J1457">
        <v>974850</v>
      </c>
      <c r="K1457">
        <v>20</v>
      </c>
      <c r="L1457">
        <v>389940</v>
      </c>
      <c r="M1457">
        <v>584910</v>
      </c>
      <c r="N1457" s="5">
        <f>sales[profit]/sales[total_sales]</f>
        <v>0.6</v>
      </c>
    </row>
    <row r="1458" spans="2:14" hidden="1" x14ac:dyDescent="0.25">
      <c r="B1458">
        <v>10968</v>
      </c>
      <c r="C1458" t="s">
        <v>19</v>
      </c>
      <c r="D1458" s="1">
        <v>44914</v>
      </c>
      <c r="E1458" t="s">
        <v>49</v>
      </c>
      <c r="F1458" t="s">
        <v>96</v>
      </c>
      <c r="G1458" t="s">
        <v>26</v>
      </c>
      <c r="H1458">
        <v>55</v>
      </c>
      <c r="I1458">
        <v>7133</v>
      </c>
      <c r="J1458">
        <v>392315</v>
      </c>
      <c r="K1458">
        <v>30</v>
      </c>
      <c r="L1458">
        <v>213990</v>
      </c>
      <c r="M1458">
        <v>178325</v>
      </c>
      <c r="N1458" s="5">
        <f>sales[profit]/sales[total_sales]</f>
        <v>0.45454545454545453</v>
      </c>
    </row>
    <row r="1459" spans="2:14" hidden="1" x14ac:dyDescent="0.25">
      <c r="B1459">
        <v>10600</v>
      </c>
      <c r="C1459" t="s">
        <v>16</v>
      </c>
      <c r="D1459" s="1">
        <v>44915</v>
      </c>
      <c r="E1459" t="s">
        <v>41</v>
      </c>
      <c r="F1459" t="s">
        <v>18</v>
      </c>
      <c r="G1459" t="s">
        <v>21</v>
      </c>
      <c r="H1459">
        <v>50</v>
      </c>
      <c r="I1459">
        <v>3038</v>
      </c>
      <c r="J1459">
        <v>151900</v>
      </c>
      <c r="K1459">
        <v>20</v>
      </c>
      <c r="L1459">
        <v>60760</v>
      </c>
      <c r="M1459">
        <v>91140</v>
      </c>
      <c r="N1459" s="5">
        <f>sales[profit]/sales[total_sales]</f>
        <v>0.6</v>
      </c>
    </row>
    <row r="1460" spans="2:14" hidden="1" x14ac:dyDescent="0.25">
      <c r="B1460">
        <v>10103</v>
      </c>
      <c r="C1460" t="s">
        <v>23</v>
      </c>
      <c r="D1460" s="1">
        <v>44915</v>
      </c>
      <c r="E1460" t="s">
        <v>55</v>
      </c>
      <c r="F1460" t="s">
        <v>96</v>
      </c>
      <c r="G1460" t="s">
        <v>26</v>
      </c>
      <c r="H1460">
        <v>55</v>
      </c>
      <c r="I1460">
        <v>10083</v>
      </c>
      <c r="J1460">
        <v>554565</v>
      </c>
      <c r="K1460">
        <v>30</v>
      </c>
      <c r="L1460">
        <v>302490</v>
      </c>
      <c r="M1460">
        <v>252075</v>
      </c>
      <c r="N1460" s="5">
        <f>sales[profit]/sales[total_sales]</f>
        <v>0.45454545454545453</v>
      </c>
    </row>
    <row r="1461" spans="2:14" hidden="1" x14ac:dyDescent="0.25">
      <c r="B1461">
        <v>10511</v>
      </c>
      <c r="C1461" t="s">
        <v>12</v>
      </c>
      <c r="D1461" s="1">
        <v>44915</v>
      </c>
      <c r="E1461" t="s">
        <v>65</v>
      </c>
      <c r="F1461" t="s">
        <v>14</v>
      </c>
      <c r="G1461" t="s">
        <v>15</v>
      </c>
      <c r="H1461">
        <v>40</v>
      </c>
      <c r="I1461">
        <v>2849</v>
      </c>
      <c r="J1461">
        <v>113960</v>
      </c>
      <c r="K1461">
        <v>10</v>
      </c>
      <c r="L1461">
        <v>28490</v>
      </c>
      <c r="M1461">
        <v>85470</v>
      </c>
      <c r="N1461" s="5">
        <f>sales[profit]/sales[total_sales]</f>
        <v>0.75</v>
      </c>
    </row>
    <row r="1462" spans="2:14" x14ac:dyDescent="0.25">
      <c r="B1462">
        <v>10962</v>
      </c>
      <c r="C1462" t="s">
        <v>19</v>
      </c>
      <c r="D1462" s="1">
        <v>44915</v>
      </c>
      <c r="E1462" t="s">
        <v>69</v>
      </c>
      <c r="F1462" t="s">
        <v>18</v>
      </c>
      <c r="G1462" t="s">
        <v>21</v>
      </c>
      <c r="H1462">
        <v>50</v>
      </c>
      <c r="I1462">
        <v>7560</v>
      </c>
      <c r="J1462">
        <v>378000</v>
      </c>
      <c r="K1462">
        <v>20</v>
      </c>
      <c r="L1462">
        <v>151200</v>
      </c>
      <c r="M1462">
        <v>226800</v>
      </c>
      <c r="N1462" s="5">
        <f>sales[profit]/sales[total_sales]</f>
        <v>0.6</v>
      </c>
    </row>
    <row r="1463" spans="2:14" hidden="1" x14ac:dyDescent="0.25">
      <c r="B1463">
        <v>10887</v>
      </c>
      <c r="C1463" t="s">
        <v>12</v>
      </c>
      <c r="D1463" s="1">
        <v>44916</v>
      </c>
      <c r="E1463" t="s">
        <v>31</v>
      </c>
      <c r="F1463" t="s">
        <v>32</v>
      </c>
      <c r="G1463" t="s">
        <v>30</v>
      </c>
      <c r="H1463">
        <v>45</v>
      </c>
      <c r="I1463">
        <v>9231</v>
      </c>
      <c r="J1463">
        <v>415395</v>
      </c>
      <c r="K1463">
        <v>15</v>
      </c>
      <c r="L1463">
        <v>138465</v>
      </c>
      <c r="M1463">
        <v>276930</v>
      </c>
      <c r="N1463" s="5">
        <f>sales[profit]/sales[total_sales]</f>
        <v>0.66666666666666663</v>
      </c>
    </row>
    <row r="1464" spans="2:14" hidden="1" x14ac:dyDescent="0.25">
      <c r="B1464">
        <v>10007</v>
      </c>
      <c r="C1464" t="s">
        <v>16</v>
      </c>
      <c r="D1464" s="1">
        <v>44916</v>
      </c>
      <c r="E1464" t="s">
        <v>67</v>
      </c>
      <c r="F1464" t="s">
        <v>18</v>
      </c>
      <c r="G1464" t="s">
        <v>26</v>
      </c>
      <c r="H1464">
        <v>55</v>
      </c>
      <c r="I1464">
        <v>18181</v>
      </c>
      <c r="J1464">
        <v>999955</v>
      </c>
      <c r="K1464">
        <v>30</v>
      </c>
      <c r="L1464">
        <v>545430</v>
      </c>
      <c r="M1464">
        <v>454525</v>
      </c>
      <c r="N1464" s="5">
        <f>sales[profit]/sales[total_sales]</f>
        <v>0.45454545454545453</v>
      </c>
    </row>
    <row r="1465" spans="2:14" hidden="1" x14ac:dyDescent="0.25">
      <c r="B1465">
        <v>10795</v>
      </c>
      <c r="C1465" t="s">
        <v>23</v>
      </c>
      <c r="D1465" s="1">
        <v>44916</v>
      </c>
      <c r="E1465" t="s">
        <v>33</v>
      </c>
      <c r="F1465" t="s">
        <v>18</v>
      </c>
      <c r="G1465" t="s">
        <v>30</v>
      </c>
      <c r="H1465">
        <v>45</v>
      </c>
      <c r="I1465">
        <v>19044</v>
      </c>
      <c r="J1465">
        <v>856980</v>
      </c>
      <c r="K1465">
        <v>15</v>
      </c>
      <c r="L1465">
        <v>285660</v>
      </c>
      <c r="M1465">
        <v>571320</v>
      </c>
      <c r="N1465" s="5">
        <f>sales[profit]/sales[total_sales]</f>
        <v>0.66666666666666663</v>
      </c>
    </row>
    <row r="1466" spans="2:14" hidden="1" x14ac:dyDescent="0.25">
      <c r="B1466">
        <v>10727</v>
      </c>
      <c r="C1466" t="s">
        <v>16</v>
      </c>
      <c r="D1466" s="1">
        <v>44916</v>
      </c>
      <c r="E1466" t="s">
        <v>13</v>
      </c>
      <c r="F1466" t="s">
        <v>14</v>
      </c>
      <c r="G1466" t="s">
        <v>15</v>
      </c>
      <c r="H1466">
        <v>40</v>
      </c>
      <c r="I1466">
        <v>1377</v>
      </c>
      <c r="J1466">
        <v>55080</v>
      </c>
      <c r="K1466">
        <v>10</v>
      </c>
      <c r="L1466">
        <v>13770</v>
      </c>
      <c r="M1466">
        <v>41310</v>
      </c>
      <c r="N1466" s="5">
        <f>sales[profit]/sales[total_sales]</f>
        <v>0.75</v>
      </c>
    </row>
    <row r="1467" spans="2:14" hidden="1" x14ac:dyDescent="0.25">
      <c r="B1467">
        <v>10547</v>
      </c>
      <c r="C1467" t="s">
        <v>16</v>
      </c>
      <c r="D1467" s="1">
        <v>44917</v>
      </c>
      <c r="E1467" t="s">
        <v>50</v>
      </c>
      <c r="F1467" t="s">
        <v>18</v>
      </c>
      <c r="G1467" t="s">
        <v>30</v>
      </c>
      <c r="H1467">
        <v>45</v>
      </c>
      <c r="I1467">
        <v>17306</v>
      </c>
      <c r="J1467">
        <v>778770</v>
      </c>
      <c r="K1467">
        <v>15</v>
      </c>
      <c r="L1467">
        <v>259590</v>
      </c>
      <c r="M1467">
        <v>519180</v>
      </c>
      <c r="N1467" s="5">
        <f>sales[profit]/sales[total_sales]</f>
        <v>0.66666666666666663</v>
      </c>
    </row>
    <row r="1468" spans="2:14" hidden="1" x14ac:dyDescent="0.25">
      <c r="B1468">
        <v>10673</v>
      </c>
      <c r="C1468" t="s">
        <v>19</v>
      </c>
      <c r="D1468" s="1">
        <v>44917</v>
      </c>
      <c r="E1468" t="s">
        <v>66</v>
      </c>
      <c r="F1468" t="s">
        <v>32</v>
      </c>
      <c r="G1468" t="s">
        <v>15</v>
      </c>
      <c r="H1468">
        <v>40</v>
      </c>
      <c r="I1468">
        <v>3138</v>
      </c>
      <c r="J1468">
        <v>125520</v>
      </c>
      <c r="K1468">
        <v>10</v>
      </c>
      <c r="L1468">
        <v>31380</v>
      </c>
      <c r="M1468">
        <v>94140</v>
      </c>
      <c r="N1468" s="5">
        <f>sales[profit]/sales[total_sales]</f>
        <v>0.75</v>
      </c>
    </row>
    <row r="1469" spans="2:14" hidden="1" x14ac:dyDescent="0.25">
      <c r="B1469">
        <v>10840</v>
      </c>
      <c r="C1469" t="s">
        <v>16</v>
      </c>
      <c r="D1469" s="1">
        <v>44917</v>
      </c>
      <c r="E1469" t="s">
        <v>58</v>
      </c>
      <c r="F1469" t="s">
        <v>18</v>
      </c>
      <c r="G1469" t="s">
        <v>26</v>
      </c>
      <c r="H1469">
        <v>55</v>
      </c>
      <c r="I1469">
        <v>4881</v>
      </c>
      <c r="J1469">
        <v>268455</v>
      </c>
      <c r="K1469">
        <v>30</v>
      </c>
      <c r="L1469">
        <v>146430</v>
      </c>
      <c r="M1469">
        <v>122025</v>
      </c>
      <c r="N1469" s="5">
        <f>sales[profit]/sales[total_sales]</f>
        <v>0.45454545454545453</v>
      </c>
    </row>
    <row r="1470" spans="2:14" hidden="1" x14ac:dyDescent="0.25">
      <c r="B1470">
        <v>10544</v>
      </c>
      <c r="C1470" t="s">
        <v>16</v>
      </c>
      <c r="D1470" s="1">
        <v>44917</v>
      </c>
      <c r="E1470" t="s">
        <v>25</v>
      </c>
      <c r="F1470" t="s">
        <v>96</v>
      </c>
      <c r="G1470" t="s">
        <v>21</v>
      </c>
      <c r="H1470">
        <v>50</v>
      </c>
      <c r="I1470">
        <v>3145</v>
      </c>
      <c r="J1470">
        <v>157250</v>
      </c>
      <c r="K1470">
        <v>20</v>
      </c>
      <c r="L1470">
        <v>62900</v>
      </c>
      <c r="M1470">
        <v>94350</v>
      </c>
      <c r="N1470" s="5">
        <f>sales[profit]/sales[total_sales]</f>
        <v>0.6</v>
      </c>
    </row>
    <row r="1471" spans="2:14" hidden="1" x14ac:dyDescent="0.25">
      <c r="B1471">
        <v>10858</v>
      </c>
      <c r="C1471" t="s">
        <v>16</v>
      </c>
      <c r="D1471" s="1">
        <v>44917</v>
      </c>
      <c r="E1471" t="s">
        <v>62</v>
      </c>
      <c r="F1471" t="s">
        <v>32</v>
      </c>
      <c r="G1471" t="s">
        <v>30</v>
      </c>
      <c r="H1471">
        <v>45</v>
      </c>
      <c r="I1471">
        <v>2572</v>
      </c>
      <c r="J1471">
        <v>115740</v>
      </c>
      <c r="K1471">
        <v>15</v>
      </c>
      <c r="L1471">
        <v>38580</v>
      </c>
      <c r="M1471">
        <v>77160</v>
      </c>
      <c r="N1471" s="5">
        <f>sales[profit]/sales[total_sales]</f>
        <v>0.66666666666666663</v>
      </c>
    </row>
    <row r="1472" spans="2:14" hidden="1" x14ac:dyDescent="0.25">
      <c r="B1472">
        <v>10112</v>
      </c>
      <c r="C1472" t="s">
        <v>23</v>
      </c>
      <c r="D1472" s="1">
        <v>44918</v>
      </c>
      <c r="E1472" t="s">
        <v>38</v>
      </c>
      <c r="F1472" t="s">
        <v>18</v>
      </c>
      <c r="G1472" t="s">
        <v>30</v>
      </c>
      <c r="H1472">
        <v>45</v>
      </c>
      <c r="I1472">
        <v>19161</v>
      </c>
      <c r="J1472">
        <v>862245</v>
      </c>
      <c r="K1472">
        <v>15</v>
      </c>
      <c r="L1472">
        <v>287415</v>
      </c>
      <c r="M1472">
        <v>574830</v>
      </c>
      <c r="N1472" s="5">
        <f>sales[profit]/sales[total_sales]</f>
        <v>0.66666666666666663</v>
      </c>
    </row>
    <row r="1473" spans="2:14" hidden="1" x14ac:dyDescent="0.25">
      <c r="B1473">
        <v>10143</v>
      </c>
      <c r="C1473" t="s">
        <v>23</v>
      </c>
      <c r="D1473" s="1">
        <v>44918</v>
      </c>
      <c r="E1473" t="s">
        <v>29</v>
      </c>
      <c r="F1473" t="s">
        <v>14</v>
      </c>
      <c r="G1473" t="s">
        <v>30</v>
      </c>
      <c r="H1473">
        <v>45</v>
      </c>
      <c r="I1473">
        <v>8727</v>
      </c>
      <c r="J1473">
        <v>392715</v>
      </c>
      <c r="K1473">
        <v>15</v>
      </c>
      <c r="L1473">
        <v>130905</v>
      </c>
      <c r="M1473">
        <v>261810</v>
      </c>
      <c r="N1473" s="5">
        <f>sales[profit]/sales[total_sales]</f>
        <v>0.66666666666666663</v>
      </c>
    </row>
    <row r="1474" spans="2:14" hidden="1" x14ac:dyDescent="0.25">
      <c r="B1474">
        <v>10606</v>
      </c>
      <c r="C1474" t="s">
        <v>12</v>
      </c>
      <c r="D1474" s="1">
        <v>44918</v>
      </c>
      <c r="E1474" t="s">
        <v>66</v>
      </c>
      <c r="F1474" t="s">
        <v>32</v>
      </c>
      <c r="G1474" t="s">
        <v>21</v>
      </c>
      <c r="H1474">
        <v>50</v>
      </c>
      <c r="I1474">
        <v>13626</v>
      </c>
      <c r="J1474">
        <v>681300</v>
      </c>
      <c r="K1474">
        <v>20</v>
      </c>
      <c r="L1474">
        <v>272520</v>
      </c>
      <c r="M1474">
        <v>408780</v>
      </c>
      <c r="N1474" s="5">
        <f>sales[profit]/sales[total_sales]</f>
        <v>0.6</v>
      </c>
    </row>
    <row r="1475" spans="2:14" hidden="1" x14ac:dyDescent="0.25">
      <c r="B1475">
        <v>10294</v>
      </c>
      <c r="C1475" t="s">
        <v>23</v>
      </c>
      <c r="D1475" s="1">
        <v>44918</v>
      </c>
      <c r="E1475" t="s">
        <v>44</v>
      </c>
      <c r="F1475" t="s">
        <v>18</v>
      </c>
      <c r="G1475" t="s">
        <v>26</v>
      </c>
      <c r="H1475">
        <v>55</v>
      </c>
      <c r="I1475">
        <v>11939</v>
      </c>
      <c r="J1475">
        <v>656645</v>
      </c>
      <c r="K1475">
        <v>30</v>
      </c>
      <c r="L1475">
        <v>358170</v>
      </c>
      <c r="M1475">
        <v>298475</v>
      </c>
      <c r="N1475" s="5">
        <f>sales[profit]/sales[total_sales]</f>
        <v>0.45454545454545453</v>
      </c>
    </row>
    <row r="1476" spans="2:14" hidden="1" x14ac:dyDescent="0.25">
      <c r="B1476">
        <v>10263</v>
      </c>
      <c r="C1476" t="s">
        <v>12</v>
      </c>
      <c r="D1476" s="1">
        <v>44919</v>
      </c>
      <c r="E1476" t="s">
        <v>44</v>
      </c>
      <c r="F1476" t="s">
        <v>18</v>
      </c>
      <c r="G1476" t="s">
        <v>30</v>
      </c>
      <c r="H1476">
        <v>45</v>
      </c>
      <c r="I1476">
        <v>19789</v>
      </c>
      <c r="J1476">
        <v>890505</v>
      </c>
      <c r="K1476">
        <v>15</v>
      </c>
      <c r="L1476">
        <v>296835</v>
      </c>
      <c r="M1476">
        <v>593670</v>
      </c>
      <c r="N1476" s="5">
        <f>sales[profit]/sales[total_sales]</f>
        <v>0.66666666666666663</v>
      </c>
    </row>
    <row r="1477" spans="2:14" hidden="1" x14ac:dyDescent="0.25">
      <c r="B1477">
        <v>10671</v>
      </c>
      <c r="C1477" t="s">
        <v>16</v>
      </c>
      <c r="D1477" s="1">
        <v>44919</v>
      </c>
      <c r="E1477" t="s">
        <v>66</v>
      </c>
      <c r="F1477" t="s">
        <v>32</v>
      </c>
      <c r="G1477" t="s">
        <v>15</v>
      </c>
      <c r="H1477">
        <v>40</v>
      </c>
      <c r="I1477">
        <v>3401</v>
      </c>
      <c r="J1477">
        <v>136040</v>
      </c>
      <c r="K1477">
        <v>10</v>
      </c>
      <c r="L1477">
        <v>34010</v>
      </c>
      <c r="M1477">
        <v>102030</v>
      </c>
      <c r="N1477" s="5">
        <f>sales[profit]/sales[total_sales]</f>
        <v>0.75</v>
      </c>
    </row>
    <row r="1478" spans="2:14" hidden="1" x14ac:dyDescent="0.25">
      <c r="B1478">
        <v>10856</v>
      </c>
      <c r="C1478" t="s">
        <v>12</v>
      </c>
      <c r="D1478" s="1">
        <v>44919</v>
      </c>
      <c r="E1478" t="s">
        <v>40</v>
      </c>
      <c r="F1478" t="s">
        <v>14</v>
      </c>
      <c r="G1478" t="s">
        <v>21</v>
      </c>
      <c r="H1478">
        <v>50</v>
      </c>
      <c r="I1478">
        <v>15707</v>
      </c>
      <c r="J1478">
        <v>785350</v>
      </c>
      <c r="K1478">
        <v>20</v>
      </c>
      <c r="L1478">
        <v>314140</v>
      </c>
      <c r="M1478">
        <v>471210</v>
      </c>
      <c r="N1478" s="5">
        <f>sales[profit]/sales[total_sales]</f>
        <v>0.6</v>
      </c>
    </row>
    <row r="1479" spans="2:14" hidden="1" x14ac:dyDescent="0.25">
      <c r="B1479">
        <v>10285</v>
      </c>
      <c r="C1479" t="s">
        <v>23</v>
      </c>
      <c r="D1479" s="1">
        <v>44919</v>
      </c>
      <c r="E1479" t="s">
        <v>70</v>
      </c>
      <c r="F1479" t="s">
        <v>14</v>
      </c>
      <c r="G1479" t="s">
        <v>26</v>
      </c>
      <c r="H1479">
        <v>55</v>
      </c>
      <c r="I1479">
        <v>3639</v>
      </c>
      <c r="J1479">
        <v>200145</v>
      </c>
      <c r="K1479">
        <v>30</v>
      </c>
      <c r="L1479">
        <v>109170</v>
      </c>
      <c r="M1479">
        <v>90975</v>
      </c>
      <c r="N1479" s="5">
        <f>sales[profit]/sales[total_sales]</f>
        <v>0.45454545454545453</v>
      </c>
    </row>
    <row r="1480" spans="2:14" hidden="1" x14ac:dyDescent="0.25">
      <c r="B1480">
        <v>10277</v>
      </c>
      <c r="C1480" t="s">
        <v>23</v>
      </c>
      <c r="D1480" s="1">
        <v>44920</v>
      </c>
      <c r="E1480" t="s">
        <v>33</v>
      </c>
      <c r="F1480" t="s">
        <v>18</v>
      </c>
      <c r="G1480" t="s">
        <v>26</v>
      </c>
      <c r="H1480">
        <v>55</v>
      </c>
      <c r="I1480">
        <v>4296</v>
      </c>
      <c r="J1480">
        <v>236280</v>
      </c>
      <c r="K1480">
        <v>30</v>
      </c>
      <c r="L1480">
        <v>128880</v>
      </c>
      <c r="M1480">
        <v>107400</v>
      </c>
      <c r="N1480" s="5">
        <f>sales[profit]/sales[total_sales]</f>
        <v>0.45454545454545453</v>
      </c>
    </row>
    <row r="1481" spans="2:14" hidden="1" x14ac:dyDescent="0.25">
      <c r="B1481">
        <v>10743</v>
      </c>
      <c r="C1481" t="s">
        <v>19</v>
      </c>
      <c r="D1481" s="1">
        <v>44920</v>
      </c>
      <c r="E1481" t="s">
        <v>25</v>
      </c>
      <c r="F1481" t="s">
        <v>96</v>
      </c>
      <c r="G1481" t="s">
        <v>30</v>
      </c>
      <c r="H1481">
        <v>45</v>
      </c>
      <c r="I1481">
        <v>18845</v>
      </c>
      <c r="J1481">
        <v>848025</v>
      </c>
      <c r="K1481">
        <v>15</v>
      </c>
      <c r="L1481">
        <v>282675</v>
      </c>
      <c r="M1481">
        <v>565350</v>
      </c>
      <c r="N1481" s="5">
        <f>sales[profit]/sales[total_sales]</f>
        <v>0.66666666666666663</v>
      </c>
    </row>
    <row r="1482" spans="2:14" hidden="1" x14ac:dyDescent="0.25">
      <c r="B1482">
        <v>10135</v>
      </c>
      <c r="C1482" t="s">
        <v>23</v>
      </c>
      <c r="D1482" s="1">
        <v>44920</v>
      </c>
      <c r="E1482" t="s">
        <v>20</v>
      </c>
      <c r="F1482" t="s">
        <v>14</v>
      </c>
      <c r="G1482" t="s">
        <v>30</v>
      </c>
      <c r="H1482">
        <v>45</v>
      </c>
      <c r="I1482">
        <v>13910</v>
      </c>
      <c r="J1482">
        <v>625950</v>
      </c>
      <c r="K1482">
        <v>15</v>
      </c>
      <c r="L1482">
        <v>208650</v>
      </c>
      <c r="M1482">
        <v>417300</v>
      </c>
      <c r="N1482" s="5">
        <f>sales[profit]/sales[total_sales]</f>
        <v>0.66666666666666663</v>
      </c>
    </row>
    <row r="1483" spans="2:14" hidden="1" x14ac:dyDescent="0.25">
      <c r="B1483">
        <v>10216</v>
      </c>
      <c r="C1483" t="s">
        <v>23</v>
      </c>
      <c r="D1483" s="1">
        <v>44920</v>
      </c>
      <c r="E1483" t="s">
        <v>42</v>
      </c>
      <c r="F1483" t="s">
        <v>32</v>
      </c>
      <c r="G1483" t="s">
        <v>26</v>
      </c>
      <c r="H1483">
        <v>55</v>
      </c>
      <c r="I1483">
        <v>6216</v>
      </c>
      <c r="J1483">
        <v>341880</v>
      </c>
      <c r="K1483">
        <v>30</v>
      </c>
      <c r="L1483">
        <v>186480</v>
      </c>
      <c r="M1483">
        <v>155400</v>
      </c>
      <c r="N1483" s="5">
        <f>sales[profit]/sales[total_sales]</f>
        <v>0.45454545454545453</v>
      </c>
    </row>
    <row r="1484" spans="2:14" hidden="1" x14ac:dyDescent="0.25">
      <c r="B1484">
        <v>10844</v>
      </c>
      <c r="C1484" t="s">
        <v>19</v>
      </c>
      <c r="D1484" s="1">
        <v>44921</v>
      </c>
      <c r="E1484" t="s">
        <v>59</v>
      </c>
      <c r="F1484" t="s">
        <v>14</v>
      </c>
      <c r="G1484" t="s">
        <v>26</v>
      </c>
      <c r="H1484">
        <v>55</v>
      </c>
      <c r="I1484">
        <v>16663</v>
      </c>
      <c r="J1484">
        <v>916465</v>
      </c>
      <c r="K1484">
        <v>30</v>
      </c>
      <c r="L1484">
        <v>499890</v>
      </c>
      <c r="M1484">
        <v>416575</v>
      </c>
      <c r="N1484" s="5">
        <f>sales[profit]/sales[total_sales]</f>
        <v>0.45454545454545453</v>
      </c>
    </row>
    <row r="1485" spans="2:14" hidden="1" x14ac:dyDescent="0.25">
      <c r="B1485">
        <v>10943</v>
      </c>
      <c r="C1485" t="s">
        <v>19</v>
      </c>
      <c r="D1485" s="1">
        <v>44921</v>
      </c>
      <c r="E1485" t="s">
        <v>61</v>
      </c>
      <c r="F1485" t="s">
        <v>14</v>
      </c>
      <c r="G1485" t="s">
        <v>21</v>
      </c>
      <c r="H1485">
        <v>50</v>
      </c>
      <c r="I1485">
        <v>156</v>
      </c>
      <c r="J1485">
        <v>7800</v>
      </c>
      <c r="K1485">
        <v>20</v>
      </c>
      <c r="L1485">
        <v>3120</v>
      </c>
      <c r="M1485">
        <v>4680</v>
      </c>
      <c r="N1485" s="5">
        <f>sales[profit]/sales[total_sales]</f>
        <v>0.6</v>
      </c>
    </row>
    <row r="1486" spans="2:14" hidden="1" x14ac:dyDescent="0.25">
      <c r="B1486">
        <v>10007</v>
      </c>
      <c r="C1486" t="s">
        <v>16</v>
      </c>
      <c r="D1486" s="1">
        <v>44921</v>
      </c>
      <c r="E1486" t="s">
        <v>20</v>
      </c>
      <c r="F1486" t="s">
        <v>14</v>
      </c>
      <c r="G1486" t="s">
        <v>15</v>
      </c>
      <c r="H1486">
        <v>40</v>
      </c>
      <c r="I1486">
        <v>15614</v>
      </c>
      <c r="J1486">
        <v>624560</v>
      </c>
      <c r="K1486">
        <v>10</v>
      </c>
      <c r="L1486">
        <v>156140</v>
      </c>
      <c r="M1486">
        <v>468420</v>
      </c>
      <c r="N1486" s="5">
        <f>sales[profit]/sales[total_sales]</f>
        <v>0.75</v>
      </c>
    </row>
    <row r="1487" spans="2:14" hidden="1" x14ac:dyDescent="0.25">
      <c r="B1487">
        <v>10255</v>
      </c>
      <c r="C1487" t="s">
        <v>19</v>
      </c>
      <c r="D1487" s="1">
        <v>44921</v>
      </c>
      <c r="E1487" t="s">
        <v>60</v>
      </c>
      <c r="F1487" t="s">
        <v>14</v>
      </c>
      <c r="G1487" t="s">
        <v>26</v>
      </c>
      <c r="H1487">
        <v>55</v>
      </c>
      <c r="I1487">
        <v>9865</v>
      </c>
      <c r="J1487">
        <v>542575</v>
      </c>
      <c r="K1487">
        <v>30</v>
      </c>
      <c r="L1487">
        <v>295950</v>
      </c>
      <c r="M1487">
        <v>246625</v>
      </c>
      <c r="N1487" s="5">
        <f>sales[profit]/sales[total_sales]</f>
        <v>0.45454545454545453</v>
      </c>
    </row>
    <row r="1488" spans="2:14" hidden="1" x14ac:dyDescent="0.25">
      <c r="B1488">
        <v>10034</v>
      </c>
      <c r="C1488" t="s">
        <v>23</v>
      </c>
      <c r="D1488" s="1">
        <v>44922</v>
      </c>
      <c r="E1488" t="s">
        <v>44</v>
      </c>
      <c r="F1488" t="s">
        <v>18</v>
      </c>
      <c r="G1488" t="s">
        <v>21</v>
      </c>
      <c r="H1488">
        <v>50</v>
      </c>
      <c r="I1488">
        <v>5147</v>
      </c>
      <c r="J1488">
        <v>257350</v>
      </c>
      <c r="K1488">
        <v>20</v>
      </c>
      <c r="L1488">
        <v>102940</v>
      </c>
      <c r="M1488">
        <v>154410</v>
      </c>
      <c r="N1488" s="5">
        <f>sales[profit]/sales[total_sales]</f>
        <v>0.6</v>
      </c>
    </row>
    <row r="1489" spans="2:14" hidden="1" x14ac:dyDescent="0.25">
      <c r="B1489">
        <v>10061</v>
      </c>
      <c r="C1489" t="s">
        <v>23</v>
      </c>
      <c r="D1489" s="1">
        <v>44922</v>
      </c>
      <c r="E1489" t="s">
        <v>54</v>
      </c>
      <c r="F1489" t="s">
        <v>32</v>
      </c>
      <c r="G1489" t="s">
        <v>21</v>
      </c>
      <c r="H1489">
        <v>50</v>
      </c>
      <c r="I1489">
        <v>12802</v>
      </c>
      <c r="J1489">
        <v>640100</v>
      </c>
      <c r="K1489">
        <v>20</v>
      </c>
      <c r="L1489">
        <v>256040</v>
      </c>
      <c r="M1489">
        <v>384060</v>
      </c>
      <c r="N1489" s="5">
        <f>sales[profit]/sales[total_sales]</f>
        <v>0.6</v>
      </c>
    </row>
    <row r="1490" spans="2:14" hidden="1" x14ac:dyDescent="0.25">
      <c r="B1490">
        <v>10052</v>
      </c>
      <c r="C1490" t="s">
        <v>23</v>
      </c>
      <c r="D1490" s="1">
        <v>44922</v>
      </c>
      <c r="E1490" t="s">
        <v>28</v>
      </c>
      <c r="F1490" t="s">
        <v>96</v>
      </c>
      <c r="G1490" t="s">
        <v>26</v>
      </c>
      <c r="H1490">
        <v>55</v>
      </c>
      <c r="I1490">
        <v>18846</v>
      </c>
      <c r="J1490">
        <v>1036530</v>
      </c>
      <c r="K1490">
        <v>30</v>
      </c>
      <c r="L1490">
        <v>565380</v>
      </c>
      <c r="M1490">
        <v>471150</v>
      </c>
      <c r="N1490" s="5">
        <f>sales[profit]/sales[total_sales]</f>
        <v>0.45454545454545453</v>
      </c>
    </row>
    <row r="1491" spans="2:14" hidden="1" x14ac:dyDescent="0.25">
      <c r="B1491">
        <v>10254</v>
      </c>
      <c r="C1491" t="s">
        <v>23</v>
      </c>
      <c r="D1491" s="1">
        <v>44922</v>
      </c>
      <c r="E1491" t="s">
        <v>17</v>
      </c>
      <c r="F1491" t="s">
        <v>18</v>
      </c>
      <c r="G1491" t="s">
        <v>15</v>
      </c>
      <c r="H1491">
        <v>40</v>
      </c>
      <c r="I1491">
        <v>14264</v>
      </c>
      <c r="J1491">
        <v>570560</v>
      </c>
      <c r="K1491">
        <v>10</v>
      </c>
      <c r="L1491">
        <v>142640</v>
      </c>
      <c r="M1491">
        <v>427920</v>
      </c>
      <c r="N1491" s="5">
        <f>sales[profit]/sales[total_sales]</f>
        <v>0.75</v>
      </c>
    </row>
    <row r="1492" spans="2:14" hidden="1" x14ac:dyDescent="0.25">
      <c r="B1492">
        <v>10108</v>
      </c>
      <c r="C1492" t="s">
        <v>16</v>
      </c>
      <c r="D1492" s="1">
        <v>44923</v>
      </c>
      <c r="E1492" t="s">
        <v>64</v>
      </c>
      <c r="F1492" t="s">
        <v>18</v>
      </c>
      <c r="G1492" t="s">
        <v>15</v>
      </c>
      <c r="H1492">
        <v>40</v>
      </c>
      <c r="I1492">
        <v>3623</v>
      </c>
      <c r="J1492">
        <v>144920</v>
      </c>
      <c r="K1492">
        <v>10</v>
      </c>
      <c r="L1492">
        <v>36230</v>
      </c>
      <c r="M1492">
        <v>108690</v>
      </c>
      <c r="N1492" s="5">
        <f>sales[profit]/sales[total_sales]</f>
        <v>0.75</v>
      </c>
    </row>
    <row r="1493" spans="2:14" hidden="1" x14ac:dyDescent="0.25">
      <c r="B1493">
        <v>10871</v>
      </c>
      <c r="C1493" t="s">
        <v>19</v>
      </c>
      <c r="D1493" s="1">
        <v>44923</v>
      </c>
      <c r="E1493" t="s">
        <v>60</v>
      </c>
      <c r="F1493" t="s">
        <v>14</v>
      </c>
      <c r="G1493" t="s">
        <v>26</v>
      </c>
      <c r="H1493">
        <v>55</v>
      </c>
      <c r="I1493">
        <v>1360</v>
      </c>
      <c r="J1493">
        <v>74800</v>
      </c>
      <c r="K1493">
        <v>30</v>
      </c>
      <c r="L1493">
        <v>40800</v>
      </c>
      <c r="M1493">
        <v>34000</v>
      </c>
      <c r="N1493" s="5">
        <f>sales[profit]/sales[total_sales]</f>
        <v>0.45454545454545453</v>
      </c>
    </row>
    <row r="1494" spans="2:14" hidden="1" x14ac:dyDescent="0.25">
      <c r="B1494">
        <v>10076</v>
      </c>
      <c r="C1494" t="s">
        <v>12</v>
      </c>
      <c r="D1494" s="1">
        <v>44923</v>
      </c>
      <c r="E1494" t="s">
        <v>35</v>
      </c>
      <c r="F1494" t="s">
        <v>96</v>
      </c>
      <c r="G1494" t="s">
        <v>30</v>
      </c>
      <c r="H1494">
        <v>45</v>
      </c>
      <c r="I1494">
        <v>15603</v>
      </c>
      <c r="J1494">
        <v>702135</v>
      </c>
      <c r="K1494">
        <v>15</v>
      </c>
      <c r="L1494">
        <v>234045</v>
      </c>
      <c r="M1494">
        <v>468090</v>
      </c>
      <c r="N1494" s="5">
        <f>sales[profit]/sales[total_sales]</f>
        <v>0.66666666666666663</v>
      </c>
    </row>
    <row r="1495" spans="2:14" hidden="1" x14ac:dyDescent="0.25">
      <c r="B1495">
        <v>10263</v>
      </c>
      <c r="C1495" t="s">
        <v>19</v>
      </c>
      <c r="D1495" s="1">
        <v>44923</v>
      </c>
      <c r="E1495" t="s">
        <v>44</v>
      </c>
      <c r="F1495" t="s">
        <v>18</v>
      </c>
      <c r="G1495" t="s">
        <v>30</v>
      </c>
      <c r="H1495">
        <v>45</v>
      </c>
      <c r="I1495">
        <v>15972</v>
      </c>
      <c r="J1495">
        <v>718740</v>
      </c>
      <c r="K1495">
        <v>15</v>
      </c>
      <c r="L1495">
        <v>239580</v>
      </c>
      <c r="M1495">
        <v>479160</v>
      </c>
      <c r="N1495" s="5">
        <f>sales[profit]/sales[total_sales]</f>
        <v>0.66666666666666663</v>
      </c>
    </row>
    <row r="1496" spans="2:14" hidden="1" x14ac:dyDescent="0.25">
      <c r="B1496">
        <v>10416</v>
      </c>
      <c r="C1496" t="s">
        <v>12</v>
      </c>
      <c r="D1496" s="1">
        <v>44924</v>
      </c>
      <c r="E1496" t="s">
        <v>31</v>
      </c>
      <c r="F1496" t="s">
        <v>32</v>
      </c>
      <c r="G1496" t="s">
        <v>15</v>
      </c>
      <c r="H1496">
        <v>40</v>
      </c>
      <c r="I1496">
        <v>8727</v>
      </c>
      <c r="J1496">
        <v>349080</v>
      </c>
      <c r="K1496">
        <v>10</v>
      </c>
      <c r="L1496">
        <v>87270</v>
      </c>
      <c r="M1496">
        <v>261810</v>
      </c>
      <c r="N1496" s="5">
        <f>sales[profit]/sales[total_sales]</f>
        <v>0.75</v>
      </c>
    </row>
    <row r="1497" spans="2:14" hidden="1" x14ac:dyDescent="0.25">
      <c r="B1497">
        <v>10290</v>
      </c>
      <c r="C1497" t="s">
        <v>23</v>
      </c>
      <c r="D1497" s="1">
        <v>44924</v>
      </c>
      <c r="E1497" t="s">
        <v>60</v>
      </c>
      <c r="F1497" t="s">
        <v>14</v>
      </c>
      <c r="G1497" t="s">
        <v>30</v>
      </c>
      <c r="H1497">
        <v>45</v>
      </c>
      <c r="I1497">
        <v>19778</v>
      </c>
      <c r="J1497">
        <v>890010</v>
      </c>
      <c r="K1497">
        <v>15</v>
      </c>
      <c r="L1497">
        <v>296670</v>
      </c>
      <c r="M1497">
        <v>593340</v>
      </c>
      <c r="N1497" s="5">
        <f>sales[profit]/sales[total_sales]</f>
        <v>0.66666666666666663</v>
      </c>
    </row>
    <row r="1498" spans="2:14" hidden="1" x14ac:dyDescent="0.25">
      <c r="B1498">
        <v>10866</v>
      </c>
      <c r="C1498" t="s">
        <v>19</v>
      </c>
      <c r="D1498" s="1">
        <v>44924</v>
      </c>
      <c r="E1498" t="s">
        <v>37</v>
      </c>
      <c r="F1498" t="s">
        <v>32</v>
      </c>
      <c r="G1498" t="s">
        <v>30</v>
      </c>
      <c r="H1498">
        <v>45</v>
      </c>
      <c r="I1498">
        <v>14202</v>
      </c>
      <c r="J1498">
        <v>639090</v>
      </c>
      <c r="K1498">
        <v>15</v>
      </c>
      <c r="L1498">
        <v>213030</v>
      </c>
      <c r="M1498">
        <v>426060</v>
      </c>
      <c r="N1498" s="5">
        <f>sales[profit]/sales[total_sales]</f>
        <v>0.66666666666666663</v>
      </c>
    </row>
    <row r="1499" spans="2:14" hidden="1" x14ac:dyDescent="0.25">
      <c r="B1499">
        <v>10060</v>
      </c>
      <c r="C1499" t="s">
        <v>19</v>
      </c>
      <c r="D1499" s="1">
        <v>44924</v>
      </c>
      <c r="E1499" t="s">
        <v>60</v>
      </c>
      <c r="F1499" t="s">
        <v>14</v>
      </c>
      <c r="G1499" t="s">
        <v>15</v>
      </c>
      <c r="H1499">
        <v>40</v>
      </c>
      <c r="I1499">
        <v>10138</v>
      </c>
      <c r="J1499">
        <v>405520</v>
      </c>
      <c r="K1499">
        <v>10</v>
      </c>
      <c r="L1499">
        <v>101380</v>
      </c>
      <c r="M1499">
        <v>304140</v>
      </c>
      <c r="N1499" s="5">
        <f>sales[profit]/sales[total_sales]</f>
        <v>0.75</v>
      </c>
    </row>
    <row r="1500" spans="2:14" hidden="1" x14ac:dyDescent="0.25">
      <c r="B1500">
        <v>10551</v>
      </c>
      <c r="C1500" t="s">
        <v>19</v>
      </c>
      <c r="D1500" s="1">
        <v>44925</v>
      </c>
      <c r="E1500" t="s">
        <v>24</v>
      </c>
      <c r="F1500" t="s">
        <v>18</v>
      </c>
      <c r="G1500" t="s">
        <v>21</v>
      </c>
      <c r="H1500">
        <v>50</v>
      </c>
      <c r="I1500">
        <v>5328</v>
      </c>
      <c r="J1500">
        <v>266400</v>
      </c>
      <c r="K1500">
        <v>20</v>
      </c>
      <c r="L1500">
        <v>106560</v>
      </c>
      <c r="M1500">
        <v>159840</v>
      </c>
      <c r="N1500" s="5">
        <f>sales[profit]/sales[total_sales]</f>
        <v>0.6</v>
      </c>
    </row>
    <row r="1501" spans="2:14" hidden="1" x14ac:dyDescent="0.25">
      <c r="B1501">
        <v>10242</v>
      </c>
      <c r="C1501" t="s">
        <v>16</v>
      </c>
      <c r="D1501" s="1">
        <v>44925</v>
      </c>
      <c r="E1501" t="s">
        <v>64</v>
      </c>
      <c r="F1501" t="s">
        <v>18</v>
      </c>
      <c r="G1501" t="s">
        <v>30</v>
      </c>
      <c r="H1501">
        <v>45</v>
      </c>
      <c r="I1501">
        <v>18872</v>
      </c>
      <c r="J1501">
        <v>849240</v>
      </c>
      <c r="K1501">
        <v>15</v>
      </c>
      <c r="L1501">
        <v>283080</v>
      </c>
      <c r="M1501">
        <v>566160</v>
      </c>
      <c r="N1501" s="5">
        <f>sales[profit]/sales[total_sales]</f>
        <v>0.66666666666666663</v>
      </c>
    </row>
    <row r="1502" spans="2:14" hidden="1" x14ac:dyDescent="0.25">
      <c r="B1502">
        <v>10059</v>
      </c>
      <c r="C1502" t="s">
        <v>12</v>
      </c>
      <c r="D1502" s="1">
        <v>44925</v>
      </c>
      <c r="E1502" t="s">
        <v>61</v>
      </c>
      <c r="F1502" t="s">
        <v>14</v>
      </c>
      <c r="G1502" t="s">
        <v>30</v>
      </c>
      <c r="H1502">
        <v>45</v>
      </c>
      <c r="I1502">
        <v>17990</v>
      </c>
      <c r="J1502">
        <v>809550</v>
      </c>
      <c r="K1502">
        <v>15</v>
      </c>
      <c r="L1502">
        <v>269850</v>
      </c>
      <c r="M1502">
        <v>539700</v>
      </c>
      <c r="N1502" s="5">
        <f>sales[profit]/sales[total_sales]</f>
        <v>0.66666666666666663</v>
      </c>
    </row>
    <row r="1503" spans="2:14" hidden="1" x14ac:dyDescent="0.25">
      <c r="B1503">
        <v>10217</v>
      </c>
      <c r="C1503" t="s">
        <v>19</v>
      </c>
      <c r="D1503" s="1">
        <v>44925</v>
      </c>
      <c r="E1503" t="s">
        <v>34</v>
      </c>
      <c r="F1503" t="s">
        <v>14</v>
      </c>
      <c r="G1503" t="s">
        <v>15</v>
      </c>
      <c r="H1503">
        <v>40</v>
      </c>
      <c r="I1503">
        <v>9461</v>
      </c>
      <c r="J1503">
        <v>378440</v>
      </c>
      <c r="K1503">
        <v>10</v>
      </c>
      <c r="L1503">
        <v>94610</v>
      </c>
      <c r="M1503">
        <v>283830</v>
      </c>
      <c r="N1503" s="5">
        <f>sales[profit]/sales[total_sales]</f>
        <v>0.75</v>
      </c>
    </row>
    <row r="1504" spans="2:14" hidden="1" x14ac:dyDescent="0.25">
      <c r="B1504">
        <v>10504</v>
      </c>
      <c r="C1504" t="s">
        <v>16</v>
      </c>
      <c r="D1504" s="1">
        <v>44926</v>
      </c>
      <c r="E1504" t="s">
        <v>54</v>
      </c>
      <c r="F1504" t="s">
        <v>32</v>
      </c>
      <c r="G1504" t="s">
        <v>26</v>
      </c>
      <c r="H1504">
        <v>55</v>
      </c>
      <c r="I1504">
        <v>18230</v>
      </c>
      <c r="J1504">
        <v>1002650</v>
      </c>
      <c r="K1504">
        <v>30</v>
      </c>
      <c r="L1504">
        <v>546900</v>
      </c>
      <c r="M1504">
        <v>455750</v>
      </c>
      <c r="N1504" s="5">
        <f>sales[profit]/sales[total_sales]</f>
        <v>0.45454545454545453</v>
      </c>
    </row>
  </sheetData>
  <pageMargins left="0.75" right="0.75" top="1" bottom="1" header="0.5" footer="0.5"/>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87B80-65AA-418E-BBB6-6715DEF08CBC}">
  <dimension ref="A1:L2"/>
  <sheetViews>
    <sheetView showGridLines="0" tabSelected="1" zoomScale="80" zoomScaleNormal="80" workbookViewId="0">
      <selection activeCell="O2" sqref="O2"/>
    </sheetView>
  </sheetViews>
  <sheetFormatPr defaultRowHeight="15" x14ac:dyDescent="0.25"/>
  <cols>
    <col min="1" max="1" width="1.7109375" style="6" customWidth="1"/>
    <col min="6" max="6" width="10.7109375" bestFit="1" customWidth="1"/>
    <col min="7" max="7" width="22.28515625" bestFit="1" customWidth="1"/>
    <col min="8" max="8" width="9.7109375" bestFit="1" customWidth="1"/>
    <col min="9" max="9" width="22.28515625" bestFit="1" customWidth="1"/>
    <col min="10" max="10" width="12.5703125" bestFit="1" customWidth="1"/>
    <col min="11" max="11" width="22.28515625" bestFit="1" customWidth="1"/>
  </cols>
  <sheetData>
    <row r="1" spans="1:12" s="6" customFormat="1" ht="9.9499999999999993" customHeight="1" x14ac:dyDescent="0.25"/>
    <row r="2" spans="1:12" s="9" customFormat="1" ht="80.099999999999994" customHeight="1" x14ac:dyDescent="0.25">
      <c r="A2" s="6"/>
      <c r="D2" s="10"/>
      <c r="F2" s="11"/>
      <c r="G2" s="16" t="s">
        <v>101</v>
      </c>
      <c r="H2" s="11"/>
      <c r="I2" s="12"/>
      <c r="J2" s="11"/>
      <c r="K2" s="12"/>
      <c r="L2"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A31C8-C8F0-44A1-8909-BC0614635DE8}">
  <dimension ref="A2:J83"/>
  <sheetViews>
    <sheetView topLeftCell="A24" workbookViewId="0">
      <selection activeCell="D31" sqref="D31:E82"/>
    </sheetView>
  </sheetViews>
  <sheetFormatPr defaultRowHeight="15" x14ac:dyDescent="0.25"/>
  <cols>
    <col min="1" max="1" width="17.42578125" bestFit="1" customWidth="1"/>
    <col min="2" max="2" width="16.42578125" bestFit="1" customWidth="1"/>
    <col min="3" max="3" width="12.5703125" bestFit="1" customWidth="1"/>
    <col min="6" max="6" width="10.5703125" bestFit="1" customWidth="1"/>
    <col min="7" max="7" width="10.140625" bestFit="1" customWidth="1"/>
    <col min="8" max="8" width="10.5703125" bestFit="1" customWidth="1"/>
  </cols>
  <sheetData>
    <row r="2" spans="1:10" x14ac:dyDescent="0.25">
      <c r="J2" t="s">
        <v>100</v>
      </c>
    </row>
    <row r="3" spans="1:10" x14ac:dyDescent="0.25">
      <c r="J3">
        <v>1000000</v>
      </c>
    </row>
    <row r="4" spans="1:10" x14ac:dyDescent="0.25">
      <c r="A4" t="s">
        <v>76</v>
      </c>
      <c r="B4" t="s">
        <v>77</v>
      </c>
      <c r="C4" t="s">
        <v>78</v>
      </c>
      <c r="F4" t="s">
        <v>97</v>
      </c>
      <c r="G4" t="s">
        <v>98</v>
      </c>
      <c r="H4" t="s">
        <v>99</v>
      </c>
    </row>
    <row r="5" spans="1:10" x14ac:dyDescent="0.25">
      <c r="A5" s="14">
        <v>730748020</v>
      </c>
      <c r="B5" s="14">
        <v>288638560</v>
      </c>
      <c r="C5" s="14">
        <v>442109460</v>
      </c>
      <c r="F5">
        <f>800000000</f>
        <v>800000000</v>
      </c>
      <c r="G5">
        <v>300000000</v>
      </c>
      <c r="H5">
        <v>500000000</v>
      </c>
    </row>
    <row r="6" spans="1:10" x14ac:dyDescent="0.25">
      <c r="A6" s="14"/>
      <c r="B6" s="14"/>
      <c r="C6" s="14"/>
      <c r="F6">
        <f>F5/$J$3</f>
        <v>800</v>
      </c>
      <c r="G6">
        <f t="shared" ref="G6:H6" si="0">G5/$J$3</f>
        <v>300</v>
      </c>
      <c r="H6">
        <f t="shared" si="0"/>
        <v>500</v>
      </c>
    </row>
    <row r="7" spans="1:10" x14ac:dyDescent="0.25">
      <c r="F7">
        <f>GETPIVOTDATA("Sum of total_sales",$A$4)</f>
        <v>730748020</v>
      </c>
      <c r="G7">
        <f>GETPIVOTDATA("Sum of total_cost",$A$4)</f>
        <v>288638560</v>
      </c>
      <c r="H7">
        <f>GETPIVOTDATA("Sum of profit",$A$4)</f>
        <v>442109460</v>
      </c>
    </row>
    <row r="8" spans="1:10" x14ac:dyDescent="0.25">
      <c r="F8" s="15">
        <f>F7/$J$3</f>
        <v>730.74802</v>
      </c>
      <c r="G8" s="15">
        <f t="shared" ref="G8:H8" si="1">G7/$J$3</f>
        <v>288.63855999999998</v>
      </c>
      <c r="H8" s="15">
        <f t="shared" si="1"/>
        <v>442.10946000000001</v>
      </c>
    </row>
    <row r="10" spans="1:10" x14ac:dyDescent="0.25">
      <c r="F10" s="5">
        <f>F7/F5</f>
        <v>0.91343502499999996</v>
      </c>
      <c r="G10" s="5">
        <f>G7/G5</f>
        <v>0.96212853333333337</v>
      </c>
      <c r="H10" s="5">
        <f>H7/H5</f>
        <v>0.88421892000000002</v>
      </c>
    </row>
    <row r="11" spans="1:10" x14ac:dyDescent="0.25">
      <c r="F11" s="5">
        <f>100%-F10</f>
        <v>8.6564975000000044E-2</v>
      </c>
      <c r="G11" s="5">
        <f t="shared" ref="G11:H11" si="2">100%-G10</f>
        <v>3.7871466666666631E-2</v>
      </c>
      <c r="H11" s="5">
        <f t="shared" si="2"/>
        <v>0.11578107999999998</v>
      </c>
    </row>
    <row r="14" spans="1:10" x14ac:dyDescent="0.25">
      <c r="A14" s="7" t="s">
        <v>79</v>
      </c>
      <c r="B14" t="s">
        <v>76</v>
      </c>
      <c r="C14" t="s">
        <v>77</v>
      </c>
    </row>
    <row r="15" spans="1:10" x14ac:dyDescent="0.25">
      <c r="A15" s="8" t="s">
        <v>81</v>
      </c>
      <c r="B15" s="14">
        <v>61964945</v>
      </c>
      <c r="C15" s="14">
        <v>25158770</v>
      </c>
    </row>
    <row r="16" spans="1:10" x14ac:dyDescent="0.25">
      <c r="A16" s="8" t="s">
        <v>82</v>
      </c>
      <c r="B16" s="14">
        <v>56760365</v>
      </c>
      <c r="C16" s="14">
        <v>23420680</v>
      </c>
    </row>
    <row r="17" spans="1:5" x14ac:dyDescent="0.25">
      <c r="A17" s="8" t="s">
        <v>83</v>
      </c>
      <c r="B17" s="14">
        <v>59071415</v>
      </c>
      <c r="C17" s="14">
        <v>23244595</v>
      </c>
    </row>
    <row r="18" spans="1:5" x14ac:dyDescent="0.25">
      <c r="A18" s="8" t="s">
        <v>84</v>
      </c>
      <c r="B18" s="14">
        <v>61243250</v>
      </c>
      <c r="C18" s="14">
        <v>23805665</v>
      </c>
    </row>
    <row r="19" spans="1:5" x14ac:dyDescent="0.25">
      <c r="A19" s="8" t="s">
        <v>85</v>
      </c>
      <c r="B19" s="14">
        <v>60334510</v>
      </c>
      <c r="C19" s="14">
        <v>22407790</v>
      </c>
    </row>
    <row r="20" spans="1:5" x14ac:dyDescent="0.25">
      <c r="A20" s="8" t="s">
        <v>86</v>
      </c>
      <c r="B20" s="14">
        <v>60165160</v>
      </c>
      <c r="C20" s="14">
        <v>23245625</v>
      </c>
    </row>
    <row r="21" spans="1:5" x14ac:dyDescent="0.25">
      <c r="A21" s="8" t="s">
        <v>87</v>
      </c>
      <c r="B21" s="14">
        <v>63586065</v>
      </c>
      <c r="C21" s="14">
        <v>24156205</v>
      </c>
    </row>
    <row r="22" spans="1:5" x14ac:dyDescent="0.25">
      <c r="A22" s="8" t="s">
        <v>88</v>
      </c>
      <c r="B22" s="14">
        <v>60964385</v>
      </c>
      <c r="C22" s="14">
        <v>24197760</v>
      </c>
    </row>
    <row r="23" spans="1:5" x14ac:dyDescent="0.25">
      <c r="A23" s="8" t="s">
        <v>89</v>
      </c>
      <c r="B23" s="14">
        <v>59120430</v>
      </c>
      <c r="C23" s="14">
        <v>23683880</v>
      </c>
    </row>
    <row r="24" spans="1:5" x14ac:dyDescent="0.25">
      <c r="A24" s="8" t="s">
        <v>90</v>
      </c>
      <c r="B24" s="14">
        <v>62946905</v>
      </c>
      <c r="C24" s="14">
        <v>24878420</v>
      </c>
    </row>
    <row r="25" spans="1:5" x14ac:dyDescent="0.25">
      <c r="A25" s="8" t="s">
        <v>91</v>
      </c>
      <c r="B25" s="14">
        <v>62264355</v>
      </c>
      <c r="C25" s="14">
        <v>25533505</v>
      </c>
    </row>
    <row r="26" spans="1:5" x14ac:dyDescent="0.25">
      <c r="A26" s="8" t="s">
        <v>92</v>
      </c>
      <c r="B26" s="14">
        <v>62326235</v>
      </c>
      <c r="C26" s="14">
        <v>24905665</v>
      </c>
    </row>
    <row r="27" spans="1:5" x14ac:dyDescent="0.25">
      <c r="A27" s="8" t="s">
        <v>80</v>
      </c>
      <c r="B27" s="14">
        <v>730748020</v>
      </c>
      <c r="C27" s="14">
        <v>288638560</v>
      </c>
    </row>
    <row r="31" spans="1:5" x14ac:dyDescent="0.25">
      <c r="A31" s="7" t="s">
        <v>79</v>
      </c>
      <c r="B31" t="s">
        <v>93</v>
      </c>
      <c r="D31" t="s">
        <v>94</v>
      </c>
      <c r="E31" t="s">
        <v>95</v>
      </c>
    </row>
    <row r="32" spans="1:5" x14ac:dyDescent="0.25">
      <c r="A32" s="8" t="s">
        <v>50</v>
      </c>
      <c r="B32" s="14">
        <v>287837</v>
      </c>
      <c r="D32" t="str">
        <f>A32:A82</f>
        <v>Alabama</v>
      </c>
      <c r="E32">
        <f>B32:B82</f>
        <v>287837</v>
      </c>
    </row>
    <row r="33" spans="1:5" x14ac:dyDescent="0.25">
      <c r="A33" s="8" t="s">
        <v>71</v>
      </c>
      <c r="B33" s="14">
        <v>235943.75</v>
      </c>
      <c r="D33" t="str">
        <f t="shared" ref="D33:D82" si="3">A33:A83</f>
        <v>Alaska</v>
      </c>
      <c r="E33">
        <f t="shared" ref="E33:E82" si="4">B33:B83</f>
        <v>235943.75</v>
      </c>
    </row>
    <row r="34" spans="1:5" x14ac:dyDescent="0.25">
      <c r="A34" s="8" t="s">
        <v>57</v>
      </c>
      <c r="B34" s="14">
        <v>267609.375</v>
      </c>
      <c r="D34" t="str">
        <f t="shared" si="3"/>
        <v>Arizona</v>
      </c>
      <c r="E34">
        <f t="shared" si="4"/>
        <v>267609.375</v>
      </c>
    </row>
    <row r="35" spans="1:5" x14ac:dyDescent="0.25">
      <c r="A35" s="8" t="s">
        <v>44</v>
      </c>
      <c r="B35" s="14">
        <v>287403.33333333331</v>
      </c>
      <c r="D35" t="str">
        <f t="shared" si="3"/>
        <v>Arkansas</v>
      </c>
      <c r="E35">
        <f t="shared" si="4"/>
        <v>287403.33333333331</v>
      </c>
    </row>
    <row r="36" spans="1:5" x14ac:dyDescent="0.25">
      <c r="A36" s="8" t="s">
        <v>42</v>
      </c>
      <c r="B36" s="14">
        <v>244464.30555555556</v>
      </c>
      <c r="D36" t="str">
        <f t="shared" si="3"/>
        <v>California</v>
      </c>
      <c r="E36">
        <f t="shared" si="4"/>
        <v>244464.30555555556</v>
      </c>
    </row>
    <row r="37" spans="1:5" x14ac:dyDescent="0.25">
      <c r="A37" s="8" t="s">
        <v>52</v>
      </c>
      <c r="B37" s="14">
        <v>295722.65625</v>
      </c>
      <c r="D37" t="str">
        <f t="shared" si="3"/>
        <v>Colorado</v>
      </c>
      <c r="E37">
        <f t="shared" si="4"/>
        <v>295722.65625</v>
      </c>
    </row>
    <row r="38" spans="1:5" x14ac:dyDescent="0.25">
      <c r="A38" s="8" t="s">
        <v>28</v>
      </c>
      <c r="B38" s="14">
        <v>280704.64285714284</v>
      </c>
      <c r="D38" t="str">
        <f t="shared" si="3"/>
        <v>Connecticut</v>
      </c>
      <c r="E38">
        <f t="shared" si="4"/>
        <v>280704.64285714284</v>
      </c>
    </row>
    <row r="39" spans="1:5" x14ac:dyDescent="0.25">
      <c r="A39" s="8" t="s">
        <v>58</v>
      </c>
      <c r="B39" s="14">
        <v>251703.65384615384</v>
      </c>
      <c r="D39" t="str">
        <f t="shared" si="3"/>
        <v>Delaware</v>
      </c>
      <c r="E39">
        <f t="shared" si="4"/>
        <v>251703.65384615384</v>
      </c>
    </row>
    <row r="40" spans="1:5" x14ac:dyDescent="0.25">
      <c r="A40" s="8" t="s">
        <v>24</v>
      </c>
      <c r="B40" s="14">
        <v>280607</v>
      </c>
      <c r="D40" t="str">
        <f t="shared" si="3"/>
        <v>Florida</v>
      </c>
      <c r="E40">
        <f t="shared" si="4"/>
        <v>280607</v>
      </c>
    </row>
    <row r="41" spans="1:5" x14ac:dyDescent="0.25">
      <c r="A41" s="8" t="s">
        <v>67</v>
      </c>
      <c r="B41" s="14">
        <v>310973.9705882353</v>
      </c>
      <c r="D41" t="str">
        <f t="shared" si="3"/>
        <v>Georgia</v>
      </c>
      <c r="E41">
        <f t="shared" si="4"/>
        <v>310973.9705882353</v>
      </c>
    </row>
    <row r="42" spans="1:5" x14ac:dyDescent="0.25">
      <c r="A42" s="8" t="s">
        <v>54</v>
      </c>
      <c r="B42" s="14">
        <v>331318.40000000002</v>
      </c>
      <c r="D42" t="str">
        <f t="shared" si="3"/>
        <v>Hawaii</v>
      </c>
      <c r="E42">
        <f t="shared" si="4"/>
        <v>331318.40000000002</v>
      </c>
    </row>
    <row r="43" spans="1:5" x14ac:dyDescent="0.25">
      <c r="A43" s="8" t="s">
        <v>62</v>
      </c>
      <c r="B43" s="14">
        <v>349057</v>
      </c>
      <c r="D43" t="str">
        <f t="shared" si="3"/>
        <v>Idaho</v>
      </c>
      <c r="E43">
        <f t="shared" si="4"/>
        <v>349057</v>
      </c>
    </row>
    <row r="44" spans="1:5" x14ac:dyDescent="0.25">
      <c r="A44" s="8" t="s">
        <v>61</v>
      </c>
      <c r="B44" s="14">
        <v>286956.2</v>
      </c>
      <c r="D44" t="str">
        <f t="shared" si="3"/>
        <v>Illinois</v>
      </c>
      <c r="E44">
        <f t="shared" si="4"/>
        <v>286956.2</v>
      </c>
    </row>
    <row r="45" spans="1:5" x14ac:dyDescent="0.25">
      <c r="A45" s="8" t="s">
        <v>43</v>
      </c>
      <c r="B45" s="14">
        <v>269527.65625</v>
      </c>
      <c r="D45" t="str">
        <f t="shared" si="3"/>
        <v>Indiana</v>
      </c>
      <c r="E45">
        <f t="shared" si="4"/>
        <v>269527.65625</v>
      </c>
    </row>
    <row r="46" spans="1:5" x14ac:dyDescent="0.25">
      <c r="A46" s="8" t="s">
        <v>70</v>
      </c>
      <c r="B46" s="14">
        <v>309072.1875</v>
      </c>
      <c r="D46" t="str">
        <f t="shared" si="3"/>
        <v>Iowa</v>
      </c>
      <c r="E46">
        <f t="shared" si="4"/>
        <v>309072.1875</v>
      </c>
    </row>
    <row r="47" spans="1:5" x14ac:dyDescent="0.25">
      <c r="A47" s="8" t="s">
        <v>34</v>
      </c>
      <c r="B47" s="14">
        <v>331695.15625</v>
      </c>
      <c r="D47" t="str">
        <f t="shared" si="3"/>
        <v>Kansas</v>
      </c>
      <c r="E47">
        <f t="shared" si="4"/>
        <v>331695.15625</v>
      </c>
    </row>
    <row r="48" spans="1:5" x14ac:dyDescent="0.25">
      <c r="A48" s="8" t="s">
        <v>38</v>
      </c>
      <c r="B48" s="14">
        <v>251301.62162162163</v>
      </c>
      <c r="D48" t="str">
        <f t="shared" si="3"/>
        <v>Kentucky</v>
      </c>
      <c r="E48">
        <f t="shared" si="4"/>
        <v>251301.62162162163</v>
      </c>
    </row>
    <row r="49" spans="1:5" x14ac:dyDescent="0.25">
      <c r="A49" s="8" t="s">
        <v>64</v>
      </c>
      <c r="B49" s="14">
        <v>343147.8</v>
      </c>
      <c r="D49" t="str">
        <f t="shared" si="3"/>
        <v>Louisiana</v>
      </c>
      <c r="E49">
        <f t="shared" si="4"/>
        <v>343147.8</v>
      </c>
    </row>
    <row r="50" spans="1:5" x14ac:dyDescent="0.25">
      <c r="A50" s="8" t="s">
        <v>39</v>
      </c>
      <c r="B50" s="14">
        <v>287816.40000000002</v>
      </c>
      <c r="D50" t="str">
        <f t="shared" si="3"/>
        <v>Maine</v>
      </c>
      <c r="E50">
        <f t="shared" si="4"/>
        <v>287816.40000000002</v>
      </c>
    </row>
    <row r="51" spans="1:5" x14ac:dyDescent="0.25">
      <c r="A51" s="8" t="s">
        <v>72</v>
      </c>
      <c r="B51" s="14">
        <v>320156.25</v>
      </c>
      <c r="D51" t="str">
        <f t="shared" si="3"/>
        <v>Maryland</v>
      </c>
      <c r="E51">
        <f t="shared" si="4"/>
        <v>320156.25</v>
      </c>
    </row>
    <row r="52" spans="1:5" x14ac:dyDescent="0.25">
      <c r="A52" s="8" t="s">
        <v>49</v>
      </c>
      <c r="B52" s="14">
        <v>262000.66666666666</v>
      </c>
      <c r="D52" t="str">
        <f t="shared" si="3"/>
        <v>Massachusetts</v>
      </c>
      <c r="E52">
        <f t="shared" si="4"/>
        <v>262000.66666666666</v>
      </c>
    </row>
    <row r="53" spans="1:5" x14ac:dyDescent="0.25">
      <c r="A53" s="8" t="s">
        <v>13</v>
      </c>
      <c r="B53" s="14">
        <v>339010</v>
      </c>
      <c r="D53" t="str">
        <f t="shared" si="3"/>
        <v>Michigan</v>
      </c>
      <c r="E53">
        <f t="shared" si="4"/>
        <v>339010</v>
      </c>
    </row>
    <row r="54" spans="1:5" x14ac:dyDescent="0.25">
      <c r="A54" s="8" t="s">
        <v>68</v>
      </c>
      <c r="B54" s="14">
        <v>374878.03571428574</v>
      </c>
      <c r="D54" t="str">
        <f t="shared" si="3"/>
        <v>Minnesota</v>
      </c>
      <c r="E54">
        <f t="shared" si="4"/>
        <v>374878.03571428574</v>
      </c>
    </row>
    <row r="55" spans="1:5" x14ac:dyDescent="0.25">
      <c r="A55" s="8" t="s">
        <v>56</v>
      </c>
      <c r="B55" s="14">
        <v>318220.78947368421</v>
      </c>
      <c r="D55" t="str">
        <f t="shared" si="3"/>
        <v>Mississippi</v>
      </c>
      <c r="E55">
        <f t="shared" si="4"/>
        <v>318220.78947368421</v>
      </c>
    </row>
    <row r="56" spans="1:5" x14ac:dyDescent="0.25">
      <c r="A56" s="8" t="s">
        <v>65</v>
      </c>
      <c r="B56" s="14">
        <v>284764.10714285716</v>
      </c>
      <c r="D56" t="str">
        <f t="shared" si="3"/>
        <v>Missouri</v>
      </c>
      <c r="E56">
        <f t="shared" si="4"/>
        <v>284764.10714285716</v>
      </c>
    </row>
    <row r="57" spans="1:5" x14ac:dyDescent="0.25">
      <c r="A57" s="8" t="s">
        <v>40</v>
      </c>
      <c r="B57" s="14">
        <v>267943.06451612903</v>
      </c>
      <c r="D57" t="str">
        <f t="shared" si="3"/>
        <v>Montana</v>
      </c>
      <c r="E57">
        <f t="shared" si="4"/>
        <v>267943.06451612903</v>
      </c>
    </row>
    <row r="58" spans="1:5" x14ac:dyDescent="0.25">
      <c r="A58" s="8" t="s">
        <v>36</v>
      </c>
      <c r="B58" s="14">
        <v>258818.58695652173</v>
      </c>
      <c r="D58" t="str">
        <f t="shared" si="3"/>
        <v>Nebraska</v>
      </c>
      <c r="E58">
        <f t="shared" si="4"/>
        <v>258818.58695652173</v>
      </c>
    </row>
    <row r="59" spans="1:5" x14ac:dyDescent="0.25">
      <c r="A59" s="8" t="s">
        <v>37</v>
      </c>
      <c r="B59" s="14">
        <v>328952.41379310342</v>
      </c>
      <c r="D59" t="str">
        <f t="shared" si="3"/>
        <v>Nevada</v>
      </c>
      <c r="E59">
        <f t="shared" si="4"/>
        <v>328952.41379310342</v>
      </c>
    </row>
    <row r="60" spans="1:5" x14ac:dyDescent="0.25">
      <c r="A60" s="8" t="s">
        <v>55</v>
      </c>
      <c r="B60" s="14">
        <v>293563.79310344829</v>
      </c>
      <c r="D60" t="str">
        <f t="shared" si="3"/>
        <v>New Hampshire</v>
      </c>
      <c r="E60">
        <f t="shared" si="4"/>
        <v>293563.79310344829</v>
      </c>
    </row>
    <row r="61" spans="1:5" x14ac:dyDescent="0.25">
      <c r="A61" s="8" t="s">
        <v>48</v>
      </c>
      <c r="B61" s="14">
        <v>348508.86363636365</v>
      </c>
      <c r="D61" t="str">
        <f t="shared" si="3"/>
        <v>New Jersey</v>
      </c>
      <c r="E61">
        <f t="shared" si="4"/>
        <v>348508.86363636365</v>
      </c>
    </row>
    <row r="62" spans="1:5" x14ac:dyDescent="0.25">
      <c r="A62" s="8" t="s">
        <v>47</v>
      </c>
      <c r="B62" s="14">
        <v>349648.54838709679</v>
      </c>
      <c r="D62" t="str">
        <f t="shared" si="3"/>
        <v>New Mexico</v>
      </c>
      <c r="E62">
        <f t="shared" si="4"/>
        <v>349648.54838709679</v>
      </c>
    </row>
    <row r="63" spans="1:5" x14ac:dyDescent="0.25">
      <c r="A63" s="8" t="s">
        <v>35</v>
      </c>
      <c r="B63" s="14">
        <v>300178.3823529412</v>
      </c>
      <c r="D63" t="str">
        <f t="shared" si="3"/>
        <v>New York</v>
      </c>
      <c r="E63">
        <f t="shared" si="4"/>
        <v>300178.3823529412</v>
      </c>
    </row>
    <row r="64" spans="1:5" x14ac:dyDescent="0.25">
      <c r="A64" s="8" t="s">
        <v>41</v>
      </c>
      <c r="B64" s="14">
        <v>213173.94736842104</v>
      </c>
      <c r="D64" t="str">
        <f t="shared" si="3"/>
        <v>North Carolina</v>
      </c>
      <c r="E64">
        <f t="shared" si="4"/>
        <v>213173.94736842104</v>
      </c>
    </row>
    <row r="65" spans="1:5" x14ac:dyDescent="0.25">
      <c r="A65" s="8" t="s">
        <v>60</v>
      </c>
      <c r="B65" s="14">
        <v>281802</v>
      </c>
      <c r="D65" t="str">
        <f t="shared" si="3"/>
        <v>North Dakota</v>
      </c>
      <c r="E65">
        <f t="shared" si="4"/>
        <v>281802</v>
      </c>
    </row>
    <row r="66" spans="1:5" x14ac:dyDescent="0.25">
      <c r="A66" s="8" t="s">
        <v>20</v>
      </c>
      <c r="B66" s="14">
        <v>291478.0263157895</v>
      </c>
      <c r="D66" t="str">
        <f t="shared" si="3"/>
        <v>Ohio</v>
      </c>
      <c r="E66">
        <f t="shared" si="4"/>
        <v>291478.0263157895</v>
      </c>
    </row>
    <row r="67" spans="1:5" x14ac:dyDescent="0.25">
      <c r="A67" s="8" t="s">
        <v>45</v>
      </c>
      <c r="B67" s="14">
        <v>298471.76470588235</v>
      </c>
      <c r="D67" t="str">
        <f t="shared" si="3"/>
        <v>Oklahoma</v>
      </c>
      <c r="E67">
        <f t="shared" si="4"/>
        <v>298471.76470588235</v>
      </c>
    </row>
    <row r="68" spans="1:5" x14ac:dyDescent="0.25">
      <c r="A68" s="8" t="s">
        <v>31</v>
      </c>
      <c r="B68" s="14">
        <v>312959.85294117645</v>
      </c>
      <c r="D68" t="str">
        <f t="shared" si="3"/>
        <v>Oregon</v>
      </c>
      <c r="E68">
        <f t="shared" si="4"/>
        <v>312959.85294117645</v>
      </c>
    </row>
    <row r="69" spans="1:5" x14ac:dyDescent="0.25">
      <c r="A69" s="8" t="s">
        <v>63</v>
      </c>
      <c r="B69" s="14">
        <v>355240.66666666669</v>
      </c>
      <c r="D69" t="str">
        <f t="shared" si="3"/>
        <v>Pennsylvania</v>
      </c>
      <c r="E69">
        <f t="shared" si="4"/>
        <v>355240.66666666669</v>
      </c>
    </row>
    <row r="70" spans="1:5" x14ac:dyDescent="0.25">
      <c r="A70" s="8" t="s">
        <v>22</v>
      </c>
      <c r="B70" s="14">
        <v>363130.625</v>
      </c>
      <c r="D70" t="str">
        <f t="shared" si="3"/>
        <v>Rhode Island</v>
      </c>
      <c r="E70">
        <f t="shared" si="4"/>
        <v>363130.625</v>
      </c>
    </row>
    <row r="71" spans="1:5" x14ac:dyDescent="0.25">
      <c r="A71" s="8" t="s">
        <v>17</v>
      </c>
      <c r="B71" s="14">
        <v>331233.51851851854</v>
      </c>
      <c r="D71" t="str">
        <f t="shared" si="3"/>
        <v>South Carolina</v>
      </c>
      <c r="E71">
        <f t="shared" si="4"/>
        <v>331233.51851851854</v>
      </c>
    </row>
    <row r="72" spans="1:5" x14ac:dyDescent="0.25">
      <c r="A72" s="8" t="s">
        <v>29</v>
      </c>
      <c r="B72" s="14">
        <v>272124.51612903224</v>
      </c>
      <c r="D72" t="str">
        <f t="shared" si="3"/>
        <v>South Dakota</v>
      </c>
      <c r="E72">
        <f t="shared" si="4"/>
        <v>272124.51612903224</v>
      </c>
    </row>
    <row r="73" spans="1:5" x14ac:dyDescent="0.25">
      <c r="A73" s="8" t="s">
        <v>33</v>
      </c>
      <c r="B73" s="14">
        <v>283621.36363636365</v>
      </c>
      <c r="D73" t="str">
        <f t="shared" si="3"/>
        <v>Tennessee</v>
      </c>
      <c r="E73">
        <f t="shared" si="4"/>
        <v>283621.36363636365</v>
      </c>
    </row>
    <row r="74" spans="1:5" x14ac:dyDescent="0.25">
      <c r="A74" s="8" t="s">
        <v>51</v>
      </c>
      <c r="B74" s="14">
        <v>333091.84210526315</v>
      </c>
      <c r="D74" t="str">
        <f t="shared" si="3"/>
        <v>Texas</v>
      </c>
      <c r="E74">
        <f t="shared" si="4"/>
        <v>333091.84210526315</v>
      </c>
    </row>
    <row r="75" spans="1:5" x14ac:dyDescent="0.25">
      <c r="A75" s="8" t="s">
        <v>73</v>
      </c>
      <c r="B75" s="14">
        <v>287920</v>
      </c>
      <c r="D75" t="str">
        <f t="shared" si="3"/>
        <v>Utah</v>
      </c>
      <c r="E75">
        <f t="shared" si="4"/>
        <v>287920</v>
      </c>
    </row>
    <row r="76" spans="1:5" x14ac:dyDescent="0.25">
      <c r="A76" s="8" t="s">
        <v>25</v>
      </c>
      <c r="B76" s="14">
        <v>277266.92307692306</v>
      </c>
      <c r="D76" t="str">
        <f t="shared" si="3"/>
        <v>Vermont</v>
      </c>
      <c r="E76">
        <f t="shared" si="4"/>
        <v>277266.92307692306</v>
      </c>
    </row>
    <row r="77" spans="1:5" x14ac:dyDescent="0.25">
      <c r="A77" s="8" t="s">
        <v>53</v>
      </c>
      <c r="B77" s="14">
        <v>250029.51612903227</v>
      </c>
      <c r="D77" t="str">
        <f t="shared" si="3"/>
        <v>Virginia</v>
      </c>
      <c r="E77">
        <f t="shared" si="4"/>
        <v>250029.51612903227</v>
      </c>
    </row>
    <row r="78" spans="1:5" x14ac:dyDescent="0.25">
      <c r="A78" s="8" t="s">
        <v>66</v>
      </c>
      <c r="B78" s="14">
        <v>282111.15384615387</v>
      </c>
      <c r="D78" t="str">
        <f t="shared" si="3"/>
        <v>Washington</v>
      </c>
      <c r="E78">
        <f t="shared" si="4"/>
        <v>282111.15384615387</v>
      </c>
    </row>
    <row r="79" spans="1:5" x14ac:dyDescent="0.25">
      <c r="A79" s="8" t="s">
        <v>69</v>
      </c>
      <c r="B79" s="14">
        <v>277906.94444444444</v>
      </c>
      <c r="D79" t="str">
        <f t="shared" si="3"/>
        <v>Washington DC</v>
      </c>
      <c r="E79">
        <f t="shared" si="4"/>
        <v>277906.94444444444</v>
      </c>
    </row>
    <row r="80" spans="1:5" x14ac:dyDescent="0.25">
      <c r="A80" s="8" t="s">
        <v>27</v>
      </c>
      <c r="B80" s="14">
        <v>269255.9259259259</v>
      </c>
      <c r="D80" t="str">
        <f t="shared" si="3"/>
        <v>West Virginia</v>
      </c>
      <c r="E80">
        <f t="shared" si="4"/>
        <v>269255.9259259259</v>
      </c>
    </row>
    <row r="81" spans="1:5" x14ac:dyDescent="0.25">
      <c r="A81" s="8" t="s">
        <v>59</v>
      </c>
      <c r="B81" s="14">
        <v>317382.2</v>
      </c>
      <c r="D81" t="str">
        <f t="shared" si="3"/>
        <v>Wisconsin</v>
      </c>
      <c r="E81">
        <f t="shared" si="4"/>
        <v>317382.2</v>
      </c>
    </row>
    <row r="82" spans="1:5" x14ac:dyDescent="0.25">
      <c r="A82" s="8" t="s">
        <v>46</v>
      </c>
      <c r="B82" s="14">
        <v>266524.21875</v>
      </c>
      <c r="D82" t="str">
        <f t="shared" si="3"/>
        <v>Wyoming</v>
      </c>
      <c r="E82">
        <f t="shared" si="4"/>
        <v>266524.21875</v>
      </c>
    </row>
    <row r="83" spans="1:5" x14ac:dyDescent="0.25">
      <c r="A83" s="8" t="s">
        <v>80</v>
      </c>
      <c r="B83" s="14">
        <v>294739.64</v>
      </c>
    </row>
  </sheetData>
  <pageMargins left="0.7" right="0.7" top="0.75" bottom="0.75" header="0.3" footer="0.3"/>
  <pageSetup paperSize="9" orientation="portrait" r:id="rId4"/>
  <ignoredErrors>
    <ignoredError sqref="F7:H7" formula="1"/>
  </ignoredErrors>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cp:lastModifiedBy>
  <dcterms:created xsi:type="dcterms:W3CDTF">2023-03-07T12:08:26Z</dcterms:created>
  <dcterms:modified xsi:type="dcterms:W3CDTF">2023-03-12T11:54:15Z</dcterms:modified>
</cp:coreProperties>
</file>