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Digital\MSDigital.WebUI\Content\ExcelTemplate\"/>
    </mc:Choice>
  </mc:AlternateContent>
  <xr:revisionPtr revIDLastSave="0" documentId="13_ncr:1_{E06B90B3-7541-4ACA-AACA-60838C5DEBB8}" xr6:coauthVersionLast="41" xr6:coauthVersionMax="41" xr10:uidLastSave="{00000000-0000-0000-0000-000000000000}"/>
  <bookViews>
    <workbookView xWindow="-14955" yWindow="-16320" windowWidth="29040" windowHeight="15840" activeTab="6" xr2:uid="{00000000-000D-0000-FFFF-FFFF00000000}"/>
  </bookViews>
  <sheets>
    <sheet name="Firm" sheetId="1" r:id="rId1"/>
    <sheet name="INDUSTRY DASHBOARD" sheetId="6" r:id="rId2"/>
    <sheet name="Sonites" sheetId="3" r:id="rId3"/>
    <sheet name="Vodites" sheetId="5" r:id="rId4"/>
    <sheet name="INDUSTRY BENCHMARKING" sheetId="7" r:id="rId5"/>
    <sheet name="Studies - Sonites Market" sheetId="8" r:id="rId6"/>
    <sheet name="Studies - Vodites Market" sheetId="9" r:id="rId7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<sst xmlns="http://schemas.openxmlformats.org/spreadsheetml/2006/main" count="231" uniqueCount="231">
  <si>
    <t>FINANCIAL REPORT – FIRM Tiny – PERIOD 3</t>
  </si>
  <si>
    <t>Company Profit &amp; Loss Statement</t>
  </si>
  <si>
    <t>Period 0</t>
  </si>
  <si>
    <t>Period 1</t>
  </si>
  <si>
    <t>Period 2</t>
  </si>
  <si>
    <t>Period 3</t>
  </si>
  <si>
    <t>Period 4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</si>
  <si>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</si>
  <si>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</si>
  <si>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</si>
  <si>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</si>
  <si>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</si>
  <si>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</si>
  <si>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</si>
  <si>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</si>
  <si>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</si>
  <si>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</si>
  <si>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</si>
  <si>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</si>
  <si>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</si>
  <si>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</si>
  <si>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</si>
  <si>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</si>
  <si>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</si>
  <si>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</si>
  <si>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</si>
  <si>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</si>
  <si>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</si>
  <si>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</si>
  <si>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</si>
  <si>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TONE</t>
  </si>
  <si>
    <t>TOPS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</si>
  <si>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</si>
  <si>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</si>
  <si>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</si>
  <si>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</si>
  <si>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</si>
  <si>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</si>
  <si>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</si>
  <si>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</si>
  <si>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</si>
  <si>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</si>
  <si>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</si>
  <si>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</si>
  <si>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eCommerce</t>
  </si>
  <si>
    <t>eStore</t>
  </si>
  <si>
    <t/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</si>
  <si>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</si>
  <si>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</si>
  <si>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</si>
  <si>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</si>
  <si>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</si>
  <si>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</si>
  <si>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</si>
  <si>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</si>
  <si>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</si>
  <si>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</si>
  <si>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</si>
  <si>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</si>
  <si>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</si>
  <si>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</si>
  <si>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</si>
  <si>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>Design Index</t>
  </si>
  <si>
    <t>Battery Life</t>
  </si>
  <si>
    <t>Display Size</t>
  </si>
  <si>
    <t>Proc. Power</t>
  </si>
  <si>
    <t>Desired base cost</t>
  </si>
  <si>
    <t>Minimum base cost</t>
  </si>
  <si>
    <t>Required budget for completion</t>
  </si>
  <si>
    <t>Cumulative allocated budget</t>
  </si>
  <si>
    <t>POTONE2</t>
  </si>
  <si>
    <t>POTOPS2</t>
  </si>
  <si>
    <t>POTONE</t>
  </si>
  <si>
    <t>POTOPS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</si>
  <si>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</si>
  <si>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</si>
  <si>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</si>
  <si>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>Energy Efficiency</t>
  </si>
  <si>
    <t>Carbon Footprint</t>
  </si>
  <si>
    <t>Connectivity</t>
  </si>
  <si>
    <t>No. of Apps</t>
  </si>
  <si>
    <t>INDUSTRY DASHBOARD – PERIOD 3</t>
  </si>
  <si>
    <t>Period</t>
  </si>
  <si>
    <t>Firm</t>
  </si>
  <si>
    <t>Share Price Index</t>
  </si>
  <si>
    <t>Retail sales</t>
  </si>
  <si>
    <t>L</t>
  </si>
  <si>
    <t>M</t>
  </si>
  <si>
    <t>N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</si>
  <si>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</si>
  <si>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</si>
  <si>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</si>
  <si>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</si>
  <si>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3</t>
  </si>
  <si>
    <t>Retail Sales and Volume Sold</t>
  </si>
  <si>
    <t>Launched in Period</t>
  </si>
  <si>
    <t>Variation</t>
  </si>
  <si>
    <t>Base Cost</t>
  </si>
  <si>
    <t>LOCK</t>
  </si>
  <si>
    <t>LOOP</t>
  </si>
  <si>
    <t>MOST</t>
  </si>
  <si>
    <t>MOVE</t>
  </si>
  <si>
    <t>NOON</t>
  </si>
  <si>
    <t>NOVA</t>
  </si>
  <si>
    <t>ROCK</t>
  </si>
  <si>
    <t>ROLL</t>
  </si>
  <si>
    <t>SOFT</t>
  </si>
  <si>
    <t>SOLO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</si>
  <si>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</si>
  <si>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</si>
  <si>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</si>
  <si>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Retail price and Base cost are given in dollar. Physical characteristics are given in the appropriate units: Kg, kHz, hours, etc.</t>
  </si>
  <si>
    <t>MARKET REPORT – Vodites MARKET – PERIOD 3</t>
  </si>
  <si>
    <t>If the table above is empty, it means that no offerings are marketed yet in the Vodites market</t>
  </si>
  <si>
    <t>INDUSTRY BENCHMARKING – PERIOD 3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</si>
  <si>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</si>
  <si>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</si>
  <si>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</si>
  <si>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3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</si>
  <si>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</si>
  <si>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</si>
  <si>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</si>
  <si>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Professional</t>
  </si>
  <si>
    <t>Baby Boomers</t>
  </si>
  <si>
    <t>Gen-X</t>
  </si>
  <si>
    <t>Millennials</t>
  </si>
  <si>
    <t>Gen-Z</t>
  </si>
  <si>
    <t>Purchase Intentions</t>
  </si>
  <si>
    <t>Total</t>
  </si>
  <si>
    <t>Shopping Habits</t>
  </si>
  <si>
    <t>Mass Merchandisers</t>
  </si>
  <si>
    <t>CONSUMER PANEL – Sonites MARKET – PERIOD 3</t>
  </si>
  <si>
    <t>Market Shares by Consumer Segment (based on volume)</t>
  </si>
  <si>
    <t>Volume Sold by Consumer Segment</t>
  </si>
  <si>
    <t>DISTRIBUTION PANEL – Sonites MARKET – PERIOD 3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</si>
  <si>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</si>
  <si>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</si>
  <si>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</si>
  <si>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3</t>
  </si>
  <si>
    <t>Brand Perceptions - On a scale from 1 (Low) to 7 (High)</t>
  </si>
  <si>
    <t>Price</t>
  </si>
  <si>
    <t>Ideal Values for each Segment - On a scale from 1 (Low) to 7 (High)</t>
  </si>
  <si>
    <t>Segment</t>
  </si>
  <si>
    <t>BabyBoomer</t>
  </si>
  <si>
    <t>Professionals</t>
  </si>
  <si>
    <t>Importance of characteristics</t>
  </si>
  <si>
    <t>On a scale from 1 (not important) to 10 (very important).</t>
  </si>
  <si>
    <t xml:space="preserve">MULTIDIMENSIONAL SCALING  – Sonites MARKET – PERIOD 3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</si>
  <si>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</si>
  <si>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</si>
  <si>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</si>
  <si>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</si>
  <si>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</si>
  <si>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</si>
  <si>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</si>
  <si>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Features</t>
  </si>
  <si>
    <t>-</t>
  </si>
  <si>
    <t>Slight</t>
  </si>
  <si>
    <t>Strong</t>
  </si>
  <si>
    <t>Moderate</t>
  </si>
  <si>
    <t>Processing Power</t>
  </si>
  <si>
    <t>COMPETITIVE ADVERTISING – Sonites MARKET – PERIOD 3</t>
  </si>
  <si>
    <t>Estimated Advertising Expenditures (in thousand dollars) – By Firm and Consumer Segment</t>
  </si>
  <si>
    <t>Estimated Advertising Expenditures (in thousand dollars) – By Brand and Consumer Segment</t>
  </si>
  <si>
    <t>COMPETITIVE COMMERCIAL TEAMS – Sonites MARKET – PERIOD 3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</si>
  <si>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</si>
  <si>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</si>
  <si>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3</t>
  </si>
  <si>
    <t>Expected Change in Brand Awareness</t>
  </si>
  <si>
    <t>Expected Change in unit Market Share (%U)</t>
  </si>
  <si>
    <t>Expected Change in Contribution (in K$)</t>
  </si>
  <si>
    <t>COMMERCIAL TEAM EXPERIMENT – Sonites MARKET – PERIOD 3</t>
  </si>
  <si>
    <t>Expected Change in Number of Distributors</t>
  </si>
  <si>
    <t>MARKET FORECAST – Sonites MARKET – PERIOD 3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</si>
  <si>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</si>
  <si>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</si>
  <si>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</si>
  <si>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</si>
  <si>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8</t>
  </si>
  <si>
    <t>Total until Period 8</t>
  </si>
  <si>
    <t>Average until Period 8</t>
  </si>
  <si>
    <t>Profs</t>
  </si>
  <si>
    <t xml:space="preserve">If the market is not created yet, the table above shows the potential market size in one and five periods, if a brand were introduced next period. </t>
  </si>
  <si>
    <t>CONJOINT ANALYSIS – Sonites MARKET – PERIOD 3</t>
  </si>
  <si>
    <t>Relative Importance of Price and Physical Characteristics</t>
  </si>
  <si>
    <t>Design</t>
  </si>
  <si>
    <t>Levels and Utilities</t>
  </si>
  <si>
    <t>Display</t>
  </si>
  <si>
    <t>Level</t>
  </si>
  <si>
    <t>Utility</t>
  </si>
  <si>
    <t>CUSTOMER CENTRICITY – Sonites MARKET – PERIOD 3</t>
  </si>
  <si>
    <t>Purchase Funnel</t>
  </si>
  <si>
    <t>Awareness</t>
  </si>
  <si>
    <t>Consideration</t>
  </si>
  <si>
    <t>Preference</t>
  </si>
  <si>
    <t>Pis</t>
  </si>
  <si>
    <t>MarketShare</t>
  </si>
  <si>
    <t xml:space="preserve">Loyalty </t>
  </si>
  <si>
    <t>Advocacy</t>
  </si>
  <si>
    <t>MEDIA REPORTING – Sonites MARKET – PERIOD 3</t>
  </si>
  <si>
    <t>Media Share Of Voice</t>
  </si>
  <si>
    <t>Digital Owned</t>
  </si>
  <si>
    <t>Digital Paid</t>
  </si>
  <si>
    <t>Digital Earned</t>
  </si>
  <si>
    <t>Traditional Media</t>
  </si>
  <si>
    <t>Outdoor Media</t>
  </si>
  <si>
    <t>Media Coverage</t>
  </si>
  <si>
    <t>Segments Media Habits</t>
  </si>
  <si>
    <t>Gen_Z</t>
  </si>
  <si>
    <t>Return On Marketing Investment</t>
  </si>
  <si>
    <t>CONSUMER SURVEY – Vodites MARKET – PERIOD 3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</si>
  <si>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</si>
  <si>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</si>
  <si>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</si>
  <si>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</si>
  <si>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3</t>
  </si>
  <si>
    <t>DISTRIBUTION PANEL – Vodites MARKET – PERIOD 3</t>
  </si>
  <si>
    <t>SEMANTIC SCALES – Vodites MARKET – PERIOD 3</t>
  </si>
  <si>
    <t>Adopters</t>
  </si>
  <si>
    <t xml:space="preserve">MULTIDIMENSIONAL SCALING  – Vodites MARKET – PERIOD 3</t>
  </si>
  <si>
    <t>Autonomy</t>
  </si>
  <si>
    <t>Sophistication</t>
  </si>
  <si>
    <t>COMPETITIVE ADVERTISING – Vodites MARKET – PERIOD 3</t>
  </si>
  <si>
    <t>COMPETITIVE COMMERCIAL TEAMS – Vodites MARKET – PERIOD 3</t>
  </si>
  <si>
    <t>ADVERTISING EXPERIMENT – Vodites MARKET – PERIOD 3</t>
  </si>
  <si>
    <t>COMMERCIAL TEAM EXPERIMENT – Vodites MARKET – PERIOD 3</t>
  </si>
  <si>
    <t>MARKET FORECAST – Vodites MARKET – PERIOD 3</t>
  </si>
  <si>
    <t>CONJOINT ANALYSIS – Vodites MARKET – PERIOD 3</t>
  </si>
  <si>
    <t>_Conjoint</t>
  </si>
  <si>
    <t>CUSTOMER CENTRICITY – Vodites MARKET – PERIOD 3</t>
  </si>
  <si>
    <t>MEDIA REPORTING – Vodites MARKET – PERIOD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</si>
</sst>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8"/>
      <color theme="1" tint="0.24997711111789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9" fontId="13" fillId="0" borderId="0"/>
  </cellStyleXfs>
  <cellXfs count="352">
    <xf numFmtId="0" applyNumberFormat="1" fontId="0" applyFont="1" fillId="0" applyFill="1" borderId="0" applyBorder="1" xfId="0" applyProtection="1"/>
    <xf numFmtId="9" applyNumberFormat="1" fontId="13" applyFont="1" fillId="0" applyFill="1" borderId="0" applyBorder="1" xfId="1" applyProtection="1"/>
    <xf numFmtId="3" applyNumberFormat="1" fontId="8" applyFont="1" fillId="0" applyFill="1" borderId="0" applyBorder="1" xfId="0" applyProtection="1" applyAlignment="1">
      <alignment vertical="center" wrapText="1"/>
    </xf>
    <xf numFmtId="3" applyNumberFormat="1" fontId="9" applyFont="1" fillId="0" applyFill="1" borderId="0" applyBorder="1" xfId="0" applyProtection="1" applyAlignment="1">
      <alignment vertical="center" wrapText="1"/>
    </xf>
    <xf numFmtId="3" applyNumberFormat="1" fontId="2" applyFont="1" fillId="0" applyFill="1" borderId="7" applyBorder="1" xfId="0" applyProtection="1" applyAlignment="1">
      <alignment horizontal="right" vertical="center" wrapText="1"/>
    </xf>
    <xf numFmtId="3" applyNumberFormat="1" fontId="2" applyFont="1" fillId="0" applyFill="1" borderId="8" applyBorder="1" xfId="0" applyProtection="1" applyAlignment="1">
      <alignment horizontal="right" vertical="center" wrapText="1"/>
    </xf>
    <xf numFmtId="3" applyNumberFormat="1" fontId="2" applyFont="1" fillId="2" applyFill="1" borderId="8" applyBorder="1" xfId="0" applyProtection="1" applyAlignment="1">
      <alignment horizontal="right" vertical="center" wrapText="1"/>
    </xf>
    <xf numFmtId="3" applyNumberFormat="1" fontId="2" applyFont="1" fillId="2" applyFill="1" borderId="9" applyBorder="1" xfId="0" applyProtection="1" applyAlignment="1">
      <alignment horizontal="right" vertical="center" wrapText="1"/>
    </xf>
    <xf numFmtId="3" applyNumberFormat="1" fontId="4" applyFont="1" fillId="0" applyFill="1" borderId="0" applyBorder="1" xfId="0" applyProtection="1" applyAlignment="1">
      <alignment vertical="center"/>
    </xf>
    <xf numFmtId="3" applyNumberFormat="1" fontId="5" applyFont="1" fillId="0" applyFill="1" borderId="0" applyBorder="1" xfId="0" applyProtection="1" applyAlignment="1">
      <alignment vertical="center"/>
    </xf>
    <xf numFmtId="3" applyNumberFormat="1" fontId="6" applyFont="1" fillId="0" applyFill="1" borderId="0" applyBorder="1" xfId="0" applyProtection="1" applyAlignment="1">
      <alignment vertical="center"/>
    </xf>
    <xf numFmtId="164" applyNumberFormat="1" fontId="6" applyFont="1" fillId="0" applyFill="1" borderId="0" applyBorder="1" xfId="1" applyProtection="1" applyAlignment="1">
      <alignment horizontal="right" vertical="center"/>
    </xf>
    <xf numFmtId="3" applyNumberFormat="1" fontId="6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vertical="center"/>
    </xf>
    <xf numFmtId="3" applyNumberFormat="1" fontId="7" applyFont="1" fillId="0" applyFill="1" borderId="0" applyBorder="1" xfId="0" applyProtection="1" applyAlignment="1">
      <alignment vertical="center"/>
    </xf>
    <xf numFmtId="3" applyNumberFormat="1" fontId="3" applyFont="1" fillId="0" applyFill="1" borderId="0" applyBorder="1" xfId="0" applyProtection="1" applyAlignment="1">
      <alignment vertical="center"/>
    </xf>
    <xf numFmtId="164" applyNumberFormat="1" fontId="3" applyFont="1" fillId="0" applyFill="1" borderId="0" applyBorder="1" xfId="1" applyProtection="1" applyAlignment="1">
      <alignment horizontal="right" vertical="center"/>
    </xf>
    <xf numFmtId="3" applyNumberFormat="1" fontId="3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vertical="center" wrapText="1"/>
    </xf>
    <xf numFmtId="3" applyNumberFormat="1" fontId="1" applyFont="1" fillId="0" applyFill="1" borderId="0" applyBorder="1" xfId="0" applyProtection="1" applyAlignment="1">
      <alignment vertical="center" wrapText="1"/>
    </xf>
    <xf numFmtId="164" applyNumberFormat="1" fontId="2" applyFont="1" fillId="0" applyFill="1" borderId="8" applyBorder="1" xfId="1" applyProtection="1" applyAlignment="1">
      <alignment horizontal="right" vertical="center" wrapText="1"/>
    </xf>
    <xf numFmtId="3" applyNumberFormat="1" fontId="1" applyFont="1" fillId="0" applyFill="1" borderId="0" applyBorder="1" xfId="0" applyProtection="1" applyAlignment="1">
      <alignment vertical="center"/>
    </xf>
    <xf numFmtId="3" applyNumberFormat="1" fontId="2" applyFont="1" fillId="0" applyFill="1" borderId="19" applyBorder="1" xfId="0" applyProtection="1" applyAlignment="1">
      <alignment horizontal="left" vertical="center"/>
    </xf>
    <xf numFmtId="164" applyNumberFormat="1" fontId="3" applyFont="1" fillId="2" applyFill="1" borderId="16" applyBorder="1" xfId="1" applyProtection="1" applyAlignment="1">
      <alignment horizontal="right" vertical="center"/>
    </xf>
    <xf numFmtId="3" applyNumberFormat="1" fontId="3" applyFont="1" fillId="2" applyFill="1" borderId="1" applyBorder="1" xfId="0" applyProtection="1" applyAlignment="1">
      <alignment horizontal="right" vertical="center"/>
    </xf>
    <xf numFmtId="164" applyNumberFormat="1" fontId="3" applyFont="1" fillId="0" applyFill="1" borderId="1" applyBorder="1" xfId="1" applyProtection="1" applyAlignment="1">
      <alignment horizontal="right" vertical="center"/>
    </xf>
    <xf numFmtId="3" applyNumberFormat="1" fontId="3" applyFont="1" fillId="0" applyFill="1" borderId="1" applyBorder="1" xfId="0" applyProtection="1" applyAlignment="1">
      <alignment horizontal="right" vertical="center"/>
    </xf>
    <xf numFmtId="3" applyNumberFormat="1" fontId="3" applyFont="1" fillId="2" applyFill="1" borderId="2" applyBorder="1" xfId="0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left" vertical="center"/>
    </xf>
    <xf numFmtId="3" applyNumberFormat="1" fontId="2" applyFont="1" fillId="0" applyFill="1" borderId="20" applyBorder="1" xfId="0" applyProtection="1" applyAlignment="1">
      <alignment horizontal="left" vertical="center"/>
    </xf>
    <xf numFmtId="164" applyNumberFormat="1" fontId="3" applyFont="1" fillId="2" applyFill="1" borderId="17" applyBorder="1" xfId="1" applyProtection="1" applyAlignment="1">
      <alignment horizontal="right" vertical="center"/>
    </xf>
    <xf numFmtId="3" applyNumberFormat="1" fontId="3" applyFont="1" fillId="2" applyFill="1" borderId="3" applyBorder="1" xfId="0" applyProtection="1" applyAlignment="1">
      <alignment horizontal="right" vertical="center"/>
    </xf>
    <xf numFmtId="164" applyNumberFormat="1" fontId="3" applyFont="1" fillId="0" applyFill="1" borderId="3" applyBorder="1" xfId="1" applyProtection="1" applyAlignment="1">
      <alignment horizontal="right" vertical="center"/>
    </xf>
    <xf numFmtId="3" applyNumberFormat="1" fontId="3" applyFont="1" fillId="0" applyFill="1" borderId="3" applyBorder="1" xfId="0" applyProtection="1" applyAlignment="1">
      <alignment horizontal="right" vertical="center"/>
    </xf>
    <xf numFmtId="3" applyNumberFormat="1" fontId="3" applyFont="1" fillId="2" applyFill="1" borderId="4" applyBorder="1" xfId="0" applyProtection="1" applyAlignment="1">
      <alignment horizontal="right" vertical="center"/>
    </xf>
    <xf numFmtId="3" applyNumberFormat="1" fontId="2" applyFont="1" fillId="0" applyFill="1" borderId="21" applyBorder="1" xfId="0" applyProtection="1" applyAlignment="1">
      <alignment horizontal="left" vertical="center"/>
    </xf>
    <xf numFmtId="164" applyNumberFormat="1" fontId="3" applyFont="1" fillId="2" applyFill="1" borderId="18" applyBorder="1" xfId="1" applyProtection="1" applyAlignment="1">
      <alignment vertical="center"/>
    </xf>
    <xf numFmtId="3" applyNumberFormat="1" fontId="3" applyFont="1" fillId="2" applyFill="1" borderId="5" applyBorder="1" xfId="0" applyProtection="1" applyAlignment="1">
      <alignment vertical="center"/>
    </xf>
    <xf numFmtId="164" applyNumberFormat="1" fontId="3" applyFont="1" fillId="0" applyFill="1" borderId="5" applyBorder="1" xfId="1" applyProtection="1" applyAlignment="1">
      <alignment vertical="center"/>
    </xf>
    <xf numFmtId="3" applyNumberFormat="1" fontId="3" applyFont="1" fillId="0" applyFill="1" borderId="5" applyBorder="1" xfId="0" applyProtection="1" applyAlignment="1">
      <alignment vertical="center"/>
    </xf>
    <xf numFmtId="3" applyNumberFormat="1" fontId="3" applyFont="1" fillId="2" applyFill="1" borderId="6" applyBorder="1" xfId="0" applyProtection="1" applyAlignment="1">
      <alignment vertical="center"/>
    </xf>
    <xf numFmtId="3" applyNumberFormat="1" fontId="11" applyFont="1" fillId="0" applyFill="1" borderId="0" applyBorder="1" xfId="0" applyProtection="1" applyAlignment="1">
      <alignment vertical="center"/>
    </xf>
    <xf numFmtId="3" applyNumberFormat="1" fontId="12" applyFont="1" fillId="0" applyFill="1" borderId="0" applyBorder="1" xfId="0" applyProtection="1" applyAlignment="1">
      <alignment vertical="center"/>
    </xf>
    <xf numFmtId="164" applyNumberFormat="1" fontId="11" applyFont="1" fillId="0" applyFill="1" borderId="0" applyBorder="1" xfId="1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7" applyBorder="1" xfId="0" applyProtection="1" applyAlignment="1">
      <alignment horizontal="right" vertical="center"/>
    </xf>
    <xf numFmtId="3" applyNumberFormat="1" fontId="2" applyFont="1" fillId="2" applyFill="1" borderId="8" applyBorder="1" xfId="0" applyProtection="1" applyAlignment="1">
      <alignment horizontal="right" vertical="center"/>
    </xf>
    <xf numFmtId="3" applyNumberFormat="1" fontId="2" applyFont="1" fillId="0" applyFill="1" borderId="8" applyBorder="1" xfId="0" applyProtection="1" applyAlignment="1">
      <alignment horizontal="right" vertical="center"/>
    </xf>
    <xf numFmtId="3" applyNumberFormat="1" fontId="2" applyFont="1" fillId="0" applyFill="1" borderId="9" applyBorder="1" xfId="0" applyProtection="1" applyAlignment="1">
      <alignment horizontal="right" vertical="center"/>
    </xf>
    <xf numFmtId="3" applyNumberFormat="1" fontId="2" applyFont="1" fillId="0" applyFill="1" borderId="16" applyBorder="1" xfId="0" applyProtection="1" applyAlignment="1">
      <alignment horizontal="right" vertical="center"/>
    </xf>
    <xf numFmtId="3" applyNumberFormat="1" fontId="2" applyFont="1" fillId="2" applyFill="1" borderId="1" applyBorder="1" xfId="0" applyProtection="1" applyAlignment="1">
      <alignment horizontal="right" vertical="center"/>
    </xf>
    <xf numFmtId="3" applyNumberFormat="1" fontId="2" applyFont="1" fillId="0" applyFill="1" borderId="1" applyBorder="1" xfId="0" applyProtection="1" applyAlignment="1">
      <alignment horizontal="right" vertical="center"/>
    </xf>
    <xf numFmtId="3" applyNumberFormat="1" fontId="2" applyFont="1" fillId="0" applyFill="1" borderId="2" applyBorder="1" xfId="0" applyProtection="1" applyAlignment="1">
      <alignment horizontal="right" vertical="center"/>
    </xf>
    <xf numFmtId="3" applyNumberFormat="1" fontId="3" applyFont="1" fillId="0" applyFill="1" borderId="20" applyBorder="1" xfId="0" applyProtection="1" applyAlignment="1">
      <alignment horizontal="left" vertical="center"/>
    </xf>
    <xf numFmtId="3" applyNumberFormat="1" fontId="3" applyFont="1" fillId="0" applyFill="1" borderId="17" applyBorder="1" xfId="0" applyProtection="1" applyAlignment="1">
      <alignment horizontal="right" vertical="center"/>
    </xf>
    <xf numFmtId="3" applyNumberFormat="1" fontId="3" applyFont="1" fillId="0" applyFill="1" borderId="4" applyBorder="1" xfId="0" applyProtection="1" applyAlignment="1">
      <alignment horizontal="right" vertical="center"/>
    </xf>
    <xf numFmtId="3" applyNumberFormat="1" fontId="2" applyFont="1" fillId="0" applyFill="1" borderId="17" applyBorder="1" xfId="0" applyProtection="1" applyAlignment="1">
      <alignment horizontal="right" vertical="center"/>
    </xf>
    <xf numFmtId="3" applyNumberFormat="1" fontId="2" applyFont="1" fillId="2" applyFill="1" borderId="3" applyBorder="1" xfId="0" applyProtection="1" applyAlignment="1">
      <alignment horizontal="right" vertical="center"/>
    </xf>
    <xf numFmtId="3" applyNumberFormat="1" fontId="2" applyFont="1" fillId="0" applyFill="1" borderId="3" applyBorder="1" xfId="0" applyProtection="1" applyAlignment="1">
      <alignment horizontal="right" vertical="center"/>
    </xf>
    <xf numFmtId="3" applyNumberFormat="1" fontId="2" applyFont="1" fillId="0" applyFill="1" borderId="4" applyBorder="1" xfId="0" applyProtection="1" applyAlignment="1">
      <alignment horizontal="right" vertical="center"/>
    </xf>
    <xf numFmtId="3" applyNumberFormat="1" fontId="2" applyFont="1" fillId="0" applyFill="1" borderId="18" applyBorder="1" xfId="0" applyProtection="1" applyAlignment="1">
      <alignment vertical="center"/>
    </xf>
    <xf numFmtId="3" applyNumberFormat="1" fontId="2" applyFont="1" fillId="2" applyFill="1" borderId="5" applyBorder="1" xfId="0" applyProtection="1" applyAlignment="1">
      <alignment vertical="center"/>
    </xf>
    <xf numFmtId="3" applyNumberFormat="1" fontId="2" applyFont="1" fillId="0" applyFill="1" borderId="5" applyBorder="1" xfId="0" applyProtection="1" applyAlignment="1">
      <alignment vertical="center"/>
    </xf>
    <xf numFmtId="3" applyNumberFormat="1" fontId="2" applyFont="1" fillId="0" applyFill="1" borderId="6" applyBorder="1" xfId="0" applyProtection="1" applyAlignment="1">
      <alignment vertical="center"/>
    </xf>
    <xf numFmtId="3" applyNumberFormat="1" fontId="2" applyFont="1" fillId="2" applyFill="1" borderId="9" applyBorder="1" xfId="0" applyProtection="1" applyAlignment="1">
      <alignment horizontal="right" vertical="center"/>
    </xf>
    <xf numFmtId="3" applyNumberFormat="1" fontId="2" applyFont="1" fillId="2" applyFill="1" borderId="2" applyBorder="1" xfId="0" applyProtection="1" applyAlignment="1">
      <alignment horizontal="right" vertical="center"/>
    </xf>
    <xf numFmtId="3" applyNumberFormat="1" fontId="2" applyFont="1" fillId="2" applyFill="1" borderId="4" applyBorder="1" xfId="0" applyProtection="1" applyAlignment="1">
      <alignment horizontal="right" vertical="center"/>
    </xf>
    <xf numFmtId="3" applyNumberFormat="1" fontId="2" applyFont="1" fillId="2" applyFill="1" borderId="6" applyBorder="1" xfId="0" applyProtection="1" applyAlignment="1">
      <alignment vertical="center"/>
    </xf>
    <xf numFmtId="3" applyNumberFormat="1" fontId="2" applyFont="1" fillId="0" applyFill="1" borderId="12" applyBorder="1" xfId="0" applyProtection="1" applyAlignment="1">
      <alignment horizontal="right" vertical="center"/>
    </xf>
    <xf numFmtId="3" applyNumberFormat="1" fontId="2" applyFont="1" fillId="2" applyFill="1" borderId="10" applyBorder="1" xfId="0" applyProtection="1" applyAlignment="1">
      <alignment horizontal="right" vertical="center"/>
    </xf>
    <xf numFmtId="3" applyNumberFormat="1" fontId="2" applyFont="1" fillId="0" applyFill="1" borderId="10" applyBorder="1" xfId="0" applyProtection="1" applyAlignment="1">
      <alignment horizontal="right" vertical="center"/>
    </xf>
    <xf numFmtId="3" applyNumberFormat="1" fontId="2" applyFont="1" fillId="2" applyFill="1" borderId="11" applyBorder="1" xfId="0" applyProtection="1" applyAlignment="1">
      <alignment horizontal="right" vertical="center"/>
    </xf>
    <xf numFmtId="3" applyNumberFormat="1" fontId="8" applyFont="1" fillId="0" applyFill="1" borderId="0" applyBorder="1" xfId="0" applyProtection="1" applyAlignment="1">
      <alignment vertical="center"/>
    </xf>
    <xf numFmtId="3" applyNumberFormat="1" fontId="9" applyFont="1" fillId="0" applyFill="1" borderId="0" applyBorder="1" xfId="0" applyProtection="1" applyAlignment="1">
      <alignment vertical="center"/>
    </xf>
    <xf numFmtId="3" applyNumberFormat="1" fontId="8" applyFont="1" fillId="0" applyFill="1" borderId="13" applyBorder="1" xfId="0" applyProtection="1" applyAlignment="1">
      <alignment horizontal="right" vertical="center"/>
    </xf>
    <xf numFmtId="3" applyNumberFormat="1" fontId="8" applyFont="1" fillId="2" applyFill="1" borderId="14" applyBorder="1" xfId="0" applyProtection="1" applyAlignment="1">
      <alignment horizontal="right" vertical="center"/>
    </xf>
    <xf numFmtId="3" applyNumberFormat="1" fontId="8" applyFont="1" fillId="0" applyFill="1" borderId="14" applyBorder="1" xfId="0" applyProtection="1" applyAlignment="1">
      <alignment horizontal="right" vertical="center"/>
    </xf>
    <xf numFmtId="3" applyNumberFormat="1" fontId="8" applyFont="1" fillId="2" applyFill="1" borderId="15" applyBorder="1" xfId="0" applyProtection="1" applyAlignment="1">
      <alignment horizontal="right" vertical="center"/>
    </xf>
    <xf numFmtId="3" applyNumberFormat="1" fontId="10" applyFont="1" fillId="0" applyFill="1" borderId="0" applyBorder="1" xfId="0" applyProtection="1" applyAlignment="1">
      <alignment vertical="center"/>
    </xf>
    <xf numFmtId="3" applyNumberFormat="1" fontId="3" applyFont="1" fillId="0" applyFill="1" borderId="21" applyBorder="1" xfId="0" applyProtection="1" applyAlignment="1">
      <alignment horizontal="left" vertical="center"/>
    </xf>
    <xf numFmtId="3" applyNumberFormat="1" fontId="3" applyFont="1" fillId="0" applyFill="1" borderId="18" applyBorder="1" xfId="0" applyProtection="1" applyAlignment="1">
      <alignment vertical="center"/>
    </xf>
    <xf numFmtId="3" applyNumberFormat="1" fontId="3" applyFont="1" fillId="0" applyFill="1" borderId="16" applyBorder="1" xfId="0" applyProtection="1" applyAlignment="1">
      <alignment horizontal="right" vertical="center"/>
    </xf>
    <xf numFmtId="3" applyNumberFormat="1" fontId="14" applyFont="1" fillId="0" applyFill="1" borderId="0" applyBorder="1" xfId="0" applyProtection="1" applyAlignment="1">
      <alignment horizontal="center" vertical="center" wrapText="1"/>
    </xf>
    <xf numFmtId="164" applyNumberFormat="1" fontId="2" applyFont="1" fillId="2" applyFill="1" borderId="22" applyBorder="1" xfId="1" applyProtection="1" applyAlignment="1">
      <alignment horizontal="right" vertical="center" wrapText="1"/>
    </xf>
    <xf numFmtId="164" applyNumberFormat="1" fontId="2" applyFont="1" fillId="2" applyFill="1" borderId="8" applyBorder="1" xfId="1" applyProtection="1" applyAlignment="1">
      <alignment horizontal="right" vertical="center" wrapText="1"/>
    </xf>
    <xf numFmtId="3" applyNumberFormat="1" fontId="2" applyFont="1" fillId="0" applyFill="1" borderId="9" applyBorder="1" xfId="0" applyProtection="1" applyAlignment="1">
      <alignment horizontal="right" vertical="center" wrapText="1"/>
    </xf>
    <xf numFmtId="3" applyNumberFormat="1" fontId="3" applyFont="1" fillId="0" applyFill="1" borderId="2" applyBorder="1" xfId="0" applyProtection="1" applyAlignment="1">
      <alignment horizontal="right" vertical="center"/>
    </xf>
    <xf numFmtId="3" applyNumberFormat="1" fontId="3" applyFont="1" fillId="0" applyFill="1" borderId="6" applyBorder="1" xfId="0" applyProtection="1" applyAlignment="1">
      <alignment vertical="center"/>
    </xf>
    <xf numFmtId="3" applyNumberFormat="1" fontId="6" applyFont="1" fillId="0" applyFill="1" borderId="0" applyBorder="1" xfId="1" applyProtection="1" applyAlignment="1">
      <alignment horizontal="right" vertical="center"/>
    </xf>
    <xf numFmtId="3" applyNumberFormat="1" fontId="3" applyFont="1" fillId="0" applyFill="1" borderId="0" applyBorder="1" xfId="1" applyProtection="1" applyAlignment="1">
      <alignment horizontal="right" vertical="center"/>
    </xf>
    <xf numFmtId="3" applyNumberFormat="1" fontId="2" applyFont="1" fillId="0" applyFill="1" borderId="7" applyBorder="1" xfId="1" applyProtection="1" applyAlignment="1">
      <alignment horizontal="right" vertical="center" wrapText="1"/>
    </xf>
    <xf numFmtId="3" applyNumberFormat="1" fontId="3" applyFont="1" fillId="0" applyFill="1" borderId="16" applyBorder="1" xfId="1" applyProtection="1" applyAlignment="1">
      <alignment horizontal="right" vertical="center"/>
    </xf>
    <xf numFmtId="3" applyNumberFormat="1" fontId="3" applyFont="1" fillId="0" applyFill="1" borderId="17" applyBorder="1" xfId="1" applyProtection="1" applyAlignment="1">
      <alignment horizontal="right" vertical="center"/>
    </xf>
    <xf numFmtId="3" applyNumberFormat="1" fontId="3" applyFont="1" fillId="0" applyFill="1" borderId="18" applyBorder="1" xfId="1" applyProtection="1" applyAlignment="1">
      <alignment vertical="center"/>
    </xf>
    <xf numFmtId="3" applyNumberFormat="1" fontId="11" applyFont="1" fillId="0" applyFill="1" borderId="0" applyBorder="1" xfId="1" applyProtection="1" applyAlignment="1">
      <alignment horizontal="right" vertical="center"/>
    </xf>
    <xf numFmtId="3" applyNumberFormat="1" fontId="2" applyFont="1" fillId="0" applyFill="1" borderId="8" applyBorder="1" xfId="1" applyProtection="1" applyAlignment="1">
      <alignment horizontal="right" vertical="center" wrapText="1"/>
    </xf>
    <xf numFmtId="3" applyNumberFormat="1" fontId="3" applyFont="1" fillId="0" applyFill="1" borderId="1" applyBorder="1" xfId="1" applyProtection="1" applyAlignment="1">
      <alignment horizontal="right" vertical="center"/>
    </xf>
    <xf numFmtId="3" applyNumberFormat="1" fontId="3" applyFont="1" fillId="0" applyFill="1" borderId="3" applyBorder="1" xfId="1" applyProtection="1" applyAlignment="1">
      <alignment horizontal="right" vertical="center"/>
    </xf>
    <xf numFmtId="3" applyNumberFormat="1" fontId="2" applyFont="1" fillId="2" applyFill="1" borderId="8" applyBorder="1" xfId="1" applyProtection="1" applyAlignment="1">
      <alignment horizontal="right" vertical="center" wrapText="1"/>
    </xf>
    <xf numFmtId="3" applyNumberFormat="1" fontId="3" applyFont="1" fillId="2" applyFill="1" borderId="1" applyBorder="1" xfId="1" applyProtection="1" applyAlignment="1">
      <alignment horizontal="right" vertical="center"/>
    </xf>
    <xf numFmtId="3" applyNumberFormat="1" fontId="3" applyFont="1" fillId="2" applyFill="1" borderId="3" applyBorder="1" xfId="1" applyProtection="1" applyAlignment="1">
      <alignment horizontal="right" vertical="center"/>
    </xf>
    <xf numFmtId="3" applyNumberFormat="1" fontId="3" applyFont="1" fillId="2" applyFill="1" borderId="5" applyBorder="1" xfId="1" applyProtection="1" applyAlignment="1">
      <alignment vertical="center"/>
    </xf>
    <xf numFmtId="3" applyNumberFormat="1" fontId="2" applyFont="1" fillId="2" applyFill="1" borderId="7" applyBorder="1" xfId="1" applyProtection="1" applyAlignment="1">
      <alignment horizontal="right" vertical="center" wrapText="1"/>
    </xf>
    <xf numFmtId="3" applyNumberFormat="1" fontId="2" applyFont="1" fillId="2" applyFill="1" borderId="9" applyBorder="1" xfId="1" applyProtection="1" applyAlignment="1">
      <alignment horizontal="right" vertical="center" wrapText="1"/>
    </xf>
    <xf numFmtId="3" applyNumberFormat="1" fontId="3" applyFont="1" fillId="2" applyFill="1" borderId="2" applyBorder="1" xfId="1" applyProtection="1" applyAlignment="1">
      <alignment horizontal="right" vertical="center"/>
    </xf>
    <xf numFmtId="3" applyNumberFormat="1" fontId="3" applyFont="1" fillId="2" applyFill="1" borderId="4" applyBorder="1" xfId="1" applyProtection="1" applyAlignment="1">
      <alignment horizontal="right" vertical="center"/>
    </xf>
    <xf numFmtId="3" applyNumberFormat="1" fontId="2" applyFont="1" fillId="2" applyFill="1" borderId="23" applyBorder="1" xfId="0" applyProtection="1" applyAlignment="1">
      <alignment horizontal="right" vertical="center"/>
    </xf>
    <xf numFmtId="3" applyNumberFormat="1" fontId="2" applyFont="1" fillId="2" applyFill="1" borderId="24" applyBorder="1" xfId="0" applyProtection="1" applyAlignment="1">
      <alignment horizontal="right" vertical="center"/>
    </xf>
    <xf numFmtId="3" applyNumberFormat="1" fontId="2" applyFont="1" fillId="2" applyFill="1" borderId="25" applyBorder="1" xfId="0" applyProtection="1" applyAlignment="1">
      <alignment horizontal="right" vertical="center"/>
    </xf>
    <xf numFmtId="3" applyNumberFormat="1" fontId="3" applyFont="1" fillId="0" applyFill="1" borderId="5" applyBorder="1" xfId="1" applyProtection="1" applyAlignment="1">
      <alignment horizontal="right" vertical="center"/>
    </xf>
    <xf numFmtId="3" applyNumberFormat="1" fontId="3" applyFont="1" fillId="2" applyFill="1" borderId="5" applyBorder="1" xfId="1" applyProtection="1" applyAlignment="1">
      <alignment horizontal="right" vertical="center"/>
    </xf>
    <xf numFmtId="3" applyNumberFormat="1" fontId="3" applyFont="1" fillId="2" applyFill="1" borderId="6" applyBorder="1" xfId="1" applyProtection="1" applyAlignment="1">
      <alignment horizontal="right" vertical="center"/>
    </xf>
    <xf numFmtId="9" applyNumberFormat="1" fontId="3" applyFont="1" fillId="0" applyFill="1" borderId="1" applyBorder="1" xfId="1" applyProtection="1" applyAlignment="1">
      <alignment horizontal="right" vertical="center"/>
    </xf>
    <xf numFmtId="9" applyNumberFormat="1" fontId="3" applyFont="1" fillId="0" applyFill="1" borderId="3" applyBorder="1" xfId="1" applyProtection="1" applyAlignment="1">
      <alignment horizontal="right" vertical="center"/>
    </xf>
    <xf numFmtId="9" applyNumberFormat="1" fontId="3" applyFont="1" fillId="0" applyFill="1" borderId="5" applyBorder="1" xfId="1" applyProtection="1" applyAlignment="1">
      <alignment horizontal="right" vertical="center"/>
    </xf>
    <xf numFmtId="164" applyNumberFormat="1" fontId="3" applyFont="1" fillId="0" applyFill="1" borderId="5" applyBorder="1" xfId="1" applyProtection="1" applyAlignment="1">
      <alignment horizontal="right" vertical="center"/>
    </xf>
    <xf numFmtId="164" applyNumberFormat="1" fontId="11" applyFont="1" fillId="0" applyFill="1" borderId="0" applyBorder="1" xfId="1" applyProtection="1" applyAlignment="1">
      <alignment vertical="center"/>
    </xf>
    <xf numFmtId="3" applyNumberFormat="1" fontId="3" applyFont="1" fillId="2" applyFill="1" borderId="16" applyBorder="1" xfId="1" applyProtection="1" applyAlignment="1">
      <alignment horizontal="right" vertical="center"/>
    </xf>
    <xf numFmtId="3" applyNumberFormat="1" fontId="3" applyFont="1" fillId="2" applyFill="1" borderId="17" applyBorder="1" xfId="1" applyProtection="1" applyAlignment="1">
      <alignment horizontal="right" vertical="center"/>
    </xf>
    <xf numFmtId="3" applyNumberFormat="1" fontId="3" applyFont="1" fillId="2" applyFill="1" borderId="18" applyBorder="1" xfId="1" applyProtection="1" applyAlignment="1">
      <alignment vertical="center"/>
    </xf>
    <xf numFmtId="3" applyNumberFormat="1" fontId="3" applyFont="1" fillId="0" applyFill="1" borderId="24" applyBorder="1" xfId="0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center" vertical="center"/>
    </xf>
    <xf numFmtId="3" applyNumberFormat="1" fontId="2" applyFont="1" fillId="0" applyFill="1" borderId="23" applyBorder="1" xfId="0" applyProtection="1" applyAlignment="1">
      <alignment horizontal="right" vertical="center"/>
    </xf>
    <xf numFmtId="3" applyNumberFormat="1" fontId="2" applyFont="1" fillId="0" applyFill="1" borderId="24" applyBorder="1" xfId="0" applyProtection="1" applyAlignment="1">
      <alignment horizontal="right" vertical="center"/>
    </xf>
    <xf numFmtId="3" applyNumberFormat="1" fontId="2" applyFont="1" fillId="0" applyFill="1" borderId="25" applyBorder="1" xfId="0" applyProtection="1" applyAlignment="1">
      <alignment vertical="center"/>
    </xf>
    <xf numFmtId="9" applyNumberFormat="1" fontId="3" applyFont="1" fillId="0" applyFill="1" borderId="16" applyBorder="1" xfId="1" applyProtection="1" applyAlignment="1">
      <alignment horizontal="right" vertical="center"/>
    </xf>
    <xf numFmtId="9" applyNumberFormat="1" fontId="3" applyFont="1" fillId="2" applyFill="1" borderId="16" applyBorder="1" xfId="1" applyProtection="1" applyAlignment="1">
      <alignment horizontal="right" vertical="center"/>
    </xf>
    <xf numFmtId="9" applyNumberFormat="1" fontId="3" applyFont="1" fillId="2" applyFill="1" borderId="1" applyBorder="1" xfId="1" applyProtection="1" applyAlignment="1">
      <alignment horizontal="right" vertical="center"/>
    </xf>
    <xf numFmtId="9" applyNumberFormat="1" fontId="3" applyFont="1" fillId="2" applyFill="1" borderId="2" applyBorder="1" xfId="1" applyProtection="1" applyAlignment="1">
      <alignment horizontal="right" vertical="center"/>
    </xf>
    <xf numFmtId="9" applyNumberFormat="1" fontId="3" applyFont="1" fillId="0" applyFill="1" borderId="17" applyBorder="1" xfId="1" applyProtection="1" applyAlignment="1">
      <alignment horizontal="right" vertical="center"/>
    </xf>
    <xf numFmtId="9" applyNumberFormat="1" fontId="3" applyFont="1" fillId="2" applyFill="1" borderId="17" applyBorder="1" xfId="1" applyProtection="1" applyAlignment="1">
      <alignment horizontal="right" vertical="center"/>
    </xf>
    <xf numFmtId="9" applyNumberFormat="1" fontId="3" applyFont="1" fillId="2" applyFill="1" borderId="3" applyBorder="1" xfId="1" applyProtection="1" applyAlignment="1">
      <alignment horizontal="right" vertical="center"/>
    </xf>
    <xf numFmtId="9" applyNumberFormat="1" fontId="3" applyFont="1" fillId="2" applyFill="1" borderId="4" applyBorder="1" xfId="1" applyProtection="1" applyAlignment="1">
      <alignment horizontal="right" vertical="center"/>
    </xf>
    <xf numFmtId="9" applyNumberFormat="1" fontId="2" applyFont="1" fillId="0" applyFill="1" borderId="26" applyBorder="1" xfId="1" applyProtection="1" applyAlignment="1">
      <alignment horizontal="right" vertical="center"/>
    </xf>
    <xf numFmtId="9" applyNumberFormat="1" fontId="2" applyFont="1" fillId="0" applyFill="1" borderId="28" applyBorder="1" xfId="1" applyProtection="1" applyAlignment="1">
      <alignment horizontal="right" vertical="center"/>
    </xf>
    <xf numFmtId="9" applyNumberFormat="1" fontId="2" applyFont="1" fillId="0" applyFill="1" borderId="30" applyBorder="1" xfId="1" applyProtection="1" applyAlignment="1">
      <alignment horizontal="right" vertical="center"/>
    </xf>
    <xf numFmtId="9" applyNumberFormat="1" fontId="3" applyFont="1" fillId="0" applyFill="1" borderId="18" applyBorder="1" xfId="1" applyProtection="1" applyAlignment="1">
      <alignment horizontal="right" vertical="center"/>
    </xf>
    <xf numFmtId="9" applyNumberFormat="1" fontId="3" applyFont="1" fillId="2" applyFill="1" borderId="18" applyBorder="1" xfId="1" applyProtection="1" applyAlignment="1">
      <alignment horizontal="right" vertical="center"/>
    </xf>
    <xf numFmtId="9" applyNumberFormat="1" fontId="3" applyFont="1" fillId="2" applyFill="1" borderId="5" applyBorder="1" xfId="1" applyProtection="1" applyAlignment="1">
      <alignment horizontal="right" vertical="center"/>
    </xf>
    <xf numFmtId="9" applyNumberFormat="1" fontId="3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27" applyBorder="1" xfId="1" applyProtection="1" applyAlignment="1">
      <alignment horizontal="right" vertical="center"/>
    </xf>
    <xf numFmtId="9" applyNumberFormat="1" fontId="2" applyFont="1" fillId="0" applyFill="1" borderId="29" applyBorder="1" xfId="1" applyProtection="1" applyAlignment="1">
      <alignment horizontal="right" vertical="center"/>
    </xf>
    <xf numFmtId="9" applyNumberFormat="1" fontId="2" applyFont="1" fillId="0" applyFill="1" borderId="31" applyBorder="1" xfId="1" applyProtection="1" applyAlignment="1">
      <alignment horizontal="right" vertical="center"/>
    </xf>
    <xf numFmtId="3" applyNumberFormat="1" fontId="2" applyFont="1" fillId="0" applyFill="1" borderId="34" applyBorder="1" xfId="1" applyProtection="1" applyAlignment="1">
      <alignment horizontal="right" vertical="center" wrapText="1"/>
    </xf>
    <xf numFmtId="9" applyNumberFormat="1" fontId="3" applyFont="1" fillId="0" applyFill="1" borderId="26" applyBorder="1" xfId="1" applyProtection="1" applyAlignment="1">
      <alignment horizontal="right" vertical="center"/>
    </xf>
    <xf numFmtId="9" applyNumberFormat="1" fontId="3" applyFont="1" fillId="0" applyFill="1" borderId="28" applyBorder="1" xfId="1" applyProtection="1" applyAlignment="1">
      <alignment horizontal="right" vertical="center"/>
    </xf>
    <xf numFmtId="9" applyNumberFormat="1" fontId="3" applyFont="1" fillId="0" applyFill="1" borderId="30" applyBorder="1" xfId="1" applyProtection="1" applyAlignment="1">
      <alignment horizontal="right" vertical="center"/>
    </xf>
    <xf numFmtId="164" applyNumberFormat="1" fontId="2" applyFont="1" fillId="2" applyFill="1" borderId="7" applyBorder="1" xfId="1" applyProtection="1" applyAlignment="1">
      <alignment horizontal="right" vertical="center" wrapText="1"/>
    </xf>
    <xf numFmtId="9" applyNumberFormat="1" fontId="3" applyFont="1" fillId="2" applyFill="1" borderId="23" applyBorder="1" xfId="1" applyProtection="1" applyAlignment="1">
      <alignment horizontal="right" vertical="center"/>
    </xf>
    <xf numFmtId="9" applyNumberFormat="1" fontId="3" applyFont="1" fillId="2" applyFill="1" borderId="24" applyBorder="1" xfId="1" applyProtection="1" applyAlignment="1">
      <alignment horizontal="right" vertical="center"/>
    </xf>
    <xf numFmtId="9" applyNumberFormat="1" fontId="3" applyFont="1" fillId="2" applyFill="1" borderId="25" applyBorder="1" xfId="1" applyProtection="1" applyAlignment="1">
      <alignment horizontal="right" vertical="center"/>
    </xf>
    <xf numFmtId="3" applyNumberFormat="1" fontId="3" applyFont="1" fillId="0" applyFill="1" borderId="26" applyBorder="1" xfId="1" applyProtection="1" applyAlignment="1">
      <alignment horizontal="right" vertical="center"/>
    </xf>
    <xf numFmtId="3" applyNumberFormat="1" fontId="3" applyFont="1" fillId="2" applyFill="1" borderId="23" applyBorder="1" xfId="1" applyProtection="1" applyAlignment="1">
      <alignment horizontal="right" vertical="center"/>
    </xf>
    <xf numFmtId="3" applyNumberFormat="1" fontId="3" applyFont="1" fillId="0" applyFill="1" borderId="28" applyBorder="1" xfId="1" applyProtection="1" applyAlignment="1">
      <alignment horizontal="right" vertical="center"/>
    </xf>
    <xf numFmtId="3" applyNumberFormat="1" fontId="3" applyFont="1" fillId="2" applyFill="1" borderId="24" applyBorder="1" xfId="1" applyProtection="1" applyAlignment="1">
      <alignment horizontal="right" vertical="center"/>
    </xf>
    <xf numFmtId="3" applyNumberFormat="1" fontId="3" applyFont="1" fillId="0" applyFill="1" borderId="30" applyBorder="1" xfId="1" applyProtection="1" applyAlignment="1">
      <alignment horizontal="right" vertical="center"/>
    </xf>
    <xf numFmtId="3" applyNumberFormat="1" fontId="3" applyFont="1" fillId="2" applyFill="1" borderId="25" applyBorder="1" xfId="1" applyProtection="1" applyAlignment="1">
      <alignment horizontal="right" vertical="center"/>
    </xf>
    <xf numFmtId="9" applyNumberFormat="1" fontId="3" applyFont="1" fillId="0" applyFill="1" borderId="24" applyBorder="1" xfId="1" applyProtection="1" applyAlignment="1">
      <alignment horizontal="right" vertical="center"/>
    </xf>
    <xf numFmtId="9" applyNumberFormat="1" fontId="3" applyFont="1" fillId="0" applyFill="1" borderId="25" applyBorder="1" xfId="1" applyProtection="1" applyAlignment="1">
      <alignment horizontal="right" vertical="center"/>
    </xf>
    <xf numFmtId="9" applyNumberFormat="1" fontId="3" applyFont="1" fillId="0" applyFill="1" borderId="36" applyBorder="1" xfId="1" applyProtection="1" applyAlignment="1">
      <alignment horizontal="right" vertical="center"/>
    </xf>
    <xf numFmtId="9" applyNumberFormat="1" fontId="3" applyFont="1" fillId="2" applyFill="1" borderId="37" applyBorder="1" xfId="1" applyProtection="1" applyAlignment="1">
      <alignment horizontal="right" vertical="center"/>
    </xf>
    <xf numFmtId="9" applyNumberFormat="1" fontId="3" applyFont="1" fillId="0" applyFill="1" borderId="37" applyBorder="1" xfId="1" applyProtection="1" applyAlignment="1">
      <alignment horizontal="right" vertical="center"/>
    </xf>
    <xf numFmtId="9" applyNumberFormat="1" fontId="3" applyFont="1" fillId="2" applyFill="1" borderId="38" applyBorder="1" xfId="1" applyProtection="1" applyAlignment="1">
      <alignment horizontal="right" vertical="center"/>
    </xf>
    <xf numFmtId="3" applyNumberFormat="1" fontId="2" applyFont="1" fillId="0" applyFill="1" borderId="25" applyBorder="1" xfId="1" applyProtection="1" applyAlignment="1">
      <alignment horizontal="right" vertical="center" wrapText="1"/>
    </xf>
    <xf numFmtId="164" applyNumberFormat="1" fontId="2" applyFont="1" fillId="2" applyFill="1" borderId="5" applyBorder="1" xfId="1" applyProtection="1" applyAlignment="1">
      <alignment horizontal="right" vertical="center" wrapText="1"/>
    </xf>
    <xf numFmtId="3" applyNumberFormat="1" fontId="2" applyFont="1" fillId="0" applyFill="1" borderId="5" applyBorder="1" xfId="0" applyProtection="1" applyAlignment="1">
      <alignment horizontal="right" vertical="center" wrapText="1"/>
    </xf>
    <xf numFmtId="3" applyNumberFormat="1" fontId="2" applyFont="1" fillId="2" applyFill="1" borderId="6" applyBorder="1" xfId="0" applyProtection="1" applyAlignment="1">
      <alignment horizontal="right" vertical="center" wrapText="1"/>
    </xf>
    <xf numFmtId="3" applyNumberFormat="1" fontId="3" applyFont="1" fillId="0" applyFill="1" borderId="36" applyBorder="1" xfId="1" applyProtection="1" applyAlignment="1">
      <alignment horizontal="right" vertical="center"/>
    </xf>
    <xf numFmtId="3" applyNumberFormat="1" fontId="3" applyFont="1" fillId="2" applyFill="1" borderId="37" applyBorder="1" xfId="1" applyProtection="1" applyAlignment="1">
      <alignment horizontal="right" vertical="center"/>
    </xf>
    <xf numFmtId="3" applyNumberFormat="1" fontId="3" applyFont="1" fillId="0" applyFill="1" borderId="37" applyBorder="1" xfId="1" applyProtection="1" applyAlignment="1">
      <alignment horizontal="right" vertical="center"/>
    </xf>
    <xf numFmtId="3" applyNumberFormat="1" fontId="3" applyFont="1" fillId="2" applyFill="1" borderId="38" applyBorder="1" xfId="1" applyProtection="1" applyAlignment="1">
      <alignment horizontal="right" vertical="center"/>
    </xf>
    <xf numFmtId="3" applyNumberFormat="1" fontId="3" applyFont="1" fillId="0" applyFill="1" borderId="24" applyBorder="1" xfId="1" applyProtection="1" applyAlignment="1">
      <alignment horizontal="right" vertical="center"/>
    </xf>
    <xf numFmtId="3" applyNumberFormat="1" fontId="3" applyFont="1" fillId="0" applyFill="1" borderId="25" applyBorder="1" xfId="1" applyProtection="1" applyAlignment="1">
      <alignment horizontal="right" vertical="center"/>
    </xf>
    <xf numFmtId="3" applyNumberFormat="1" fontId="2" applyFont="1" fillId="0" applyFill="1" borderId="0" applyBorder="1" xfId="1" applyProtection="1" applyAlignment="1">
      <alignment horizontal="right" vertical="center"/>
    </xf>
    <xf numFmtId="9" applyNumberFormat="1" fontId="3" applyFont="1" fillId="0" applyFill="1" borderId="2" applyBorder="1" xfId="1" applyProtection="1" applyAlignment="1">
      <alignment horizontal="right" vertical="center"/>
    </xf>
    <xf numFmtId="9" applyNumberFormat="1" fontId="3" applyFont="1" fillId="0" applyFill="1" borderId="4" applyBorder="1" xfId="1" applyProtection="1" applyAlignment="1">
      <alignment horizontal="right" vertical="center"/>
    </xf>
    <xf numFmtId="9" applyNumberFormat="1" fontId="3" applyFont="1" fillId="0" applyFill="1" borderId="6" applyBorder="1" xfId="1" applyProtection="1" applyAlignment="1">
      <alignment horizontal="right" vertical="center"/>
    </xf>
    <xf numFmtId="9" applyNumberFormat="1" fontId="2" applyFont="1" fillId="2" applyFill="1" borderId="25" applyBorder="1" xfId="1" applyProtection="1" applyAlignment="1">
      <alignment horizontal="right" vertical="center"/>
    </xf>
    <xf numFmtId="9" applyNumberFormat="1" fontId="2" applyFont="1" fillId="0" applyFill="1" borderId="5" applyBorder="1" xfId="1" applyProtection="1" applyAlignment="1">
      <alignment horizontal="right" vertical="center"/>
    </xf>
    <xf numFmtId="9" applyNumberFormat="1" fontId="2" applyFont="1" fillId="2" applyFill="1" borderId="5" applyBorder="1" xfId="1" applyProtection="1" applyAlignment="1">
      <alignment horizontal="right" vertical="center"/>
    </xf>
    <xf numFmtId="9" applyNumberFormat="1" fontId="2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30" applyBorder="1" xfId="1" applyProtection="1" applyAlignment="1">
      <alignment horizontal="right" vertical="center"/>
    </xf>
    <xf numFmtId="3" applyNumberFormat="1" fontId="2" applyFont="1" fillId="2" applyFill="1" borderId="25" applyBorder="1" xfId="1" applyProtection="1" applyAlignment="1">
      <alignment horizontal="right" vertical="center"/>
    </xf>
    <xf numFmtId="3" applyNumberFormat="1" fontId="2" applyFont="1" fillId="0" applyFill="1" borderId="5" applyBorder="1" xfId="1" applyProtection="1" applyAlignment="1">
      <alignment horizontal="right" vertical="center"/>
    </xf>
    <xf numFmtId="3" applyNumberFormat="1" fontId="2" applyFont="1" fillId="2" applyFill="1" borderId="5" applyBorder="1" xfId="1" applyProtection="1" applyAlignment="1">
      <alignment horizontal="right" vertical="center"/>
    </xf>
    <xf numFmtId="3" applyNumberFormat="1" fontId="2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7" applyBorder="1" xfId="1" applyProtection="1" applyAlignment="1">
      <alignment horizontal="right" vertical="center"/>
    </xf>
    <xf numFmtId="9" applyNumberFormat="1" fontId="2" applyFont="1" fillId="0" applyFill="1" borderId="8" applyBorder="1" xfId="1" applyProtection="1" applyAlignment="1">
      <alignment horizontal="right" vertical="center"/>
    </xf>
    <xf numFmtId="9" applyNumberFormat="1" fontId="2" applyFont="1" fillId="0" applyFill="1" borderId="9" applyBorder="1" xfId="1" applyProtection="1" applyAlignment="1">
      <alignment horizontal="right" vertical="center"/>
    </xf>
    <xf numFmtId="3" applyNumberFormat="1" fontId="2" applyFont="1" fillId="0" applyFill="1" borderId="22" applyBorder="1" xfId="1" applyProtection="1" applyAlignment="1">
      <alignment horizontal="right" vertical="center"/>
    </xf>
    <xf numFmtId="3" applyNumberFormat="1" fontId="2" applyFont="1" fillId="0" applyFill="1" borderId="8" applyBorder="1" xfId="1" applyProtection="1" applyAlignment="1">
      <alignment horizontal="right" vertical="center"/>
    </xf>
    <xf numFmtId="3" applyNumberFormat="1" fontId="2" applyFont="1" fillId="0" applyFill="1" borderId="9" applyBorder="1" xfId="1" applyProtection="1" applyAlignment="1">
      <alignment horizontal="right" vertical="center"/>
    </xf>
    <xf numFmtId="3" applyNumberFormat="1" fontId="2" applyFont="1" fillId="0" applyFill="1" borderId="7" applyBorder="1" xfId="1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horizontal="right" vertical="center"/>
    </xf>
    <xf numFmtId="165" applyNumberFormat="1" fontId="3" applyFont="1" fillId="0" applyFill="1" borderId="1" applyBorder="1" xfId="1" applyProtection="1" applyAlignment="1">
      <alignment horizontal="right" vertical="center"/>
    </xf>
    <xf numFmtId="165" applyNumberFormat="1" fontId="3" applyFont="1" fillId="2" applyFill="1" borderId="1" applyBorder="1" xfId="1" applyProtection="1" applyAlignment="1">
      <alignment horizontal="right" vertical="center"/>
    </xf>
    <xf numFmtId="165" applyNumberFormat="1" fontId="3" applyFont="1" fillId="2" applyFill="1" borderId="2" applyBorder="1" xfId="1" applyProtection="1" applyAlignment="1">
      <alignment horizontal="right" vertical="center"/>
    </xf>
    <xf numFmtId="165" applyNumberFormat="1" fontId="3" applyFont="1" fillId="0" applyFill="1" borderId="3" applyBorder="1" xfId="1" applyProtection="1" applyAlignment="1">
      <alignment horizontal="right" vertical="center"/>
    </xf>
    <xf numFmtId="165" applyNumberFormat="1" fontId="3" applyFont="1" fillId="2" applyFill="1" borderId="3" applyBorder="1" xfId="1" applyProtection="1" applyAlignment="1">
      <alignment horizontal="right" vertical="center"/>
    </xf>
    <xf numFmtId="165" applyNumberFormat="1" fontId="3" applyFont="1" fillId="2" applyFill="1" borderId="4" applyBorder="1" xfId="1" applyProtection="1" applyAlignment="1">
      <alignment horizontal="right" vertical="center"/>
    </xf>
    <xf numFmtId="165" applyNumberFormat="1" fontId="3" applyFont="1" fillId="0" applyFill="1" borderId="5" applyBorder="1" xfId="1" applyProtection="1" applyAlignment="1">
      <alignment horizontal="right" vertical="center"/>
    </xf>
    <xf numFmtId="165" applyNumberFormat="1" fontId="3" applyFont="1" fillId="2" applyFill="1" borderId="5" applyBorder="1" xfId="1" applyProtection="1" applyAlignment="1">
      <alignment horizontal="right" vertical="center"/>
    </xf>
    <xf numFmtId="165" applyNumberFormat="1" fontId="3" applyFont="1" fillId="2" applyFill="1" borderId="6" applyBorder="1" xfId="1" applyProtection="1" applyAlignment="1">
      <alignment horizontal="right" vertical="center"/>
    </xf>
    <xf numFmtId="164" applyNumberFormat="1" fontId="2" applyFont="1" fillId="0" applyFill="1" borderId="7" applyBorder="1" xfId="1" applyProtection="1" applyAlignment="1">
      <alignment horizontal="right" vertical="center" wrapText="1"/>
    </xf>
    <xf numFmtId="164" applyNumberFormat="1" fontId="2" applyFont="1" fillId="0" applyFill="1" borderId="34" applyBorder="1" xfId="1" applyProtection="1" applyAlignment="1">
      <alignment horizontal="right" vertical="center" wrapText="1"/>
    </xf>
    <xf numFmtId="3" applyNumberFormat="1" fontId="2" applyFont="1" fillId="0" applyFill="1" borderId="41" applyBorder="1" xfId="0" applyProtection="1" applyAlignment="1">
      <alignment horizontal="right" vertical="center" wrapText="1"/>
    </xf>
    <xf numFmtId="1" applyNumberFormat="1" fontId="2" applyFont="1" fillId="0" applyFill="1" borderId="27" applyBorder="1" xfId="1" applyProtection="1" applyAlignment="1">
      <alignment horizontal="right" vertical="center"/>
    </xf>
    <xf numFmtId="1" applyNumberFormat="1" fontId="2" applyFont="1" fillId="0" applyFill="1" borderId="29" applyBorder="1" xfId="1" applyProtection="1" applyAlignment="1">
      <alignment horizontal="right" vertical="center"/>
    </xf>
    <xf numFmtId="1" applyNumberFormat="1" fontId="2" applyFont="1" fillId="0" applyFill="1" borderId="31" applyBorder="1" xfId="1" applyProtection="1" applyAlignment="1">
      <alignment horizontal="right" vertical="center"/>
    </xf>
    <xf numFmtId="165" applyNumberFormat="1" fontId="3" applyFont="1" fillId="0" applyFill="1" borderId="23" applyBorder="1" xfId="1" applyProtection="1" applyAlignment="1">
      <alignment horizontal="right" vertical="center"/>
    </xf>
    <xf numFmtId="165" applyNumberFormat="1" fontId="3" applyFont="1" fillId="0" applyFill="1" borderId="24" applyBorder="1" xfId="1" applyProtection="1" applyAlignment="1">
      <alignment horizontal="right" vertical="center"/>
    </xf>
    <xf numFmtId="165" applyNumberFormat="1" fontId="3" applyFont="1" fillId="0" applyFill="1" borderId="25" applyBorder="1" xfId="1" applyProtection="1" applyAlignment="1">
      <alignment horizontal="right" vertical="center"/>
    </xf>
    <xf numFmtId="164" applyNumberFormat="1" fontId="2" applyFont="1" fillId="0" applyFill="1" borderId="0" applyBorder="1" xfId="1" applyProtection="1" applyAlignment="1">
      <alignment horizontal="right" vertical="center" wrapText="1"/>
    </xf>
    <xf numFmtId="3" applyNumberFormat="1" fontId="2" applyFont="1" fillId="0" applyFill="1" borderId="0" applyBorder="1" xfId="0" applyProtection="1" applyAlignment="1">
      <alignment horizontal="right" vertical="center" wrapText="1"/>
    </xf>
    <xf numFmtId="3" applyNumberFormat="1" fontId="2" applyFont="1" fillId="0" applyFill="1" borderId="23" applyBorder="1" xfId="1" applyProtection="1" applyAlignment="1">
      <alignment horizontal="right" vertical="center" wrapText="1"/>
    </xf>
    <xf numFmtId="164" applyNumberFormat="1" fontId="2" applyFont="1" fillId="2" applyFill="1" borderId="1" applyBorder="1" xfId="1" applyProtection="1" applyAlignment="1">
      <alignment horizontal="right" vertical="center" wrapText="1"/>
    </xf>
    <xf numFmtId="3" applyNumberFormat="1" fontId="2" applyFont="1" fillId="0" applyFill="1" borderId="1" applyBorder="1" xfId="0" applyProtection="1" applyAlignment="1">
      <alignment horizontal="right" vertical="center" wrapText="1"/>
    </xf>
    <xf numFmtId="3" applyNumberFormat="1" fontId="2" applyFont="1" fillId="2" applyFill="1" borderId="1" applyBorder="1" xfId="0" applyProtection="1" applyAlignment="1">
      <alignment horizontal="right" vertical="center" wrapText="1"/>
    </xf>
    <xf numFmtId="164" applyNumberFormat="1" fontId="2" applyFont="1" fillId="0" applyFill="1" borderId="1" applyBorder="1" xfId="1" applyProtection="1" applyAlignment="1">
      <alignment horizontal="right" vertical="center" wrapText="1"/>
    </xf>
    <xf numFmtId="3" applyNumberFormat="1" fontId="2" applyFont="1" fillId="2" applyFill="1" borderId="2" applyBorder="1" xfId="0" applyProtection="1" applyAlignment="1">
      <alignment horizontal="right" vertical="center" wrapText="1"/>
    </xf>
    <xf numFmtId="3" applyNumberFormat="1" fontId="3" applyFont="1" fillId="0" applyFill="1" borderId="23" applyBorder="1" xfId="1" applyProtection="1" applyAlignment="1">
      <alignment horizontal="right" vertical="center"/>
    </xf>
    <xf numFmtId="3" applyNumberFormat="1" fontId="3" applyFont="1" fillId="0" applyFill="1" borderId="2" applyBorder="1" xfId="1" applyProtection="1" applyAlignment="1">
      <alignment horizontal="right" vertical="center"/>
    </xf>
    <xf numFmtId="3" applyNumberFormat="1" fontId="3" applyFont="1" fillId="0" applyFill="1" borderId="4" applyBorder="1" xfId="1" applyProtection="1" applyAlignment="1">
      <alignment horizontal="right" vertical="center"/>
    </xf>
    <xf numFmtId="3" applyNumberFormat="1" fontId="3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32" applyBorder="1" xfId="0" applyProtection="1" applyAlignment="1">
      <alignment vertical="center" wrapText="1"/>
    </xf>
    <xf numFmtId="3" applyNumberFormat="1" fontId="2" applyFont="1" fillId="0" applyFill="1" borderId="40" applyBorder="1" xfId="1" applyProtection="1" applyAlignment="1">
      <alignment horizontal="right" vertical="center"/>
    </xf>
    <xf numFmtId="164" applyNumberFormat="1" fontId="3" applyFont="1" fillId="0" applyFill="1" borderId="16" applyBorder="1" xfId="1" applyProtection="1" applyAlignment="1">
      <alignment horizontal="right" vertical="center"/>
    </xf>
    <xf numFmtId="164" applyNumberFormat="1" fontId="3" applyFont="1" fillId="2" applyFill="1" borderId="1" applyBorder="1" xfId="1" applyProtection="1" applyAlignment="1">
      <alignment horizontal="right" vertical="center"/>
    </xf>
    <xf numFmtId="164" applyNumberFormat="1" fontId="3" applyFont="1" fillId="0" applyFill="1" borderId="2" applyBorder="1" xfId="1" applyProtection="1" applyAlignment="1">
      <alignment horizontal="right" vertical="center"/>
    </xf>
    <xf numFmtId="164" applyNumberFormat="1" fontId="3" applyFont="1" fillId="0" applyFill="1" borderId="17" applyBorder="1" xfId="1" applyProtection="1" applyAlignment="1">
      <alignment horizontal="right" vertical="center"/>
    </xf>
    <xf numFmtId="164" applyNumberFormat="1" fontId="3" applyFont="1" fillId="2" applyFill="1" borderId="3" applyBorder="1" xfId="1" applyProtection="1" applyAlignment="1">
      <alignment horizontal="right" vertical="center"/>
    </xf>
    <xf numFmtId="164" applyNumberFormat="1" fontId="3" applyFont="1" fillId="0" applyFill="1" borderId="4" applyBorder="1" xfId="1" applyProtection="1" applyAlignment="1">
      <alignment horizontal="right" vertical="center"/>
    </xf>
    <xf numFmtId="164" applyNumberFormat="1" fontId="3" applyFont="1" fillId="0" applyFill="1" borderId="18" applyBorder="1" xfId="1" applyProtection="1" applyAlignment="1">
      <alignment horizontal="right" vertical="center"/>
    </xf>
    <xf numFmtId="164" applyNumberFormat="1" fontId="3" applyFont="1" fillId="2" applyFill="1" borderId="18" applyBorder="1" xfId="1" applyProtection="1" applyAlignment="1">
      <alignment horizontal="right" vertical="center"/>
    </xf>
    <xf numFmtId="164" applyNumberFormat="1" fontId="3" applyFont="1" fillId="2" applyFill="1" borderId="5" applyBorder="1" xfId="1" applyProtection="1" applyAlignment="1">
      <alignment horizontal="right" vertical="center"/>
    </xf>
    <xf numFmtId="164" applyNumberFormat="1" fontId="3" applyFont="1" fillId="0" applyFill="1" borderId="6" applyBorder="1" xfId="1" applyProtection="1" applyAlignment="1">
      <alignment horizontal="right" vertical="center"/>
    </xf>
    <xf numFmtId="164" applyNumberFormat="1" fontId="3" applyFont="1" fillId="0" applyFill="1" borderId="0" applyBorder="1" xfId="0" applyProtection="1" applyAlignment="1">
      <alignment horizontal="right" vertical="center"/>
    </xf>
    <xf numFmtId="164" applyNumberFormat="1" fontId="2" applyFont="1" fillId="0" applyFill="1" borderId="8" applyBorder="1" xfId="0" applyProtection="1" applyAlignment="1">
      <alignment horizontal="right" vertical="center" wrapText="1"/>
    </xf>
    <xf numFmtId="164" applyNumberFormat="1" fontId="2" applyFont="1" fillId="2" applyFill="1" borderId="8" applyBorder="1" xfId="0" applyProtection="1" applyAlignment="1">
      <alignment horizontal="right" vertical="center" wrapText="1"/>
    </xf>
    <xf numFmtId="164" applyNumberFormat="1" fontId="2" applyFont="1" fillId="0" applyFill="1" borderId="9" applyBorder="1" xfId="0" applyProtection="1" applyAlignment="1">
      <alignment horizontal="right" vertical="center" wrapText="1"/>
    </xf>
    <xf numFmtId="164" applyNumberFormat="1" fontId="3" applyFont="1" fillId="2" applyFill="1" borderId="2" applyBorder="1" xfId="1" applyProtection="1" applyAlignment="1">
      <alignment horizontal="right" vertical="center"/>
    </xf>
    <xf numFmtId="164" applyNumberFormat="1" fontId="3" applyFont="1" fillId="2" applyFill="1" borderId="4" applyBorder="1" xfId="1" applyProtection="1" applyAlignment="1">
      <alignment horizontal="right" vertical="center"/>
    </xf>
    <xf numFmtId="164" applyNumberFormat="1" fontId="3" applyFont="1" fillId="2" applyFill="1" borderId="6" applyBorder="1" xfId="1" applyProtection="1" applyAlignment="1">
      <alignment horizontal="right" vertical="center"/>
    </xf>
    <xf numFmtId="164" applyNumberFormat="1" fontId="2" applyFont="1" fillId="2" applyFill="1" borderId="9" applyBorder="1" xfId="0" applyProtection="1" applyAlignment="1">
      <alignment horizontal="right" vertical="center" wrapText="1"/>
    </xf>
    <xf numFmtId="3" applyNumberFormat="1" fontId="3" applyFont="1" fillId="0" applyFill="1" borderId="18" applyBorder="1" xfId="1" applyProtection="1" applyAlignment="1">
      <alignment horizontal="right" vertical="center"/>
    </xf>
    <xf numFmtId="3" applyNumberFormat="1" fontId="3" applyFont="1" fillId="2" applyFill="1" borderId="18" applyBorder="1" xfId="1" applyProtection="1" applyAlignment="1">
      <alignment horizontal="right" vertical="center"/>
    </xf>
    <xf numFmtId="9" applyNumberFormat="1" fontId="2" applyFont="1" fillId="0" applyFill="1" borderId="39" applyBorder="1" xfId="1" applyProtection="1" applyAlignment="1">
      <alignment horizontal="right" vertical="center"/>
    </xf>
    <xf numFmtId="9" applyNumberFormat="1" fontId="2" applyFont="1" fillId="0" applyFill="1" borderId="42" applyBorder="1" xfId="1" applyProtection="1" applyAlignment="1">
      <alignment horizontal="right" vertical="center"/>
    </xf>
    <xf numFmtId="9" applyNumberFormat="1" fontId="2" applyFont="1" fillId="0" applyFill="1" borderId="43" applyBorder="1" xfId="1" applyProtection="1" applyAlignment="1">
      <alignment horizontal="right" vertical="center"/>
    </xf>
    <xf numFmtId="164" applyNumberFormat="1" fontId="2" applyFont="1" fillId="2" applyFill="1" borderId="18" applyBorder="1" xfId="1" applyProtection="1" applyAlignment="1">
      <alignment horizontal="right" vertical="center" wrapText="1"/>
    </xf>
    <xf numFmtId="3" applyNumberFormat="1" fontId="2" applyFont="1" fillId="0" applyFill="1" borderId="6" applyBorder="1" xfId="0" applyProtection="1" applyAlignment="1">
      <alignment horizontal="right" vertical="center" wrapText="1"/>
    </xf>
    <xf numFmtId="164" applyNumberFormat="1" fontId="3" applyFont="1" fillId="0" applyFill="1" borderId="23" applyBorder="1" xfId="1" applyProtection="1" applyAlignment="1">
      <alignment horizontal="right" vertical="center"/>
    </xf>
    <xf numFmtId="164" applyNumberFormat="1" fontId="3" applyFont="1" fillId="0" applyFill="1" borderId="24" applyBorder="1" xfId="1" applyProtection="1" applyAlignment="1">
      <alignment horizontal="right" vertical="center"/>
    </xf>
    <xf numFmtId="164" applyNumberFormat="1" fontId="3" applyFont="1" fillId="0" applyFill="1" borderId="25" applyBorder="1" xfId="1" applyProtection="1" applyAlignment="1">
      <alignment horizontal="right" vertical="center"/>
    </xf>
    <xf numFmtId="4" applyNumberFormat="1" fontId="3" applyFont="1" fillId="0" applyFill="1" borderId="2" applyBorder="1" xfId="1" applyProtection="1" applyAlignment="1">
      <alignment horizontal="left" vertical="center"/>
    </xf>
    <xf numFmtId="4" applyNumberFormat="1" fontId="3" applyFont="1" fillId="0" applyFill="1" borderId="4" applyBorder="1" xfId="1" applyProtection="1" applyAlignment="1">
      <alignment horizontal="left" vertical="center"/>
    </xf>
    <xf numFmtId="4" applyNumberFormat="1" fontId="3" applyFont="1" fillId="0" applyFill="1" borderId="6" applyBorder="1" xfId="1" applyProtection="1" applyAlignment="1">
      <alignment horizontal="left" vertical="center"/>
    </xf>
    <xf numFmtId="164" applyNumberFormat="1" fontId="2" applyFont="1" fillId="2" applyFill="1" borderId="41" applyBorder="1" xfId="1" applyProtection="1" applyAlignment="1">
      <alignment horizontal="left" vertical="center" wrapText="1"/>
    </xf>
    <xf numFmtId="164" applyNumberFormat="1" fontId="2" applyFont="1" fillId="0" applyFill="1" borderId="41" applyBorder="1" xfId="1" applyProtection="1" applyAlignment="1">
      <alignment horizontal="left" vertical="center" wrapText="1"/>
    </xf>
    <xf numFmtId="4" applyNumberFormat="1" fontId="3" applyFont="1" fillId="2" applyFill="1" borderId="2" applyBorder="1" xfId="1" applyProtection="1" applyAlignment="1">
      <alignment horizontal="left" vertical="center"/>
    </xf>
    <xf numFmtId="4" applyNumberFormat="1" fontId="3" applyFont="1" fillId="2" applyFill="1" borderId="4" applyBorder="1" xfId="1" applyProtection="1" applyAlignment="1">
      <alignment horizontal="left" vertical="center"/>
    </xf>
    <xf numFmtId="4" applyNumberFormat="1" fontId="3" applyFont="1" fillId="2" applyFill="1" borderId="6" applyBorder="1" xfId="1" applyProtection="1" applyAlignment="1">
      <alignment horizontal="left" vertical="center"/>
    </xf>
    <xf numFmtId="9" applyNumberFormat="1" fontId="2" applyFont="1" fillId="0" applyFill="1" borderId="44" applyBorder="1" xfId="1" applyProtection="1" applyAlignment="1">
      <alignment horizontal="center" vertical="center"/>
    </xf>
    <xf numFmtId="9" applyNumberFormat="1" fontId="2" applyFont="1" fillId="0" applyFill="1" borderId="45" applyBorder="1" xfId="1" applyProtection="1" applyAlignment="1">
      <alignment horizontal="right" vertical="center"/>
    </xf>
    <xf numFmtId="9" applyNumberFormat="1" fontId="2" applyFont="1" fillId="0" applyFill="1" borderId="46" applyBorder="1" xfId="1" applyProtection="1" applyAlignment="1">
      <alignment horizontal="center" vertical="center"/>
    </xf>
    <xf numFmtId="9" applyNumberFormat="1" fontId="2" applyFont="1" fillId="0" applyFill="1" borderId="35" applyBorder="1" xfId="1" applyProtection="1" applyAlignment="1">
      <alignment horizontal="right" vertical="center"/>
    </xf>
    <xf numFmtId="9" applyNumberFormat="1" fontId="2" applyFont="1" fillId="0" applyFill="1" borderId="47" applyBorder="1" xfId="1" applyProtection="1" applyAlignment="1">
      <alignment horizontal="center" vertical="center"/>
    </xf>
    <xf numFmtId="9" applyNumberFormat="1" fontId="2" applyFont="1" fillId="0" applyFill="1" borderId="33" applyBorder="1" xfId="1" applyProtection="1" applyAlignment="1">
      <alignment horizontal="right" vertical="center"/>
    </xf>
    <xf numFmtId="164" applyNumberFormat="1" fontId="2" applyFont="1" fillId="0" applyFill="1" borderId="7" applyBorder="1" xfId="1" applyProtection="1" applyAlignment="1">
      <alignment horizontal="right" vertical="center"/>
    </xf>
    <xf numFmtId="164" applyNumberFormat="1" fontId="2" applyFont="1" fillId="2" applyFill="1" borderId="18" applyBorder="1" xfId="1" applyProtection="1" applyAlignment="1">
      <alignment horizontal="right" vertical="center"/>
    </xf>
    <xf numFmtId="164" applyNumberFormat="1" fontId="2" applyFont="1" fillId="0" applyFill="1" borderId="5" applyBorder="1" xfId="1" applyProtection="1" applyAlignment="1">
      <alignment horizontal="right" vertical="center"/>
    </xf>
    <xf numFmtId="164" applyNumberFormat="1" fontId="2" applyFont="1" fillId="2" applyFill="1" borderId="5" applyBorder="1" xfId="1" applyProtection="1" applyAlignment="1">
      <alignment horizontal="right" vertical="center"/>
    </xf>
    <xf numFmtId="164" applyNumberFormat="1" fontId="2" applyFont="1" fillId="0" applyFill="1" borderId="6" applyBorder="1" xfId="1" applyProtection="1" applyAlignment="1">
      <alignment horizontal="right" vertical="center"/>
    </xf>
    <xf numFmtId="3" applyNumberFormat="1" fontId="15" applyFont="1" fillId="0" applyFill="1" borderId="0" applyBorder="1" xfId="0" applyProtection="1" applyAlignment="1">
      <alignment vertical="center"/>
    </xf>
    <xf numFmtId="3" applyNumberFormat="1" fontId="15" applyFont="1" fillId="0" applyFill="1" borderId="0" applyBorder="1" xfId="0" applyProtection="1" applyAlignment="1">
      <alignment horizontal="right" vertical="center"/>
    </xf>
    <xf numFmtId="3" applyNumberFormat="1" fontId="11" applyFont="1" fillId="0" applyFill="1" borderId="23" applyBorder="1" xfId="1" applyProtection="1" applyAlignment="1">
      <alignment horizontal="right" vertical="center"/>
    </xf>
    <xf numFmtId="3" applyNumberFormat="1" fontId="11" applyFont="1" fillId="0" applyFill="1" borderId="24" applyBorder="1" xfId="1" applyProtection="1" applyAlignment="1">
      <alignment horizontal="right" vertical="center"/>
    </xf>
    <xf numFmtId="3" applyNumberFormat="1" fontId="11" applyFont="1" fillId="0" applyFill="1" borderId="25" applyBorder="1" xfId="1" applyProtection="1" applyAlignment="1">
      <alignment horizontal="right" vertical="center"/>
    </xf>
    <xf numFmtId="3" applyNumberFormat="1" fontId="11" applyFont="1" fillId="2" applyFill="1" borderId="23" applyBorder="1" xfId="1" applyProtection="1" applyAlignment="1">
      <alignment horizontal="right" vertical="center"/>
    </xf>
    <xf numFmtId="3" applyNumberFormat="1" fontId="11" applyFont="1" fillId="2" applyFill="1" borderId="24" applyBorder="1" xfId="1" applyProtection="1" applyAlignment="1">
      <alignment horizontal="right" vertical="center"/>
    </xf>
    <xf numFmtId="3" applyNumberFormat="1" fontId="11" applyFont="1" fillId="2" applyFill="1" borderId="25" applyBorder="1" xfId="1" applyProtection="1" applyAlignment="1">
      <alignment horizontal="right" vertical="center"/>
    </xf>
    <xf numFmtId="3" applyNumberFormat="1" fontId="14" applyFont="1" fillId="0" applyFill="1" borderId="7" applyBorder="1" xfId="1" applyProtection="1" applyAlignment="1">
      <alignment horizontal="right" vertical="center"/>
    </xf>
    <xf numFmtId="3" applyNumberFormat="1" fontId="14" applyFont="1" fillId="2" applyFill="1" borderId="7" applyBorder="1" xfId="1" applyProtection="1" applyAlignment="1">
      <alignment horizontal="right" vertical="center"/>
    </xf>
    <xf numFmtId="3" applyNumberFormat="1" fontId="3" applyFont="1" fillId="0" applyFill="1" borderId="19" applyBorder="1" xfId="0" applyProtection="1" applyAlignment="1">
      <alignment horizontal="left" vertical="center"/>
    </xf>
    <xf numFmtId="164" applyNumberFormat="1" fontId="3" applyFont="1" fillId="0" applyFill="1" borderId="18" applyBorder="1" xfId="1" applyProtection="1" applyAlignment="1">
      <alignment vertical="center"/>
    </xf>
    <xf numFmtId="164" applyNumberFormat="1" fontId="3" applyFont="1" fillId="2" applyFill="1" borderId="5" applyBorder="1" xfId="1" applyProtection="1" applyAlignment="1">
      <alignment vertical="center"/>
    </xf>
    <xf numFmtId="164" applyNumberFormat="1" fontId="3" applyFont="1" fillId="2" applyFill="1" borderId="6" applyBorder="1" xfId="1" applyProtection="1" applyAlignment="1">
      <alignment vertical="center"/>
    </xf>
    <xf numFmtId="9" applyNumberFormat="1" fontId="8" applyFont="1" fillId="0" applyFill="1" borderId="27" applyBorder="1" xfId="1" applyProtection="1" applyAlignment="1">
      <alignment horizontal="right" vertical="center"/>
    </xf>
    <xf numFmtId="9" applyNumberFormat="1" fontId="8" applyFont="1" fillId="0" applyFill="1" borderId="29" applyBorder="1" xfId="1" applyProtection="1" applyAlignment="1">
      <alignment horizontal="right" vertical="center"/>
    </xf>
    <xf numFmtId="9" applyNumberFormat="1" fontId="8" applyFont="1" fillId="0" applyFill="1" borderId="31" applyBorder="1" xfId="1" applyProtection="1" applyAlignment="1">
      <alignment horizontal="right" vertical="center"/>
    </xf>
    <xf numFmtId="1" applyNumberFormat="1" fontId="3" applyFont="1" fillId="0" applyFill="1" borderId="16" applyBorder="1" xfId="1" applyProtection="1" applyAlignment="1">
      <alignment horizontal="right" vertical="center"/>
    </xf>
    <xf numFmtId="1" applyNumberFormat="1" fontId="3" applyFont="1" fillId="2" applyFill="1" borderId="1" applyBorder="1" xfId="1" applyProtection="1" applyAlignment="1">
      <alignment horizontal="right" vertical="center"/>
    </xf>
    <xf numFmtId="1" applyNumberFormat="1" fontId="3" applyFont="1" fillId="0" applyFill="1" borderId="1" applyBorder="1" xfId="1" applyProtection="1" applyAlignment="1">
      <alignment horizontal="right" vertical="center"/>
    </xf>
    <xf numFmtId="1" applyNumberFormat="1" fontId="3" applyFont="1" fillId="2" applyFill="1" borderId="2" applyBorder="1" xfId="1" applyProtection="1" applyAlignment="1">
      <alignment horizontal="right" vertical="center"/>
    </xf>
    <xf numFmtId="1" applyNumberFormat="1" fontId="3" applyFont="1" fillId="0" applyFill="1" borderId="17" applyBorder="1" xfId="0" applyProtection="1" applyAlignment="1">
      <alignment horizontal="right" vertical="center"/>
    </xf>
    <xf numFmtId="1" applyNumberFormat="1" fontId="3" applyFont="1" fillId="2" applyFill="1" borderId="3" applyBorder="1" xfId="0" applyProtection="1" applyAlignment="1">
      <alignment horizontal="right" vertical="center"/>
    </xf>
    <xf numFmtId="1" applyNumberFormat="1" fontId="3" applyFont="1" fillId="0" applyFill="1" borderId="3" applyBorder="1" xfId="0" applyProtection="1" applyAlignment="1">
      <alignment horizontal="right" vertical="center"/>
    </xf>
    <xf numFmtId="1" applyNumberFormat="1" fontId="3" applyFont="1" fillId="2" applyFill="1" borderId="4" applyBorder="1" xfId="0" applyProtection="1" applyAlignment="1">
      <alignment horizontal="right" vertical="center"/>
    </xf>
    <xf numFmtId="1" applyNumberFormat="1" fontId="3" applyFont="1" fillId="0" applyFill="1" borderId="18" applyBorder="1" xfId="1" applyProtection="1" applyAlignment="1">
      <alignment vertical="center"/>
    </xf>
    <xf numFmtId="1" applyNumberFormat="1" fontId="3" applyFont="1" fillId="2" applyFill="1" borderId="5" applyBorder="1" xfId="1" applyProtection="1" applyAlignment="1">
      <alignment vertical="center"/>
    </xf>
    <xf numFmtId="1" applyNumberFormat="1" fontId="3" applyFont="1" fillId="0" applyFill="1" borderId="5" applyBorder="1" xfId="1" applyProtection="1" applyAlignment="1">
      <alignment vertical="center"/>
    </xf>
    <xf numFmtId="1" applyNumberFormat="1" fontId="3" applyFont="1" fillId="2" applyFill="1" borderId="6" applyBorder="1" xfId="1" applyProtection="1" applyAlignment="1">
      <alignment vertical="center"/>
    </xf>
    <xf numFmtId="3" applyNumberFormat="1" fontId="2" applyFont="1" fillId="0" applyFill="1" borderId="40" applyBorder="1" xfId="1" applyProtection="1" applyAlignment="1">
      <alignment horizontal="right" vertical="center" wrapText="1"/>
    </xf>
    <xf numFmtId="164" applyNumberFormat="1" fontId="2" applyFont="1" fillId="2" applyFill="1" borderId="40" applyBorder="1" xfId="1" applyProtection="1" applyAlignment="1">
      <alignment horizontal="right" vertical="center" wrapText="1"/>
    </xf>
    <xf numFmtId="3" applyNumberFormat="1" fontId="2" applyFont="1" fillId="0" applyFill="1" borderId="40" applyBorder="1" xfId="0" applyProtection="1" applyAlignment="1">
      <alignment horizontal="right" vertical="center" wrapText="1"/>
    </xf>
    <xf numFmtId="3" applyNumberFormat="1" fontId="2" applyFont="1" fillId="2" applyFill="1" borderId="40" applyBorder="1" xfId="0" applyProtection="1" applyAlignment="1">
      <alignment horizontal="right" vertical="center" wrapText="1"/>
    </xf>
    <xf numFmtId="164" applyNumberFormat="1" fontId="3" applyFont="1" fillId="0" applyFill="1" borderId="19" applyBorder="1" xfId="1" applyProtection="1" applyAlignment="1">
      <alignment horizontal="right" vertical="center"/>
    </xf>
    <xf numFmtId="164" applyNumberFormat="1" fontId="3" applyFont="1" fillId="0" applyFill="1" borderId="27" applyBorder="1" xfId="1" applyProtection="1" applyAlignment="1">
      <alignment horizontal="right" vertical="center"/>
    </xf>
    <xf numFmtId="164" applyNumberFormat="1" fontId="3" applyFont="1" fillId="0" applyFill="1" borderId="20" applyBorder="1" xfId="1" applyProtection="1" applyAlignment="1">
      <alignment horizontal="right" vertical="center"/>
    </xf>
    <xf numFmtId="164" applyNumberFormat="1" fontId="3" applyFont="1" fillId="0" applyFill="1" borderId="29" applyBorder="1" xfId="1" applyProtection="1" applyAlignment="1">
      <alignment horizontal="right" vertical="center"/>
    </xf>
    <xf numFmtId="164" applyNumberFormat="1" fontId="3" applyFont="1" fillId="0" applyFill="1" borderId="21" applyBorder="1" xfId="1" applyProtection="1" applyAlignment="1">
      <alignment horizontal="right" vertical="center"/>
    </xf>
    <xf numFmtId="164" applyNumberFormat="1" fontId="3" applyFont="1" fillId="2" applyFill="1" borderId="21" applyBorder="1" xfId="1" applyProtection="1" applyAlignment="1">
      <alignment horizontal="right" vertical="center"/>
    </xf>
    <xf numFmtId="164" applyNumberFormat="1" fontId="3" applyFont="1" fillId="0" applyFill="1" borderId="31" applyBorder="1" xfId="1" applyProtection="1" applyAlignment="1">
      <alignment horizontal="right" vertical="center"/>
    </xf>
    <xf numFmtId="164" applyNumberFormat="1" fontId="3" applyFont="1" fillId="2" applyFill="1" borderId="19" applyBorder="1" xfId="1" applyProtection="1" applyAlignment="1">
      <alignment horizontal="right" vertical="center"/>
    </xf>
    <xf numFmtId="164" applyNumberFormat="1" fontId="3" applyFont="1" fillId="2" applyFill="1" borderId="20" applyBorder="1" xfId="1" applyProtection="1" applyAlignment="1">
      <alignment horizontal="right" vertical="center"/>
    </xf>
    <xf numFmtId="3" applyNumberFormat="1" fontId="3" applyFont="1" fillId="0" applyFill="1" borderId="47" applyBorder="1" xfId="0" applyProtection="1" applyAlignment="1">
      <alignment vertical="center"/>
    </xf>
    <xf numFmtId="3" applyNumberFormat="1" fontId="3" applyFont="1" fillId="0" applyFill="1" borderId="33" applyBorder="1" xfId="1" applyProtection="1" applyAlignment="1">
      <alignment horizontal="right" vertical="center"/>
    </xf>
    <xf numFmtId="1" applyNumberFormat="1" fontId="3" applyFont="1" fillId="0" applyFill="1" borderId="27" applyBorder="1" xfId="1" applyProtection="1" applyAlignment="1">
      <alignment horizontal="right" vertical="center"/>
    </xf>
    <xf numFmtId="1" applyNumberFormat="1" fontId="3" applyFont="1" fillId="2" applyFill="1" borderId="19" applyBorder="1" xfId="1" applyProtection="1" applyAlignment="1">
      <alignment horizontal="right" vertical="center"/>
    </xf>
    <xf numFmtId="1" applyNumberFormat="1" fontId="3" applyFont="1" fillId="0" applyFill="1" borderId="29" applyBorder="1" xfId="1" applyProtection="1" applyAlignment="1">
      <alignment horizontal="right" vertical="center"/>
    </xf>
    <xf numFmtId="1" applyNumberFormat="1" fontId="3" applyFont="1" fillId="2" applyFill="1" borderId="20" applyBorder="1" xfId="1" applyProtection="1" applyAlignment="1">
      <alignment horizontal="right" vertical="center"/>
    </xf>
    <xf numFmtId="1" applyNumberFormat="1" fontId="3" applyFont="1" fillId="0" applyFill="1" borderId="48" applyBorder="1" xfId="1" applyProtection="1" applyAlignment="1">
      <alignment horizontal="right" vertical="center"/>
    </xf>
    <xf numFmtId="1" applyNumberFormat="1" fontId="3" applyFont="1" fillId="2" applyFill="1" borderId="21" applyBorder="1" xfId="1" applyProtection="1" applyAlignment="1">
      <alignment horizontal="right" vertical="center"/>
    </xf>
    <xf numFmtId="1" applyNumberFormat="1" fontId="3" applyFont="1" fillId="0" applyFill="1" borderId="48" applyBorder="1" xfId="0" applyProtection="1" applyAlignment="1">
      <alignment horizontal="right" vertical="center"/>
    </xf>
    <xf numFmtId="1" applyNumberFormat="1" fontId="3" applyFont="1" fillId="0" applyFill="1" borderId="40" applyBorder="1" xfId="1" applyProtection="1" applyAlignment="1">
      <alignment horizontal="right" vertical="center"/>
    </xf>
    <xf numFmtId="3" applyNumberFormat="1" fontId="3" applyFont="1" fillId="0" applyFill="1" borderId="32" applyBorder="1" xfId="1" applyProtection="1" applyAlignment="1">
      <alignment horizontal="right" vertical="center"/>
    </xf>
    <xf numFmtId="3" applyNumberFormat="1" fontId="2" applyFont="1" fillId="0" applyFill="1" borderId="49" applyBorder="1" xfId="1" applyProtection="1" applyAlignment="1">
      <alignment horizontal="right" vertical="center" wrapText="1"/>
    </xf>
    <xf numFmtId="164" applyNumberFormat="1" fontId="3" applyFont="1" fillId="3" applyFill="1" borderId="19" applyBorder="1" xfId="1" applyProtection="1" applyAlignment="1">
      <alignment horizontal="right" vertical="center"/>
    </xf>
    <xf numFmtId="164" applyNumberFormat="1" fontId="3" applyFont="1" fillId="3" applyFill="1" borderId="20" applyBorder="1" xfId="1" applyProtection="1" applyAlignment="1">
      <alignment horizontal="right" vertical="center"/>
    </xf>
    <xf numFmtId="164" applyNumberFormat="1" fontId="3" applyFont="1" fillId="3" applyFill="1" borderId="21" applyBorder="1" xfId="1" applyProtection="1" applyAlignment="1">
      <alignment horizontal="right" vertical="center"/>
    </xf>
    <xf numFmtId="164" applyNumberFormat="1" fontId="3" applyFont="1" fillId="3" applyFill="1" borderId="50" applyBorder="1" xfId="1" applyProtection="1" applyAlignment="1">
      <alignment horizontal="right" vertical="center"/>
    </xf>
    <xf numFmtId="164" applyNumberFormat="1" fontId="3" applyFont="1" fillId="3" applyFill="1" borderId="29" applyBorder="1" xfId="1" applyProtection="1" applyAlignment="1">
      <alignment horizontal="right" vertical="center"/>
    </xf>
    <xf numFmtId="164" applyNumberFormat="1" fontId="3" applyFont="1" fillId="0" applyFill="1" borderId="48" applyBorder="1" xfId="1" applyProtection="1" applyAlignment="1">
      <alignment horizontal="right" vertical="center"/>
    </xf>
    <xf numFmtId="164" applyNumberFormat="1" fontId="3" applyFont="1" fillId="0" applyFill="1" borderId="48" applyBorder="1" xfId="0" applyProtection="1" applyAlignment="1">
      <alignment horizontal="right" vertical="center"/>
    </xf>
    <xf numFmtId="2" applyNumberFormat="1" fontId="3" applyFont="1" fillId="0" applyFill="1" borderId="27" applyBorder="1" xfId="1" applyProtection="1" applyAlignment="1">
      <alignment horizontal="right" vertical="center"/>
    </xf>
    <xf numFmtId="2" applyNumberFormat="1" fontId="3" applyFont="1" fillId="2" applyFill="1" borderId="19" applyBorder="1" xfId="1" applyProtection="1" applyAlignment="1">
      <alignment horizontal="right" vertical="center"/>
    </xf>
    <xf numFmtId="2" applyNumberFormat="1" fontId="3" applyFont="1" fillId="0" applyFill="1" borderId="29" applyBorder="1" xfId="1" applyProtection="1" applyAlignment="1">
      <alignment horizontal="right" vertical="center"/>
    </xf>
    <xf numFmtId="2" applyNumberFormat="1" fontId="3" applyFont="1" fillId="2" applyFill="1" borderId="20" applyBorder="1" xfId="1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center" vertical="center" wrapText="1"/>
    </xf>
    <xf numFmtId="3" applyNumberFormat="1" fontId="11" applyFont="1" fillId="0" applyFill="1" borderId="35" applyBorder="1" xfId="0" applyProtection="1" applyAlignment="1">
      <alignment horizontal="center" vertical="center" wrapText="1"/>
    </xf>
    <xf numFmtId="3" applyNumberFormat="1" fontId="11" applyFont="1" fillId="0" applyFill="1" borderId="32" applyBorder="1" xfId="0" applyProtection="1" applyAlignment="1">
      <alignment horizontal="center" vertical="center" wrapText="1"/>
    </xf>
    <xf numFmtId="3" applyNumberFormat="1" fontId="11" applyFont="1" fillId="0" applyFill="1" borderId="33" applyBorder="1" xfId="0" applyProtection="1" applyAlignment="1">
      <alignment horizontal="center" vertical="center" wrapText="1"/>
    </xf>
    <xf numFmtId="3" applyNumberFormat="1" fontId="2" applyFont="1" fillId="0" applyFill="1" borderId="26" applyBorder="1" xfId="0" applyProtection="1" applyAlignment="1">
      <alignment horizontal="center" vertical="center"/>
    </xf>
    <xf numFmtId="3" applyNumberFormat="1" fontId="2" applyFont="1" fillId="0" applyFill="1" borderId="39" applyBorder="1" xfId="0" applyProtection="1" applyAlignment="1">
      <alignment horizontal="center" vertical="center"/>
    </xf>
    <xf numFmtId="3" applyNumberFormat="1" fontId="2" applyFont="1" fillId="0" applyFill="1" borderId="27" applyBorder="1" xfId="0" applyProtection="1" applyAlignment="1">
      <alignment horizontal="center" vertical="center"/>
    </xf>
    <xf numFmtId="3" applyNumberFormat="1" fontId="2" applyFont="1" fillId="0" applyFill="1" borderId="26" applyBorder="1" xfId="1" applyProtection="1" applyAlignment="1">
      <alignment horizontal="center" vertical="center"/>
    </xf>
    <xf numFmtId="3" applyNumberFormat="1" fontId="2" applyFont="1" fillId="0" applyFill="1" borderId="39" applyBorder="1" xfId="1" applyProtection="1" applyAlignment="1">
      <alignment horizontal="center" vertical="center"/>
    </xf>
    <xf numFmtId="3" applyNumberFormat="1" fontId="2" applyFont="1" fillId="0" applyFill="1" borderId="27" applyBorder="1" xfId="1" applyProtection="1" applyAlignment="1">
      <alignment horizontal="center" vertical="center"/>
    </xf>
    <xf numFmtId="3" applyNumberFormat="1" fontId="2" applyFont="1" fillId="0" applyFill="1" borderId="34" applyBorder="1" xfId="1" applyProtection="1" applyAlignment="1">
      <alignment horizontal="center" vertical="center"/>
    </xf>
    <xf numFmtId="3" applyNumberFormat="1" fontId="2" applyFont="1" fillId="0" applyFill="1" borderId="41" applyBorder="1" xfId="1" applyProtection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6"/>
  <sheetViews>
    <sheetView showGridLines="0" topLeftCell="C109" workbookViewId="0">
      <selection activeCell="H22" sqref="H22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35.7109375" customWidth="1" style="15"/>
    <col min="5" max="14" width="14.28515625" customWidth="1" style="17"/>
    <col min="15" max="15" width="12.85546875" customWidth="1" style="17"/>
    <col min="16" max="16384" width="11.42578125" customWidth="1" style="15"/>
  </cols>
  <sheetData>
    <row r="1" ht="23.25" s="10" customFormat="1">
      <c r="A1" s="8" t="s">
        <v>0</v>
      </c>
      <c r="B1" s="9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ht="19.5">
      <c r="B2" s="14" t="s">
        <v>1</v>
      </c>
    </row>
    <row r="3" ht="15.75" s="13" customFormat="1">
      <c r="B3" s="21"/>
      <c r="E3" s="45" t="s">
        <v>2</v>
      </c>
      <c r="F3" s="46" t="s">
        <v>3</v>
      </c>
      <c r="G3" s="47" t="s">
        <v>4</v>
      </c>
      <c r="H3" s="46" t="s">
        <v>5</v>
      </c>
      <c r="I3" s="47" t="s">
        <v>6</v>
      </c>
      <c r="J3" s="46"/>
      <c r="K3" s="47"/>
      <c r="L3" s="46"/>
      <c r="M3" s="47"/>
      <c r="N3" s="46"/>
      <c r="O3" s="48"/>
      <c r="P3" s="64" t="s">
        <v>7</v>
      </c>
    </row>
    <row r="4" s="13" customFormat="1">
      <c r="B4" s="21"/>
      <c r="D4" s="22" t="s">
        <v>8</v>
      </c>
      <c r="E4" s="49">
        <v>46246.02734375</v>
      </c>
      <c r="F4" s="50">
        <v>59501.62890625</v>
      </c>
      <c r="G4" s="51">
        <v>60227.4140625</v>
      </c>
      <c r="H4" s="50">
        <v>67352.4921875</v>
      </c>
      <c r="I4" s="51"/>
      <c r="J4" s="50"/>
      <c r="K4" s="51"/>
      <c r="L4" s="50"/>
      <c r="M4" s="51"/>
      <c r="N4" s="50"/>
      <c r="O4" s="52"/>
      <c r="P4" s="65">
        <v>233327.5625</v>
      </c>
    </row>
    <row r="5">
      <c r="D5" s="53" t="s">
        <v>9</v>
      </c>
      <c r="E5" s="54">
        <v>-23779.50390625</v>
      </c>
      <c r="F5" s="31">
        <v>-27781.748046875</v>
      </c>
      <c r="G5" s="33">
        <v>-29480.7578125</v>
      </c>
      <c r="H5" s="31">
        <v>-36208.4296875</v>
      </c>
      <c r="I5" s="33"/>
      <c r="J5" s="31"/>
      <c r="K5" s="33"/>
      <c r="L5" s="31"/>
      <c r="M5" s="33"/>
      <c r="N5" s="31"/>
      <c r="O5" s="55"/>
      <c r="P5" s="34">
        <v>-117250.439453125</v>
      </c>
    </row>
    <row r="6">
      <c r="D6" s="53" t="s">
        <v>10</v>
      </c>
      <c r="E6" s="54">
        <v>-476.37210083007812</v>
      </c>
      <c r="F6" s="31">
        <v>0</v>
      </c>
      <c r="G6" s="33">
        <v>0</v>
      </c>
      <c r="H6" s="31">
        <v>0</v>
      </c>
      <c r="I6" s="33"/>
      <c r="J6" s="31"/>
      <c r="K6" s="33"/>
      <c r="L6" s="31"/>
      <c r="M6" s="33"/>
      <c r="N6" s="31"/>
      <c r="O6" s="55"/>
      <c r="P6" s="34">
        <v>-476.37210083007812</v>
      </c>
    </row>
    <row r="7">
      <c r="D7" s="53" t="s">
        <v>11</v>
      </c>
      <c r="E7" s="54">
        <v>0</v>
      </c>
      <c r="F7" s="31">
        <v>0</v>
      </c>
      <c r="G7" s="33">
        <v>0</v>
      </c>
      <c r="H7" s="31">
        <v>0</v>
      </c>
      <c r="I7" s="33"/>
      <c r="J7" s="31"/>
      <c r="K7" s="33"/>
      <c r="L7" s="31"/>
      <c r="M7" s="33"/>
      <c r="N7" s="31"/>
      <c r="O7" s="55"/>
      <c r="P7" s="34">
        <v>0</v>
      </c>
    </row>
    <row r="8" s="13" customFormat="1">
      <c r="B8" s="21"/>
      <c r="D8" s="29" t="s">
        <v>12</v>
      </c>
      <c r="E8" s="56">
        <v>21990.154296875</v>
      </c>
      <c r="F8" s="57">
        <v>31719.880859375</v>
      </c>
      <c r="G8" s="58">
        <v>30746.658203125</v>
      </c>
      <c r="H8" s="57">
        <v>31144.072265625</v>
      </c>
      <c r="I8" s="58"/>
      <c r="J8" s="57"/>
      <c r="K8" s="58"/>
      <c r="L8" s="57"/>
      <c r="M8" s="58"/>
      <c r="N8" s="57"/>
      <c r="O8" s="59"/>
      <c r="P8" s="66">
        <v>115600.765625</v>
      </c>
    </row>
    <row r="9">
      <c r="D9" s="53" t="s">
        <v>13</v>
      </c>
      <c r="E9" s="54">
        <v>-3840</v>
      </c>
      <c r="F9" s="31">
        <v>-3840</v>
      </c>
      <c r="G9" s="33">
        <v>-3550</v>
      </c>
      <c r="H9" s="31">
        <v>-3850</v>
      </c>
      <c r="I9" s="33"/>
      <c r="J9" s="31"/>
      <c r="K9" s="33"/>
      <c r="L9" s="31"/>
      <c r="M9" s="33"/>
      <c r="N9" s="31"/>
      <c r="O9" s="55"/>
      <c r="P9" s="34">
        <v>-15080</v>
      </c>
    </row>
    <row r="10">
      <c r="D10" s="53" t="s">
        <v>14</v>
      </c>
      <c r="E10" s="54">
        <v>-160</v>
      </c>
      <c r="F10" s="31">
        <v>-160</v>
      </c>
      <c r="G10" s="33">
        <v>-300</v>
      </c>
      <c r="H10" s="31">
        <v>-410</v>
      </c>
      <c r="I10" s="33"/>
      <c r="J10" s="31"/>
      <c r="K10" s="33"/>
      <c r="L10" s="31"/>
      <c r="M10" s="33"/>
      <c r="N10" s="31"/>
      <c r="O10" s="55"/>
      <c r="P10" s="34">
        <v>-1030</v>
      </c>
    </row>
    <row r="11">
      <c r="D11" s="53" t="s">
        <v>15</v>
      </c>
      <c r="E11" s="54">
        <v>-1197.5999755859375</v>
      </c>
      <c r="F11" s="31">
        <v>-3030.0400390625</v>
      </c>
      <c r="G11" s="33">
        <v>-3084.140869140625</v>
      </c>
      <c r="H11" s="31">
        <v>-4486.4853515625</v>
      </c>
      <c r="I11" s="33"/>
      <c r="J11" s="31"/>
      <c r="K11" s="33"/>
      <c r="L11" s="31"/>
      <c r="M11" s="33"/>
      <c r="N11" s="31"/>
      <c r="O11" s="55"/>
      <c r="P11" s="34">
        <v>-11798.266235351563</v>
      </c>
    </row>
    <row r="12" s="13" customFormat="1">
      <c r="B12" s="21"/>
      <c r="D12" s="29" t="s">
        <v>16</v>
      </c>
      <c r="E12" s="56">
        <v>16792.5546875</v>
      </c>
      <c r="F12" s="57">
        <v>24689.83984375</v>
      </c>
      <c r="G12" s="58">
        <v>23812.515625</v>
      </c>
      <c r="H12" s="57">
        <v>22397.5859375</v>
      </c>
      <c r="I12" s="58"/>
      <c r="J12" s="57"/>
      <c r="K12" s="58"/>
      <c r="L12" s="57"/>
      <c r="M12" s="58"/>
      <c r="N12" s="57"/>
      <c r="O12" s="59"/>
      <c r="P12" s="66">
        <v>87692.49609375</v>
      </c>
    </row>
    <row r="13">
      <c r="D13" s="53" t="s">
        <v>17</v>
      </c>
      <c r="E13" s="54">
        <v>-306</v>
      </c>
      <c r="F13" s="31">
        <v>-536.25</v>
      </c>
      <c r="G13" s="33">
        <v>-578.25</v>
      </c>
      <c r="H13" s="31">
        <v>-590.5</v>
      </c>
      <c r="I13" s="33"/>
      <c r="J13" s="31"/>
      <c r="K13" s="33"/>
      <c r="L13" s="31"/>
      <c r="M13" s="33"/>
      <c r="N13" s="31"/>
      <c r="O13" s="55"/>
      <c r="P13" s="34">
        <v>-2011</v>
      </c>
    </row>
    <row r="14">
      <c r="D14" s="53" t="s">
        <v>18</v>
      </c>
      <c r="E14" s="54">
        <v>0</v>
      </c>
      <c r="F14" s="31">
        <v>0</v>
      </c>
      <c r="G14" s="33">
        <v>-2860</v>
      </c>
      <c r="H14" s="31">
        <v>0</v>
      </c>
      <c r="I14" s="33"/>
      <c r="J14" s="31"/>
      <c r="K14" s="33"/>
      <c r="L14" s="31"/>
      <c r="M14" s="33"/>
      <c r="N14" s="31"/>
      <c r="O14" s="55"/>
      <c r="P14" s="34">
        <v>-2860</v>
      </c>
    </row>
    <row r="15">
      <c r="D15" s="53" t="s">
        <v>19</v>
      </c>
      <c r="E15" s="54">
        <v>0</v>
      </c>
      <c r="F15" s="31">
        <v>0</v>
      </c>
      <c r="G15" s="33">
        <v>0</v>
      </c>
      <c r="H15" s="31">
        <v>0</v>
      </c>
      <c r="I15" s="33"/>
      <c r="J15" s="31"/>
      <c r="K15" s="33"/>
      <c r="L15" s="31"/>
      <c r="M15" s="33"/>
      <c r="N15" s="31"/>
      <c r="O15" s="55"/>
      <c r="P15" s="34">
        <v>0</v>
      </c>
    </row>
    <row r="16">
      <c r="D16" s="53" t="s">
        <v>20</v>
      </c>
      <c r="E16" s="54">
        <v>0</v>
      </c>
      <c r="F16" s="31">
        <v>0</v>
      </c>
      <c r="G16" s="33">
        <v>0</v>
      </c>
      <c r="H16" s="31">
        <v>0</v>
      </c>
      <c r="I16" s="33"/>
      <c r="J16" s="31"/>
      <c r="K16" s="33"/>
      <c r="L16" s="31"/>
      <c r="M16" s="33"/>
      <c r="N16" s="31"/>
      <c r="O16" s="55"/>
      <c r="P16" s="34">
        <v>0</v>
      </c>
    </row>
    <row r="17">
      <c r="D17" s="53" t="s">
        <v>21</v>
      </c>
      <c r="E17" s="54">
        <v>0</v>
      </c>
      <c r="F17" s="31">
        <v>0</v>
      </c>
      <c r="G17" s="33">
        <v>0</v>
      </c>
      <c r="H17" s="31">
        <v>0</v>
      </c>
      <c r="I17" s="33"/>
      <c r="J17" s="31"/>
      <c r="K17" s="33"/>
      <c r="L17" s="31"/>
      <c r="M17" s="33"/>
      <c r="N17" s="31"/>
      <c r="O17" s="55"/>
      <c r="P17" s="34">
        <v>0</v>
      </c>
    </row>
    <row r="18">
      <c r="D18" s="53" t="s">
        <v>22</v>
      </c>
      <c r="E18" s="54">
        <v>0</v>
      </c>
      <c r="F18" s="31">
        <v>0</v>
      </c>
      <c r="G18" s="33">
        <v>0</v>
      </c>
      <c r="H18" s="31">
        <v>0</v>
      </c>
      <c r="I18" s="33"/>
      <c r="J18" s="31"/>
      <c r="K18" s="33"/>
      <c r="L18" s="31"/>
      <c r="M18" s="33"/>
      <c r="N18" s="31"/>
      <c r="O18" s="55"/>
      <c r="P18" s="34">
        <v>0</v>
      </c>
    </row>
    <row r="19" ht="15.75" s="13" customFormat="1">
      <c r="B19" s="21"/>
      <c r="D19" s="35" t="s">
        <v>23</v>
      </c>
      <c r="E19" s="60">
        <v>16486.5546875</v>
      </c>
      <c r="F19" s="61">
        <v>24153.58984375</v>
      </c>
      <c r="G19" s="62">
        <v>20374.265625</v>
      </c>
      <c r="H19" s="61">
        <v>21807.0859375</v>
      </c>
      <c r="I19" s="62"/>
      <c r="J19" s="61"/>
      <c r="K19" s="62"/>
      <c r="L19" s="61"/>
      <c r="M19" s="62"/>
      <c r="N19" s="61"/>
      <c r="O19" s="63"/>
      <c r="P19" s="67">
        <v>82821.49609375</v>
      </c>
    </row>
    <row r="20" s="41" customFormat="1">
      <c r="B20" s="42"/>
      <c r="D20" s="41" t="s">
        <v>24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</row>
    <row r="22" ht="19.5">
      <c r="B22" s="14" t="s">
        <v>25</v>
      </c>
    </row>
    <row r="23" ht="15.75" s="13" customFormat="1">
      <c r="B23" s="21"/>
      <c r="E23" s="45" t="s">
        <v>26</v>
      </c>
      <c r="F23" s="64" t="s">
        <v>27</v>
      </c>
    </row>
    <row r="24" s="13" customFormat="1">
      <c r="B24" s="21"/>
      <c r="D24" s="22" t="s">
        <v>8</v>
      </c>
      <c r="E24" s="49">
        <v>67352.4921875</v>
      </c>
      <c r="F24" s="65">
        <v>0</v>
      </c>
    </row>
    <row r="25">
      <c r="D25" s="53" t="s">
        <v>9</v>
      </c>
      <c r="E25" s="54">
        <v>-36208.4296875</v>
      </c>
      <c r="F25" s="34">
        <v>0</v>
      </c>
      <c r="G25" s="15"/>
      <c r="H25" s="15"/>
      <c r="I25" s="15"/>
      <c r="J25" s="15"/>
      <c r="K25" s="15"/>
      <c r="L25" s="15"/>
      <c r="M25" s="15"/>
      <c r="N25" s="15"/>
      <c r="O25" s="15"/>
    </row>
    <row r="26">
      <c r="D26" s="53" t="s">
        <v>10</v>
      </c>
      <c r="E26" s="54">
        <v>0</v>
      </c>
      <c r="F26" s="34">
        <v>0</v>
      </c>
      <c r="G26" s="15"/>
      <c r="H26" s="15"/>
      <c r="I26" s="15"/>
      <c r="J26" s="15"/>
      <c r="K26" s="15"/>
      <c r="L26" s="15"/>
      <c r="M26" s="15"/>
      <c r="N26" s="15"/>
      <c r="O26" s="15"/>
    </row>
    <row r="27">
      <c r="D27" s="53" t="s">
        <v>11</v>
      </c>
      <c r="E27" s="54">
        <v>0</v>
      </c>
      <c r="F27" s="34">
        <v>0</v>
      </c>
      <c r="G27" s="15"/>
      <c r="H27" s="15"/>
      <c r="I27" s="15"/>
      <c r="J27" s="15"/>
      <c r="K27" s="15"/>
      <c r="L27" s="15"/>
      <c r="M27" s="15"/>
      <c r="N27" s="15"/>
      <c r="O27" s="15"/>
    </row>
    <row r="28" s="13" customFormat="1">
      <c r="B28" s="21"/>
      <c r="D28" s="29" t="s">
        <v>12</v>
      </c>
      <c r="E28" s="56">
        <v>31144.072265625</v>
      </c>
      <c r="F28" s="66">
        <v>0</v>
      </c>
    </row>
    <row r="29">
      <c r="D29" s="53" t="s">
        <v>13</v>
      </c>
      <c r="E29" s="54">
        <v>-3850</v>
      </c>
      <c r="F29" s="34">
        <v>0</v>
      </c>
      <c r="G29" s="15"/>
      <c r="H29" s="15"/>
      <c r="I29" s="15"/>
      <c r="J29" s="15"/>
      <c r="K29" s="15"/>
      <c r="L29" s="15"/>
      <c r="M29" s="15"/>
      <c r="N29" s="15"/>
      <c r="O29" s="15"/>
    </row>
    <row r="30">
      <c r="D30" s="53" t="s">
        <v>14</v>
      </c>
      <c r="E30" s="54">
        <v>-410</v>
      </c>
      <c r="F30" s="34">
        <v>0</v>
      </c>
      <c r="G30" s="15"/>
      <c r="H30" s="15"/>
      <c r="I30" s="15"/>
      <c r="J30" s="15"/>
      <c r="K30" s="15"/>
      <c r="L30" s="15"/>
      <c r="M30" s="15"/>
      <c r="N30" s="15"/>
      <c r="O30" s="15"/>
    </row>
    <row r="31">
      <c r="D31" s="53" t="s">
        <v>15</v>
      </c>
      <c r="E31" s="54">
        <v>-4486.4853515625</v>
      </c>
      <c r="F31" s="34">
        <v>0</v>
      </c>
      <c r="G31" s="15"/>
      <c r="H31" s="15"/>
      <c r="I31" s="15"/>
      <c r="J31" s="15"/>
      <c r="K31" s="15"/>
      <c r="L31" s="15"/>
      <c r="M31" s="15"/>
      <c r="N31" s="15"/>
      <c r="O31" s="15"/>
    </row>
    <row r="32" s="13" customFormat="1">
      <c r="B32" s="21"/>
      <c r="D32" s="29" t="s">
        <v>16</v>
      </c>
      <c r="E32" s="56">
        <v>22397.5859375</v>
      </c>
      <c r="F32" s="66">
        <v>0</v>
      </c>
    </row>
    <row r="33">
      <c r="D33" s="53" t="s">
        <v>17</v>
      </c>
      <c r="E33" s="54">
        <v>-525.5</v>
      </c>
      <c r="F33" s="34">
        <v>-32.5</v>
      </c>
      <c r="G33" s="15"/>
      <c r="H33" s="15"/>
      <c r="I33" s="15"/>
      <c r="J33" s="15"/>
      <c r="K33" s="15"/>
      <c r="L33" s="15"/>
      <c r="M33" s="15"/>
      <c r="N33" s="15"/>
      <c r="O33" s="15"/>
    </row>
    <row r="34">
      <c r="D34" s="53" t="s">
        <v>18</v>
      </c>
      <c r="E34" s="54">
        <v>0</v>
      </c>
      <c r="F34" s="34">
        <v>0</v>
      </c>
      <c r="G34" s="15"/>
      <c r="H34" s="15"/>
      <c r="I34" s="15"/>
      <c r="J34" s="15"/>
      <c r="K34" s="15"/>
      <c r="L34" s="15"/>
      <c r="M34" s="15"/>
      <c r="N34" s="15"/>
      <c r="O34" s="15"/>
    </row>
    <row r="35" ht="15.75" s="13" customFormat="1">
      <c r="B35" s="21"/>
      <c r="D35" s="35" t="s">
        <v>28</v>
      </c>
      <c r="E35" s="60">
        <v>21872.0859375</v>
      </c>
      <c r="F35" s="67">
        <v>-32.5</v>
      </c>
    </row>
    <row r="36" s="41" customFormat="1">
      <c r="B36" s="42"/>
      <c r="D36" s="41" t="s">
        <v>24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8" ht="19.5">
      <c r="B38" s="14" t="s">
        <v>29</v>
      </c>
      <c r="O38" s="15"/>
    </row>
    <row r="39" s="13" customFormat="1">
      <c r="B39" s="21"/>
      <c r="E39" s="68" t="s">
        <v>30</v>
      </c>
      <c r="F39" s="69" t="s">
        <v>31</v>
      </c>
      <c r="G39" s="70"/>
      <c r="H39" s="69"/>
      <c r="I39" s="70"/>
      <c r="J39" s="69"/>
      <c r="K39" s="70"/>
      <c r="L39" s="69"/>
      <c r="M39" s="70"/>
      <c r="N39" s="71"/>
    </row>
    <row r="40" ht="12.75" s="72" customFormat="1">
      <c r="B40" s="73"/>
      <c r="E40" s="74" t="s">
        <v>26</v>
      </c>
      <c r="F40" s="75" t="s">
        <v>26</v>
      </c>
      <c r="G40" s="76"/>
      <c r="H40" s="75"/>
      <c r="I40" s="76"/>
      <c r="J40" s="75"/>
      <c r="K40" s="76"/>
      <c r="L40" s="75"/>
      <c r="M40" s="76"/>
      <c r="N40" s="77"/>
    </row>
    <row r="41" s="13" customFormat="1">
      <c r="B41" s="21"/>
      <c r="D41" s="22" t="s">
        <v>8</v>
      </c>
      <c r="E41" s="49">
        <v>34109.63671875</v>
      </c>
      <c r="F41" s="50">
        <v>33242.86328125</v>
      </c>
      <c r="G41" s="51"/>
      <c r="H41" s="50"/>
      <c r="I41" s="51"/>
      <c r="J41" s="50"/>
      <c r="K41" s="51"/>
      <c r="L41" s="50"/>
      <c r="M41" s="51"/>
      <c r="N41" s="65"/>
    </row>
    <row r="42">
      <c r="D42" s="53" t="s">
        <v>9</v>
      </c>
      <c r="E42" s="54">
        <v>-20623.2265625</v>
      </c>
      <c r="F42" s="31">
        <v>-15585.201171875</v>
      </c>
      <c r="G42" s="33"/>
      <c r="H42" s="31"/>
      <c r="I42" s="33"/>
      <c r="J42" s="31"/>
      <c r="K42" s="33"/>
      <c r="L42" s="31"/>
      <c r="M42" s="33"/>
      <c r="N42" s="34"/>
      <c r="O42" s="15"/>
    </row>
    <row r="43">
      <c r="D43" s="53" t="s">
        <v>10</v>
      </c>
      <c r="E43" s="54">
        <v>0</v>
      </c>
      <c r="F43" s="31">
        <v>0</v>
      </c>
      <c r="G43" s="33"/>
      <c r="H43" s="31"/>
      <c r="I43" s="33"/>
      <c r="J43" s="31"/>
      <c r="K43" s="33"/>
      <c r="L43" s="31"/>
      <c r="M43" s="33"/>
      <c r="N43" s="34"/>
      <c r="O43" s="15"/>
    </row>
    <row r="44">
      <c r="D44" s="53" t="s">
        <v>11</v>
      </c>
      <c r="E44" s="54">
        <v>0</v>
      </c>
      <c r="F44" s="31">
        <v>0</v>
      </c>
      <c r="G44" s="33"/>
      <c r="H44" s="31"/>
      <c r="I44" s="33"/>
      <c r="J44" s="31"/>
      <c r="K44" s="33"/>
      <c r="L44" s="31"/>
      <c r="M44" s="33"/>
      <c r="N44" s="34"/>
      <c r="O44" s="15"/>
    </row>
    <row r="45" s="13" customFormat="1">
      <c r="B45" s="21"/>
      <c r="D45" s="29" t="s">
        <v>12</v>
      </c>
      <c r="E45" s="56">
        <v>13486.4091796875</v>
      </c>
      <c r="F45" s="57">
        <v>17657.662109375</v>
      </c>
      <c r="G45" s="58"/>
      <c r="H45" s="57"/>
      <c r="I45" s="58"/>
      <c r="J45" s="57"/>
      <c r="K45" s="58"/>
      <c r="L45" s="57"/>
      <c r="M45" s="58"/>
      <c r="N45" s="66"/>
    </row>
    <row r="46">
      <c r="D46" s="53" t="s">
        <v>13</v>
      </c>
      <c r="E46" s="54">
        <v>-1750</v>
      </c>
      <c r="F46" s="31">
        <v>-2100</v>
      </c>
      <c r="G46" s="33"/>
      <c r="H46" s="31"/>
      <c r="I46" s="33"/>
      <c r="J46" s="31"/>
      <c r="K46" s="33"/>
      <c r="L46" s="31"/>
      <c r="M46" s="33"/>
      <c r="N46" s="34"/>
      <c r="O46" s="15"/>
    </row>
    <row r="47">
      <c r="D47" s="53" t="s">
        <v>14</v>
      </c>
      <c r="E47" s="54">
        <v>-170</v>
      </c>
      <c r="F47" s="31">
        <v>-240</v>
      </c>
      <c r="G47" s="33"/>
      <c r="H47" s="31"/>
      <c r="I47" s="33"/>
      <c r="J47" s="31"/>
      <c r="K47" s="33"/>
      <c r="L47" s="31"/>
      <c r="M47" s="33"/>
      <c r="N47" s="34"/>
      <c r="O47" s="15"/>
    </row>
    <row r="48">
      <c r="D48" s="53" t="s">
        <v>15</v>
      </c>
      <c r="E48" s="54">
        <v>-2388.107421875</v>
      </c>
      <c r="F48" s="31">
        <v>-2098.3779296875</v>
      </c>
      <c r="G48" s="33"/>
      <c r="H48" s="31"/>
      <c r="I48" s="33"/>
      <c r="J48" s="31"/>
      <c r="K48" s="33"/>
      <c r="L48" s="31"/>
      <c r="M48" s="33"/>
      <c r="N48" s="34"/>
      <c r="O48" s="15"/>
    </row>
    <row r="49" ht="15.75" s="13" customFormat="1">
      <c r="B49" s="21"/>
      <c r="D49" s="35" t="s">
        <v>16</v>
      </c>
      <c r="E49" s="60">
        <v>9178.3017578125</v>
      </c>
      <c r="F49" s="61">
        <v>13219.28515625</v>
      </c>
      <c r="G49" s="62"/>
      <c r="H49" s="61"/>
      <c r="I49" s="62"/>
      <c r="J49" s="61"/>
      <c r="K49" s="62"/>
      <c r="L49" s="61"/>
      <c r="M49" s="62"/>
      <c r="N49" s="67"/>
    </row>
    <row r="50" s="41" customFormat="1">
      <c r="B50" s="42"/>
      <c r="D50" s="41" t="s">
        <v>24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</row>
    <row r="51">
      <c r="O51" s="15"/>
    </row>
    <row r="52" ht="19.5">
      <c r="B52" s="14" t="s">
        <v>32</v>
      </c>
      <c r="O52" s="15"/>
    </row>
    <row r="53" s="13" customFormat="1">
      <c r="B53" s="21"/>
      <c r="E53" s="68" t="s">
        <v>30</v>
      </c>
      <c r="F53" s="69" t="s">
        <v>31</v>
      </c>
      <c r="G53" s="70"/>
      <c r="H53" s="69"/>
      <c r="I53" s="70"/>
      <c r="J53" s="69"/>
      <c r="K53" s="70"/>
      <c r="L53" s="69"/>
      <c r="M53" s="70"/>
      <c r="N53" s="71"/>
    </row>
    <row r="54" ht="12.75" s="72" customFormat="1">
      <c r="B54" s="73"/>
      <c r="E54" s="74" t="s">
        <v>26</v>
      </c>
      <c r="F54" s="75" t="s">
        <v>26</v>
      </c>
      <c r="G54" s="76"/>
      <c r="H54" s="75"/>
      <c r="I54" s="76"/>
      <c r="J54" s="75"/>
      <c r="K54" s="76"/>
      <c r="L54" s="75"/>
      <c r="M54" s="76"/>
      <c r="N54" s="77"/>
    </row>
    <row r="55">
      <c r="A55" s="15"/>
      <c r="B55" s="78"/>
      <c r="D55" s="285" t="s">
        <v>33</v>
      </c>
      <c r="E55" s="292">
        <v>360</v>
      </c>
      <c r="F55" s="293">
        <v>386</v>
      </c>
      <c r="G55" s="294"/>
      <c r="H55" s="293"/>
      <c r="I55" s="294"/>
      <c r="J55" s="293"/>
      <c r="K55" s="294"/>
      <c r="L55" s="293"/>
      <c r="M55" s="294"/>
      <c r="N55" s="295"/>
      <c r="O55" s="15"/>
    </row>
    <row r="56">
      <c r="D56" s="53" t="s">
        <v>34</v>
      </c>
      <c r="E56" s="296">
        <v>347.51</v>
      </c>
      <c r="F56" s="297">
        <v>372.25</v>
      </c>
      <c r="G56" s="298"/>
      <c r="H56" s="297"/>
      <c r="I56" s="298"/>
      <c r="J56" s="297"/>
      <c r="K56" s="298"/>
      <c r="L56" s="297"/>
      <c r="M56" s="298"/>
      <c r="N56" s="299"/>
      <c r="O56" s="15"/>
    </row>
    <row r="57" ht="15.75">
      <c r="A57" s="15"/>
      <c r="B57" s="78"/>
      <c r="D57" s="79" t="s">
        <v>35</v>
      </c>
      <c r="E57" s="300">
        <v>236.87</v>
      </c>
      <c r="F57" s="301">
        <v>254.42</v>
      </c>
      <c r="G57" s="302"/>
      <c r="H57" s="301"/>
      <c r="I57" s="302"/>
      <c r="J57" s="301"/>
      <c r="K57" s="302"/>
      <c r="L57" s="301"/>
      <c r="M57" s="302"/>
      <c r="N57" s="303"/>
      <c r="O57" s="15"/>
    </row>
    <row r="58">
      <c r="O58" s="15"/>
    </row>
    <row r="59" ht="19.5">
      <c r="B59" s="14" t="s">
        <v>36</v>
      </c>
      <c r="O59" s="15"/>
    </row>
    <row r="60" s="13" customFormat="1">
      <c r="B60" s="21"/>
      <c r="E60" s="68" t="s">
        <v>30</v>
      </c>
      <c r="F60" s="69" t="s">
        <v>31</v>
      </c>
      <c r="G60" s="70"/>
      <c r="H60" s="69"/>
      <c r="I60" s="70"/>
      <c r="J60" s="69"/>
      <c r="K60" s="70"/>
      <c r="L60" s="69"/>
      <c r="M60" s="70"/>
      <c r="N60" s="71"/>
    </row>
    <row r="61" ht="12.75" s="72" customFormat="1">
      <c r="B61" s="73"/>
      <c r="E61" s="74" t="s">
        <v>26</v>
      </c>
      <c r="F61" s="75" t="s">
        <v>26</v>
      </c>
      <c r="G61" s="76"/>
      <c r="H61" s="75"/>
      <c r="I61" s="76"/>
      <c r="J61" s="75"/>
      <c r="K61" s="76"/>
      <c r="L61" s="75"/>
      <c r="M61" s="76"/>
      <c r="N61" s="77"/>
    </row>
    <row r="62">
      <c r="A62" s="15"/>
      <c r="B62" s="78"/>
      <c r="D62" s="285" t="s">
        <v>37</v>
      </c>
      <c r="E62" s="228">
        <v>0.072161644697189331</v>
      </c>
      <c r="F62" s="229">
        <v>0.065476164221763611</v>
      </c>
      <c r="G62" s="25"/>
      <c r="H62" s="229"/>
      <c r="I62" s="25"/>
      <c r="J62" s="229"/>
      <c r="K62" s="25"/>
      <c r="L62" s="229"/>
      <c r="M62" s="25"/>
      <c r="N62" s="242"/>
      <c r="O62" s="15"/>
    </row>
    <row r="63" ht="15.75">
      <c r="A63" s="15"/>
      <c r="B63" s="78"/>
      <c r="D63" s="79" t="s">
        <v>38</v>
      </c>
      <c r="E63" s="286">
        <v>0.079515710473060608</v>
      </c>
      <c r="F63" s="287">
        <v>0.077309854328632355</v>
      </c>
      <c r="G63" s="38"/>
      <c r="H63" s="287"/>
      <c r="I63" s="38"/>
      <c r="J63" s="287"/>
      <c r="K63" s="38"/>
      <c r="L63" s="287"/>
      <c r="M63" s="38"/>
      <c r="N63" s="288"/>
      <c r="O63" s="15"/>
    </row>
    <row r="64">
      <c r="O64" s="15"/>
    </row>
    <row r="65" ht="19.5">
      <c r="B65" s="14" t="s">
        <v>39</v>
      </c>
      <c r="E65" s="89"/>
      <c r="F65" s="89"/>
      <c r="G65" s="16"/>
      <c r="J65" s="16"/>
      <c r="L65" s="15"/>
      <c r="M65" s="15"/>
      <c r="N65" s="15"/>
      <c r="O65" s="15"/>
    </row>
    <row r="66" s="18" customFormat="1">
      <c r="B66" s="19"/>
      <c r="D66" s="340"/>
      <c r="E66" s="341"/>
      <c r="F66" s="344" t="s">
        <v>40</v>
      </c>
      <c r="G66" s="345"/>
      <c r="H66" s="345"/>
      <c r="I66" s="346"/>
      <c r="J66" s="344" t="s">
        <v>41</v>
      </c>
      <c r="K66" s="345"/>
      <c r="L66" s="345"/>
      <c r="M66" s="346"/>
    </row>
    <row r="67" ht="15.75" s="18" customFormat="1">
      <c r="B67" s="19"/>
      <c r="D67" s="342"/>
      <c r="E67" s="343"/>
      <c r="F67" s="163" t="s">
        <v>42</v>
      </c>
      <c r="G67" s="164" t="s">
        <v>43</v>
      </c>
      <c r="H67" s="165" t="s">
        <v>44</v>
      </c>
      <c r="I67" s="166" t="s">
        <v>45</v>
      </c>
      <c r="J67" s="163" t="s">
        <v>42</v>
      </c>
      <c r="K67" s="164" t="s">
        <v>43</v>
      </c>
      <c r="L67" s="165" t="s">
        <v>44</v>
      </c>
      <c r="M67" s="166" t="s">
        <v>45</v>
      </c>
    </row>
    <row r="68" s="13" customFormat="1">
      <c r="B68" s="21"/>
      <c r="D68" s="133" t="s">
        <v>30</v>
      </c>
      <c r="E68" s="289" t="s">
        <v>26</v>
      </c>
      <c r="F68" s="159">
        <v>0.532</v>
      </c>
      <c r="G68" s="160">
        <v>0.387</v>
      </c>
      <c r="H68" s="161">
        <v>0.366</v>
      </c>
      <c r="I68" s="162" t="s">
        <v>46</v>
      </c>
      <c r="J68" s="167">
        <v>95269</v>
      </c>
      <c r="K68" s="168">
        <v>25784</v>
      </c>
      <c r="L68" s="169">
        <v>18017</v>
      </c>
      <c r="M68" s="170">
        <v>4930</v>
      </c>
    </row>
    <row r="69">
      <c r="D69" s="134" t="s">
        <v>31</v>
      </c>
      <c r="E69" s="290" t="s">
        <v>26</v>
      </c>
      <c r="F69" s="157">
        <v>0.494</v>
      </c>
      <c r="G69" s="131">
        <v>0.416</v>
      </c>
      <c r="H69" s="113">
        <v>0.415</v>
      </c>
      <c r="I69" s="132" t="s">
        <v>46</v>
      </c>
      <c r="J69" s="171">
        <v>83631</v>
      </c>
      <c r="K69" s="100">
        <v>25149</v>
      </c>
      <c r="L69" s="97">
        <v>17236</v>
      </c>
      <c r="M69" s="105">
        <v>4643</v>
      </c>
      <c r="N69" s="15"/>
      <c r="O69" s="15"/>
    </row>
    <row r="70">
      <c r="D70" s="134"/>
      <c r="E70" s="290"/>
      <c r="F70" s="157"/>
      <c r="G70" s="131"/>
      <c r="H70" s="113"/>
      <c r="I70" s="132"/>
      <c r="J70" s="171"/>
      <c r="K70" s="100"/>
      <c r="L70" s="97"/>
      <c r="M70" s="105"/>
      <c r="N70" s="15"/>
      <c r="O70" s="15"/>
    </row>
    <row r="71">
      <c r="D71" s="134"/>
      <c r="E71" s="290"/>
      <c r="F71" s="157"/>
      <c r="G71" s="131"/>
      <c r="H71" s="113"/>
      <c r="I71" s="132"/>
      <c r="J71" s="171"/>
      <c r="K71" s="100"/>
      <c r="L71" s="97"/>
      <c r="M71" s="105"/>
      <c r="N71" s="15"/>
      <c r="O71" s="15"/>
    </row>
    <row r="72">
      <c r="A72" s="15"/>
      <c r="D72" s="134"/>
      <c r="E72" s="290"/>
      <c r="F72" s="157"/>
      <c r="G72" s="131"/>
      <c r="H72" s="113"/>
      <c r="I72" s="132"/>
      <c r="J72" s="171"/>
      <c r="K72" s="100"/>
      <c r="L72" s="97"/>
      <c r="M72" s="105"/>
      <c r="N72" s="15"/>
      <c r="O72" s="15"/>
    </row>
    <row r="73">
      <c r="A73" s="15"/>
      <c r="D73" s="134"/>
      <c r="E73" s="290"/>
      <c r="F73" s="157"/>
      <c r="G73" s="131"/>
      <c r="H73" s="113"/>
      <c r="I73" s="132"/>
      <c r="J73" s="171"/>
      <c r="K73" s="100"/>
      <c r="L73" s="97"/>
      <c r="M73" s="105"/>
      <c r="N73" s="15"/>
      <c r="O73" s="15"/>
    </row>
    <row r="74">
      <c r="A74" s="15"/>
      <c r="D74" s="134"/>
      <c r="E74" s="290"/>
      <c r="F74" s="157"/>
      <c r="G74" s="131"/>
      <c r="H74" s="113"/>
      <c r="I74" s="132"/>
      <c r="J74" s="171"/>
      <c r="K74" s="100"/>
      <c r="L74" s="97"/>
      <c r="M74" s="105"/>
      <c r="N74" s="15"/>
      <c r="O74" s="15"/>
    </row>
    <row r="75">
      <c r="A75" s="15"/>
      <c r="D75" s="134"/>
      <c r="E75" s="290"/>
      <c r="F75" s="157"/>
      <c r="G75" s="131"/>
      <c r="H75" s="113"/>
      <c r="I75" s="132"/>
      <c r="J75" s="171"/>
      <c r="K75" s="100"/>
      <c r="L75" s="97"/>
      <c r="M75" s="105"/>
      <c r="N75" s="15"/>
      <c r="O75" s="15"/>
    </row>
    <row r="76">
      <c r="A76" s="15"/>
      <c r="D76" s="134"/>
      <c r="E76" s="290"/>
      <c r="F76" s="157"/>
      <c r="G76" s="131"/>
      <c r="H76" s="113"/>
      <c r="I76" s="132"/>
      <c r="J76" s="171"/>
      <c r="K76" s="100"/>
      <c r="L76" s="97"/>
      <c r="M76" s="105"/>
      <c r="N76" s="15"/>
      <c r="O76" s="15"/>
    </row>
    <row r="77" ht="15.75" s="13" customFormat="1">
      <c r="B77" s="21"/>
      <c r="D77" s="135"/>
      <c r="E77" s="291"/>
      <c r="F77" s="158"/>
      <c r="G77" s="138"/>
      <c r="H77" s="114"/>
      <c r="I77" s="139"/>
      <c r="J77" s="172"/>
      <c r="K77" s="110"/>
      <c r="L77" s="109"/>
      <c r="M77" s="111"/>
    </row>
    <row r="78" ht="15.75" s="13" customFormat="1">
      <c r="B78" s="21"/>
      <c r="I78" s="194" t="s">
        <v>47</v>
      </c>
      <c r="J78" s="193">
        <v>9556</v>
      </c>
      <c r="K78" s="191">
        <v>6333</v>
      </c>
      <c r="L78" s="191">
        <v>1056</v>
      </c>
      <c r="M78" s="192" t="s">
        <v>46</v>
      </c>
    </row>
    <row r="79">
      <c r="E79" s="89"/>
      <c r="F79" s="89"/>
      <c r="G79" s="16"/>
      <c r="J79" s="16"/>
      <c r="L79" s="15"/>
      <c r="M79" s="15"/>
      <c r="N79" s="15"/>
      <c r="O79" s="15"/>
    </row>
    <row r="80" ht="19.5">
      <c r="B80" s="14" t="s">
        <v>48</v>
      </c>
      <c r="O80" s="15"/>
    </row>
    <row r="81" s="13" customFormat="1">
      <c r="B81" s="21"/>
      <c r="E81" s="68" t="s">
        <v>30</v>
      </c>
      <c r="F81" s="69" t="s">
        <v>31</v>
      </c>
      <c r="G81" s="70"/>
      <c r="H81" s="69"/>
      <c r="I81" s="70"/>
      <c r="J81" s="69"/>
      <c r="K81" s="70"/>
      <c r="L81" s="69"/>
      <c r="M81" s="70"/>
      <c r="N81" s="71"/>
    </row>
    <row r="82" ht="12.75" s="72" customFormat="1">
      <c r="B82" s="73"/>
      <c r="E82" s="74" t="s">
        <v>26</v>
      </c>
      <c r="F82" s="75" t="s">
        <v>26</v>
      </c>
      <c r="G82" s="76"/>
      <c r="H82" s="75"/>
      <c r="I82" s="76"/>
      <c r="J82" s="75"/>
      <c r="K82" s="76"/>
      <c r="L82" s="75"/>
      <c r="M82" s="76"/>
      <c r="N82" s="77"/>
    </row>
    <row r="83" s="13" customFormat="1">
      <c r="B83" s="21"/>
      <c r="D83" s="22" t="s">
        <v>41</v>
      </c>
      <c r="E83" s="49">
        <v>144</v>
      </c>
      <c r="F83" s="50">
        <v>130.65899658203125</v>
      </c>
      <c r="G83" s="51"/>
      <c r="H83" s="50"/>
      <c r="I83" s="51"/>
      <c r="J83" s="50"/>
      <c r="K83" s="51"/>
      <c r="L83" s="50"/>
      <c r="M83" s="51"/>
      <c r="N83" s="65"/>
    </row>
    <row r="84">
      <c r="A84" s="15"/>
      <c r="B84" s="78"/>
      <c r="D84" s="53" t="s">
        <v>49</v>
      </c>
      <c r="E84" s="54">
        <v>120</v>
      </c>
      <c r="F84" s="31">
        <v>140</v>
      </c>
      <c r="G84" s="33"/>
      <c r="H84" s="31"/>
      <c r="I84" s="33"/>
      <c r="J84" s="31"/>
      <c r="K84" s="33"/>
      <c r="L84" s="31"/>
      <c r="M84" s="33"/>
      <c r="N84" s="34"/>
      <c r="O84" s="15"/>
    </row>
    <row r="85">
      <c r="A85" s="15"/>
      <c r="B85" s="78"/>
      <c r="D85" s="53" t="s">
        <v>50</v>
      </c>
      <c r="E85" s="54">
        <v>144</v>
      </c>
      <c r="F85" s="31">
        <v>130.65899658203125</v>
      </c>
      <c r="G85" s="33"/>
      <c r="H85" s="31"/>
      <c r="I85" s="33"/>
      <c r="J85" s="31"/>
      <c r="K85" s="33"/>
      <c r="L85" s="31"/>
      <c r="M85" s="33"/>
      <c r="N85" s="34"/>
      <c r="O85" s="15"/>
    </row>
    <row r="86">
      <c r="A86" s="15"/>
      <c r="B86" s="78"/>
      <c r="D86" s="53" t="s">
        <v>51</v>
      </c>
      <c r="E86" s="54">
        <v>0</v>
      </c>
      <c r="F86" s="31">
        <v>0</v>
      </c>
      <c r="G86" s="33"/>
      <c r="H86" s="31"/>
      <c r="I86" s="33"/>
      <c r="J86" s="31"/>
      <c r="K86" s="33"/>
      <c r="L86" s="31"/>
      <c r="M86" s="33"/>
      <c r="N86" s="34"/>
      <c r="O86" s="15"/>
    </row>
    <row r="87" ht="15.75">
      <c r="A87" s="15"/>
      <c r="B87" s="78"/>
      <c r="D87" s="79" t="s">
        <v>52</v>
      </c>
      <c r="E87" s="80">
        <v>0</v>
      </c>
      <c r="F87" s="37">
        <v>0</v>
      </c>
      <c r="G87" s="39"/>
      <c r="H87" s="37"/>
      <c r="I87" s="39"/>
      <c r="J87" s="37"/>
      <c r="K87" s="39"/>
      <c r="L87" s="37"/>
      <c r="M87" s="39"/>
      <c r="N87" s="40"/>
      <c r="O87" s="15"/>
    </row>
    <row r="88" s="41" customFormat="1">
      <c r="B88" s="42"/>
      <c r="D88" s="41" t="s">
        <v>53</v>
      </c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</row>
    <row r="90" ht="19.5">
      <c r="B90" s="14" t="s">
        <v>54</v>
      </c>
      <c r="O90" s="15"/>
    </row>
    <row r="91" s="13" customFormat="1">
      <c r="B91" s="21"/>
      <c r="E91" s="68" t="s">
        <v>30</v>
      </c>
      <c r="F91" s="69" t="s">
        <v>31</v>
      </c>
      <c r="G91" s="70"/>
      <c r="H91" s="69"/>
      <c r="I91" s="70"/>
      <c r="J91" s="69"/>
      <c r="K91" s="70"/>
      <c r="L91" s="69"/>
      <c r="M91" s="70"/>
      <c r="N91" s="71"/>
    </row>
    <row r="92" ht="12.75" s="72" customFormat="1">
      <c r="B92" s="73"/>
      <c r="E92" s="74" t="s">
        <v>26</v>
      </c>
      <c r="F92" s="75" t="s">
        <v>26</v>
      </c>
      <c r="G92" s="76"/>
      <c r="H92" s="75"/>
      <c r="I92" s="76"/>
      <c r="J92" s="75"/>
      <c r="K92" s="76"/>
      <c r="L92" s="75"/>
      <c r="M92" s="76"/>
      <c r="N92" s="77"/>
    </row>
    <row r="93" s="13" customFormat="1">
      <c r="B93" s="21"/>
      <c r="D93" s="22" t="s">
        <v>41</v>
      </c>
      <c r="E93" s="49">
        <v>144</v>
      </c>
      <c r="F93" s="50">
        <v>130.65899658203125</v>
      </c>
      <c r="G93" s="51"/>
      <c r="H93" s="50"/>
      <c r="I93" s="51"/>
      <c r="J93" s="50"/>
      <c r="K93" s="51"/>
      <c r="L93" s="50"/>
      <c r="M93" s="51"/>
      <c r="N93" s="65"/>
    </row>
    <row r="94">
      <c r="A94" s="15"/>
      <c r="B94" s="78"/>
      <c r="D94" s="53" t="s">
        <v>55</v>
      </c>
      <c r="E94" s="54">
        <v>143.21684265136719</v>
      </c>
      <c r="F94" s="31">
        <v>119.281494140625</v>
      </c>
      <c r="G94" s="33"/>
      <c r="H94" s="31"/>
      <c r="I94" s="33"/>
      <c r="J94" s="31"/>
      <c r="K94" s="33"/>
      <c r="L94" s="31"/>
      <c r="M94" s="33"/>
      <c r="N94" s="34"/>
      <c r="O94" s="15"/>
    </row>
    <row r="95">
      <c r="A95" s="15"/>
      <c r="B95" s="78"/>
      <c r="D95" s="53" t="s">
        <v>56</v>
      </c>
      <c r="E95" s="54">
        <v>143.21684265136719</v>
      </c>
      <c r="F95" s="31">
        <v>119.281494140625</v>
      </c>
      <c r="G95" s="33"/>
      <c r="H95" s="31"/>
      <c r="I95" s="33"/>
      <c r="J95" s="31"/>
      <c r="K95" s="33"/>
      <c r="L95" s="31"/>
      <c r="M95" s="33"/>
      <c r="N95" s="34"/>
      <c r="O95" s="15"/>
    </row>
    <row r="96">
      <c r="A96" s="15"/>
      <c r="B96" s="78"/>
      <c r="D96" s="53" t="s">
        <v>9</v>
      </c>
      <c r="E96" s="54">
        <v>20623.2265625</v>
      </c>
      <c r="F96" s="31">
        <v>15585.201171875</v>
      </c>
      <c r="G96" s="33"/>
      <c r="H96" s="31"/>
      <c r="I96" s="33"/>
      <c r="J96" s="31"/>
      <c r="K96" s="33"/>
      <c r="L96" s="31"/>
      <c r="M96" s="33"/>
      <c r="N96" s="34"/>
      <c r="O96" s="15"/>
    </row>
    <row r="97">
      <c r="A97" s="15"/>
      <c r="B97" s="78"/>
      <c r="D97" s="53" t="s">
        <v>52</v>
      </c>
      <c r="E97" s="54">
        <v>0</v>
      </c>
      <c r="F97" s="31">
        <v>0</v>
      </c>
      <c r="G97" s="33"/>
      <c r="H97" s="31"/>
      <c r="I97" s="33"/>
      <c r="J97" s="31"/>
      <c r="K97" s="33"/>
      <c r="L97" s="31"/>
      <c r="M97" s="33"/>
      <c r="N97" s="34"/>
      <c r="O97" s="15"/>
    </row>
    <row r="98" ht="15.75">
      <c r="A98" s="15"/>
      <c r="B98" s="78"/>
      <c r="D98" s="79" t="s">
        <v>10</v>
      </c>
      <c r="E98" s="80">
        <v>0</v>
      </c>
      <c r="F98" s="37">
        <v>0</v>
      </c>
      <c r="G98" s="39"/>
      <c r="H98" s="37"/>
      <c r="I98" s="39"/>
      <c r="J98" s="37"/>
      <c r="K98" s="39"/>
      <c r="L98" s="37"/>
      <c r="M98" s="39"/>
      <c r="N98" s="40"/>
      <c r="O98" s="15"/>
    </row>
    <row r="99" s="41" customFormat="1">
      <c r="B99" s="42"/>
      <c r="D99" s="41" t="s">
        <v>57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</row>
    <row r="101" ht="19.5">
      <c r="B101" s="14" t="s">
        <v>58</v>
      </c>
      <c r="O101" s="15"/>
    </row>
    <row r="102" ht="30" customHeight="1" s="2" customFormat="1">
      <c r="B102" s="3"/>
      <c r="D102" s="82" t="s">
        <v>59</v>
      </c>
      <c r="E102" s="4" t="s">
        <v>60</v>
      </c>
      <c r="F102" s="6" t="s">
        <v>61</v>
      </c>
      <c r="G102" s="6" t="s">
        <v>62</v>
      </c>
      <c r="H102" s="6" t="s">
        <v>63</v>
      </c>
      <c r="I102" s="6" t="s">
        <v>64</v>
      </c>
      <c r="J102" s="6" t="s">
        <v>65</v>
      </c>
      <c r="K102" s="5" t="s">
        <v>66</v>
      </c>
      <c r="L102" s="5" t="s">
        <v>67</v>
      </c>
      <c r="M102" s="6" t="s">
        <v>68</v>
      </c>
      <c r="N102" s="7" t="s">
        <v>69</v>
      </c>
    </row>
    <row r="103" s="13" customFormat="1">
      <c r="B103" s="21"/>
      <c r="D103" s="22" t="s">
        <v>70</v>
      </c>
      <c r="E103" s="81">
        <v>2</v>
      </c>
      <c r="F103" s="24">
        <v>15</v>
      </c>
      <c r="G103" s="24">
        <v>8</v>
      </c>
      <c r="H103" s="24">
        <v>73</v>
      </c>
      <c r="I103" s="24">
        <v>32</v>
      </c>
      <c r="J103" s="24">
        <v>78</v>
      </c>
      <c r="K103" s="26">
        <v>159</v>
      </c>
      <c r="L103" s="26">
        <v>159</v>
      </c>
      <c r="M103" s="24">
        <v>0</v>
      </c>
      <c r="N103" s="27">
        <v>1570</v>
      </c>
    </row>
    <row r="104">
      <c r="A104" s="15"/>
      <c r="B104" s="78"/>
      <c r="D104" s="29" t="s">
        <v>71</v>
      </c>
      <c r="E104" s="54">
        <v>2</v>
      </c>
      <c r="F104" s="31">
        <v>11</v>
      </c>
      <c r="G104" s="31">
        <v>9</v>
      </c>
      <c r="H104" s="31">
        <v>55</v>
      </c>
      <c r="I104" s="31">
        <v>23</v>
      </c>
      <c r="J104" s="31">
        <v>60</v>
      </c>
      <c r="K104" s="33">
        <v>130</v>
      </c>
      <c r="L104" s="33">
        <v>129</v>
      </c>
      <c r="M104" s="31">
        <v>0</v>
      </c>
      <c r="N104" s="34">
        <v>1290</v>
      </c>
      <c r="O104" s="15"/>
    </row>
    <row r="105">
      <c r="A105" s="15"/>
      <c r="B105" s="78"/>
      <c r="D105" s="29" t="s">
        <v>72</v>
      </c>
      <c r="E105" s="54">
        <v>0</v>
      </c>
      <c r="F105" s="31">
        <v>14</v>
      </c>
      <c r="G105" s="31">
        <v>5</v>
      </c>
      <c r="H105" s="31">
        <v>51</v>
      </c>
      <c r="I105" s="31">
        <v>24</v>
      </c>
      <c r="J105" s="31">
        <v>75</v>
      </c>
      <c r="K105" s="33">
        <v>155</v>
      </c>
      <c r="L105" s="33">
        <v>136</v>
      </c>
      <c r="M105" s="31">
        <v>0</v>
      </c>
      <c r="N105" s="34">
        <v>1500</v>
      </c>
      <c r="O105" s="15"/>
    </row>
    <row r="106">
      <c r="A106" s="15"/>
      <c r="B106" s="78"/>
      <c r="D106" s="29" t="s">
        <v>73</v>
      </c>
      <c r="E106" s="54">
        <v>0</v>
      </c>
      <c r="F106" s="31">
        <v>11</v>
      </c>
      <c r="G106" s="31">
        <v>3</v>
      </c>
      <c r="H106" s="31">
        <v>29</v>
      </c>
      <c r="I106" s="31">
        <v>38</v>
      </c>
      <c r="J106" s="31">
        <v>88</v>
      </c>
      <c r="K106" s="33">
        <v>181</v>
      </c>
      <c r="L106" s="33">
        <v>149</v>
      </c>
      <c r="M106" s="31">
        <v>0</v>
      </c>
      <c r="N106" s="34">
        <v>2000</v>
      </c>
      <c r="O106" s="15"/>
    </row>
    <row r="107" ht="15.75">
      <c r="A107" s="15"/>
      <c r="B107" s="78"/>
      <c r="D107" s="35"/>
      <c r="E107" s="80"/>
      <c r="F107" s="37"/>
      <c r="G107" s="37"/>
      <c r="H107" s="37"/>
      <c r="I107" s="37"/>
      <c r="J107" s="37"/>
      <c r="K107" s="39"/>
      <c r="L107" s="39"/>
      <c r="M107" s="37"/>
      <c r="N107" s="40"/>
      <c r="O107" s="15"/>
    </row>
    <row r="108" s="41" customFormat="1">
      <c r="B108" s="42"/>
      <c r="D108" s="41" t="s">
        <v>74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</row>
    <row r="109" ht="15.75"/>
    <row r="110" ht="30" customHeight="1" s="2" customFormat="1">
      <c r="B110" s="3"/>
      <c r="D110" s="82" t="s">
        <v>75</v>
      </c>
      <c r="E110" s="4" t="s">
        <v>60</v>
      </c>
      <c r="F110" s="6" t="s">
        <v>76</v>
      </c>
      <c r="G110" s="6" t="s">
        <v>77</v>
      </c>
      <c r="H110" s="6" t="s">
        <v>78</v>
      </c>
      <c r="I110" s="6" t="s">
        <v>79</v>
      </c>
      <c r="J110" s="6" t="s">
        <v>80</v>
      </c>
      <c r="K110" s="5" t="s">
        <v>66</v>
      </c>
      <c r="L110" s="5" t="s">
        <v>67</v>
      </c>
      <c r="M110" s="6" t="s">
        <v>68</v>
      </c>
      <c r="N110" s="7" t="s">
        <v>69</v>
      </c>
    </row>
    <row r="111" s="13" customFormat="1">
      <c r="B111" s="21"/>
      <c r="D111" s="22" t="s">
        <v>46</v>
      </c>
      <c r="E111" s="81"/>
      <c r="F111" s="24"/>
      <c r="G111" s="24"/>
      <c r="H111" s="24"/>
      <c r="I111" s="24"/>
      <c r="J111" s="24"/>
      <c r="K111" s="26"/>
      <c r="L111" s="26"/>
      <c r="M111" s="24"/>
      <c r="N111" s="27"/>
    </row>
    <row r="112">
      <c r="A112" s="15"/>
      <c r="B112" s="78"/>
      <c r="D112" s="29"/>
      <c r="E112" s="54"/>
      <c r="F112" s="31"/>
      <c r="G112" s="31"/>
      <c r="H112" s="31"/>
      <c r="I112" s="31"/>
      <c r="J112" s="31"/>
      <c r="K112" s="33"/>
      <c r="L112" s="33"/>
      <c r="M112" s="31"/>
      <c r="N112" s="34"/>
      <c r="O112" s="15"/>
    </row>
    <row r="113">
      <c r="A113" s="15"/>
      <c r="B113" s="78"/>
      <c r="D113" s="29"/>
      <c r="E113" s="54"/>
      <c r="F113" s="31"/>
      <c r="G113" s="31"/>
      <c r="H113" s="31"/>
      <c r="I113" s="31"/>
      <c r="J113" s="31"/>
      <c r="K113" s="33"/>
      <c r="L113" s="33"/>
      <c r="M113" s="31"/>
      <c r="N113" s="34"/>
      <c r="O113" s="15"/>
    </row>
    <row r="114">
      <c r="A114" s="15"/>
      <c r="B114" s="78"/>
      <c r="D114" s="29"/>
      <c r="E114" s="54"/>
      <c r="F114" s="31"/>
      <c r="G114" s="31"/>
      <c r="H114" s="31"/>
      <c r="I114" s="31"/>
      <c r="J114" s="31"/>
      <c r="K114" s="33"/>
      <c r="L114" s="33"/>
      <c r="M114" s="31"/>
      <c r="N114" s="34"/>
      <c r="O114" s="15"/>
    </row>
    <row r="115" ht="15.75">
      <c r="A115" s="15"/>
      <c r="B115" s="78"/>
      <c r="D115" s="35"/>
      <c r="E115" s="80"/>
      <c r="F115" s="37"/>
      <c r="G115" s="37"/>
      <c r="H115" s="37"/>
      <c r="I115" s="37"/>
      <c r="J115" s="37"/>
      <c r="K115" s="39"/>
      <c r="L115" s="39"/>
      <c r="M115" s="37"/>
      <c r="N115" s="40"/>
      <c r="O115" s="15"/>
    </row>
    <row r="116" s="41" customFormat="1">
      <c r="B116" s="42"/>
      <c r="D116" s="41" t="s">
        <v>74</v>
      </c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</row>
  </sheetData>
  <sortState xmlns:xlrd2="http://schemas.microsoft.com/office/spreadsheetml/2017/richdata2" ref="A6:B26">
    <sortCondition ref="B6:B26"/>
  </sortState>
  <mergeCells>
    <mergeCell ref="D66:E67"/>
    <mergeCell ref="F66:I66"/>
    <mergeCell ref="J66:M6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13.28515625" customWidth="1" style="15"/>
    <col min="5" max="7" width="13.28515625" customWidth="1" style="89"/>
    <col min="8" max="8" width="13.28515625" customWidth="1" style="17"/>
    <col min="9" max="9" width="13.28515625" customWidth="1" style="16"/>
    <col min="10" max="10" width="13.28515625" customWidth="1" style="17"/>
    <col min="11" max="11" width="13.28515625" customWidth="1" style="16"/>
    <col min="12" max="12" width="13.28515625" customWidth="1" style="17"/>
    <col min="13" max="16384" width="11.42578125" customWidth="1" style="15"/>
  </cols>
  <sheetData>
    <row r="1" ht="23.25" s="10" customFormat="1">
      <c r="A1" s="8" t="s">
        <v>81</v>
      </c>
      <c r="B1" s="9"/>
      <c r="E1" s="88"/>
      <c r="F1" s="88"/>
      <c r="G1" s="88"/>
      <c r="H1" s="12"/>
      <c r="I1" s="11"/>
      <c r="J1" s="12"/>
      <c r="K1" s="11"/>
      <c r="L1" s="12"/>
    </row>
    <row r="2" ht="19.5">
      <c r="B2" s="14"/>
    </row>
    <row r="3" ht="15.75" s="18" customFormat="1">
      <c r="B3" s="19"/>
      <c r="D3" s="102" t="s">
        <v>82</v>
      </c>
      <c r="E3" s="95" t="s">
        <v>83</v>
      </c>
      <c r="F3" s="98" t="s">
        <v>84</v>
      </c>
      <c r="G3" s="95" t="s">
        <v>8</v>
      </c>
      <c r="H3" s="98" t="s">
        <v>28</v>
      </c>
      <c r="I3" s="20" t="s">
        <v>38</v>
      </c>
      <c r="J3" s="98" t="s">
        <v>85</v>
      </c>
      <c r="K3" s="20" t="s">
        <v>37</v>
      </c>
      <c r="L3" s="103" t="s">
        <v>41</v>
      </c>
    </row>
    <row r="4" s="13" customFormat="1">
      <c r="B4" s="21"/>
      <c r="D4" s="106">
        <v>3</v>
      </c>
      <c r="E4" s="96" t="s">
        <v>86</v>
      </c>
      <c r="F4" s="99">
        <v>1100.0823974609375</v>
      </c>
      <c r="G4" s="96">
        <v>53895.953125</v>
      </c>
      <c r="H4" s="99">
        <v>20911.001953125</v>
      </c>
      <c r="I4" s="25">
        <v>0.12507851421833038</v>
      </c>
      <c r="J4" s="99">
        <v>78517.8671875</v>
      </c>
      <c r="K4" s="25">
        <v>0.11098761111497879</v>
      </c>
      <c r="L4" s="104">
        <v>221.47799682617188</v>
      </c>
    </row>
    <row r="5">
      <c r="A5" s="15"/>
      <c r="D5" s="107">
        <v>3</v>
      </c>
      <c r="E5" s="97" t="s">
        <v>87</v>
      </c>
      <c r="F5" s="100">
        <v>1162.5731201171875</v>
      </c>
      <c r="G5" s="97">
        <v>73422.6953125</v>
      </c>
      <c r="H5" s="100">
        <v>31483.326171875</v>
      </c>
      <c r="I5" s="32">
        <v>0.16738840937614441</v>
      </c>
      <c r="J5" s="100">
        <v>105077.84375</v>
      </c>
      <c r="K5" s="32">
        <v>0.22591805458068848</v>
      </c>
      <c r="L5" s="105">
        <v>450.82400512695312</v>
      </c>
    </row>
    <row r="6">
      <c r="A6" s="15"/>
      <c r="D6" s="107">
        <v>3</v>
      </c>
      <c r="E6" s="97" t="s">
        <v>88</v>
      </c>
      <c r="F6" s="100">
        <v>1673.54248046875</v>
      </c>
      <c r="G6" s="97">
        <v>102714.21875</v>
      </c>
      <c r="H6" s="100">
        <v>50385.203125</v>
      </c>
      <c r="I6" s="32">
        <v>0.23387406766414642</v>
      </c>
      <c r="J6" s="100">
        <v>146814.125</v>
      </c>
      <c r="K6" s="32">
        <v>0.21275606751441956</v>
      </c>
      <c r="L6" s="105">
        <v>424.55899047851562</v>
      </c>
    </row>
    <row r="7">
      <c r="A7" s="15"/>
      <c r="D7" s="107">
        <v>3</v>
      </c>
      <c r="E7" s="97" t="s">
        <v>89</v>
      </c>
      <c r="F7" s="100">
        <v>1161.8328857421875</v>
      </c>
      <c r="G7" s="97">
        <v>79715.9296875</v>
      </c>
      <c r="H7" s="100">
        <v>30919.5546875</v>
      </c>
      <c r="I7" s="32">
        <v>0.18284827470779419</v>
      </c>
      <c r="J7" s="100">
        <v>114782.75</v>
      </c>
      <c r="K7" s="32">
        <v>0.14733001589775085</v>
      </c>
      <c r="L7" s="105">
        <v>294</v>
      </c>
    </row>
    <row r="8">
      <c r="A8" s="15"/>
      <c r="D8" s="107">
        <v>3</v>
      </c>
      <c r="E8" s="97" t="s">
        <v>90</v>
      </c>
      <c r="F8" s="100">
        <v>1008.3037109375</v>
      </c>
      <c r="G8" s="97">
        <v>58302.28515625</v>
      </c>
      <c r="H8" s="100">
        <v>21206.19140625</v>
      </c>
      <c r="I8" s="32">
        <v>0.13361500203609467</v>
      </c>
      <c r="J8" s="100">
        <v>83876.640625</v>
      </c>
      <c r="K8" s="32">
        <v>0.16537043452262878</v>
      </c>
      <c r="L8" s="105">
        <v>330</v>
      </c>
    </row>
    <row r="9">
      <c r="A9" s="15"/>
      <c r="D9" s="107">
        <v>3</v>
      </c>
      <c r="E9" s="97" t="s">
        <v>91</v>
      </c>
      <c r="F9" s="100">
        <v>1120.6070556640625</v>
      </c>
      <c r="G9" s="97">
        <v>67352.4921875</v>
      </c>
      <c r="H9" s="100">
        <v>21807.0859375</v>
      </c>
      <c r="I9" s="32">
        <v>0.15719571709632874</v>
      </c>
      <c r="J9" s="100">
        <v>98679.3984375</v>
      </c>
      <c r="K9" s="32">
        <v>0.13763780891895294</v>
      </c>
      <c r="L9" s="105">
        <v>274.65899658203125</v>
      </c>
    </row>
    <row r="10">
      <c r="A10" s="15"/>
      <c r="D10" s="107">
        <v>2</v>
      </c>
      <c r="E10" s="97" t="s">
        <v>86</v>
      </c>
      <c r="F10" s="100">
        <v>1389.842529296875</v>
      </c>
      <c r="G10" s="97">
        <v>63841.17578125</v>
      </c>
      <c r="H10" s="100">
        <v>27035.267578125</v>
      </c>
      <c r="I10" s="32">
        <v>0.18804359436035156</v>
      </c>
      <c r="J10" s="100">
        <v>94294.2265625</v>
      </c>
      <c r="K10" s="32">
        <v>0.15575602650642395</v>
      </c>
      <c r="L10" s="105">
        <v>244.61000061035156</v>
      </c>
    </row>
    <row r="11">
      <c r="A11" s="15"/>
      <c r="D11" s="107">
        <v>2</v>
      </c>
      <c r="E11" s="97" t="s">
        <v>87</v>
      </c>
      <c r="F11" s="100">
        <v>1094.898681640625</v>
      </c>
      <c r="G11" s="97">
        <v>59878.29296875</v>
      </c>
      <c r="H11" s="100">
        <v>23228.046875</v>
      </c>
      <c r="I11" s="32">
        <v>0.17157001793384552</v>
      </c>
      <c r="J11" s="100">
        <v>86033.5703125</v>
      </c>
      <c r="K11" s="32">
        <v>0.23144041001796722</v>
      </c>
      <c r="L11" s="105">
        <v>363.47000122070312</v>
      </c>
    </row>
    <row r="12">
      <c r="A12" s="15"/>
      <c r="D12" s="107">
        <v>2</v>
      </c>
      <c r="E12" s="97" t="s">
        <v>88</v>
      </c>
      <c r="F12" s="100">
        <v>1302.6317138671875</v>
      </c>
      <c r="G12" s="97">
        <v>69422.1171875</v>
      </c>
      <c r="H12" s="100">
        <v>27292.03125</v>
      </c>
      <c r="I12" s="32">
        <v>0.19909888505935669</v>
      </c>
      <c r="J12" s="100">
        <v>99837.890625</v>
      </c>
      <c r="K12" s="32">
        <v>0.19420886039733887</v>
      </c>
      <c r="L12" s="105">
        <v>304.99899291992188</v>
      </c>
    </row>
    <row r="13">
      <c r="A13" s="15" t="s">
        <v>46</v>
      </c>
      <c r="D13" s="107">
        <v>2</v>
      </c>
      <c r="E13" s="97" t="s">
        <v>89</v>
      </c>
      <c r="F13" s="100">
        <v>914.60943603515625</v>
      </c>
      <c r="G13" s="97">
        <v>54195.33984375</v>
      </c>
      <c r="H13" s="100">
        <v>14413.421875</v>
      </c>
      <c r="I13" s="32">
        <v>0.1563427746295929</v>
      </c>
      <c r="J13" s="100">
        <v>78397.890625</v>
      </c>
      <c r="K13" s="32">
        <v>0.12381524592638016</v>
      </c>
      <c r="L13" s="105">
        <v>194.447998046875</v>
      </c>
    </row>
    <row r="14">
      <c r="A14" s="15" t="s">
        <v>46</v>
      </c>
      <c r="D14" s="107">
        <v>2</v>
      </c>
      <c r="E14" s="97" t="s">
        <v>90</v>
      </c>
      <c r="F14" s="100">
        <v>737.98529052734375</v>
      </c>
      <c r="G14" s="97">
        <v>38068.5546875</v>
      </c>
      <c r="H14" s="100">
        <v>11018.7734375</v>
      </c>
      <c r="I14" s="32">
        <v>0.10903656482696533</v>
      </c>
      <c r="J14" s="100">
        <v>54676.24609375</v>
      </c>
      <c r="K14" s="32">
        <v>0.14639002084732056</v>
      </c>
      <c r="L14" s="105">
        <v>229.9010009765625</v>
      </c>
    </row>
    <row r="15">
      <c r="A15" s="15" t="s">
        <v>46</v>
      </c>
      <c r="D15" s="107">
        <v>2</v>
      </c>
      <c r="E15" s="97" t="s">
        <v>91</v>
      </c>
      <c r="F15" s="100">
        <v>1195.9453125</v>
      </c>
      <c r="G15" s="97">
        <v>60227.4140625</v>
      </c>
      <c r="H15" s="100">
        <v>20374.265625</v>
      </c>
      <c r="I15" s="32">
        <v>0.175908163189888</v>
      </c>
      <c r="J15" s="100">
        <v>88208.9296875</v>
      </c>
      <c r="K15" s="32">
        <v>0.14838942885398865</v>
      </c>
      <c r="L15" s="105">
        <v>233.04100036621094</v>
      </c>
    </row>
    <row r="16">
      <c r="A16" s="15" t="s">
        <v>46</v>
      </c>
      <c r="D16" s="107">
        <v>1</v>
      </c>
      <c r="E16" s="97" t="s">
        <v>86</v>
      </c>
      <c r="F16" s="100">
        <v>1271.929443359375</v>
      </c>
      <c r="G16" s="97">
        <v>59084.64453125</v>
      </c>
      <c r="H16" s="100">
        <v>23027.552734375</v>
      </c>
      <c r="I16" s="32">
        <v>0.19119496643543243</v>
      </c>
      <c r="J16" s="100">
        <v>87173.3984375</v>
      </c>
      <c r="K16" s="32">
        <v>0.16582627594470978</v>
      </c>
      <c r="L16" s="105">
        <v>223.26800537109375</v>
      </c>
    </row>
    <row r="17">
      <c r="A17" s="15" t="s">
        <v>46</v>
      </c>
      <c r="D17" s="107">
        <v>1</v>
      </c>
      <c r="E17" s="97" t="s">
        <v>87</v>
      </c>
      <c r="F17" s="100">
        <v>1099.2322998046875</v>
      </c>
      <c r="G17" s="97">
        <v>57981.5546875</v>
      </c>
      <c r="H17" s="100">
        <v>23733.3671875</v>
      </c>
      <c r="I17" s="32">
        <v>0.18368345499038696</v>
      </c>
      <c r="J17" s="100">
        <v>83748.609375</v>
      </c>
      <c r="K17" s="32">
        <v>0.23376834392547607</v>
      </c>
      <c r="L17" s="105">
        <v>314.7449951171875</v>
      </c>
    </row>
    <row r="18">
      <c r="A18" s="15" t="s">
        <v>46</v>
      </c>
      <c r="D18" s="107">
        <v>1</v>
      </c>
      <c r="E18" s="97" t="s">
        <v>88</v>
      </c>
      <c r="F18" s="100">
        <v>1117.8604736328125</v>
      </c>
      <c r="G18" s="97">
        <v>57799.78125</v>
      </c>
      <c r="H18" s="100">
        <v>20346.92578125</v>
      </c>
      <c r="I18" s="32">
        <v>0.18329326808452606</v>
      </c>
      <c r="J18" s="100">
        <v>83570.703125</v>
      </c>
      <c r="K18" s="32">
        <v>0.18630686402320862</v>
      </c>
      <c r="L18" s="105">
        <v>250.84300231933594</v>
      </c>
    </row>
    <row r="19">
      <c r="A19" s="15" t="s">
        <v>46</v>
      </c>
      <c r="D19" s="107">
        <v>1</v>
      </c>
      <c r="E19" s="97" t="s">
        <v>89</v>
      </c>
      <c r="F19" s="100">
        <v>918.27178955078125</v>
      </c>
      <c r="G19" s="97">
        <v>49520.59765625</v>
      </c>
      <c r="H19" s="100">
        <v>18171.98046875</v>
      </c>
      <c r="I19" s="32">
        <v>0.15764465928077698</v>
      </c>
      <c r="J19" s="100">
        <v>71876.4765625</v>
      </c>
      <c r="K19" s="32">
        <v>0.10686149448156357</v>
      </c>
      <c r="L19" s="105">
        <v>143.87800598144531</v>
      </c>
    </row>
    <row r="20">
      <c r="A20" s="15" t="s">
        <v>46</v>
      </c>
      <c r="D20" s="107">
        <v>1</v>
      </c>
      <c r="E20" s="97" t="s">
        <v>90</v>
      </c>
      <c r="F20" s="100">
        <v>624.42742919921875</v>
      </c>
      <c r="G20" s="97">
        <v>29323.24609375</v>
      </c>
      <c r="H20" s="100">
        <v>4098.013671875</v>
      </c>
      <c r="I20" s="32">
        <v>0.092274688184261322</v>
      </c>
      <c r="J20" s="100">
        <v>42071.703125</v>
      </c>
      <c r="K20" s="32">
        <v>0.16257908940315247</v>
      </c>
      <c r="L20" s="105">
        <v>218.89599609375</v>
      </c>
    </row>
    <row r="21">
      <c r="A21" s="15" t="s">
        <v>46</v>
      </c>
      <c r="D21" s="107">
        <v>1</v>
      </c>
      <c r="E21" s="97" t="s">
        <v>91</v>
      </c>
      <c r="F21" s="100">
        <v>1218.684326171875</v>
      </c>
      <c r="G21" s="97">
        <v>59501.62890625</v>
      </c>
      <c r="H21" s="100">
        <v>24153.58984375</v>
      </c>
      <c r="I21" s="32">
        <v>0.19190895557403565</v>
      </c>
      <c r="J21" s="100">
        <v>87498.9375</v>
      </c>
      <c r="K21" s="32">
        <v>0.1446579247713089</v>
      </c>
      <c r="L21" s="105">
        <v>194.76699829101563</v>
      </c>
    </row>
    <row r="22">
      <c r="A22" s="15" t="s">
        <v>46</v>
      </c>
      <c r="D22" s="107">
        <v>0</v>
      </c>
      <c r="E22" s="97" t="s">
        <v>86</v>
      </c>
      <c r="F22" s="100">
        <v>1000</v>
      </c>
      <c r="G22" s="97">
        <v>44468.8125</v>
      </c>
      <c r="H22" s="100">
        <v>15070.2236328125</v>
      </c>
      <c r="I22" s="32">
        <v>0.16054500639438629</v>
      </c>
      <c r="J22" s="100">
        <v>64524.1015625</v>
      </c>
      <c r="K22" s="32">
        <v>0.15433205664157867</v>
      </c>
      <c r="L22" s="105">
        <v>170.38999938964844</v>
      </c>
    </row>
    <row r="23">
      <c r="A23" s="15" t="s">
        <v>46</v>
      </c>
      <c r="D23" s="107">
        <v>0</v>
      </c>
      <c r="E23" s="97" t="s">
        <v>87</v>
      </c>
      <c r="F23" s="100">
        <v>1000</v>
      </c>
      <c r="G23" s="97">
        <v>49240.3515625</v>
      </c>
      <c r="H23" s="100">
        <v>19120.955078125</v>
      </c>
      <c r="I23" s="32">
        <v>0.17635662853717804</v>
      </c>
      <c r="J23" s="100">
        <v>70878.890625</v>
      </c>
      <c r="K23" s="32">
        <v>0.22688324749469757</v>
      </c>
      <c r="L23" s="105">
        <v>250.49000549316406</v>
      </c>
    </row>
    <row r="24" s="13" customFormat="1">
      <c r="A24" s="15" t="s">
        <v>46</v>
      </c>
      <c r="B24" s="21"/>
      <c r="D24" s="107">
        <v>0</v>
      </c>
      <c r="E24" s="97" t="s">
        <v>88</v>
      </c>
      <c r="F24" s="100">
        <v>1000</v>
      </c>
      <c r="G24" s="97">
        <v>46039.76171875</v>
      </c>
      <c r="H24" s="100">
        <v>17204.919921875</v>
      </c>
      <c r="I24" s="32">
        <v>0.16741082072257996</v>
      </c>
      <c r="J24" s="100">
        <v>67283.515625</v>
      </c>
      <c r="K24" s="32">
        <v>0.15088655054569244</v>
      </c>
      <c r="L24" s="105">
        <v>166.58599853515625</v>
      </c>
    </row>
    <row r="25">
      <c r="A25" s="15" t="s">
        <v>46</v>
      </c>
      <c r="D25" s="107">
        <v>0</v>
      </c>
      <c r="E25" s="97" t="s">
        <v>89</v>
      </c>
      <c r="F25" s="100">
        <v>1000</v>
      </c>
      <c r="G25" s="97">
        <v>51329.84765625</v>
      </c>
      <c r="H25" s="100">
        <v>17604.857421875</v>
      </c>
      <c r="I25" s="32">
        <v>0.18711689114570618</v>
      </c>
      <c r="J25" s="100">
        <v>75203.515625</v>
      </c>
      <c r="K25" s="32">
        <v>0.13298425078392029</v>
      </c>
      <c r="L25" s="105">
        <v>146.82099914550781</v>
      </c>
    </row>
    <row r="26">
      <c r="A26" s="15" t="s">
        <v>46</v>
      </c>
      <c r="D26" s="107">
        <v>0</v>
      </c>
      <c r="E26" s="97" t="s">
        <v>90</v>
      </c>
      <c r="F26" s="100">
        <v>1000</v>
      </c>
      <c r="G26" s="97">
        <v>38883.4453125</v>
      </c>
      <c r="H26" s="100">
        <v>14759.2802734375</v>
      </c>
      <c r="I26" s="32">
        <v>0.13949005305767059</v>
      </c>
      <c r="J26" s="100">
        <v>56061.97265625</v>
      </c>
      <c r="K26" s="32">
        <v>0.19886091351509094</v>
      </c>
      <c r="L26" s="105">
        <v>219.552001953125</v>
      </c>
    </row>
    <row r="27">
      <c r="A27" s="15" t="s">
        <v>46</v>
      </c>
      <c r="D27" s="107">
        <v>0</v>
      </c>
      <c r="E27" s="97" t="s">
        <v>91</v>
      </c>
      <c r="F27" s="100">
        <v>1000</v>
      </c>
      <c r="G27" s="97">
        <v>46246.02734375</v>
      </c>
      <c r="H27" s="100">
        <v>16486.5546875</v>
      </c>
      <c r="I27" s="32">
        <v>0.16908058524131775</v>
      </c>
      <c r="J27" s="100">
        <v>67954.609375</v>
      </c>
      <c r="K27" s="32">
        <v>0.13605296611785889</v>
      </c>
      <c r="L27" s="105">
        <v>150.20899963378906</v>
      </c>
    </row>
    <row r="28" ht="15.75" s="13" customFormat="1">
      <c r="B28" s="21"/>
      <c r="D28" s="108"/>
      <c r="E28" s="109"/>
      <c r="F28" s="110"/>
      <c r="G28" s="109"/>
      <c r="H28" s="110"/>
      <c r="I28" s="115"/>
      <c r="J28" s="110"/>
      <c r="K28" s="115"/>
      <c r="L28" s="111"/>
    </row>
    <row r="29" s="41" customFormat="1">
      <c r="D29" s="41" t="s">
        <v>92</v>
      </c>
      <c r="I29" s="116"/>
      <c r="K29" s="116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28515625" customWidth="1" style="15"/>
    <col min="5" max="5" width="12.85546875" customWidth="1" style="89"/>
    <col min="6" max="6" width="12.85546875" customWidth="1" style="16"/>
    <col min="7" max="8" width="12.85546875" customWidth="1" style="17"/>
    <col min="9" max="9" width="12.85546875" customWidth="1" style="16"/>
    <col min="10" max="13" width="12.85546875" customWidth="1" style="17"/>
    <col min="14" max="16384" width="11.42578125" customWidth="1" style="15"/>
  </cols>
  <sheetData>
    <row r="1" ht="23.25" s="10" customFormat="1">
      <c r="A1" s="8" t="s">
        <v>93</v>
      </c>
      <c r="B1" s="9"/>
      <c r="E1" s="88"/>
      <c r="F1" s="11"/>
      <c r="G1" s="12"/>
      <c r="H1" s="12"/>
      <c r="I1" s="11"/>
      <c r="J1" s="12"/>
      <c r="K1" s="12"/>
      <c r="L1" s="12"/>
      <c r="M1" s="12"/>
    </row>
    <row r="2" ht="19.5">
      <c r="B2" s="14" t="s">
        <v>94</v>
      </c>
    </row>
    <row r="3" ht="15.75" s="18" customFormat="1">
      <c r="B3" s="19"/>
      <c r="D3" s="82" t="s">
        <v>59</v>
      </c>
      <c r="E3" s="90" t="s">
        <v>95</v>
      </c>
      <c r="F3" s="83" t="s">
        <v>38</v>
      </c>
      <c r="G3" s="6" t="s">
        <v>85</v>
      </c>
      <c r="H3" s="6" t="s">
        <v>96</v>
      </c>
      <c r="I3" s="20" t="s">
        <v>37</v>
      </c>
      <c r="J3" s="5" t="s">
        <v>41</v>
      </c>
      <c r="K3" s="5" t="s">
        <v>96</v>
      </c>
      <c r="L3" s="6" t="s">
        <v>33</v>
      </c>
      <c r="M3" s="7" t="s">
        <v>97</v>
      </c>
    </row>
    <row r="4" s="13" customFormat="1">
      <c r="B4" s="21"/>
      <c r="D4" s="22" t="s">
        <v>98</v>
      </c>
      <c r="E4" s="91">
        <v>0</v>
      </c>
      <c r="F4" s="23">
        <v>0.04558447003364563</v>
      </c>
      <c r="G4" s="24">
        <v>28538.98046875</v>
      </c>
      <c r="H4" s="24">
        <v>3545.43994140625</v>
      </c>
      <c r="I4" s="25">
        <v>0.060134701430797577</v>
      </c>
      <c r="J4" s="26">
        <v>120000</v>
      </c>
      <c r="K4" s="26">
        <v>15382</v>
      </c>
      <c r="L4" s="24">
        <v>250</v>
      </c>
      <c r="M4" s="27">
        <v>68</v>
      </c>
      <c r="N4" s="28" t="s">
        <v>46</v>
      </c>
    </row>
    <row r="5">
      <c r="D5" s="29" t="s">
        <v>99</v>
      </c>
      <c r="E5" s="92">
        <v>0</v>
      </c>
      <c r="F5" s="30">
        <v>0.079373158514499664</v>
      </c>
      <c r="G5" s="31">
        <v>49978.8828125</v>
      </c>
      <c r="H5" s="31">
        <v>-19321.8046875</v>
      </c>
      <c r="I5" s="32">
        <v>0.050852909684181213</v>
      </c>
      <c r="J5" s="33">
        <v>101478</v>
      </c>
      <c r="K5" s="33">
        <v>-38514</v>
      </c>
      <c r="L5" s="31">
        <v>510</v>
      </c>
      <c r="M5" s="34">
        <v>149</v>
      </c>
      <c r="N5" s="28" t="s">
        <v>46</v>
      </c>
    </row>
    <row r="6">
      <c r="D6" s="29" t="s">
        <v>100</v>
      </c>
      <c r="E6" s="92">
        <v>0</v>
      </c>
      <c r="F6" s="30">
        <v>0.061313994228839874</v>
      </c>
      <c r="G6" s="31">
        <v>38417.47265625</v>
      </c>
      <c r="H6" s="31">
        <v>9483.0615234375</v>
      </c>
      <c r="I6" s="32">
        <v>0.11425593495368958</v>
      </c>
      <c r="J6" s="33">
        <v>228000</v>
      </c>
      <c r="K6" s="33">
        <v>56530</v>
      </c>
      <c r="L6" s="31">
        <v>177</v>
      </c>
      <c r="M6" s="34">
        <v>68</v>
      </c>
      <c r="N6" s="28" t="s">
        <v>46</v>
      </c>
    </row>
    <row r="7">
      <c r="D7" s="29" t="s">
        <v>101</v>
      </c>
      <c r="E7" s="92">
        <v>0</v>
      </c>
      <c r="F7" s="30">
        <v>0.10617375373840332</v>
      </c>
      <c r="G7" s="31">
        <v>66660.375</v>
      </c>
      <c r="H7" s="31">
        <v>9561.2119140625</v>
      </c>
      <c r="I7" s="32">
        <v>0.1116621196269989</v>
      </c>
      <c r="J7" s="33">
        <v>222824</v>
      </c>
      <c r="K7" s="33">
        <v>30824</v>
      </c>
      <c r="L7" s="31">
        <v>312</v>
      </c>
      <c r="M7" s="34">
        <v>107</v>
      </c>
      <c r="N7" s="28" t="s">
        <v>46</v>
      </c>
    </row>
    <row r="8">
      <c r="D8" s="29" t="s">
        <v>102</v>
      </c>
      <c r="E8" s="92">
        <v>0</v>
      </c>
      <c r="F8" s="30">
        <v>0.094553746283054352</v>
      </c>
      <c r="G8" s="31">
        <v>59323.40625</v>
      </c>
      <c r="H8" s="31">
        <v>10506.2958984375</v>
      </c>
      <c r="I8" s="32">
        <v>0.098500140011310577</v>
      </c>
      <c r="J8" s="33">
        <v>196559</v>
      </c>
      <c r="K8" s="33">
        <v>29560</v>
      </c>
      <c r="L8" s="31">
        <v>315</v>
      </c>
      <c r="M8" s="34">
        <v>113</v>
      </c>
      <c r="N8" s="28" t="s">
        <v>46</v>
      </c>
    </row>
    <row r="9">
      <c r="D9" s="29" t="s">
        <v>103</v>
      </c>
      <c r="E9" s="92">
        <v>0</v>
      </c>
      <c r="F9" s="30">
        <v>0.13955144584178925</v>
      </c>
      <c r="G9" s="31">
        <v>87490.7109375</v>
      </c>
      <c r="H9" s="31">
        <v>36469.9375</v>
      </c>
      <c r="I9" s="32">
        <v>0.11425593495368958</v>
      </c>
      <c r="J9" s="33">
        <v>228000</v>
      </c>
      <c r="K9" s="33">
        <v>90000</v>
      </c>
      <c r="L9" s="31">
        <v>400</v>
      </c>
      <c r="M9" s="34">
        <v>133</v>
      </c>
      <c r="N9" s="28" t="s">
        <v>46</v>
      </c>
    </row>
    <row r="10">
      <c r="D10" s="29" t="s">
        <v>104</v>
      </c>
      <c r="E10" s="92">
        <v>0</v>
      </c>
      <c r="F10" s="30">
        <v>0.12888188660144806</v>
      </c>
      <c r="G10" s="31">
        <v>80815.5703125</v>
      </c>
      <c r="H10" s="31">
        <v>27709.099609375</v>
      </c>
      <c r="I10" s="32">
        <v>0.10523572564125061</v>
      </c>
      <c r="J10" s="33">
        <v>210000</v>
      </c>
      <c r="K10" s="33">
        <v>72000</v>
      </c>
      <c r="L10" s="31">
        <v>400</v>
      </c>
      <c r="M10" s="34">
        <v>156</v>
      </c>
      <c r="N10" s="28" t="s">
        <v>46</v>
      </c>
    </row>
    <row r="11">
      <c r="D11" s="29" t="s">
        <v>105</v>
      </c>
      <c r="E11" s="92">
        <v>0</v>
      </c>
      <c r="F11" s="30">
        <v>0.054082941263914108</v>
      </c>
      <c r="G11" s="31">
        <v>33967.1875</v>
      </c>
      <c r="H11" s="31">
        <v>8675.76953125</v>
      </c>
      <c r="I11" s="32">
        <v>0.042094290256500244</v>
      </c>
      <c r="J11" s="33">
        <v>84000</v>
      </c>
      <c r="K11" s="33">
        <v>27552</v>
      </c>
      <c r="L11" s="31">
        <v>420</v>
      </c>
      <c r="M11" s="34">
        <v>126</v>
      </c>
      <c r="N11" s="28" t="s">
        <v>46</v>
      </c>
    </row>
    <row r="12">
      <c r="D12" s="29" t="s">
        <v>106</v>
      </c>
      <c r="E12" s="92">
        <v>0</v>
      </c>
      <c r="F12" s="30">
        <v>0.034270316362380981</v>
      </c>
      <c r="G12" s="31">
        <v>21483.671875</v>
      </c>
      <c r="H12" s="31">
        <v>7154.380859375</v>
      </c>
      <c r="I12" s="32">
        <v>0.063141435384750366</v>
      </c>
      <c r="J12" s="33">
        <v>126000</v>
      </c>
      <c r="K12" s="33">
        <v>36553</v>
      </c>
      <c r="L12" s="31">
        <v>179</v>
      </c>
      <c r="M12" s="34">
        <v>72</v>
      </c>
      <c r="N12" s="28" t="s">
        <v>46</v>
      </c>
    </row>
    <row r="13">
      <c r="A13" s="15" t="s">
        <v>46</v>
      </c>
      <c r="D13" s="29" t="s">
        <v>107</v>
      </c>
      <c r="E13" s="92">
        <v>0</v>
      </c>
      <c r="F13" s="30">
        <v>0.0993887186050415</v>
      </c>
      <c r="G13" s="31">
        <v>62392.96484375</v>
      </c>
      <c r="H13" s="31">
        <v>22046.0078125</v>
      </c>
      <c r="I13" s="32">
        <v>0.10222899168729782</v>
      </c>
      <c r="J13" s="33">
        <v>204000</v>
      </c>
      <c r="K13" s="33">
        <v>63546</v>
      </c>
      <c r="L13" s="31">
        <v>319</v>
      </c>
      <c r="M13" s="34">
        <v>108</v>
      </c>
      <c r="N13" s="28" t="s">
        <v>46</v>
      </c>
    </row>
    <row r="14">
      <c r="A14" s="15" t="s">
        <v>46</v>
      </c>
      <c r="D14" s="29" t="s">
        <v>30</v>
      </c>
      <c r="E14" s="92">
        <v>0</v>
      </c>
      <c r="F14" s="30">
        <v>0.079515710473060608</v>
      </c>
      <c r="G14" s="31">
        <v>50041.34375</v>
      </c>
      <c r="H14" s="31">
        <v>4130.43603515625</v>
      </c>
      <c r="I14" s="32">
        <v>0.072161644697189331</v>
      </c>
      <c r="J14" s="33">
        <v>144000</v>
      </c>
      <c r="K14" s="33">
        <v>36000</v>
      </c>
      <c r="L14" s="31">
        <v>360</v>
      </c>
      <c r="M14" s="34">
        <v>156</v>
      </c>
      <c r="N14" s="28" t="s">
        <v>46</v>
      </c>
    </row>
    <row r="15">
      <c r="A15" s="15" t="s">
        <v>46</v>
      </c>
      <c r="D15" s="29" t="s">
        <v>31</v>
      </c>
      <c r="E15" s="92">
        <v>0</v>
      </c>
      <c r="F15" s="30">
        <v>0.077309854328632355</v>
      </c>
      <c r="G15" s="31">
        <v>48638.05078125</v>
      </c>
      <c r="H15" s="31">
        <v>6340.0322265625</v>
      </c>
      <c r="I15" s="32">
        <v>0.065476164221763611</v>
      </c>
      <c r="J15" s="33">
        <v>130659</v>
      </c>
      <c r="K15" s="33">
        <v>5618</v>
      </c>
      <c r="L15" s="31">
        <v>386</v>
      </c>
      <c r="M15" s="34">
        <v>127</v>
      </c>
      <c r="N15" s="28" t="s">
        <v>46</v>
      </c>
    </row>
    <row r="16" ht="15.75" s="13" customFormat="1">
      <c r="B16" s="21"/>
      <c r="D16" s="35"/>
      <c r="E16" s="93"/>
      <c r="F16" s="36"/>
      <c r="G16" s="37"/>
      <c r="H16" s="37"/>
      <c r="I16" s="38"/>
      <c r="J16" s="39"/>
      <c r="K16" s="39"/>
      <c r="L16" s="37"/>
      <c r="M16" s="40"/>
      <c r="N16" s="28"/>
    </row>
    <row r="17" s="41" customFormat="1">
      <c r="D17" s="41" t="s">
        <v>108</v>
      </c>
    </row>
    <row r="18" s="41" customFormat="1">
      <c r="D18" s="41" t="s">
        <v>109</v>
      </c>
    </row>
    <row r="19" s="41" customFormat="1">
      <c r="B19" s="42"/>
      <c r="E19" s="94"/>
      <c r="F19" s="43"/>
      <c r="G19" s="44"/>
      <c r="H19" s="44"/>
      <c r="I19" s="43"/>
      <c r="J19" s="44"/>
      <c r="K19" s="44"/>
      <c r="L19" s="44"/>
      <c r="M19" s="44"/>
    </row>
    <row r="20" ht="19.5">
      <c r="A20" s="15"/>
      <c r="B20" s="14" t="s">
        <v>110</v>
      </c>
    </row>
    <row r="21" ht="15.75" s="18" customFormat="1">
      <c r="B21" s="19"/>
      <c r="D21" s="82" t="s">
        <v>59</v>
      </c>
      <c r="E21" s="90" t="s">
        <v>95</v>
      </c>
      <c r="F21" s="83" t="s">
        <v>61</v>
      </c>
      <c r="G21" s="6" t="s">
        <v>62</v>
      </c>
      <c r="H21" s="6" t="s">
        <v>63</v>
      </c>
      <c r="I21" s="84" t="s">
        <v>64</v>
      </c>
      <c r="J21" s="6" t="s">
        <v>65</v>
      </c>
      <c r="K21" s="5" t="s">
        <v>33</v>
      </c>
      <c r="L21" s="85" t="s">
        <v>97</v>
      </c>
    </row>
    <row r="22" s="13" customFormat="1">
      <c r="B22" s="21"/>
      <c r="D22" s="22" t="s">
        <v>98</v>
      </c>
      <c r="E22" s="91">
        <v>0</v>
      </c>
      <c r="F22" s="117">
        <v>9</v>
      </c>
      <c r="G22" s="24">
        <v>6</v>
      </c>
      <c r="H22" s="24">
        <v>34</v>
      </c>
      <c r="I22" s="99">
        <v>14</v>
      </c>
      <c r="J22" s="24">
        <v>26</v>
      </c>
      <c r="K22" s="26">
        <v>250</v>
      </c>
      <c r="L22" s="86">
        <v>70</v>
      </c>
      <c r="M22" s="28"/>
      <c r="N22" s="28"/>
    </row>
    <row r="23">
      <c r="A23" s="15"/>
      <c r="D23" s="29" t="s">
        <v>99</v>
      </c>
      <c r="E23" s="92">
        <v>0</v>
      </c>
      <c r="F23" s="118">
        <v>16</v>
      </c>
      <c r="G23" s="31">
        <v>8</v>
      </c>
      <c r="H23" s="31">
        <v>73</v>
      </c>
      <c r="I23" s="100">
        <v>31</v>
      </c>
      <c r="J23" s="31">
        <v>72</v>
      </c>
      <c r="K23" s="33">
        <v>510</v>
      </c>
      <c r="L23" s="55">
        <v>152</v>
      </c>
      <c r="M23" s="28"/>
      <c r="N23" s="28"/>
    </row>
    <row r="24">
      <c r="A24" s="15"/>
      <c r="D24" s="29" t="s">
        <v>100</v>
      </c>
      <c r="E24" s="92">
        <v>0</v>
      </c>
      <c r="F24" s="118">
        <v>9</v>
      </c>
      <c r="G24" s="31">
        <v>6</v>
      </c>
      <c r="H24" s="31">
        <v>34</v>
      </c>
      <c r="I24" s="100">
        <v>14</v>
      </c>
      <c r="J24" s="31">
        <v>26</v>
      </c>
      <c r="K24" s="33">
        <v>177</v>
      </c>
      <c r="L24" s="55">
        <v>70</v>
      </c>
      <c r="M24" s="28"/>
      <c r="N24" s="28"/>
    </row>
    <row r="25">
      <c r="A25" s="15"/>
      <c r="D25" s="29" t="s">
        <v>101</v>
      </c>
      <c r="E25" s="92">
        <v>0</v>
      </c>
      <c r="F25" s="118">
        <v>7</v>
      </c>
      <c r="G25" s="31">
        <v>8</v>
      </c>
      <c r="H25" s="31">
        <v>48</v>
      </c>
      <c r="I25" s="100">
        <v>23</v>
      </c>
      <c r="J25" s="31">
        <v>48</v>
      </c>
      <c r="K25" s="33">
        <v>312</v>
      </c>
      <c r="L25" s="55">
        <v>109</v>
      </c>
      <c r="M25" s="28"/>
      <c r="N25" s="28"/>
    </row>
    <row r="26">
      <c r="A26" s="15"/>
      <c r="D26" s="29" t="s">
        <v>102</v>
      </c>
      <c r="E26" s="92">
        <v>0</v>
      </c>
      <c r="F26" s="118">
        <v>7</v>
      </c>
      <c r="G26" s="31">
        <v>8</v>
      </c>
      <c r="H26" s="31">
        <v>51</v>
      </c>
      <c r="I26" s="100">
        <v>25</v>
      </c>
      <c r="J26" s="31">
        <v>52</v>
      </c>
      <c r="K26" s="33">
        <v>315</v>
      </c>
      <c r="L26" s="55">
        <v>116</v>
      </c>
      <c r="M26" s="28"/>
      <c r="N26" s="28"/>
    </row>
    <row r="27">
      <c r="A27" s="15"/>
      <c r="D27" s="29" t="s">
        <v>103</v>
      </c>
      <c r="E27" s="92">
        <v>0</v>
      </c>
      <c r="F27" s="118">
        <v>13</v>
      </c>
      <c r="G27" s="31">
        <v>9</v>
      </c>
      <c r="H27" s="31">
        <v>67</v>
      </c>
      <c r="I27" s="100">
        <v>24</v>
      </c>
      <c r="J27" s="31">
        <v>62</v>
      </c>
      <c r="K27" s="33">
        <v>400</v>
      </c>
      <c r="L27" s="55">
        <v>136</v>
      </c>
      <c r="M27" s="28"/>
      <c r="N27" s="28"/>
    </row>
    <row r="28">
      <c r="A28" s="15"/>
      <c r="D28" s="29" t="s">
        <v>104</v>
      </c>
      <c r="E28" s="92">
        <v>0</v>
      </c>
      <c r="F28" s="118">
        <v>15</v>
      </c>
      <c r="G28" s="31">
        <v>8</v>
      </c>
      <c r="H28" s="31">
        <v>73</v>
      </c>
      <c r="I28" s="100">
        <v>32</v>
      </c>
      <c r="J28" s="31">
        <v>78</v>
      </c>
      <c r="K28" s="33">
        <v>400</v>
      </c>
      <c r="L28" s="55">
        <v>159</v>
      </c>
      <c r="M28" s="28"/>
      <c r="N28" s="28"/>
    </row>
    <row r="29">
      <c r="A29" s="15"/>
      <c r="D29" s="29" t="s">
        <v>105</v>
      </c>
      <c r="E29" s="92">
        <v>0</v>
      </c>
      <c r="F29" s="118">
        <v>11</v>
      </c>
      <c r="G29" s="31">
        <v>9</v>
      </c>
      <c r="H29" s="31">
        <v>52</v>
      </c>
      <c r="I29" s="100">
        <v>23</v>
      </c>
      <c r="J29" s="31">
        <v>60</v>
      </c>
      <c r="K29" s="33">
        <v>420</v>
      </c>
      <c r="L29" s="55">
        <v>129</v>
      </c>
      <c r="M29" s="28"/>
      <c r="N29" s="28"/>
    </row>
    <row r="30">
      <c r="A30" s="15"/>
      <c r="D30" s="29" t="s">
        <v>106</v>
      </c>
      <c r="E30" s="92">
        <v>0</v>
      </c>
      <c r="F30" s="118">
        <v>9</v>
      </c>
      <c r="G30" s="31">
        <v>6</v>
      </c>
      <c r="H30" s="31">
        <v>36</v>
      </c>
      <c r="I30" s="100">
        <v>15</v>
      </c>
      <c r="J30" s="31">
        <v>28</v>
      </c>
      <c r="K30" s="33">
        <v>179</v>
      </c>
      <c r="L30" s="55">
        <v>73</v>
      </c>
      <c r="M30" s="28"/>
      <c r="N30" s="28"/>
    </row>
    <row r="31">
      <c r="A31" s="15" t="s">
        <v>46</v>
      </c>
      <c r="D31" s="29" t="s">
        <v>107</v>
      </c>
      <c r="E31" s="92">
        <v>0</v>
      </c>
      <c r="F31" s="118">
        <v>7</v>
      </c>
      <c r="G31" s="31">
        <v>8</v>
      </c>
      <c r="H31" s="31">
        <v>46</v>
      </c>
      <c r="I31" s="100">
        <v>24</v>
      </c>
      <c r="J31" s="31">
        <v>49</v>
      </c>
      <c r="K31" s="33">
        <v>319</v>
      </c>
      <c r="L31" s="55">
        <v>111</v>
      </c>
      <c r="M31" s="28"/>
      <c r="N31" s="28"/>
    </row>
    <row r="32">
      <c r="A32" s="15" t="s">
        <v>46</v>
      </c>
      <c r="D32" s="29" t="s">
        <v>30</v>
      </c>
      <c r="E32" s="92">
        <v>0</v>
      </c>
      <c r="F32" s="118">
        <v>15</v>
      </c>
      <c r="G32" s="31">
        <v>8</v>
      </c>
      <c r="H32" s="31">
        <v>73</v>
      </c>
      <c r="I32" s="100">
        <v>32</v>
      </c>
      <c r="J32" s="31">
        <v>78</v>
      </c>
      <c r="K32" s="33">
        <v>360</v>
      </c>
      <c r="L32" s="55">
        <v>159</v>
      </c>
      <c r="M32" s="28"/>
      <c r="N32" s="28"/>
    </row>
    <row r="33">
      <c r="A33" s="15" t="s">
        <v>46</v>
      </c>
      <c r="D33" s="29" t="s">
        <v>31</v>
      </c>
      <c r="E33" s="92">
        <v>0</v>
      </c>
      <c r="F33" s="118">
        <v>11</v>
      </c>
      <c r="G33" s="31">
        <v>9</v>
      </c>
      <c r="H33" s="31">
        <v>55</v>
      </c>
      <c r="I33" s="100">
        <v>23</v>
      </c>
      <c r="J33" s="31">
        <v>60</v>
      </c>
      <c r="K33" s="33">
        <v>386</v>
      </c>
      <c r="L33" s="55">
        <v>130</v>
      </c>
      <c r="M33" s="28"/>
      <c r="N33" s="28"/>
    </row>
    <row r="34" ht="15.75" s="13" customFormat="1">
      <c r="B34" s="21"/>
      <c r="D34" s="35"/>
      <c r="E34" s="93"/>
      <c r="F34" s="119"/>
      <c r="G34" s="37"/>
      <c r="H34" s="37"/>
      <c r="I34" s="101"/>
      <c r="J34" s="37"/>
      <c r="K34" s="39"/>
      <c r="L34" s="87"/>
      <c r="M34" s="28"/>
      <c r="N34" s="28"/>
    </row>
    <row r="35">
      <c r="D35" s="41" t="s">
        <v>111</v>
      </c>
    </row>
    <row r="36" s="41" customFormat="1">
      <c r="D36" s="41" t="s">
        <v>109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28515625" customWidth="1" style="15"/>
    <col min="5" max="5" width="12.85546875" customWidth="1" style="89"/>
    <col min="6" max="6" width="12.85546875" customWidth="1" style="16"/>
    <col min="7" max="8" width="12.85546875" customWidth="1" style="17"/>
    <col min="9" max="9" width="12.85546875" customWidth="1" style="16"/>
    <col min="10" max="13" width="12.85546875" customWidth="1" style="17"/>
    <col min="14" max="16384" width="11.42578125" customWidth="1" style="15"/>
  </cols>
  <sheetData>
    <row r="1" ht="23.25" s="10" customFormat="1">
      <c r="A1" s="8" t="s">
        <v>112</v>
      </c>
      <c r="B1" s="9"/>
      <c r="E1" s="88"/>
      <c r="F1" s="11"/>
      <c r="G1" s="12"/>
      <c r="H1" s="12"/>
      <c r="I1" s="11"/>
      <c r="J1" s="12"/>
      <c r="K1" s="12"/>
      <c r="L1" s="12"/>
      <c r="M1" s="12"/>
    </row>
    <row r="2" ht="19.5">
      <c r="B2" s="14" t="s">
        <v>94</v>
      </c>
    </row>
    <row r="3" ht="15.75" s="18" customFormat="1">
      <c r="B3" s="19"/>
      <c r="D3" s="82" t="s">
        <v>75</v>
      </c>
      <c r="E3" s="90" t="s">
        <v>95</v>
      </c>
      <c r="F3" s="83" t="s">
        <v>38</v>
      </c>
      <c r="G3" s="6" t="s">
        <v>85</v>
      </c>
      <c r="H3" s="6" t="s">
        <v>96</v>
      </c>
      <c r="I3" s="20" t="s">
        <v>37</v>
      </c>
      <c r="J3" s="5" t="s">
        <v>41</v>
      </c>
      <c r="K3" s="5" t="s">
        <v>96</v>
      </c>
      <c r="L3" s="6" t="s">
        <v>33</v>
      </c>
      <c r="M3" s="7" t="s">
        <v>97</v>
      </c>
    </row>
    <row r="4" s="13" customFormat="1">
      <c r="B4" s="21"/>
      <c r="D4" s="22" t="s">
        <v>46</v>
      </c>
      <c r="E4" s="91"/>
      <c r="F4" s="23"/>
      <c r="G4" s="24"/>
      <c r="H4" s="24"/>
      <c r="I4" s="25"/>
      <c r="J4" s="26"/>
      <c r="K4" s="26"/>
      <c r="L4" s="24"/>
      <c r="M4" s="27"/>
      <c r="N4" s="28"/>
    </row>
    <row r="5">
      <c r="D5" s="29"/>
      <c r="E5" s="92"/>
      <c r="F5" s="30"/>
      <c r="G5" s="31"/>
      <c r="H5" s="31"/>
      <c r="I5" s="32"/>
      <c r="J5" s="33"/>
      <c r="K5" s="33"/>
      <c r="L5" s="31"/>
      <c r="M5" s="34"/>
      <c r="N5" s="28"/>
    </row>
    <row r="6">
      <c r="D6" s="29"/>
      <c r="E6" s="92"/>
      <c r="F6" s="30"/>
      <c r="G6" s="31"/>
      <c r="H6" s="31"/>
      <c r="I6" s="32"/>
      <c r="J6" s="33"/>
      <c r="K6" s="33"/>
      <c r="L6" s="31"/>
      <c r="M6" s="34"/>
      <c r="N6" s="28"/>
    </row>
    <row r="7">
      <c r="D7" s="29"/>
      <c r="E7" s="92"/>
      <c r="F7" s="30"/>
      <c r="G7" s="31"/>
      <c r="H7" s="31"/>
      <c r="I7" s="32"/>
      <c r="J7" s="33"/>
      <c r="K7" s="33"/>
      <c r="L7" s="31"/>
      <c r="M7" s="34"/>
      <c r="N7" s="28"/>
    </row>
    <row r="8">
      <c r="D8" s="29"/>
      <c r="E8" s="92"/>
      <c r="F8" s="30"/>
      <c r="G8" s="31"/>
      <c r="H8" s="31"/>
      <c r="I8" s="32"/>
      <c r="J8" s="33"/>
      <c r="K8" s="33"/>
      <c r="L8" s="31"/>
      <c r="M8" s="34"/>
      <c r="N8" s="28"/>
    </row>
    <row r="9">
      <c r="D9" s="29"/>
      <c r="E9" s="92"/>
      <c r="F9" s="30"/>
      <c r="G9" s="31"/>
      <c r="H9" s="31"/>
      <c r="I9" s="32"/>
      <c r="J9" s="33"/>
      <c r="K9" s="33"/>
      <c r="L9" s="31"/>
      <c r="M9" s="34"/>
      <c r="N9" s="28"/>
    </row>
    <row r="10">
      <c r="D10" s="29"/>
      <c r="E10" s="92"/>
      <c r="F10" s="30"/>
      <c r="G10" s="31"/>
      <c r="H10" s="31"/>
      <c r="I10" s="32"/>
      <c r="J10" s="33"/>
      <c r="K10" s="33"/>
      <c r="L10" s="31"/>
      <c r="M10" s="34"/>
      <c r="N10" s="28"/>
    </row>
    <row r="11">
      <c r="D11" s="29"/>
      <c r="E11" s="92"/>
      <c r="F11" s="30"/>
      <c r="G11" s="31"/>
      <c r="H11" s="31"/>
      <c r="I11" s="32"/>
      <c r="J11" s="33"/>
      <c r="K11" s="33"/>
      <c r="L11" s="31"/>
      <c r="M11" s="34"/>
      <c r="N11" s="28"/>
    </row>
    <row r="12">
      <c r="D12" s="29"/>
      <c r="E12" s="92"/>
      <c r="F12" s="30"/>
      <c r="G12" s="31"/>
      <c r="H12" s="31"/>
      <c r="I12" s="32"/>
      <c r="J12" s="33"/>
      <c r="K12" s="33"/>
      <c r="L12" s="31"/>
      <c r="M12" s="34"/>
      <c r="N12" s="28"/>
    </row>
    <row r="13" ht="15.75" s="13" customFormat="1">
      <c r="B13" s="21"/>
      <c r="D13" s="35"/>
      <c r="E13" s="93"/>
      <c r="F13" s="36"/>
      <c r="G13" s="37"/>
      <c r="H13" s="37"/>
      <c r="I13" s="38"/>
      <c r="J13" s="39"/>
      <c r="K13" s="39"/>
      <c r="L13" s="37"/>
      <c r="M13" s="40"/>
      <c r="N13" s="28"/>
    </row>
    <row r="14" s="41" customFormat="1">
      <c r="D14" s="41" t="s">
        <v>108</v>
      </c>
    </row>
    <row r="15" s="41" customFormat="1">
      <c r="D15" s="41" t="s">
        <v>113</v>
      </c>
    </row>
    <row r="16" s="41" customFormat="1">
      <c r="B16" s="42"/>
      <c r="E16" s="94"/>
      <c r="F16" s="43"/>
      <c r="G16" s="44"/>
      <c r="H16" s="44"/>
      <c r="I16" s="43"/>
      <c r="J16" s="44"/>
      <c r="K16" s="44"/>
      <c r="L16" s="44"/>
      <c r="M16" s="44"/>
    </row>
    <row r="17" ht="19.5">
      <c r="A17" s="15"/>
      <c r="B17" s="14" t="s">
        <v>110</v>
      </c>
    </row>
    <row r="18" ht="15.75" s="18" customFormat="1">
      <c r="B18" s="19"/>
      <c r="D18" s="82" t="s">
        <v>75</v>
      </c>
      <c r="E18" s="90" t="s">
        <v>95</v>
      </c>
      <c r="F18" s="83" t="s">
        <v>76</v>
      </c>
      <c r="G18" s="6" t="s">
        <v>77</v>
      </c>
      <c r="H18" s="6" t="s">
        <v>78</v>
      </c>
      <c r="I18" s="84" t="s">
        <v>79</v>
      </c>
      <c r="J18" s="6" t="s">
        <v>80</v>
      </c>
      <c r="K18" s="5" t="s">
        <v>33</v>
      </c>
      <c r="L18" s="85" t="s">
        <v>97</v>
      </c>
    </row>
    <row r="19" s="13" customFormat="1">
      <c r="B19" s="21"/>
      <c r="D19" s="22" t="s">
        <v>46</v>
      </c>
      <c r="E19" s="91"/>
      <c r="F19" s="117"/>
      <c r="G19" s="24"/>
      <c r="H19" s="24"/>
      <c r="I19" s="99"/>
      <c r="J19" s="24"/>
      <c r="K19" s="26"/>
      <c r="L19" s="86"/>
      <c r="M19" s="28"/>
      <c r="N19" s="28"/>
    </row>
    <row r="20">
      <c r="A20" s="15"/>
      <c r="D20" s="29"/>
      <c r="E20" s="92"/>
      <c r="F20" s="118"/>
      <c r="G20" s="31"/>
      <c r="H20" s="31"/>
      <c r="I20" s="100"/>
      <c r="J20" s="31"/>
      <c r="K20" s="33"/>
      <c r="L20" s="55"/>
      <c r="M20" s="28"/>
      <c r="N20" s="28"/>
    </row>
    <row r="21">
      <c r="A21" s="15"/>
      <c r="D21" s="29"/>
      <c r="E21" s="92"/>
      <c r="F21" s="118"/>
      <c r="G21" s="31"/>
      <c r="H21" s="31"/>
      <c r="I21" s="100"/>
      <c r="J21" s="31"/>
      <c r="K21" s="33"/>
      <c r="L21" s="55"/>
      <c r="M21" s="28"/>
      <c r="N21" s="28"/>
    </row>
    <row r="22">
      <c r="A22" s="15"/>
      <c r="D22" s="29"/>
      <c r="E22" s="92"/>
      <c r="F22" s="118"/>
      <c r="G22" s="31"/>
      <c r="H22" s="31"/>
      <c r="I22" s="100"/>
      <c r="J22" s="31"/>
      <c r="K22" s="33"/>
      <c r="L22" s="55"/>
      <c r="M22" s="28"/>
      <c r="N22" s="28"/>
    </row>
    <row r="23">
      <c r="A23" s="15"/>
      <c r="D23" s="29"/>
      <c r="E23" s="92"/>
      <c r="F23" s="118"/>
      <c r="G23" s="31"/>
      <c r="H23" s="31"/>
      <c r="I23" s="100"/>
      <c r="J23" s="31"/>
      <c r="K23" s="33"/>
      <c r="L23" s="55"/>
      <c r="M23" s="28"/>
      <c r="N23" s="28"/>
    </row>
    <row r="24">
      <c r="A24" s="15"/>
      <c r="D24" s="29"/>
      <c r="E24" s="92"/>
      <c r="F24" s="118"/>
      <c r="G24" s="31"/>
      <c r="H24" s="31"/>
      <c r="I24" s="100"/>
      <c r="J24" s="31"/>
      <c r="K24" s="33"/>
      <c r="L24" s="55"/>
      <c r="M24" s="28"/>
      <c r="N24" s="28"/>
    </row>
    <row r="25">
      <c r="A25" s="15"/>
      <c r="D25" s="29"/>
      <c r="E25" s="92"/>
      <c r="F25" s="118"/>
      <c r="G25" s="31"/>
      <c r="H25" s="31"/>
      <c r="I25" s="100"/>
      <c r="J25" s="31"/>
      <c r="K25" s="33"/>
      <c r="L25" s="55"/>
      <c r="M25" s="28"/>
      <c r="N25" s="28"/>
    </row>
    <row r="26">
      <c r="A26" s="15"/>
      <c r="D26" s="29"/>
      <c r="E26" s="92"/>
      <c r="F26" s="118"/>
      <c r="G26" s="31"/>
      <c r="H26" s="31"/>
      <c r="I26" s="100"/>
      <c r="J26" s="31"/>
      <c r="K26" s="33"/>
      <c r="L26" s="55"/>
      <c r="M26" s="28"/>
      <c r="N26" s="28"/>
    </row>
    <row r="27">
      <c r="A27" s="15"/>
      <c r="D27" s="29"/>
      <c r="E27" s="92"/>
      <c r="F27" s="118"/>
      <c r="G27" s="31"/>
      <c r="H27" s="31"/>
      <c r="I27" s="100"/>
      <c r="J27" s="31"/>
      <c r="K27" s="33"/>
      <c r="L27" s="55"/>
      <c r="M27" s="28"/>
      <c r="N27" s="28"/>
    </row>
    <row r="28" ht="15.75" s="13" customFormat="1">
      <c r="B28" s="21"/>
      <c r="D28" s="35"/>
      <c r="E28" s="93"/>
      <c r="F28" s="119"/>
      <c r="G28" s="37"/>
      <c r="H28" s="37"/>
      <c r="I28" s="101"/>
      <c r="J28" s="37"/>
      <c r="K28" s="39"/>
      <c r="L28" s="87"/>
      <c r="M28" s="28"/>
      <c r="N28" s="28"/>
    </row>
    <row r="29">
      <c r="D29" s="41" t="s">
        <v>111</v>
      </c>
    </row>
    <row r="30" s="41" customFormat="1">
      <c r="D30" s="41" t="s">
        <v>113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35.7109375" customWidth="1" style="15"/>
    <col min="5" max="10" width="12.85546875" customWidth="1" style="17"/>
    <col min="11" max="16384" width="11.42578125" customWidth="1" style="15"/>
  </cols>
  <sheetData>
    <row r="1" ht="23.25" s="10" customFormat="1">
      <c r="A1" s="8" t="s">
        <v>114</v>
      </c>
      <c r="B1" s="9"/>
      <c r="E1" s="12"/>
      <c r="F1" s="12"/>
      <c r="G1" s="12"/>
      <c r="H1" s="12"/>
      <c r="I1" s="12"/>
      <c r="J1" s="12"/>
    </row>
    <row r="2" s="275" customFormat="1">
      <c r="B2" s="275" t="s">
        <v>115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116</v>
      </c>
    </row>
    <row r="5" ht="15.75" s="13" customFormat="1">
      <c r="B5" s="21"/>
      <c r="E5" s="45" t="s">
        <v>86</v>
      </c>
      <c r="F5" s="46" t="s">
        <v>87</v>
      </c>
      <c r="G5" s="47" t="s">
        <v>88</v>
      </c>
      <c r="H5" s="46" t="s">
        <v>89</v>
      </c>
      <c r="I5" s="47" t="s">
        <v>90</v>
      </c>
      <c r="J5" s="64" t="s">
        <v>91</v>
      </c>
    </row>
    <row r="6" s="13" customFormat="1">
      <c r="B6" s="21"/>
      <c r="D6" s="22" t="s">
        <v>8</v>
      </c>
      <c r="E6" s="49">
        <v>53895.953125</v>
      </c>
      <c r="F6" s="50">
        <v>73422.6953125</v>
      </c>
      <c r="G6" s="51">
        <v>102714.21875</v>
      </c>
      <c r="H6" s="50">
        <v>79715.9296875</v>
      </c>
      <c r="I6" s="51">
        <v>58302.28515625</v>
      </c>
      <c r="J6" s="65">
        <v>67352.4921875</v>
      </c>
    </row>
    <row r="7">
      <c r="D7" s="53" t="s">
        <v>9</v>
      </c>
      <c r="E7" s="54">
        <v>-22800.341796875</v>
      </c>
      <c r="F7" s="31">
        <v>-32538.50390625</v>
      </c>
      <c r="G7" s="33">
        <v>-43952.046875</v>
      </c>
      <c r="H7" s="31">
        <v>-38554.90234375</v>
      </c>
      <c r="I7" s="33">
        <v>-27233.94140625</v>
      </c>
      <c r="J7" s="34">
        <v>-36208.4296875</v>
      </c>
    </row>
    <row r="8">
      <c r="D8" s="53" t="s">
        <v>10</v>
      </c>
      <c r="E8" s="54">
        <v>-29.787057876586914</v>
      </c>
      <c r="F8" s="31">
        <v>0</v>
      </c>
      <c r="G8" s="33">
        <v>0</v>
      </c>
      <c r="H8" s="31">
        <v>0</v>
      </c>
      <c r="I8" s="33">
        <v>0</v>
      </c>
      <c r="J8" s="34">
        <v>0</v>
      </c>
    </row>
    <row r="9">
      <c r="D9" s="53" t="s">
        <v>11</v>
      </c>
      <c r="E9" s="54">
        <v>0</v>
      </c>
      <c r="F9" s="31">
        <v>0</v>
      </c>
      <c r="G9" s="33">
        <v>0</v>
      </c>
      <c r="H9" s="31">
        <v>0</v>
      </c>
      <c r="I9" s="33">
        <v>-261.92218017578125</v>
      </c>
      <c r="J9" s="34">
        <v>0</v>
      </c>
    </row>
    <row r="10" s="13" customFormat="1">
      <c r="B10" s="21"/>
      <c r="D10" s="29" t="s">
        <v>12</v>
      </c>
      <c r="E10" s="56">
        <v>31065.826171875</v>
      </c>
      <c r="F10" s="57">
        <v>40884.19140625</v>
      </c>
      <c r="G10" s="58">
        <v>58762.1640625</v>
      </c>
      <c r="H10" s="57">
        <v>41161.0234375</v>
      </c>
      <c r="I10" s="58">
        <v>30806.419921875</v>
      </c>
      <c r="J10" s="66">
        <v>31144.072265625</v>
      </c>
    </row>
    <row r="11">
      <c r="D11" s="53" t="s">
        <v>13</v>
      </c>
      <c r="E11" s="54">
        <v>-4080</v>
      </c>
      <c r="F11" s="31">
        <v>-4000</v>
      </c>
      <c r="G11" s="33">
        <v>-3840</v>
      </c>
      <c r="H11" s="31">
        <v>-4400</v>
      </c>
      <c r="I11" s="33">
        <v>-4900</v>
      </c>
      <c r="J11" s="34">
        <v>-3850</v>
      </c>
    </row>
    <row r="12">
      <c r="D12" s="53" t="s">
        <v>14</v>
      </c>
      <c r="E12" s="54">
        <v>-220</v>
      </c>
      <c r="F12" s="31">
        <v>-400</v>
      </c>
      <c r="G12" s="33">
        <v>-200</v>
      </c>
      <c r="H12" s="31">
        <v>-160</v>
      </c>
      <c r="I12" s="33">
        <v>-472</v>
      </c>
      <c r="J12" s="34">
        <v>-410</v>
      </c>
    </row>
    <row r="13">
      <c r="D13" s="53" t="s">
        <v>15</v>
      </c>
      <c r="E13" s="54">
        <v>-3024.323486328125</v>
      </c>
      <c r="F13" s="31">
        <v>-2472.8642578125</v>
      </c>
      <c r="G13" s="33">
        <v>-2621.458984375</v>
      </c>
      <c r="H13" s="31">
        <v>-3505.97216796875</v>
      </c>
      <c r="I13" s="33">
        <v>-2997.72900390625</v>
      </c>
      <c r="J13" s="34">
        <v>-4486.4853515625</v>
      </c>
    </row>
    <row r="14" s="13" customFormat="1">
      <c r="B14" s="21"/>
      <c r="D14" s="29" t="s">
        <v>16</v>
      </c>
      <c r="E14" s="56">
        <v>23741.501953125</v>
      </c>
      <c r="F14" s="57">
        <v>34011.328125</v>
      </c>
      <c r="G14" s="58">
        <v>52100.703125</v>
      </c>
      <c r="H14" s="57">
        <v>33095.0546875</v>
      </c>
      <c r="I14" s="58">
        <v>22436.69140625</v>
      </c>
      <c r="J14" s="66">
        <v>22397.5859375</v>
      </c>
    </row>
    <row r="15">
      <c r="D15" s="53" t="s">
        <v>17</v>
      </c>
      <c r="E15" s="54">
        <v>-590.5</v>
      </c>
      <c r="F15" s="31">
        <v>-558</v>
      </c>
      <c r="G15" s="33">
        <v>-590.5</v>
      </c>
      <c r="H15" s="31">
        <v>-590.5</v>
      </c>
      <c r="I15" s="33">
        <v>-590.5</v>
      </c>
      <c r="J15" s="34">
        <v>-590.5</v>
      </c>
    </row>
    <row r="16">
      <c r="D16" s="53" t="s">
        <v>18</v>
      </c>
      <c r="E16" s="54">
        <v>-1430</v>
      </c>
      <c r="F16" s="31">
        <v>-1970</v>
      </c>
      <c r="G16" s="33">
        <v>-100</v>
      </c>
      <c r="H16" s="31">
        <v>-1530</v>
      </c>
      <c r="I16" s="33">
        <v>-100</v>
      </c>
      <c r="J16" s="34">
        <v>0</v>
      </c>
    </row>
    <row r="17">
      <c r="D17" s="53" t="s">
        <v>21</v>
      </c>
      <c r="E17" s="54">
        <v>0</v>
      </c>
      <c r="F17" s="31">
        <v>0</v>
      </c>
      <c r="G17" s="33">
        <v>0</v>
      </c>
      <c r="H17" s="31">
        <v>0</v>
      </c>
      <c r="I17" s="33">
        <v>0</v>
      </c>
      <c r="J17" s="34">
        <v>0</v>
      </c>
    </row>
    <row r="18">
      <c r="D18" s="53" t="s">
        <v>22</v>
      </c>
      <c r="E18" s="54">
        <v>0</v>
      </c>
      <c r="F18" s="31">
        <v>0</v>
      </c>
      <c r="G18" s="33">
        <v>0</v>
      </c>
      <c r="H18" s="31">
        <v>0</v>
      </c>
      <c r="I18" s="33">
        <v>0</v>
      </c>
      <c r="J18" s="34">
        <v>0</v>
      </c>
    </row>
    <row r="19" ht="15.75" s="13" customFormat="1">
      <c r="B19" s="21"/>
      <c r="D19" s="35" t="s">
        <v>23</v>
      </c>
      <c r="E19" s="60">
        <v>20911.001953125</v>
      </c>
      <c r="F19" s="61">
        <v>31483.326171875</v>
      </c>
      <c r="G19" s="62">
        <v>50385.203125</v>
      </c>
      <c r="H19" s="61">
        <v>30919.5546875</v>
      </c>
      <c r="I19" s="62">
        <v>21206.19140625</v>
      </c>
      <c r="J19" s="67">
        <v>21807.0859375</v>
      </c>
    </row>
    <row r="20" s="41" customFormat="1">
      <c r="B20" s="42"/>
      <c r="D20" s="41" t="s">
        <v>24</v>
      </c>
      <c r="E20" s="44"/>
      <c r="F20" s="44"/>
      <c r="G20" s="44"/>
      <c r="H20" s="44"/>
      <c r="I20" s="44"/>
      <c r="J20" s="44"/>
    </row>
    <row r="22" ht="19.5">
      <c r="B22" s="14" t="s">
        <v>117</v>
      </c>
      <c r="J22" s="15"/>
    </row>
    <row r="23" ht="15.75" s="72" customFormat="1">
      <c r="B23" s="73"/>
      <c r="D23" s="121" t="s">
        <v>59</v>
      </c>
      <c r="E23" s="45" t="s">
        <v>86</v>
      </c>
      <c r="F23" s="46" t="s">
        <v>87</v>
      </c>
      <c r="G23" s="47" t="s">
        <v>88</v>
      </c>
      <c r="H23" s="46" t="s">
        <v>89</v>
      </c>
      <c r="I23" s="47" t="s">
        <v>90</v>
      </c>
      <c r="J23" s="64" t="s">
        <v>91</v>
      </c>
    </row>
    <row r="24" s="13" customFormat="1">
      <c r="B24" s="21"/>
      <c r="D24" s="22" t="s">
        <v>8</v>
      </c>
      <c r="E24" s="122">
        <v>53895.953125</v>
      </c>
      <c r="F24" s="50">
        <v>73422.6953125</v>
      </c>
      <c r="G24" s="51">
        <v>102714.21875</v>
      </c>
      <c r="H24" s="50">
        <v>79715.9296875</v>
      </c>
      <c r="I24" s="51">
        <v>58302.28515625</v>
      </c>
      <c r="J24" s="65">
        <v>67352.4921875</v>
      </c>
    </row>
    <row r="25">
      <c r="A25" s="15"/>
      <c r="B25" s="78"/>
      <c r="D25" s="53" t="s">
        <v>9</v>
      </c>
      <c r="E25" s="120">
        <v>-22800.341796875</v>
      </c>
      <c r="F25" s="31">
        <v>-32538.50390625</v>
      </c>
      <c r="G25" s="33">
        <v>-43952.046875</v>
      </c>
      <c r="H25" s="31">
        <v>-38554.90234375</v>
      </c>
      <c r="I25" s="33">
        <v>-27233.94140625</v>
      </c>
      <c r="J25" s="34">
        <v>-36208.4296875</v>
      </c>
    </row>
    <row r="26">
      <c r="A26" s="15"/>
      <c r="B26" s="78"/>
      <c r="D26" s="53" t="s">
        <v>10</v>
      </c>
      <c r="E26" s="120">
        <v>-29.787057876586914</v>
      </c>
      <c r="F26" s="31">
        <v>0</v>
      </c>
      <c r="G26" s="33">
        <v>0</v>
      </c>
      <c r="H26" s="31">
        <v>0</v>
      </c>
      <c r="I26" s="33">
        <v>0</v>
      </c>
      <c r="J26" s="34">
        <v>0</v>
      </c>
    </row>
    <row r="27">
      <c r="A27" s="15"/>
      <c r="B27" s="78"/>
      <c r="D27" s="53" t="s">
        <v>11</v>
      </c>
      <c r="E27" s="120">
        <v>0</v>
      </c>
      <c r="F27" s="31">
        <v>0</v>
      </c>
      <c r="G27" s="33">
        <v>0</v>
      </c>
      <c r="H27" s="31">
        <v>0</v>
      </c>
      <c r="I27" s="33">
        <v>-261.92218017578125</v>
      </c>
      <c r="J27" s="34">
        <v>0</v>
      </c>
    </row>
    <row r="28" s="13" customFormat="1">
      <c r="B28" s="21"/>
      <c r="D28" s="29" t="s">
        <v>12</v>
      </c>
      <c r="E28" s="123">
        <v>31065.826171875</v>
      </c>
      <c r="F28" s="57">
        <v>40884.19140625</v>
      </c>
      <c r="G28" s="58">
        <v>58762.1640625</v>
      </c>
      <c r="H28" s="57">
        <v>41161.0234375</v>
      </c>
      <c r="I28" s="58">
        <v>30806.419921875</v>
      </c>
      <c r="J28" s="66">
        <v>31144.072265625</v>
      </c>
    </row>
    <row r="29">
      <c r="A29" s="15"/>
      <c r="B29" s="78"/>
      <c r="D29" s="53" t="s">
        <v>13</v>
      </c>
      <c r="E29" s="120">
        <v>-4080</v>
      </c>
      <c r="F29" s="31">
        <v>-4000</v>
      </c>
      <c r="G29" s="33">
        <v>-3840</v>
      </c>
      <c r="H29" s="31">
        <v>-4400</v>
      </c>
      <c r="I29" s="33">
        <v>-4900</v>
      </c>
      <c r="J29" s="34">
        <v>-3850</v>
      </c>
    </row>
    <row r="30">
      <c r="A30" s="15"/>
      <c r="B30" s="78"/>
      <c r="D30" s="53" t="s">
        <v>14</v>
      </c>
      <c r="E30" s="120">
        <v>-220</v>
      </c>
      <c r="F30" s="31">
        <v>-400</v>
      </c>
      <c r="G30" s="33">
        <v>-200</v>
      </c>
      <c r="H30" s="31">
        <v>-160</v>
      </c>
      <c r="I30" s="33">
        <v>-472</v>
      </c>
      <c r="J30" s="34">
        <v>-410</v>
      </c>
    </row>
    <row r="31">
      <c r="A31" s="15"/>
      <c r="B31" s="78"/>
      <c r="D31" s="53" t="s">
        <v>15</v>
      </c>
      <c r="E31" s="120">
        <v>-3024.323486328125</v>
      </c>
      <c r="F31" s="31">
        <v>-2472.8642578125</v>
      </c>
      <c r="G31" s="33">
        <v>-2621.458984375</v>
      </c>
      <c r="H31" s="31">
        <v>-3505.97216796875</v>
      </c>
      <c r="I31" s="33">
        <v>-2997.72900390625</v>
      </c>
      <c r="J31" s="34">
        <v>-4486.4853515625</v>
      </c>
    </row>
    <row r="32" s="13" customFormat="1">
      <c r="B32" s="21"/>
      <c r="D32" s="29" t="s">
        <v>16</v>
      </c>
      <c r="E32" s="123">
        <v>23741.501953125</v>
      </c>
      <c r="F32" s="57">
        <v>34011.328125</v>
      </c>
      <c r="G32" s="58">
        <v>52100.703125</v>
      </c>
      <c r="H32" s="57">
        <v>33095.0546875</v>
      </c>
      <c r="I32" s="58">
        <v>22436.69140625</v>
      </c>
      <c r="J32" s="66">
        <v>22397.5859375</v>
      </c>
    </row>
    <row r="33">
      <c r="A33" s="15"/>
      <c r="B33" s="78"/>
      <c r="D33" s="53" t="s">
        <v>17</v>
      </c>
      <c r="E33" s="120">
        <v>-525.5</v>
      </c>
      <c r="F33" s="31">
        <v>-525.5</v>
      </c>
      <c r="G33" s="33">
        <v>-525.5</v>
      </c>
      <c r="H33" s="31">
        <v>-525.5</v>
      </c>
      <c r="I33" s="33">
        <v>-525.5</v>
      </c>
      <c r="J33" s="34">
        <v>-525.5</v>
      </c>
    </row>
    <row r="34">
      <c r="A34" s="15"/>
      <c r="B34" s="78"/>
      <c r="D34" s="53" t="s">
        <v>18</v>
      </c>
      <c r="E34" s="120">
        <v>-1430</v>
      </c>
      <c r="F34" s="31">
        <v>-1970</v>
      </c>
      <c r="G34" s="33">
        <v>0</v>
      </c>
      <c r="H34" s="31">
        <v>-1530</v>
      </c>
      <c r="I34" s="33">
        <v>0</v>
      </c>
      <c r="J34" s="34">
        <v>0</v>
      </c>
    </row>
    <row r="35" ht="15.75" s="13" customFormat="1">
      <c r="B35" s="21"/>
      <c r="D35" s="35" t="s">
        <v>28</v>
      </c>
      <c r="E35" s="124">
        <v>21786.001953125</v>
      </c>
      <c r="F35" s="61">
        <v>31515.828125</v>
      </c>
      <c r="G35" s="62">
        <v>51575.203125</v>
      </c>
      <c r="H35" s="61">
        <v>31039.5546875</v>
      </c>
      <c r="I35" s="62">
        <v>21911.19140625</v>
      </c>
      <c r="J35" s="67">
        <v>21872.0859375</v>
      </c>
    </row>
    <row r="36" s="41" customFormat="1">
      <c r="B36" s="42"/>
      <c r="D36" s="41" t="s">
        <v>24</v>
      </c>
      <c r="E36" s="44"/>
      <c r="F36" s="44"/>
      <c r="G36" s="44"/>
      <c r="H36" s="44"/>
      <c r="I36" s="44"/>
      <c r="J36" s="44"/>
    </row>
    <row r="37" ht="15.75"/>
    <row r="38" ht="15.75" s="72" customFormat="1">
      <c r="B38" s="73"/>
      <c r="D38" s="121" t="s">
        <v>75</v>
      </c>
      <c r="E38" s="45" t="s">
        <v>86</v>
      </c>
      <c r="F38" s="46" t="s">
        <v>87</v>
      </c>
      <c r="G38" s="47" t="s">
        <v>88</v>
      </c>
      <c r="H38" s="46" t="s">
        <v>89</v>
      </c>
      <c r="I38" s="47" t="s">
        <v>90</v>
      </c>
      <c r="J38" s="64" t="s">
        <v>91</v>
      </c>
    </row>
    <row r="39" s="13" customFormat="1">
      <c r="B39" s="21"/>
      <c r="D39" s="22" t="s">
        <v>8</v>
      </c>
      <c r="E39" s="122">
        <v>0</v>
      </c>
      <c r="F39" s="50">
        <v>0</v>
      </c>
      <c r="G39" s="51">
        <v>0</v>
      </c>
      <c r="H39" s="50">
        <v>0</v>
      </c>
      <c r="I39" s="51">
        <v>0</v>
      </c>
      <c r="J39" s="65">
        <v>0</v>
      </c>
    </row>
    <row r="40">
      <c r="A40" s="15"/>
      <c r="B40" s="78"/>
      <c r="D40" s="53" t="s">
        <v>9</v>
      </c>
      <c r="E40" s="120">
        <v>0</v>
      </c>
      <c r="F40" s="31">
        <v>0</v>
      </c>
      <c r="G40" s="33">
        <v>0</v>
      </c>
      <c r="H40" s="31">
        <v>0</v>
      </c>
      <c r="I40" s="33">
        <v>0</v>
      </c>
      <c r="J40" s="34">
        <v>0</v>
      </c>
    </row>
    <row r="41">
      <c r="A41" s="15"/>
      <c r="B41" s="78"/>
      <c r="D41" s="53" t="s">
        <v>10</v>
      </c>
      <c r="E41" s="120">
        <v>0</v>
      </c>
      <c r="F41" s="31">
        <v>0</v>
      </c>
      <c r="G41" s="33">
        <v>0</v>
      </c>
      <c r="H41" s="31">
        <v>0</v>
      </c>
      <c r="I41" s="33">
        <v>0</v>
      </c>
      <c r="J41" s="34">
        <v>0</v>
      </c>
    </row>
    <row r="42">
      <c r="A42" s="15"/>
      <c r="B42" s="78"/>
      <c r="D42" s="53" t="s">
        <v>11</v>
      </c>
      <c r="E42" s="120">
        <v>0</v>
      </c>
      <c r="F42" s="31">
        <v>0</v>
      </c>
      <c r="G42" s="33">
        <v>0</v>
      </c>
      <c r="H42" s="31">
        <v>0</v>
      </c>
      <c r="I42" s="33">
        <v>0</v>
      </c>
      <c r="J42" s="34">
        <v>0</v>
      </c>
    </row>
    <row r="43" s="13" customFormat="1">
      <c r="B43" s="21"/>
      <c r="D43" s="29" t="s">
        <v>12</v>
      </c>
      <c r="E43" s="123">
        <v>0</v>
      </c>
      <c r="F43" s="57">
        <v>0</v>
      </c>
      <c r="G43" s="58">
        <v>0</v>
      </c>
      <c r="H43" s="57">
        <v>0</v>
      </c>
      <c r="I43" s="58">
        <v>0</v>
      </c>
      <c r="J43" s="66">
        <v>0</v>
      </c>
    </row>
    <row r="44">
      <c r="A44" s="15"/>
      <c r="B44" s="78"/>
      <c r="D44" s="53" t="s">
        <v>13</v>
      </c>
      <c r="E44" s="120">
        <v>0</v>
      </c>
      <c r="F44" s="31">
        <v>0</v>
      </c>
      <c r="G44" s="33">
        <v>0</v>
      </c>
      <c r="H44" s="31">
        <v>0</v>
      </c>
      <c r="I44" s="33">
        <v>0</v>
      </c>
      <c r="J44" s="34">
        <v>0</v>
      </c>
    </row>
    <row r="45">
      <c r="A45" s="15"/>
      <c r="B45" s="78"/>
      <c r="D45" s="53" t="s">
        <v>14</v>
      </c>
      <c r="E45" s="120">
        <v>0</v>
      </c>
      <c r="F45" s="31">
        <v>0</v>
      </c>
      <c r="G45" s="33">
        <v>0</v>
      </c>
      <c r="H45" s="31">
        <v>0</v>
      </c>
      <c r="I45" s="33">
        <v>0</v>
      </c>
      <c r="J45" s="34">
        <v>0</v>
      </c>
    </row>
    <row r="46">
      <c r="A46" s="15"/>
      <c r="B46" s="78"/>
      <c r="D46" s="53" t="s">
        <v>15</v>
      </c>
      <c r="E46" s="120">
        <v>0</v>
      </c>
      <c r="F46" s="31">
        <v>0</v>
      </c>
      <c r="G46" s="33">
        <v>0</v>
      </c>
      <c r="H46" s="31">
        <v>0</v>
      </c>
      <c r="I46" s="33">
        <v>0</v>
      </c>
      <c r="J46" s="34">
        <v>0</v>
      </c>
    </row>
    <row r="47" s="13" customFormat="1">
      <c r="B47" s="21"/>
      <c r="D47" s="29" t="s">
        <v>16</v>
      </c>
      <c r="E47" s="123">
        <v>0</v>
      </c>
      <c r="F47" s="57">
        <v>0</v>
      </c>
      <c r="G47" s="58">
        <v>0</v>
      </c>
      <c r="H47" s="57">
        <v>0</v>
      </c>
      <c r="I47" s="58">
        <v>0</v>
      </c>
      <c r="J47" s="66">
        <v>0</v>
      </c>
    </row>
    <row r="48">
      <c r="A48" s="15"/>
      <c r="B48" s="78"/>
      <c r="D48" s="53" t="s">
        <v>17</v>
      </c>
      <c r="E48" s="120">
        <v>-32.5</v>
      </c>
      <c r="F48" s="31">
        <v>0</v>
      </c>
      <c r="G48" s="33">
        <v>-32.5</v>
      </c>
      <c r="H48" s="31">
        <v>-32.5</v>
      </c>
      <c r="I48" s="33">
        <v>-32.5</v>
      </c>
      <c r="J48" s="34">
        <v>-32.5</v>
      </c>
    </row>
    <row r="49">
      <c r="A49" s="15"/>
      <c r="B49" s="78"/>
      <c r="D49" s="53" t="s">
        <v>18</v>
      </c>
      <c r="E49" s="120">
        <v>0</v>
      </c>
      <c r="F49" s="31">
        <v>0</v>
      </c>
      <c r="G49" s="33">
        <v>-100</v>
      </c>
      <c r="H49" s="31">
        <v>0</v>
      </c>
      <c r="I49" s="33">
        <v>-100</v>
      </c>
      <c r="J49" s="34">
        <v>0</v>
      </c>
    </row>
    <row r="50" ht="15.75" s="13" customFormat="1">
      <c r="B50" s="21"/>
      <c r="D50" s="35" t="s">
        <v>28</v>
      </c>
      <c r="E50" s="124">
        <v>-32.5</v>
      </c>
      <c r="F50" s="61">
        <v>0</v>
      </c>
      <c r="G50" s="62">
        <v>-132.5</v>
      </c>
      <c r="H50" s="61">
        <v>-32.5</v>
      </c>
      <c r="I50" s="62">
        <v>-132.5</v>
      </c>
      <c r="J50" s="67">
        <v>-32.5</v>
      </c>
    </row>
    <row r="51" s="41" customFormat="1">
      <c r="B51" s="42"/>
      <c r="D51" s="41" t="s">
        <v>24</v>
      </c>
      <c r="E51" s="44"/>
      <c r="F51" s="44"/>
      <c r="G51" s="44"/>
      <c r="H51" s="44"/>
      <c r="I51" s="44"/>
      <c r="J51" s="44"/>
    </row>
    <row r="52">
      <c r="D52" s="41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53"/>
  <sheetViews>
    <sheetView showGridLines="0" topLeftCell="A630" workbookViewId="0">
      <selection activeCell="A559" sqref="A559:R653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5703125" customWidth="1" style="15"/>
    <col min="5" max="6" width="14.28515625" customWidth="1" style="89"/>
    <col min="7" max="7" width="14.28515625" customWidth="1" style="16"/>
    <col min="8" max="9" width="14.28515625" customWidth="1" style="17"/>
    <col min="10" max="10" width="14.28515625" customWidth="1" style="16"/>
    <col min="11" max="11" width="14.28515625" customWidth="1" style="17"/>
    <col min="12" max="14" width="14.28515625" customWidth="1" style="15"/>
    <col min="15" max="16384" width="11.42578125" customWidth="1" style="15"/>
  </cols>
  <sheetData>
    <row r="1" ht="23.25" s="10" customFormat="1">
      <c r="A1" s="8" t="s">
        <v>118</v>
      </c>
      <c r="B1" s="9"/>
      <c r="E1" s="88"/>
      <c r="F1" s="88"/>
      <c r="G1" s="11"/>
      <c r="H1" s="12"/>
      <c r="I1" s="12"/>
      <c r="J1" s="11"/>
      <c r="K1" s="12"/>
    </row>
    <row r="2" s="275" customFormat="1">
      <c r="B2" s="275" t="s">
        <v>119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120</v>
      </c>
    </row>
    <row r="5" ht="15.75" s="18" customFormat="1">
      <c r="B5" s="19"/>
      <c r="D5" s="342" t="s">
        <v>59</v>
      </c>
      <c r="E5" s="343"/>
      <c r="F5" s="143" t="s">
        <v>121</v>
      </c>
      <c r="G5" s="147" t="s">
        <v>122</v>
      </c>
      <c r="H5" s="5" t="s">
        <v>123</v>
      </c>
      <c r="I5" s="6" t="s">
        <v>124</v>
      </c>
      <c r="J5" s="20" t="s">
        <v>125</v>
      </c>
      <c r="K5" s="7" t="s">
        <v>126</v>
      </c>
    </row>
    <row r="6" s="13" customFormat="1">
      <c r="B6" s="21"/>
      <c r="D6" s="133" t="s">
        <v>98</v>
      </c>
      <c r="E6" s="140" t="s">
        <v>86</v>
      </c>
      <c r="F6" s="144">
        <v>0.542</v>
      </c>
      <c r="G6" s="148">
        <v>0.445</v>
      </c>
      <c r="H6" s="112">
        <v>0.353</v>
      </c>
      <c r="I6" s="127">
        <v>0.406</v>
      </c>
      <c r="J6" s="112">
        <v>0.505</v>
      </c>
      <c r="K6" s="128">
        <v>0.818</v>
      </c>
    </row>
    <row r="7">
      <c r="D7" s="134" t="s">
        <v>99</v>
      </c>
      <c r="E7" s="141" t="s">
        <v>86</v>
      </c>
      <c r="F7" s="145">
        <v>0.773</v>
      </c>
      <c r="G7" s="149">
        <v>0.852</v>
      </c>
      <c r="H7" s="113">
        <v>0.693</v>
      </c>
      <c r="I7" s="131">
        <v>0.833</v>
      </c>
      <c r="J7" s="113">
        <v>0.734</v>
      </c>
      <c r="K7" s="132">
        <v>0.758</v>
      </c>
    </row>
    <row r="8">
      <c r="D8" s="134" t="s">
        <v>100</v>
      </c>
      <c r="E8" s="141" t="s">
        <v>87</v>
      </c>
      <c r="F8" s="145">
        <v>0.645</v>
      </c>
      <c r="G8" s="149">
        <v>0.592</v>
      </c>
      <c r="H8" s="113">
        <v>0.627</v>
      </c>
      <c r="I8" s="131">
        <v>0.473</v>
      </c>
      <c r="J8" s="113">
        <v>0.553</v>
      </c>
      <c r="K8" s="132">
        <v>0.877</v>
      </c>
    </row>
    <row r="9">
      <c r="D9" s="134" t="s">
        <v>101</v>
      </c>
      <c r="E9" s="141" t="s">
        <v>87</v>
      </c>
      <c r="F9" s="145">
        <v>0.711</v>
      </c>
      <c r="G9" s="149">
        <v>0.66</v>
      </c>
      <c r="H9" s="113">
        <v>0.677</v>
      </c>
      <c r="I9" s="131">
        <v>0.58</v>
      </c>
      <c r="J9" s="113">
        <v>0.859</v>
      </c>
      <c r="K9" s="132">
        <v>0.69</v>
      </c>
    </row>
    <row r="10">
      <c r="A10" s="15"/>
      <c r="D10" s="134" t="s">
        <v>102</v>
      </c>
      <c r="E10" s="141" t="s">
        <v>88</v>
      </c>
      <c r="F10" s="145">
        <v>0.717</v>
      </c>
      <c r="G10" s="149">
        <v>0.727</v>
      </c>
      <c r="H10" s="113">
        <v>0.681</v>
      </c>
      <c r="I10" s="131">
        <v>0.565</v>
      </c>
      <c r="J10" s="113">
        <v>0.838</v>
      </c>
      <c r="K10" s="132">
        <v>0.685</v>
      </c>
    </row>
    <row r="11">
      <c r="A11" s="15"/>
      <c r="D11" s="134" t="s">
        <v>103</v>
      </c>
      <c r="E11" s="141" t="s">
        <v>88</v>
      </c>
      <c r="F11" s="145">
        <v>0.679</v>
      </c>
      <c r="G11" s="149">
        <v>0.619</v>
      </c>
      <c r="H11" s="113">
        <v>0.731</v>
      </c>
      <c r="I11" s="131">
        <v>0.853</v>
      </c>
      <c r="J11" s="113">
        <v>0.636</v>
      </c>
      <c r="K11" s="132">
        <v>0.651</v>
      </c>
    </row>
    <row r="12">
      <c r="A12" s="15"/>
      <c r="D12" s="134" t="s">
        <v>104</v>
      </c>
      <c r="E12" s="141" t="s">
        <v>89</v>
      </c>
      <c r="F12" s="145">
        <v>0.792</v>
      </c>
      <c r="G12" s="149">
        <v>0.864</v>
      </c>
      <c r="H12" s="113">
        <v>0.796</v>
      </c>
      <c r="I12" s="131">
        <v>0.795</v>
      </c>
      <c r="J12" s="113">
        <v>0.762</v>
      </c>
      <c r="K12" s="132">
        <v>0.761</v>
      </c>
    </row>
    <row r="13">
      <c r="A13" s="15"/>
      <c r="D13" s="134" t="s">
        <v>105</v>
      </c>
      <c r="E13" s="141" t="s">
        <v>89</v>
      </c>
      <c r="F13" s="145">
        <v>0.704</v>
      </c>
      <c r="G13" s="149">
        <v>0.697</v>
      </c>
      <c r="H13" s="113">
        <v>0.775</v>
      </c>
      <c r="I13" s="131">
        <v>0.808</v>
      </c>
      <c r="J13" s="113">
        <v>0.667</v>
      </c>
      <c r="K13" s="132">
        <v>0.658</v>
      </c>
    </row>
    <row r="14">
      <c r="A14" s="15"/>
      <c r="D14" s="134" t="s">
        <v>106</v>
      </c>
      <c r="E14" s="141" t="s">
        <v>90</v>
      </c>
      <c r="F14" s="145">
        <v>0.681</v>
      </c>
      <c r="G14" s="149">
        <v>0.633</v>
      </c>
      <c r="H14" s="113">
        <v>0.681</v>
      </c>
      <c r="I14" s="131">
        <v>0.521</v>
      </c>
      <c r="J14" s="113">
        <v>0.606</v>
      </c>
      <c r="K14" s="132">
        <v>0.879</v>
      </c>
    </row>
    <row r="15">
      <c r="A15" s="15"/>
      <c r="D15" s="134" t="s">
        <v>107</v>
      </c>
      <c r="E15" s="141" t="s">
        <v>90</v>
      </c>
      <c r="F15" s="145">
        <v>0.776</v>
      </c>
      <c r="G15" s="149">
        <v>0.741</v>
      </c>
      <c r="H15" s="113">
        <v>0.763</v>
      </c>
      <c r="I15" s="131">
        <v>0.657</v>
      </c>
      <c r="J15" s="113">
        <v>0.875</v>
      </c>
      <c r="K15" s="132">
        <v>0.775</v>
      </c>
    </row>
    <row r="16">
      <c r="A16" s="15"/>
      <c r="D16" s="134" t="s">
        <v>30</v>
      </c>
      <c r="E16" s="141" t="s">
        <v>91</v>
      </c>
      <c r="F16" s="145">
        <v>0.743</v>
      </c>
      <c r="G16" s="149">
        <v>0.83</v>
      </c>
      <c r="H16" s="113">
        <v>0.814</v>
      </c>
      <c r="I16" s="131">
        <v>0.779</v>
      </c>
      <c r="J16" s="113">
        <v>0.678</v>
      </c>
      <c r="K16" s="132">
        <v>0.686</v>
      </c>
    </row>
    <row r="17">
      <c r="A17" s="15"/>
      <c r="D17" s="134" t="s">
        <v>31</v>
      </c>
      <c r="E17" s="141" t="s">
        <v>91</v>
      </c>
      <c r="F17" s="145">
        <v>0.722</v>
      </c>
      <c r="G17" s="149">
        <v>0.762</v>
      </c>
      <c r="H17" s="113">
        <v>0.859</v>
      </c>
      <c r="I17" s="131">
        <v>0.823</v>
      </c>
      <c r="J17" s="113">
        <v>0.622</v>
      </c>
      <c r="K17" s="132">
        <v>0.672</v>
      </c>
    </row>
    <row r="18">
      <c r="A18" s="15"/>
      <c r="D18" s="134"/>
      <c r="E18" s="141"/>
      <c r="F18" s="145"/>
      <c r="G18" s="149"/>
      <c r="H18" s="113"/>
      <c r="I18" s="131"/>
      <c r="J18" s="113"/>
      <c r="K18" s="132"/>
    </row>
    <row r="19">
      <c r="A19" s="15"/>
      <c r="D19" s="134"/>
      <c r="E19" s="141"/>
      <c r="F19" s="145"/>
      <c r="G19" s="149"/>
      <c r="H19" s="113"/>
      <c r="I19" s="131"/>
      <c r="J19" s="113"/>
      <c r="K19" s="132"/>
    </row>
    <row r="20">
      <c r="A20" s="15"/>
      <c r="D20" s="134"/>
      <c r="E20" s="141"/>
      <c r="F20" s="145"/>
      <c r="G20" s="149"/>
      <c r="H20" s="113"/>
      <c r="I20" s="131"/>
      <c r="J20" s="113"/>
      <c r="K20" s="132"/>
    </row>
    <row r="21">
      <c r="A21" s="15"/>
      <c r="D21" s="134"/>
      <c r="E21" s="141"/>
      <c r="F21" s="145"/>
      <c r="G21" s="149"/>
      <c r="H21" s="113"/>
      <c r="I21" s="131"/>
      <c r="J21" s="113"/>
      <c r="K21" s="132"/>
    </row>
    <row r="22">
      <c r="A22" s="15"/>
      <c r="D22" s="134"/>
      <c r="E22" s="141"/>
      <c r="F22" s="145"/>
      <c r="G22" s="149"/>
      <c r="H22" s="113"/>
      <c r="I22" s="131"/>
      <c r="J22" s="113"/>
      <c r="K22" s="132"/>
    </row>
    <row r="23">
      <c r="A23" s="15"/>
      <c r="D23" s="134"/>
      <c r="E23" s="141"/>
      <c r="F23" s="145"/>
      <c r="G23" s="149"/>
      <c r="H23" s="113"/>
      <c r="I23" s="131"/>
      <c r="J23" s="113"/>
      <c r="K23" s="132"/>
    </row>
    <row r="24">
      <c r="A24" s="15"/>
      <c r="D24" s="134"/>
      <c r="E24" s="141"/>
      <c r="F24" s="145"/>
      <c r="G24" s="149"/>
      <c r="H24" s="113"/>
      <c r="I24" s="131"/>
      <c r="J24" s="113"/>
      <c r="K24" s="132"/>
    </row>
    <row r="25">
      <c r="A25" s="15"/>
      <c r="D25" s="134"/>
      <c r="E25" s="141"/>
      <c r="F25" s="145"/>
      <c r="G25" s="149"/>
      <c r="H25" s="113"/>
      <c r="I25" s="131"/>
      <c r="J25" s="113"/>
      <c r="K25" s="132"/>
    </row>
    <row r="26" s="13" customFormat="1">
      <c r="A26" s="15"/>
      <c r="B26" s="21"/>
      <c r="D26" s="134"/>
      <c r="E26" s="141"/>
      <c r="F26" s="145"/>
      <c r="G26" s="149"/>
      <c r="H26" s="113"/>
      <c r="I26" s="131"/>
      <c r="J26" s="113"/>
      <c r="K26" s="132"/>
    </row>
    <row r="27">
      <c r="A27" s="15"/>
      <c r="D27" s="134"/>
      <c r="E27" s="141"/>
      <c r="F27" s="145"/>
      <c r="G27" s="149"/>
      <c r="H27" s="113"/>
      <c r="I27" s="131"/>
      <c r="J27" s="113"/>
      <c r="K27" s="132"/>
    </row>
    <row r="28">
      <c r="A28" s="15"/>
      <c r="D28" s="134"/>
      <c r="E28" s="141"/>
      <c r="F28" s="145"/>
      <c r="G28" s="149"/>
      <c r="H28" s="113"/>
      <c r="I28" s="131"/>
      <c r="J28" s="113"/>
      <c r="K28" s="132"/>
    </row>
    <row r="29">
      <c r="A29" s="15"/>
      <c r="D29" s="134"/>
      <c r="E29" s="141"/>
      <c r="F29" s="145"/>
      <c r="G29" s="149"/>
      <c r="H29" s="113"/>
      <c r="I29" s="131"/>
      <c r="J29" s="113"/>
      <c r="K29" s="132"/>
    </row>
    <row r="30" s="13" customFormat="1">
      <c r="A30" s="15"/>
      <c r="B30" s="21"/>
      <c r="D30" s="134"/>
      <c r="E30" s="141"/>
      <c r="F30" s="145"/>
      <c r="G30" s="149"/>
      <c r="H30" s="113"/>
      <c r="I30" s="131"/>
      <c r="J30" s="113"/>
      <c r="K30" s="132"/>
    </row>
    <row r="31">
      <c r="A31" s="15"/>
      <c r="D31" s="134"/>
      <c r="E31" s="141"/>
      <c r="F31" s="145"/>
      <c r="G31" s="149"/>
      <c r="H31" s="113"/>
      <c r="I31" s="131"/>
      <c r="J31" s="113"/>
      <c r="K31" s="132"/>
    </row>
    <row r="32">
      <c r="A32" s="15"/>
      <c r="D32" s="134"/>
      <c r="E32" s="141"/>
      <c r="F32" s="145"/>
      <c r="G32" s="149"/>
      <c r="H32" s="113"/>
      <c r="I32" s="131"/>
      <c r="J32" s="113"/>
      <c r="K32" s="132"/>
    </row>
    <row r="33">
      <c r="A33" s="15"/>
      <c r="D33" s="134"/>
      <c r="E33" s="141"/>
      <c r="F33" s="145"/>
      <c r="G33" s="149"/>
      <c r="H33" s="113"/>
      <c r="I33" s="131"/>
      <c r="J33" s="113"/>
      <c r="K33" s="132"/>
    </row>
    <row r="34">
      <c r="A34" s="15"/>
      <c r="D34" s="134"/>
      <c r="E34" s="141"/>
      <c r="F34" s="145"/>
      <c r="G34" s="149"/>
      <c r="H34" s="113"/>
      <c r="I34" s="131"/>
      <c r="J34" s="113"/>
      <c r="K34" s="132"/>
    </row>
    <row r="35" ht="15.75" s="13" customFormat="1">
      <c r="B35" s="21"/>
      <c r="D35" s="135"/>
      <c r="E35" s="142"/>
      <c r="F35" s="146"/>
      <c r="G35" s="150"/>
      <c r="H35" s="114"/>
      <c r="I35" s="138"/>
      <c r="J35" s="114"/>
      <c r="K35" s="139"/>
    </row>
    <row r="36" s="41" customFormat="1"/>
    <row r="37" ht="19.5">
      <c r="A37" s="15"/>
      <c r="B37" s="14" t="s">
        <v>127</v>
      </c>
    </row>
    <row r="38" ht="15.75" s="18" customFormat="1">
      <c r="B38" s="19"/>
      <c r="D38" s="342" t="s">
        <v>59</v>
      </c>
      <c r="E38" s="343"/>
      <c r="F38" s="143" t="s">
        <v>121</v>
      </c>
      <c r="G38" s="147" t="s">
        <v>122</v>
      </c>
      <c r="H38" s="5" t="s">
        <v>123</v>
      </c>
      <c r="I38" s="6" t="s">
        <v>124</v>
      </c>
      <c r="J38" s="20" t="s">
        <v>125</v>
      </c>
      <c r="K38" s="7" t="s">
        <v>126</v>
      </c>
    </row>
    <row r="39" s="13" customFormat="1">
      <c r="B39" s="21"/>
      <c r="D39" s="133" t="s">
        <v>98</v>
      </c>
      <c r="E39" s="140" t="s">
        <v>86</v>
      </c>
      <c r="F39" s="144">
        <v>0.058</v>
      </c>
      <c r="G39" s="148">
        <v>0.002</v>
      </c>
      <c r="H39" s="112">
        <v>0.012</v>
      </c>
      <c r="I39" s="127">
        <v>0.001</v>
      </c>
      <c r="J39" s="112">
        <v>0.006</v>
      </c>
      <c r="K39" s="128">
        <v>0.195</v>
      </c>
    </row>
    <row r="40">
      <c r="D40" s="134" t="s">
        <v>99</v>
      </c>
      <c r="E40" s="141" t="s">
        <v>86</v>
      </c>
      <c r="F40" s="145">
        <v>0.04</v>
      </c>
      <c r="G40" s="149">
        <v>0.137</v>
      </c>
      <c r="H40" s="113">
        <v>0.066</v>
      </c>
      <c r="I40" s="131">
        <v>0.023</v>
      </c>
      <c r="J40" s="113">
        <v>0.004</v>
      </c>
      <c r="K40" s="132">
        <v>0.003</v>
      </c>
    </row>
    <row r="41">
      <c r="D41" s="134" t="s">
        <v>100</v>
      </c>
      <c r="E41" s="141" t="s">
        <v>87</v>
      </c>
      <c r="F41" s="145">
        <v>0.113</v>
      </c>
      <c r="G41" s="149">
        <v>0.002</v>
      </c>
      <c r="H41" s="113">
        <v>0.019</v>
      </c>
      <c r="I41" s="131">
        <v>0.001</v>
      </c>
      <c r="J41" s="113">
        <v>0.006</v>
      </c>
      <c r="K41" s="132">
        <v>0.391</v>
      </c>
    </row>
    <row r="42">
      <c r="D42" s="134" t="s">
        <v>101</v>
      </c>
      <c r="E42" s="141" t="s">
        <v>87</v>
      </c>
      <c r="F42" s="145">
        <v>0.092</v>
      </c>
      <c r="G42" s="149">
        <v>0.006</v>
      </c>
      <c r="H42" s="113">
        <v>0.074</v>
      </c>
      <c r="I42" s="131">
        <v>0.005</v>
      </c>
      <c r="J42" s="113">
        <v>0.317</v>
      </c>
      <c r="K42" s="132">
        <v>0.03</v>
      </c>
    </row>
    <row r="43">
      <c r="A43" s="15"/>
      <c r="D43" s="134" t="s">
        <v>102</v>
      </c>
      <c r="E43" s="141" t="s">
        <v>88</v>
      </c>
      <c r="F43" s="145">
        <v>0.071</v>
      </c>
      <c r="G43" s="149">
        <v>0.007</v>
      </c>
      <c r="H43" s="113">
        <v>0.069</v>
      </c>
      <c r="I43" s="131">
        <v>0.005</v>
      </c>
      <c r="J43" s="113">
        <v>0.227</v>
      </c>
      <c r="K43" s="132">
        <v>0.031</v>
      </c>
    </row>
    <row r="44">
      <c r="A44" s="15"/>
      <c r="D44" s="134" t="s">
        <v>103</v>
      </c>
      <c r="E44" s="141" t="s">
        <v>88</v>
      </c>
      <c r="F44" s="145">
        <v>0.17</v>
      </c>
      <c r="G44" s="149">
        <v>0.029</v>
      </c>
      <c r="H44" s="113">
        <v>0.068</v>
      </c>
      <c r="I44" s="131">
        <v>0.848</v>
      </c>
      <c r="J44" s="113">
        <v>0.007</v>
      </c>
      <c r="K44" s="132">
        <v>0.005</v>
      </c>
    </row>
    <row r="45">
      <c r="A45" s="15"/>
      <c r="D45" s="134" t="s">
        <v>104</v>
      </c>
      <c r="E45" s="141" t="s">
        <v>89</v>
      </c>
      <c r="F45" s="145">
        <v>0.099</v>
      </c>
      <c r="G45" s="149">
        <v>0.409</v>
      </c>
      <c r="H45" s="113">
        <v>0.141</v>
      </c>
      <c r="I45" s="131">
        <v>0.02</v>
      </c>
      <c r="J45" s="113">
        <v>0.005</v>
      </c>
      <c r="K45" s="132">
        <v>0.004</v>
      </c>
    </row>
    <row r="46">
      <c r="A46" s="15"/>
      <c r="D46" s="134" t="s">
        <v>105</v>
      </c>
      <c r="E46" s="141" t="s">
        <v>89</v>
      </c>
      <c r="F46" s="145">
        <v>0.037</v>
      </c>
      <c r="G46" s="149">
        <v>0.083</v>
      </c>
      <c r="H46" s="113">
        <v>0.101</v>
      </c>
      <c r="I46" s="131">
        <v>0.03</v>
      </c>
      <c r="J46" s="113">
        <v>0.005</v>
      </c>
      <c r="K46" s="132">
        <v>0.004</v>
      </c>
    </row>
    <row r="47">
      <c r="A47" s="15"/>
      <c r="D47" s="134" t="s">
        <v>106</v>
      </c>
      <c r="E47" s="141" t="s">
        <v>90</v>
      </c>
      <c r="F47" s="145">
        <v>0.087</v>
      </c>
      <c r="G47" s="149">
        <v>0.002</v>
      </c>
      <c r="H47" s="113">
        <v>0.021</v>
      </c>
      <c r="I47" s="131">
        <v>0.001</v>
      </c>
      <c r="J47" s="113">
        <v>0.006</v>
      </c>
      <c r="K47" s="132">
        <v>0.296</v>
      </c>
    </row>
    <row r="48">
      <c r="A48" s="15"/>
      <c r="D48" s="134" t="s">
        <v>107</v>
      </c>
      <c r="E48" s="141" t="s">
        <v>90</v>
      </c>
      <c r="F48" s="145">
        <v>0.115</v>
      </c>
      <c r="G48" s="149">
        <v>0.007</v>
      </c>
      <c r="H48" s="113">
        <v>0.09</v>
      </c>
      <c r="I48" s="131">
        <v>0.005</v>
      </c>
      <c r="J48" s="113">
        <v>0.405</v>
      </c>
      <c r="K48" s="132">
        <v>0.033</v>
      </c>
    </row>
    <row r="49">
      <c r="A49" s="15"/>
      <c r="D49" s="134" t="s">
        <v>30</v>
      </c>
      <c r="E49" s="141" t="s">
        <v>91</v>
      </c>
      <c r="F49" s="145">
        <v>0.07</v>
      </c>
      <c r="G49" s="149">
        <v>0.226</v>
      </c>
      <c r="H49" s="113">
        <v>0.163</v>
      </c>
      <c r="I49" s="131">
        <v>0.024</v>
      </c>
      <c r="J49" s="113">
        <v>0.005</v>
      </c>
      <c r="K49" s="132">
        <v>0.004</v>
      </c>
    </row>
    <row r="50">
      <c r="A50" s="15"/>
      <c r="D50" s="134" t="s">
        <v>31</v>
      </c>
      <c r="E50" s="141" t="s">
        <v>91</v>
      </c>
      <c r="F50" s="145">
        <v>0.05</v>
      </c>
      <c r="G50" s="149">
        <v>0.089</v>
      </c>
      <c r="H50" s="113">
        <v>0.174</v>
      </c>
      <c r="I50" s="131">
        <v>0.037</v>
      </c>
      <c r="J50" s="113">
        <v>0.007</v>
      </c>
      <c r="K50" s="132">
        <v>0.005</v>
      </c>
    </row>
    <row r="51">
      <c r="A51" s="15"/>
      <c r="D51" s="134"/>
      <c r="E51" s="141"/>
      <c r="F51" s="145"/>
      <c r="G51" s="149"/>
      <c r="H51" s="113"/>
      <c r="I51" s="131"/>
      <c r="J51" s="113"/>
      <c r="K51" s="132"/>
    </row>
    <row r="52">
      <c r="A52" s="15"/>
      <c r="D52" s="134"/>
      <c r="E52" s="141"/>
      <c r="F52" s="145"/>
      <c r="G52" s="149"/>
      <c r="H52" s="113"/>
      <c r="I52" s="131"/>
      <c r="J52" s="113"/>
      <c r="K52" s="132"/>
    </row>
    <row r="53">
      <c r="A53" s="15"/>
      <c r="D53" s="134"/>
      <c r="E53" s="141"/>
      <c r="F53" s="145"/>
      <c r="G53" s="149"/>
      <c r="H53" s="113"/>
      <c r="I53" s="131"/>
      <c r="J53" s="113"/>
      <c r="K53" s="132"/>
    </row>
    <row r="54">
      <c r="A54" s="15"/>
      <c r="D54" s="134"/>
      <c r="E54" s="141"/>
      <c r="F54" s="145"/>
      <c r="G54" s="149"/>
      <c r="H54" s="113"/>
      <c r="I54" s="131"/>
      <c r="J54" s="113"/>
      <c r="K54" s="132"/>
    </row>
    <row r="55">
      <c r="A55" s="15"/>
      <c r="D55" s="134"/>
      <c r="E55" s="141"/>
      <c r="F55" s="145"/>
      <c r="G55" s="149"/>
      <c r="H55" s="113"/>
      <c r="I55" s="131"/>
      <c r="J55" s="113"/>
      <c r="K55" s="132"/>
    </row>
    <row r="56">
      <c r="A56" s="15"/>
      <c r="D56" s="134"/>
      <c r="E56" s="141"/>
      <c r="F56" s="145"/>
      <c r="G56" s="149"/>
      <c r="H56" s="113"/>
      <c r="I56" s="131"/>
      <c r="J56" s="113"/>
      <c r="K56" s="132"/>
    </row>
    <row r="57">
      <c r="A57" s="15"/>
      <c r="D57" s="134"/>
      <c r="E57" s="141"/>
      <c r="F57" s="145"/>
      <c r="G57" s="149"/>
      <c r="H57" s="113"/>
      <c r="I57" s="131"/>
      <c r="J57" s="113"/>
      <c r="K57" s="132"/>
    </row>
    <row r="58">
      <c r="A58" s="15"/>
      <c r="D58" s="134"/>
      <c r="E58" s="141"/>
      <c r="F58" s="145"/>
      <c r="G58" s="149"/>
      <c r="H58" s="113"/>
      <c r="I58" s="131"/>
      <c r="J58" s="113"/>
      <c r="K58" s="132"/>
    </row>
    <row r="59" s="13" customFormat="1">
      <c r="A59" s="15"/>
      <c r="B59" s="21"/>
      <c r="D59" s="134"/>
      <c r="E59" s="141"/>
      <c r="F59" s="145"/>
      <c r="G59" s="149"/>
      <c r="H59" s="113"/>
      <c r="I59" s="131"/>
      <c r="J59" s="113"/>
      <c r="K59" s="132"/>
    </row>
    <row r="60">
      <c r="A60" s="15"/>
      <c r="D60" s="134"/>
      <c r="E60" s="141"/>
      <c r="F60" s="145"/>
      <c r="G60" s="149"/>
      <c r="H60" s="113"/>
      <c r="I60" s="131"/>
      <c r="J60" s="113"/>
      <c r="K60" s="132"/>
    </row>
    <row r="61">
      <c r="A61" s="15"/>
      <c r="D61" s="134"/>
      <c r="E61" s="141"/>
      <c r="F61" s="145"/>
      <c r="G61" s="149"/>
      <c r="H61" s="113"/>
      <c r="I61" s="131"/>
      <c r="J61" s="113"/>
      <c r="K61" s="132"/>
    </row>
    <row r="62">
      <c r="A62" s="15"/>
      <c r="D62" s="134"/>
      <c r="E62" s="141"/>
      <c r="F62" s="145"/>
      <c r="G62" s="149"/>
      <c r="H62" s="113"/>
      <c r="I62" s="131"/>
      <c r="J62" s="113"/>
      <c r="K62" s="132"/>
    </row>
    <row r="63" s="13" customFormat="1">
      <c r="A63" s="15"/>
      <c r="B63" s="21"/>
      <c r="D63" s="134"/>
      <c r="E63" s="141"/>
      <c r="F63" s="145"/>
      <c r="G63" s="149"/>
      <c r="H63" s="113"/>
      <c r="I63" s="131"/>
      <c r="J63" s="113"/>
      <c r="K63" s="132"/>
    </row>
    <row r="64">
      <c r="A64" s="15"/>
      <c r="D64" s="134"/>
      <c r="E64" s="141"/>
      <c r="F64" s="145"/>
      <c r="G64" s="149"/>
      <c r="H64" s="113"/>
      <c r="I64" s="131"/>
      <c r="J64" s="113"/>
      <c r="K64" s="132"/>
    </row>
    <row r="65">
      <c r="A65" s="15"/>
      <c r="D65" s="134"/>
      <c r="E65" s="141"/>
      <c r="F65" s="145"/>
      <c r="G65" s="149"/>
      <c r="H65" s="113"/>
      <c r="I65" s="131"/>
      <c r="J65" s="113"/>
      <c r="K65" s="132"/>
    </row>
    <row r="66">
      <c r="A66" s="15"/>
      <c r="D66" s="134"/>
      <c r="E66" s="141"/>
      <c r="F66" s="145"/>
      <c r="G66" s="149"/>
      <c r="H66" s="113"/>
      <c r="I66" s="131"/>
      <c r="J66" s="113"/>
      <c r="K66" s="132"/>
    </row>
    <row r="67">
      <c r="A67" s="15"/>
      <c r="D67" s="134"/>
      <c r="E67" s="141"/>
      <c r="F67" s="145"/>
      <c r="G67" s="149"/>
      <c r="H67" s="113"/>
      <c r="I67" s="131"/>
      <c r="J67" s="113"/>
      <c r="K67" s="132"/>
    </row>
    <row r="68" ht="15.75" s="13" customFormat="1">
      <c r="B68" s="21"/>
      <c r="D68" s="135"/>
      <c r="E68" s="142"/>
      <c r="F68" s="146"/>
      <c r="G68" s="150"/>
      <c r="H68" s="114"/>
      <c r="I68" s="138"/>
      <c r="J68" s="114"/>
      <c r="K68" s="139"/>
    </row>
    <row r="69" ht="15.75" s="13" customFormat="1">
      <c r="B69" s="21"/>
      <c r="E69" s="173" t="s">
        <v>128</v>
      </c>
      <c r="F69" s="135">
        <f>SUM(F39:F68)</f>
        <v>0</v>
      </c>
      <c r="G69" s="177">
        <f ref="G69:K69" t="shared" si="0">SUM(G39:G68)</f>
        <v>0</v>
      </c>
      <c r="H69" s="178">
        <f t="shared" si="0"/>
        <v>0</v>
      </c>
      <c r="I69" s="179">
        <f t="shared" si="0"/>
        <v>0</v>
      </c>
      <c r="J69" s="178">
        <f t="shared" si="0"/>
        <v>0</v>
      </c>
      <c r="K69" s="180">
        <f t="shared" si="0"/>
        <v>0</v>
      </c>
    </row>
    <row r="71" ht="19.5">
      <c r="B71" s="14" t="s">
        <v>129</v>
      </c>
    </row>
    <row r="72" ht="15.75" s="18" customFormat="1">
      <c r="B72" s="19"/>
      <c r="D72" s="342" t="s">
        <v>59</v>
      </c>
      <c r="E72" s="343"/>
      <c r="F72" s="90" t="s">
        <v>122</v>
      </c>
      <c r="G72" s="83" t="s">
        <v>123</v>
      </c>
      <c r="H72" s="5" t="s">
        <v>124</v>
      </c>
      <c r="I72" s="6" t="s">
        <v>125</v>
      </c>
      <c r="J72" s="85" t="s">
        <v>126</v>
      </c>
    </row>
    <row r="73" s="13" customFormat="1">
      <c r="B73" s="21"/>
      <c r="D73" s="133"/>
      <c r="E73" s="140" t="s">
        <v>44</v>
      </c>
      <c r="F73" s="125">
        <v>0.163</v>
      </c>
      <c r="G73" s="126">
        <v>0.131</v>
      </c>
      <c r="H73" s="112">
        <v>0.149</v>
      </c>
      <c r="I73" s="127">
        <v>0.114</v>
      </c>
      <c r="J73" s="174">
        <v>0.102</v>
      </c>
    </row>
    <row r="74">
      <c r="D74" s="134"/>
      <c r="E74" s="141" t="s">
        <v>45</v>
      </c>
      <c r="F74" s="129">
        <v>0.063</v>
      </c>
      <c r="G74" s="130">
        <v>0.041</v>
      </c>
      <c r="H74" s="113">
        <v>0.066</v>
      </c>
      <c r="I74" s="131">
        <v>0.046</v>
      </c>
      <c r="J74" s="175">
        <v>0.031</v>
      </c>
      <c r="K74" s="15"/>
    </row>
    <row r="75">
      <c r="D75" s="134"/>
      <c r="E75" s="141" t="s">
        <v>130</v>
      </c>
      <c r="F75" s="129">
        <v>0.233</v>
      </c>
      <c r="G75" s="130">
        <v>0.122</v>
      </c>
      <c r="H75" s="113">
        <v>0.301</v>
      </c>
      <c r="I75" s="131">
        <v>0.423</v>
      </c>
      <c r="J75" s="175">
        <v>0.611</v>
      </c>
      <c r="K75" s="15"/>
    </row>
    <row r="76">
      <c r="D76" s="134"/>
      <c r="E76" s="141" t="s">
        <v>42</v>
      </c>
      <c r="F76" s="129">
        <v>0.54</v>
      </c>
      <c r="G76" s="130">
        <v>0.706</v>
      </c>
      <c r="H76" s="113">
        <v>0.484</v>
      </c>
      <c r="I76" s="131">
        <v>0.417</v>
      </c>
      <c r="J76" s="175">
        <v>0.256</v>
      </c>
      <c r="K76" s="15"/>
    </row>
    <row r="77" ht="15.75" s="13" customFormat="1">
      <c r="B77" s="21"/>
      <c r="D77" s="135"/>
      <c r="E77" s="142"/>
      <c r="F77" s="136"/>
      <c r="G77" s="137"/>
      <c r="H77" s="114"/>
      <c r="I77" s="138"/>
      <c r="J77" s="176"/>
    </row>
    <row r="78" ht="15.75" s="13" customFormat="1">
      <c r="B78" s="21"/>
      <c r="E78" s="173" t="s">
        <v>128</v>
      </c>
      <c r="F78" s="135">
        <f>SUM(F73:F77)</f>
        <v>0</v>
      </c>
      <c r="G78" s="177">
        <f ref="G78:J78" t="shared" si="1">SUM(G73:G77)</f>
        <v>0</v>
      </c>
      <c r="H78" s="178">
        <f t="shared" si="1"/>
        <v>0</v>
      </c>
      <c r="I78" s="179">
        <f t="shared" si="1"/>
        <v>0</v>
      </c>
      <c r="J78" s="181">
        <f t="shared" si="1"/>
        <v>0</v>
      </c>
    </row>
    <row r="80" ht="23.25" s="10" customFormat="1">
      <c r="A80" s="8" t="s">
        <v>131</v>
      </c>
      <c r="B80" s="9"/>
      <c r="E80" s="88"/>
      <c r="F80" s="88"/>
      <c r="G80" s="11"/>
      <c r="H80" s="12"/>
      <c r="I80" s="12"/>
      <c r="J80" s="11"/>
      <c r="K80" s="12"/>
    </row>
    <row r="81" ht="19.5">
      <c r="B81" s="14" t="s">
        <v>132</v>
      </c>
    </row>
    <row r="82" ht="15.75" s="18" customFormat="1">
      <c r="B82" s="19"/>
      <c r="D82" s="342" t="s">
        <v>59</v>
      </c>
      <c r="E82" s="343"/>
      <c r="F82" s="143" t="s">
        <v>128</v>
      </c>
      <c r="G82" s="147" t="s">
        <v>122</v>
      </c>
      <c r="H82" s="5" t="s">
        <v>123</v>
      </c>
      <c r="I82" s="6" t="s">
        <v>124</v>
      </c>
      <c r="J82" s="20" t="s">
        <v>125</v>
      </c>
      <c r="K82" s="7" t="s">
        <v>126</v>
      </c>
    </row>
    <row r="83" s="13" customFormat="1">
      <c r="B83" s="21"/>
      <c r="D83" s="133" t="s">
        <v>98</v>
      </c>
      <c r="E83" s="140" t="s">
        <v>86</v>
      </c>
      <c r="F83" s="144">
        <v>0.06</v>
      </c>
      <c r="G83" s="148">
        <v>0.001</v>
      </c>
      <c r="H83" s="112">
        <v>0.007</v>
      </c>
      <c r="I83" s="127">
        <v>0.001</v>
      </c>
      <c r="J83" s="112">
        <v>0.005</v>
      </c>
      <c r="K83" s="128">
        <v>0.217</v>
      </c>
    </row>
    <row r="84">
      <c r="D84" s="134" t="s">
        <v>99</v>
      </c>
      <c r="E84" s="141" t="s">
        <v>86</v>
      </c>
      <c r="F84" s="145">
        <v>0.051</v>
      </c>
      <c r="G84" s="149">
        <v>0.157</v>
      </c>
      <c r="H84" s="113">
        <v>0.083</v>
      </c>
      <c r="I84" s="131">
        <v>0.041</v>
      </c>
      <c r="J84" s="113">
        <v>0.005</v>
      </c>
      <c r="K84" s="132">
        <v>0.003</v>
      </c>
    </row>
    <row r="85">
      <c r="D85" s="134" t="s">
        <v>100</v>
      </c>
      <c r="E85" s="141" t="s">
        <v>87</v>
      </c>
      <c r="F85" s="145">
        <v>0.114</v>
      </c>
      <c r="G85" s="149">
        <v>0.001</v>
      </c>
      <c r="H85" s="113">
        <v>0.013</v>
      </c>
      <c r="I85" s="131">
        <v>0.001</v>
      </c>
      <c r="J85" s="113">
        <v>0.005</v>
      </c>
      <c r="K85" s="132">
        <v>0.42</v>
      </c>
    </row>
    <row r="86">
      <c r="D86" s="134" t="s">
        <v>101</v>
      </c>
      <c r="E86" s="141" t="s">
        <v>87</v>
      </c>
      <c r="F86" s="145">
        <v>0.112</v>
      </c>
      <c r="G86" s="149">
        <v>0.006</v>
      </c>
      <c r="H86" s="113">
        <v>0.072</v>
      </c>
      <c r="I86" s="131">
        <v>0.008</v>
      </c>
      <c r="J86" s="113">
        <v>0.346</v>
      </c>
      <c r="K86" s="132">
        <v>0.036</v>
      </c>
    </row>
    <row r="87">
      <c r="A87" s="15"/>
      <c r="D87" s="134" t="s">
        <v>102</v>
      </c>
      <c r="E87" s="141" t="s">
        <v>88</v>
      </c>
      <c r="F87" s="145">
        <v>0.099</v>
      </c>
      <c r="G87" s="149">
        <v>0.008</v>
      </c>
      <c r="H87" s="113">
        <v>0.077</v>
      </c>
      <c r="I87" s="131">
        <v>0.009</v>
      </c>
      <c r="J87" s="113">
        <v>0.284</v>
      </c>
      <c r="K87" s="132">
        <v>0.043</v>
      </c>
    </row>
    <row r="88">
      <c r="A88" s="15"/>
      <c r="D88" s="134" t="s">
        <v>103</v>
      </c>
      <c r="E88" s="141" t="s">
        <v>88</v>
      </c>
      <c r="F88" s="145">
        <v>0.114</v>
      </c>
      <c r="G88" s="149">
        <v>0.016</v>
      </c>
      <c r="H88" s="113">
        <v>0.039</v>
      </c>
      <c r="I88" s="131">
        <v>0.747</v>
      </c>
      <c r="J88" s="113">
        <v>0.004</v>
      </c>
      <c r="K88" s="132">
        <v>0.003</v>
      </c>
    </row>
    <row r="89">
      <c r="A89" s="15"/>
      <c r="D89" s="134" t="s">
        <v>104</v>
      </c>
      <c r="E89" s="141" t="s">
        <v>89</v>
      </c>
      <c r="F89" s="145">
        <v>0.105</v>
      </c>
      <c r="G89" s="149">
        <v>0.392</v>
      </c>
      <c r="H89" s="113">
        <v>0.139</v>
      </c>
      <c r="I89" s="131">
        <v>0.03</v>
      </c>
      <c r="J89" s="113">
        <v>0.005</v>
      </c>
      <c r="K89" s="132">
        <v>0.004</v>
      </c>
    </row>
    <row r="90">
      <c r="A90" s="15"/>
      <c r="D90" s="134" t="s">
        <v>105</v>
      </c>
      <c r="E90" s="141" t="s">
        <v>89</v>
      </c>
      <c r="F90" s="145">
        <v>0.042</v>
      </c>
      <c r="G90" s="149">
        <v>0.089</v>
      </c>
      <c r="H90" s="113">
        <v>0.11</v>
      </c>
      <c r="I90" s="131">
        <v>0.05</v>
      </c>
      <c r="J90" s="113">
        <v>0.006</v>
      </c>
      <c r="K90" s="132">
        <v>0.005</v>
      </c>
    </row>
    <row r="91">
      <c r="A91" s="15"/>
      <c r="D91" s="134" t="s">
        <v>106</v>
      </c>
      <c r="E91" s="141" t="s">
        <v>90</v>
      </c>
      <c r="F91" s="145">
        <v>0.063</v>
      </c>
      <c r="G91" s="149">
        <v>0.001</v>
      </c>
      <c r="H91" s="113">
        <v>0.01</v>
      </c>
      <c r="I91" s="131">
        <v>0.001</v>
      </c>
      <c r="J91" s="113">
        <v>0.004</v>
      </c>
      <c r="K91" s="132">
        <v>0.229</v>
      </c>
    </row>
    <row r="92">
      <c r="A92" s="15"/>
      <c r="D92" s="134" t="s">
        <v>107</v>
      </c>
      <c r="E92" s="141" t="s">
        <v>90</v>
      </c>
      <c r="F92" s="145">
        <v>0.102</v>
      </c>
      <c r="G92" s="149">
        <v>0.005</v>
      </c>
      <c r="H92" s="113">
        <v>0.064</v>
      </c>
      <c r="I92" s="131">
        <v>0.006</v>
      </c>
      <c r="J92" s="113">
        <v>0.322</v>
      </c>
      <c r="K92" s="132">
        <v>0.029</v>
      </c>
    </row>
    <row r="93">
      <c r="A93" s="15"/>
      <c r="D93" s="134" t="s">
        <v>30</v>
      </c>
      <c r="E93" s="141" t="s">
        <v>91</v>
      </c>
      <c r="F93" s="145">
        <v>0.072</v>
      </c>
      <c r="G93" s="149">
        <v>0.213</v>
      </c>
      <c r="H93" s="113">
        <v>0.163</v>
      </c>
      <c r="I93" s="131">
        <v>0.035</v>
      </c>
      <c r="J93" s="113">
        <v>0.005</v>
      </c>
      <c r="K93" s="132">
        <v>0.004</v>
      </c>
    </row>
    <row r="94">
      <c r="A94" s="15"/>
      <c r="D94" s="134" t="s">
        <v>31</v>
      </c>
      <c r="E94" s="141" t="s">
        <v>91</v>
      </c>
      <c r="F94" s="145">
        <v>0.065</v>
      </c>
      <c r="G94" s="149">
        <v>0.11</v>
      </c>
      <c r="H94" s="113">
        <v>0.223</v>
      </c>
      <c r="I94" s="131">
        <v>0.072</v>
      </c>
      <c r="J94" s="113">
        <v>0.009</v>
      </c>
      <c r="K94" s="132">
        <v>0.007</v>
      </c>
    </row>
    <row r="95">
      <c r="A95" s="15"/>
      <c r="D95" s="134"/>
      <c r="E95" s="141"/>
      <c r="F95" s="145"/>
      <c r="G95" s="149"/>
      <c r="H95" s="113"/>
      <c r="I95" s="131"/>
      <c r="J95" s="113"/>
      <c r="K95" s="132"/>
    </row>
    <row r="96">
      <c r="A96" s="15"/>
      <c r="D96" s="134"/>
      <c r="E96" s="141"/>
      <c r="F96" s="145"/>
      <c r="G96" s="149"/>
      <c r="H96" s="113"/>
      <c r="I96" s="131"/>
      <c r="J96" s="113"/>
      <c r="K96" s="132"/>
    </row>
    <row r="97">
      <c r="A97" s="15"/>
      <c r="D97" s="134"/>
      <c r="E97" s="141"/>
      <c r="F97" s="145"/>
      <c r="G97" s="149"/>
      <c r="H97" s="113"/>
      <c r="I97" s="131"/>
      <c r="J97" s="113"/>
      <c r="K97" s="132"/>
    </row>
    <row r="98">
      <c r="A98" s="15"/>
      <c r="D98" s="134"/>
      <c r="E98" s="141"/>
      <c r="F98" s="145"/>
      <c r="G98" s="149"/>
      <c r="H98" s="113"/>
      <c r="I98" s="131"/>
      <c r="J98" s="113"/>
      <c r="K98" s="132"/>
    </row>
    <row r="99">
      <c r="A99" s="15"/>
      <c r="D99" s="134"/>
      <c r="E99" s="141"/>
      <c r="F99" s="145"/>
      <c r="G99" s="149"/>
      <c r="H99" s="113"/>
      <c r="I99" s="131"/>
      <c r="J99" s="113"/>
      <c r="K99" s="132"/>
    </row>
    <row r="100">
      <c r="A100" s="15"/>
      <c r="D100" s="134"/>
      <c r="E100" s="141"/>
      <c r="F100" s="145"/>
      <c r="G100" s="149"/>
      <c r="H100" s="113"/>
      <c r="I100" s="131"/>
      <c r="J100" s="113"/>
      <c r="K100" s="132"/>
    </row>
    <row r="101">
      <c r="A101" s="15"/>
      <c r="D101" s="134"/>
      <c r="E101" s="141"/>
      <c r="F101" s="145"/>
      <c r="G101" s="149"/>
      <c r="H101" s="113"/>
      <c r="I101" s="131"/>
      <c r="J101" s="113"/>
      <c r="K101" s="132"/>
    </row>
    <row r="102">
      <c r="A102" s="15"/>
      <c r="D102" s="134"/>
      <c r="E102" s="141"/>
      <c r="F102" s="145"/>
      <c r="G102" s="149"/>
      <c r="H102" s="113"/>
      <c r="I102" s="131"/>
      <c r="J102" s="113"/>
      <c r="K102" s="132"/>
    </row>
    <row r="103" s="13" customFormat="1">
      <c r="A103" s="15"/>
      <c r="B103" s="21"/>
      <c r="D103" s="134"/>
      <c r="E103" s="141"/>
      <c r="F103" s="145"/>
      <c r="G103" s="149"/>
      <c r="H103" s="113"/>
      <c r="I103" s="131"/>
      <c r="J103" s="113"/>
      <c r="K103" s="132"/>
    </row>
    <row r="104">
      <c r="A104" s="15"/>
      <c r="D104" s="134"/>
      <c r="E104" s="141"/>
      <c r="F104" s="145"/>
      <c r="G104" s="149"/>
      <c r="H104" s="113"/>
      <c r="I104" s="131"/>
      <c r="J104" s="113"/>
      <c r="K104" s="132"/>
    </row>
    <row r="105">
      <c r="A105" s="15"/>
      <c r="D105" s="134"/>
      <c r="E105" s="141"/>
      <c r="F105" s="145"/>
      <c r="G105" s="149"/>
      <c r="H105" s="113"/>
      <c r="I105" s="131"/>
      <c r="J105" s="113"/>
      <c r="K105" s="132"/>
    </row>
    <row r="106">
      <c r="A106" s="15"/>
      <c r="D106" s="134"/>
      <c r="E106" s="141"/>
      <c r="F106" s="145"/>
      <c r="G106" s="149"/>
      <c r="H106" s="113"/>
      <c r="I106" s="131"/>
      <c r="J106" s="113"/>
      <c r="K106" s="132"/>
    </row>
    <row r="107" s="13" customFormat="1">
      <c r="A107" s="15"/>
      <c r="B107" s="21"/>
      <c r="D107" s="134"/>
      <c r="E107" s="141"/>
      <c r="F107" s="145"/>
      <c r="G107" s="149"/>
      <c r="H107" s="113"/>
      <c r="I107" s="131"/>
      <c r="J107" s="113"/>
      <c r="K107" s="132"/>
    </row>
    <row r="108">
      <c r="A108" s="15"/>
      <c r="D108" s="134"/>
      <c r="E108" s="141"/>
      <c r="F108" s="145"/>
      <c r="G108" s="149"/>
      <c r="H108" s="113"/>
      <c r="I108" s="131"/>
      <c r="J108" s="113"/>
      <c r="K108" s="132"/>
    </row>
    <row r="109">
      <c r="A109" s="15"/>
      <c r="D109" s="134"/>
      <c r="E109" s="141"/>
      <c r="F109" s="145"/>
      <c r="G109" s="149"/>
      <c r="H109" s="113"/>
      <c r="I109" s="131"/>
      <c r="J109" s="113"/>
      <c r="K109" s="132"/>
    </row>
    <row r="110">
      <c r="A110" s="15"/>
      <c r="D110" s="134"/>
      <c r="E110" s="141"/>
      <c r="F110" s="145"/>
      <c r="G110" s="149"/>
      <c r="H110" s="113"/>
      <c r="I110" s="131"/>
      <c r="J110" s="113"/>
      <c r="K110" s="132"/>
    </row>
    <row r="111">
      <c r="A111" s="15"/>
      <c r="D111" s="134"/>
      <c r="E111" s="141"/>
      <c r="F111" s="145"/>
      <c r="G111" s="149"/>
      <c r="H111" s="113"/>
      <c r="I111" s="131"/>
      <c r="J111" s="113"/>
      <c r="K111" s="132"/>
    </row>
    <row r="112" ht="15.75" s="13" customFormat="1">
      <c r="B112" s="21"/>
      <c r="D112" s="135"/>
      <c r="E112" s="142"/>
      <c r="F112" s="146"/>
      <c r="G112" s="150"/>
      <c r="H112" s="114"/>
      <c r="I112" s="138"/>
      <c r="J112" s="114"/>
      <c r="K112" s="139"/>
    </row>
    <row r="113" ht="15.75" s="13" customFormat="1">
      <c r="B113" s="21"/>
      <c r="E113" s="173" t="s">
        <v>128</v>
      </c>
      <c r="F113" s="135">
        <f>SUM(F83:F112)</f>
        <v>0</v>
      </c>
      <c r="G113" s="177">
        <f>SUM(G83:G112)</f>
        <v>0</v>
      </c>
      <c r="H113" s="178">
        <f>SUM(H83:H112)</f>
        <v>0</v>
      </c>
      <c r="I113" s="179">
        <f>SUM(I83:I112)</f>
        <v>0</v>
      </c>
      <c r="J113" s="178">
        <f>SUM(J83:J112)</f>
        <v>0</v>
      </c>
      <c r="K113" s="180">
        <f>SUM(K83:K112)</f>
        <v>0</v>
      </c>
    </row>
    <row r="114" s="41" customFormat="1"/>
    <row r="115" ht="19.5">
      <c r="B115" s="14" t="s">
        <v>133</v>
      </c>
    </row>
    <row r="116" ht="15.75" s="18" customFormat="1">
      <c r="B116" s="19"/>
      <c r="D116" s="342" t="s">
        <v>59</v>
      </c>
      <c r="E116" s="343"/>
      <c r="F116" s="143" t="s">
        <v>128</v>
      </c>
      <c r="G116" s="102" t="s">
        <v>122</v>
      </c>
      <c r="H116" s="5" t="s">
        <v>123</v>
      </c>
      <c r="I116" s="6" t="s">
        <v>124</v>
      </c>
      <c r="J116" s="95" t="s">
        <v>125</v>
      </c>
      <c r="K116" s="7" t="s">
        <v>126</v>
      </c>
    </row>
    <row r="117" s="13" customFormat="1">
      <c r="B117" s="21"/>
      <c r="D117" s="133" t="s">
        <v>98</v>
      </c>
      <c r="E117" s="140" t="s">
        <v>86</v>
      </c>
      <c r="F117" s="151">
        <v>120000</v>
      </c>
      <c r="G117" s="152">
        <v>555</v>
      </c>
      <c r="H117" s="96">
        <v>1855</v>
      </c>
      <c r="I117" s="99">
        <v>318</v>
      </c>
      <c r="J117" s="96">
        <v>2753</v>
      </c>
      <c r="K117" s="104">
        <v>114518</v>
      </c>
    </row>
    <row r="118">
      <c r="D118" s="134" t="s">
        <v>99</v>
      </c>
      <c r="E118" s="141" t="s">
        <v>86</v>
      </c>
      <c r="F118" s="153">
        <v>101478</v>
      </c>
      <c r="G118" s="154">
        <v>64537</v>
      </c>
      <c r="H118" s="97">
        <v>21373</v>
      </c>
      <c r="I118" s="100">
        <v>11291</v>
      </c>
      <c r="J118" s="97">
        <v>2446</v>
      </c>
      <c r="K118" s="105">
        <v>1831</v>
      </c>
    </row>
    <row r="119">
      <c r="D119" s="134" t="s">
        <v>100</v>
      </c>
      <c r="E119" s="141" t="s">
        <v>87</v>
      </c>
      <c r="F119" s="153">
        <v>228000</v>
      </c>
      <c r="G119" s="154">
        <v>598</v>
      </c>
      <c r="H119" s="97">
        <v>3213</v>
      </c>
      <c r="I119" s="100">
        <v>335</v>
      </c>
      <c r="J119" s="97">
        <v>2786</v>
      </c>
      <c r="K119" s="105">
        <v>221068</v>
      </c>
    </row>
    <row r="120">
      <c r="D120" s="134" t="s">
        <v>101</v>
      </c>
      <c r="E120" s="141" t="s">
        <v>87</v>
      </c>
      <c r="F120" s="153">
        <v>222824</v>
      </c>
      <c r="G120" s="154">
        <v>2427</v>
      </c>
      <c r="H120" s="97">
        <v>18394</v>
      </c>
      <c r="I120" s="100">
        <v>2184</v>
      </c>
      <c r="J120" s="97">
        <v>180901</v>
      </c>
      <c r="K120" s="105">
        <v>18919</v>
      </c>
    </row>
    <row r="121">
      <c r="A121" s="15"/>
      <c r="D121" s="134" t="s">
        <v>102</v>
      </c>
      <c r="E121" s="141" t="s">
        <v>88</v>
      </c>
      <c r="F121" s="153">
        <v>196559</v>
      </c>
      <c r="G121" s="154">
        <v>3253</v>
      </c>
      <c r="H121" s="97">
        <v>19628</v>
      </c>
      <c r="I121" s="100">
        <v>2510</v>
      </c>
      <c r="J121" s="97">
        <v>148587</v>
      </c>
      <c r="K121" s="105">
        <v>22582</v>
      </c>
    </row>
    <row r="122">
      <c r="A122" s="15"/>
      <c r="D122" s="134" t="s">
        <v>103</v>
      </c>
      <c r="E122" s="141" t="s">
        <v>88</v>
      </c>
      <c r="F122" s="153">
        <v>228000</v>
      </c>
      <c r="G122" s="154">
        <v>6722</v>
      </c>
      <c r="H122" s="97">
        <v>9940</v>
      </c>
      <c r="I122" s="100">
        <v>207601</v>
      </c>
      <c r="J122" s="97">
        <v>2140</v>
      </c>
      <c r="K122" s="105">
        <v>1597</v>
      </c>
    </row>
    <row r="123">
      <c r="A123" s="15"/>
      <c r="D123" s="134" t="s">
        <v>104</v>
      </c>
      <c r="E123" s="141" t="s">
        <v>89</v>
      </c>
      <c r="F123" s="153">
        <v>210000</v>
      </c>
      <c r="G123" s="154">
        <v>161289</v>
      </c>
      <c r="H123" s="97">
        <v>35774</v>
      </c>
      <c r="I123" s="100">
        <v>8278</v>
      </c>
      <c r="J123" s="97">
        <v>2563</v>
      </c>
      <c r="K123" s="105">
        <v>2096</v>
      </c>
    </row>
    <row r="124">
      <c r="A124" s="15"/>
      <c r="D124" s="134" t="s">
        <v>105</v>
      </c>
      <c r="E124" s="141" t="s">
        <v>89</v>
      </c>
      <c r="F124" s="153">
        <v>84000</v>
      </c>
      <c r="G124" s="154">
        <v>36513</v>
      </c>
      <c r="H124" s="97">
        <v>28214</v>
      </c>
      <c r="I124" s="100">
        <v>13948</v>
      </c>
      <c r="J124" s="97">
        <v>2907</v>
      </c>
      <c r="K124" s="105">
        <v>2418</v>
      </c>
    </row>
    <row r="125">
      <c r="A125" s="15"/>
      <c r="D125" s="134" t="s">
        <v>106</v>
      </c>
      <c r="E125" s="141" t="s">
        <v>90</v>
      </c>
      <c r="F125" s="153">
        <v>126000</v>
      </c>
      <c r="G125" s="154">
        <v>437</v>
      </c>
      <c r="H125" s="97">
        <v>2637</v>
      </c>
      <c r="I125" s="100">
        <v>244</v>
      </c>
      <c r="J125" s="97">
        <v>2023</v>
      </c>
      <c r="K125" s="105">
        <v>120659</v>
      </c>
    </row>
    <row r="126">
      <c r="A126" s="15"/>
      <c r="D126" s="134" t="s">
        <v>107</v>
      </c>
      <c r="E126" s="141" t="s">
        <v>90</v>
      </c>
      <c r="F126" s="153">
        <v>204000</v>
      </c>
      <c r="G126" s="154">
        <v>2042</v>
      </c>
      <c r="H126" s="97">
        <v>16363</v>
      </c>
      <c r="I126" s="100">
        <v>1576</v>
      </c>
      <c r="J126" s="97">
        <v>168706</v>
      </c>
      <c r="K126" s="105">
        <v>15313</v>
      </c>
    </row>
    <row r="127">
      <c r="A127" s="15"/>
      <c r="D127" s="134" t="s">
        <v>30</v>
      </c>
      <c r="E127" s="141" t="s">
        <v>91</v>
      </c>
      <c r="F127" s="153">
        <v>144000</v>
      </c>
      <c r="G127" s="154">
        <v>87534</v>
      </c>
      <c r="H127" s="97">
        <v>41905</v>
      </c>
      <c r="I127" s="100">
        <v>9788</v>
      </c>
      <c r="J127" s="97">
        <v>2606</v>
      </c>
      <c r="K127" s="105">
        <v>2167</v>
      </c>
    </row>
    <row r="128">
      <c r="A128" s="15"/>
      <c r="D128" s="134" t="s">
        <v>31</v>
      </c>
      <c r="E128" s="141" t="s">
        <v>91</v>
      </c>
      <c r="F128" s="153">
        <v>130659</v>
      </c>
      <c r="G128" s="154">
        <v>45060</v>
      </c>
      <c r="H128" s="97">
        <v>57195</v>
      </c>
      <c r="I128" s="100">
        <v>19873</v>
      </c>
      <c r="J128" s="97">
        <v>4845</v>
      </c>
      <c r="K128" s="105">
        <v>3686</v>
      </c>
    </row>
    <row r="129">
      <c r="A129" s="15"/>
      <c r="D129" s="134"/>
      <c r="E129" s="141"/>
      <c r="F129" s="153"/>
      <c r="G129" s="154"/>
      <c r="H129" s="97"/>
      <c r="I129" s="100"/>
      <c r="J129" s="97"/>
      <c r="K129" s="105"/>
    </row>
    <row r="130">
      <c r="A130" s="15"/>
      <c r="D130" s="134"/>
      <c r="E130" s="141"/>
      <c r="F130" s="153"/>
      <c r="G130" s="154"/>
      <c r="H130" s="97"/>
      <c r="I130" s="100"/>
      <c r="J130" s="97"/>
      <c r="K130" s="105"/>
    </row>
    <row r="131">
      <c r="A131" s="15"/>
      <c r="D131" s="134"/>
      <c r="E131" s="141"/>
      <c r="F131" s="153"/>
      <c r="G131" s="154"/>
      <c r="H131" s="97"/>
      <c r="I131" s="100"/>
      <c r="J131" s="97"/>
      <c r="K131" s="105"/>
    </row>
    <row r="132">
      <c r="A132" s="15"/>
      <c r="D132" s="134"/>
      <c r="E132" s="141"/>
      <c r="F132" s="153"/>
      <c r="G132" s="154"/>
      <c r="H132" s="97"/>
      <c r="I132" s="100"/>
      <c r="J132" s="97"/>
      <c r="K132" s="105"/>
    </row>
    <row r="133">
      <c r="A133" s="15"/>
      <c r="D133" s="134"/>
      <c r="E133" s="141"/>
      <c r="F133" s="153"/>
      <c r="G133" s="154"/>
      <c r="H133" s="97"/>
      <c r="I133" s="100"/>
      <c r="J133" s="97"/>
      <c r="K133" s="105"/>
    </row>
    <row r="134">
      <c r="A134" s="15"/>
      <c r="D134" s="134"/>
      <c r="E134" s="141"/>
      <c r="F134" s="153"/>
      <c r="G134" s="154"/>
      <c r="H134" s="97"/>
      <c r="I134" s="100"/>
      <c r="J134" s="97"/>
      <c r="K134" s="105"/>
    </row>
    <row r="135">
      <c r="A135" s="15"/>
      <c r="D135" s="134"/>
      <c r="E135" s="141"/>
      <c r="F135" s="153"/>
      <c r="G135" s="154"/>
      <c r="H135" s="97"/>
      <c r="I135" s="100"/>
      <c r="J135" s="97"/>
      <c r="K135" s="105"/>
    </row>
    <row r="136">
      <c r="A136" s="15"/>
      <c r="D136" s="134"/>
      <c r="E136" s="141"/>
      <c r="F136" s="153"/>
      <c r="G136" s="154"/>
      <c r="H136" s="97"/>
      <c r="I136" s="100"/>
      <c r="J136" s="97"/>
      <c r="K136" s="105"/>
    </row>
    <row r="137" s="13" customFormat="1">
      <c r="A137" s="15"/>
      <c r="B137" s="21"/>
      <c r="D137" s="134"/>
      <c r="E137" s="141"/>
      <c r="F137" s="153"/>
      <c r="G137" s="154"/>
      <c r="H137" s="97"/>
      <c r="I137" s="100"/>
      <c r="J137" s="97"/>
      <c r="K137" s="105"/>
    </row>
    <row r="138">
      <c r="A138" s="15"/>
      <c r="D138" s="134"/>
      <c r="E138" s="141"/>
      <c r="F138" s="153"/>
      <c r="G138" s="154"/>
      <c r="H138" s="97"/>
      <c r="I138" s="100"/>
      <c r="J138" s="97"/>
      <c r="K138" s="105"/>
    </row>
    <row r="139">
      <c r="A139" s="15"/>
      <c r="D139" s="134"/>
      <c r="E139" s="141"/>
      <c r="F139" s="153"/>
      <c r="G139" s="154"/>
      <c r="H139" s="97"/>
      <c r="I139" s="100"/>
      <c r="J139" s="97"/>
      <c r="K139" s="105"/>
    </row>
    <row r="140">
      <c r="A140" s="15"/>
      <c r="D140" s="134"/>
      <c r="E140" s="141"/>
      <c r="F140" s="153"/>
      <c r="G140" s="154"/>
      <c r="H140" s="97"/>
      <c r="I140" s="100"/>
      <c r="J140" s="97"/>
      <c r="K140" s="105"/>
    </row>
    <row r="141" s="13" customFormat="1">
      <c r="A141" s="15"/>
      <c r="B141" s="21"/>
      <c r="D141" s="134"/>
      <c r="E141" s="141"/>
      <c r="F141" s="153"/>
      <c r="G141" s="154"/>
      <c r="H141" s="97"/>
      <c r="I141" s="100"/>
      <c r="J141" s="97"/>
      <c r="K141" s="105"/>
    </row>
    <row r="142">
      <c r="A142" s="15"/>
      <c r="D142" s="134"/>
      <c r="E142" s="141"/>
      <c r="F142" s="153"/>
      <c r="G142" s="154"/>
      <c r="H142" s="97"/>
      <c r="I142" s="100"/>
      <c r="J142" s="97"/>
      <c r="K142" s="105"/>
    </row>
    <row r="143">
      <c r="A143" s="15"/>
      <c r="D143" s="134"/>
      <c r="E143" s="141"/>
      <c r="F143" s="153"/>
      <c r="G143" s="154"/>
      <c r="H143" s="97"/>
      <c r="I143" s="100"/>
      <c r="J143" s="97"/>
      <c r="K143" s="105"/>
    </row>
    <row r="144">
      <c r="A144" s="15"/>
      <c r="D144" s="134"/>
      <c r="E144" s="141"/>
      <c r="F144" s="153"/>
      <c r="G144" s="154"/>
      <c r="H144" s="97"/>
      <c r="I144" s="100"/>
      <c r="J144" s="97"/>
      <c r="K144" s="105"/>
    </row>
    <row r="145">
      <c r="A145" s="15"/>
      <c r="D145" s="134"/>
      <c r="E145" s="141"/>
      <c r="F145" s="153"/>
      <c r="G145" s="154"/>
      <c r="H145" s="97"/>
      <c r="I145" s="100"/>
      <c r="J145" s="97"/>
      <c r="K145" s="105"/>
    </row>
    <row r="146" ht="15.75" s="13" customFormat="1">
      <c r="B146" s="21"/>
      <c r="D146" s="135"/>
      <c r="E146" s="142"/>
      <c r="F146" s="155"/>
      <c r="G146" s="156"/>
      <c r="H146" s="109"/>
      <c r="I146" s="110"/>
      <c r="J146" s="109"/>
      <c r="K146" s="111"/>
    </row>
    <row r="147" ht="15.75" s="13" customFormat="1">
      <c r="B147" s="21"/>
      <c r="E147" s="173" t="s">
        <v>128</v>
      </c>
      <c r="F147" s="182">
        <f>SUM(F117:F146)</f>
        <v>0</v>
      </c>
      <c r="G147" s="183">
        <f>SUM(G117:G146)</f>
        <v>0</v>
      </c>
      <c r="H147" s="184">
        <f>SUM(H117:H146)</f>
        <v>0</v>
      </c>
      <c r="I147" s="185">
        <f>SUM(I117:I146)</f>
        <v>0</v>
      </c>
      <c r="J147" s="184">
        <f>SUM(J117:J146)</f>
        <v>0</v>
      </c>
      <c r="K147" s="186">
        <f>SUM(K117:K146)</f>
        <v>0</v>
      </c>
    </row>
    <row r="148" s="41" customFormat="1">
      <c r="B148" s="42"/>
      <c r="D148" s="41" t="s">
        <v>53</v>
      </c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</row>
    <row r="149" s="41" customFormat="1">
      <c r="B149" s="42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</row>
    <row r="150" ht="23.25" s="10" customFormat="1">
      <c r="A150" s="8" t="s">
        <v>134</v>
      </c>
      <c r="B150" s="9"/>
      <c r="E150" s="88"/>
      <c r="F150" s="88"/>
      <c r="G150" s="11"/>
      <c r="H150" s="12"/>
      <c r="I150" s="12"/>
      <c r="J150" s="11"/>
      <c r="K150" s="12"/>
    </row>
    <row r="151" ht="19.5">
      <c r="B151" s="14" t="s">
        <v>135</v>
      </c>
    </row>
    <row r="152" s="18" customFormat="1">
      <c r="B152" s="19"/>
      <c r="D152" s="340" t="s">
        <v>59</v>
      </c>
      <c r="E152" s="341"/>
      <c r="F152" s="344" t="s">
        <v>37</v>
      </c>
      <c r="G152" s="345"/>
      <c r="H152" s="345"/>
      <c r="I152" s="346"/>
      <c r="J152" s="344" t="s">
        <v>41</v>
      </c>
      <c r="K152" s="345"/>
      <c r="L152" s="345"/>
      <c r="M152" s="346"/>
    </row>
    <row r="153" ht="15.75" s="18" customFormat="1">
      <c r="B153" s="19"/>
      <c r="D153" s="342"/>
      <c r="E153" s="343"/>
      <c r="F153" s="163" t="s">
        <v>42</v>
      </c>
      <c r="G153" s="164" t="s">
        <v>43</v>
      </c>
      <c r="H153" s="165" t="s">
        <v>44</v>
      </c>
      <c r="I153" s="166" t="s">
        <v>45</v>
      </c>
      <c r="J153" s="163" t="s">
        <v>42</v>
      </c>
      <c r="K153" s="164" t="s">
        <v>43</v>
      </c>
      <c r="L153" s="165" t="s">
        <v>44</v>
      </c>
      <c r="M153" s="166" t="s">
        <v>45</v>
      </c>
    </row>
    <row r="154" s="13" customFormat="1">
      <c r="B154" s="21"/>
      <c r="D154" s="133" t="s">
        <v>98</v>
      </c>
      <c r="E154" s="140" t="s">
        <v>86</v>
      </c>
      <c r="F154" s="159">
        <v>0.021</v>
      </c>
      <c r="G154" s="160">
        <v>0.118</v>
      </c>
      <c r="H154" s="161">
        <v>0.035</v>
      </c>
      <c r="I154" s="162">
        <v>0.013</v>
      </c>
      <c r="J154" s="167">
        <v>18171.031</v>
      </c>
      <c r="K154" s="168">
        <v>91679.086</v>
      </c>
      <c r="L154" s="169">
        <v>8967.033</v>
      </c>
      <c r="M154" s="170">
        <v>1182.847</v>
      </c>
    </row>
    <row r="155">
      <c r="D155" s="134" t="s">
        <v>99</v>
      </c>
      <c r="E155" s="141" t="s">
        <v>86</v>
      </c>
      <c r="F155" s="157">
        <v>0.081</v>
      </c>
      <c r="G155" s="131">
        <v>0.021</v>
      </c>
      <c r="H155" s="113">
        <v>0.049</v>
      </c>
      <c r="I155" s="132">
        <v>0.023</v>
      </c>
      <c r="J155" s="171">
        <v>70529.25</v>
      </c>
      <c r="K155" s="100">
        <v>16214.551</v>
      </c>
      <c r="L155" s="97">
        <v>12588.777</v>
      </c>
      <c r="M155" s="105">
        <v>2145.42</v>
      </c>
    </row>
    <row r="156">
      <c r="D156" s="134" t="s">
        <v>100</v>
      </c>
      <c r="E156" s="141" t="s">
        <v>87</v>
      </c>
      <c r="F156" s="157">
        <v>0.044</v>
      </c>
      <c r="G156" s="131">
        <v>0.209</v>
      </c>
      <c r="H156" s="113">
        <v>0.079</v>
      </c>
      <c r="I156" s="132">
        <v>0.072</v>
      </c>
      <c r="J156" s="171">
        <v>37917.582</v>
      </c>
      <c r="K156" s="100">
        <v>162917.391</v>
      </c>
      <c r="L156" s="97">
        <v>20479.203</v>
      </c>
      <c r="M156" s="105">
        <v>6685.825</v>
      </c>
    </row>
    <row r="157">
      <c r="D157" s="134" t="s">
        <v>101</v>
      </c>
      <c r="E157" s="141" t="s">
        <v>87</v>
      </c>
      <c r="F157" s="157">
        <v>0.104</v>
      </c>
      <c r="G157" s="131">
        <v>0.121</v>
      </c>
      <c r="H157" s="113">
        <v>0.103</v>
      </c>
      <c r="I157" s="132">
        <v>0.131</v>
      </c>
      <c r="J157" s="171">
        <v>90051.273</v>
      </c>
      <c r="K157" s="100">
        <v>93908.07</v>
      </c>
      <c r="L157" s="97">
        <v>26725.338</v>
      </c>
      <c r="M157" s="105">
        <v>12139.313</v>
      </c>
    </row>
    <row r="158">
      <c r="A158" s="15"/>
      <c r="D158" s="134" t="s">
        <v>102</v>
      </c>
      <c r="E158" s="141" t="s">
        <v>88</v>
      </c>
      <c r="F158" s="157">
        <v>0.09</v>
      </c>
      <c r="G158" s="131">
        <v>0.107</v>
      </c>
      <c r="H158" s="113">
        <v>0.097</v>
      </c>
      <c r="I158" s="132">
        <v>0.108</v>
      </c>
      <c r="J158" s="171">
        <v>78317.32</v>
      </c>
      <c r="K158" s="100">
        <v>83055.156</v>
      </c>
      <c r="L158" s="97">
        <v>25116.104</v>
      </c>
      <c r="M158" s="105">
        <v>10070.421</v>
      </c>
    </row>
    <row r="159">
      <c r="A159" s="15"/>
      <c r="D159" s="134" t="s">
        <v>103</v>
      </c>
      <c r="E159" s="141" t="s">
        <v>88</v>
      </c>
      <c r="F159" s="157">
        <v>0.129</v>
      </c>
      <c r="G159" s="131">
        <v>0.069</v>
      </c>
      <c r="H159" s="113">
        <v>0.168</v>
      </c>
      <c r="I159" s="132">
        <v>0.203</v>
      </c>
      <c r="J159" s="171">
        <v>111960.75</v>
      </c>
      <c r="K159" s="100">
        <v>53733.738</v>
      </c>
      <c r="L159" s="97">
        <v>43473.199</v>
      </c>
      <c r="M159" s="105">
        <v>18832.316</v>
      </c>
    </row>
    <row r="160">
      <c r="A160" s="15"/>
      <c r="D160" s="134" t="s">
        <v>104</v>
      </c>
      <c r="E160" s="141" t="s">
        <v>89</v>
      </c>
      <c r="F160" s="157">
        <v>0.141</v>
      </c>
      <c r="G160" s="131">
        <v>0.044</v>
      </c>
      <c r="H160" s="113">
        <v>0.147</v>
      </c>
      <c r="I160" s="132">
        <v>0.165</v>
      </c>
      <c r="J160" s="171">
        <v>122447.188</v>
      </c>
      <c r="K160" s="100">
        <v>34202.855</v>
      </c>
      <c r="L160" s="97">
        <v>38019.984</v>
      </c>
      <c r="M160" s="105">
        <v>15329.974</v>
      </c>
    </row>
    <row r="161">
      <c r="A161" s="15"/>
      <c r="D161" s="134" t="s">
        <v>105</v>
      </c>
      <c r="E161" s="141" t="s">
        <v>89</v>
      </c>
      <c r="F161" s="157">
        <v>0.056</v>
      </c>
      <c r="G161" s="131">
        <v>0.019</v>
      </c>
      <c r="H161" s="113">
        <v>0.054</v>
      </c>
      <c r="I161" s="132">
        <v>0.067</v>
      </c>
      <c r="J161" s="171">
        <v>48731.059</v>
      </c>
      <c r="K161" s="100">
        <v>15088.083</v>
      </c>
      <c r="L161" s="97">
        <v>13967.152</v>
      </c>
      <c r="M161" s="105">
        <v>6213.706</v>
      </c>
    </row>
    <row r="162">
      <c r="A162" s="15"/>
      <c r="D162" s="134" t="s">
        <v>106</v>
      </c>
      <c r="E162" s="141" t="s">
        <v>90</v>
      </c>
      <c r="F162" s="157">
        <v>0.026</v>
      </c>
      <c r="G162" s="131">
        <v>0.114</v>
      </c>
      <c r="H162" s="113">
        <v>0.042</v>
      </c>
      <c r="I162" s="132">
        <v>0.037</v>
      </c>
      <c r="J162" s="171">
        <v>22908.283</v>
      </c>
      <c r="K162" s="100">
        <v>88795.305</v>
      </c>
      <c r="L162" s="97">
        <v>10815.58</v>
      </c>
      <c r="M162" s="105">
        <v>3480.829</v>
      </c>
    </row>
    <row r="163">
      <c r="A163" s="15"/>
      <c r="D163" s="134" t="s">
        <v>107</v>
      </c>
      <c r="E163" s="141" t="s">
        <v>90</v>
      </c>
      <c r="F163" s="157">
        <v>0.099</v>
      </c>
      <c r="G163" s="131">
        <v>0.113</v>
      </c>
      <c r="H163" s="113">
        <v>0.088</v>
      </c>
      <c r="I163" s="132">
        <v>0.079</v>
      </c>
      <c r="J163" s="171">
        <v>85493.047</v>
      </c>
      <c r="K163" s="100">
        <v>88343.508</v>
      </c>
      <c r="L163" s="97">
        <v>22837.305</v>
      </c>
      <c r="M163" s="105">
        <v>7326.14</v>
      </c>
    </row>
    <row r="164">
      <c r="A164" s="15"/>
      <c r="D164" s="134" t="s">
        <v>30</v>
      </c>
      <c r="E164" s="141" t="s">
        <v>91</v>
      </c>
      <c r="F164" s="157">
        <v>0.11</v>
      </c>
      <c r="G164" s="131">
        <v>0.033</v>
      </c>
      <c r="H164" s="113">
        <v>0.07</v>
      </c>
      <c r="I164" s="132">
        <v>0.053</v>
      </c>
      <c r="J164" s="171">
        <v>95268.852</v>
      </c>
      <c r="K164" s="100">
        <v>25784.01</v>
      </c>
      <c r="L164" s="97">
        <v>18016.887</v>
      </c>
      <c r="M164" s="105">
        <v>4930.252</v>
      </c>
    </row>
    <row r="165">
      <c r="A165" s="15"/>
      <c r="D165" s="134" t="s">
        <v>31</v>
      </c>
      <c r="E165" s="141" t="s">
        <v>91</v>
      </c>
      <c r="F165" s="157">
        <v>0.097</v>
      </c>
      <c r="G165" s="131">
        <v>0.032</v>
      </c>
      <c r="H165" s="113">
        <v>0.067</v>
      </c>
      <c r="I165" s="132">
        <v>0.05</v>
      </c>
      <c r="J165" s="171">
        <v>83630.852</v>
      </c>
      <c r="K165" s="100">
        <v>25148.557</v>
      </c>
      <c r="L165" s="97">
        <v>17236.35</v>
      </c>
      <c r="M165" s="105">
        <v>4643.245</v>
      </c>
    </row>
    <row r="166">
      <c r="A166" s="15"/>
      <c r="D166" s="134"/>
      <c r="E166" s="141"/>
      <c r="F166" s="157"/>
      <c r="G166" s="131"/>
      <c r="H166" s="113"/>
      <c r="I166" s="132"/>
      <c r="J166" s="171"/>
      <c r="K166" s="100"/>
      <c r="L166" s="97"/>
      <c r="M166" s="105"/>
    </row>
    <row r="167">
      <c r="A167" s="15"/>
      <c r="D167" s="134"/>
      <c r="E167" s="141"/>
      <c r="F167" s="157"/>
      <c r="G167" s="131"/>
      <c r="H167" s="113"/>
      <c r="I167" s="132"/>
      <c r="J167" s="171"/>
      <c r="K167" s="100"/>
      <c r="L167" s="97"/>
      <c r="M167" s="105"/>
    </row>
    <row r="168">
      <c r="A168" s="15"/>
      <c r="D168" s="134"/>
      <c r="E168" s="141"/>
      <c r="F168" s="157"/>
      <c r="G168" s="131"/>
      <c r="H168" s="113"/>
      <c r="I168" s="132"/>
      <c r="J168" s="171"/>
      <c r="K168" s="100"/>
      <c r="L168" s="97"/>
      <c r="M168" s="105"/>
    </row>
    <row r="169">
      <c r="A169" s="15"/>
      <c r="D169" s="134"/>
      <c r="E169" s="141"/>
      <c r="F169" s="157"/>
      <c r="G169" s="131"/>
      <c r="H169" s="113"/>
      <c r="I169" s="132"/>
      <c r="J169" s="171"/>
      <c r="K169" s="100"/>
      <c r="L169" s="97"/>
      <c r="M169" s="105"/>
    </row>
    <row r="170">
      <c r="A170" s="15"/>
      <c r="D170" s="134"/>
      <c r="E170" s="141"/>
      <c r="F170" s="157"/>
      <c r="G170" s="131"/>
      <c r="H170" s="113"/>
      <c r="I170" s="132"/>
      <c r="J170" s="171"/>
      <c r="K170" s="100"/>
      <c r="L170" s="97"/>
      <c r="M170" s="105"/>
    </row>
    <row r="171">
      <c r="A171" s="15"/>
      <c r="D171" s="134"/>
      <c r="E171" s="141"/>
      <c r="F171" s="157"/>
      <c r="G171" s="131"/>
      <c r="H171" s="113"/>
      <c r="I171" s="132"/>
      <c r="J171" s="171"/>
      <c r="K171" s="100"/>
      <c r="L171" s="97"/>
      <c r="M171" s="105"/>
    </row>
    <row r="172">
      <c r="A172" s="15"/>
      <c r="D172" s="134"/>
      <c r="E172" s="141"/>
      <c r="F172" s="157"/>
      <c r="G172" s="131"/>
      <c r="H172" s="113"/>
      <c r="I172" s="132"/>
      <c r="J172" s="171"/>
      <c r="K172" s="100"/>
      <c r="L172" s="97"/>
      <c r="M172" s="105"/>
    </row>
    <row r="173">
      <c r="A173" s="15"/>
      <c r="D173" s="134"/>
      <c r="E173" s="141"/>
      <c r="F173" s="157"/>
      <c r="G173" s="131"/>
      <c r="H173" s="113"/>
      <c r="I173" s="132"/>
      <c r="J173" s="171"/>
      <c r="K173" s="100"/>
      <c r="L173" s="97"/>
      <c r="M173" s="105"/>
    </row>
    <row r="174" s="13" customFormat="1">
      <c r="A174" s="15"/>
      <c r="B174" s="21"/>
      <c r="D174" s="134"/>
      <c r="E174" s="141"/>
      <c r="F174" s="157"/>
      <c r="G174" s="131"/>
      <c r="H174" s="113"/>
      <c r="I174" s="132"/>
      <c r="J174" s="171"/>
      <c r="K174" s="100"/>
      <c r="L174" s="97"/>
      <c r="M174" s="105"/>
    </row>
    <row r="175">
      <c r="A175" s="15"/>
      <c r="D175" s="134"/>
      <c r="E175" s="141"/>
      <c r="F175" s="157"/>
      <c r="G175" s="131"/>
      <c r="H175" s="113"/>
      <c r="I175" s="132"/>
      <c r="J175" s="171"/>
      <c r="K175" s="100"/>
      <c r="L175" s="97"/>
      <c r="M175" s="105"/>
    </row>
    <row r="176">
      <c r="A176" s="15"/>
      <c r="D176" s="134"/>
      <c r="E176" s="141"/>
      <c r="F176" s="157"/>
      <c r="G176" s="131"/>
      <c r="H176" s="113"/>
      <c r="I176" s="132"/>
      <c r="J176" s="171"/>
      <c r="K176" s="100"/>
      <c r="L176" s="97"/>
      <c r="M176" s="105"/>
    </row>
    <row r="177">
      <c r="A177" s="15"/>
      <c r="D177" s="134"/>
      <c r="E177" s="141"/>
      <c r="F177" s="157"/>
      <c r="G177" s="131"/>
      <c r="H177" s="113"/>
      <c r="I177" s="132"/>
      <c r="J177" s="171"/>
      <c r="K177" s="100"/>
      <c r="L177" s="97"/>
      <c r="M177" s="105"/>
    </row>
    <row r="178" s="13" customFormat="1">
      <c r="A178" s="15"/>
      <c r="B178" s="21"/>
      <c r="D178" s="134"/>
      <c r="E178" s="141"/>
      <c r="F178" s="157"/>
      <c r="G178" s="131"/>
      <c r="H178" s="113"/>
      <c r="I178" s="132"/>
      <c r="J178" s="171"/>
      <c r="K178" s="100"/>
      <c r="L178" s="97"/>
      <c r="M178" s="105"/>
    </row>
    <row r="179">
      <c r="A179" s="15"/>
      <c r="D179" s="134"/>
      <c r="E179" s="141"/>
      <c r="F179" s="157"/>
      <c r="G179" s="131"/>
      <c r="H179" s="113"/>
      <c r="I179" s="132"/>
      <c r="J179" s="171"/>
      <c r="K179" s="100"/>
      <c r="L179" s="97"/>
      <c r="M179" s="105"/>
    </row>
    <row r="180">
      <c r="A180" s="15"/>
      <c r="D180" s="134"/>
      <c r="E180" s="141"/>
      <c r="F180" s="157"/>
      <c r="G180" s="131"/>
      <c r="H180" s="113"/>
      <c r="I180" s="132"/>
      <c r="J180" s="171"/>
      <c r="K180" s="100"/>
      <c r="L180" s="97"/>
      <c r="M180" s="105"/>
    </row>
    <row r="181">
      <c r="A181" s="15"/>
      <c r="D181" s="134"/>
      <c r="E181" s="141"/>
      <c r="F181" s="157"/>
      <c r="G181" s="131"/>
      <c r="H181" s="113"/>
      <c r="I181" s="132"/>
      <c r="J181" s="171"/>
      <c r="K181" s="100"/>
      <c r="L181" s="97"/>
      <c r="M181" s="105"/>
    </row>
    <row r="182">
      <c r="A182" s="15"/>
      <c r="D182" s="134"/>
      <c r="E182" s="141"/>
      <c r="F182" s="157"/>
      <c r="G182" s="131"/>
      <c r="H182" s="113"/>
      <c r="I182" s="132"/>
      <c r="J182" s="171"/>
      <c r="K182" s="100"/>
      <c r="L182" s="97"/>
      <c r="M182" s="105"/>
    </row>
    <row r="183" ht="15.75" s="13" customFormat="1">
      <c r="B183" s="21"/>
      <c r="D183" s="135"/>
      <c r="E183" s="142"/>
      <c r="F183" s="158"/>
      <c r="G183" s="138"/>
      <c r="H183" s="114"/>
      <c r="I183" s="139"/>
      <c r="J183" s="172"/>
      <c r="K183" s="110"/>
      <c r="L183" s="109"/>
      <c r="M183" s="111"/>
    </row>
    <row r="184" ht="15.75" s="13" customFormat="1">
      <c r="B184" s="21"/>
      <c r="E184" s="173" t="s">
        <v>128</v>
      </c>
      <c r="F184" s="187">
        <f>SUM(F154:F183)</f>
        <v>0</v>
      </c>
      <c r="G184" s="188">
        <f ref="G184:M184" t="shared" si="12">SUM(G154:G183)</f>
        <v>0</v>
      </c>
      <c r="H184" s="188">
        <f t="shared" si="12"/>
        <v>0</v>
      </c>
      <c r="I184" s="189">
        <f t="shared" si="12"/>
        <v>0</v>
      </c>
      <c r="J184" s="190">
        <f t="shared" si="12"/>
        <v>0</v>
      </c>
      <c r="K184" s="191">
        <f t="shared" si="12"/>
        <v>0</v>
      </c>
      <c r="L184" s="191">
        <f t="shared" si="12"/>
        <v>0</v>
      </c>
      <c r="M184" s="192">
        <f t="shared" si="12"/>
        <v>0</v>
      </c>
    </row>
    <row r="185">
      <c r="G185" s="89"/>
      <c r="H185" s="89"/>
      <c r="I185" s="89"/>
      <c r="J185" s="89"/>
      <c r="K185" s="89"/>
      <c r="L185" s="89"/>
      <c r="M185" s="89"/>
    </row>
    <row r="186" ht="19.5">
      <c r="B186" s="14" t="s">
        <v>136</v>
      </c>
    </row>
    <row r="187" s="18" customFormat="1">
      <c r="B187" s="19"/>
      <c r="D187" s="340" t="s">
        <v>59</v>
      </c>
      <c r="E187" s="341"/>
      <c r="F187" s="344" t="s">
        <v>40</v>
      </c>
      <c r="G187" s="345"/>
      <c r="H187" s="345"/>
      <c r="I187" s="346"/>
      <c r="J187" s="344" t="s">
        <v>137</v>
      </c>
      <c r="K187" s="345"/>
      <c r="L187" s="345"/>
      <c r="M187" s="346"/>
    </row>
    <row r="188" ht="15.75" s="18" customFormat="1">
      <c r="B188" s="19"/>
      <c r="D188" s="342"/>
      <c r="E188" s="343"/>
      <c r="F188" s="163" t="s">
        <v>42</v>
      </c>
      <c r="G188" s="164" t="s">
        <v>43</v>
      </c>
      <c r="H188" s="165" t="s">
        <v>44</v>
      </c>
      <c r="I188" s="166" t="s">
        <v>45</v>
      </c>
      <c r="J188" s="163" t="s">
        <v>42</v>
      </c>
      <c r="K188" s="164" t="s">
        <v>43</v>
      </c>
      <c r="L188" s="165" t="s">
        <v>44</v>
      </c>
      <c r="M188" s="166" t="s">
        <v>45</v>
      </c>
    </row>
    <row r="189" s="13" customFormat="1">
      <c r="B189" s="21"/>
      <c r="D189" s="133" t="s">
        <v>98</v>
      </c>
      <c r="E189" s="140" t="s">
        <v>86</v>
      </c>
      <c r="F189" s="159">
        <v>0.228</v>
      </c>
      <c r="G189" s="160">
        <v>0.524</v>
      </c>
      <c r="H189" s="161">
        <v>0.271</v>
      </c>
      <c r="I189" s="162" t="s">
        <v>46</v>
      </c>
      <c r="J189" s="167">
        <v>2182</v>
      </c>
      <c r="K189" s="168">
        <v>3321</v>
      </c>
      <c r="L189" s="169">
        <v>286</v>
      </c>
      <c r="M189" s="170" t="s">
        <v>46</v>
      </c>
    </row>
    <row r="190">
      <c r="D190" s="134" t="s">
        <v>99</v>
      </c>
      <c r="E190" s="141" t="s">
        <v>86</v>
      </c>
      <c r="F190" s="157">
        <v>0.534</v>
      </c>
      <c r="G190" s="131">
        <v>0.276</v>
      </c>
      <c r="H190" s="113">
        <v>0.302</v>
      </c>
      <c r="I190" s="132" t="s">
        <v>46</v>
      </c>
      <c r="J190" s="171">
        <v>5106</v>
      </c>
      <c r="K190" s="100">
        <v>1750</v>
      </c>
      <c r="L190" s="97">
        <v>319</v>
      </c>
      <c r="M190" s="105" t="s">
        <v>46</v>
      </c>
    </row>
    <row r="191">
      <c r="D191" s="134" t="s">
        <v>100</v>
      </c>
      <c r="E191" s="141" t="s">
        <v>87</v>
      </c>
      <c r="F191" s="157">
        <v>0.243</v>
      </c>
      <c r="G191" s="131">
        <v>0.474</v>
      </c>
      <c r="H191" s="113">
        <v>0.353</v>
      </c>
      <c r="I191" s="132" t="s">
        <v>46</v>
      </c>
      <c r="J191" s="171">
        <v>2320</v>
      </c>
      <c r="K191" s="100">
        <v>3000</v>
      </c>
      <c r="L191" s="97">
        <v>373</v>
      </c>
      <c r="M191" s="105" t="s">
        <v>46</v>
      </c>
    </row>
    <row r="192">
      <c r="D192" s="134" t="s">
        <v>101</v>
      </c>
      <c r="E192" s="141" t="s">
        <v>87</v>
      </c>
      <c r="F192" s="157">
        <v>0.361</v>
      </c>
      <c r="G192" s="131">
        <v>0.398</v>
      </c>
      <c r="H192" s="113">
        <v>0.413</v>
      </c>
      <c r="I192" s="132" t="s">
        <v>46</v>
      </c>
      <c r="J192" s="171">
        <v>3445</v>
      </c>
      <c r="K192" s="100">
        <v>2518</v>
      </c>
      <c r="L192" s="97">
        <v>436</v>
      </c>
      <c r="M192" s="105" t="s">
        <v>46</v>
      </c>
    </row>
    <row r="193">
      <c r="A193" s="15"/>
      <c r="D193" s="134" t="s">
        <v>102</v>
      </c>
      <c r="E193" s="141" t="s">
        <v>88</v>
      </c>
      <c r="F193" s="157">
        <v>0.398</v>
      </c>
      <c r="G193" s="131">
        <v>0.427</v>
      </c>
      <c r="H193" s="113">
        <v>0.443</v>
      </c>
      <c r="I193" s="132" t="s">
        <v>46</v>
      </c>
      <c r="J193" s="171">
        <v>3801</v>
      </c>
      <c r="K193" s="100">
        <v>2702</v>
      </c>
      <c r="L193" s="97">
        <v>468</v>
      </c>
      <c r="M193" s="105" t="s">
        <v>46</v>
      </c>
    </row>
    <row r="194">
      <c r="A194" s="15"/>
      <c r="D194" s="134" t="s">
        <v>103</v>
      </c>
      <c r="E194" s="141" t="s">
        <v>88</v>
      </c>
      <c r="F194" s="157">
        <v>0.355</v>
      </c>
      <c r="G194" s="131">
        <v>0.272</v>
      </c>
      <c r="H194" s="113">
        <v>0.454</v>
      </c>
      <c r="I194" s="132" t="s">
        <v>46</v>
      </c>
      <c r="J194" s="171">
        <v>3397</v>
      </c>
      <c r="K194" s="100">
        <v>1720</v>
      </c>
      <c r="L194" s="97">
        <v>479</v>
      </c>
      <c r="M194" s="105" t="s">
        <v>46</v>
      </c>
    </row>
    <row r="195">
      <c r="A195" s="15"/>
      <c r="D195" s="134" t="s">
        <v>104</v>
      </c>
      <c r="E195" s="141" t="s">
        <v>89</v>
      </c>
      <c r="F195" s="157">
        <v>0.511</v>
      </c>
      <c r="G195" s="131">
        <v>0.363</v>
      </c>
      <c r="H195" s="113">
        <v>0.587</v>
      </c>
      <c r="I195" s="132" t="s">
        <v>46</v>
      </c>
      <c r="J195" s="171">
        <v>4887</v>
      </c>
      <c r="K195" s="100">
        <v>2296</v>
      </c>
      <c r="L195" s="97">
        <v>620</v>
      </c>
      <c r="M195" s="105" t="s">
        <v>46</v>
      </c>
    </row>
    <row r="196">
      <c r="A196" s="15"/>
      <c r="D196" s="134" t="s">
        <v>105</v>
      </c>
      <c r="E196" s="141" t="s">
        <v>89</v>
      </c>
      <c r="F196" s="157">
        <v>0.385</v>
      </c>
      <c r="G196" s="131">
        <v>0.307</v>
      </c>
      <c r="H196" s="113">
        <v>0.438</v>
      </c>
      <c r="I196" s="132" t="s">
        <v>46</v>
      </c>
      <c r="J196" s="171">
        <v>3679</v>
      </c>
      <c r="K196" s="100">
        <v>1944</v>
      </c>
      <c r="L196" s="97">
        <v>463</v>
      </c>
      <c r="M196" s="105" t="s">
        <v>46</v>
      </c>
    </row>
    <row r="197">
      <c r="A197" s="15"/>
      <c r="D197" s="134" t="s">
        <v>106</v>
      </c>
      <c r="E197" s="141" t="s">
        <v>90</v>
      </c>
      <c r="F197" s="157">
        <v>0.291</v>
      </c>
      <c r="G197" s="131">
        <v>0.523</v>
      </c>
      <c r="H197" s="113">
        <v>0.366</v>
      </c>
      <c r="I197" s="132" t="s">
        <v>46</v>
      </c>
      <c r="J197" s="171">
        <v>2782</v>
      </c>
      <c r="K197" s="100">
        <v>3314</v>
      </c>
      <c r="L197" s="97">
        <v>386</v>
      </c>
      <c r="M197" s="105" t="s">
        <v>46</v>
      </c>
    </row>
    <row r="198">
      <c r="A198" s="15"/>
      <c r="D198" s="134" t="s">
        <v>107</v>
      </c>
      <c r="E198" s="141" t="s">
        <v>90</v>
      </c>
      <c r="F198" s="157">
        <v>0.415</v>
      </c>
      <c r="G198" s="131">
        <v>0.455</v>
      </c>
      <c r="H198" s="113">
        <v>0.419</v>
      </c>
      <c r="I198" s="132" t="s">
        <v>46</v>
      </c>
      <c r="J198" s="171">
        <v>3963</v>
      </c>
      <c r="K198" s="100">
        <v>2884</v>
      </c>
      <c r="L198" s="97">
        <v>442</v>
      </c>
      <c r="M198" s="105" t="s">
        <v>46</v>
      </c>
    </row>
    <row r="199">
      <c r="A199" s="15"/>
      <c r="D199" s="134" t="s">
        <v>30</v>
      </c>
      <c r="E199" s="141" t="s">
        <v>91</v>
      </c>
      <c r="F199" s="157">
        <v>0.532</v>
      </c>
      <c r="G199" s="131">
        <v>0.387</v>
      </c>
      <c r="H199" s="113">
        <v>0.366</v>
      </c>
      <c r="I199" s="132" t="s">
        <v>46</v>
      </c>
      <c r="J199" s="171">
        <v>5084</v>
      </c>
      <c r="K199" s="100">
        <v>2453</v>
      </c>
      <c r="L199" s="97">
        <v>386</v>
      </c>
      <c r="M199" s="105" t="s">
        <v>46</v>
      </c>
    </row>
    <row r="200">
      <c r="A200" s="15"/>
      <c r="D200" s="134" t="s">
        <v>31</v>
      </c>
      <c r="E200" s="141" t="s">
        <v>91</v>
      </c>
      <c r="F200" s="157">
        <v>0.494</v>
      </c>
      <c r="G200" s="131">
        <v>0.416</v>
      </c>
      <c r="H200" s="113">
        <v>0.415</v>
      </c>
      <c r="I200" s="132" t="s">
        <v>46</v>
      </c>
      <c r="J200" s="171">
        <v>4716</v>
      </c>
      <c r="K200" s="100">
        <v>2636</v>
      </c>
      <c r="L200" s="97">
        <v>438</v>
      </c>
      <c r="M200" s="105" t="s">
        <v>46</v>
      </c>
    </row>
    <row r="201">
      <c r="A201" s="15"/>
      <c r="D201" s="134"/>
      <c r="E201" s="141"/>
      <c r="F201" s="157"/>
      <c r="G201" s="131"/>
      <c r="H201" s="113"/>
      <c r="I201" s="132"/>
      <c r="J201" s="171"/>
      <c r="K201" s="100"/>
      <c r="L201" s="97"/>
      <c r="M201" s="105"/>
    </row>
    <row r="202">
      <c r="A202" s="15"/>
      <c r="D202" s="134"/>
      <c r="E202" s="141"/>
      <c r="F202" s="157"/>
      <c r="G202" s="131"/>
      <c r="H202" s="113"/>
      <c r="I202" s="132"/>
      <c r="J202" s="171"/>
      <c r="K202" s="100"/>
      <c r="L202" s="97"/>
      <c r="M202" s="105"/>
    </row>
    <row r="203">
      <c r="A203" s="15"/>
      <c r="D203" s="134"/>
      <c r="E203" s="141"/>
      <c r="F203" s="157"/>
      <c r="G203" s="131"/>
      <c r="H203" s="113"/>
      <c r="I203" s="132"/>
      <c r="J203" s="171"/>
      <c r="K203" s="100"/>
      <c r="L203" s="97"/>
      <c r="M203" s="105"/>
    </row>
    <row r="204">
      <c r="A204" s="15"/>
      <c r="D204" s="134"/>
      <c r="E204" s="141"/>
      <c r="F204" s="157"/>
      <c r="G204" s="131"/>
      <c r="H204" s="113"/>
      <c r="I204" s="132"/>
      <c r="J204" s="171"/>
      <c r="K204" s="100"/>
      <c r="L204" s="97"/>
      <c r="M204" s="105"/>
    </row>
    <row r="205">
      <c r="A205" s="15"/>
      <c r="D205" s="134"/>
      <c r="E205" s="141"/>
      <c r="F205" s="157"/>
      <c r="G205" s="131"/>
      <c r="H205" s="113"/>
      <c r="I205" s="132"/>
      <c r="J205" s="171"/>
      <c r="K205" s="100"/>
      <c r="L205" s="97"/>
      <c r="M205" s="105"/>
    </row>
    <row r="206">
      <c r="A206" s="15"/>
      <c r="D206" s="134"/>
      <c r="E206" s="141"/>
      <c r="F206" s="157"/>
      <c r="G206" s="131"/>
      <c r="H206" s="113"/>
      <c r="I206" s="132"/>
      <c r="J206" s="171"/>
      <c r="K206" s="100"/>
      <c r="L206" s="97"/>
      <c r="M206" s="105"/>
    </row>
    <row r="207">
      <c r="A207" s="15"/>
      <c r="D207" s="134"/>
      <c r="E207" s="141"/>
      <c r="F207" s="157"/>
      <c r="G207" s="131"/>
      <c r="H207" s="113"/>
      <c r="I207" s="132"/>
      <c r="J207" s="171"/>
      <c r="K207" s="100"/>
      <c r="L207" s="97"/>
      <c r="M207" s="105"/>
    </row>
    <row r="208">
      <c r="A208" s="15"/>
      <c r="D208" s="134"/>
      <c r="E208" s="141"/>
      <c r="F208" s="157"/>
      <c r="G208" s="131"/>
      <c r="H208" s="113"/>
      <c r="I208" s="132"/>
      <c r="J208" s="171"/>
      <c r="K208" s="100"/>
      <c r="L208" s="97"/>
      <c r="M208" s="105"/>
    </row>
    <row r="209" s="13" customFormat="1">
      <c r="A209" s="15"/>
      <c r="B209" s="21"/>
      <c r="D209" s="134"/>
      <c r="E209" s="141"/>
      <c r="F209" s="157"/>
      <c r="G209" s="131"/>
      <c r="H209" s="113"/>
      <c r="I209" s="132"/>
      <c r="J209" s="171"/>
      <c r="K209" s="100"/>
      <c r="L209" s="97"/>
      <c r="M209" s="105"/>
    </row>
    <row r="210">
      <c r="A210" s="15"/>
      <c r="D210" s="134"/>
      <c r="E210" s="141"/>
      <c r="F210" s="157"/>
      <c r="G210" s="131"/>
      <c r="H210" s="113"/>
      <c r="I210" s="132"/>
      <c r="J210" s="171"/>
      <c r="K210" s="100"/>
      <c r="L210" s="97"/>
      <c r="M210" s="105"/>
    </row>
    <row r="211">
      <c r="A211" s="15"/>
      <c r="D211" s="134"/>
      <c r="E211" s="141"/>
      <c r="F211" s="157"/>
      <c r="G211" s="131"/>
      <c r="H211" s="113"/>
      <c r="I211" s="132"/>
      <c r="J211" s="171"/>
      <c r="K211" s="100"/>
      <c r="L211" s="97"/>
      <c r="M211" s="105"/>
    </row>
    <row r="212">
      <c r="A212" s="15"/>
      <c r="D212" s="134"/>
      <c r="E212" s="141"/>
      <c r="F212" s="157"/>
      <c r="G212" s="131"/>
      <c r="H212" s="113"/>
      <c r="I212" s="132"/>
      <c r="J212" s="171"/>
      <c r="K212" s="100"/>
      <c r="L212" s="97"/>
      <c r="M212" s="105"/>
    </row>
    <row r="213" s="13" customFormat="1">
      <c r="A213" s="15"/>
      <c r="B213" s="21"/>
      <c r="D213" s="134"/>
      <c r="E213" s="141"/>
      <c r="F213" s="157"/>
      <c r="G213" s="131"/>
      <c r="H213" s="113"/>
      <c r="I213" s="132"/>
      <c r="J213" s="171"/>
      <c r="K213" s="100"/>
      <c r="L213" s="97"/>
      <c r="M213" s="105"/>
    </row>
    <row r="214">
      <c r="A214" s="15"/>
      <c r="D214" s="134"/>
      <c r="E214" s="141"/>
      <c r="F214" s="157"/>
      <c r="G214" s="131"/>
      <c r="H214" s="113"/>
      <c r="I214" s="132"/>
      <c r="J214" s="171"/>
      <c r="K214" s="100"/>
      <c r="L214" s="97"/>
      <c r="M214" s="105"/>
    </row>
    <row r="215">
      <c r="A215" s="15"/>
      <c r="D215" s="134"/>
      <c r="E215" s="141"/>
      <c r="F215" s="157"/>
      <c r="G215" s="131"/>
      <c r="H215" s="113"/>
      <c r="I215" s="132"/>
      <c r="J215" s="171"/>
      <c r="K215" s="100"/>
      <c r="L215" s="97"/>
      <c r="M215" s="105"/>
    </row>
    <row r="216">
      <c r="A216" s="15"/>
      <c r="D216" s="134"/>
      <c r="E216" s="141"/>
      <c r="F216" s="157"/>
      <c r="G216" s="131"/>
      <c r="H216" s="113"/>
      <c r="I216" s="132"/>
      <c r="J216" s="171"/>
      <c r="K216" s="100"/>
      <c r="L216" s="97"/>
      <c r="M216" s="105"/>
    </row>
    <row r="217">
      <c r="A217" s="15"/>
      <c r="D217" s="134"/>
      <c r="E217" s="141"/>
      <c r="F217" s="157"/>
      <c r="G217" s="131"/>
      <c r="H217" s="113"/>
      <c r="I217" s="132"/>
      <c r="J217" s="171"/>
      <c r="K217" s="100"/>
      <c r="L217" s="97"/>
      <c r="M217" s="105"/>
    </row>
    <row r="218" ht="15.75" s="13" customFormat="1">
      <c r="B218" s="21"/>
      <c r="D218" s="135"/>
      <c r="E218" s="142"/>
      <c r="F218" s="158"/>
      <c r="G218" s="138"/>
      <c r="H218" s="114"/>
      <c r="I218" s="139"/>
      <c r="J218" s="172"/>
      <c r="K218" s="110"/>
      <c r="L218" s="109"/>
      <c r="M218" s="111"/>
    </row>
    <row r="219" ht="15.75" s="13" customFormat="1">
      <c r="B219" s="21"/>
      <c r="I219" s="194" t="s">
        <v>47</v>
      </c>
      <c r="J219" s="193">
        <v>9556</v>
      </c>
      <c r="K219" s="191">
        <v>6333</v>
      </c>
      <c r="L219" s="191">
        <v>1056</v>
      </c>
      <c r="M219" s="192" t="s">
        <v>46</v>
      </c>
    </row>
    <row r="221" ht="23.25" s="10" customFormat="1">
      <c r="A221" s="8" t="s">
        <v>138</v>
      </c>
      <c r="B221" s="9"/>
      <c r="E221" s="88"/>
      <c r="F221" s="88"/>
      <c r="G221" s="11"/>
      <c r="H221" s="12"/>
      <c r="I221" s="12"/>
      <c r="J221" s="11"/>
      <c r="K221" s="12"/>
    </row>
    <row r="222" ht="19.5">
      <c r="B222" s="14" t="s">
        <v>139</v>
      </c>
    </row>
    <row r="223" ht="15.75" s="18" customFormat="1">
      <c r="B223" s="19"/>
      <c r="D223" s="342" t="s">
        <v>59</v>
      </c>
      <c r="E223" s="343"/>
      <c r="F223" s="90" t="s">
        <v>61</v>
      </c>
      <c r="G223" s="84" t="s">
        <v>62</v>
      </c>
      <c r="H223" s="5" t="s">
        <v>63</v>
      </c>
      <c r="I223" s="6" t="s">
        <v>64</v>
      </c>
      <c r="J223" s="20" t="s">
        <v>65</v>
      </c>
      <c r="K223" s="7" t="s">
        <v>140</v>
      </c>
    </row>
    <row r="224" s="13" customFormat="1">
      <c r="B224" s="21"/>
      <c r="D224" s="133" t="s">
        <v>98</v>
      </c>
      <c r="E224" s="140" t="s">
        <v>86</v>
      </c>
      <c r="F224" s="210">
        <v>2.68</v>
      </c>
      <c r="G224" s="196">
        <v>2.45</v>
      </c>
      <c r="H224" s="195">
        <v>1.91</v>
      </c>
      <c r="I224" s="196">
        <v>2.72</v>
      </c>
      <c r="J224" s="195">
        <v>1.98</v>
      </c>
      <c r="K224" s="197">
        <v>2.34</v>
      </c>
    </row>
    <row r="225">
      <c r="D225" s="134" t="s">
        <v>99</v>
      </c>
      <c r="E225" s="141" t="s">
        <v>86</v>
      </c>
      <c r="F225" s="211">
        <v>5.62</v>
      </c>
      <c r="G225" s="199">
        <v>4.68</v>
      </c>
      <c r="H225" s="198">
        <v>5.53</v>
      </c>
      <c r="I225" s="199">
        <v>5.66</v>
      </c>
      <c r="J225" s="198">
        <v>5.56</v>
      </c>
      <c r="K225" s="200">
        <v>5.97</v>
      </c>
    </row>
    <row r="226">
      <c r="D226" s="134" t="s">
        <v>100</v>
      </c>
      <c r="E226" s="141" t="s">
        <v>87</v>
      </c>
      <c r="F226" s="211">
        <v>3.12</v>
      </c>
      <c r="G226" s="199">
        <v>2.91</v>
      </c>
      <c r="H226" s="198">
        <v>1.99</v>
      </c>
      <c r="I226" s="199">
        <v>2.44</v>
      </c>
      <c r="J226" s="198">
        <v>2.01</v>
      </c>
      <c r="K226" s="200">
        <v>2.06</v>
      </c>
    </row>
    <row r="227">
      <c r="D227" s="134" t="s">
        <v>101</v>
      </c>
      <c r="E227" s="141" t="s">
        <v>87</v>
      </c>
      <c r="F227" s="211">
        <v>2.3</v>
      </c>
      <c r="G227" s="199">
        <v>4.78</v>
      </c>
      <c r="H227" s="198">
        <v>2.98</v>
      </c>
      <c r="I227" s="199">
        <v>4.29</v>
      </c>
      <c r="J227" s="198">
        <v>3.43</v>
      </c>
      <c r="K227" s="200">
        <v>3.24</v>
      </c>
    </row>
    <row r="228">
      <c r="A228" s="15"/>
      <c r="D228" s="134" t="s">
        <v>102</v>
      </c>
      <c r="E228" s="141" t="s">
        <v>88</v>
      </c>
      <c r="F228" s="211">
        <v>2.74</v>
      </c>
      <c r="G228" s="199">
        <v>5.52</v>
      </c>
      <c r="H228" s="198">
        <v>3.14</v>
      </c>
      <c r="I228" s="199">
        <v>4.17</v>
      </c>
      <c r="J228" s="198">
        <v>3.36</v>
      </c>
      <c r="K228" s="200">
        <v>3.27</v>
      </c>
    </row>
    <row r="229">
      <c r="A229" s="15"/>
      <c r="D229" s="134" t="s">
        <v>103</v>
      </c>
      <c r="E229" s="141" t="s">
        <v>88</v>
      </c>
      <c r="F229" s="211">
        <v>5.36</v>
      </c>
      <c r="G229" s="199">
        <v>6.04</v>
      </c>
      <c r="H229" s="198">
        <v>5.49</v>
      </c>
      <c r="I229" s="199">
        <v>4.25</v>
      </c>
      <c r="J229" s="198">
        <v>4.18</v>
      </c>
      <c r="K229" s="200">
        <v>5.31</v>
      </c>
    </row>
    <row r="230">
      <c r="A230" s="15"/>
      <c r="D230" s="134" t="s">
        <v>104</v>
      </c>
      <c r="E230" s="141" t="s">
        <v>89</v>
      </c>
      <c r="F230" s="211">
        <v>5.01</v>
      </c>
      <c r="G230" s="199">
        <v>4.83</v>
      </c>
      <c r="H230" s="198">
        <v>4.24</v>
      </c>
      <c r="I230" s="199">
        <v>5.98</v>
      </c>
      <c r="J230" s="198">
        <v>5.64</v>
      </c>
      <c r="K230" s="200">
        <v>5.41</v>
      </c>
    </row>
    <row r="231">
      <c r="A231" s="15"/>
      <c r="D231" s="134" t="s">
        <v>105</v>
      </c>
      <c r="E231" s="141" t="s">
        <v>89</v>
      </c>
      <c r="F231" s="211">
        <v>3.7</v>
      </c>
      <c r="G231" s="199">
        <v>4.39</v>
      </c>
      <c r="H231" s="198">
        <v>3.55</v>
      </c>
      <c r="I231" s="199">
        <v>5.03</v>
      </c>
      <c r="J231" s="198">
        <v>5.35</v>
      </c>
      <c r="K231" s="200">
        <v>5.56</v>
      </c>
    </row>
    <row r="232">
      <c r="A232" s="15"/>
      <c r="D232" s="134" t="s">
        <v>106</v>
      </c>
      <c r="E232" s="141" t="s">
        <v>90</v>
      </c>
      <c r="F232" s="211">
        <v>2.22</v>
      </c>
      <c r="G232" s="199">
        <v>2.67</v>
      </c>
      <c r="H232" s="198">
        <v>1.97</v>
      </c>
      <c r="I232" s="199">
        <v>2.33</v>
      </c>
      <c r="J232" s="198">
        <v>2.2</v>
      </c>
      <c r="K232" s="200">
        <v>1.92</v>
      </c>
    </row>
    <row r="233">
      <c r="A233" s="15"/>
      <c r="D233" s="134" t="s">
        <v>107</v>
      </c>
      <c r="E233" s="141" t="s">
        <v>90</v>
      </c>
      <c r="F233" s="211">
        <v>1.73</v>
      </c>
      <c r="G233" s="199">
        <v>4.73</v>
      </c>
      <c r="H233" s="198">
        <v>2.74</v>
      </c>
      <c r="I233" s="199">
        <v>4.41</v>
      </c>
      <c r="J233" s="198">
        <v>3.51</v>
      </c>
      <c r="K233" s="200">
        <v>3.19</v>
      </c>
    </row>
    <row r="234">
      <c r="A234" s="15"/>
      <c r="D234" s="134" t="s">
        <v>30</v>
      </c>
      <c r="E234" s="141" t="s">
        <v>91</v>
      </c>
      <c r="F234" s="211">
        <v>4.95</v>
      </c>
      <c r="G234" s="199">
        <v>4.44</v>
      </c>
      <c r="H234" s="198">
        <v>4.37</v>
      </c>
      <c r="I234" s="199">
        <v>5.32</v>
      </c>
      <c r="J234" s="198">
        <v>5.64</v>
      </c>
      <c r="K234" s="200">
        <v>5.26</v>
      </c>
    </row>
    <row r="235">
      <c r="A235" s="15"/>
      <c r="D235" s="134" t="s">
        <v>31</v>
      </c>
      <c r="E235" s="141" t="s">
        <v>91</v>
      </c>
      <c r="F235" s="211">
        <v>3.3</v>
      </c>
      <c r="G235" s="199">
        <v>4.76</v>
      </c>
      <c r="H235" s="198">
        <v>2.79</v>
      </c>
      <c r="I235" s="199">
        <v>5.05</v>
      </c>
      <c r="J235" s="198">
        <v>5.15</v>
      </c>
      <c r="K235" s="200">
        <v>5.12</v>
      </c>
    </row>
    <row r="236">
      <c r="A236" s="15"/>
      <c r="D236" s="134"/>
      <c r="E236" s="141"/>
      <c r="F236" s="211"/>
      <c r="G236" s="199"/>
      <c r="H236" s="198"/>
      <c r="I236" s="199"/>
      <c r="J236" s="198"/>
      <c r="K236" s="200"/>
    </row>
    <row r="237">
      <c r="A237" s="15"/>
      <c r="D237" s="134"/>
      <c r="E237" s="141"/>
      <c r="F237" s="211"/>
      <c r="G237" s="199"/>
      <c r="H237" s="198"/>
      <c r="I237" s="199"/>
      <c r="J237" s="198"/>
      <c r="K237" s="200"/>
    </row>
    <row r="238">
      <c r="A238" s="15"/>
      <c r="D238" s="134"/>
      <c r="E238" s="141"/>
      <c r="F238" s="211"/>
      <c r="G238" s="199"/>
      <c r="H238" s="198"/>
      <c r="I238" s="199"/>
      <c r="J238" s="198"/>
      <c r="K238" s="200"/>
    </row>
    <row r="239">
      <c r="A239" s="15"/>
      <c r="D239" s="134"/>
      <c r="E239" s="141"/>
      <c r="F239" s="211"/>
      <c r="G239" s="199"/>
      <c r="H239" s="198"/>
      <c r="I239" s="199"/>
      <c r="J239" s="198"/>
      <c r="K239" s="200"/>
    </row>
    <row r="240">
      <c r="A240" s="15"/>
      <c r="D240" s="134"/>
      <c r="E240" s="141"/>
      <c r="F240" s="211"/>
      <c r="G240" s="199"/>
      <c r="H240" s="198"/>
      <c r="I240" s="199"/>
      <c r="J240" s="198"/>
      <c r="K240" s="200"/>
    </row>
    <row r="241">
      <c r="A241" s="15"/>
      <c r="D241" s="134"/>
      <c r="E241" s="141"/>
      <c r="F241" s="211"/>
      <c r="G241" s="199"/>
      <c r="H241" s="198"/>
      <c r="I241" s="199"/>
      <c r="J241" s="198"/>
      <c r="K241" s="200"/>
    </row>
    <row r="242">
      <c r="A242" s="15"/>
      <c r="D242" s="134"/>
      <c r="E242" s="141"/>
      <c r="F242" s="211"/>
      <c r="G242" s="199"/>
      <c r="H242" s="198"/>
      <c r="I242" s="199"/>
      <c r="J242" s="198"/>
      <c r="K242" s="200"/>
    </row>
    <row r="243">
      <c r="A243" s="15"/>
      <c r="D243" s="134"/>
      <c r="E243" s="141"/>
      <c r="F243" s="211"/>
      <c r="G243" s="199"/>
      <c r="H243" s="198"/>
      <c r="I243" s="199"/>
      <c r="J243" s="198"/>
      <c r="K243" s="200"/>
    </row>
    <row r="244" s="13" customFormat="1">
      <c r="A244" s="15"/>
      <c r="B244" s="21"/>
      <c r="D244" s="134"/>
      <c r="E244" s="141"/>
      <c r="F244" s="211"/>
      <c r="G244" s="199"/>
      <c r="H244" s="198"/>
      <c r="I244" s="199"/>
      <c r="J244" s="198"/>
      <c r="K244" s="200"/>
    </row>
    <row r="245">
      <c r="A245" s="15"/>
      <c r="D245" s="134"/>
      <c r="E245" s="141"/>
      <c r="F245" s="211"/>
      <c r="G245" s="199"/>
      <c r="H245" s="198"/>
      <c r="I245" s="199"/>
      <c r="J245" s="198"/>
      <c r="K245" s="200"/>
    </row>
    <row r="246">
      <c r="A246" s="15"/>
      <c r="D246" s="134"/>
      <c r="E246" s="141"/>
      <c r="F246" s="211"/>
      <c r="G246" s="199"/>
      <c r="H246" s="198"/>
      <c r="I246" s="199"/>
      <c r="J246" s="198"/>
      <c r="K246" s="200"/>
    </row>
    <row r="247">
      <c r="A247" s="15"/>
      <c r="D247" s="134"/>
      <c r="E247" s="141"/>
      <c r="F247" s="211"/>
      <c r="G247" s="199"/>
      <c r="H247" s="198"/>
      <c r="I247" s="199"/>
      <c r="J247" s="198"/>
      <c r="K247" s="200"/>
    </row>
    <row r="248" s="13" customFormat="1">
      <c r="A248" s="15"/>
      <c r="B248" s="21"/>
      <c r="D248" s="134"/>
      <c r="E248" s="141"/>
      <c r="F248" s="211"/>
      <c r="G248" s="199"/>
      <c r="H248" s="198"/>
      <c r="I248" s="199"/>
      <c r="J248" s="198"/>
      <c r="K248" s="200"/>
    </row>
    <row r="249">
      <c r="A249" s="15"/>
      <c r="D249" s="134"/>
      <c r="E249" s="141"/>
      <c r="F249" s="211"/>
      <c r="G249" s="199"/>
      <c r="H249" s="198"/>
      <c r="I249" s="199"/>
      <c r="J249" s="198"/>
      <c r="K249" s="200"/>
    </row>
    <row r="250">
      <c r="A250" s="15"/>
      <c r="D250" s="134"/>
      <c r="E250" s="141"/>
      <c r="F250" s="211"/>
      <c r="G250" s="199"/>
      <c r="H250" s="198"/>
      <c r="I250" s="199"/>
      <c r="J250" s="198"/>
      <c r="K250" s="200"/>
    </row>
    <row r="251">
      <c r="A251" s="15"/>
      <c r="D251" s="134"/>
      <c r="E251" s="141"/>
      <c r="F251" s="211"/>
      <c r="G251" s="199"/>
      <c r="H251" s="198"/>
      <c r="I251" s="199"/>
      <c r="J251" s="198"/>
      <c r="K251" s="200"/>
    </row>
    <row r="252">
      <c r="A252" s="15"/>
      <c r="D252" s="134"/>
      <c r="E252" s="141"/>
      <c r="F252" s="211"/>
      <c r="G252" s="199"/>
      <c r="H252" s="198"/>
      <c r="I252" s="199"/>
      <c r="J252" s="198"/>
      <c r="K252" s="200"/>
    </row>
    <row r="253" ht="15.75" s="13" customFormat="1">
      <c r="B253" s="21"/>
      <c r="D253" s="135"/>
      <c r="E253" s="142"/>
      <c r="F253" s="212"/>
      <c r="G253" s="202"/>
      <c r="H253" s="201"/>
      <c r="I253" s="202"/>
      <c r="J253" s="201"/>
      <c r="K253" s="203"/>
    </row>
    <row r="255" ht="19.5">
      <c r="B255" s="14" t="s">
        <v>141</v>
      </c>
    </row>
    <row r="256" ht="15.75" s="18" customFormat="1">
      <c r="B256" s="19"/>
      <c r="D256" s="205" t="s">
        <v>142</v>
      </c>
      <c r="E256" s="206" t="s">
        <v>82</v>
      </c>
      <c r="F256" s="90" t="s">
        <v>61</v>
      </c>
      <c r="G256" s="84" t="s">
        <v>62</v>
      </c>
      <c r="H256" s="5" t="s">
        <v>63</v>
      </c>
      <c r="I256" s="6" t="s">
        <v>64</v>
      </c>
      <c r="J256" s="20" t="s">
        <v>65</v>
      </c>
      <c r="K256" s="7" t="s">
        <v>140</v>
      </c>
    </row>
    <row r="257" s="13" customFormat="1">
      <c r="B257" s="21"/>
      <c r="D257" s="133" t="s">
        <v>143</v>
      </c>
      <c r="E257" s="207">
        <v>3</v>
      </c>
      <c r="F257" s="210">
        <v>4.48</v>
      </c>
      <c r="G257" s="196">
        <v>2.18</v>
      </c>
      <c r="H257" s="195">
        <v>5.66</v>
      </c>
      <c r="I257" s="196">
        <v>5.86</v>
      </c>
      <c r="J257" s="195">
        <v>6.13</v>
      </c>
      <c r="K257" s="197">
        <v>3.78</v>
      </c>
    </row>
    <row r="258">
      <c r="D258" s="134" t="s">
        <v>124</v>
      </c>
      <c r="E258" s="208">
        <v>3</v>
      </c>
      <c r="F258" s="211">
        <v>3.26</v>
      </c>
      <c r="G258" s="199">
        <v>6.24</v>
      </c>
      <c r="H258" s="198">
        <v>3.5</v>
      </c>
      <c r="I258" s="199">
        <v>4.14</v>
      </c>
      <c r="J258" s="198">
        <v>4.35</v>
      </c>
      <c r="K258" s="200">
        <v>5.43</v>
      </c>
    </row>
    <row r="259">
      <c r="D259" s="134" t="s">
        <v>126</v>
      </c>
      <c r="E259" s="208">
        <v>3</v>
      </c>
      <c r="F259" s="211">
        <v>2.63</v>
      </c>
      <c r="G259" s="199">
        <v>3.94</v>
      </c>
      <c r="H259" s="198">
        <v>1.82</v>
      </c>
      <c r="I259" s="199">
        <v>2.9</v>
      </c>
      <c r="J259" s="198">
        <v>2.31</v>
      </c>
      <c r="K259" s="200">
        <v>2.09</v>
      </c>
    </row>
    <row r="260">
      <c r="D260" s="134" t="s">
        <v>125</v>
      </c>
      <c r="E260" s="208">
        <v>3</v>
      </c>
      <c r="F260" s="211">
        <v>1.96</v>
      </c>
      <c r="G260" s="199">
        <v>5.07</v>
      </c>
      <c r="H260" s="198">
        <v>2.93</v>
      </c>
      <c r="I260" s="199">
        <v>4.29</v>
      </c>
      <c r="J260" s="198">
        <v>3.97</v>
      </c>
      <c r="K260" s="200">
        <v>3.17</v>
      </c>
    </row>
    <row r="261">
      <c r="A261" s="15"/>
      <c r="D261" s="134" t="s">
        <v>144</v>
      </c>
      <c r="E261" s="208">
        <v>3</v>
      </c>
      <c r="F261" s="211">
        <v>5.03</v>
      </c>
      <c r="G261" s="199">
        <v>5.55</v>
      </c>
      <c r="H261" s="198">
        <v>4.93</v>
      </c>
      <c r="I261" s="199">
        <v>5.66</v>
      </c>
      <c r="J261" s="198">
        <v>5.67</v>
      </c>
      <c r="K261" s="200">
        <v>5.32</v>
      </c>
    </row>
    <row r="262">
      <c r="A262" s="15"/>
      <c r="D262" s="134" t="s">
        <v>123</v>
      </c>
      <c r="E262" s="208">
        <v>2</v>
      </c>
      <c r="F262" s="211">
        <v>4.56</v>
      </c>
      <c r="G262" s="199">
        <v>2</v>
      </c>
      <c r="H262" s="198">
        <v>5.84</v>
      </c>
      <c r="I262" s="199">
        <v>5.95</v>
      </c>
      <c r="J262" s="198">
        <v>6.25</v>
      </c>
      <c r="K262" s="200">
        <v>3.67</v>
      </c>
    </row>
    <row r="263">
      <c r="A263" s="15"/>
      <c r="D263" s="134" t="s">
        <v>124</v>
      </c>
      <c r="E263" s="208">
        <v>2</v>
      </c>
      <c r="F263" s="211">
        <v>3.26</v>
      </c>
      <c r="G263" s="199">
        <v>6.25</v>
      </c>
      <c r="H263" s="198">
        <v>3.52</v>
      </c>
      <c r="I263" s="199">
        <v>4.37</v>
      </c>
      <c r="J263" s="198">
        <v>4.54</v>
      </c>
      <c r="K263" s="200">
        <v>5.54</v>
      </c>
    </row>
    <row r="264">
      <c r="A264" s="15"/>
      <c r="D264" s="134" t="s">
        <v>126</v>
      </c>
      <c r="E264" s="208">
        <v>2</v>
      </c>
      <c r="F264" s="211">
        <v>2.58</v>
      </c>
      <c r="G264" s="199">
        <v>3.93</v>
      </c>
      <c r="H264" s="198">
        <v>1.79</v>
      </c>
      <c r="I264" s="199">
        <v>2.75</v>
      </c>
      <c r="J264" s="198">
        <v>2.29</v>
      </c>
      <c r="K264" s="200">
        <v>2.12</v>
      </c>
    </row>
    <row r="265">
      <c r="A265" s="15"/>
      <c r="D265" s="134" t="s">
        <v>125</v>
      </c>
      <c r="E265" s="208">
        <v>2</v>
      </c>
      <c r="F265" s="211">
        <v>1.89</v>
      </c>
      <c r="G265" s="199">
        <v>5.14</v>
      </c>
      <c r="H265" s="198">
        <v>2.94</v>
      </c>
      <c r="I265" s="199">
        <v>4.18</v>
      </c>
      <c r="J265" s="198">
        <v>3.84</v>
      </c>
      <c r="K265" s="200">
        <v>3.21</v>
      </c>
    </row>
    <row r="266">
      <c r="A266" s="15"/>
      <c r="D266" s="134" t="s">
        <v>144</v>
      </c>
      <c r="E266" s="208">
        <v>2</v>
      </c>
      <c r="F266" s="211">
        <v>5.3</v>
      </c>
      <c r="G266" s="199">
        <v>5.7</v>
      </c>
      <c r="H266" s="198">
        <v>4.98</v>
      </c>
      <c r="I266" s="199">
        <v>5.58</v>
      </c>
      <c r="J266" s="198">
        <v>5.52</v>
      </c>
      <c r="K266" s="200">
        <v>5.14</v>
      </c>
    </row>
    <row r="267">
      <c r="A267" s="15"/>
      <c r="D267" s="134" t="s">
        <v>123</v>
      </c>
      <c r="E267" s="208">
        <v>1</v>
      </c>
      <c r="F267" s="211">
        <v>4.65</v>
      </c>
      <c r="G267" s="199">
        <v>1.87</v>
      </c>
      <c r="H267" s="198">
        <v>6.05</v>
      </c>
      <c r="I267" s="199">
        <v>6.02</v>
      </c>
      <c r="J267" s="198">
        <v>6.32</v>
      </c>
      <c r="K267" s="200">
        <v>3.54</v>
      </c>
    </row>
    <row r="268">
      <c r="A268" s="15"/>
      <c r="D268" s="134" t="s">
        <v>124</v>
      </c>
      <c r="E268" s="208">
        <v>1</v>
      </c>
      <c r="F268" s="211">
        <v>3.26</v>
      </c>
      <c r="G268" s="199">
        <v>6.26</v>
      </c>
      <c r="H268" s="198">
        <v>3.54</v>
      </c>
      <c r="I268" s="199">
        <v>4.58</v>
      </c>
      <c r="J268" s="198">
        <v>4.7</v>
      </c>
      <c r="K268" s="200">
        <v>5.57</v>
      </c>
    </row>
    <row r="269">
      <c r="A269" s="15"/>
      <c r="D269" s="134" t="s">
        <v>126</v>
      </c>
      <c r="E269" s="208">
        <v>1</v>
      </c>
      <c r="F269" s="211">
        <v>2.53</v>
      </c>
      <c r="G269" s="199">
        <v>3.92</v>
      </c>
      <c r="H269" s="198">
        <v>1.75</v>
      </c>
      <c r="I269" s="199">
        <v>2.6</v>
      </c>
      <c r="J269" s="198">
        <v>2.27</v>
      </c>
      <c r="K269" s="200">
        <v>2.13</v>
      </c>
    </row>
    <row r="270">
      <c r="A270" s="15"/>
      <c r="D270" s="134" t="s">
        <v>125</v>
      </c>
      <c r="E270" s="208">
        <v>1</v>
      </c>
      <c r="F270" s="211">
        <v>1.82</v>
      </c>
      <c r="G270" s="199">
        <v>5.17</v>
      </c>
      <c r="H270" s="198">
        <v>2.95</v>
      </c>
      <c r="I270" s="199">
        <v>4.06</v>
      </c>
      <c r="J270" s="198">
        <v>3.69</v>
      </c>
      <c r="K270" s="200">
        <v>3.27</v>
      </c>
    </row>
    <row r="271">
      <c r="A271" s="15"/>
      <c r="D271" s="134" t="s">
        <v>144</v>
      </c>
      <c r="E271" s="208">
        <v>1</v>
      </c>
      <c r="F271" s="211">
        <v>5.55</v>
      </c>
      <c r="G271" s="199">
        <v>5.74</v>
      </c>
      <c r="H271" s="198">
        <v>5.02</v>
      </c>
      <c r="I271" s="199">
        <v>5.47</v>
      </c>
      <c r="J271" s="198">
        <v>5.3</v>
      </c>
      <c r="K271" s="200">
        <v>4.93</v>
      </c>
    </row>
    <row r="272">
      <c r="A272" s="15"/>
      <c r="D272" s="134" t="s">
        <v>123</v>
      </c>
      <c r="E272" s="208">
        <v>0</v>
      </c>
      <c r="F272" s="211">
        <v>4.75</v>
      </c>
      <c r="G272" s="199">
        <v>1.74</v>
      </c>
      <c r="H272" s="198">
        <v>6.25</v>
      </c>
      <c r="I272" s="199">
        <v>6.09</v>
      </c>
      <c r="J272" s="198">
        <v>6.38</v>
      </c>
      <c r="K272" s="200">
        <v>3.41</v>
      </c>
    </row>
    <row r="273">
      <c r="A273" s="15"/>
      <c r="D273" s="134" t="s">
        <v>124</v>
      </c>
      <c r="E273" s="208">
        <v>0</v>
      </c>
      <c r="F273" s="211">
        <v>3.25</v>
      </c>
      <c r="G273" s="199">
        <v>6.27</v>
      </c>
      <c r="H273" s="198">
        <v>3.56</v>
      </c>
      <c r="I273" s="199">
        <v>4.78</v>
      </c>
      <c r="J273" s="198">
        <v>4.82</v>
      </c>
      <c r="K273" s="200">
        <v>5.6</v>
      </c>
    </row>
    <row r="274">
      <c r="A274" s="15"/>
      <c r="D274" s="134" t="s">
        <v>126</v>
      </c>
      <c r="E274" s="208">
        <v>0</v>
      </c>
      <c r="F274" s="211">
        <v>2.49</v>
      </c>
      <c r="G274" s="199">
        <v>3.91</v>
      </c>
      <c r="H274" s="198">
        <v>1.72</v>
      </c>
      <c r="I274" s="199">
        <v>2.45</v>
      </c>
      <c r="J274" s="198">
        <v>2.22</v>
      </c>
      <c r="K274" s="200">
        <v>2.15</v>
      </c>
    </row>
    <row r="275">
      <c r="A275" s="15"/>
      <c r="D275" s="134" t="s">
        <v>125</v>
      </c>
      <c r="E275" s="208">
        <v>0</v>
      </c>
      <c r="F275" s="211">
        <v>1.75</v>
      </c>
      <c r="G275" s="199">
        <v>5.2</v>
      </c>
      <c r="H275" s="198">
        <v>2.95</v>
      </c>
      <c r="I275" s="199">
        <v>3.94</v>
      </c>
      <c r="J275" s="198">
        <v>3.57</v>
      </c>
      <c r="K275" s="200">
        <v>3.3</v>
      </c>
    </row>
    <row r="276">
      <c r="A276" s="15"/>
      <c r="D276" s="134" t="s">
        <v>144</v>
      </c>
      <c r="E276" s="208">
        <v>0</v>
      </c>
      <c r="F276" s="211">
        <v>5.8</v>
      </c>
      <c r="G276" s="199">
        <v>5.79</v>
      </c>
      <c r="H276" s="198">
        <v>5.05</v>
      </c>
      <c r="I276" s="199">
        <v>5.36</v>
      </c>
      <c r="J276" s="198">
        <v>5.09</v>
      </c>
      <c r="K276" s="200">
        <v>4.74</v>
      </c>
    </row>
    <row r="277" s="13" customFormat="1">
      <c r="A277" s="15"/>
      <c r="B277" s="21"/>
      <c r="D277" s="134"/>
      <c r="E277" s="208"/>
      <c r="F277" s="211"/>
      <c r="G277" s="199"/>
      <c r="H277" s="198"/>
      <c r="I277" s="199"/>
      <c r="J277" s="198"/>
      <c r="K277" s="200"/>
    </row>
    <row r="278">
      <c r="A278" s="15"/>
      <c r="D278" s="134"/>
      <c r="E278" s="208"/>
      <c r="F278" s="211"/>
      <c r="G278" s="199"/>
      <c r="H278" s="198"/>
      <c r="I278" s="199"/>
      <c r="J278" s="198"/>
      <c r="K278" s="200"/>
    </row>
    <row r="279">
      <c r="A279" s="15"/>
      <c r="D279" s="134"/>
      <c r="E279" s="208"/>
      <c r="F279" s="211"/>
      <c r="G279" s="199"/>
      <c r="H279" s="198"/>
      <c r="I279" s="199"/>
      <c r="J279" s="198"/>
      <c r="K279" s="200"/>
    </row>
    <row r="280">
      <c r="A280" s="15"/>
      <c r="D280" s="134"/>
      <c r="E280" s="208"/>
      <c r="F280" s="211"/>
      <c r="G280" s="199"/>
      <c r="H280" s="198"/>
      <c r="I280" s="199"/>
      <c r="J280" s="198"/>
      <c r="K280" s="200"/>
    </row>
    <row r="281" s="13" customFormat="1">
      <c r="A281" s="15"/>
      <c r="B281" s="21"/>
      <c r="D281" s="134"/>
      <c r="E281" s="208"/>
      <c r="F281" s="211"/>
      <c r="G281" s="199"/>
      <c r="H281" s="198"/>
      <c r="I281" s="199"/>
      <c r="J281" s="198"/>
      <c r="K281" s="200"/>
    </row>
    <row r="282">
      <c r="A282" s="15"/>
      <c r="D282" s="134"/>
      <c r="E282" s="208"/>
      <c r="F282" s="211"/>
      <c r="G282" s="199"/>
      <c r="H282" s="198"/>
      <c r="I282" s="199"/>
      <c r="J282" s="198"/>
      <c r="K282" s="200"/>
    </row>
    <row r="283">
      <c r="A283" s="15"/>
      <c r="D283" s="134"/>
      <c r="E283" s="208"/>
      <c r="F283" s="211"/>
      <c r="G283" s="199"/>
      <c r="H283" s="198"/>
      <c r="I283" s="199"/>
      <c r="J283" s="198"/>
      <c r="K283" s="200"/>
    </row>
    <row r="284">
      <c r="A284" s="15"/>
      <c r="D284" s="134"/>
      <c r="E284" s="208"/>
      <c r="F284" s="211"/>
      <c r="G284" s="199"/>
      <c r="H284" s="198"/>
      <c r="I284" s="199"/>
      <c r="J284" s="198"/>
      <c r="K284" s="200"/>
    </row>
    <row r="285">
      <c r="A285" s="15"/>
      <c r="D285" s="134"/>
      <c r="E285" s="208"/>
      <c r="F285" s="211"/>
      <c r="G285" s="199"/>
      <c r="H285" s="198"/>
      <c r="I285" s="199"/>
      <c r="J285" s="198"/>
      <c r="K285" s="200"/>
    </row>
    <row r="286" ht="15.75" s="13" customFormat="1">
      <c r="B286" s="21"/>
      <c r="D286" s="135"/>
      <c r="E286" s="209"/>
      <c r="F286" s="212"/>
      <c r="G286" s="202"/>
      <c r="H286" s="201"/>
      <c r="I286" s="202"/>
      <c r="J286" s="201"/>
      <c r="K286" s="203"/>
    </row>
    <row r="288" ht="19.5">
      <c r="B288" s="14" t="s">
        <v>145</v>
      </c>
    </row>
    <row r="289" s="18" customFormat="1">
      <c r="B289" s="19"/>
      <c r="D289" s="213"/>
      <c r="E289" s="214"/>
      <c r="F289" s="215" t="s">
        <v>61</v>
      </c>
      <c r="G289" s="216" t="s">
        <v>62</v>
      </c>
      <c r="H289" s="217" t="s">
        <v>63</v>
      </c>
      <c r="I289" s="218" t="s">
        <v>64</v>
      </c>
      <c r="J289" s="219" t="s">
        <v>65</v>
      </c>
      <c r="K289" s="220" t="s">
        <v>140</v>
      </c>
    </row>
    <row r="290" ht="15.75">
      <c r="E290" s="173" t="s">
        <v>146</v>
      </c>
      <c r="F290" s="212">
        <v>1.3</v>
      </c>
      <c r="G290" s="202">
        <v>3</v>
      </c>
      <c r="H290" s="201">
        <v>1.6</v>
      </c>
      <c r="I290" s="202">
        <v>3.1</v>
      </c>
      <c r="J290" s="201">
        <v>5.8</v>
      </c>
      <c r="K290" s="203">
        <v>10</v>
      </c>
    </row>
    <row r="292" ht="23.25" s="10" customFormat="1">
      <c r="A292" s="8" t="s">
        <v>147</v>
      </c>
      <c r="B292" s="9"/>
      <c r="E292" s="88"/>
      <c r="F292" s="88"/>
      <c r="G292" s="11"/>
      <c r="H292" s="12"/>
      <c r="I292" s="12"/>
      <c r="J292" s="11"/>
      <c r="K292" s="12"/>
    </row>
    <row r="293" ht="18.75">
      <c r="B293" s="14" t="s">
        <v>148</v>
      </c>
    </row>
    <row r="294" s="275" customFormat="1">
      <c r="C294" s="275" t="s">
        <v>149</v>
      </c>
      <c r="E294" s="276"/>
      <c r="F294" s="276"/>
      <c r="G294" s="276"/>
      <c r="H294" s="276"/>
      <c r="I294" s="276"/>
      <c r="J294" s="276"/>
    </row>
    <row r="295" ht="15.75" s="275" customFormat="1">
      <c r="E295" s="276"/>
      <c r="F295" s="276"/>
      <c r="G295" s="276"/>
      <c r="H295" s="276"/>
      <c r="I295" s="276"/>
      <c r="J295" s="276"/>
    </row>
    <row r="296" ht="15.75" s="18" customFormat="1">
      <c r="B296" s="19"/>
      <c r="D296" s="342" t="s">
        <v>59</v>
      </c>
      <c r="E296" s="343"/>
      <c r="F296" s="90" t="s">
        <v>150</v>
      </c>
      <c r="G296" s="84" t="s">
        <v>151</v>
      </c>
      <c r="H296" s="85" t="s">
        <v>152</v>
      </c>
    </row>
    <row r="297" s="13" customFormat="1">
      <c r="B297" s="21"/>
      <c r="D297" s="133" t="s">
        <v>98</v>
      </c>
      <c r="E297" s="140" t="s">
        <v>86</v>
      </c>
      <c r="F297" s="221">
        <v>11.06</v>
      </c>
      <c r="G297" s="99">
        <v>-12</v>
      </c>
      <c r="H297" s="222">
        <v>-10.92</v>
      </c>
    </row>
    <row r="298">
      <c r="D298" s="134" t="s">
        <v>99</v>
      </c>
      <c r="E298" s="141" t="s">
        <v>86</v>
      </c>
      <c r="F298" s="171">
        <v>-13.12</v>
      </c>
      <c r="G298" s="100">
        <v>10.58</v>
      </c>
      <c r="H298" s="223">
        <v>6.3</v>
      </c>
      <c r="I298" s="15"/>
      <c r="J298" s="15"/>
      <c r="K298" s="15"/>
    </row>
    <row r="299">
      <c r="D299" s="134" t="s">
        <v>100</v>
      </c>
      <c r="E299" s="141" t="s">
        <v>87</v>
      </c>
      <c r="F299" s="171">
        <v>12.96</v>
      </c>
      <c r="G299" s="100">
        <v>-12.44</v>
      </c>
      <c r="H299" s="223">
        <v>-8.34</v>
      </c>
      <c r="I299" s="15"/>
      <c r="J299" s="15"/>
      <c r="K299" s="15"/>
    </row>
    <row r="300">
      <c r="D300" s="134" t="s">
        <v>101</v>
      </c>
      <c r="E300" s="141" t="s">
        <v>87</v>
      </c>
      <c r="F300" s="171">
        <v>5.08</v>
      </c>
      <c r="G300" s="100">
        <v>-2.1</v>
      </c>
      <c r="H300" s="223">
        <v>1.14</v>
      </c>
      <c r="I300" s="15"/>
      <c r="J300" s="15"/>
      <c r="K300" s="15"/>
    </row>
    <row r="301">
      <c r="A301" s="15"/>
      <c r="D301" s="134" t="s">
        <v>102</v>
      </c>
      <c r="E301" s="141" t="s">
        <v>88</v>
      </c>
      <c r="F301" s="171">
        <v>4.84</v>
      </c>
      <c r="G301" s="100">
        <v>-2.64</v>
      </c>
      <c r="H301" s="223">
        <v>5.12</v>
      </c>
      <c r="I301" s="15"/>
      <c r="J301" s="15"/>
      <c r="K301" s="15"/>
    </row>
    <row r="302">
      <c r="A302" s="15"/>
      <c r="D302" s="134" t="s">
        <v>103</v>
      </c>
      <c r="E302" s="141" t="s">
        <v>88</v>
      </c>
      <c r="F302" s="171">
        <v>-8.74</v>
      </c>
      <c r="G302" s="100">
        <v>1.32</v>
      </c>
      <c r="H302" s="223">
        <v>12.4</v>
      </c>
      <c r="I302" s="15"/>
      <c r="J302" s="15"/>
      <c r="K302" s="15"/>
    </row>
    <row r="303">
      <c r="A303" s="15"/>
      <c r="D303" s="134" t="s">
        <v>104</v>
      </c>
      <c r="E303" s="141" t="s">
        <v>89</v>
      </c>
      <c r="F303" s="171">
        <v>-9.38</v>
      </c>
      <c r="G303" s="100">
        <v>11.6</v>
      </c>
      <c r="H303" s="223">
        <v>4.88</v>
      </c>
      <c r="I303" s="15"/>
      <c r="J303" s="15"/>
      <c r="K303" s="15"/>
    </row>
    <row r="304">
      <c r="A304" s="15"/>
      <c r="D304" s="134" t="s">
        <v>105</v>
      </c>
      <c r="E304" s="141" t="s">
        <v>89</v>
      </c>
      <c r="F304" s="171">
        <v>-10.38</v>
      </c>
      <c r="G304" s="100">
        <v>8.34</v>
      </c>
      <c r="H304" s="223">
        <v>1</v>
      </c>
      <c r="I304" s="15"/>
      <c r="J304" s="15"/>
      <c r="K304" s="15"/>
    </row>
    <row r="305">
      <c r="A305" s="15"/>
      <c r="D305" s="134" t="s">
        <v>106</v>
      </c>
      <c r="E305" s="141" t="s">
        <v>90</v>
      </c>
      <c r="F305" s="171">
        <v>13.84</v>
      </c>
      <c r="G305" s="100">
        <v>-11.74</v>
      </c>
      <c r="H305" s="223">
        <v>-10.08</v>
      </c>
      <c r="I305" s="15"/>
      <c r="J305" s="15"/>
      <c r="K305" s="15"/>
    </row>
    <row r="306">
      <c r="A306" s="15"/>
      <c r="D306" s="134" t="s">
        <v>107</v>
      </c>
      <c r="E306" s="141" t="s">
        <v>90</v>
      </c>
      <c r="F306" s="171">
        <v>5.42</v>
      </c>
      <c r="G306" s="100">
        <v>-1.44</v>
      </c>
      <c r="H306" s="223">
        <v>0.22</v>
      </c>
      <c r="I306" s="15"/>
      <c r="J306" s="15"/>
      <c r="K306" s="15"/>
    </row>
    <row r="307">
      <c r="A307" s="15"/>
      <c r="D307" s="134" t="s">
        <v>30</v>
      </c>
      <c r="E307" s="141" t="s">
        <v>91</v>
      </c>
      <c r="F307" s="171">
        <v>-8.38</v>
      </c>
      <c r="G307" s="100">
        <v>10.3</v>
      </c>
      <c r="H307" s="223">
        <v>3.2</v>
      </c>
      <c r="I307" s="15"/>
      <c r="J307" s="15"/>
      <c r="K307" s="15"/>
    </row>
    <row r="308">
      <c r="A308" s="15"/>
      <c r="D308" s="134" t="s">
        <v>31</v>
      </c>
      <c r="E308" s="141" t="s">
        <v>91</v>
      </c>
      <c r="F308" s="171">
        <v>-7.46</v>
      </c>
      <c r="G308" s="100">
        <v>7.46</v>
      </c>
      <c r="H308" s="223">
        <v>1.48</v>
      </c>
      <c r="I308" s="15"/>
      <c r="J308" s="15"/>
      <c r="K308" s="15"/>
    </row>
    <row r="309">
      <c r="A309" s="15"/>
      <c r="D309" s="134"/>
      <c r="E309" s="141"/>
      <c r="F309" s="171"/>
      <c r="G309" s="100"/>
      <c r="H309" s="223"/>
      <c r="I309" s="15"/>
      <c r="J309" s="15"/>
      <c r="K309" s="15"/>
    </row>
    <row r="310">
      <c r="A310" s="15"/>
      <c r="D310" s="134"/>
      <c r="E310" s="141"/>
      <c r="F310" s="171"/>
      <c r="G310" s="100"/>
      <c r="H310" s="223"/>
      <c r="I310" s="15"/>
      <c r="J310" s="15"/>
      <c r="K310" s="15"/>
    </row>
    <row r="311">
      <c r="A311" s="15"/>
      <c r="D311" s="134"/>
      <c r="E311" s="141"/>
      <c r="F311" s="171"/>
      <c r="G311" s="100"/>
      <c r="H311" s="223"/>
      <c r="I311" s="15"/>
      <c r="J311" s="15"/>
      <c r="K311" s="15"/>
    </row>
    <row r="312">
      <c r="A312" s="15"/>
      <c r="D312" s="134"/>
      <c r="E312" s="141"/>
      <c r="F312" s="171"/>
      <c r="G312" s="100"/>
      <c r="H312" s="223"/>
      <c r="I312" s="15"/>
      <c r="J312" s="15"/>
      <c r="K312" s="15"/>
    </row>
    <row r="313">
      <c r="A313" s="15"/>
      <c r="D313" s="134"/>
      <c r="E313" s="141"/>
      <c r="F313" s="171"/>
      <c r="G313" s="100"/>
      <c r="H313" s="223"/>
      <c r="I313" s="15"/>
      <c r="J313" s="15"/>
      <c r="K313" s="15"/>
    </row>
    <row r="314">
      <c r="A314" s="15"/>
      <c r="D314" s="134"/>
      <c r="E314" s="141"/>
      <c r="F314" s="171"/>
      <c r="G314" s="100"/>
      <c r="H314" s="223"/>
      <c r="I314" s="15"/>
      <c r="J314" s="15"/>
      <c r="K314" s="15"/>
    </row>
    <row r="315">
      <c r="A315" s="15"/>
      <c r="D315" s="134"/>
      <c r="E315" s="141"/>
      <c r="F315" s="171"/>
      <c r="G315" s="100"/>
      <c r="H315" s="223"/>
      <c r="I315" s="15"/>
      <c r="J315" s="15"/>
      <c r="K315" s="15"/>
    </row>
    <row r="316">
      <c r="A316" s="15"/>
      <c r="D316" s="134"/>
      <c r="E316" s="141"/>
      <c r="F316" s="171"/>
      <c r="G316" s="100"/>
      <c r="H316" s="223"/>
      <c r="I316" s="15"/>
      <c r="J316" s="15"/>
      <c r="K316" s="15"/>
    </row>
    <row r="317" s="13" customFormat="1">
      <c r="A317" s="15"/>
      <c r="B317" s="21"/>
      <c r="D317" s="134"/>
      <c r="E317" s="141"/>
      <c r="F317" s="171"/>
      <c r="G317" s="100"/>
      <c r="H317" s="223"/>
    </row>
    <row r="318">
      <c r="A318" s="15"/>
      <c r="D318" s="134"/>
      <c r="E318" s="141"/>
      <c r="F318" s="171"/>
      <c r="G318" s="100"/>
      <c r="H318" s="223"/>
      <c r="I318" s="15"/>
      <c r="J318" s="15"/>
      <c r="K318" s="15"/>
    </row>
    <row r="319">
      <c r="A319" s="15"/>
      <c r="D319" s="134"/>
      <c r="E319" s="141"/>
      <c r="F319" s="171"/>
      <c r="G319" s="100"/>
      <c r="H319" s="223"/>
      <c r="I319" s="15"/>
      <c r="J319" s="15"/>
      <c r="K319" s="15"/>
    </row>
    <row r="320">
      <c r="A320" s="15"/>
      <c r="D320" s="134"/>
      <c r="E320" s="141"/>
      <c r="F320" s="171"/>
      <c r="G320" s="100"/>
      <c r="H320" s="223"/>
      <c r="I320" s="15"/>
      <c r="J320" s="15"/>
      <c r="K320" s="15"/>
    </row>
    <row r="321" s="13" customFormat="1">
      <c r="A321" s="15"/>
      <c r="B321" s="21"/>
      <c r="D321" s="134"/>
      <c r="E321" s="141"/>
      <c r="F321" s="171"/>
      <c r="G321" s="100"/>
      <c r="H321" s="223"/>
    </row>
    <row r="322">
      <c r="A322" s="15"/>
      <c r="D322" s="134"/>
      <c r="E322" s="141"/>
      <c r="F322" s="171"/>
      <c r="G322" s="100"/>
      <c r="H322" s="223"/>
      <c r="I322" s="15"/>
      <c r="J322" s="15"/>
      <c r="K322" s="15"/>
    </row>
    <row r="323">
      <c r="A323" s="15"/>
      <c r="D323" s="134"/>
      <c r="E323" s="141"/>
      <c r="F323" s="171"/>
      <c r="G323" s="100"/>
      <c r="H323" s="223"/>
      <c r="I323" s="15"/>
      <c r="J323" s="15"/>
      <c r="K323" s="15"/>
    </row>
    <row r="324">
      <c r="A324" s="15"/>
      <c r="D324" s="134"/>
      <c r="E324" s="141"/>
      <c r="F324" s="171"/>
      <c r="G324" s="100"/>
      <c r="H324" s="223"/>
      <c r="I324" s="15"/>
      <c r="J324" s="15"/>
      <c r="K324" s="15"/>
    </row>
    <row r="325">
      <c r="A325" s="15"/>
      <c r="D325" s="134"/>
      <c r="E325" s="141"/>
      <c r="F325" s="171"/>
      <c r="G325" s="100"/>
      <c r="H325" s="223"/>
      <c r="I325" s="15"/>
      <c r="J325" s="15"/>
      <c r="K325" s="15"/>
    </row>
    <row r="326" ht="15.75" s="13" customFormat="1">
      <c r="B326" s="21"/>
      <c r="D326" s="135"/>
      <c r="E326" s="142"/>
      <c r="F326" s="172"/>
      <c r="G326" s="110"/>
      <c r="H326" s="224"/>
    </row>
    <row r="328" ht="19.5">
      <c r="A328" s="15"/>
      <c r="B328" s="14" t="s">
        <v>153</v>
      </c>
    </row>
    <row r="329" ht="15.75" s="18" customFormat="1">
      <c r="B329" s="19"/>
      <c r="D329" s="205" t="s">
        <v>142</v>
      </c>
      <c r="E329" s="206" t="s">
        <v>82</v>
      </c>
      <c r="F329" s="90" t="s">
        <v>150</v>
      </c>
      <c r="G329" s="84" t="s">
        <v>151</v>
      </c>
      <c r="H329" s="85" t="s">
        <v>152</v>
      </c>
    </row>
    <row r="330" s="13" customFormat="1">
      <c r="B330" s="21"/>
      <c r="D330" s="133" t="s">
        <v>143</v>
      </c>
      <c r="E330" s="207">
        <v>3</v>
      </c>
      <c r="F330" s="221">
        <v>1.44</v>
      </c>
      <c r="G330" s="99">
        <v>13.68</v>
      </c>
      <c r="H330" s="222">
        <v>-5.96</v>
      </c>
    </row>
    <row r="331">
      <c r="D331" s="134" t="s">
        <v>124</v>
      </c>
      <c r="E331" s="208">
        <v>3</v>
      </c>
      <c r="F331" s="171">
        <v>-9.5</v>
      </c>
      <c r="G331" s="100">
        <v>1.92</v>
      </c>
      <c r="H331" s="223">
        <v>9.32</v>
      </c>
      <c r="I331" s="15"/>
      <c r="J331" s="15"/>
      <c r="K331" s="15"/>
    </row>
    <row r="332">
      <c r="D332" s="134" t="s">
        <v>126</v>
      </c>
      <c r="E332" s="208">
        <v>3</v>
      </c>
      <c r="F332" s="171">
        <v>12.76</v>
      </c>
      <c r="G332" s="100">
        <v>-10.08</v>
      </c>
      <c r="H332" s="223">
        <v>-4.12</v>
      </c>
      <c r="I332" s="15"/>
      <c r="J332" s="15"/>
      <c r="K332" s="15"/>
    </row>
    <row r="333">
      <c r="D333" s="134" t="s">
        <v>125</v>
      </c>
      <c r="E333" s="208">
        <v>3</v>
      </c>
      <c r="F333" s="171">
        <v>5.52</v>
      </c>
      <c r="G333" s="100">
        <v>0.44</v>
      </c>
      <c r="H333" s="223">
        <v>2.2</v>
      </c>
      <c r="I333" s="15"/>
      <c r="J333" s="15"/>
      <c r="K333" s="15"/>
    </row>
    <row r="334">
      <c r="A334" s="15"/>
      <c r="D334" s="134" t="s">
        <v>144</v>
      </c>
      <c r="E334" s="208">
        <v>3</v>
      </c>
      <c r="F334" s="171">
        <v>-8.8</v>
      </c>
      <c r="G334" s="100">
        <v>11.1</v>
      </c>
      <c r="H334" s="223">
        <v>9.18</v>
      </c>
      <c r="I334" s="15"/>
      <c r="J334" s="15"/>
      <c r="K334" s="15"/>
    </row>
    <row r="335">
      <c r="A335" s="15"/>
      <c r="D335" s="134" t="s">
        <v>123</v>
      </c>
      <c r="E335" s="208">
        <v>2</v>
      </c>
      <c r="F335" s="171">
        <v>2.22</v>
      </c>
      <c r="G335" s="100">
        <v>14.42</v>
      </c>
      <c r="H335" s="223">
        <v>-6.48</v>
      </c>
      <c r="I335" s="15"/>
      <c r="J335" s="15"/>
      <c r="K335" s="15"/>
    </row>
    <row r="336">
      <c r="A336" s="15"/>
      <c r="D336" s="134" t="s">
        <v>124</v>
      </c>
      <c r="E336" s="208">
        <v>2</v>
      </c>
      <c r="F336" s="171">
        <v>-10.28</v>
      </c>
      <c r="G336" s="100">
        <v>3.28</v>
      </c>
      <c r="H336" s="223">
        <v>9.38</v>
      </c>
      <c r="I336" s="15"/>
      <c r="J336" s="15"/>
      <c r="K336" s="15"/>
    </row>
    <row r="337">
      <c r="A337" s="15"/>
      <c r="D337" s="134" t="s">
        <v>126</v>
      </c>
      <c r="E337" s="208">
        <v>2</v>
      </c>
      <c r="F337" s="171">
        <v>12.56</v>
      </c>
      <c r="G337" s="100">
        <v>-10.48</v>
      </c>
      <c r="H337" s="223">
        <v>-4.24</v>
      </c>
      <c r="I337" s="15"/>
      <c r="J337" s="15"/>
      <c r="K337" s="15"/>
    </row>
    <row r="338">
      <c r="A338" s="15"/>
      <c r="D338" s="134" t="s">
        <v>125</v>
      </c>
      <c r="E338" s="208">
        <v>2</v>
      </c>
      <c r="F338" s="171">
        <v>5.28</v>
      </c>
      <c r="G338" s="100">
        <v>-0.4</v>
      </c>
      <c r="H338" s="223">
        <v>2.5</v>
      </c>
      <c r="I338" s="15"/>
      <c r="J338" s="15"/>
      <c r="K338" s="15"/>
    </row>
    <row r="339">
      <c r="A339" s="15"/>
      <c r="D339" s="134" t="s">
        <v>144</v>
      </c>
      <c r="E339" s="208">
        <v>2</v>
      </c>
      <c r="F339" s="171">
        <v>-7.58</v>
      </c>
      <c r="G339" s="100">
        <v>10.24</v>
      </c>
      <c r="H339" s="223">
        <v>10.1</v>
      </c>
      <c r="I339" s="15"/>
      <c r="J339" s="15"/>
      <c r="K339" s="15"/>
    </row>
    <row r="340">
      <c r="A340" s="15"/>
      <c r="D340" s="134" t="s">
        <v>123</v>
      </c>
      <c r="E340" s="208">
        <v>1</v>
      </c>
      <c r="F340" s="171">
        <v>3.1</v>
      </c>
      <c r="G340" s="100">
        <v>14.86</v>
      </c>
      <c r="H340" s="223">
        <v>-6.78</v>
      </c>
      <c r="I340" s="15"/>
      <c r="J340" s="15"/>
      <c r="K340" s="15"/>
    </row>
    <row r="341">
      <c r="A341" s="15"/>
      <c r="D341" s="134" t="s">
        <v>124</v>
      </c>
      <c r="E341" s="208">
        <v>1</v>
      </c>
      <c r="F341" s="171">
        <v>-10.46</v>
      </c>
      <c r="G341" s="100">
        <v>4.44</v>
      </c>
      <c r="H341" s="223">
        <v>9.44</v>
      </c>
      <c r="I341" s="15"/>
      <c r="J341" s="15"/>
      <c r="K341" s="15"/>
    </row>
    <row r="342">
      <c r="A342" s="15"/>
      <c r="D342" s="134" t="s">
        <v>126</v>
      </c>
      <c r="E342" s="208">
        <v>1</v>
      </c>
      <c r="F342" s="171">
        <v>12.44</v>
      </c>
      <c r="G342" s="100">
        <v>-10.88</v>
      </c>
      <c r="H342" s="223">
        <v>-4.36</v>
      </c>
      <c r="I342" s="15"/>
      <c r="J342" s="15"/>
      <c r="K342" s="15"/>
    </row>
    <row r="343">
      <c r="A343" s="15"/>
      <c r="D343" s="134" t="s">
        <v>125</v>
      </c>
      <c r="E343" s="208">
        <v>1</v>
      </c>
      <c r="F343" s="171">
        <v>4.84</v>
      </c>
      <c r="G343" s="100">
        <v>-1.3</v>
      </c>
      <c r="H343" s="223">
        <v>2.6</v>
      </c>
      <c r="I343" s="15"/>
      <c r="J343" s="15"/>
      <c r="K343" s="15"/>
    </row>
    <row r="344">
      <c r="A344" s="15"/>
      <c r="D344" s="134" t="s">
        <v>144</v>
      </c>
      <c r="E344" s="208">
        <v>1</v>
      </c>
      <c r="F344" s="171">
        <v>-6.18</v>
      </c>
      <c r="G344" s="100">
        <v>9.04</v>
      </c>
      <c r="H344" s="223">
        <v>10.52</v>
      </c>
      <c r="I344" s="15"/>
      <c r="J344" s="15"/>
      <c r="K344" s="15"/>
    </row>
    <row r="345">
      <c r="A345" s="15"/>
      <c r="D345" s="134" t="s">
        <v>123</v>
      </c>
      <c r="E345" s="208">
        <v>0</v>
      </c>
      <c r="F345" s="171">
        <v>3.9</v>
      </c>
      <c r="G345" s="100">
        <v>15.3</v>
      </c>
      <c r="H345" s="223">
        <v>-7.06</v>
      </c>
      <c r="I345" s="15"/>
      <c r="J345" s="15"/>
      <c r="K345" s="15"/>
    </row>
    <row r="346">
      <c r="A346" s="15"/>
      <c r="D346" s="134" t="s">
        <v>124</v>
      </c>
      <c r="E346" s="208">
        <v>0</v>
      </c>
      <c r="F346" s="171">
        <v>-10.64</v>
      </c>
      <c r="G346" s="100">
        <v>5.38</v>
      </c>
      <c r="H346" s="223">
        <v>9.5</v>
      </c>
      <c r="I346" s="15"/>
      <c r="J346" s="15"/>
      <c r="K346" s="15"/>
    </row>
    <row r="347">
      <c r="A347" s="15"/>
      <c r="D347" s="134" t="s">
        <v>126</v>
      </c>
      <c r="E347" s="208">
        <v>0</v>
      </c>
      <c r="F347" s="171">
        <v>12.32</v>
      </c>
      <c r="G347" s="100">
        <v>-11.4</v>
      </c>
      <c r="H347" s="223">
        <v>-4.48</v>
      </c>
      <c r="I347" s="15"/>
      <c r="J347" s="15"/>
      <c r="K347" s="15"/>
    </row>
    <row r="348">
      <c r="A348" s="15"/>
      <c r="D348" s="134" t="s">
        <v>125</v>
      </c>
      <c r="E348" s="208">
        <v>0</v>
      </c>
      <c r="F348" s="171">
        <v>4.64</v>
      </c>
      <c r="G348" s="100">
        <v>-2.14</v>
      </c>
      <c r="H348" s="223">
        <v>2.68</v>
      </c>
      <c r="I348" s="15"/>
      <c r="J348" s="15"/>
      <c r="K348" s="15"/>
    </row>
    <row r="349">
      <c r="A349" s="15"/>
      <c r="D349" s="134" t="s">
        <v>144</v>
      </c>
      <c r="E349" s="208">
        <v>0</v>
      </c>
      <c r="F349" s="171">
        <v>-4.94</v>
      </c>
      <c r="G349" s="100">
        <v>7.8</v>
      </c>
      <c r="H349" s="223">
        <v>10.96</v>
      </c>
      <c r="I349" s="15"/>
      <c r="J349" s="15"/>
      <c r="K349" s="15"/>
    </row>
    <row r="350" s="13" customFormat="1">
      <c r="A350" s="15"/>
      <c r="B350" s="21"/>
      <c r="D350" s="134"/>
      <c r="E350" s="208"/>
      <c r="F350" s="171"/>
      <c r="G350" s="100"/>
      <c r="H350" s="223"/>
    </row>
    <row r="351">
      <c r="A351" s="15"/>
      <c r="D351" s="134"/>
      <c r="E351" s="208"/>
      <c r="F351" s="171"/>
      <c r="G351" s="100"/>
      <c r="H351" s="223"/>
      <c r="I351" s="15"/>
      <c r="J351" s="15"/>
      <c r="K351" s="15"/>
    </row>
    <row r="352">
      <c r="A352" s="15"/>
      <c r="D352" s="134"/>
      <c r="E352" s="208"/>
      <c r="F352" s="171"/>
      <c r="G352" s="100"/>
      <c r="H352" s="223"/>
      <c r="I352" s="15"/>
      <c r="J352" s="15"/>
      <c r="K352" s="15"/>
    </row>
    <row r="353">
      <c r="A353" s="15"/>
      <c r="D353" s="134"/>
      <c r="E353" s="208"/>
      <c r="F353" s="171"/>
      <c r="G353" s="100"/>
      <c r="H353" s="223"/>
      <c r="I353" s="15"/>
      <c r="J353" s="15"/>
      <c r="K353" s="15"/>
    </row>
    <row r="354" s="13" customFormat="1">
      <c r="A354" s="15"/>
      <c r="B354" s="21"/>
      <c r="D354" s="134"/>
      <c r="E354" s="208"/>
      <c r="F354" s="171"/>
      <c r="G354" s="100"/>
      <c r="H354" s="223"/>
    </row>
    <row r="355">
      <c r="A355" s="15"/>
      <c r="D355" s="134"/>
      <c r="E355" s="208"/>
      <c r="F355" s="171"/>
      <c r="G355" s="100"/>
      <c r="H355" s="223"/>
      <c r="I355" s="15"/>
      <c r="J355" s="15"/>
      <c r="K355" s="15"/>
    </row>
    <row r="356">
      <c r="A356" s="15"/>
      <c r="D356" s="134"/>
      <c r="E356" s="208"/>
      <c r="F356" s="171"/>
      <c r="G356" s="100"/>
      <c r="H356" s="223"/>
      <c r="I356" s="15"/>
      <c r="J356" s="15"/>
      <c r="K356" s="15"/>
    </row>
    <row r="357">
      <c r="A357" s="15"/>
      <c r="D357" s="134"/>
      <c r="E357" s="208"/>
      <c r="F357" s="171"/>
      <c r="G357" s="100"/>
      <c r="H357" s="223"/>
      <c r="I357" s="15"/>
      <c r="J357" s="15"/>
      <c r="K357" s="15"/>
    </row>
    <row r="358">
      <c r="A358" s="15"/>
      <c r="D358" s="134"/>
      <c r="E358" s="208"/>
      <c r="F358" s="171"/>
      <c r="G358" s="100"/>
      <c r="H358" s="223"/>
      <c r="I358" s="15"/>
      <c r="J358" s="15"/>
      <c r="K358" s="15"/>
    </row>
    <row r="359" ht="15.75" s="13" customFormat="1">
      <c r="B359" s="21"/>
      <c r="D359" s="135"/>
      <c r="E359" s="209"/>
      <c r="F359" s="172"/>
      <c r="G359" s="110"/>
      <c r="H359" s="224"/>
    </row>
    <row r="361" ht="19.5">
      <c r="B361" s="14" t="s">
        <v>154</v>
      </c>
    </row>
    <row r="362" ht="15.75" s="18" customFormat="1">
      <c r="B362" s="19"/>
      <c r="D362" s="342" t="s">
        <v>59</v>
      </c>
      <c r="E362" s="343"/>
      <c r="F362" s="90" t="s">
        <v>150</v>
      </c>
      <c r="G362" s="84" t="s">
        <v>151</v>
      </c>
      <c r="H362" s="85" t="s">
        <v>152</v>
      </c>
    </row>
    <row r="363" s="13" customFormat="1">
      <c r="B363" s="21"/>
      <c r="D363" s="133"/>
      <c r="E363" s="207" t="s">
        <v>155</v>
      </c>
      <c r="F363" s="221" t="s">
        <v>156</v>
      </c>
      <c r="G363" s="99" t="s">
        <v>156</v>
      </c>
      <c r="H363" s="222" t="s">
        <v>157</v>
      </c>
    </row>
    <row r="364">
      <c r="D364" s="134"/>
      <c r="E364" s="208" t="s">
        <v>62</v>
      </c>
      <c r="F364" s="171" t="s">
        <v>157</v>
      </c>
      <c r="G364" s="100" t="s">
        <v>156</v>
      </c>
      <c r="H364" s="223" t="s">
        <v>158</v>
      </c>
      <c r="I364" s="15"/>
      <c r="J364" s="15"/>
      <c r="K364" s="15"/>
    </row>
    <row r="365">
      <c r="D365" s="134"/>
      <c r="E365" s="208" t="s">
        <v>63</v>
      </c>
      <c r="F365" s="171" t="s">
        <v>157</v>
      </c>
      <c r="G365" s="100" t="s">
        <v>157</v>
      </c>
      <c r="H365" s="223" t="s">
        <v>157</v>
      </c>
      <c r="I365" s="15"/>
      <c r="J365" s="15"/>
      <c r="K365" s="15"/>
    </row>
    <row r="366">
      <c r="D366" s="134"/>
      <c r="E366" s="208" t="s">
        <v>64</v>
      </c>
      <c r="F366" s="171" t="s">
        <v>157</v>
      </c>
      <c r="G366" s="100" t="s">
        <v>159</v>
      </c>
      <c r="H366" s="223" t="s">
        <v>156</v>
      </c>
      <c r="I366" s="15"/>
      <c r="J366" s="15"/>
      <c r="K366" s="15"/>
    </row>
    <row r="367">
      <c r="D367" s="134"/>
      <c r="E367" s="208" t="s">
        <v>160</v>
      </c>
      <c r="F367" s="171" t="s">
        <v>157</v>
      </c>
      <c r="G367" s="100" t="s">
        <v>158</v>
      </c>
      <c r="H367" s="223" t="s">
        <v>157</v>
      </c>
      <c r="I367" s="15"/>
      <c r="J367" s="15"/>
      <c r="K367" s="15"/>
    </row>
    <row r="368" ht="15.75">
      <c r="D368" s="135"/>
      <c r="E368" s="209" t="s">
        <v>140</v>
      </c>
      <c r="F368" s="172" t="s">
        <v>158</v>
      </c>
      <c r="G368" s="110" t="s">
        <v>157</v>
      </c>
      <c r="H368" s="224" t="s">
        <v>156</v>
      </c>
      <c r="I368" s="15"/>
      <c r="J368" s="15"/>
      <c r="K368" s="15"/>
    </row>
    <row r="370" ht="23.25" s="10" customFormat="1">
      <c r="A370" s="8" t="s">
        <v>161</v>
      </c>
      <c r="B370" s="9"/>
      <c r="E370" s="88"/>
      <c r="F370" s="88"/>
      <c r="G370" s="11"/>
      <c r="H370" s="12"/>
      <c r="I370" s="12"/>
      <c r="J370" s="11"/>
      <c r="K370" s="12"/>
    </row>
    <row r="371" ht="19.5">
      <c r="B371" s="14" t="s">
        <v>162</v>
      </c>
    </row>
    <row r="372" ht="15.75" s="18" customFormat="1">
      <c r="B372" s="19"/>
      <c r="D372" s="342" t="s">
        <v>59</v>
      </c>
      <c r="E372" s="343"/>
      <c r="F372" s="143" t="s">
        <v>128</v>
      </c>
      <c r="G372" s="102" t="s">
        <v>122</v>
      </c>
      <c r="H372" s="5" t="s">
        <v>123</v>
      </c>
      <c r="I372" s="6" t="s">
        <v>124</v>
      </c>
      <c r="J372" s="95" t="s">
        <v>125</v>
      </c>
      <c r="K372" s="7" t="s">
        <v>126</v>
      </c>
    </row>
    <row r="373" s="13" customFormat="1">
      <c r="B373" s="21"/>
      <c r="D373" s="133"/>
      <c r="E373" s="140" t="s">
        <v>86</v>
      </c>
      <c r="F373" s="151">
        <v>4250</v>
      </c>
      <c r="G373" s="152">
        <v>1250</v>
      </c>
      <c r="H373" s="96">
        <v>370</v>
      </c>
      <c r="I373" s="99">
        <v>1250</v>
      </c>
      <c r="J373" s="96">
        <v>420</v>
      </c>
      <c r="K373" s="104">
        <v>960</v>
      </c>
    </row>
    <row r="374">
      <c r="A374" s="15"/>
      <c r="D374" s="134"/>
      <c r="E374" s="141" t="s">
        <v>87</v>
      </c>
      <c r="F374" s="153">
        <v>4620</v>
      </c>
      <c r="G374" s="154">
        <v>440</v>
      </c>
      <c r="H374" s="97">
        <v>440</v>
      </c>
      <c r="I374" s="100">
        <v>440</v>
      </c>
      <c r="J374" s="97">
        <v>1650</v>
      </c>
      <c r="K374" s="105">
        <v>1650</v>
      </c>
    </row>
    <row r="375">
      <c r="A375" s="15"/>
      <c r="D375" s="134"/>
      <c r="E375" s="141" t="s">
        <v>88</v>
      </c>
      <c r="F375" s="153">
        <v>3900</v>
      </c>
      <c r="G375" s="154">
        <v>320</v>
      </c>
      <c r="H375" s="97">
        <v>320</v>
      </c>
      <c r="I375" s="100">
        <v>1470</v>
      </c>
      <c r="J375" s="97">
        <v>1470</v>
      </c>
      <c r="K375" s="105">
        <v>320</v>
      </c>
    </row>
    <row r="376">
      <c r="A376" s="15"/>
      <c r="D376" s="134"/>
      <c r="E376" s="141" t="s">
        <v>89</v>
      </c>
      <c r="F376" s="153">
        <v>4610</v>
      </c>
      <c r="G376" s="154">
        <v>1400</v>
      </c>
      <c r="H376" s="97">
        <v>620</v>
      </c>
      <c r="I376" s="100">
        <v>1400</v>
      </c>
      <c r="J376" s="97">
        <v>620</v>
      </c>
      <c r="K376" s="105">
        <v>570</v>
      </c>
    </row>
    <row r="377">
      <c r="A377" s="15"/>
      <c r="D377" s="134"/>
      <c r="E377" s="141" t="s">
        <v>90</v>
      </c>
      <c r="F377" s="153">
        <v>5450</v>
      </c>
      <c r="G377" s="154">
        <v>500</v>
      </c>
      <c r="H377" s="97">
        <v>500</v>
      </c>
      <c r="I377" s="100">
        <v>500</v>
      </c>
      <c r="J377" s="97">
        <v>2200</v>
      </c>
      <c r="K377" s="105">
        <v>1750</v>
      </c>
    </row>
    <row r="378" ht="15.75" s="13" customFormat="1">
      <c r="B378" s="21"/>
      <c r="D378" s="135"/>
      <c r="E378" s="142" t="s">
        <v>91</v>
      </c>
      <c r="F378" s="155">
        <v>4260</v>
      </c>
      <c r="G378" s="156">
        <v>1270</v>
      </c>
      <c r="H378" s="109">
        <v>560</v>
      </c>
      <c r="I378" s="110">
        <v>1600</v>
      </c>
      <c r="J378" s="109">
        <v>390</v>
      </c>
      <c r="K378" s="111">
        <v>440</v>
      </c>
    </row>
    <row r="379" ht="15.75" s="13" customFormat="1">
      <c r="B379" s="21"/>
      <c r="E379" s="173" t="s">
        <v>128</v>
      </c>
      <c r="F379" s="182">
        <f ref="F379:K379" t="shared" si="13">SUM(F373:F378)</f>
        <v>0</v>
      </c>
      <c r="G379" s="183">
        <f t="shared" si="13"/>
        <v>0</v>
      </c>
      <c r="H379" s="184">
        <f t="shared" si="13"/>
        <v>0</v>
      </c>
      <c r="I379" s="185">
        <f t="shared" si="13"/>
        <v>0</v>
      </c>
      <c r="J379" s="184">
        <f t="shared" si="13"/>
        <v>0</v>
      </c>
      <c r="K379" s="186">
        <f t="shared" si="13"/>
        <v>0</v>
      </c>
    </row>
    <row r="380" s="41" customFormat="1">
      <c r="F380" s="41" t="s">
        <v>24</v>
      </c>
    </row>
    <row r="381">
      <c r="A381" s="15"/>
      <c r="G381" s="89"/>
      <c r="J381" s="89"/>
    </row>
    <row r="382" ht="19.5">
      <c r="A382" s="15"/>
      <c r="B382" s="14" t="s">
        <v>163</v>
      </c>
      <c r="G382" s="89"/>
      <c r="J382" s="89"/>
    </row>
    <row r="383" ht="15.75" s="18" customFormat="1">
      <c r="B383" s="19"/>
      <c r="D383" s="342" t="s">
        <v>59</v>
      </c>
      <c r="E383" s="343"/>
      <c r="F383" s="143" t="s">
        <v>128</v>
      </c>
      <c r="G383" s="102" t="s">
        <v>122</v>
      </c>
      <c r="H383" s="5" t="s">
        <v>123</v>
      </c>
      <c r="I383" s="6" t="s">
        <v>124</v>
      </c>
      <c r="J383" s="95" t="s">
        <v>125</v>
      </c>
      <c r="K383" s="7" t="s">
        <v>126</v>
      </c>
    </row>
    <row r="384" s="13" customFormat="1">
      <c r="B384" s="21"/>
      <c r="D384" s="133" t="s">
        <v>98</v>
      </c>
      <c r="E384" s="140" t="s">
        <v>86</v>
      </c>
      <c r="F384" s="151">
        <v>1290</v>
      </c>
      <c r="G384" s="152">
        <v>160</v>
      </c>
      <c r="H384" s="96">
        <v>110</v>
      </c>
      <c r="I384" s="99">
        <v>160</v>
      </c>
      <c r="J384" s="96">
        <v>160</v>
      </c>
      <c r="K384" s="104">
        <v>700</v>
      </c>
    </row>
    <row r="385">
      <c r="D385" s="134" t="s">
        <v>99</v>
      </c>
      <c r="E385" s="141" t="s">
        <v>86</v>
      </c>
      <c r="F385" s="153">
        <v>2960</v>
      </c>
      <c r="G385" s="154">
        <v>1090</v>
      </c>
      <c r="H385" s="97">
        <v>260</v>
      </c>
      <c r="I385" s="100">
        <v>1090</v>
      </c>
      <c r="J385" s="97">
        <v>260</v>
      </c>
      <c r="K385" s="105">
        <v>260</v>
      </c>
    </row>
    <row r="386">
      <c r="D386" s="134" t="s">
        <v>100</v>
      </c>
      <c r="E386" s="141" t="s">
        <v>87</v>
      </c>
      <c r="F386" s="153">
        <v>2310</v>
      </c>
      <c r="G386" s="154">
        <v>220</v>
      </c>
      <c r="H386" s="97">
        <v>220</v>
      </c>
      <c r="I386" s="100">
        <v>220</v>
      </c>
      <c r="J386" s="97">
        <v>220</v>
      </c>
      <c r="K386" s="105">
        <v>1430</v>
      </c>
    </row>
    <row r="387">
      <c r="D387" s="134" t="s">
        <v>101</v>
      </c>
      <c r="E387" s="141" t="s">
        <v>87</v>
      </c>
      <c r="F387" s="153">
        <v>2310</v>
      </c>
      <c r="G387" s="154">
        <v>220</v>
      </c>
      <c r="H387" s="97">
        <v>220</v>
      </c>
      <c r="I387" s="100">
        <v>220</v>
      </c>
      <c r="J387" s="97">
        <v>1430</v>
      </c>
      <c r="K387" s="105">
        <v>220</v>
      </c>
    </row>
    <row r="388">
      <c r="A388" s="15"/>
      <c r="D388" s="134" t="s">
        <v>102</v>
      </c>
      <c r="E388" s="141" t="s">
        <v>88</v>
      </c>
      <c r="F388" s="153">
        <v>1950</v>
      </c>
      <c r="G388" s="154">
        <v>160</v>
      </c>
      <c r="H388" s="97">
        <v>160</v>
      </c>
      <c r="I388" s="100">
        <v>160</v>
      </c>
      <c r="J388" s="97">
        <v>1310</v>
      </c>
      <c r="K388" s="105">
        <v>160</v>
      </c>
    </row>
    <row r="389">
      <c r="A389" s="15"/>
      <c r="D389" s="134" t="s">
        <v>103</v>
      </c>
      <c r="E389" s="141" t="s">
        <v>88</v>
      </c>
      <c r="F389" s="153">
        <v>1950</v>
      </c>
      <c r="G389" s="154">
        <v>160</v>
      </c>
      <c r="H389" s="97">
        <v>160</v>
      </c>
      <c r="I389" s="100">
        <v>1310</v>
      </c>
      <c r="J389" s="97">
        <v>160</v>
      </c>
      <c r="K389" s="105">
        <v>160</v>
      </c>
    </row>
    <row r="390">
      <c r="A390" s="15"/>
      <c r="D390" s="134" t="s">
        <v>104</v>
      </c>
      <c r="E390" s="141" t="s">
        <v>89</v>
      </c>
      <c r="F390" s="153">
        <v>2490</v>
      </c>
      <c r="G390" s="154">
        <v>1090</v>
      </c>
      <c r="H390" s="97">
        <v>310</v>
      </c>
      <c r="I390" s="100">
        <v>420</v>
      </c>
      <c r="J390" s="97">
        <v>360</v>
      </c>
      <c r="K390" s="105">
        <v>310</v>
      </c>
    </row>
    <row r="391">
      <c r="A391" s="15"/>
      <c r="D391" s="134" t="s">
        <v>105</v>
      </c>
      <c r="E391" s="141" t="s">
        <v>89</v>
      </c>
      <c r="F391" s="153">
        <v>2120</v>
      </c>
      <c r="G391" s="154">
        <v>310</v>
      </c>
      <c r="H391" s="97">
        <v>310</v>
      </c>
      <c r="I391" s="100">
        <v>980</v>
      </c>
      <c r="J391" s="97">
        <v>260</v>
      </c>
      <c r="K391" s="105">
        <v>260</v>
      </c>
    </row>
    <row r="392">
      <c r="A392" s="15"/>
      <c r="D392" s="134" t="s">
        <v>106</v>
      </c>
      <c r="E392" s="141" t="s">
        <v>90</v>
      </c>
      <c r="F392" s="153">
        <v>2350</v>
      </c>
      <c r="G392" s="154">
        <v>220</v>
      </c>
      <c r="H392" s="97">
        <v>220</v>
      </c>
      <c r="I392" s="100">
        <v>220</v>
      </c>
      <c r="J392" s="97">
        <v>220</v>
      </c>
      <c r="K392" s="105">
        <v>1470</v>
      </c>
    </row>
    <row r="393">
      <c r="A393" s="15"/>
      <c r="D393" s="134" t="s">
        <v>107</v>
      </c>
      <c r="E393" s="141" t="s">
        <v>90</v>
      </c>
      <c r="F393" s="153">
        <v>3100</v>
      </c>
      <c r="G393" s="154">
        <v>280</v>
      </c>
      <c r="H393" s="97">
        <v>280</v>
      </c>
      <c r="I393" s="100">
        <v>280</v>
      </c>
      <c r="J393" s="97">
        <v>1980</v>
      </c>
      <c r="K393" s="105">
        <v>280</v>
      </c>
    </row>
    <row r="394">
      <c r="A394" s="15"/>
      <c r="D394" s="134" t="s">
        <v>30</v>
      </c>
      <c r="E394" s="141" t="s">
        <v>91</v>
      </c>
      <c r="F394" s="153">
        <v>1930</v>
      </c>
      <c r="G394" s="154">
        <v>880</v>
      </c>
      <c r="H394" s="97">
        <v>170</v>
      </c>
      <c r="I394" s="100">
        <v>490</v>
      </c>
      <c r="J394" s="97">
        <v>170</v>
      </c>
      <c r="K394" s="105">
        <v>220</v>
      </c>
    </row>
    <row r="395">
      <c r="A395" s="15"/>
      <c r="D395" s="134" t="s">
        <v>31</v>
      </c>
      <c r="E395" s="141" t="s">
        <v>91</v>
      </c>
      <c r="F395" s="153">
        <v>2330</v>
      </c>
      <c r="G395" s="154">
        <v>390</v>
      </c>
      <c r="H395" s="97">
        <v>390</v>
      </c>
      <c r="I395" s="100">
        <v>1110</v>
      </c>
      <c r="J395" s="97">
        <v>220</v>
      </c>
      <c r="K395" s="105">
        <v>220</v>
      </c>
    </row>
    <row r="396">
      <c r="A396" s="15"/>
      <c r="D396" s="134"/>
      <c r="E396" s="141"/>
      <c r="F396" s="153"/>
      <c r="G396" s="154"/>
      <c r="H396" s="97"/>
      <c r="I396" s="100"/>
      <c r="J396" s="97"/>
      <c r="K396" s="105"/>
    </row>
    <row r="397">
      <c r="A397" s="15"/>
      <c r="D397" s="134"/>
      <c r="E397" s="141"/>
      <c r="F397" s="153"/>
      <c r="G397" s="154"/>
      <c r="H397" s="97"/>
      <c r="I397" s="100"/>
      <c r="J397" s="97"/>
      <c r="K397" s="105"/>
    </row>
    <row r="398">
      <c r="A398" s="15"/>
      <c r="D398" s="134"/>
      <c r="E398" s="141"/>
      <c r="F398" s="153"/>
      <c r="G398" s="154"/>
      <c r="H398" s="97"/>
      <c r="I398" s="100"/>
      <c r="J398" s="97"/>
      <c r="K398" s="105"/>
    </row>
    <row r="399">
      <c r="A399" s="15"/>
      <c r="D399" s="134"/>
      <c r="E399" s="141"/>
      <c r="F399" s="153"/>
      <c r="G399" s="154"/>
      <c r="H399" s="97"/>
      <c r="I399" s="100"/>
      <c r="J399" s="97"/>
      <c r="K399" s="105"/>
    </row>
    <row r="400">
      <c r="A400" s="15"/>
      <c r="D400" s="134"/>
      <c r="E400" s="141"/>
      <c r="F400" s="153"/>
      <c r="G400" s="154"/>
      <c r="H400" s="97"/>
      <c r="I400" s="100"/>
      <c r="J400" s="97"/>
      <c r="K400" s="105"/>
    </row>
    <row r="401">
      <c r="A401" s="15"/>
      <c r="D401" s="134"/>
      <c r="E401" s="141"/>
      <c r="F401" s="153"/>
      <c r="G401" s="154"/>
      <c r="H401" s="97"/>
      <c r="I401" s="100"/>
      <c r="J401" s="97"/>
      <c r="K401" s="105"/>
    </row>
    <row r="402">
      <c r="A402" s="15"/>
      <c r="D402" s="134"/>
      <c r="E402" s="141"/>
      <c r="F402" s="153"/>
      <c r="G402" s="154"/>
      <c r="H402" s="97"/>
      <c r="I402" s="100"/>
      <c r="J402" s="97"/>
      <c r="K402" s="105"/>
    </row>
    <row r="403">
      <c r="A403" s="15"/>
      <c r="D403" s="134"/>
      <c r="E403" s="141"/>
      <c r="F403" s="153"/>
      <c r="G403" s="154"/>
      <c r="H403" s="97"/>
      <c r="I403" s="100"/>
      <c r="J403" s="97"/>
      <c r="K403" s="105"/>
    </row>
    <row r="404" s="13" customFormat="1">
      <c r="A404" s="15"/>
      <c r="B404" s="21"/>
      <c r="D404" s="134"/>
      <c r="E404" s="141"/>
      <c r="F404" s="153"/>
      <c r="G404" s="154"/>
      <c r="H404" s="97"/>
      <c r="I404" s="100"/>
      <c r="J404" s="97"/>
      <c r="K404" s="105"/>
    </row>
    <row r="405">
      <c r="A405" s="15"/>
      <c r="D405" s="134"/>
      <c r="E405" s="141"/>
      <c r="F405" s="153"/>
      <c r="G405" s="154"/>
      <c r="H405" s="97"/>
      <c r="I405" s="100"/>
      <c r="J405" s="97"/>
      <c r="K405" s="105"/>
    </row>
    <row r="406">
      <c r="A406" s="15"/>
      <c r="D406" s="134"/>
      <c r="E406" s="141"/>
      <c r="F406" s="153"/>
      <c r="G406" s="154"/>
      <c r="H406" s="97"/>
      <c r="I406" s="100"/>
      <c r="J406" s="97"/>
      <c r="K406" s="105"/>
    </row>
    <row r="407">
      <c r="A407" s="15"/>
      <c r="D407" s="134"/>
      <c r="E407" s="141"/>
      <c r="F407" s="153"/>
      <c r="G407" s="154"/>
      <c r="H407" s="97"/>
      <c r="I407" s="100"/>
      <c r="J407" s="97"/>
      <c r="K407" s="105"/>
    </row>
    <row r="408" s="13" customFormat="1">
      <c r="A408" s="15"/>
      <c r="B408" s="21"/>
      <c r="D408" s="134"/>
      <c r="E408" s="141"/>
      <c r="F408" s="153"/>
      <c r="G408" s="154"/>
      <c r="H408" s="97"/>
      <c r="I408" s="100"/>
      <c r="J408" s="97"/>
      <c r="K408" s="105"/>
    </row>
    <row r="409">
      <c r="A409" s="15"/>
      <c r="D409" s="134"/>
      <c r="E409" s="141"/>
      <c r="F409" s="153"/>
      <c r="G409" s="154"/>
      <c r="H409" s="97"/>
      <c r="I409" s="100"/>
      <c r="J409" s="97"/>
      <c r="K409" s="105"/>
    </row>
    <row r="410">
      <c r="A410" s="15"/>
      <c r="D410" s="134"/>
      <c r="E410" s="141"/>
      <c r="F410" s="153"/>
      <c r="G410" s="154"/>
      <c r="H410" s="97"/>
      <c r="I410" s="100"/>
      <c r="J410" s="97"/>
      <c r="K410" s="105"/>
    </row>
    <row r="411">
      <c r="A411" s="15"/>
      <c r="D411" s="134"/>
      <c r="E411" s="141"/>
      <c r="F411" s="153"/>
      <c r="G411" s="154"/>
      <c r="H411" s="97"/>
      <c r="I411" s="100"/>
      <c r="J411" s="97"/>
      <c r="K411" s="105"/>
    </row>
    <row r="412">
      <c r="A412" s="15"/>
      <c r="D412" s="134"/>
      <c r="E412" s="141"/>
      <c r="F412" s="153"/>
      <c r="G412" s="154"/>
      <c r="H412" s="97"/>
      <c r="I412" s="100"/>
      <c r="J412" s="97"/>
      <c r="K412" s="105"/>
    </row>
    <row r="413" ht="15.75" s="13" customFormat="1">
      <c r="B413" s="21"/>
      <c r="D413" s="135"/>
      <c r="E413" s="142"/>
      <c r="F413" s="155"/>
      <c r="G413" s="156"/>
      <c r="H413" s="109"/>
      <c r="I413" s="110"/>
      <c r="J413" s="109"/>
      <c r="K413" s="111"/>
    </row>
    <row r="414" ht="15.75" s="13" customFormat="1">
      <c r="B414" s="21"/>
      <c r="E414" s="173" t="s">
        <v>128</v>
      </c>
      <c r="F414" s="182">
        <f>SUM(F384:F413)</f>
        <v>0</v>
      </c>
      <c r="G414" s="183">
        <f ref="G414:K414" t="shared" si="14">SUM(G384:G413)</f>
        <v>0</v>
      </c>
      <c r="H414" s="184">
        <f t="shared" si="14"/>
        <v>0</v>
      </c>
      <c r="I414" s="185">
        <f t="shared" si="14"/>
        <v>0</v>
      </c>
      <c r="J414" s="184">
        <f t="shared" si="14"/>
        <v>0</v>
      </c>
      <c r="K414" s="186">
        <f t="shared" si="14"/>
        <v>0</v>
      </c>
    </row>
    <row r="415">
      <c r="F415" s="41" t="s">
        <v>24</v>
      </c>
    </row>
    <row r="417" ht="23.25" s="10" customFormat="1">
      <c r="A417" s="8" t="s">
        <v>164</v>
      </c>
      <c r="B417" s="9"/>
      <c r="E417" s="88"/>
      <c r="F417" s="88"/>
      <c r="G417" s="11"/>
      <c r="H417" s="12"/>
      <c r="I417" s="12"/>
      <c r="J417" s="11"/>
      <c r="K417" s="12"/>
    </row>
    <row r="418" ht="19.5">
      <c r="B418" s="14" t="s">
        <v>165</v>
      </c>
    </row>
    <row r="419" ht="15.75" s="18" customFormat="1">
      <c r="B419" s="19"/>
      <c r="D419" s="342" t="s">
        <v>59</v>
      </c>
      <c r="E419" s="343"/>
      <c r="F419" s="143" t="s">
        <v>128</v>
      </c>
      <c r="G419" s="102" t="s">
        <v>42</v>
      </c>
      <c r="H419" s="5" t="s">
        <v>43</v>
      </c>
      <c r="I419" s="6" t="s">
        <v>44</v>
      </c>
      <c r="J419" s="85" t="s">
        <v>45</v>
      </c>
    </row>
    <row r="420" s="13" customFormat="1">
      <c r="B420" s="21"/>
      <c r="D420" s="133"/>
      <c r="E420" s="140" t="s">
        <v>86</v>
      </c>
      <c r="F420" s="151">
        <v>140</v>
      </c>
      <c r="G420" s="152">
        <v>65</v>
      </c>
      <c r="H420" s="96">
        <v>65</v>
      </c>
      <c r="I420" s="99">
        <v>9</v>
      </c>
      <c r="J420" s="222">
        <v>0</v>
      </c>
    </row>
    <row r="421">
      <c r="D421" s="134"/>
      <c r="E421" s="141" t="s">
        <v>87</v>
      </c>
      <c r="F421" s="153">
        <v>114</v>
      </c>
      <c r="G421" s="154">
        <v>41</v>
      </c>
      <c r="H421" s="97">
        <v>59</v>
      </c>
      <c r="I421" s="100">
        <v>11</v>
      </c>
      <c r="J421" s="223">
        <v>4</v>
      </c>
      <c r="K421" s="15"/>
    </row>
    <row r="422">
      <c r="A422" s="15"/>
      <c r="D422" s="134"/>
      <c r="E422" s="141" t="s">
        <v>88</v>
      </c>
      <c r="F422" s="153">
        <v>121</v>
      </c>
      <c r="G422" s="154">
        <v>57</v>
      </c>
      <c r="H422" s="97">
        <v>47</v>
      </c>
      <c r="I422" s="100">
        <v>14</v>
      </c>
      <c r="J422" s="223">
        <v>3</v>
      </c>
      <c r="K422" s="15"/>
    </row>
    <row r="423">
      <c r="A423" s="15"/>
      <c r="D423" s="134"/>
      <c r="E423" s="141" t="s">
        <v>89</v>
      </c>
      <c r="F423" s="153">
        <v>162</v>
      </c>
      <c r="G423" s="154">
        <v>86</v>
      </c>
      <c r="H423" s="97">
        <v>45</v>
      </c>
      <c r="I423" s="100">
        <v>22</v>
      </c>
      <c r="J423" s="223">
        <v>9</v>
      </c>
      <c r="K423" s="15"/>
    </row>
    <row r="424">
      <c r="A424" s="15"/>
      <c r="D424" s="134"/>
      <c r="E424" s="141" t="s">
        <v>90</v>
      </c>
      <c r="F424" s="153">
        <v>138</v>
      </c>
      <c r="G424" s="154">
        <v>52</v>
      </c>
      <c r="H424" s="97">
        <v>74</v>
      </c>
      <c r="I424" s="100">
        <v>10</v>
      </c>
      <c r="J424" s="223">
        <v>2</v>
      </c>
      <c r="K424" s="15"/>
    </row>
    <row r="425" ht="15.75" s="13" customFormat="1">
      <c r="B425" s="21"/>
      <c r="D425" s="135"/>
      <c r="E425" s="142" t="s">
        <v>91</v>
      </c>
      <c r="F425" s="155">
        <v>207</v>
      </c>
      <c r="G425" s="156">
        <v>125</v>
      </c>
      <c r="H425" s="109">
        <v>70</v>
      </c>
      <c r="I425" s="110">
        <v>11</v>
      </c>
      <c r="J425" s="224">
        <v>2</v>
      </c>
    </row>
    <row r="426" ht="15.75" s="13" customFormat="1">
      <c r="B426" s="21"/>
      <c r="E426" s="173" t="s">
        <v>128</v>
      </c>
      <c r="F426" s="182">
        <f>SUM(F420:F425)</f>
        <v>0</v>
      </c>
      <c r="G426" s="183">
        <f>SUM(G420:G425)</f>
        <v>0</v>
      </c>
      <c r="H426" s="184">
        <f>SUM(H420:H425)</f>
        <v>0</v>
      </c>
      <c r="I426" s="185">
        <f>SUM(I420:I425)</f>
        <v>0</v>
      </c>
      <c r="J426" s="225">
        <f>SUM(J420:J425)</f>
        <v>0</v>
      </c>
    </row>
    <row r="427">
      <c r="A427" s="15"/>
      <c r="G427" s="89"/>
      <c r="J427" s="17"/>
      <c r="K427" s="15"/>
    </row>
    <row r="428" ht="19.5">
      <c r="A428" s="15"/>
      <c r="B428" s="14" t="s">
        <v>166</v>
      </c>
      <c r="G428" s="89"/>
      <c r="J428" s="17"/>
      <c r="K428" s="15"/>
    </row>
    <row r="429" ht="15.75" s="18" customFormat="1">
      <c r="B429" s="19"/>
      <c r="D429" s="342" t="s">
        <v>59</v>
      </c>
      <c r="E429" s="343"/>
      <c r="F429" s="143" t="s">
        <v>128</v>
      </c>
      <c r="G429" s="102" t="s">
        <v>42</v>
      </c>
      <c r="H429" s="5" t="s">
        <v>43</v>
      </c>
      <c r="I429" s="6" t="s">
        <v>44</v>
      </c>
      <c r="J429" s="85" t="s">
        <v>45</v>
      </c>
    </row>
    <row r="430" s="13" customFormat="1">
      <c r="B430" s="21"/>
      <c r="D430" s="133" t="s">
        <v>98</v>
      </c>
      <c r="E430" s="140" t="s">
        <v>86</v>
      </c>
      <c r="F430" s="151">
        <v>70</v>
      </c>
      <c r="G430" s="152">
        <v>15</v>
      </c>
      <c r="H430" s="96">
        <v>50</v>
      </c>
      <c r="I430" s="99">
        <v>5</v>
      </c>
      <c r="J430" s="222">
        <v>0</v>
      </c>
    </row>
    <row r="431">
      <c r="D431" s="134" t="s">
        <v>99</v>
      </c>
      <c r="E431" s="141" t="s">
        <v>86</v>
      </c>
      <c r="F431" s="153">
        <v>70</v>
      </c>
      <c r="G431" s="154">
        <v>50</v>
      </c>
      <c r="H431" s="97">
        <v>15</v>
      </c>
      <c r="I431" s="100">
        <v>5</v>
      </c>
      <c r="J431" s="223">
        <v>0</v>
      </c>
      <c r="K431" s="15"/>
    </row>
    <row r="432">
      <c r="D432" s="134" t="s">
        <v>100</v>
      </c>
      <c r="E432" s="141" t="s">
        <v>87</v>
      </c>
      <c r="F432" s="153">
        <v>54</v>
      </c>
      <c r="G432" s="154">
        <v>15</v>
      </c>
      <c r="H432" s="97">
        <v>33</v>
      </c>
      <c r="I432" s="100">
        <v>5</v>
      </c>
      <c r="J432" s="223">
        <v>1</v>
      </c>
      <c r="K432" s="15"/>
    </row>
    <row r="433">
      <c r="D433" s="134" t="s">
        <v>101</v>
      </c>
      <c r="E433" s="141" t="s">
        <v>87</v>
      </c>
      <c r="F433" s="153">
        <v>60</v>
      </c>
      <c r="G433" s="154">
        <v>26</v>
      </c>
      <c r="H433" s="97">
        <v>26</v>
      </c>
      <c r="I433" s="100">
        <v>6</v>
      </c>
      <c r="J433" s="223">
        <v>2</v>
      </c>
      <c r="K433" s="15"/>
    </row>
    <row r="434">
      <c r="A434" s="15"/>
      <c r="D434" s="134" t="s">
        <v>102</v>
      </c>
      <c r="E434" s="141" t="s">
        <v>88</v>
      </c>
      <c r="F434" s="153">
        <v>73</v>
      </c>
      <c r="G434" s="154">
        <v>32</v>
      </c>
      <c r="H434" s="97">
        <v>32</v>
      </c>
      <c r="I434" s="100">
        <v>7</v>
      </c>
      <c r="J434" s="223">
        <v>2</v>
      </c>
      <c r="K434" s="15"/>
    </row>
    <row r="435">
      <c r="A435" s="15"/>
      <c r="D435" s="134" t="s">
        <v>103</v>
      </c>
      <c r="E435" s="141" t="s">
        <v>88</v>
      </c>
      <c r="F435" s="153">
        <v>48</v>
      </c>
      <c r="G435" s="154">
        <v>25</v>
      </c>
      <c r="H435" s="97">
        <v>15</v>
      </c>
      <c r="I435" s="100">
        <v>7</v>
      </c>
      <c r="J435" s="223">
        <v>1</v>
      </c>
      <c r="K435" s="15"/>
    </row>
    <row r="436">
      <c r="A436" s="15"/>
      <c r="D436" s="134" t="s">
        <v>104</v>
      </c>
      <c r="E436" s="141" t="s">
        <v>89</v>
      </c>
      <c r="F436" s="153">
        <v>98</v>
      </c>
      <c r="G436" s="154">
        <v>54</v>
      </c>
      <c r="H436" s="97">
        <v>25</v>
      </c>
      <c r="I436" s="100">
        <v>14</v>
      </c>
      <c r="J436" s="223">
        <v>6</v>
      </c>
      <c r="K436" s="15"/>
    </row>
    <row r="437">
      <c r="A437" s="15"/>
      <c r="D437" s="134" t="s">
        <v>105</v>
      </c>
      <c r="E437" s="141" t="s">
        <v>89</v>
      </c>
      <c r="F437" s="153">
        <v>64</v>
      </c>
      <c r="G437" s="154">
        <v>32</v>
      </c>
      <c r="H437" s="97">
        <v>20</v>
      </c>
      <c r="I437" s="100">
        <v>8</v>
      </c>
      <c r="J437" s="223">
        <v>4</v>
      </c>
      <c r="K437" s="15"/>
    </row>
    <row r="438">
      <c r="A438" s="15"/>
      <c r="D438" s="134" t="s">
        <v>106</v>
      </c>
      <c r="E438" s="141" t="s">
        <v>90</v>
      </c>
      <c r="F438" s="153">
        <v>68</v>
      </c>
      <c r="G438" s="154">
        <v>20</v>
      </c>
      <c r="H438" s="97">
        <v>42</v>
      </c>
      <c r="I438" s="100">
        <v>5</v>
      </c>
      <c r="J438" s="223">
        <v>1</v>
      </c>
      <c r="K438" s="15"/>
    </row>
    <row r="439">
      <c r="A439" s="15"/>
      <c r="D439" s="134" t="s">
        <v>107</v>
      </c>
      <c r="E439" s="141" t="s">
        <v>90</v>
      </c>
      <c r="F439" s="153">
        <v>70</v>
      </c>
      <c r="G439" s="154">
        <v>32</v>
      </c>
      <c r="H439" s="97">
        <v>32</v>
      </c>
      <c r="I439" s="100">
        <v>6</v>
      </c>
      <c r="J439" s="223">
        <v>1</v>
      </c>
      <c r="K439" s="15"/>
    </row>
    <row r="440">
      <c r="A440" s="15"/>
      <c r="D440" s="134" t="s">
        <v>30</v>
      </c>
      <c r="E440" s="141" t="s">
        <v>91</v>
      </c>
      <c r="F440" s="153">
        <v>110</v>
      </c>
      <c r="G440" s="154">
        <v>75</v>
      </c>
      <c r="H440" s="97">
        <v>30</v>
      </c>
      <c r="I440" s="100">
        <v>5</v>
      </c>
      <c r="J440" s="223">
        <v>1</v>
      </c>
      <c r="K440" s="15"/>
    </row>
    <row r="441">
      <c r="A441" s="15"/>
      <c r="D441" s="134" t="s">
        <v>31</v>
      </c>
      <c r="E441" s="141" t="s">
        <v>91</v>
      </c>
      <c r="F441" s="153">
        <v>97</v>
      </c>
      <c r="G441" s="154">
        <v>50</v>
      </c>
      <c r="H441" s="97">
        <v>40</v>
      </c>
      <c r="I441" s="100">
        <v>6</v>
      </c>
      <c r="J441" s="223">
        <v>1</v>
      </c>
      <c r="K441" s="15"/>
    </row>
    <row r="442">
      <c r="A442" s="15"/>
      <c r="D442" s="134"/>
      <c r="E442" s="141"/>
      <c r="F442" s="153"/>
      <c r="G442" s="154"/>
      <c r="H442" s="97"/>
      <c r="I442" s="100"/>
      <c r="J442" s="223"/>
      <c r="K442" s="15"/>
    </row>
    <row r="443">
      <c r="A443" s="15"/>
      <c r="D443" s="134"/>
      <c r="E443" s="141"/>
      <c r="F443" s="153"/>
      <c r="G443" s="154"/>
      <c r="H443" s="97"/>
      <c r="I443" s="100"/>
      <c r="J443" s="223"/>
      <c r="K443" s="15"/>
    </row>
    <row r="444">
      <c r="A444" s="15"/>
      <c r="D444" s="134"/>
      <c r="E444" s="141"/>
      <c r="F444" s="153"/>
      <c r="G444" s="154"/>
      <c r="H444" s="97"/>
      <c r="I444" s="100"/>
      <c r="J444" s="223"/>
      <c r="K444" s="15"/>
    </row>
    <row r="445">
      <c r="A445" s="15"/>
      <c r="D445" s="134"/>
      <c r="E445" s="141"/>
      <c r="F445" s="153"/>
      <c r="G445" s="154"/>
      <c r="H445" s="97"/>
      <c r="I445" s="100"/>
      <c r="J445" s="223"/>
      <c r="K445" s="15"/>
    </row>
    <row r="446">
      <c r="A446" s="15"/>
      <c r="D446" s="134"/>
      <c r="E446" s="141"/>
      <c r="F446" s="153"/>
      <c r="G446" s="154"/>
      <c r="H446" s="97"/>
      <c r="I446" s="100"/>
      <c r="J446" s="223"/>
      <c r="K446" s="15"/>
    </row>
    <row r="447">
      <c r="A447" s="15"/>
      <c r="D447" s="134"/>
      <c r="E447" s="141"/>
      <c r="F447" s="153"/>
      <c r="G447" s="154"/>
      <c r="H447" s="97"/>
      <c r="I447" s="100"/>
      <c r="J447" s="223"/>
      <c r="K447" s="15"/>
    </row>
    <row r="448">
      <c r="A448" s="15"/>
      <c r="D448" s="134"/>
      <c r="E448" s="141"/>
      <c r="F448" s="153"/>
      <c r="G448" s="154"/>
      <c r="H448" s="97"/>
      <c r="I448" s="100"/>
      <c r="J448" s="223"/>
      <c r="K448" s="15"/>
    </row>
    <row r="449">
      <c r="A449" s="15"/>
      <c r="D449" s="134"/>
      <c r="E449" s="141"/>
      <c r="F449" s="153"/>
      <c r="G449" s="154"/>
      <c r="H449" s="97"/>
      <c r="I449" s="100"/>
      <c r="J449" s="223"/>
      <c r="K449" s="15"/>
    </row>
    <row r="450" s="13" customFormat="1">
      <c r="A450" s="15"/>
      <c r="B450" s="21"/>
      <c r="D450" s="134"/>
      <c r="E450" s="141"/>
      <c r="F450" s="153"/>
      <c r="G450" s="154"/>
      <c r="H450" s="97"/>
      <c r="I450" s="100"/>
      <c r="J450" s="223"/>
    </row>
    <row r="451">
      <c r="A451" s="15"/>
      <c r="D451" s="134"/>
      <c r="E451" s="141"/>
      <c r="F451" s="153"/>
      <c r="G451" s="154"/>
      <c r="H451" s="97"/>
      <c r="I451" s="100"/>
      <c r="J451" s="223"/>
      <c r="K451" s="15"/>
    </row>
    <row r="452">
      <c r="A452" s="15"/>
      <c r="D452" s="134"/>
      <c r="E452" s="141"/>
      <c r="F452" s="153"/>
      <c r="G452" s="154"/>
      <c r="H452" s="97"/>
      <c r="I452" s="100"/>
      <c r="J452" s="223"/>
      <c r="K452" s="15"/>
    </row>
    <row r="453">
      <c r="A453" s="15"/>
      <c r="D453" s="134"/>
      <c r="E453" s="141"/>
      <c r="F453" s="153"/>
      <c r="G453" s="154"/>
      <c r="H453" s="97"/>
      <c r="I453" s="100"/>
      <c r="J453" s="223"/>
      <c r="K453" s="15"/>
    </row>
    <row r="454" s="13" customFormat="1">
      <c r="A454" s="15"/>
      <c r="B454" s="21"/>
      <c r="D454" s="134"/>
      <c r="E454" s="141"/>
      <c r="F454" s="153"/>
      <c r="G454" s="154"/>
      <c r="H454" s="97"/>
      <c r="I454" s="100"/>
      <c r="J454" s="223"/>
    </row>
    <row r="455">
      <c r="A455" s="15"/>
      <c r="D455" s="134"/>
      <c r="E455" s="141"/>
      <c r="F455" s="153"/>
      <c r="G455" s="154"/>
      <c r="H455" s="97"/>
      <c r="I455" s="100"/>
      <c r="J455" s="223"/>
      <c r="K455" s="15"/>
    </row>
    <row r="456">
      <c r="A456" s="15"/>
      <c r="D456" s="134"/>
      <c r="E456" s="141"/>
      <c r="F456" s="153"/>
      <c r="G456" s="154"/>
      <c r="H456" s="97"/>
      <c r="I456" s="100"/>
      <c r="J456" s="223"/>
      <c r="K456" s="15"/>
    </row>
    <row r="457">
      <c r="A457" s="15"/>
      <c r="D457" s="134"/>
      <c r="E457" s="141"/>
      <c r="F457" s="153"/>
      <c r="G457" s="154"/>
      <c r="H457" s="97"/>
      <c r="I457" s="100"/>
      <c r="J457" s="223"/>
      <c r="K457" s="15"/>
    </row>
    <row r="458">
      <c r="A458" s="15"/>
      <c r="D458" s="134"/>
      <c r="E458" s="141"/>
      <c r="F458" s="153"/>
      <c r="G458" s="154"/>
      <c r="H458" s="97"/>
      <c r="I458" s="100"/>
      <c r="J458" s="223"/>
      <c r="K458" s="15"/>
    </row>
    <row r="459" ht="15.75" s="13" customFormat="1">
      <c r="B459" s="21"/>
      <c r="D459" s="135"/>
      <c r="E459" s="142"/>
      <c r="F459" s="155"/>
      <c r="G459" s="156"/>
      <c r="H459" s="109"/>
      <c r="I459" s="110"/>
      <c r="J459" s="224"/>
    </row>
    <row r="460" ht="15.75" s="13" customFormat="1">
      <c r="B460" s="21"/>
      <c r="E460" s="173" t="s">
        <v>128</v>
      </c>
      <c r="F460" s="182">
        <f>SUM(F430:F459)</f>
        <v>0</v>
      </c>
      <c r="G460" s="183">
        <f ref="G460:I460" t="shared" si="15">SUM(G430:G459)</f>
        <v>0</v>
      </c>
      <c r="H460" s="184">
        <f t="shared" si="15"/>
        <v>0</v>
      </c>
      <c r="I460" s="185">
        <f t="shared" si="15"/>
        <v>0</v>
      </c>
      <c r="J460" s="225">
        <f>SUM(J430:J459)</f>
        <v>0</v>
      </c>
    </row>
    <row r="461">
      <c r="F461" s="41"/>
    </row>
    <row r="462" ht="23.25" s="10" customFormat="1">
      <c r="A462" s="8" t="s">
        <v>167</v>
      </c>
      <c r="B462" s="9"/>
      <c r="E462" s="88"/>
      <c r="F462" s="88"/>
      <c r="G462" s="11"/>
      <c r="H462" s="12"/>
      <c r="I462" s="12"/>
      <c r="J462" s="11"/>
      <c r="K462" s="12"/>
    </row>
    <row r="463" ht="19.5">
      <c r="B463" s="14" t="s">
        <v>168</v>
      </c>
    </row>
    <row r="464" ht="15.75" s="18" customFormat="1">
      <c r="B464" s="19"/>
      <c r="D464" s="342" t="s">
        <v>59</v>
      </c>
      <c r="E464" s="343"/>
      <c r="F464" s="90" t="s">
        <v>122</v>
      </c>
      <c r="G464" s="83" t="s">
        <v>123</v>
      </c>
      <c r="H464" s="5" t="s">
        <v>124</v>
      </c>
      <c r="I464" s="6" t="s">
        <v>125</v>
      </c>
      <c r="J464" s="85" t="s">
        <v>126</v>
      </c>
    </row>
    <row r="465" s="13" customFormat="1">
      <c r="B465" s="21"/>
      <c r="D465" s="133" t="s">
        <v>30</v>
      </c>
      <c r="E465" s="140" t="s">
        <v>91</v>
      </c>
      <c r="F465" s="228">
        <v>0.009</v>
      </c>
      <c r="G465" s="23">
        <v>0.008</v>
      </c>
      <c r="H465" s="25">
        <v>0.012</v>
      </c>
      <c r="I465" s="229">
        <v>0.01</v>
      </c>
      <c r="J465" s="230">
        <v>0.015</v>
      </c>
    </row>
    <row r="466">
      <c r="D466" s="134" t="s">
        <v>31</v>
      </c>
      <c r="E466" s="141" t="s">
        <v>91</v>
      </c>
      <c r="F466" s="231">
        <v>0.013</v>
      </c>
      <c r="G466" s="30">
        <v>0.005</v>
      </c>
      <c r="H466" s="32">
        <v>0.01</v>
      </c>
      <c r="I466" s="232">
        <v>0.014</v>
      </c>
      <c r="J466" s="233">
        <v>0.015</v>
      </c>
      <c r="K466" s="15"/>
    </row>
    <row r="467">
      <c r="D467" s="134"/>
      <c r="E467" s="141"/>
      <c r="F467" s="231"/>
      <c r="G467" s="30"/>
      <c r="H467" s="32"/>
      <c r="I467" s="232"/>
      <c r="J467" s="233"/>
      <c r="K467" s="15"/>
    </row>
    <row r="468">
      <c r="D468" s="134"/>
      <c r="E468" s="141"/>
      <c r="F468" s="231"/>
      <c r="G468" s="30"/>
      <c r="H468" s="32"/>
      <c r="I468" s="232"/>
      <c r="J468" s="233"/>
      <c r="K468" s="15"/>
    </row>
    <row r="469" ht="15.75" s="13" customFormat="1">
      <c r="B469" s="21"/>
      <c r="D469" s="135"/>
      <c r="E469" s="142"/>
      <c r="F469" s="234"/>
      <c r="G469" s="235"/>
      <c r="H469" s="115"/>
      <c r="I469" s="236"/>
      <c r="J469" s="237"/>
    </row>
    <row r="470">
      <c r="A470" s="15"/>
      <c r="F470" s="16"/>
      <c r="H470" s="238"/>
      <c r="I470" s="238"/>
    </row>
    <row r="471" ht="19.5">
      <c r="A471" s="15"/>
      <c r="B471" s="14" t="s">
        <v>169</v>
      </c>
      <c r="F471" s="16"/>
      <c r="H471" s="238"/>
      <c r="I471" s="238"/>
    </row>
    <row r="472" ht="15.75" s="18" customFormat="1">
      <c r="B472" s="19"/>
      <c r="D472" s="342" t="s">
        <v>59</v>
      </c>
      <c r="E472" s="343"/>
      <c r="F472" s="204" t="s">
        <v>122</v>
      </c>
      <c r="G472" s="83" t="s">
        <v>123</v>
      </c>
      <c r="H472" s="239" t="s">
        <v>124</v>
      </c>
      <c r="I472" s="240" t="s">
        <v>125</v>
      </c>
      <c r="J472" s="241" t="s">
        <v>126</v>
      </c>
    </row>
    <row r="473" s="13" customFormat="1">
      <c r="B473" s="21"/>
      <c r="D473" s="133" t="s">
        <v>30</v>
      </c>
      <c r="E473" s="140" t="s">
        <v>91</v>
      </c>
      <c r="F473" s="228">
        <v>0.023</v>
      </c>
      <c r="G473" s="23">
        <v>-0.02</v>
      </c>
      <c r="H473" s="25">
        <v>-0.006</v>
      </c>
      <c r="I473" s="229">
        <v>0</v>
      </c>
      <c r="J473" s="230">
        <v>-0.001</v>
      </c>
    </row>
    <row r="474">
      <c r="A474" s="15"/>
      <c r="D474" s="134" t="s">
        <v>31</v>
      </c>
      <c r="E474" s="141" t="s">
        <v>91</v>
      </c>
      <c r="F474" s="231">
        <v>0.012</v>
      </c>
      <c r="G474" s="30">
        <v>-0.01</v>
      </c>
      <c r="H474" s="32">
        <v>0.02</v>
      </c>
      <c r="I474" s="232">
        <v>0</v>
      </c>
      <c r="J474" s="233">
        <v>0</v>
      </c>
      <c r="K474" s="15"/>
    </row>
    <row r="475">
      <c r="A475" s="15"/>
      <c r="D475" s="134"/>
      <c r="E475" s="141"/>
      <c r="F475" s="231"/>
      <c r="G475" s="30"/>
      <c r="H475" s="32"/>
      <c r="I475" s="232"/>
      <c r="J475" s="233"/>
      <c r="K475" s="15"/>
    </row>
    <row r="476">
      <c r="A476" s="15"/>
      <c r="D476" s="134"/>
      <c r="E476" s="141"/>
      <c r="F476" s="231"/>
      <c r="G476" s="30"/>
      <c r="H476" s="32"/>
      <c r="I476" s="232"/>
      <c r="J476" s="233"/>
      <c r="K476" s="15"/>
    </row>
    <row r="477" ht="15.75" s="13" customFormat="1">
      <c r="B477" s="21"/>
      <c r="D477" s="135"/>
      <c r="E477" s="142"/>
      <c r="F477" s="234"/>
      <c r="G477" s="235"/>
      <c r="H477" s="115"/>
      <c r="I477" s="236"/>
      <c r="J477" s="237"/>
    </row>
    <row r="479" ht="18.75">
      <c r="A479" s="15"/>
      <c r="B479" s="14" t="s">
        <v>170</v>
      </c>
    </row>
    <row r="480" ht="15.75" s="18" customFormat="1">
      <c r="B480" s="19"/>
      <c r="D480" s="342" t="s">
        <v>59</v>
      </c>
      <c r="E480" s="342"/>
      <c r="F480" s="226"/>
    </row>
    <row r="481" s="13" customFormat="1">
      <c r="B481" s="21"/>
      <c r="D481" s="133" t="s">
        <v>30</v>
      </c>
      <c r="E481" s="140" t="s">
        <v>91</v>
      </c>
      <c r="F481" s="222">
        <v>-356</v>
      </c>
    </row>
    <row r="482">
      <c r="A482" s="15"/>
      <c r="D482" s="134" t="s">
        <v>31</v>
      </c>
      <c r="E482" s="141" t="s">
        <v>91</v>
      </c>
      <c r="F482" s="223">
        <v>925</v>
      </c>
      <c r="G482" s="15"/>
      <c r="H482" s="15"/>
      <c r="I482" s="15"/>
      <c r="J482" s="15"/>
      <c r="K482" s="15"/>
    </row>
    <row r="483">
      <c r="A483" s="15"/>
      <c r="D483" s="134"/>
      <c r="E483" s="141"/>
      <c r="F483" s="223"/>
      <c r="G483" s="15"/>
      <c r="H483" s="15"/>
      <c r="I483" s="15"/>
      <c r="J483" s="15"/>
      <c r="K483" s="15"/>
    </row>
    <row r="484">
      <c r="A484" s="15"/>
      <c r="D484" s="134"/>
      <c r="E484" s="141"/>
      <c r="F484" s="223"/>
      <c r="G484" s="15"/>
      <c r="H484" s="15"/>
      <c r="I484" s="15"/>
      <c r="J484" s="15"/>
      <c r="K484" s="15"/>
    </row>
    <row r="485" ht="15.75" s="13" customFormat="1">
      <c r="B485" s="21"/>
      <c r="D485" s="135"/>
      <c r="E485" s="142"/>
      <c r="F485" s="224"/>
    </row>
    <row r="486" ht="15.75">
      <c r="E486" s="173" t="s">
        <v>128</v>
      </c>
      <c r="F486" s="227">
        <f>SUM(F481:F485)</f>
        <v>0</v>
      </c>
    </row>
    <row r="488" ht="23.25" s="10" customFormat="1">
      <c r="A488" s="8" t="s">
        <v>171</v>
      </c>
      <c r="B488" s="9"/>
      <c r="E488" s="88"/>
      <c r="F488" s="88"/>
      <c r="G488" s="11"/>
      <c r="H488" s="12"/>
      <c r="I488" s="12"/>
      <c r="J488" s="11"/>
      <c r="K488" s="12"/>
    </row>
    <row r="489" ht="19.5">
      <c r="B489" s="14" t="s">
        <v>172</v>
      </c>
    </row>
    <row r="490" ht="15.75" s="18" customFormat="1">
      <c r="B490" s="19"/>
      <c r="D490" s="342" t="s">
        <v>59</v>
      </c>
      <c r="E490" s="343"/>
      <c r="F490" s="90" t="s">
        <v>42</v>
      </c>
      <c r="G490" s="83" t="s">
        <v>43</v>
      </c>
      <c r="H490" s="5" t="s">
        <v>44</v>
      </c>
      <c r="I490" s="7" t="s">
        <v>45</v>
      </c>
    </row>
    <row r="491" s="13" customFormat="1">
      <c r="B491" s="21"/>
      <c r="D491" s="133" t="s">
        <v>30</v>
      </c>
      <c r="E491" s="140" t="s">
        <v>91</v>
      </c>
      <c r="F491" s="91">
        <v>0</v>
      </c>
      <c r="G491" s="117">
        <v>121</v>
      </c>
      <c r="H491" s="96">
        <v>15</v>
      </c>
      <c r="I491" s="104">
        <v>0</v>
      </c>
    </row>
    <row r="492">
      <c r="D492" s="134" t="s">
        <v>31</v>
      </c>
      <c r="E492" s="141" t="s">
        <v>91</v>
      </c>
      <c r="F492" s="92">
        <v>110</v>
      </c>
      <c r="G492" s="118">
        <v>115</v>
      </c>
      <c r="H492" s="97">
        <v>16</v>
      </c>
      <c r="I492" s="105">
        <v>0</v>
      </c>
      <c r="J492" s="15"/>
      <c r="K492" s="15"/>
    </row>
    <row r="493">
      <c r="D493" s="134"/>
      <c r="E493" s="141"/>
      <c r="F493" s="92"/>
      <c r="G493" s="118"/>
      <c r="H493" s="97"/>
      <c r="I493" s="105"/>
      <c r="J493" s="15"/>
      <c r="K493" s="15"/>
    </row>
    <row r="494">
      <c r="D494" s="134"/>
      <c r="E494" s="141"/>
      <c r="F494" s="92"/>
      <c r="G494" s="118"/>
      <c r="H494" s="97"/>
      <c r="I494" s="105"/>
      <c r="J494" s="15"/>
      <c r="K494" s="15"/>
    </row>
    <row r="495" ht="15.75" s="13" customFormat="1">
      <c r="B495" s="21"/>
      <c r="D495" s="135"/>
      <c r="E495" s="142"/>
      <c r="F495" s="246"/>
      <c r="G495" s="247"/>
      <c r="H495" s="109"/>
      <c r="I495" s="111"/>
    </row>
    <row r="496">
      <c r="F496" s="16"/>
      <c r="H496" s="238"/>
      <c r="I496" s="16"/>
      <c r="J496" s="17"/>
    </row>
    <row r="497" ht="19.5">
      <c r="B497" s="14" t="s">
        <v>169</v>
      </c>
      <c r="F497" s="16"/>
      <c r="H497" s="238"/>
      <c r="I497" s="16"/>
      <c r="J497" s="17"/>
    </row>
    <row r="498" ht="15.75" s="18" customFormat="1">
      <c r="B498" s="19"/>
      <c r="D498" s="342" t="s">
        <v>59</v>
      </c>
      <c r="E498" s="343"/>
      <c r="F498" s="90" t="s">
        <v>42</v>
      </c>
      <c r="G498" s="83" t="s">
        <v>43</v>
      </c>
      <c r="H498" s="239" t="s">
        <v>44</v>
      </c>
      <c r="I498" s="245" t="s">
        <v>45</v>
      </c>
    </row>
    <row r="499" s="13" customFormat="1">
      <c r="B499" s="21"/>
      <c r="D499" s="133" t="s">
        <v>30</v>
      </c>
      <c r="E499" s="140" t="s">
        <v>91</v>
      </c>
      <c r="F499" s="228">
        <v>0</v>
      </c>
      <c r="G499" s="23">
        <v>0.001</v>
      </c>
      <c r="H499" s="25">
        <v>0.001</v>
      </c>
      <c r="I499" s="242">
        <v>0.001</v>
      </c>
    </row>
    <row r="500">
      <c r="D500" s="134" t="s">
        <v>31</v>
      </c>
      <c r="E500" s="141" t="s">
        <v>91</v>
      </c>
      <c r="F500" s="231">
        <v>0.005</v>
      </c>
      <c r="G500" s="30">
        <v>0.002</v>
      </c>
      <c r="H500" s="32">
        <v>0.004</v>
      </c>
      <c r="I500" s="243">
        <v>0.004</v>
      </c>
      <c r="J500" s="15"/>
      <c r="K500" s="15"/>
    </row>
    <row r="501">
      <c r="D501" s="134"/>
      <c r="E501" s="141"/>
      <c r="F501" s="231"/>
      <c r="G501" s="30"/>
      <c r="H501" s="32"/>
      <c r="I501" s="243"/>
      <c r="J501" s="15"/>
      <c r="K501" s="15"/>
    </row>
    <row r="502">
      <c r="A502" s="15"/>
      <c r="D502" s="134"/>
      <c r="E502" s="141"/>
      <c r="F502" s="231"/>
      <c r="G502" s="30"/>
      <c r="H502" s="32"/>
      <c r="I502" s="243"/>
      <c r="J502" s="15"/>
      <c r="K502" s="15"/>
    </row>
    <row r="503" ht="15.75" s="13" customFormat="1">
      <c r="B503" s="21"/>
      <c r="D503" s="135"/>
      <c r="E503" s="142"/>
      <c r="F503" s="234"/>
      <c r="G503" s="235"/>
      <c r="H503" s="115"/>
      <c r="I503" s="244"/>
    </row>
    <row r="505" ht="18.75">
      <c r="A505" s="15"/>
      <c r="B505" s="14" t="s">
        <v>170</v>
      </c>
    </row>
    <row r="506" ht="15.75" s="18" customFormat="1">
      <c r="B506" s="19"/>
      <c r="D506" s="342" t="s">
        <v>59</v>
      </c>
      <c r="E506" s="342"/>
      <c r="F506" s="226"/>
    </row>
    <row r="507" s="13" customFormat="1">
      <c r="B507" s="21"/>
      <c r="D507" s="133" t="s">
        <v>30</v>
      </c>
      <c r="E507" s="140" t="s">
        <v>91</v>
      </c>
      <c r="F507" s="222">
        <v>-241</v>
      </c>
    </row>
    <row r="508">
      <c r="A508" s="15"/>
      <c r="D508" s="134" t="s">
        <v>31</v>
      </c>
      <c r="E508" s="141" t="s">
        <v>91</v>
      </c>
      <c r="F508" s="223">
        <v>916</v>
      </c>
      <c r="G508" s="15"/>
      <c r="H508" s="15"/>
      <c r="I508" s="15"/>
      <c r="J508" s="15"/>
      <c r="K508" s="15"/>
    </row>
    <row r="509">
      <c r="A509" s="15"/>
      <c r="D509" s="134"/>
      <c r="E509" s="141"/>
      <c r="F509" s="223"/>
      <c r="G509" s="15"/>
      <c r="H509" s="15"/>
      <c r="I509" s="15"/>
      <c r="J509" s="15"/>
      <c r="K509" s="15"/>
    </row>
    <row r="510">
      <c r="A510" s="15"/>
      <c r="D510" s="134"/>
      <c r="E510" s="141"/>
      <c r="F510" s="223"/>
      <c r="G510" s="15"/>
      <c r="H510" s="15"/>
      <c r="I510" s="15"/>
      <c r="J510" s="15"/>
      <c r="K510" s="15"/>
    </row>
    <row r="511" ht="15.75" s="13" customFormat="1">
      <c r="B511" s="21"/>
      <c r="D511" s="135"/>
      <c r="E511" s="142"/>
      <c r="F511" s="224"/>
    </row>
    <row r="512" ht="15.75">
      <c r="A512" s="15"/>
      <c r="E512" s="173" t="s">
        <v>128</v>
      </c>
      <c r="F512" s="227">
        <f>SUM(F507:F511)</f>
        <v>0</v>
      </c>
    </row>
    <row r="514" ht="23.25" s="10" customFormat="1">
      <c r="A514" s="8" t="s">
        <v>173</v>
      </c>
      <c r="B514" s="9"/>
      <c r="E514" s="88"/>
      <c r="F514" s="88"/>
      <c r="G514" s="11"/>
      <c r="H514" s="12"/>
      <c r="I514" s="12"/>
      <c r="J514" s="11"/>
      <c r="K514" s="12"/>
    </row>
    <row r="515" ht="19.5">
      <c r="B515" s="14" t="s">
        <v>174</v>
      </c>
    </row>
    <row r="516" ht="18.75">
      <c r="B516" s="14"/>
      <c r="F516" s="347" t="s">
        <v>175</v>
      </c>
      <c r="G516" s="348"/>
      <c r="H516" s="349"/>
      <c r="I516" s="347" t="s">
        <v>176</v>
      </c>
      <c r="J516" s="348"/>
      <c r="K516" s="349"/>
      <c r="L516" s="347" t="s">
        <v>177</v>
      </c>
      <c r="M516" s="348"/>
      <c r="N516" s="349"/>
    </row>
    <row r="517" ht="15.75" s="18" customFormat="1">
      <c r="B517" s="19"/>
      <c r="D517" s="342" t="s">
        <v>59</v>
      </c>
      <c r="E517" s="342"/>
      <c r="F517" s="163" t="s">
        <v>5</v>
      </c>
      <c r="G517" s="251" t="s">
        <v>6</v>
      </c>
      <c r="H517" s="252" t="s">
        <v>178</v>
      </c>
      <c r="I517" s="163" t="s">
        <v>6</v>
      </c>
      <c r="J517" s="251" t="s">
        <v>179</v>
      </c>
      <c r="K517" s="252" t="s">
        <v>180</v>
      </c>
      <c r="L517" s="163" t="s">
        <v>5</v>
      </c>
      <c r="M517" s="251" t="s">
        <v>6</v>
      </c>
      <c r="N517" s="252" t="s">
        <v>178</v>
      </c>
    </row>
    <row r="518" s="13" customFormat="1">
      <c r="B518" s="21"/>
      <c r="D518" s="133"/>
      <c r="E518" s="248" t="s">
        <v>181</v>
      </c>
      <c r="F518" s="221">
        <v>411</v>
      </c>
      <c r="G518" s="117">
        <v>470</v>
      </c>
      <c r="H518" s="222">
        <v>441</v>
      </c>
      <c r="I518" s="253">
        <v>0.144</v>
      </c>
      <c r="J518" s="23">
        <v>0.074</v>
      </c>
      <c r="K518" s="230">
        <v>0.014</v>
      </c>
      <c r="L518" s="253" t="str">
        <f>IF(F518=0,"",IF(F$523=0,"",F518/F$523))</f>
      </c>
      <c r="M518" s="23" t="str">
        <f ref="M518:M522" t="shared" si="17">IF(G518=0,"",IF(G$523=0,"",G518/G$523))</f>
      </c>
      <c r="N518" s="230" t="str">
        <f ref="N518:N522" t="shared" si="18">IF(H518=0,"",IF(H$523=0,"",H518/H$523))</f>
      </c>
    </row>
    <row r="519">
      <c r="A519" s="15"/>
      <c r="D519" s="134"/>
      <c r="E519" s="249" t="s">
        <v>123</v>
      </c>
      <c r="F519" s="171">
        <v>256</v>
      </c>
      <c r="G519" s="118">
        <v>253</v>
      </c>
      <c r="H519" s="223">
        <v>183</v>
      </c>
      <c r="I519" s="254">
        <v>-0.012</v>
      </c>
      <c r="J519" s="30">
        <v>-0.285</v>
      </c>
      <c r="K519" s="233">
        <v>-0.065</v>
      </c>
      <c r="L519" s="254" t="str">
        <f ref="L519:L522" t="shared" si="19">IF(F519=0,"",IF(F$523=0,"",F519/F$523))</f>
      </c>
      <c r="M519" s="30" t="str">
        <f t="shared" si="17"/>
      </c>
      <c r="N519" s="233" t="str">
        <f t="shared" si="18"/>
      </c>
    </row>
    <row r="520">
      <c r="A520" s="15"/>
      <c r="D520" s="134"/>
      <c r="E520" s="249" t="s">
        <v>124</v>
      </c>
      <c r="F520" s="171">
        <v>278</v>
      </c>
      <c r="G520" s="118">
        <v>318</v>
      </c>
      <c r="H520" s="223">
        <v>348</v>
      </c>
      <c r="I520" s="254">
        <v>0.144</v>
      </c>
      <c r="J520" s="30">
        <v>0.253</v>
      </c>
      <c r="K520" s="233">
        <v>0.046</v>
      </c>
      <c r="L520" s="254" t="str">
        <f t="shared" si="19"/>
      </c>
      <c r="M520" s="30" t="str">
        <f t="shared" si="17"/>
      </c>
      <c r="N520" s="233" t="str">
        <f t="shared" si="18"/>
      </c>
    </row>
    <row r="521">
      <c r="A521" s="15"/>
      <c r="D521" s="134"/>
      <c r="E521" s="249" t="s">
        <v>125</v>
      </c>
      <c r="F521" s="171">
        <v>523</v>
      </c>
      <c r="G521" s="118">
        <v>707</v>
      </c>
      <c r="H521" s="223">
        <v>1231</v>
      </c>
      <c r="I521" s="254">
        <v>0.352</v>
      </c>
      <c r="J521" s="30">
        <v>1.352</v>
      </c>
      <c r="K521" s="233">
        <v>0.187</v>
      </c>
      <c r="L521" s="254" t="str">
        <f t="shared" si="19"/>
      </c>
      <c r="M521" s="30" t="str">
        <f t="shared" si="17"/>
      </c>
      <c r="N521" s="233" t="str">
        <f t="shared" si="18"/>
      </c>
    </row>
    <row r="522" ht="15.75" s="13" customFormat="1">
      <c r="B522" s="21"/>
      <c r="D522" s="135"/>
      <c r="E522" s="250" t="s">
        <v>126</v>
      </c>
      <c r="F522" s="172">
        <v>527</v>
      </c>
      <c r="G522" s="247">
        <v>630</v>
      </c>
      <c r="H522" s="224">
        <v>1113</v>
      </c>
      <c r="I522" s="255">
        <v>0.196</v>
      </c>
      <c r="J522" s="235">
        <v>1.112</v>
      </c>
      <c r="K522" s="237">
        <v>0.161</v>
      </c>
      <c r="L522" s="255" t="str">
        <f t="shared" si="19"/>
      </c>
      <c r="M522" s="235" t="str">
        <f t="shared" si="17"/>
      </c>
      <c r="N522" s="237" t="str">
        <f t="shared" si="18"/>
      </c>
    </row>
    <row r="523" ht="15.75">
      <c r="A523" s="15"/>
      <c r="D523" s="135"/>
      <c r="E523" s="250" t="s">
        <v>128</v>
      </c>
      <c r="F523" s="172">
        <f>SUM(F518:F522)</f>
        <v>0</v>
      </c>
      <c r="G523" s="247">
        <f ref="G523:H523" t="shared" si="20">SUM(G518:G522)</f>
        <v>0</v>
      </c>
      <c r="H523" s="224">
        <f t="shared" si="20"/>
        <v>0</v>
      </c>
      <c r="I523" s="255" t="str">
        <f>IF(F523&gt;0,G523/F523-1,"N/A")</f>
        <v>N/A</v>
      </c>
      <c r="J523" s="235" t="e">
        <f>IF(F523&gt;0,H523/F523-1,H523/G523-1)</f>
        <v>#DIV/0!</v>
      </c>
      <c r="K523" s="237" t="e">
        <f>IF(F523&gt;0,((J523+1)^0.2)-1,((J523+1)^0.25)-1)</f>
        <v>#DIV/0!</v>
      </c>
      <c r="L523" s="255" t="str">
        <f>IF(F523=0,"",SUM(L518:L522))</f>
      </c>
      <c r="M523" s="235">
        <f ref="M523:N523" t="shared" si="21">SUM(M518:M522)</f>
        <v>0</v>
      </c>
      <c r="N523" s="237">
        <f t="shared" si="21"/>
        <v>0</v>
      </c>
    </row>
    <row r="524">
      <c r="A524" s="15"/>
      <c r="D524" s="41" t="s">
        <v>182</v>
      </c>
    </row>
    <row r="526" ht="23.25" s="10" customFormat="1">
      <c r="A526" s="8" t="s">
        <v>183</v>
      </c>
      <c r="B526" s="9"/>
      <c r="E526" s="88"/>
      <c r="F526" s="88"/>
      <c r="G526" s="11"/>
      <c r="H526" s="12"/>
      <c r="I526" s="12"/>
      <c r="J526" s="11"/>
      <c r="K526" s="12"/>
    </row>
    <row r="527" ht="19.5">
      <c r="B527" s="14" t="s">
        <v>184</v>
      </c>
    </row>
    <row r="528" ht="15.75" s="18" customFormat="1">
      <c r="B528" s="19"/>
      <c r="D528" s="342" t="s">
        <v>59</v>
      </c>
      <c r="E528" s="343"/>
      <c r="F528" s="90" t="s">
        <v>122</v>
      </c>
      <c r="G528" s="83" t="s">
        <v>123</v>
      </c>
      <c r="H528" s="5" t="s">
        <v>124</v>
      </c>
      <c r="I528" s="6" t="s">
        <v>125</v>
      </c>
      <c r="J528" s="85" t="s">
        <v>126</v>
      </c>
    </row>
    <row r="529" s="13" customFormat="1">
      <c r="B529" s="21"/>
      <c r="D529" s="133"/>
      <c r="E529" s="140" t="s">
        <v>185</v>
      </c>
      <c r="F529" s="228">
        <v>0.088</v>
      </c>
      <c r="G529" s="23">
        <v>0.019</v>
      </c>
      <c r="H529" s="25">
        <v>0.183</v>
      </c>
      <c r="I529" s="229">
        <v>0.024</v>
      </c>
      <c r="J529" s="230">
        <v>0.06</v>
      </c>
    </row>
    <row r="530">
      <c r="D530" s="134"/>
      <c r="E530" s="141" t="s">
        <v>64</v>
      </c>
      <c r="F530" s="231">
        <v>0.011</v>
      </c>
      <c r="G530" s="30">
        <v>0.093</v>
      </c>
      <c r="H530" s="32">
        <v>0.014</v>
      </c>
      <c r="I530" s="232">
        <v>0.037</v>
      </c>
      <c r="J530" s="233">
        <v>0.019</v>
      </c>
      <c r="K530" s="15"/>
    </row>
    <row r="531">
      <c r="D531" s="134"/>
      <c r="E531" s="141" t="s">
        <v>160</v>
      </c>
      <c r="F531" s="231">
        <v>0.342</v>
      </c>
      <c r="G531" s="30">
        <v>0.376</v>
      </c>
      <c r="H531" s="32">
        <v>0.275</v>
      </c>
      <c r="I531" s="232">
        <v>0.341</v>
      </c>
      <c r="J531" s="233">
        <v>0.44</v>
      </c>
      <c r="K531" s="15"/>
    </row>
    <row r="532" ht="15.75" s="13" customFormat="1">
      <c r="B532" s="21"/>
      <c r="D532" s="135"/>
      <c r="E532" s="142" t="s">
        <v>140</v>
      </c>
      <c r="F532" s="234">
        <v>0.559</v>
      </c>
      <c r="G532" s="235">
        <v>0.512</v>
      </c>
      <c r="H532" s="115">
        <v>0.528</v>
      </c>
      <c r="I532" s="236">
        <v>0.598</v>
      </c>
      <c r="J532" s="237">
        <v>0.482</v>
      </c>
    </row>
    <row r="533" ht="15.75" s="13" customFormat="1">
      <c r="B533" s="21"/>
      <c r="E533" s="173" t="s">
        <v>128</v>
      </c>
      <c r="F533" s="270">
        <f>SUM(F529:F532)</f>
        <v>0</v>
      </c>
      <c r="G533" s="271">
        <f ref="G533:J533" t="shared" si="22">SUM(G529:G532)</f>
        <v>0</v>
      </c>
      <c r="H533" s="272">
        <f t="shared" si="22"/>
        <v>0</v>
      </c>
      <c r="I533" s="273">
        <f t="shared" si="22"/>
        <v>0</v>
      </c>
      <c r="J533" s="274">
        <f t="shared" si="22"/>
        <v>0</v>
      </c>
      <c r="K533" s="194"/>
    </row>
    <row r="535" ht="19.5">
      <c r="A535" s="15"/>
      <c r="B535" s="14" t="s">
        <v>186</v>
      </c>
    </row>
    <row r="536" ht="19.5">
      <c r="A536" s="15"/>
      <c r="B536" s="14"/>
      <c r="F536" s="350" t="s">
        <v>185</v>
      </c>
      <c r="G536" s="351"/>
      <c r="H536" s="350" t="s">
        <v>187</v>
      </c>
      <c r="I536" s="351"/>
      <c r="J536" s="350" t="s">
        <v>65</v>
      </c>
      <c r="K536" s="351"/>
      <c r="L536" s="350" t="s">
        <v>140</v>
      </c>
      <c r="M536" s="351"/>
    </row>
    <row r="537" ht="15.75">
      <c r="A537" s="15"/>
      <c r="D537" s="342" t="s">
        <v>59</v>
      </c>
      <c r="E537" s="343"/>
      <c r="F537" s="283" t="s">
        <v>188</v>
      </c>
      <c r="G537" s="260" t="s">
        <v>189</v>
      </c>
      <c r="H537" s="284" t="s">
        <v>188</v>
      </c>
      <c r="I537" s="259" t="s">
        <v>189</v>
      </c>
      <c r="J537" s="283" t="s">
        <v>188</v>
      </c>
      <c r="K537" s="260" t="s">
        <v>189</v>
      </c>
      <c r="L537" s="284" t="s">
        <v>188</v>
      </c>
      <c r="M537" s="259" t="s">
        <v>189</v>
      </c>
    </row>
    <row r="538">
      <c r="A538" s="15"/>
      <c r="D538" s="264"/>
      <c r="E538" s="265" t="s">
        <v>122</v>
      </c>
      <c r="F538" s="277">
        <v>7</v>
      </c>
      <c r="G538" s="256">
        <v>0.303</v>
      </c>
      <c r="H538" s="280">
        <v>21</v>
      </c>
      <c r="I538" s="261">
        <v>0.402</v>
      </c>
      <c r="J538" s="277">
        <v>50</v>
      </c>
      <c r="K538" s="256">
        <v>0.097</v>
      </c>
      <c r="L538" s="280">
        <v>294</v>
      </c>
      <c r="M538" s="261">
        <v>0</v>
      </c>
    </row>
    <row r="539">
      <c r="A539" s="15"/>
      <c r="D539" s="266"/>
      <c r="E539" s="267"/>
      <c r="F539" s="278">
        <v>8</v>
      </c>
      <c r="G539" s="257">
        <v>0.449</v>
      </c>
      <c r="H539" s="281">
        <v>27</v>
      </c>
      <c r="I539" s="262">
        <v>0.422</v>
      </c>
      <c r="J539" s="278">
        <v>66</v>
      </c>
      <c r="K539" s="257">
        <v>0.498</v>
      </c>
      <c r="L539" s="281">
        <v>373</v>
      </c>
      <c r="M539" s="262">
        <v>1</v>
      </c>
    </row>
    <row r="540">
      <c r="A540" s="15"/>
      <c r="D540" s="266"/>
      <c r="E540" s="267"/>
      <c r="F540" s="278">
        <v>9</v>
      </c>
      <c r="G540" s="257">
        <v>0.46</v>
      </c>
      <c r="H540" s="281">
        <v>33</v>
      </c>
      <c r="I540" s="262">
        <v>0.418</v>
      </c>
      <c r="J540" s="278">
        <v>82</v>
      </c>
      <c r="K540" s="257">
        <v>0.709</v>
      </c>
      <c r="L540" s="281">
        <v>452</v>
      </c>
      <c r="M540" s="262">
        <v>0.501</v>
      </c>
    </row>
    <row r="541" ht="15.75">
      <c r="A541" s="15"/>
      <c r="D541" s="268"/>
      <c r="E541" s="269"/>
      <c r="F541" s="279">
        <v>10</v>
      </c>
      <c r="G541" s="258">
        <v>0.451</v>
      </c>
      <c r="H541" s="282">
        <v>39</v>
      </c>
      <c r="I541" s="263">
        <v>0.422</v>
      </c>
      <c r="J541" s="279">
        <v>98</v>
      </c>
      <c r="K541" s="258">
        <v>0.36</v>
      </c>
      <c r="L541" s="282">
        <v>531</v>
      </c>
      <c r="M541" s="263">
        <v>0.163</v>
      </c>
    </row>
    <row r="542">
      <c r="A542" s="15"/>
      <c r="D542" s="264"/>
      <c r="E542" s="265" t="s">
        <v>123</v>
      </c>
      <c r="F542" s="277">
        <v>5</v>
      </c>
      <c r="G542" s="256">
        <v>0.533</v>
      </c>
      <c r="H542" s="280">
        <v>22</v>
      </c>
      <c r="I542" s="261">
        <v>0.406</v>
      </c>
      <c r="J542" s="277">
        <v>52</v>
      </c>
      <c r="K542" s="256">
        <v>0.067</v>
      </c>
      <c r="L542" s="280">
        <v>202</v>
      </c>
      <c r="M542" s="261">
        <v>0.129</v>
      </c>
    </row>
    <row r="543">
      <c r="A543" s="15"/>
      <c r="D543" s="266"/>
      <c r="E543" s="267"/>
      <c r="F543" s="278">
        <v>6</v>
      </c>
      <c r="G543" s="257">
        <v>0.533</v>
      </c>
      <c r="H543" s="281">
        <v>28</v>
      </c>
      <c r="I543" s="262">
        <v>0.515</v>
      </c>
      <c r="J543" s="278">
        <v>68</v>
      </c>
      <c r="K543" s="257">
        <v>0.513</v>
      </c>
      <c r="L543" s="281">
        <v>281</v>
      </c>
      <c r="M543" s="262">
        <v>1</v>
      </c>
    </row>
    <row r="544">
      <c r="A544" s="15"/>
      <c r="D544" s="266"/>
      <c r="E544" s="267"/>
      <c r="F544" s="278">
        <v>7</v>
      </c>
      <c r="G544" s="257">
        <v>0.514</v>
      </c>
      <c r="H544" s="281">
        <v>34</v>
      </c>
      <c r="I544" s="262">
        <v>0.565</v>
      </c>
      <c r="J544" s="278">
        <v>84</v>
      </c>
      <c r="K544" s="257">
        <v>0.801</v>
      </c>
      <c r="L544" s="281">
        <v>360</v>
      </c>
      <c r="M544" s="262">
        <v>0.945</v>
      </c>
    </row>
    <row r="545" ht="15.75">
      <c r="A545" s="15"/>
      <c r="D545" s="268"/>
      <c r="E545" s="269"/>
      <c r="F545" s="279">
        <v>8</v>
      </c>
      <c r="G545" s="258">
        <v>0.495</v>
      </c>
      <c r="H545" s="282">
        <v>40</v>
      </c>
      <c r="I545" s="263">
        <v>0.588</v>
      </c>
      <c r="J545" s="279">
        <v>100</v>
      </c>
      <c r="K545" s="258">
        <v>0.694</v>
      </c>
      <c r="L545" s="282">
        <v>439</v>
      </c>
      <c r="M545" s="263">
        <v>0</v>
      </c>
    </row>
    <row r="546">
      <c r="A546" s="15"/>
      <c r="D546" s="264"/>
      <c r="E546" s="265" t="s">
        <v>124</v>
      </c>
      <c r="F546" s="277">
        <v>7</v>
      </c>
      <c r="G546" s="256">
        <v>0.203</v>
      </c>
      <c r="H546" s="280">
        <v>14</v>
      </c>
      <c r="I546" s="261">
        <v>0.439</v>
      </c>
      <c r="J546" s="277">
        <v>34</v>
      </c>
      <c r="K546" s="256">
        <v>0.178</v>
      </c>
      <c r="L546" s="280">
        <v>306</v>
      </c>
      <c r="M546" s="261">
        <v>0</v>
      </c>
    </row>
    <row r="547">
      <c r="A547" s="15"/>
      <c r="D547" s="266"/>
      <c r="E547" s="267"/>
      <c r="F547" s="278">
        <v>8</v>
      </c>
      <c r="G547" s="257">
        <v>0.408</v>
      </c>
      <c r="H547" s="281">
        <v>20</v>
      </c>
      <c r="I547" s="262">
        <v>0.413</v>
      </c>
      <c r="J547" s="278">
        <v>50</v>
      </c>
      <c r="K547" s="257">
        <v>0.699</v>
      </c>
      <c r="L547" s="281">
        <v>385</v>
      </c>
      <c r="M547" s="262">
        <v>1</v>
      </c>
    </row>
    <row r="548">
      <c r="A548" s="15"/>
      <c r="D548" s="266"/>
      <c r="E548" s="267"/>
      <c r="F548" s="278">
        <v>9</v>
      </c>
      <c r="G548" s="257">
        <v>0.55</v>
      </c>
      <c r="H548" s="281">
        <v>26</v>
      </c>
      <c r="I548" s="262">
        <v>0.427</v>
      </c>
      <c r="J548" s="278">
        <v>66</v>
      </c>
      <c r="K548" s="257">
        <v>0.652</v>
      </c>
      <c r="L548" s="281">
        <v>464</v>
      </c>
      <c r="M548" s="262">
        <v>0.53</v>
      </c>
    </row>
    <row r="549" ht="15.75">
      <c r="A549" s="15"/>
      <c r="D549" s="268"/>
      <c r="E549" s="269"/>
      <c r="F549" s="279">
        <v>10</v>
      </c>
      <c r="G549" s="258">
        <v>0.55</v>
      </c>
      <c r="H549" s="282">
        <v>32</v>
      </c>
      <c r="I549" s="263">
        <v>0.431</v>
      </c>
      <c r="J549" s="279">
        <v>82</v>
      </c>
      <c r="K549" s="258">
        <v>0.181</v>
      </c>
      <c r="L549" s="282">
        <v>543</v>
      </c>
      <c r="M549" s="263">
        <v>0.18</v>
      </c>
    </row>
    <row r="550">
      <c r="A550" s="15"/>
      <c r="B550" s="15"/>
      <c r="D550" s="264"/>
      <c r="E550" s="265" t="s">
        <v>125</v>
      </c>
      <c r="F550" s="277">
        <v>7</v>
      </c>
      <c r="G550" s="256">
        <v>0.362</v>
      </c>
      <c r="H550" s="280">
        <v>15</v>
      </c>
      <c r="I550" s="261">
        <v>0.376</v>
      </c>
      <c r="J550" s="277">
        <v>31</v>
      </c>
      <c r="K550" s="256">
        <v>0.174</v>
      </c>
      <c r="L550" s="280">
        <v>162</v>
      </c>
      <c r="M550" s="261">
        <v>0.062</v>
      </c>
    </row>
    <row r="551">
      <c r="A551" s="15"/>
      <c r="B551" s="15"/>
      <c r="D551" s="266"/>
      <c r="E551" s="267"/>
      <c r="F551" s="278">
        <v>8</v>
      </c>
      <c r="G551" s="257">
        <v>0.38</v>
      </c>
      <c r="H551" s="281">
        <v>21</v>
      </c>
      <c r="I551" s="262">
        <v>0.328</v>
      </c>
      <c r="J551" s="278">
        <v>47</v>
      </c>
      <c r="K551" s="257">
        <v>0.67</v>
      </c>
      <c r="L551" s="281">
        <v>241</v>
      </c>
      <c r="M551" s="262">
        <v>0.393</v>
      </c>
    </row>
    <row r="552">
      <c r="A552" s="15"/>
      <c r="B552" s="15"/>
      <c r="D552" s="266"/>
      <c r="E552" s="267"/>
      <c r="F552" s="278">
        <v>9</v>
      </c>
      <c r="G552" s="257">
        <v>0.372</v>
      </c>
      <c r="H552" s="281">
        <v>27</v>
      </c>
      <c r="I552" s="262">
        <v>0.36</v>
      </c>
      <c r="J552" s="278">
        <v>63</v>
      </c>
      <c r="K552" s="257">
        <v>0.51</v>
      </c>
      <c r="L552" s="281">
        <v>320</v>
      </c>
      <c r="M552" s="262">
        <v>1</v>
      </c>
    </row>
    <row r="553" ht="15.75">
      <c r="A553" s="15"/>
      <c r="B553" s="15"/>
      <c r="D553" s="268"/>
      <c r="E553" s="269"/>
      <c r="F553" s="279">
        <v>10</v>
      </c>
      <c r="G553" s="258">
        <v>0.34</v>
      </c>
      <c r="H553" s="282">
        <v>33</v>
      </c>
      <c r="I553" s="263">
        <v>0.39</v>
      </c>
      <c r="J553" s="279">
        <v>79</v>
      </c>
      <c r="K553" s="258">
        <v>0.099</v>
      </c>
      <c r="L553" s="282">
        <v>399</v>
      </c>
      <c r="M553" s="263">
        <v>0</v>
      </c>
    </row>
    <row r="554">
      <c r="A554" s="15"/>
      <c r="B554" s="15"/>
      <c r="D554" s="264"/>
      <c r="E554" s="265" t="s">
        <v>126</v>
      </c>
      <c r="F554" s="277">
        <v>6</v>
      </c>
      <c r="G554" s="256">
        <v>0.52</v>
      </c>
      <c r="H554" s="280">
        <v>8</v>
      </c>
      <c r="I554" s="261">
        <v>0.585</v>
      </c>
      <c r="J554" s="277">
        <v>9</v>
      </c>
      <c r="K554" s="256">
        <v>0.564</v>
      </c>
      <c r="L554" s="280">
        <v>100</v>
      </c>
      <c r="M554" s="261">
        <v>0.813</v>
      </c>
    </row>
    <row r="555">
      <c r="A555" s="15"/>
      <c r="B555" s="15"/>
      <c r="D555" s="266"/>
      <c r="E555" s="267"/>
      <c r="F555" s="278">
        <v>7</v>
      </c>
      <c r="G555" s="257">
        <v>0.643</v>
      </c>
      <c r="H555" s="281">
        <v>14</v>
      </c>
      <c r="I555" s="262">
        <v>0.583</v>
      </c>
      <c r="J555" s="278">
        <v>25</v>
      </c>
      <c r="K555" s="257">
        <v>1</v>
      </c>
      <c r="L555" s="281">
        <v>179</v>
      </c>
      <c r="M555" s="262">
        <v>0.99</v>
      </c>
    </row>
    <row r="556">
      <c r="A556" s="15"/>
      <c r="B556" s="15"/>
      <c r="D556" s="266"/>
      <c r="E556" s="267"/>
      <c r="F556" s="278">
        <v>8</v>
      </c>
      <c r="G556" s="257">
        <v>0.59</v>
      </c>
      <c r="H556" s="281">
        <v>20</v>
      </c>
      <c r="I556" s="262">
        <v>0.578</v>
      </c>
      <c r="J556" s="278">
        <v>41</v>
      </c>
      <c r="K556" s="257">
        <v>0.631</v>
      </c>
      <c r="L556" s="281">
        <v>258</v>
      </c>
      <c r="M556" s="262">
        <v>0.491</v>
      </c>
    </row>
    <row r="557" ht="15.75">
      <c r="A557" s="15"/>
      <c r="B557" s="15"/>
      <c r="D557" s="268"/>
      <c r="E557" s="269"/>
      <c r="F557" s="279">
        <v>9</v>
      </c>
      <c r="G557" s="258">
        <v>0.539</v>
      </c>
      <c r="H557" s="282">
        <v>26</v>
      </c>
      <c r="I557" s="263">
        <v>0.547</v>
      </c>
      <c r="J557" s="279">
        <v>57</v>
      </c>
      <c r="K557" s="258">
        <v>0.098</v>
      </c>
      <c r="L557" s="282">
        <v>337</v>
      </c>
      <c r="M557" s="263">
        <v>0</v>
      </c>
    </row>
    <row r="559" ht="23.25">
      <c r="A559" s="8" t="s">
        <v>190</v>
      </c>
    </row>
    <row r="560" ht="19.5">
      <c r="C560" s="14" t="s">
        <v>191</v>
      </c>
    </row>
    <row r="561" ht="15.75">
      <c r="D561" s="342" t="s">
        <v>59</v>
      </c>
      <c r="E561" s="342"/>
      <c r="F561" s="304" t="s">
        <v>192</v>
      </c>
      <c r="G561" s="305" t="s">
        <v>193</v>
      </c>
      <c r="H561" s="306" t="s">
        <v>194</v>
      </c>
      <c r="I561" s="307" t="s">
        <v>195</v>
      </c>
      <c r="J561" s="306" t="s">
        <v>196</v>
      </c>
      <c r="K561" s="304" t="s">
        <v>197</v>
      </c>
      <c r="L561" s="305" t="s">
        <v>198</v>
      </c>
    </row>
    <row r="562">
      <c r="D562" s="133"/>
      <c r="E562" s="248" t="s">
        <v>30</v>
      </c>
      <c r="F562" s="308">
        <v>0.74296402931213379</v>
      </c>
      <c r="G562" s="315">
        <v>0.47513991594314575</v>
      </c>
      <c r="H562" s="309">
        <v>0.27340805530548096</v>
      </c>
      <c r="I562" s="315">
        <v>0.0697159692645073</v>
      </c>
      <c r="J562" s="309">
        <v>0.072161644697189331</v>
      </c>
      <c r="K562" s="315">
        <v>0.018025824800133705</v>
      </c>
      <c r="L562" s="315">
        <v>0.0011569451307877898</v>
      </c>
    </row>
    <row r="563">
      <c r="D563" s="134"/>
      <c r="E563" s="249" t="s">
        <v>31</v>
      </c>
      <c r="F563" s="310">
        <v>0.7224918007850647</v>
      </c>
      <c r="G563" s="316">
        <v>0.49557995796203613</v>
      </c>
      <c r="H563" s="311">
        <v>0.27193665504455566</v>
      </c>
      <c r="I563" s="316">
        <v>0.04977203905582428</v>
      </c>
      <c r="J563" s="311">
        <v>0.065476164221763611</v>
      </c>
      <c r="K563" s="316">
        <v>0.016910970211029053</v>
      </c>
      <c r="L563" s="316">
        <v>0.00068201794056221843</v>
      </c>
    </row>
    <row r="564">
      <c r="D564" s="134"/>
      <c r="E564" s="249"/>
      <c r="F564" s="310"/>
      <c r="G564" s="316"/>
      <c r="H564" s="311"/>
      <c r="I564" s="316"/>
      <c r="J564" s="311"/>
      <c r="K564" s="316"/>
      <c r="L564" s="316"/>
    </row>
    <row r="565">
      <c r="D565" s="134"/>
      <c r="E565" s="249"/>
      <c r="F565" s="310"/>
      <c r="G565" s="316"/>
      <c r="H565" s="311"/>
      <c r="I565" s="316"/>
      <c r="J565" s="311"/>
      <c r="K565" s="316"/>
      <c r="L565" s="316"/>
    </row>
    <row r="566" ht="15.75">
      <c r="D566" s="135"/>
      <c r="E566" s="250"/>
      <c r="F566" s="312"/>
      <c r="G566" s="313"/>
      <c r="H566" s="314"/>
      <c r="I566" s="313"/>
      <c r="J566" s="314"/>
      <c r="K566" s="313"/>
      <c r="L566" s="313"/>
    </row>
    <row r="568" ht="23.25">
      <c r="A568" s="8" t="s">
        <v>199</v>
      </c>
    </row>
    <row r="569" ht="19.5">
      <c r="C569" s="14" t="s">
        <v>200</v>
      </c>
    </row>
    <row r="570" ht="15.75">
      <c r="D570" s="342" t="s">
        <v>59</v>
      </c>
      <c r="E570" s="342"/>
      <c r="F570" s="304" t="s">
        <v>201</v>
      </c>
      <c r="G570" s="305" t="s">
        <v>202</v>
      </c>
      <c r="H570" s="306" t="s">
        <v>203</v>
      </c>
      <c r="I570" s="307" t="s">
        <v>204</v>
      </c>
      <c r="J570" s="306" t="s">
        <v>205</v>
      </c>
      <c r="K570" s="15"/>
      <c r="L570" s="342"/>
      <c r="M570" s="342"/>
      <c r="N570" s="328" t="s">
        <v>201</v>
      </c>
      <c r="O570" s="305" t="s">
        <v>202</v>
      </c>
      <c r="P570" s="306" t="s">
        <v>203</v>
      </c>
      <c r="Q570" s="307" t="s">
        <v>204</v>
      </c>
      <c r="R570" s="306" t="s">
        <v>205</v>
      </c>
    </row>
    <row r="571">
      <c r="D571" s="133"/>
      <c r="E571" s="140" t="s">
        <v>98</v>
      </c>
      <c r="F571" s="319">
        <v>130000</v>
      </c>
      <c r="G571" s="320">
        <v>520000</v>
      </c>
      <c r="H571" s="319">
        <v>390000</v>
      </c>
      <c r="I571" s="320">
        <v>65000</v>
      </c>
      <c r="J571" s="319">
        <v>195000</v>
      </c>
      <c r="K571" s="15"/>
      <c r="L571" s="133"/>
      <c r="M571" s="248" t="str">
        <f>IF(E571&lt;&gt;"",E571,"")</f>
        <v>_SQL-DCG-STU-MR-SOV</v>
      </c>
      <c r="N571" s="329" t="str">
        <f>IF(AND(F$602&lt;&gt;0,F571&lt;&gt;""),F571/F$602,"")</f>
      </c>
      <c r="O571" s="315" t="str">
        <f ref="O571:R571" t="shared" si="23">IF(AND(G$602&lt;&gt;0,G571&lt;&gt;""),G571/G$602,"")</f>
      </c>
      <c r="P571" s="329" t="str">
        <f t="shared" si="23"/>
      </c>
      <c r="Q571" s="315" t="str">
        <f t="shared" si="23"/>
      </c>
      <c r="R571" s="332" t="str">
        <f t="shared" si="23"/>
      </c>
    </row>
    <row r="572">
      <c r="D572" s="134"/>
      <c r="E572" s="141" t="s">
        <v>99</v>
      </c>
      <c r="F572" s="321">
        <v>900000</v>
      </c>
      <c r="G572" s="322">
        <v>300000</v>
      </c>
      <c r="H572" s="321">
        <v>1200000</v>
      </c>
      <c r="I572" s="322">
        <v>300000</v>
      </c>
      <c r="J572" s="321">
        <v>300000</v>
      </c>
      <c r="K572" s="15"/>
      <c r="L572" s="134"/>
      <c r="M572" s="249" t="str">
        <f ref="M572:M601" t="shared" si="24">IF(E572&lt;&gt;"",E572,"")</f>
      </c>
      <c r="N572" s="330" t="str">
        <f ref="N572:N601" t="shared" si="25">IF(AND(F$602&lt;&gt;0,F572&lt;&gt;""),F572/F$602,"")</f>
      </c>
      <c r="O572" s="316" t="str">
        <f ref="O572:O601" t="shared" si="26">IF(AND(G$602&lt;&gt;0,G572&lt;&gt;""),G572/G$602,"")</f>
      </c>
      <c r="P572" s="330" t="str">
        <f ref="P572:P601" t="shared" si="27">IF(AND(H$602&lt;&gt;0,H572&lt;&gt;""),H572/H$602,"")</f>
      </c>
      <c r="Q572" s="316" t="str">
        <f ref="Q572:Q601" t="shared" si="28">IF(AND(I$602&lt;&gt;0,I572&lt;&gt;""),I572/I$602,"")</f>
      </c>
      <c r="R572" s="333" t="str">
        <f ref="R572:R601" t="shared" si="29">IF(AND(J$602&lt;&gt;0,J572&lt;&gt;""),J572/J$602,"")</f>
      </c>
    </row>
    <row r="573">
      <c r="D573" s="134"/>
      <c r="E573" s="141" t="s">
        <v>100</v>
      </c>
      <c r="F573" s="321">
        <v>550000</v>
      </c>
      <c r="G573" s="322">
        <v>550000</v>
      </c>
      <c r="H573" s="321">
        <v>660000</v>
      </c>
      <c r="I573" s="322">
        <v>220000</v>
      </c>
      <c r="J573" s="321">
        <v>220000</v>
      </c>
      <c r="K573" s="15"/>
      <c r="L573" s="134"/>
      <c r="M573" s="249" t="str">
        <f t="shared" si="24"/>
      </c>
      <c r="N573" s="330" t="str">
        <f t="shared" si="25"/>
      </c>
      <c r="O573" s="316" t="str">
        <f t="shared" si="26"/>
      </c>
      <c r="P573" s="330" t="str">
        <f t="shared" si="27"/>
      </c>
      <c r="Q573" s="316" t="str">
        <f t="shared" si="28"/>
      </c>
      <c r="R573" s="333" t="str">
        <f t="shared" si="29"/>
      </c>
    </row>
    <row r="574">
      <c r="D574" s="134"/>
      <c r="E574" s="141" t="s">
        <v>101</v>
      </c>
      <c r="F574" s="321">
        <v>550000</v>
      </c>
      <c r="G574" s="322">
        <v>550000</v>
      </c>
      <c r="H574" s="321">
        <v>550000</v>
      </c>
      <c r="I574" s="322">
        <v>330000</v>
      </c>
      <c r="J574" s="321">
        <v>220000</v>
      </c>
      <c r="K574" s="15"/>
      <c r="L574" s="134"/>
      <c r="M574" s="249" t="str">
        <f t="shared" si="24"/>
      </c>
      <c r="N574" s="330" t="str">
        <f t="shared" si="25"/>
      </c>
      <c r="O574" s="316" t="str">
        <f t="shared" si="26"/>
      </c>
      <c r="P574" s="330" t="str">
        <f t="shared" si="27"/>
      </c>
      <c r="Q574" s="316" t="str">
        <f t="shared" si="28"/>
      </c>
      <c r="R574" s="333" t="str">
        <f t="shared" si="29"/>
      </c>
    </row>
    <row r="575">
      <c r="D575" s="134"/>
      <c r="E575" s="141" t="s">
        <v>102</v>
      </c>
      <c r="F575" s="321">
        <v>505000</v>
      </c>
      <c r="G575" s="322">
        <v>505000</v>
      </c>
      <c r="H575" s="321">
        <v>505000</v>
      </c>
      <c r="I575" s="322">
        <v>303000</v>
      </c>
      <c r="J575" s="321">
        <v>202000</v>
      </c>
      <c r="K575" s="15"/>
      <c r="L575" s="134"/>
      <c r="M575" s="249" t="str">
        <f t="shared" si="24"/>
      </c>
      <c r="N575" s="330" t="str">
        <f t="shared" si="25"/>
      </c>
      <c r="O575" s="316" t="str">
        <f t="shared" si="26"/>
      </c>
      <c r="P575" s="330" t="str">
        <f t="shared" si="27"/>
      </c>
      <c r="Q575" s="316" t="str">
        <f t="shared" si="28"/>
      </c>
      <c r="R575" s="333" t="str">
        <f t="shared" si="29"/>
      </c>
    </row>
    <row r="576">
      <c r="D576" s="134"/>
      <c r="E576" s="141" t="s">
        <v>103</v>
      </c>
      <c r="F576" s="321">
        <v>303000</v>
      </c>
      <c r="G576" s="322">
        <v>303000</v>
      </c>
      <c r="H576" s="321">
        <v>303000</v>
      </c>
      <c r="I576" s="322">
        <v>606000</v>
      </c>
      <c r="J576" s="321">
        <v>505000</v>
      </c>
      <c r="K576" s="15"/>
      <c r="L576" s="134"/>
      <c r="M576" s="249" t="str">
        <f t="shared" si="24"/>
      </c>
      <c r="N576" s="330" t="str">
        <f t="shared" si="25"/>
      </c>
      <c r="O576" s="316" t="str">
        <f t="shared" si="26"/>
      </c>
      <c r="P576" s="330" t="str">
        <f t="shared" si="27"/>
      </c>
      <c r="Q576" s="316" t="str">
        <f t="shared" si="28"/>
      </c>
      <c r="R576" s="333" t="str">
        <f t="shared" si="29"/>
      </c>
    </row>
    <row r="577">
      <c r="D577" s="134"/>
      <c r="E577" s="141" t="s">
        <v>104</v>
      </c>
      <c r="F577" s="321">
        <v>500000</v>
      </c>
      <c r="G577" s="322">
        <v>500000</v>
      </c>
      <c r="H577" s="321">
        <v>500000</v>
      </c>
      <c r="I577" s="322">
        <v>500000</v>
      </c>
      <c r="J577" s="321">
        <v>500000</v>
      </c>
      <c r="K577" s="15"/>
      <c r="L577" s="134"/>
      <c r="M577" s="249" t="str">
        <f t="shared" si="24"/>
      </c>
      <c r="N577" s="330" t="str">
        <f t="shared" si="25"/>
      </c>
      <c r="O577" s="316" t="str">
        <f t="shared" si="26"/>
      </c>
      <c r="P577" s="330" t="str">
        <f t="shared" si="27"/>
      </c>
      <c r="Q577" s="316" t="str">
        <f t="shared" si="28"/>
      </c>
      <c r="R577" s="333" t="str">
        <f t="shared" si="29"/>
      </c>
    </row>
    <row r="578">
      <c r="D578" s="134"/>
      <c r="E578" s="141" t="s">
        <v>105</v>
      </c>
      <c r="F578" s="321">
        <v>309000</v>
      </c>
      <c r="G578" s="322">
        <v>309000</v>
      </c>
      <c r="H578" s="321">
        <v>412000</v>
      </c>
      <c r="I578" s="322">
        <v>515000</v>
      </c>
      <c r="J578" s="321">
        <v>515000</v>
      </c>
      <c r="K578" s="15"/>
      <c r="L578" s="134"/>
      <c r="M578" s="249" t="str">
        <f t="shared" si="24"/>
      </c>
      <c r="N578" s="330" t="str">
        <f t="shared" si="25"/>
      </c>
      <c r="O578" s="316" t="str">
        <f t="shared" si="26"/>
      </c>
      <c r="P578" s="330" t="str">
        <f t="shared" si="27"/>
      </c>
      <c r="Q578" s="316" t="str">
        <f t="shared" si="28"/>
      </c>
      <c r="R578" s="333" t="str">
        <f t="shared" si="29"/>
      </c>
    </row>
    <row r="579">
      <c r="D579" s="134"/>
      <c r="E579" s="141" t="s">
        <v>106</v>
      </c>
      <c r="F579" s="321">
        <v>573000</v>
      </c>
      <c r="G579" s="322">
        <v>573000</v>
      </c>
      <c r="H579" s="321">
        <v>687600</v>
      </c>
      <c r="I579" s="322">
        <v>229200</v>
      </c>
      <c r="J579" s="321">
        <v>229200</v>
      </c>
      <c r="K579" s="15"/>
      <c r="L579" s="134"/>
      <c r="M579" s="249" t="str">
        <f t="shared" si="24"/>
      </c>
      <c r="N579" s="330" t="str">
        <f t="shared" si="25"/>
      </c>
      <c r="O579" s="316" t="str">
        <f t="shared" si="26"/>
      </c>
      <c r="P579" s="330" t="str">
        <f t="shared" si="27"/>
      </c>
      <c r="Q579" s="316" t="str">
        <f t="shared" si="28"/>
      </c>
      <c r="R579" s="333" t="str">
        <f t="shared" si="29"/>
      </c>
    </row>
    <row r="580">
      <c r="D580" s="134"/>
      <c r="E580" s="141" t="s">
        <v>107</v>
      </c>
      <c r="F580" s="321">
        <v>770000</v>
      </c>
      <c r="G580" s="322">
        <v>770000</v>
      </c>
      <c r="H580" s="321">
        <v>770000</v>
      </c>
      <c r="I580" s="322">
        <v>462000</v>
      </c>
      <c r="J580" s="321">
        <v>308000</v>
      </c>
      <c r="K580" s="15"/>
      <c r="L580" s="134"/>
      <c r="M580" s="249" t="str">
        <f t="shared" si="24"/>
      </c>
      <c r="N580" s="330" t="str">
        <f t="shared" si="25"/>
      </c>
      <c r="O580" s="316" t="str">
        <f t="shared" si="26"/>
      </c>
      <c r="P580" s="330" t="str">
        <f t="shared" si="27"/>
      </c>
      <c r="Q580" s="316" t="str">
        <f t="shared" si="28"/>
      </c>
      <c r="R580" s="333" t="str">
        <f t="shared" si="29"/>
      </c>
    </row>
    <row r="581">
      <c r="D581" s="134"/>
      <c r="E581" s="141" t="s">
        <v>30</v>
      </c>
      <c r="F581" s="321">
        <v>288000</v>
      </c>
      <c r="G581" s="322">
        <v>192000</v>
      </c>
      <c r="H581" s="321">
        <v>288000</v>
      </c>
      <c r="I581" s="322">
        <v>576000</v>
      </c>
      <c r="J581" s="321">
        <v>576000</v>
      </c>
      <c r="K581" s="15"/>
      <c r="L581" s="134"/>
      <c r="M581" s="249" t="str">
        <f t="shared" si="24"/>
      </c>
      <c r="N581" s="330" t="str">
        <f t="shared" si="25"/>
      </c>
      <c r="O581" s="316" t="str">
        <f t="shared" si="26"/>
      </c>
      <c r="P581" s="330" t="str">
        <f t="shared" si="27"/>
      </c>
      <c r="Q581" s="316" t="str">
        <f t="shared" si="28"/>
      </c>
      <c r="R581" s="333" t="str">
        <f t="shared" si="29"/>
      </c>
    </row>
    <row r="582">
      <c r="D582" s="134"/>
      <c r="E582" s="141" t="s">
        <v>31</v>
      </c>
      <c r="F582" s="321">
        <v>234000</v>
      </c>
      <c r="G582" s="322">
        <v>234000</v>
      </c>
      <c r="H582" s="321">
        <v>351000</v>
      </c>
      <c r="I582" s="322">
        <v>702000</v>
      </c>
      <c r="J582" s="321">
        <v>819000</v>
      </c>
      <c r="K582" s="15"/>
      <c r="L582" s="134"/>
      <c r="M582" s="249" t="str">
        <f t="shared" si="24"/>
      </c>
      <c r="N582" s="330" t="str">
        <f t="shared" si="25"/>
      </c>
      <c r="O582" s="316" t="str">
        <f t="shared" si="26"/>
      </c>
      <c r="P582" s="330" t="str">
        <f t="shared" si="27"/>
      </c>
      <c r="Q582" s="316" t="str">
        <f t="shared" si="28"/>
      </c>
      <c r="R582" s="333" t="str">
        <f t="shared" si="29"/>
      </c>
    </row>
    <row r="583">
      <c r="D583" s="134"/>
      <c r="E583" s="141"/>
      <c r="F583" s="321"/>
      <c r="G583" s="322"/>
      <c r="H583" s="321"/>
      <c r="I583" s="322"/>
      <c r="J583" s="321"/>
      <c r="K583" s="15"/>
      <c r="L583" s="134"/>
      <c r="M583" s="249" t="str">
        <f t="shared" si="24"/>
      </c>
      <c r="N583" s="330" t="str">
        <f t="shared" si="25"/>
      </c>
      <c r="O583" s="316" t="str">
        <f t="shared" si="26"/>
      </c>
      <c r="P583" s="330" t="str">
        <f t="shared" si="27"/>
      </c>
      <c r="Q583" s="316" t="str">
        <f t="shared" si="28"/>
      </c>
      <c r="R583" s="333" t="str">
        <f t="shared" si="29"/>
      </c>
    </row>
    <row r="584">
      <c r="D584" s="134"/>
      <c r="E584" s="141"/>
      <c r="F584" s="321"/>
      <c r="G584" s="322"/>
      <c r="H584" s="321"/>
      <c r="I584" s="322"/>
      <c r="J584" s="321"/>
      <c r="K584" s="15"/>
      <c r="L584" s="134"/>
      <c r="M584" s="249" t="str">
        <f t="shared" si="24"/>
      </c>
      <c r="N584" s="330" t="str">
        <f t="shared" si="25"/>
      </c>
      <c r="O584" s="316" t="str">
        <f t="shared" si="26"/>
      </c>
      <c r="P584" s="330" t="str">
        <f t="shared" si="27"/>
      </c>
      <c r="Q584" s="316" t="str">
        <f t="shared" si="28"/>
      </c>
      <c r="R584" s="333" t="str">
        <f t="shared" si="29"/>
      </c>
    </row>
    <row r="585">
      <c r="D585" s="134"/>
      <c r="E585" s="141"/>
      <c r="F585" s="321"/>
      <c r="G585" s="322"/>
      <c r="H585" s="321"/>
      <c r="I585" s="322"/>
      <c r="J585" s="321"/>
      <c r="K585" s="15"/>
      <c r="L585" s="134"/>
      <c r="M585" s="249" t="str">
        <f t="shared" si="24"/>
      </c>
      <c r="N585" s="330" t="str">
        <f t="shared" si="25"/>
      </c>
      <c r="O585" s="316" t="str">
        <f t="shared" si="26"/>
      </c>
      <c r="P585" s="330" t="str">
        <f t="shared" si="27"/>
      </c>
      <c r="Q585" s="316" t="str">
        <f t="shared" si="28"/>
      </c>
      <c r="R585" s="333" t="str">
        <f t="shared" si="29"/>
      </c>
    </row>
    <row r="586">
      <c r="D586" s="134"/>
      <c r="E586" s="141"/>
      <c r="F586" s="321"/>
      <c r="G586" s="322"/>
      <c r="H586" s="321"/>
      <c r="I586" s="322"/>
      <c r="J586" s="321"/>
      <c r="K586" s="15"/>
      <c r="L586" s="134"/>
      <c r="M586" s="249" t="str">
        <f t="shared" si="24"/>
      </c>
      <c r="N586" s="330" t="str">
        <f t="shared" si="25"/>
      </c>
      <c r="O586" s="316" t="str">
        <f t="shared" si="26"/>
      </c>
      <c r="P586" s="330" t="str">
        <f t="shared" si="27"/>
      </c>
      <c r="Q586" s="316" t="str">
        <f t="shared" si="28"/>
      </c>
      <c r="R586" s="333" t="str">
        <f t="shared" si="29"/>
      </c>
    </row>
    <row r="587">
      <c r="D587" s="134"/>
      <c r="E587" s="141"/>
      <c r="F587" s="321"/>
      <c r="G587" s="322"/>
      <c r="H587" s="321"/>
      <c r="I587" s="322"/>
      <c r="J587" s="321"/>
      <c r="K587" s="15"/>
      <c r="L587" s="134"/>
      <c r="M587" s="249" t="str">
        <f t="shared" si="24"/>
      </c>
      <c r="N587" s="330" t="str">
        <f t="shared" si="25"/>
      </c>
      <c r="O587" s="316" t="str">
        <f t="shared" si="26"/>
      </c>
      <c r="P587" s="330" t="str">
        <f t="shared" si="27"/>
      </c>
      <c r="Q587" s="316" t="str">
        <f t="shared" si="28"/>
      </c>
      <c r="R587" s="333" t="str">
        <f t="shared" si="29"/>
      </c>
    </row>
    <row r="588">
      <c r="D588" s="134"/>
      <c r="E588" s="141"/>
      <c r="F588" s="321"/>
      <c r="G588" s="322"/>
      <c r="H588" s="321"/>
      <c r="I588" s="322"/>
      <c r="J588" s="321"/>
      <c r="K588" s="15"/>
      <c r="L588" s="134"/>
      <c r="M588" s="249" t="str">
        <f t="shared" si="24"/>
      </c>
      <c r="N588" s="330" t="str">
        <f t="shared" si="25"/>
      </c>
      <c r="O588" s="316" t="str">
        <f t="shared" si="26"/>
      </c>
      <c r="P588" s="330" t="str">
        <f t="shared" si="27"/>
      </c>
      <c r="Q588" s="316" t="str">
        <f t="shared" si="28"/>
      </c>
      <c r="R588" s="333" t="str">
        <f t="shared" si="29"/>
      </c>
    </row>
    <row r="589">
      <c r="D589" s="134"/>
      <c r="E589" s="141"/>
      <c r="F589" s="321"/>
      <c r="G589" s="322"/>
      <c r="H589" s="321"/>
      <c r="I589" s="322"/>
      <c r="J589" s="321"/>
      <c r="K589" s="15"/>
      <c r="L589" s="134"/>
      <c r="M589" s="249" t="str">
        <f t="shared" si="24"/>
      </c>
      <c r="N589" s="330" t="str">
        <f t="shared" si="25"/>
      </c>
      <c r="O589" s="316" t="str">
        <f t="shared" si="26"/>
      </c>
      <c r="P589" s="330" t="str">
        <f t="shared" si="27"/>
      </c>
      <c r="Q589" s="316" t="str">
        <f t="shared" si="28"/>
      </c>
      <c r="R589" s="333" t="str">
        <f t="shared" si="29"/>
      </c>
    </row>
    <row r="590">
      <c r="D590" s="134"/>
      <c r="E590" s="141"/>
      <c r="F590" s="321"/>
      <c r="G590" s="322"/>
      <c r="H590" s="321"/>
      <c r="I590" s="322"/>
      <c r="J590" s="321"/>
      <c r="K590" s="15"/>
      <c r="L590" s="134"/>
      <c r="M590" s="249" t="str">
        <f t="shared" si="24"/>
      </c>
      <c r="N590" s="330" t="str">
        <f t="shared" si="25"/>
      </c>
      <c r="O590" s="316" t="str">
        <f t="shared" si="26"/>
      </c>
      <c r="P590" s="330" t="str">
        <f t="shared" si="27"/>
      </c>
      <c r="Q590" s="316" t="str">
        <f t="shared" si="28"/>
      </c>
      <c r="R590" s="333" t="str">
        <f t="shared" si="29"/>
      </c>
    </row>
    <row r="591">
      <c r="D591" s="134"/>
      <c r="E591" s="141"/>
      <c r="F591" s="321"/>
      <c r="G591" s="322"/>
      <c r="H591" s="321"/>
      <c r="I591" s="322"/>
      <c r="J591" s="321"/>
      <c r="K591" s="15"/>
      <c r="L591" s="134"/>
      <c r="M591" s="249" t="str">
        <f t="shared" si="24"/>
      </c>
      <c r="N591" s="330" t="str">
        <f t="shared" si="25"/>
      </c>
      <c r="O591" s="316" t="str">
        <f t="shared" si="26"/>
      </c>
      <c r="P591" s="330" t="str">
        <f t="shared" si="27"/>
      </c>
      <c r="Q591" s="316" t="str">
        <f t="shared" si="28"/>
      </c>
      <c r="R591" s="333" t="str">
        <f t="shared" si="29"/>
      </c>
    </row>
    <row r="592">
      <c r="D592" s="134"/>
      <c r="E592" s="141"/>
      <c r="F592" s="321"/>
      <c r="G592" s="322"/>
      <c r="H592" s="321"/>
      <c r="I592" s="322"/>
      <c r="J592" s="321"/>
      <c r="K592" s="15"/>
      <c r="L592" s="134"/>
      <c r="M592" s="249" t="str">
        <f t="shared" si="24"/>
      </c>
      <c r="N592" s="330" t="str">
        <f t="shared" si="25"/>
      </c>
      <c r="O592" s="316" t="str">
        <f t="shared" si="26"/>
      </c>
      <c r="P592" s="330" t="str">
        <f t="shared" si="27"/>
      </c>
      <c r="Q592" s="316" t="str">
        <f t="shared" si="28"/>
      </c>
      <c r="R592" s="333" t="str">
        <f t="shared" si="29"/>
      </c>
    </row>
    <row r="593">
      <c r="D593" s="134"/>
      <c r="E593" s="141"/>
      <c r="F593" s="321"/>
      <c r="G593" s="322"/>
      <c r="H593" s="321"/>
      <c r="I593" s="322"/>
      <c r="J593" s="321"/>
      <c r="K593" s="15"/>
      <c r="L593" s="134"/>
      <c r="M593" s="249" t="str">
        <f t="shared" si="24"/>
      </c>
      <c r="N593" s="330" t="str">
        <f t="shared" si="25"/>
      </c>
      <c r="O593" s="316" t="str">
        <f t="shared" si="26"/>
      </c>
      <c r="P593" s="330" t="str">
        <f t="shared" si="27"/>
      </c>
      <c r="Q593" s="316" t="str">
        <f t="shared" si="28"/>
      </c>
      <c r="R593" s="333" t="str">
        <f t="shared" si="29"/>
      </c>
    </row>
    <row r="594">
      <c r="D594" s="134"/>
      <c r="E594" s="141"/>
      <c r="F594" s="321"/>
      <c r="G594" s="322"/>
      <c r="H594" s="321"/>
      <c r="I594" s="322"/>
      <c r="J594" s="321"/>
      <c r="K594" s="15"/>
      <c r="L594" s="134"/>
      <c r="M594" s="249" t="str">
        <f t="shared" si="24"/>
      </c>
      <c r="N594" s="330" t="str">
        <f t="shared" si="25"/>
      </c>
      <c r="O594" s="316" t="str">
        <f t="shared" si="26"/>
      </c>
      <c r="P594" s="330" t="str">
        <f t="shared" si="27"/>
      </c>
      <c r="Q594" s="316" t="str">
        <f t="shared" si="28"/>
      </c>
      <c r="R594" s="333" t="str">
        <f t="shared" si="29"/>
      </c>
    </row>
    <row r="595">
      <c r="D595" s="134"/>
      <c r="E595" s="141"/>
      <c r="F595" s="321"/>
      <c r="G595" s="322"/>
      <c r="H595" s="321"/>
      <c r="I595" s="322"/>
      <c r="J595" s="321"/>
      <c r="K595" s="15"/>
      <c r="L595" s="134"/>
      <c r="M595" s="249" t="str">
        <f t="shared" si="24"/>
      </c>
      <c r="N595" s="330" t="str">
        <f t="shared" si="25"/>
      </c>
      <c r="O595" s="316" t="str">
        <f t="shared" si="26"/>
      </c>
      <c r="P595" s="330" t="str">
        <f t="shared" si="27"/>
      </c>
      <c r="Q595" s="316" t="str">
        <f t="shared" si="28"/>
      </c>
      <c r="R595" s="333" t="str">
        <f t="shared" si="29"/>
      </c>
    </row>
    <row r="596">
      <c r="D596" s="134"/>
      <c r="E596" s="141"/>
      <c r="F596" s="321"/>
      <c r="G596" s="322"/>
      <c r="H596" s="321"/>
      <c r="I596" s="322"/>
      <c r="J596" s="321"/>
      <c r="K596" s="15"/>
      <c r="L596" s="134"/>
      <c r="M596" s="249" t="str">
        <f t="shared" si="24"/>
      </c>
      <c r="N596" s="330" t="str">
        <f t="shared" si="25"/>
      </c>
      <c r="O596" s="316" t="str">
        <f t="shared" si="26"/>
      </c>
      <c r="P596" s="330" t="str">
        <f t="shared" si="27"/>
      </c>
      <c r="Q596" s="316" t="str">
        <f t="shared" si="28"/>
      </c>
      <c r="R596" s="333" t="str">
        <f t="shared" si="29"/>
      </c>
    </row>
    <row r="597">
      <c r="D597" s="134"/>
      <c r="E597" s="141"/>
      <c r="F597" s="321"/>
      <c r="G597" s="322"/>
      <c r="H597" s="321"/>
      <c r="I597" s="322"/>
      <c r="J597" s="321"/>
      <c r="K597" s="15"/>
      <c r="L597" s="134"/>
      <c r="M597" s="249" t="str">
        <f t="shared" si="24"/>
      </c>
      <c r="N597" s="330" t="str">
        <f t="shared" si="25"/>
      </c>
      <c r="O597" s="316" t="str">
        <f t="shared" si="26"/>
      </c>
      <c r="P597" s="330" t="str">
        <f t="shared" si="27"/>
      </c>
      <c r="Q597" s="316" t="str">
        <f t="shared" si="28"/>
      </c>
      <c r="R597" s="333" t="str">
        <f t="shared" si="29"/>
      </c>
    </row>
    <row r="598">
      <c r="D598" s="134"/>
      <c r="E598" s="141"/>
      <c r="F598" s="321"/>
      <c r="G598" s="322"/>
      <c r="H598" s="321"/>
      <c r="I598" s="322"/>
      <c r="J598" s="321"/>
      <c r="K598" s="15"/>
      <c r="L598" s="134"/>
      <c r="M598" s="249" t="str">
        <f t="shared" si="24"/>
      </c>
      <c r="N598" s="330" t="str">
        <f t="shared" si="25"/>
      </c>
      <c r="O598" s="316" t="str">
        <f t="shared" si="26"/>
      </c>
      <c r="P598" s="330" t="str">
        <f t="shared" si="27"/>
      </c>
      <c r="Q598" s="316" t="str">
        <f t="shared" si="28"/>
      </c>
      <c r="R598" s="333" t="str">
        <f t="shared" si="29"/>
      </c>
    </row>
    <row r="599">
      <c r="D599" s="134"/>
      <c r="E599" s="141"/>
      <c r="F599" s="321"/>
      <c r="G599" s="322"/>
      <c r="H599" s="321"/>
      <c r="I599" s="322"/>
      <c r="J599" s="321"/>
      <c r="K599" s="15"/>
      <c r="L599" s="134"/>
      <c r="M599" s="249" t="str">
        <f t="shared" si="24"/>
      </c>
      <c r="N599" s="330" t="str">
        <f t="shared" si="25"/>
      </c>
      <c r="O599" s="316" t="str">
        <f t="shared" si="26"/>
      </c>
      <c r="P599" s="330" t="str">
        <f t="shared" si="27"/>
      </c>
      <c r="Q599" s="316" t="str">
        <f t="shared" si="28"/>
      </c>
      <c r="R599" s="333" t="str">
        <f t="shared" si="29"/>
      </c>
    </row>
    <row r="600">
      <c r="D600" s="134"/>
      <c r="E600" s="141"/>
      <c r="F600" s="321"/>
      <c r="G600" s="322"/>
      <c r="H600" s="321"/>
      <c r="I600" s="322"/>
      <c r="J600" s="321"/>
      <c r="K600" s="15"/>
      <c r="L600" s="134"/>
      <c r="M600" s="249" t="str">
        <f t="shared" si="24"/>
      </c>
      <c r="N600" s="330" t="str">
        <f t="shared" si="25"/>
      </c>
      <c r="O600" s="316" t="str">
        <f t="shared" si="26"/>
      </c>
      <c r="P600" s="330" t="str">
        <f t="shared" si="27"/>
      </c>
      <c r="Q600" s="316" t="str">
        <f t="shared" si="28"/>
      </c>
      <c r="R600" s="333" t="str">
        <f t="shared" si="29"/>
      </c>
    </row>
    <row r="601" ht="15.75">
      <c r="D601" s="317"/>
      <c r="E601" s="318"/>
      <c r="F601" s="323"/>
      <c r="G601" s="324"/>
      <c r="H601" s="325"/>
      <c r="I601" s="324"/>
      <c r="J601" s="323"/>
      <c r="K601" s="15"/>
      <c r="L601" s="317"/>
      <c r="M601" s="327" t="str">
        <f t="shared" si="24"/>
      </c>
      <c r="N601" s="331" t="str">
        <f t="shared" si="25"/>
      </c>
      <c r="O601" s="313" t="str">
        <f t="shared" si="26"/>
      </c>
      <c r="P601" s="331" t="str">
        <f t="shared" si="27"/>
      </c>
      <c r="Q601" s="313" t="str">
        <f t="shared" si="28"/>
      </c>
      <c r="R601" s="333" t="str">
        <f t="shared" si="29"/>
      </c>
    </row>
    <row r="602" ht="15.75">
      <c r="E602" s="173" t="s">
        <v>128</v>
      </c>
      <c r="F602" s="326">
        <f>SUM(F571:F601)</f>
        <v>0</v>
      </c>
      <c r="G602" s="326">
        <f ref="G602:J602" t="shared" si="30">SUM(G571:G601)</f>
        <v>0</v>
      </c>
      <c r="H602" s="326">
        <f t="shared" si="30"/>
        <v>0</v>
      </c>
      <c r="I602" s="326">
        <f t="shared" si="30"/>
        <v>0</v>
      </c>
      <c r="J602" s="326">
        <f t="shared" si="30"/>
        <v>0</v>
      </c>
      <c r="K602" s="15"/>
    </row>
    <row r="604" ht="19.5">
      <c r="C604" s="14" t="s">
        <v>206</v>
      </c>
    </row>
    <row r="605" ht="15.75">
      <c r="D605" s="342" t="s">
        <v>59</v>
      </c>
      <c r="E605" s="342"/>
      <c r="F605" s="304" t="s">
        <v>201</v>
      </c>
      <c r="G605" s="305" t="s">
        <v>202</v>
      </c>
      <c r="H605" s="306" t="s">
        <v>203</v>
      </c>
      <c r="I605" s="307" t="s">
        <v>204</v>
      </c>
      <c r="J605" s="306" t="s">
        <v>205</v>
      </c>
    </row>
    <row r="606">
      <c r="D606" s="133"/>
      <c r="E606" s="140" t="s">
        <v>98</v>
      </c>
      <c r="F606" s="309">
        <v>0.25792700052261353</v>
      </c>
      <c r="G606" s="315">
        <v>0.70377624034881592</v>
      </c>
      <c r="H606" s="309">
        <v>0.52499914169311523</v>
      </c>
      <c r="I606" s="315">
        <v>0.15055231750011444</v>
      </c>
      <c r="J606" s="309">
        <v>0.40898978710174561</v>
      </c>
    </row>
    <row r="607">
      <c r="D607" s="134"/>
      <c r="E607" s="141" t="s">
        <v>99</v>
      </c>
      <c r="F607" s="311">
        <v>0.87320798635482788</v>
      </c>
      <c r="G607" s="316">
        <v>0.5229790210723877</v>
      </c>
      <c r="H607" s="311">
        <v>0.90459161996841431</v>
      </c>
      <c r="I607" s="316">
        <v>0.55551779270172119</v>
      </c>
      <c r="J607" s="311">
        <v>0.573078989982605</v>
      </c>
    </row>
    <row r="608">
      <c r="D608" s="134"/>
      <c r="E608" s="141" t="s">
        <v>100</v>
      </c>
      <c r="F608" s="311">
        <v>0.71693277359008789</v>
      </c>
      <c r="G608" s="316">
        <v>0.7348666787147522</v>
      </c>
      <c r="H608" s="311">
        <v>0.72160392999649048</v>
      </c>
      <c r="I608" s="316">
        <v>0.43572103977203369</v>
      </c>
      <c r="J608" s="311">
        <v>0.45663443207740784</v>
      </c>
    </row>
    <row r="609">
      <c r="D609" s="134"/>
      <c r="E609" s="141" t="s">
        <v>101</v>
      </c>
      <c r="F609" s="311">
        <v>0.71693277359008789</v>
      </c>
      <c r="G609" s="316">
        <v>0.73640769720077515</v>
      </c>
      <c r="H609" s="311">
        <v>0.6556735634803772</v>
      </c>
      <c r="I609" s="316">
        <v>0.57695579528808594</v>
      </c>
      <c r="J609" s="311">
        <v>0.45795869827270508</v>
      </c>
    </row>
    <row r="610">
      <c r="D610" s="134"/>
      <c r="E610" s="141" t="s">
        <v>102</v>
      </c>
      <c r="F610" s="311">
        <v>0.68614071607589722</v>
      </c>
      <c r="G610" s="316">
        <v>0.70903468132019043</v>
      </c>
      <c r="H610" s="311">
        <v>0.62740498781204224</v>
      </c>
      <c r="I610" s="316">
        <v>0.56847763061523438</v>
      </c>
      <c r="J610" s="311">
        <v>0.44404512643814087</v>
      </c>
    </row>
    <row r="611">
      <c r="D611" s="134"/>
      <c r="E611" s="141" t="s">
        <v>103</v>
      </c>
      <c r="F611" s="311">
        <v>0.50106847286224365</v>
      </c>
      <c r="G611" s="316">
        <v>0.52731060981750488</v>
      </c>
      <c r="H611" s="311">
        <v>0.447781503200531</v>
      </c>
      <c r="I611" s="316">
        <v>0.80178803205490112</v>
      </c>
      <c r="J611" s="311">
        <v>0.75980323553085327</v>
      </c>
    </row>
    <row r="612">
      <c r="D612" s="134"/>
      <c r="E612" s="141" t="s">
        <v>104</v>
      </c>
      <c r="F612" s="311">
        <v>0.68251895904541016</v>
      </c>
      <c r="G612" s="316">
        <v>0.70453983545303345</v>
      </c>
      <c r="H612" s="311">
        <v>0.62336856126785278</v>
      </c>
      <c r="I612" s="316">
        <v>0.75113135576248169</v>
      </c>
      <c r="J612" s="311">
        <v>0.76119089126586914</v>
      </c>
    </row>
    <row r="613">
      <c r="D613" s="134"/>
      <c r="E613" s="141" t="s">
        <v>105</v>
      </c>
      <c r="F613" s="311">
        <v>0.50789070129394531</v>
      </c>
      <c r="G613" s="316">
        <v>0.52781569957733154</v>
      </c>
      <c r="H613" s="311">
        <v>0.537276029586792</v>
      </c>
      <c r="I613" s="316">
        <v>0.74461263418197632</v>
      </c>
      <c r="J613" s="311">
        <v>0.757195234298706</v>
      </c>
    </row>
    <row r="614">
      <c r="D614" s="134"/>
      <c r="E614" s="141" t="s">
        <v>106</v>
      </c>
      <c r="F614" s="311">
        <v>0.73148500919342041</v>
      </c>
      <c r="G614" s="316">
        <v>0.75283408164978027</v>
      </c>
      <c r="H614" s="311">
        <v>0.73979884386062622</v>
      </c>
      <c r="I614" s="316">
        <v>0.45888471603393555</v>
      </c>
      <c r="J614" s="311">
        <v>0.4753527045249939</v>
      </c>
    </row>
    <row r="615">
      <c r="D615" s="134"/>
      <c r="E615" s="141" t="s">
        <v>107</v>
      </c>
      <c r="F615" s="311">
        <v>0.82913804054260254</v>
      </c>
      <c r="G615" s="316">
        <v>0.8477860689163208</v>
      </c>
      <c r="H615" s="311">
        <v>0.77864342927932739</v>
      </c>
      <c r="I615" s="316">
        <v>0.69986230134963989</v>
      </c>
      <c r="J615" s="311">
        <v>0.58144116401672363</v>
      </c>
    </row>
    <row r="616">
      <c r="D616" s="134"/>
      <c r="E616" s="141" t="s">
        <v>30</v>
      </c>
      <c r="F616" s="311">
        <v>0.48359620571136475</v>
      </c>
      <c r="G616" s="316">
        <v>0.37735328078269958</v>
      </c>
      <c r="H616" s="311">
        <v>0.43096709251403809</v>
      </c>
      <c r="I616" s="316">
        <v>0.789605975151062</v>
      </c>
      <c r="J616" s="311">
        <v>0.80482393503189087</v>
      </c>
    </row>
    <row r="617">
      <c r="D617" s="134"/>
      <c r="E617" s="141" t="s">
        <v>31</v>
      </c>
      <c r="F617" s="311">
        <v>0.41547387838363647</v>
      </c>
      <c r="G617" s="316">
        <v>0.42734700441360474</v>
      </c>
      <c r="H617" s="311">
        <v>0.49102142453193665</v>
      </c>
      <c r="I617" s="316">
        <v>0.8342125415802002</v>
      </c>
      <c r="J617" s="311">
        <v>0.89341080188751221</v>
      </c>
    </row>
    <row r="618">
      <c r="D618" s="134"/>
      <c r="E618" s="141"/>
      <c r="F618" s="311"/>
      <c r="G618" s="316"/>
      <c r="H618" s="311"/>
      <c r="I618" s="316"/>
      <c r="J618" s="311"/>
    </row>
    <row r="619">
      <c r="D619" s="134"/>
      <c r="E619" s="141"/>
      <c r="F619" s="311"/>
      <c r="G619" s="316"/>
      <c r="H619" s="311"/>
      <c r="I619" s="316"/>
      <c r="J619" s="311"/>
    </row>
    <row r="620">
      <c r="D620" s="134"/>
      <c r="E620" s="141"/>
      <c r="F620" s="311"/>
      <c r="G620" s="316"/>
      <c r="H620" s="311"/>
      <c r="I620" s="316"/>
      <c r="J620" s="311"/>
    </row>
    <row r="621">
      <c r="D621" s="134"/>
      <c r="E621" s="141"/>
      <c r="F621" s="311"/>
      <c r="G621" s="316"/>
      <c r="H621" s="311"/>
      <c r="I621" s="316"/>
      <c r="J621" s="311"/>
    </row>
    <row r="622">
      <c r="D622" s="134"/>
      <c r="E622" s="141"/>
      <c r="F622" s="311"/>
      <c r="G622" s="316"/>
      <c r="H622" s="311"/>
      <c r="I622" s="316"/>
      <c r="J622" s="311"/>
    </row>
    <row r="623">
      <c r="D623" s="134"/>
      <c r="E623" s="141"/>
      <c r="F623" s="311"/>
      <c r="G623" s="316"/>
      <c r="H623" s="311"/>
      <c r="I623" s="316"/>
      <c r="J623" s="311"/>
    </row>
    <row r="624">
      <c r="D624" s="134"/>
      <c r="E624" s="141"/>
      <c r="F624" s="311"/>
      <c r="G624" s="316"/>
      <c r="H624" s="311"/>
      <c r="I624" s="316"/>
      <c r="J624" s="311"/>
    </row>
    <row r="625">
      <c r="D625" s="134"/>
      <c r="E625" s="141"/>
      <c r="F625" s="311"/>
      <c r="G625" s="316"/>
      <c r="H625" s="311"/>
      <c r="I625" s="316"/>
      <c r="J625" s="311"/>
    </row>
    <row r="626">
      <c r="D626" s="134"/>
      <c r="E626" s="141"/>
      <c r="F626" s="311"/>
      <c r="G626" s="316"/>
      <c r="H626" s="311"/>
      <c r="I626" s="316"/>
      <c r="J626" s="311"/>
    </row>
    <row r="627">
      <c r="D627" s="134"/>
      <c r="E627" s="141"/>
      <c r="F627" s="311"/>
      <c r="G627" s="316"/>
      <c r="H627" s="311"/>
      <c r="I627" s="316"/>
      <c r="J627" s="311"/>
    </row>
    <row r="628">
      <c r="D628" s="134"/>
      <c r="E628" s="141"/>
      <c r="F628" s="311"/>
      <c r="G628" s="316"/>
      <c r="H628" s="311"/>
      <c r="I628" s="316"/>
      <c r="J628" s="311"/>
    </row>
    <row r="629">
      <c r="D629" s="134"/>
      <c r="E629" s="141"/>
      <c r="F629" s="311"/>
      <c r="G629" s="316"/>
      <c r="H629" s="311"/>
      <c r="I629" s="316"/>
      <c r="J629" s="311"/>
    </row>
    <row r="630">
      <c r="D630" s="134"/>
      <c r="E630" s="141"/>
      <c r="F630" s="311"/>
      <c r="G630" s="316"/>
      <c r="H630" s="311"/>
      <c r="I630" s="316"/>
      <c r="J630" s="311"/>
    </row>
    <row r="631">
      <c r="D631" s="134"/>
      <c r="E631" s="141"/>
      <c r="F631" s="311"/>
      <c r="G631" s="316"/>
      <c r="H631" s="311"/>
      <c r="I631" s="316"/>
      <c r="J631" s="311"/>
    </row>
    <row r="632">
      <c r="D632" s="134"/>
      <c r="E632" s="141"/>
      <c r="F632" s="311"/>
      <c r="G632" s="316"/>
      <c r="H632" s="311"/>
      <c r="I632" s="316"/>
      <c r="J632" s="311"/>
    </row>
    <row r="633">
      <c r="D633" s="134"/>
      <c r="E633" s="141"/>
      <c r="F633" s="311"/>
      <c r="G633" s="316"/>
      <c r="H633" s="311"/>
      <c r="I633" s="316"/>
      <c r="J633" s="311"/>
    </row>
    <row r="634">
      <c r="D634" s="134"/>
      <c r="E634" s="141"/>
      <c r="F634" s="311"/>
      <c r="G634" s="316"/>
      <c r="H634" s="311"/>
      <c r="I634" s="316"/>
      <c r="J634" s="311"/>
    </row>
    <row r="635">
      <c r="D635" s="134"/>
      <c r="E635" s="141"/>
      <c r="F635" s="311"/>
      <c r="G635" s="316"/>
      <c r="H635" s="311"/>
      <c r="I635" s="316"/>
      <c r="J635" s="311"/>
    </row>
    <row r="636" ht="15.75">
      <c r="D636" s="317"/>
      <c r="E636" s="318"/>
      <c r="F636" s="334"/>
      <c r="G636" s="313"/>
      <c r="H636" s="335"/>
      <c r="I636" s="313"/>
      <c r="J636" s="334"/>
    </row>
    <row r="639" ht="19.5">
      <c r="C639" s="14" t="s">
        <v>207</v>
      </c>
    </row>
    <row r="640" ht="15.75">
      <c r="D640" s="342" t="s">
        <v>59</v>
      </c>
      <c r="E640" s="342"/>
      <c r="F640" s="304" t="s">
        <v>201</v>
      </c>
      <c r="G640" s="305" t="s">
        <v>202</v>
      </c>
      <c r="H640" s="306" t="s">
        <v>203</v>
      </c>
      <c r="I640" s="307" t="s">
        <v>204</v>
      </c>
      <c r="J640" s="306" t="s">
        <v>205</v>
      </c>
    </row>
    <row r="641">
      <c r="D641" s="133"/>
      <c r="E641" s="140" t="s">
        <v>208</v>
      </c>
      <c r="F641" s="309">
        <v>0.26100000739097595</v>
      </c>
      <c r="G641" s="315">
        <v>0.26100000739097595</v>
      </c>
      <c r="H641" s="309">
        <v>0.31099998950958252</v>
      </c>
      <c r="I641" s="315">
        <v>0.083999998867511749</v>
      </c>
      <c r="J641" s="309">
        <v>0.0820000022649765</v>
      </c>
    </row>
    <row r="642">
      <c r="D642" s="134"/>
      <c r="E642" s="141" t="s">
        <v>125</v>
      </c>
      <c r="F642" s="311">
        <v>0.26100000739097595</v>
      </c>
      <c r="G642" s="316">
        <v>0.26100000739097595</v>
      </c>
      <c r="H642" s="311">
        <v>0.26100000739097595</v>
      </c>
      <c r="I642" s="316">
        <v>0.12800000607967377</v>
      </c>
      <c r="J642" s="311">
        <v>0.089000001549720764</v>
      </c>
    </row>
    <row r="643">
      <c r="D643" s="134"/>
      <c r="E643" s="141" t="s">
        <v>144</v>
      </c>
      <c r="F643" s="311">
        <v>0.210999995470047</v>
      </c>
      <c r="G643" s="316">
        <v>0.210999995470047</v>
      </c>
      <c r="H643" s="311">
        <v>0.210999995470047</v>
      </c>
      <c r="I643" s="316">
        <v>0.18899999558925629</v>
      </c>
      <c r="J643" s="311">
        <v>0.17800000309944153</v>
      </c>
    </row>
    <row r="644">
      <c r="D644" s="134"/>
      <c r="E644" s="141" t="s">
        <v>124</v>
      </c>
      <c r="F644" s="311">
        <v>0.16099999845027924</v>
      </c>
      <c r="G644" s="316">
        <v>0.16099999845027924</v>
      </c>
      <c r="H644" s="311">
        <v>0.16099999845027924</v>
      </c>
      <c r="I644" s="316">
        <v>0.289000004529953</v>
      </c>
      <c r="J644" s="311">
        <v>0.22800000011920929</v>
      </c>
    </row>
    <row r="645">
      <c r="D645" s="134"/>
      <c r="E645" s="141" t="s">
        <v>123</v>
      </c>
      <c r="F645" s="311">
        <v>0.11100000143051148</v>
      </c>
      <c r="G645" s="316">
        <v>0.061000000685453415</v>
      </c>
      <c r="H645" s="311">
        <v>0.061000000685453415</v>
      </c>
      <c r="I645" s="316">
        <v>0.4779999852180481</v>
      </c>
      <c r="J645" s="311">
        <v>0.289000004529953</v>
      </c>
    </row>
    <row r="647" ht="19.5">
      <c r="C647" s="14" t="s">
        <v>209</v>
      </c>
    </row>
    <row r="648" ht="15.75">
      <c r="D648" s="342" t="s">
        <v>59</v>
      </c>
      <c r="E648" s="342"/>
      <c r="F648" s="304" t="s">
        <v>201</v>
      </c>
      <c r="G648" s="305" t="s">
        <v>202</v>
      </c>
      <c r="H648" s="306" t="s">
        <v>203</v>
      </c>
      <c r="I648" s="307" t="s">
        <v>204</v>
      </c>
      <c r="J648" s="306" t="s">
        <v>205</v>
      </c>
    </row>
    <row r="649">
      <c r="D649" s="133"/>
      <c r="E649" s="140" t="s">
        <v>30</v>
      </c>
      <c r="F649" s="336">
        <v>0.095075324177742</v>
      </c>
      <c r="G649" s="337">
        <v>0.089313611388206482</v>
      </c>
      <c r="H649" s="336">
        <v>0.083310350775718689</v>
      </c>
      <c r="I649" s="337">
        <v>0.07257910817861557</v>
      </c>
      <c r="J649" s="336">
        <v>0.076687701046466827</v>
      </c>
    </row>
    <row r="650">
      <c r="D650" s="134"/>
      <c r="E650" s="141" t="s">
        <v>31</v>
      </c>
      <c r="F650" s="338">
        <v>3.3398895263671875</v>
      </c>
      <c r="G650" s="339">
        <v>6.510838508605957</v>
      </c>
      <c r="H650" s="338">
        <v>5.74197244644165</v>
      </c>
      <c r="I650" s="339">
        <v>3.7749834060668945</v>
      </c>
      <c r="J650" s="338">
        <v>8.3876361846923828</v>
      </c>
    </row>
    <row r="651">
      <c r="D651" s="134"/>
      <c r="E651" s="141"/>
      <c r="F651" s="338"/>
      <c r="G651" s="339"/>
      <c r="H651" s="338"/>
      <c r="I651" s="339"/>
      <c r="J651" s="338"/>
    </row>
    <row r="652">
      <c r="D652" s="134"/>
      <c r="E652" s="141"/>
      <c r="F652" s="338"/>
      <c r="G652" s="339"/>
      <c r="H652" s="338"/>
      <c r="I652" s="339"/>
      <c r="J652" s="338"/>
    </row>
    <row r="653">
      <c r="D653" s="134"/>
      <c r="E653" s="141"/>
      <c r="F653" s="338"/>
      <c r="G653" s="339"/>
      <c r="H653" s="338"/>
      <c r="I653" s="339"/>
      <c r="J653" s="338"/>
    </row>
  </sheetData>
  <mergeCells>
    <mergeCell ref="D648:E648"/>
    <mergeCell ref="D537:E537"/>
    <mergeCell ref="D517:E517"/>
    <mergeCell ref="D570:E570"/>
    <mergeCell ref="D561:E561"/>
    <mergeCell ref="D152:E153"/>
    <mergeCell ref="F152:I152"/>
    <mergeCell ref="J152:M152"/>
    <mergeCell ref="D187:E188"/>
    <mergeCell ref="D464:E464"/>
    <mergeCell ref="D223:E223"/>
    <mergeCell ref="D296:E296"/>
    <mergeCell ref="D362:E362"/>
    <mergeCell ref="D372:E372"/>
    <mergeCell ref="D5:E5"/>
    <mergeCell ref="D38:E38"/>
    <mergeCell ref="D72:E72"/>
    <mergeCell ref="D82:E82"/>
    <mergeCell ref="D116:E116"/>
    <mergeCell ref="D429:E429"/>
    <mergeCell ref="H536:I536"/>
    <mergeCell ref="J536:K536"/>
    <mergeCell ref="L536:M536"/>
    <mergeCell ref="F536:G536"/>
    <mergeCell ref="L570:M570"/>
    <mergeCell ref="D640:E640"/>
    <mergeCell ref="F187:I187"/>
    <mergeCell ref="J187:M187"/>
    <mergeCell ref="D605:E605"/>
    <mergeCell ref="D472:E472"/>
    <mergeCell ref="F516:H516"/>
    <mergeCell ref="I516:K516"/>
    <mergeCell ref="L516:N516"/>
    <mergeCell ref="D480:E480"/>
    <mergeCell ref="D490:E490"/>
    <mergeCell ref="D498:E498"/>
    <mergeCell ref="D506:E506"/>
    <mergeCell ref="D528:E528"/>
    <mergeCell ref="D383:E383"/>
    <mergeCell ref="D419:E419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3"/>
  <sheetViews>
    <sheetView showGridLines="0" tabSelected="1" topLeftCell="A562" workbookViewId="0">
      <selection activeCell="P567" sqref="P567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5703125" customWidth="1" style="15"/>
    <col min="5" max="6" width="14.28515625" customWidth="1" style="89"/>
    <col min="7" max="7" width="14.28515625" customWidth="1" style="16"/>
    <col min="8" max="9" width="14.28515625" customWidth="1" style="17"/>
    <col min="10" max="10" width="14.28515625" customWidth="1" style="16"/>
    <col min="11" max="11" width="14.28515625" customWidth="1" style="17"/>
    <col min="12" max="14" width="14.28515625" customWidth="1" style="15"/>
    <col min="15" max="16384" width="11.42578125" customWidth="1" style="15"/>
  </cols>
  <sheetData>
    <row r="1" ht="23.25" s="10" customFormat="1">
      <c r="A1" s="8" t="s">
        <v>210</v>
      </c>
      <c r="B1" s="9"/>
      <c r="E1" s="88"/>
      <c r="F1" s="88"/>
      <c r="G1" s="11"/>
      <c r="H1" s="12"/>
      <c r="I1" s="12"/>
      <c r="J1" s="11"/>
      <c r="K1" s="12"/>
    </row>
    <row r="2" s="275" customFormat="1">
      <c r="B2" s="275" t="s">
        <v>211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120</v>
      </c>
    </row>
    <row r="5" ht="15.75" s="18" customFormat="1">
      <c r="B5" s="19"/>
      <c r="D5" s="342" t="s">
        <v>75</v>
      </c>
      <c r="E5" s="343"/>
      <c r="F5" s="143" t="s">
        <v>121</v>
      </c>
      <c r="G5" s="147" t="s">
        <v>212</v>
      </c>
      <c r="H5" s="5" t="s">
        <v>213</v>
      </c>
      <c r="I5" s="6" t="s">
        <v>214</v>
      </c>
      <c r="J5" s="20"/>
      <c r="K5" s="7"/>
    </row>
    <row r="6" s="13" customFormat="1">
      <c r="B6" s="21"/>
      <c r="D6" s="133" t="s">
        <v>46</v>
      </c>
      <c r="E6" s="140"/>
      <c r="F6" s="144"/>
      <c r="G6" s="148"/>
      <c r="H6" s="112"/>
      <c r="I6" s="127"/>
      <c r="J6" s="112"/>
      <c r="K6" s="128"/>
    </row>
    <row r="7">
      <c r="D7" s="134"/>
      <c r="E7" s="141"/>
      <c r="F7" s="145"/>
      <c r="G7" s="149"/>
      <c r="H7" s="113"/>
      <c r="I7" s="131"/>
      <c r="J7" s="113"/>
      <c r="K7" s="132"/>
    </row>
    <row r="8">
      <c r="D8" s="134"/>
      <c r="E8" s="141"/>
      <c r="F8" s="145"/>
      <c r="G8" s="149"/>
      <c r="H8" s="113"/>
      <c r="I8" s="131"/>
      <c r="J8" s="113"/>
      <c r="K8" s="132"/>
    </row>
    <row r="9">
      <c r="D9" s="134"/>
      <c r="E9" s="141"/>
      <c r="F9" s="145"/>
      <c r="G9" s="149"/>
      <c r="H9" s="113"/>
      <c r="I9" s="131"/>
      <c r="J9" s="113"/>
      <c r="K9" s="132"/>
    </row>
    <row r="10">
      <c r="A10" s="15"/>
      <c r="D10" s="134"/>
      <c r="E10" s="141"/>
      <c r="F10" s="145"/>
      <c r="G10" s="149"/>
      <c r="H10" s="113"/>
      <c r="I10" s="131"/>
      <c r="J10" s="113"/>
      <c r="K10" s="132"/>
    </row>
    <row r="11">
      <c r="A11" s="15"/>
      <c r="D11" s="134"/>
      <c r="E11" s="141"/>
      <c r="F11" s="145"/>
      <c r="G11" s="149"/>
      <c r="H11" s="113"/>
      <c r="I11" s="131"/>
      <c r="J11" s="113"/>
      <c r="K11" s="132"/>
    </row>
    <row r="12">
      <c r="A12" s="15"/>
      <c r="D12" s="134"/>
      <c r="E12" s="141"/>
      <c r="F12" s="145"/>
      <c r="G12" s="149"/>
      <c r="H12" s="113"/>
      <c r="I12" s="131"/>
      <c r="J12" s="113"/>
      <c r="K12" s="132"/>
    </row>
    <row r="13">
      <c r="A13" s="15"/>
      <c r="D13" s="134"/>
      <c r="E13" s="141"/>
      <c r="F13" s="145"/>
      <c r="G13" s="149"/>
      <c r="H13" s="113"/>
      <c r="I13" s="131"/>
      <c r="J13" s="113"/>
      <c r="K13" s="132"/>
    </row>
    <row r="14">
      <c r="A14" s="15"/>
      <c r="D14" s="134"/>
      <c r="E14" s="141"/>
      <c r="F14" s="145"/>
      <c r="G14" s="149"/>
      <c r="H14" s="113"/>
      <c r="I14" s="131"/>
      <c r="J14" s="113"/>
      <c r="K14" s="132"/>
    </row>
    <row r="15">
      <c r="A15" s="15"/>
      <c r="D15" s="134"/>
      <c r="E15" s="141"/>
      <c r="F15" s="145"/>
      <c r="G15" s="149"/>
      <c r="H15" s="113"/>
      <c r="I15" s="131"/>
      <c r="J15" s="113"/>
      <c r="K15" s="132"/>
    </row>
    <row r="16">
      <c r="A16" s="15"/>
      <c r="D16" s="134"/>
      <c r="E16" s="141"/>
      <c r="F16" s="145"/>
      <c r="G16" s="149"/>
      <c r="H16" s="113"/>
      <c r="I16" s="131"/>
      <c r="J16" s="113"/>
      <c r="K16" s="132"/>
    </row>
    <row r="17">
      <c r="A17" s="15"/>
      <c r="D17" s="134"/>
      <c r="E17" s="141"/>
      <c r="F17" s="145"/>
      <c r="G17" s="149"/>
      <c r="H17" s="113"/>
      <c r="I17" s="131"/>
      <c r="J17" s="113"/>
      <c r="K17" s="132"/>
    </row>
    <row r="18">
      <c r="A18" s="15"/>
      <c r="D18" s="134"/>
      <c r="E18" s="141"/>
      <c r="F18" s="145"/>
      <c r="G18" s="149"/>
      <c r="H18" s="113"/>
      <c r="I18" s="131"/>
      <c r="J18" s="113"/>
      <c r="K18" s="132"/>
    </row>
    <row r="19">
      <c r="A19" s="15"/>
      <c r="D19" s="134"/>
      <c r="E19" s="141"/>
      <c r="F19" s="145"/>
      <c r="G19" s="149"/>
      <c r="H19" s="113"/>
      <c r="I19" s="131"/>
      <c r="J19" s="113"/>
      <c r="K19" s="132"/>
    </row>
    <row r="20">
      <c r="A20" s="15"/>
      <c r="D20" s="134"/>
      <c r="E20" s="141"/>
      <c r="F20" s="145"/>
      <c r="G20" s="149"/>
      <c r="H20" s="113"/>
      <c r="I20" s="131"/>
      <c r="J20" s="113"/>
      <c r="K20" s="132"/>
    </row>
    <row r="21">
      <c r="A21" s="15"/>
      <c r="D21" s="134"/>
      <c r="E21" s="141"/>
      <c r="F21" s="145"/>
      <c r="G21" s="149"/>
      <c r="H21" s="113"/>
      <c r="I21" s="131"/>
      <c r="J21" s="113"/>
      <c r="K21" s="132"/>
    </row>
    <row r="22">
      <c r="A22" s="15"/>
      <c r="D22" s="134"/>
      <c r="E22" s="141"/>
      <c r="F22" s="145"/>
      <c r="G22" s="149"/>
      <c r="H22" s="113"/>
      <c r="I22" s="131"/>
      <c r="J22" s="113"/>
      <c r="K22" s="132"/>
    </row>
    <row r="23">
      <c r="A23" s="15"/>
      <c r="D23" s="134"/>
      <c r="E23" s="141"/>
      <c r="F23" s="145"/>
      <c r="G23" s="149"/>
      <c r="H23" s="113"/>
      <c r="I23" s="131"/>
      <c r="J23" s="113"/>
      <c r="K23" s="132"/>
    </row>
    <row r="24">
      <c r="A24" s="15"/>
      <c r="D24" s="134"/>
      <c r="E24" s="141"/>
      <c r="F24" s="145"/>
      <c r="G24" s="149"/>
      <c r="H24" s="113"/>
      <c r="I24" s="131"/>
      <c r="J24" s="113"/>
      <c r="K24" s="132"/>
    </row>
    <row r="25">
      <c r="A25" s="15"/>
      <c r="D25" s="134"/>
      <c r="E25" s="141"/>
      <c r="F25" s="145"/>
      <c r="G25" s="149"/>
      <c r="H25" s="113"/>
      <c r="I25" s="131"/>
      <c r="J25" s="113"/>
      <c r="K25" s="132"/>
    </row>
    <row r="26" s="13" customFormat="1">
      <c r="A26" s="15"/>
      <c r="B26" s="21"/>
      <c r="D26" s="134"/>
      <c r="E26" s="141"/>
      <c r="F26" s="145"/>
      <c r="G26" s="149"/>
      <c r="H26" s="113"/>
      <c r="I26" s="131"/>
      <c r="J26" s="113"/>
      <c r="K26" s="132"/>
    </row>
    <row r="27">
      <c r="A27" s="15"/>
      <c r="D27" s="134"/>
      <c r="E27" s="141"/>
      <c r="F27" s="145"/>
      <c r="G27" s="149"/>
      <c r="H27" s="113"/>
      <c r="I27" s="131"/>
      <c r="J27" s="113"/>
      <c r="K27" s="132"/>
    </row>
    <row r="28">
      <c r="A28" s="15"/>
      <c r="D28" s="134"/>
      <c r="E28" s="141"/>
      <c r="F28" s="145"/>
      <c r="G28" s="149"/>
      <c r="H28" s="113"/>
      <c r="I28" s="131"/>
      <c r="J28" s="113"/>
      <c r="K28" s="132"/>
    </row>
    <row r="29">
      <c r="A29" s="15"/>
      <c r="D29" s="134"/>
      <c r="E29" s="141"/>
      <c r="F29" s="145"/>
      <c r="G29" s="149"/>
      <c r="H29" s="113"/>
      <c r="I29" s="131"/>
      <c r="J29" s="113"/>
      <c r="K29" s="132"/>
    </row>
    <row r="30" s="13" customFormat="1">
      <c r="A30" s="15"/>
      <c r="B30" s="21"/>
      <c r="D30" s="134"/>
      <c r="E30" s="141"/>
      <c r="F30" s="145"/>
      <c r="G30" s="149"/>
      <c r="H30" s="113"/>
      <c r="I30" s="131"/>
      <c r="J30" s="113"/>
      <c r="K30" s="132"/>
    </row>
    <row r="31">
      <c r="A31" s="15"/>
      <c r="D31" s="134"/>
      <c r="E31" s="141"/>
      <c r="F31" s="145"/>
      <c r="G31" s="149"/>
      <c r="H31" s="113"/>
      <c r="I31" s="131"/>
      <c r="J31" s="113"/>
      <c r="K31" s="132"/>
    </row>
    <row r="32">
      <c r="A32" s="15"/>
      <c r="D32" s="134"/>
      <c r="E32" s="141"/>
      <c r="F32" s="145"/>
      <c r="G32" s="149"/>
      <c r="H32" s="113"/>
      <c r="I32" s="131"/>
      <c r="J32" s="113"/>
      <c r="K32" s="132"/>
    </row>
    <row r="33">
      <c r="A33" s="15"/>
      <c r="D33" s="134"/>
      <c r="E33" s="141"/>
      <c r="F33" s="145"/>
      <c r="G33" s="149"/>
      <c r="H33" s="113"/>
      <c r="I33" s="131"/>
      <c r="J33" s="113"/>
      <c r="K33" s="132"/>
    </row>
    <row r="34">
      <c r="A34" s="15"/>
      <c r="D34" s="134"/>
      <c r="E34" s="141"/>
      <c r="F34" s="145"/>
      <c r="G34" s="149"/>
      <c r="H34" s="113"/>
      <c r="I34" s="131"/>
      <c r="J34" s="113"/>
      <c r="K34" s="132"/>
    </row>
    <row r="35" ht="15.75" s="13" customFormat="1">
      <c r="B35" s="21"/>
      <c r="D35" s="135"/>
      <c r="E35" s="142"/>
      <c r="F35" s="146"/>
      <c r="G35" s="150"/>
      <c r="H35" s="114"/>
      <c r="I35" s="138"/>
      <c r="J35" s="114"/>
      <c r="K35" s="139"/>
    </row>
    <row r="36" s="41" customFormat="1"/>
    <row r="37" ht="19.5">
      <c r="A37" s="15"/>
      <c r="B37" s="14" t="s">
        <v>127</v>
      </c>
    </row>
    <row r="38" ht="15.75" s="18" customFormat="1">
      <c r="B38" s="19"/>
      <c r="D38" s="342" t="s">
        <v>75</v>
      </c>
      <c r="E38" s="343"/>
      <c r="F38" s="143" t="s">
        <v>121</v>
      </c>
      <c r="G38" s="147" t="s">
        <v>212</v>
      </c>
      <c r="H38" s="5" t="s">
        <v>213</v>
      </c>
      <c r="I38" s="6" t="s">
        <v>214</v>
      </c>
      <c r="J38" s="20"/>
      <c r="K38" s="7"/>
    </row>
    <row r="39" s="13" customFormat="1">
      <c r="B39" s="21"/>
      <c r="D39" s="133" t="s">
        <v>46</v>
      </c>
      <c r="E39" s="140"/>
      <c r="F39" s="144"/>
      <c r="G39" s="148"/>
      <c r="H39" s="112"/>
      <c r="I39" s="127"/>
      <c r="J39" s="112"/>
      <c r="K39" s="128"/>
    </row>
    <row r="40">
      <c r="D40" s="134"/>
      <c r="E40" s="141"/>
      <c r="F40" s="145"/>
      <c r="G40" s="149"/>
      <c r="H40" s="113"/>
      <c r="I40" s="131"/>
      <c r="J40" s="113"/>
      <c r="K40" s="132"/>
    </row>
    <row r="41">
      <c r="D41" s="134"/>
      <c r="E41" s="141"/>
      <c r="F41" s="145"/>
      <c r="G41" s="149"/>
      <c r="H41" s="113"/>
      <c r="I41" s="131"/>
      <c r="J41" s="113"/>
      <c r="K41" s="132"/>
    </row>
    <row r="42">
      <c r="D42" s="134"/>
      <c r="E42" s="141"/>
      <c r="F42" s="145"/>
      <c r="G42" s="149"/>
      <c r="H42" s="113"/>
      <c r="I42" s="131"/>
      <c r="J42" s="113"/>
      <c r="K42" s="132"/>
    </row>
    <row r="43">
      <c r="A43" s="15"/>
      <c r="D43" s="134"/>
      <c r="E43" s="141"/>
      <c r="F43" s="145"/>
      <c r="G43" s="149"/>
      <c r="H43" s="113"/>
      <c r="I43" s="131"/>
      <c r="J43" s="113"/>
      <c r="K43" s="132"/>
    </row>
    <row r="44">
      <c r="A44" s="15"/>
      <c r="D44" s="134"/>
      <c r="E44" s="141"/>
      <c r="F44" s="145"/>
      <c r="G44" s="149"/>
      <c r="H44" s="113"/>
      <c r="I44" s="131"/>
      <c r="J44" s="113"/>
      <c r="K44" s="132"/>
    </row>
    <row r="45">
      <c r="A45" s="15"/>
      <c r="D45" s="134"/>
      <c r="E45" s="141"/>
      <c r="F45" s="145"/>
      <c r="G45" s="149"/>
      <c r="H45" s="113"/>
      <c r="I45" s="131"/>
      <c r="J45" s="113"/>
      <c r="K45" s="132"/>
    </row>
    <row r="46">
      <c r="A46" s="15"/>
      <c r="D46" s="134"/>
      <c r="E46" s="141"/>
      <c r="F46" s="145"/>
      <c r="G46" s="149"/>
      <c r="H46" s="113"/>
      <c r="I46" s="131"/>
      <c r="J46" s="113"/>
      <c r="K46" s="132"/>
    </row>
    <row r="47">
      <c r="A47" s="15"/>
      <c r="D47" s="134"/>
      <c r="E47" s="141"/>
      <c r="F47" s="145"/>
      <c r="G47" s="149"/>
      <c r="H47" s="113"/>
      <c r="I47" s="131"/>
      <c r="J47" s="113"/>
      <c r="K47" s="132"/>
    </row>
    <row r="48">
      <c r="A48" s="15"/>
      <c r="D48" s="134"/>
      <c r="E48" s="141"/>
      <c r="F48" s="145"/>
      <c r="G48" s="149"/>
      <c r="H48" s="113"/>
      <c r="I48" s="131"/>
      <c r="J48" s="113"/>
      <c r="K48" s="132"/>
    </row>
    <row r="49">
      <c r="A49" s="15"/>
      <c r="D49" s="134"/>
      <c r="E49" s="141"/>
      <c r="F49" s="145"/>
      <c r="G49" s="149"/>
      <c r="H49" s="113"/>
      <c r="I49" s="131"/>
      <c r="J49" s="113"/>
      <c r="K49" s="132"/>
    </row>
    <row r="50">
      <c r="A50" s="15"/>
      <c r="D50" s="134"/>
      <c r="E50" s="141"/>
      <c r="F50" s="145"/>
      <c r="G50" s="149"/>
      <c r="H50" s="113"/>
      <c r="I50" s="131"/>
      <c r="J50" s="113"/>
      <c r="K50" s="132"/>
    </row>
    <row r="51">
      <c r="A51" s="15"/>
      <c r="D51" s="134"/>
      <c r="E51" s="141"/>
      <c r="F51" s="145"/>
      <c r="G51" s="149"/>
      <c r="H51" s="113"/>
      <c r="I51" s="131"/>
      <c r="J51" s="113"/>
      <c r="K51" s="132"/>
    </row>
    <row r="52">
      <c r="A52" s="15"/>
      <c r="D52" s="134"/>
      <c r="E52" s="141"/>
      <c r="F52" s="145"/>
      <c r="G52" s="149"/>
      <c r="H52" s="113"/>
      <c r="I52" s="131"/>
      <c r="J52" s="113"/>
      <c r="K52" s="132"/>
    </row>
    <row r="53">
      <c r="A53" s="15"/>
      <c r="D53" s="134"/>
      <c r="E53" s="141"/>
      <c r="F53" s="145"/>
      <c r="G53" s="149"/>
      <c r="H53" s="113"/>
      <c r="I53" s="131"/>
      <c r="J53" s="113"/>
      <c r="K53" s="132"/>
    </row>
    <row r="54">
      <c r="A54" s="15"/>
      <c r="D54" s="134"/>
      <c r="E54" s="141"/>
      <c r="F54" s="145"/>
      <c r="G54" s="149"/>
      <c r="H54" s="113"/>
      <c r="I54" s="131"/>
      <c r="J54" s="113"/>
      <c r="K54" s="132"/>
    </row>
    <row r="55">
      <c r="A55" s="15"/>
      <c r="D55" s="134"/>
      <c r="E55" s="141"/>
      <c r="F55" s="145"/>
      <c r="G55" s="149"/>
      <c r="H55" s="113"/>
      <c r="I55" s="131"/>
      <c r="J55" s="113"/>
      <c r="K55" s="132"/>
    </row>
    <row r="56">
      <c r="A56" s="15"/>
      <c r="D56" s="134"/>
      <c r="E56" s="141"/>
      <c r="F56" s="145"/>
      <c r="G56" s="149"/>
      <c r="H56" s="113"/>
      <c r="I56" s="131"/>
      <c r="J56" s="113"/>
      <c r="K56" s="132"/>
    </row>
    <row r="57">
      <c r="A57" s="15"/>
      <c r="D57" s="134"/>
      <c r="E57" s="141"/>
      <c r="F57" s="145"/>
      <c r="G57" s="149"/>
      <c r="H57" s="113"/>
      <c r="I57" s="131"/>
      <c r="J57" s="113"/>
      <c r="K57" s="132"/>
    </row>
    <row r="58">
      <c r="A58" s="15"/>
      <c r="D58" s="134"/>
      <c r="E58" s="141"/>
      <c r="F58" s="145"/>
      <c r="G58" s="149"/>
      <c r="H58" s="113"/>
      <c r="I58" s="131"/>
      <c r="J58" s="113"/>
      <c r="K58" s="132"/>
    </row>
    <row r="59" s="13" customFormat="1">
      <c r="A59" s="15"/>
      <c r="B59" s="21"/>
      <c r="D59" s="134"/>
      <c r="E59" s="141"/>
      <c r="F59" s="145"/>
      <c r="G59" s="149"/>
      <c r="H59" s="113"/>
      <c r="I59" s="131"/>
      <c r="J59" s="113"/>
      <c r="K59" s="132"/>
    </row>
    <row r="60">
      <c r="A60" s="15"/>
      <c r="D60" s="134"/>
      <c r="E60" s="141"/>
      <c r="F60" s="145"/>
      <c r="G60" s="149"/>
      <c r="H60" s="113"/>
      <c r="I60" s="131"/>
      <c r="J60" s="113"/>
      <c r="K60" s="132"/>
    </row>
    <row r="61">
      <c r="A61" s="15"/>
      <c r="D61" s="134"/>
      <c r="E61" s="141"/>
      <c r="F61" s="145"/>
      <c r="G61" s="149"/>
      <c r="H61" s="113"/>
      <c r="I61" s="131"/>
      <c r="J61" s="113"/>
      <c r="K61" s="132"/>
    </row>
    <row r="62">
      <c r="A62" s="15"/>
      <c r="D62" s="134"/>
      <c r="E62" s="141"/>
      <c r="F62" s="145"/>
      <c r="G62" s="149"/>
      <c r="H62" s="113"/>
      <c r="I62" s="131"/>
      <c r="J62" s="113"/>
      <c r="K62" s="132"/>
    </row>
    <row r="63" s="13" customFormat="1">
      <c r="A63" s="15"/>
      <c r="B63" s="21"/>
      <c r="D63" s="134"/>
      <c r="E63" s="141"/>
      <c r="F63" s="145"/>
      <c r="G63" s="149"/>
      <c r="H63" s="113"/>
      <c r="I63" s="131"/>
      <c r="J63" s="113"/>
      <c r="K63" s="132"/>
    </row>
    <row r="64">
      <c r="A64" s="15"/>
      <c r="D64" s="134"/>
      <c r="E64" s="141"/>
      <c r="F64" s="145"/>
      <c r="G64" s="149"/>
      <c r="H64" s="113"/>
      <c r="I64" s="131"/>
      <c r="J64" s="113"/>
      <c r="K64" s="132"/>
    </row>
    <row r="65">
      <c r="A65" s="15"/>
      <c r="D65" s="134"/>
      <c r="E65" s="141"/>
      <c r="F65" s="145"/>
      <c r="G65" s="149"/>
      <c r="H65" s="113"/>
      <c r="I65" s="131"/>
      <c r="J65" s="113"/>
      <c r="K65" s="132"/>
    </row>
    <row r="66">
      <c r="A66" s="15"/>
      <c r="D66" s="134"/>
      <c r="E66" s="141"/>
      <c r="F66" s="145"/>
      <c r="G66" s="149"/>
      <c r="H66" s="113"/>
      <c r="I66" s="131"/>
      <c r="J66" s="113"/>
      <c r="K66" s="132"/>
    </row>
    <row r="67">
      <c r="A67" s="15"/>
      <c r="D67" s="134"/>
      <c r="E67" s="141"/>
      <c r="F67" s="145"/>
      <c r="G67" s="149"/>
      <c r="H67" s="113"/>
      <c r="I67" s="131"/>
      <c r="J67" s="113"/>
      <c r="K67" s="132"/>
    </row>
    <row r="68" ht="15.75" s="13" customFormat="1">
      <c r="B68" s="21"/>
      <c r="D68" s="135"/>
      <c r="E68" s="142"/>
      <c r="F68" s="146"/>
      <c r="G68" s="150"/>
      <c r="H68" s="114"/>
      <c r="I68" s="138"/>
      <c r="J68" s="114"/>
      <c r="K68" s="139"/>
    </row>
    <row r="69" ht="15.75" s="13" customFormat="1">
      <c r="B69" s="21"/>
      <c r="E69" s="173" t="s">
        <v>128</v>
      </c>
      <c r="F69" s="135">
        <f>SUM(F39:F68)</f>
        <v>0</v>
      </c>
      <c r="G69" s="177">
        <f ref="G69:K69" t="shared" si="0">SUM(G39:G68)</f>
        <v>0</v>
      </c>
      <c r="H69" s="178">
        <f t="shared" si="0"/>
        <v>0</v>
      </c>
      <c r="I69" s="179">
        <f t="shared" si="0"/>
        <v>0</v>
      </c>
      <c r="J69" s="178">
        <f t="shared" si="0"/>
        <v>0</v>
      </c>
      <c r="K69" s="180">
        <f t="shared" si="0"/>
        <v>0</v>
      </c>
    </row>
    <row r="71" ht="19.5">
      <c r="B71" s="14" t="s">
        <v>129</v>
      </c>
    </row>
    <row r="72" ht="15.75" s="18" customFormat="1">
      <c r="B72" s="19"/>
      <c r="D72" s="342" t="s">
        <v>75</v>
      </c>
      <c r="E72" s="343"/>
      <c r="F72" s="90" t="s">
        <v>212</v>
      </c>
      <c r="G72" s="83" t="s">
        <v>213</v>
      </c>
      <c r="H72" s="5" t="s">
        <v>214</v>
      </c>
      <c r="I72" s="6"/>
      <c r="J72" s="85"/>
    </row>
    <row r="73" s="13" customFormat="1">
      <c r="B73" s="21"/>
      <c r="D73" s="133"/>
      <c r="E73" s="140" t="s">
        <v>46</v>
      </c>
      <c r="F73" s="125"/>
      <c r="G73" s="126"/>
      <c r="H73" s="112"/>
      <c r="I73" s="127"/>
      <c r="J73" s="174"/>
    </row>
    <row r="74">
      <c r="D74" s="134"/>
      <c r="E74" s="141"/>
      <c r="F74" s="129"/>
      <c r="G74" s="130"/>
      <c r="H74" s="113"/>
      <c r="I74" s="131"/>
      <c r="J74" s="175"/>
      <c r="K74" s="15"/>
    </row>
    <row r="75">
      <c r="D75" s="134"/>
      <c r="E75" s="141"/>
      <c r="F75" s="129"/>
      <c r="G75" s="130"/>
      <c r="H75" s="113"/>
      <c r="I75" s="131"/>
      <c r="J75" s="175"/>
      <c r="K75" s="15"/>
    </row>
    <row r="76">
      <c r="D76" s="134"/>
      <c r="E76" s="141"/>
      <c r="F76" s="129"/>
      <c r="G76" s="130"/>
      <c r="H76" s="113"/>
      <c r="I76" s="131"/>
      <c r="J76" s="175"/>
      <c r="K76" s="15"/>
    </row>
    <row r="77" ht="15.75" s="13" customFormat="1">
      <c r="B77" s="21"/>
      <c r="D77" s="135"/>
      <c r="E77" s="142"/>
      <c r="F77" s="136"/>
      <c r="G77" s="137"/>
      <c r="H77" s="114"/>
      <c r="I77" s="138"/>
      <c r="J77" s="176"/>
    </row>
    <row r="78" ht="15.75" s="13" customFormat="1">
      <c r="B78" s="21"/>
      <c r="E78" s="173" t="s">
        <v>128</v>
      </c>
      <c r="F78" s="135">
        <f>SUM(F73:F77)</f>
        <v>0</v>
      </c>
      <c r="G78" s="177">
        <f ref="G78:J78" t="shared" si="1">SUM(G73:G77)</f>
        <v>0</v>
      </c>
      <c r="H78" s="178">
        <f t="shared" si="1"/>
        <v>0</v>
      </c>
      <c r="I78" s="179">
        <f t="shared" si="1"/>
        <v>0</v>
      </c>
      <c r="J78" s="181">
        <f t="shared" si="1"/>
        <v>0</v>
      </c>
    </row>
    <row r="80" ht="23.25" s="10" customFormat="1">
      <c r="A80" s="8" t="s">
        <v>215</v>
      </c>
      <c r="B80" s="9"/>
      <c r="E80" s="88"/>
      <c r="F80" s="88"/>
      <c r="G80" s="11"/>
      <c r="H80" s="12"/>
      <c r="I80" s="12"/>
      <c r="J80" s="11"/>
      <c r="K80" s="12"/>
    </row>
    <row r="81" ht="19.5">
      <c r="B81" s="14" t="s">
        <v>132</v>
      </c>
    </row>
    <row r="82" ht="15.75" s="18" customFormat="1">
      <c r="B82" s="19"/>
      <c r="D82" s="342" t="s">
        <v>75</v>
      </c>
      <c r="E82" s="343"/>
      <c r="F82" s="143" t="s">
        <v>128</v>
      </c>
      <c r="G82" s="147" t="s">
        <v>212</v>
      </c>
      <c r="H82" s="5" t="s">
        <v>213</v>
      </c>
      <c r="I82" s="6" t="s">
        <v>214</v>
      </c>
      <c r="J82" s="20"/>
      <c r="K82" s="7"/>
    </row>
    <row r="83" s="13" customFormat="1">
      <c r="B83" s="21"/>
      <c r="D83" s="133" t="s">
        <v>46</v>
      </c>
      <c r="E83" s="140"/>
      <c r="F83" s="144"/>
      <c r="G83" s="148"/>
      <c r="H83" s="112"/>
      <c r="I83" s="127"/>
      <c r="J83" s="112"/>
      <c r="K83" s="128"/>
    </row>
    <row r="84">
      <c r="D84" s="134"/>
      <c r="E84" s="141"/>
      <c r="F84" s="145"/>
      <c r="G84" s="149"/>
      <c r="H84" s="113"/>
      <c r="I84" s="131"/>
      <c r="J84" s="113"/>
      <c r="K84" s="132"/>
    </row>
    <row r="85">
      <c r="D85" s="134"/>
      <c r="E85" s="141"/>
      <c r="F85" s="145"/>
      <c r="G85" s="149"/>
      <c r="H85" s="113"/>
      <c r="I85" s="131"/>
      <c r="J85" s="113"/>
      <c r="K85" s="132"/>
    </row>
    <row r="86">
      <c r="D86" s="134"/>
      <c r="E86" s="141"/>
      <c r="F86" s="145"/>
      <c r="G86" s="149"/>
      <c r="H86" s="113"/>
      <c r="I86" s="131"/>
      <c r="J86" s="113"/>
      <c r="K86" s="132"/>
    </row>
    <row r="87">
      <c r="A87" s="15"/>
      <c r="D87" s="134"/>
      <c r="E87" s="141"/>
      <c r="F87" s="145"/>
      <c r="G87" s="149"/>
      <c r="H87" s="113"/>
      <c r="I87" s="131"/>
      <c r="J87" s="113"/>
      <c r="K87" s="132"/>
    </row>
    <row r="88">
      <c r="A88" s="15"/>
      <c r="D88" s="134"/>
      <c r="E88" s="141"/>
      <c r="F88" s="145"/>
      <c r="G88" s="149"/>
      <c r="H88" s="113"/>
      <c r="I88" s="131"/>
      <c r="J88" s="113"/>
      <c r="K88" s="132"/>
    </row>
    <row r="89">
      <c r="A89" s="15"/>
      <c r="D89" s="134"/>
      <c r="E89" s="141"/>
      <c r="F89" s="145"/>
      <c r="G89" s="149"/>
      <c r="H89" s="113"/>
      <c r="I89" s="131"/>
      <c r="J89" s="113"/>
      <c r="K89" s="132"/>
    </row>
    <row r="90">
      <c r="A90" s="15"/>
      <c r="D90" s="134"/>
      <c r="E90" s="141"/>
      <c r="F90" s="145"/>
      <c r="G90" s="149"/>
      <c r="H90" s="113"/>
      <c r="I90" s="131"/>
      <c r="J90" s="113"/>
      <c r="K90" s="132"/>
    </row>
    <row r="91">
      <c r="A91" s="15"/>
      <c r="D91" s="134"/>
      <c r="E91" s="141"/>
      <c r="F91" s="145"/>
      <c r="G91" s="149"/>
      <c r="H91" s="113"/>
      <c r="I91" s="131"/>
      <c r="J91" s="113"/>
      <c r="K91" s="132"/>
    </row>
    <row r="92">
      <c r="A92" s="15"/>
      <c r="D92" s="134"/>
      <c r="E92" s="141"/>
      <c r="F92" s="145"/>
      <c r="G92" s="149"/>
      <c r="H92" s="113"/>
      <c r="I92" s="131"/>
      <c r="J92" s="113"/>
      <c r="K92" s="132"/>
    </row>
    <row r="93">
      <c r="A93" s="15"/>
      <c r="D93" s="134"/>
      <c r="E93" s="141"/>
      <c r="F93" s="145"/>
      <c r="G93" s="149"/>
      <c r="H93" s="113"/>
      <c r="I93" s="131"/>
      <c r="J93" s="113"/>
      <c r="K93" s="132"/>
    </row>
    <row r="94">
      <c r="A94" s="15"/>
      <c r="D94" s="134"/>
      <c r="E94" s="141"/>
      <c r="F94" s="145"/>
      <c r="G94" s="149"/>
      <c r="H94" s="113"/>
      <c r="I94" s="131"/>
      <c r="J94" s="113"/>
      <c r="K94" s="132"/>
    </row>
    <row r="95">
      <c r="A95" s="15"/>
      <c r="D95" s="134"/>
      <c r="E95" s="141"/>
      <c r="F95" s="145"/>
      <c r="G95" s="149"/>
      <c r="H95" s="113"/>
      <c r="I95" s="131"/>
      <c r="J95" s="113"/>
      <c r="K95" s="132"/>
    </row>
    <row r="96">
      <c r="A96" s="15"/>
      <c r="D96" s="134"/>
      <c r="E96" s="141"/>
      <c r="F96" s="145"/>
      <c r="G96" s="149"/>
      <c r="H96" s="113"/>
      <c r="I96" s="131"/>
      <c r="J96" s="113"/>
      <c r="K96" s="132"/>
    </row>
    <row r="97">
      <c r="A97" s="15"/>
      <c r="D97" s="134"/>
      <c r="E97" s="141"/>
      <c r="F97" s="145"/>
      <c r="G97" s="149"/>
      <c r="H97" s="113"/>
      <c r="I97" s="131"/>
      <c r="J97" s="113"/>
      <c r="K97" s="132"/>
    </row>
    <row r="98">
      <c r="A98" s="15"/>
      <c r="D98" s="134"/>
      <c r="E98" s="141"/>
      <c r="F98" s="145"/>
      <c r="G98" s="149"/>
      <c r="H98" s="113"/>
      <c r="I98" s="131"/>
      <c r="J98" s="113"/>
      <c r="K98" s="132"/>
    </row>
    <row r="99">
      <c r="A99" s="15"/>
      <c r="D99" s="134"/>
      <c r="E99" s="141"/>
      <c r="F99" s="145"/>
      <c r="G99" s="149"/>
      <c r="H99" s="113"/>
      <c r="I99" s="131"/>
      <c r="J99" s="113"/>
      <c r="K99" s="132"/>
    </row>
    <row r="100">
      <c r="A100" s="15"/>
      <c r="D100" s="134"/>
      <c r="E100" s="141"/>
      <c r="F100" s="145"/>
      <c r="G100" s="149"/>
      <c r="H100" s="113"/>
      <c r="I100" s="131"/>
      <c r="J100" s="113"/>
      <c r="K100" s="132"/>
    </row>
    <row r="101">
      <c r="A101" s="15"/>
      <c r="D101" s="134"/>
      <c r="E101" s="141"/>
      <c r="F101" s="145"/>
      <c r="G101" s="149"/>
      <c r="H101" s="113"/>
      <c r="I101" s="131"/>
      <c r="J101" s="113"/>
      <c r="K101" s="132"/>
    </row>
    <row r="102">
      <c r="A102" s="15"/>
      <c r="D102" s="134"/>
      <c r="E102" s="141"/>
      <c r="F102" s="145"/>
      <c r="G102" s="149"/>
      <c r="H102" s="113"/>
      <c r="I102" s="131"/>
      <c r="J102" s="113"/>
      <c r="K102" s="132"/>
    </row>
    <row r="103" s="13" customFormat="1">
      <c r="A103" s="15"/>
      <c r="B103" s="21"/>
      <c r="D103" s="134"/>
      <c r="E103" s="141"/>
      <c r="F103" s="145"/>
      <c r="G103" s="149"/>
      <c r="H103" s="113"/>
      <c r="I103" s="131"/>
      <c r="J103" s="113"/>
      <c r="K103" s="132"/>
    </row>
    <row r="104">
      <c r="A104" s="15"/>
      <c r="D104" s="134"/>
      <c r="E104" s="141"/>
      <c r="F104" s="145"/>
      <c r="G104" s="149"/>
      <c r="H104" s="113"/>
      <c r="I104" s="131"/>
      <c r="J104" s="113"/>
      <c r="K104" s="132"/>
    </row>
    <row r="105">
      <c r="A105" s="15"/>
      <c r="D105" s="134"/>
      <c r="E105" s="141"/>
      <c r="F105" s="145"/>
      <c r="G105" s="149"/>
      <c r="H105" s="113"/>
      <c r="I105" s="131"/>
      <c r="J105" s="113"/>
      <c r="K105" s="132"/>
    </row>
    <row r="106">
      <c r="A106" s="15"/>
      <c r="D106" s="134"/>
      <c r="E106" s="141"/>
      <c r="F106" s="145"/>
      <c r="G106" s="149"/>
      <c r="H106" s="113"/>
      <c r="I106" s="131"/>
      <c r="J106" s="113"/>
      <c r="K106" s="132"/>
    </row>
    <row r="107" s="13" customFormat="1">
      <c r="A107" s="15"/>
      <c r="B107" s="21"/>
      <c r="D107" s="134"/>
      <c r="E107" s="141"/>
      <c r="F107" s="145"/>
      <c r="G107" s="149"/>
      <c r="H107" s="113"/>
      <c r="I107" s="131"/>
      <c r="J107" s="113"/>
      <c r="K107" s="132"/>
    </row>
    <row r="108">
      <c r="A108" s="15"/>
      <c r="D108" s="134"/>
      <c r="E108" s="141"/>
      <c r="F108" s="145"/>
      <c r="G108" s="149"/>
      <c r="H108" s="113"/>
      <c r="I108" s="131"/>
      <c r="J108" s="113"/>
      <c r="K108" s="132"/>
    </row>
    <row r="109">
      <c r="A109" s="15"/>
      <c r="D109" s="134"/>
      <c r="E109" s="141"/>
      <c r="F109" s="145"/>
      <c r="G109" s="149"/>
      <c r="H109" s="113"/>
      <c r="I109" s="131"/>
      <c r="J109" s="113"/>
      <c r="K109" s="132"/>
    </row>
    <row r="110">
      <c r="A110" s="15"/>
      <c r="D110" s="134"/>
      <c r="E110" s="141"/>
      <c r="F110" s="145"/>
      <c r="G110" s="149"/>
      <c r="H110" s="113"/>
      <c r="I110" s="131"/>
      <c r="J110" s="113"/>
      <c r="K110" s="132"/>
    </row>
    <row r="111">
      <c r="A111" s="15"/>
      <c r="D111" s="134"/>
      <c r="E111" s="141"/>
      <c r="F111" s="145"/>
      <c r="G111" s="149"/>
      <c r="H111" s="113"/>
      <c r="I111" s="131"/>
      <c r="J111" s="113"/>
      <c r="K111" s="132"/>
    </row>
    <row r="112" ht="15.75" s="13" customFormat="1">
      <c r="B112" s="21"/>
      <c r="D112" s="135"/>
      <c r="E112" s="142"/>
      <c r="F112" s="146"/>
      <c r="G112" s="150"/>
      <c r="H112" s="114"/>
      <c r="I112" s="138"/>
      <c r="J112" s="114"/>
      <c r="K112" s="139"/>
    </row>
    <row r="113" ht="15.75" s="13" customFormat="1">
      <c r="B113" s="21"/>
      <c r="E113" s="173" t="s">
        <v>128</v>
      </c>
      <c r="F113" s="135">
        <f>SUM(F83:F112)</f>
        <v>0</v>
      </c>
      <c r="G113" s="177">
        <f ref="G113:K113" t="shared" si="2">SUM(G83:G112)</f>
        <v>0</v>
      </c>
      <c r="H113" s="178">
        <f t="shared" si="2"/>
        <v>0</v>
      </c>
      <c r="I113" s="179">
        <f t="shared" si="2"/>
        <v>0</v>
      </c>
      <c r="J113" s="178">
        <f t="shared" si="2"/>
        <v>0</v>
      </c>
      <c r="K113" s="180">
        <f t="shared" si="2"/>
        <v>0</v>
      </c>
    </row>
    <row r="114" s="41" customFormat="1"/>
    <row r="115" ht="19.5">
      <c r="B115" s="14" t="s">
        <v>133</v>
      </c>
    </row>
    <row r="116" ht="15.75" s="18" customFormat="1">
      <c r="B116" s="19"/>
      <c r="D116" s="342" t="s">
        <v>75</v>
      </c>
      <c r="E116" s="343"/>
      <c r="F116" s="143" t="s">
        <v>128</v>
      </c>
      <c r="G116" s="102" t="s">
        <v>212</v>
      </c>
      <c r="H116" s="5" t="s">
        <v>213</v>
      </c>
      <c r="I116" s="6" t="s">
        <v>214</v>
      </c>
      <c r="J116" s="95"/>
      <c r="K116" s="7"/>
    </row>
    <row r="117" s="13" customFormat="1">
      <c r="B117" s="21"/>
      <c r="D117" s="133" t="s">
        <v>46</v>
      </c>
      <c r="E117" s="140"/>
      <c r="F117" s="151"/>
      <c r="G117" s="152"/>
      <c r="H117" s="96"/>
      <c r="I117" s="99"/>
      <c r="J117" s="96"/>
      <c r="K117" s="104"/>
    </row>
    <row r="118">
      <c r="D118" s="134"/>
      <c r="E118" s="141"/>
      <c r="F118" s="153"/>
      <c r="G118" s="154"/>
      <c r="H118" s="97"/>
      <c r="I118" s="100"/>
      <c r="J118" s="97"/>
      <c r="K118" s="105"/>
    </row>
    <row r="119">
      <c r="D119" s="134"/>
      <c r="E119" s="141"/>
      <c r="F119" s="153"/>
      <c r="G119" s="154"/>
      <c r="H119" s="97"/>
      <c r="I119" s="100"/>
      <c r="J119" s="97"/>
      <c r="K119" s="105"/>
    </row>
    <row r="120">
      <c r="D120" s="134"/>
      <c r="E120" s="141"/>
      <c r="F120" s="153"/>
      <c r="G120" s="154"/>
      <c r="H120" s="97"/>
      <c r="I120" s="100"/>
      <c r="J120" s="97"/>
      <c r="K120" s="105"/>
    </row>
    <row r="121">
      <c r="A121" s="15"/>
      <c r="D121" s="134"/>
      <c r="E121" s="141"/>
      <c r="F121" s="153"/>
      <c r="G121" s="154"/>
      <c r="H121" s="97"/>
      <c r="I121" s="100"/>
      <c r="J121" s="97"/>
      <c r="K121" s="105"/>
    </row>
    <row r="122">
      <c r="A122" s="15"/>
      <c r="D122" s="134"/>
      <c r="E122" s="141"/>
      <c r="F122" s="153"/>
      <c r="G122" s="154"/>
      <c r="H122" s="97"/>
      <c r="I122" s="100"/>
      <c r="J122" s="97"/>
      <c r="K122" s="105"/>
    </row>
    <row r="123">
      <c r="A123" s="15"/>
      <c r="D123" s="134"/>
      <c r="E123" s="141"/>
      <c r="F123" s="153"/>
      <c r="G123" s="154"/>
      <c r="H123" s="97"/>
      <c r="I123" s="100"/>
      <c r="J123" s="97"/>
      <c r="K123" s="105"/>
    </row>
    <row r="124">
      <c r="A124" s="15"/>
      <c r="D124" s="134"/>
      <c r="E124" s="141"/>
      <c r="F124" s="153"/>
      <c r="G124" s="154"/>
      <c r="H124" s="97"/>
      <c r="I124" s="100"/>
      <c r="J124" s="97"/>
      <c r="K124" s="105"/>
    </row>
    <row r="125">
      <c r="A125" s="15"/>
      <c r="D125" s="134"/>
      <c r="E125" s="141"/>
      <c r="F125" s="153"/>
      <c r="G125" s="154"/>
      <c r="H125" s="97"/>
      <c r="I125" s="100"/>
      <c r="J125" s="97"/>
      <c r="K125" s="105"/>
    </row>
    <row r="126">
      <c r="A126" s="15"/>
      <c r="D126" s="134"/>
      <c r="E126" s="141"/>
      <c r="F126" s="153"/>
      <c r="G126" s="154"/>
      <c r="H126" s="97"/>
      <c r="I126" s="100"/>
      <c r="J126" s="97"/>
      <c r="K126" s="105"/>
    </row>
    <row r="127">
      <c r="A127" s="15"/>
      <c r="D127" s="134"/>
      <c r="E127" s="141"/>
      <c r="F127" s="153"/>
      <c r="G127" s="154"/>
      <c r="H127" s="97"/>
      <c r="I127" s="100"/>
      <c r="J127" s="97"/>
      <c r="K127" s="105"/>
    </row>
    <row r="128">
      <c r="A128" s="15"/>
      <c r="D128" s="134"/>
      <c r="E128" s="141"/>
      <c r="F128" s="153"/>
      <c r="G128" s="154"/>
      <c r="H128" s="97"/>
      <c r="I128" s="100"/>
      <c r="J128" s="97"/>
      <c r="K128" s="105"/>
    </row>
    <row r="129">
      <c r="A129" s="15"/>
      <c r="D129" s="134"/>
      <c r="E129" s="141"/>
      <c r="F129" s="153"/>
      <c r="G129" s="154"/>
      <c r="H129" s="97"/>
      <c r="I129" s="100"/>
      <c r="J129" s="97"/>
      <c r="K129" s="105"/>
    </row>
    <row r="130">
      <c r="A130" s="15"/>
      <c r="D130" s="134"/>
      <c r="E130" s="141"/>
      <c r="F130" s="153"/>
      <c r="G130" s="154"/>
      <c r="H130" s="97"/>
      <c r="I130" s="100"/>
      <c r="J130" s="97"/>
      <c r="K130" s="105"/>
    </row>
    <row r="131">
      <c r="A131" s="15"/>
      <c r="D131" s="134"/>
      <c r="E131" s="141"/>
      <c r="F131" s="153"/>
      <c r="G131" s="154"/>
      <c r="H131" s="97"/>
      <c r="I131" s="100"/>
      <c r="J131" s="97"/>
      <c r="K131" s="105"/>
    </row>
    <row r="132">
      <c r="A132" s="15"/>
      <c r="D132" s="134"/>
      <c r="E132" s="141"/>
      <c r="F132" s="153"/>
      <c r="G132" s="154"/>
      <c r="H132" s="97"/>
      <c r="I132" s="100"/>
      <c r="J132" s="97"/>
      <c r="K132" s="105"/>
    </row>
    <row r="133">
      <c r="A133" s="15"/>
      <c r="D133" s="134"/>
      <c r="E133" s="141"/>
      <c r="F133" s="153"/>
      <c r="G133" s="154"/>
      <c r="H133" s="97"/>
      <c r="I133" s="100"/>
      <c r="J133" s="97"/>
      <c r="K133" s="105"/>
    </row>
    <row r="134">
      <c r="A134" s="15"/>
      <c r="D134" s="134"/>
      <c r="E134" s="141"/>
      <c r="F134" s="153"/>
      <c r="G134" s="154"/>
      <c r="H134" s="97"/>
      <c r="I134" s="100"/>
      <c r="J134" s="97"/>
      <c r="K134" s="105"/>
    </row>
    <row r="135">
      <c r="A135" s="15"/>
      <c r="D135" s="134"/>
      <c r="E135" s="141"/>
      <c r="F135" s="153"/>
      <c r="G135" s="154"/>
      <c r="H135" s="97"/>
      <c r="I135" s="100"/>
      <c r="J135" s="97"/>
      <c r="K135" s="105"/>
    </row>
    <row r="136">
      <c r="A136" s="15"/>
      <c r="D136" s="134"/>
      <c r="E136" s="141"/>
      <c r="F136" s="153"/>
      <c r="G136" s="154"/>
      <c r="H136" s="97"/>
      <c r="I136" s="100"/>
      <c r="J136" s="97"/>
      <c r="K136" s="105"/>
    </row>
    <row r="137" s="13" customFormat="1">
      <c r="A137" s="15"/>
      <c r="B137" s="21"/>
      <c r="D137" s="134"/>
      <c r="E137" s="141"/>
      <c r="F137" s="153"/>
      <c r="G137" s="154"/>
      <c r="H137" s="97"/>
      <c r="I137" s="100"/>
      <c r="J137" s="97"/>
      <c r="K137" s="105"/>
    </row>
    <row r="138">
      <c r="A138" s="15"/>
      <c r="D138" s="134"/>
      <c r="E138" s="141"/>
      <c r="F138" s="153"/>
      <c r="G138" s="154"/>
      <c r="H138" s="97"/>
      <c r="I138" s="100"/>
      <c r="J138" s="97"/>
      <c r="K138" s="105"/>
    </row>
    <row r="139">
      <c r="A139" s="15"/>
      <c r="D139" s="134"/>
      <c r="E139" s="141"/>
      <c r="F139" s="153"/>
      <c r="G139" s="154"/>
      <c r="H139" s="97"/>
      <c r="I139" s="100"/>
      <c r="J139" s="97"/>
      <c r="K139" s="105"/>
    </row>
    <row r="140">
      <c r="A140" s="15"/>
      <c r="D140" s="134"/>
      <c r="E140" s="141"/>
      <c r="F140" s="153"/>
      <c r="G140" s="154"/>
      <c r="H140" s="97"/>
      <c r="I140" s="100"/>
      <c r="J140" s="97"/>
      <c r="K140" s="105"/>
    </row>
    <row r="141" s="13" customFormat="1">
      <c r="A141" s="15"/>
      <c r="B141" s="21"/>
      <c r="D141" s="134"/>
      <c r="E141" s="141"/>
      <c r="F141" s="153"/>
      <c r="G141" s="154"/>
      <c r="H141" s="97"/>
      <c r="I141" s="100"/>
      <c r="J141" s="97"/>
      <c r="K141" s="105"/>
    </row>
    <row r="142">
      <c r="A142" s="15"/>
      <c r="D142" s="134"/>
      <c r="E142" s="141"/>
      <c r="F142" s="153"/>
      <c r="G142" s="154"/>
      <c r="H142" s="97"/>
      <c r="I142" s="100"/>
      <c r="J142" s="97"/>
      <c r="K142" s="105"/>
    </row>
    <row r="143">
      <c r="A143" s="15"/>
      <c r="D143" s="134"/>
      <c r="E143" s="141"/>
      <c r="F143" s="153"/>
      <c r="G143" s="154"/>
      <c r="H143" s="97"/>
      <c r="I143" s="100"/>
      <c r="J143" s="97"/>
      <c r="K143" s="105"/>
    </row>
    <row r="144">
      <c r="A144" s="15"/>
      <c r="D144" s="134"/>
      <c r="E144" s="141"/>
      <c r="F144" s="153"/>
      <c r="G144" s="154"/>
      <c r="H144" s="97"/>
      <c r="I144" s="100"/>
      <c r="J144" s="97"/>
      <c r="K144" s="105"/>
    </row>
    <row r="145">
      <c r="A145" s="15"/>
      <c r="D145" s="134"/>
      <c r="E145" s="141"/>
      <c r="F145" s="153"/>
      <c r="G145" s="154"/>
      <c r="H145" s="97"/>
      <c r="I145" s="100"/>
      <c r="J145" s="97"/>
      <c r="K145" s="105"/>
    </row>
    <row r="146" ht="15.75" s="13" customFormat="1">
      <c r="B146" s="21"/>
      <c r="D146" s="135"/>
      <c r="E146" s="142"/>
      <c r="F146" s="155"/>
      <c r="G146" s="156"/>
      <c r="H146" s="109"/>
      <c r="I146" s="110"/>
      <c r="J146" s="109"/>
      <c r="K146" s="111"/>
    </row>
    <row r="147" ht="15.75" s="13" customFormat="1">
      <c r="B147" s="21"/>
      <c r="E147" s="173" t="s">
        <v>128</v>
      </c>
      <c r="F147" s="182">
        <f>SUM(F117:F146)</f>
        <v>0</v>
      </c>
      <c r="G147" s="183">
        <f ref="G147:K147" t="shared" si="3">SUM(G117:G146)</f>
        <v>0</v>
      </c>
      <c r="H147" s="184">
        <f t="shared" si="3"/>
        <v>0</v>
      </c>
      <c r="I147" s="185">
        <f t="shared" si="3"/>
        <v>0</v>
      </c>
      <c r="J147" s="184">
        <f t="shared" si="3"/>
        <v>0</v>
      </c>
      <c r="K147" s="186">
        <f t="shared" si="3"/>
        <v>0</v>
      </c>
    </row>
    <row r="148" s="41" customFormat="1">
      <c r="B148" s="42"/>
      <c r="D148" s="41" t="s">
        <v>53</v>
      </c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</row>
    <row r="149" s="41" customFormat="1">
      <c r="B149" s="42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</row>
    <row r="150" ht="23.25" s="10" customFormat="1">
      <c r="A150" s="8" t="s">
        <v>216</v>
      </c>
      <c r="B150" s="9"/>
      <c r="E150" s="88"/>
      <c r="F150" s="88"/>
      <c r="G150" s="11"/>
      <c r="H150" s="12"/>
      <c r="I150" s="12"/>
      <c r="J150" s="11"/>
      <c r="K150" s="12"/>
    </row>
    <row r="151" ht="19.5">
      <c r="B151" s="14" t="s">
        <v>135</v>
      </c>
    </row>
    <row r="152" s="18" customFormat="1">
      <c r="B152" s="19"/>
      <c r="D152" s="340" t="s">
        <v>75</v>
      </c>
      <c r="E152" s="341"/>
      <c r="F152" s="344" t="s">
        <v>37</v>
      </c>
      <c r="G152" s="345"/>
      <c r="H152" s="345"/>
      <c r="I152" s="346"/>
      <c r="J152" s="344" t="s">
        <v>41</v>
      </c>
      <c r="K152" s="345"/>
      <c r="L152" s="345"/>
      <c r="M152" s="346"/>
    </row>
    <row r="153" ht="15.75" s="18" customFormat="1">
      <c r="B153" s="19"/>
      <c r="D153" s="342"/>
      <c r="E153" s="343"/>
      <c r="F153" s="163" t="s">
        <v>42</v>
      </c>
      <c r="G153" s="164" t="s">
        <v>43</v>
      </c>
      <c r="H153" s="165" t="s">
        <v>44</v>
      </c>
      <c r="I153" s="166" t="s">
        <v>45</v>
      </c>
      <c r="J153" s="163" t="s">
        <v>42</v>
      </c>
      <c r="K153" s="164" t="s">
        <v>43</v>
      </c>
      <c r="L153" s="165" t="s">
        <v>44</v>
      </c>
      <c r="M153" s="166" t="s">
        <v>45</v>
      </c>
    </row>
    <row r="154" s="13" customFormat="1">
      <c r="B154" s="21"/>
      <c r="D154" s="133" t="s">
        <v>46</v>
      </c>
      <c r="E154" s="140"/>
      <c r="F154" s="159"/>
      <c r="G154" s="160"/>
      <c r="H154" s="161"/>
      <c r="I154" s="162"/>
      <c r="J154" s="167" t="s">
        <v>46</v>
      </c>
      <c r="K154" s="168"/>
      <c r="L154" s="169"/>
      <c r="M154" s="170"/>
    </row>
    <row r="155">
      <c r="D155" s="134"/>
      <c r="E155" s="141"/>
      <c r="F155" s="157"/>
      <c r="G155" s="131"/>
      <c r="H155" s="113"/>
      <c r="I155" s="132"/>
      <c r="J155" s="171"/>
      <c r="K155" s="100"/>
      <c r="L155" s="97"/>
      <c r="M155" s="105"/>
    </row>
    <row r="156">
      <c r="D156" s="134"/>
      <c r="E156" s="141"/>
      <c r="F156" s="157"/>
      <c r="G156" s="131"/>
      <c r="H156" s="113"/>
      <c r="I156" s="132"/>
      <c r="J156" s="171"/>
      <c r="K156" s="100"/>
      <c r="L156" s="97"/>
      <c r="M156" s="105"/>
    </row>
    <row r="157">
      <c r="D157" s="134"/>
      <c r="E157" s="141"/>
      <c r="F157" s="157"/>
      <c r="G157" s="131"/>
      <c r="H157" s="113"/>
      <c r="I157" s="132"/>
      <c r="J157" s="171"/>
      <c r="K157" s="100"/>
      <c r="L157" s="97"/>
      <c r="M157" s="105"/>
    </row>
    <row r="158">
      <c r="A158" s="15"/>
      <c r="D158" s="134"/>
      <c r="E158" s="141"/>
      <c r="F158" s="157"/>
      <c r="G158" s="131"/>
      <c r="H158" s="113"/>
      <c r="I158" s="132"/>
      <c r="J158" s="171"/>
      <c r="K158" s="100"/>
      <c r="L158" s="97"/>
      <c r="M158" s="105"/>
    </row>
    <row r="159">
      <c r="A159" s="15"/>
      <c r="D159" s="134"/>
      <c r="E159" s="141"/>
      <c r="F159" s="157"/>
      <c r="G159" s="131"/>
      <c r="H159" s="113"/>
      <c r="I159" s="132"/>
      <c r="J159" s="171"/>
      <c r="K159" s="100"/>
      <c r="L159" s="97"/>
      <c r="M159" s="105"/>
    </row>
    <row r="160">
      <c r="A160" s="15"/>
      <c r="D160" s="134"/>
      <c r="E160" s="141"/>
      <c r="F160" s="157"/>
      <c r="G160" s="131"/>
      <c r="H160" s="113"/>
      <c r="I160" s="132"/>
      <c r="J160" s="171"/>
      <c r="K160" s="100"/>
      <c r="L160" s="97"/>
      <c r="M160" s="105"/>
    </row>
    <row r="161">
      <c r="A161" s="15"/>
      <c r="D161" s="134"/>
      <c r="E161" s="141"/>
      <c r="F161" s="157"/>
      <c r="G161" s="131"/>
      <c r="H161" s="113"/>
      <c r="I161" s="132"/>
      <c r="J161" s="171"/>
      <c r="K161" s="100"/>
      <c r="L161" s="97"/>
      <c r="M161" s="105"/>
    </row>
    <row r="162">
      <c r="A162" s="15"/>
      <c r="D162" s="134"/>
      <c r="E162" s="141"/>
      <c r="F162" s="157"/>
      <c r="G162" s="131"/>
      <c r="H162" s="113"/>
      <c r="I162" s="132"/>
      <c r="J162" s="171"/>
      <c r="K162" s="100"/>
      <c r="L162" s="97"/>
      <c r="M162" s="105"/>
    </row>
    <row r="163">
      <c r="A163" s="15"/>
      <c r="D163" s="134"/>
      <c r="E163" s="141"/>
      <c r="F163" s="157"/>
      <c r="G163" s="131"/>
      <c r="H163" s="113"/>
      <c r="I163" s="132"/>
      <c r="J163" s="171"/>
      <c r="K163" s="100"/>
      <c r="L163" s="97"/>
      <c r="M163" s="105"/>
    </row>
    <row r="164">
      <c r="A164" s="15"/>
      <c r="D164" s="134"/>
      <c r="E164" s="141"/>
      <c r="F164" s="157"/>
      <c r="G164" s="131"/>
      <c r="H164" s="113"/>
      <c r="I164" s="132"/>
      <c r="J164" s="171"/>
      <c r="K164" s="100"/>
      <c r="L164" s="97"/>
      <c r="M164" s="105"/>
    </row>
    <row r="165">
      <c r="A165" s="15"/>
      <c r="D165" s="134"/>
      <c r="E165" s="141"/>
      <c r="F165" s="157"/>
      <c r="G165" s="131"/>
      <c r="H165" s="113"/>
      <c r="I165" s="132"/>
      <c r="J165" s="171"/>
      <c r="K165" s="100"/>
      <c r="L165" s="97"/>
      <c r="M165" s="105"/>
    </row>
    <row r="166">
      <c r="A166" s="15"/>
      <c r="D166" s="134"/>
      <c r="E166" s="141"/>
      <c r="F166" s="157"/>
      <c r="G166" s="131"/>
      <c r="H166" s="113"/>
      <c r="I166" s="132"/>
      <c r="J166" s="171"/>
      <c r="K166" s="100"/>
      <c r="L166" s="97"/>
      <c r="M166" s="105"/>
    </row>
    <row r="167">
      <c r="A167" s="15"/>
      <c r="D167" s="134"/>
      <c r="E167" s="141"/>
      <c r="F167" s="157"/>
      <c r="G167" s="131"/>
      <c r="H167" s="113"/>
      <c r="I167" s="132"/>
      <c r="J167" s="171"/>
      <c r="K167" s="100"/>
      <c r="L167" s="97"/>
      <c r="M167" s="105"/>
    </row>
    <row r="168">
      <c r="A168" s="15"/>
      <c r="D168" s="134"/>
      <c r="E168" s="141"/>
      <c r="F168" s="157"/>
      <c r="G168" s="131"/>
      <c r="H168" s="113"/>
      <c r="I168" s="132"/>
      <c r="J168" s="171"/>
      <c r="K168" s="100"/>
      <c r="L168" s="97"/>
      <c r="M168" s="105"/>
    </row>
    <row r="169">
      <c r="A169" s="15"/>
      <c r="D169" s="134"/>
      <c r="E169" s="141"/>
      <c r="F169" s="157"/>
      <c r="G169" s="131"/>
      <c r="H169" s="113"/>
      <c r="I169" s="132"/>
      <c r="J169" s="171"/>
      <c r="K169" s="100"/>
      <c r="L169" s="97"/>
      <c r="M169" s="105"/>
    </row>
    <row r="170">
      <c r="A170" s="15"/>
      <c r="D170" s="134"/>
      <c r="E170" s="141"/>
      <c r="F170" s="157"/>
      <c r="G170" s="131"/>
      <c r="H170" s="113"/>
      <c r="I170" s="132"/>
      <c r="J170" s="171"/>
      <c r="K170" s="100"/>
      <c r="L170" s="97"/>
      <c r="M170" s="105"/>
    </row>
    <row r="171">
      <c r="A171" s="15"/>
      <c r="D171" s="134"/>
      <c r="E171" s="141"/>
      <c r="F171" s="157"/>
      <c r="G171" s="131"/>
      <c r="H171" s="113"/>
      <c r="I171" s="132"/>
      <c r="J171" s="171"/>
      <c r="K171" s="100"/>
      <c r="L171" s="97"/>
      <c r="M171" s="105"/>
    </row>
    <row r="172">
      <c r="A172" s="15"/>
      <c r="D172" s="134"/>
      <c r="E172" s="141"/>
      <c r="F172" s="157"/>
      <c r="G172" s="131"/>
      <c r="H172" s="113"/>
      <c r="I172" s="132"/>
      <c r="J172" s="171"/>
      <c r="K172" s="100"/>
      <c r="L172" s="97"/>
      <c r="M172" s="105"/>
    </row>
    <row r="173">
      <c r="A173" s="15"/>
      <c r="D173" s="134"/>
      <c r="E173" s="141"/>
      <c r="F173" s="157"/>
      <c r="G173" s="131"/>
      <c r="H173" s="113"/>
      <c r="I173" s="132"/>
      <c r="J173" s="171"/>
      <c r="K173" s="100"/>
      <c r="L173" s="97"/>
      <c r="M173" s="105"/>
    </row>
    <row r="174" s="13" customFormat="1">
      <c r="A174" s="15"/>
      <c r="B174" s="21"/>
      <c r="D174" s="134"/>
      <c r="E174" s="141"/>
      <c r="F174" s="157"/>
      <c r="G174" s="131"/>
      <c r="H174" s="113"/>
      <c r="I174" s="132"/>
      <c r="J174" s="171"/>
      <c r="K174" s="100"/>
      <c r="L174" s="97"/>
      <c r="M174" s="105"/>
    </row>
    <row r="175">
      <c r="A175" s="15"/>
      <c r="D175" s="134"/>
      <c r="E175" s="141"/>
      <c r="F175" s="157"/>
      <c r="G175" s="131"/>
      <c r="H175" s="113"/>
      <c r="I175" s="132"/>
      <c r="J175" s="171"/>
      <c r="K175" s="100"/>
      <c r="L175" s="97"/>
      <c r="M175" s="105"/>
    </row>
    <row r="176">
      <c r="A176" s="15"/>
      <c r="D176" s="134"/>
      <c r="E176" s="141"/>
      <c r="F176" s="157"/>
      <c r="G176" s="131"/>
      <c r="H176" s="113"/>
      <c r="I176" s="132"/>
      <c r="J176" s="171"/>
      <c r="K176" s="100"/>
      <c r="L176" s="97"/>
      <c r="M176" s="105"/>
    </row>
    <row r="177">
      <c r="A177" s="15"/>
      <c r="D177" s="134"/>
      <c r="E177" s="141"/>
      <c r="F177" s="157"/>
      <c r="G177" s="131"/>
      <c r="H177" s="113"/>
      <c r="I177" s="132"/>
      <c r="J177" s="171"/>
      <c r="K177" s="100"/>
      <c r="L177" s="97"/>
      <c r="M177" s="105"/>
    </row>
    <row r="178" s="13" customFormat="1">
      <c r="A178" s="15"/>
      <c r="B178" s="21"/>
      <c r="D178" s="134"/>
      <c r="E178" s="141"/>
      <c r="F178" s="157"/>
      <c r="G178" s="131"/>
      <c r="H178" s="113"/>
      <c r="I178" s="132"/>
      <c r="J178" s="171"/>
      <c r="K178" s="100"/>
      <c r="L178" s="97"/>
      <c r="M178" s="105"/>
    </row>
    <row r="179">
      <c r="A179" s="15"/>
      <c r="D179" s="134"/>
      <c r="E179" s="141"/>
      <c r="F179" s="157"/>
      <c r="G179" s="131"/>
      <c r="H179" s="113"/>
      <c r="I179" s="132"/>
      <c r="J179" s="171"/>
      <c r="K179" s="100"/>
      <c r="L179" s="97"/>
      <c r="M179" s="105"/>
    </row>
    <row r="180">
      <c r="A180" s="15"/>
      <c r="D180" s="134"/>
      <c r="E180" s="141"/>
      <c r="F180" s="157"/>
      <c r="G180" s="131"/>
      <c r="H180" s="113"/>
      <c r="I180" s="132"/>
      <c r="J180" s="171"/>
      <c r="K180" s="100"/>
      <c r="L180" s="97"/>
      <c r="M180" s="105"/>
    </row>
    <row r="181">
      <c r="A181" s="15"/>
      <c r="D181" s="134"/>
      <c r="E181" s="141"/>
      <c r="F181" s="157"/>
      <c r="G181" s="131"/>
      <c r="H181" s="113"/>
      <c r="I181" s="132"/>
      <c r="J181" s="171"/>
      <c r="K181" s="100"/>
      <c r="L181" s="97"/>
      <c r="M181" s="105"/>
    </row>
    <row r="182">
      <c r="A182" s="15"/>
      <c r="D182" s="134"/>
      <c r="E182" s="141"/>
      <c r="F182" s="157"/>
      <c r="G182" s="131"/>
      <c r="H182" s="113"/>
      <c r="I182" s="132"/>
      <c r="J182" s="171"/>
      <c r="K182" s="100"/>
      <c r="L182" s="97"/>
      <c r="M182" s="105"/>
    </row>
    <row r="183" ht="15.75" s="13" customFormat="1">
      <c r="B183" s="21"/>
      <c r="D183" s="135"/>
      <c r="E183" s="142"/>
      <c r="F183" s="158"/>
      <c r="G183" s="138"/>
      <c r="H183" s="114"/>
      <c r="I183" s="139"/>
      <c r="J183" s="172"/>
      <c r="K183" s="110"/>
      <c r="L183" s="109"/>
      <c r="M183" s="111"/>
    </row>
    <row r="184" ht="15.75" s="13" customFormat="1">
      <c r="B184" s="21"/>
      <c r="E184" s="173" t="s">
        <v>128</v>
      </c>
      <c r="F184" s="187">
        <f>SUM(F154:F183)</f>
        <v>0</v>
      </c>
      <c r="G184" s="188">
        <f ref="G184:M184" t="shared" si="4">SUM(G154:G183)</f>
        <v>0</v>
      </c>
      <c r="H184" s="188">
        <f t="shared" si="4"/>
        <v>0</v>
      </c>
      <c r="I184" s="189">
        <f t="shared" si="4"/>
        <v>0</v>
      </c>
      <c r="J184" s="190">
        <f t="shared" si="4"/>
        <v>0</v>
      </c>
      <c r="K184" s="191">
        <f t="shared" si="4"/>
        <v>0</v>
      </c>
      <c r="L184" s="191">
        <f t="shared" si="4"/>
        <v>0</v>
      </c>
      <c r="M184" s="192">
        <f t="shared" si="4"/>
        <v>0</v>
      </c>
    </row>
    <row r="185">
      <c r="G185" s="89"/>
      <c r="H185" s="89"/>
      <c r="I185" s="89"/>
      <c r="J185" s="89"/>
      <c r="K185" s="89"/>
      <c r="L185" s="89"/>
      <c r="M185" s="89"/>
    </row>
    <row r="186" ht="19.5">
      <c r="B186" s="14" t="s">
        <v>136</v>
      </c>
    </row>
    <row r="187" s="18" customFormat="1">
      <c r="B187" s="19"/>
      <c r="D187" s="340" t="s">
        <v>75</v>
      </c>
      <c r="E187" s="341"/>
      <c r="F187" s="344" t="s">
        <v>40</v>
      </c>
      <c r="G187" s="345"/>
      <c r="H187" s="345"/>
      <c r="I187" s="346"/>
      <c r="J187" s="344" t="s">
        <v>137</v>
      </c>
      <c r="K187" s="345"/>
      <c r="L187" s="345"/>
      <c r="M187" s="346"/>
    </row>
    <row r="188" ht="15.75" s="18" customFormat="1">
      <c r="B188" s="19"/>
      <c r="D188" s="342"/>
      <c r="E188" s="343"/>
      <c r="F188" s="163" t="s">
        <v>42</v>
      </c>
      <c r="G188" s="164" t="s">
        <v>43</v>
      </c>
      <c r="H188" s="165" t="s">
        <v>44</v>
      </c>
      <c r="I188" s="166" t="s">
        <v>45</v>
      </c>
      <c r="J188" s="163" t="s">
        <v>42</v>
      </c>
      <c r="K188" s="164" t="s">
        <v>43</v>
      </c>
      <c r="L188" s="165" t="s">
        <v>44</v>
      </c>
      <c r="M188" s="166" t="s">
        <v>45</v>
      </c>
    </row>
    <row r="189" s="13" customFormat="1">
      <c r="B189" s="21"/>
      <c r="D189" s="133" t="s">
        <v>46</v>
      </c>
      <c r="E189" s="140"/>
      <c r="F189" s="159"/>
      <c r="G189" s="160"/>
      <c r="H189" s="161"/>
      <c r="I189" s="162"/>
      <c r="J189" s="167" t="s">
        <v>46</v>
      </c>
      <c r="K189" s="168"/>
      <c r="L189" s="169"/>
      <c r="M189" s="170"/>
    </row>
    <row r="190">
      <c r="D190" s="134"/>
      <c r="E190" s="141"/>
      <c r="F190" s="157"/>
      <c r="G190" s="131"/>
      <c r="H190" s="113"/>
      <c r="I190" s="132"/>
      <c r="J190" s="171"/>
      <c r="K190" s="100"/>
      <c r="L190" s="97"/>
      <c r="M190" s="105"/>
    </row>
    <row r="191">
      <c r="D191" s="134"/>
      <c r="E191" s="141"/>
      <c r="F191" s="157"/>
      <c r="G191" s="131"/>
      <c r="H191" s="113"/>
      <c r="I191" s="132"/>
      <c r="J191" s="171"/>
      <c r="K191" s="100"/>
      <c r="L191" s="97"/>
      <c r="M191" s="105"/>
    </row>
    <row r="192">
      <c r="D192" s="134"/>
      <c r="E192" s="141"/>
      <c r="F192" s="157"/>
      <c r="G192" s="131"/>
      <c r="H192" s="113"/>
      <c r="I192" s="132"/>
      <c r="J192" s="171"/>
      <c r="K192" s="100"/>
      <c r="L192" s="97"/>
      <c r="M192" s="105"/>
    </row>
    <row r="193">
      <c r="A193" s="15"/>
      <c r="D193" s="134"/>
      <c r="E193" s="141"/>
      <c r="F193" s="157"/>
      <c r="G193" s="131"/>
      <c r="H193" s="113"/>
      <c r="I193" s="132"/>
      <c r="J193" s="171"/>
      <c r="K193" s="100"/>
      <c r="L193" s="97"/>
      <c r="M193" s="105"/>
    </row>
    <row r="194">
      <c r="A194" s="15"/>
      <c r="D194" s="134"/>
      <c r="E194" s="141"/>
      <c r="F194" s="157"/>
      <c r="G194" s="131"/>
      <c r="H194" s="113"/>
      <c r="I194" s="132"/>
      <c r="J194" s="171"/>
      <c r="K194" s="100"/>
      <c r="L194" s="97"/>
      <c r="M194" s="105"/>
    </row>
    <row r="195">
      <c r="A195" s="15"/>
      <c r="D195" s="134"/>
      <c r="E195" s="141"/>
      <c r="F195" s="157"/>
      <c r="G195" s="131"/>
      <c r="H195" s="113"/>
      <c r="I195" s="132"/>
      <c r="J195" s="171"/>
      <c r="K195" s="100"/>
      <c r="L195" s="97"/>
      <c r="M195" s="105"/>
    </row>
    <row r="196">
      <c r="A196" s="15"/>
      <c r="D196" s="134"/>
      <c r="E196" s="141"/>
      <c r="F196" s="157"/>
      <c r="G196" s="131"/>
      <c r="H196" s="113"/>
      <c r="I196" s="132"/>
      <c r="J196" s="171"/>
      <c r="K196" s="100"/>
      <c r="L196" s="97"/>
      <c r="M196" s="105"/>
    </row>
    <row r="197">
      <c r="A197" s="15"/>
      <c r="D197" s="134"/>
      <c r="E197" s="141"/>
      <c r="F197" s="157"/>
      <c r="G197" s="131"/>
      <c r="H197" s="113"/>
      <c r="I197" s="132"/>
      <c r="J197" s="171"/>
      <c r="K197" s="100"/>
      <c r="L197" s="97"/>
      <c r="M197" s="105"/>
    </row>
    <row r="198">
      <c r="A198" s="15"/>
      <c r="D198" s="134"/>
      <c r="E198" s="141"/>
      <c r="F198" s="157"/>
      <c r="G198" s="131"/>
      <c r="H198" s="113"/>
      <c r="I198" s="132"/>
      <c r="J198" s="171"/>
      <c r="K198" s="100"/>
      <c r="L198" s="97"/>
      <c r="M198" s="105"/>
    </row>
    <row r="199">
      <c r="A199" s="15"/>
      <c r="D199" s="134"/>
      <c r="E199" s="141"/>
      <c r="F199" s="157"/>
      <c r="G199" s="131"/>
      <c r="H199" s="113"/>
      <c r="I199" s="132"/>
      <c r="J199" s="171"/>
      <c r="K199" s="100"/>
      <c r="L199" s="97"/>
      <c r="M199" s="105"/>
    </row>
    <row r="200">
      <c r="A200" s="15"/>
      <c r="D200" s="134"/>
      <c r="E200" s="141"/>
      <c r="F200" s="157"/>
      <c r="G200" s="131"/>
      <c r="H200" s="113"/>
      <c r="I200" s="132"/>
      <c r="J200" s="171"/>
      <c r="K200" s="100"/>
      <c r="L200" s="97"/>
      <c r="M200" s="105"/>
    </row>
    <row r="201">
      <c r="A201" s="15"/>
      <c r="D201" s="134"/>
      <c r="E201" s="141"/>
      <c r="F201" s="157"/>
      <c r="G201" s="131"/>
      <c r="H201" s="113"/>
      <c r="I201" s="132"/>
      <c r="J201" s="171"/>
      <c r="K201" s="100"/>
      <c r="L201" s="97"/>
      <c r="M201" s="105"/>
    </row>
    <row r="202">
      <c r="A202" s="15"/>
      <c r="D202" s="134"/>
      <c r="E202" s="141"/>
      <c r="F202" s="157"/>
      <c r="G202" s="131"/>
      <c r="H202" s="113"/>
      <c r="I202" s="132"/>
      <c r="J202" s="171"/>
      <c r="K202" s="100"/>
      <c r="L202" s="97"/>
      <c r="M202" s="105"/>
    </row>
    <row r="203">
      <c r="A203" s="15"/>
      <c r="D203" s="134"/>
      <c r="E203" s="141"/>
      <c r="F203" s="157"/>
      <c r="G203" s="131"/>
      <c r="H203" s="113"/>
      <c r="I203" s="132"/>
      <c r="J203" s="171"/>
      <c r="K203" s="100"/>
      <c r="L203" s="97"/>
      <c r="M203" s="105"/>
    </row>
    <row r="204">
      <c r="A204" s="15"/>
      <c r="D204" s="134"/>
      <c r="E204" s="141"/>
      <c r="F204" s="157"/>
      <c r="G204" s="131"/>
      <c r="H204" s="113"/>
      <c r="I204" s="132"/>
      <c r="J204" s="171"/>
      <c r="K204" s="100"/>
      <c r="L204" s="97"/>
      <c r="M204" s="105"/>
    </row>
    <row r="205">
      <c r="A205" s="15"/>
      <c r="D205" s="134"/>
      <c r="E205" s="141"/>
      <c r="F205" s="157"/>
      <c r="G205" s="131"/>
      <c r="H205" s="113"/>
      <c r="I205" s="132"/>
      <c r="J205" s="171"/>
      <c r="K205" s="100"/>
      <c r="L205" s="97"/>
      <c r="M205" s="105"/>
    </row>
    <row r="206">
      <c r="A206" s="15"/>
      <c r="D206" s="134"/>
      <c r="E206" s="141"/>
      <c r="F206" s="157"/>
      <c r="G206" s="131"/>
      <c r="H206" s="113"/>
      <c r="I206" s="132"/>
      <c r="J206" s="171"/>
      <c r="K206" s="100"/>
      <c r="L206" s="97"/>
      <c r="M206" s="105"/>
    </row>
    <row r="207">
      <c r="A207" s="15"/>
      <c r="D207" s="134"/>
      <c r="E207" s="141"/>
      <c r="F207" s="157"/>
      <c r="G207" s="131"/>
      <c r="H207" s="113"/>
      <c r="I207" s="132"/>
      <c r="J207" s="171"/>
      <c r="K207" s="100"/>
      <c r="L207" s="97"/>
      <c r="M207" s="105"/>
    </row>
    <row r="208">
      <c r="A208" s="15"/>
      <c r="D208" s="134"/>
      <c r="E208" s="141"/>
      <c r="F208" s="157"/>
      <c r="G208" s="131"/>
      <c r="H208" s="113"/>
      <c r="I208" s="132"/>
      <c r="J208" s="171"/>
      <c r="K208" s="100"/>
      <c r="L208" s="97"/>
      <c r="M208" s="105"/>
    </row>
    <row r="209" s="13" customFormat="1">
      <c r="A209" s="15"/>
      <c r="B209" s="21"/>
      <c r="D209" s="134"/>
      <c r="E209" s="141"/>
      <c r="F209" s="157"/>
      <c r="G209" s="131"/>
      <c r="H209" s="113"/>
      <c r="I209" s="132"/>
      <c r="J209" s="171"/>
      <c r="K209" s="100"/>
      <c r="L209" s="97"/>
      <c r="M209" s="105"/>
    </row>
    <row r="210">
      <c r="A210" s="15"/>
      <c r="D210" s="134"/>
      <c r="E210" s="141"/>
      <c r="F210" s="157"/>
      <c r="G210" s="131"/>
      <c r="H210" s="113"/>
      <c r="I210" s="132"/>
      <c r="J210" s="171"/>
      <c r="K210" s="100"/>
      <c r="L210" s="97"/>
      <c r="M210" s="105"/>
    </row>
    <row r="211">
      <c r="A211" s="15"/>
      <c r="D211" s="134"/>
      <c r="E211" s="141"/>
      <c r="F211" s="157"/>
      <c r="G211" s="131"/>
      <c r="H211" s="113"/>
      <c r="I211" s="132"/>
      <c r="J211" s="171"/>
      <c r="K211" s="100"/>
      <c r="L211" s="97"/>
      <c r="M211" s="105"/>
    </row>
    <row r="212">
      <c r="A212" s="15"/>
      <c r="D212" s="134"/>
      <c r="E212" s="141"/>
      <c r="F212" s="157"/>
      <c r="G212" s="131"/>
      <c r="H212" s="113"/>
      <c r="I212" s="132"/>
      <c r="J212" s="171"/>
      <c r="K212" s="100"/>
      <c r="L212" s="97"/>
      <c r="M212" s="105"/>
    </row>
    <row r="213" s="13" customFormat="1">
      <c r="A213" s="15"/>
      <c r="B213" s="21"/>
      <c r="D213" s="134"/>
      <c r="E213" s="141"/>
      <c r="F213" s="157"/>
      <c r="G213" s="131"/>
      <c r="H213" s="113"/>
      <c r="I213" s="132"/>
      <c r="J213" s="171"/>
      <c r="K213" s="100"/>
      <c r="L213" s="97"/>
      <c r="M213" s="105"/>
    </row>
    <row r="214">
      <c r="A214" s="15"/>
      <c r="D214" s="134"/>
      <c r="E214" s="141"/>
      <c r="F214" s="157"/>
      <c r="G214" s="131"/>
      <c r="H214" s="113"/>
      <c r="I214" s="132"/>
      <c r="J214" s="171"/>
      <c r="K214" s="100"/>
      <c r="L214" s="97"/>
      <c r="M214" s="105"/>
    </row>
    <row r="215">
      <c r="A215" s="15"/>
      <c r="D215" s="134"/>
      <c r="E215" s="141"/>
      <c r="F215" s="157"/>
      <c r="G215" s="131"/>
      <c r="H215" s="113"/>
      <c r="I215" s="132"/>
      <c r="J215" s="171"/>
      <c r="K215" s="100"/>
      <c r="L215" s="97"/>
      <c r="M215" s="105"/>
    </row>
    <row r="216">
      <c r="A216" s="15"/>
      <c r="D216" s="134"/>
      <c r="E216" s="141"/>
      <c r="F216" s="157"/>
      <c r="G216" s="131"/>
      <c r="H216" s="113"/>
      <c r="I216" s="132"/>
      <c r="J216" s="171"/>
      <c r="K216" s="100"/>
      <c r="L216" s="97"/>
      <c r="M216" s="105"/>
    </row>
    <row r="217">
      <c r="A217" s="15"/>
      <c r="D217" s="134"/>
      <c r="E217" s="141"/>
      <c r="F217" s="157"/>
      <c r="G217" s="131"/>
      <c r="H217" s="113"/>
      <c r="I217" s="132"/>
      <c r="J217" s="171"/>
      <c r="K217" s="100"/>
      <c r="L217" s="97"/>
      <c r="M217" s="105"/>
    </row>
    <row r="218" ht="15.75" s="13" customFormat="1">
      <c r="B218" s="21"/>
      <c r="D218" s="135"/>
      <c r="E218" s="142"/>
      <c r="F218" s="158"/>
      <c r="G218" s="138"/>
      <c r="H218" s="114"/>
      <c r="I218" s="139"/>
      <c r="J218" s="172"/>
      <c r="K218" s="110"/>
      <c r="L218" s="109"/>
      <c r="M218" s="111"/>
    </row>
    <row r="219" ht="15.75" s="13" customFormat="1">
      <c r="B219" s="21"/>
      <c r="I219" s="194" t="s">
        <v>47</v>
      </c>
      <c r="J219" s="193" t="s">
        <v>46</v>
      </c>
      <c r="K219" s="191"/>
      <c r="L219" s="191"/>
      <c r="M219" s="192"/>
    </row>
    <row r="221" ht="23.25" s="10" customFormat="1">
      <c r="A221" s="8" t="s">
        <v>217</v>
      </c>
      <c r="B221" s="9"/>
      <c r="E221" s="88"/>
      <c r="F221" s="88"/>
      <c r="G221" s="11"/>
      <c r="H221" s="12"/>
      <c r="I221" s="12"/>
      <c r="J221" s="11"/>
      <c r="K221" s="12"/>
    </row>
    <row r="222" ht="19.5">
      <c r="B222" s="14" t="s">
        <v>139</v>
      </c>
    </row>
    <row r="223" ht="15.75" s="18" customFormat="1">
      <c r="B223" s="19"/>
      <c r="D223" s="342" t="s">
        <v>75</v>
      </c>
      <c r="E223" s="343"/>
      <c r="F223" s="90" t="s">
        <v>76</v>
      </c>
      <c r="G223" s="84" t="s">
        <v>77</v>
      </c>
      <c r="H223" s="5" t="s">
        <v>78</v>
      </c>
      <c r="I223" s="6" t="s">
        <v>79</v>
      </c>
      <c r="J223" s="20" t="s">
        <v>80</v>
      </c>
      <c r="K223" s="7" t="s">
        <v>140</v>
      </c>
    </row>
    <row r="224" s="13" customFormat="1">
      <c r="B224" s="21"/>
      <c r="D224" s="133" t="s">
        <v>46</v>
      </c>
      <c r="E224" s="140"/>
      <c r="F224" s="210"/>
      <c r="G224" s="196"/>
      <c r="H224" s="195"/>
      <c r="I224" s="196"/>
      <c r="J224" s="195"/>
      <c r="K224" s="197"/>
    </row>
    <row r="225">
      <c r="D225" s="134"/>
      <c r="E225" s="141"/>
      <c r="F225" s="211"/>
      <c r="G225" s="199"/>
      <c r="H225" s="198"/>
      <c r="I225" s="199"/>
      <c r="J225" s="198"/>
      <c r="K225" s="200"/>
    </row>
    <row r="226">
      <c r="D226" s="134"/>
      <c r="E226" s="141"/>
      <c r="F226" s="211"/>
      <c r="G226" s="199"/>
      <c r="H226" s="198"/>
      <c r="I226" s="199"/>
      <c r="J226" s="198"/>
      <c r="K226" s="200"/>
    </row>
    <row r="227">
      <c r="D227" s="134"/>
      <c r="E227" s="141"/>
      <c r="F227" s="211"/>
      <c r="G227" s="199"/>
      <c r="H227" s="198"/>
      <c r="I227" s="199"/>
      <c r="J227" s="198"/>
      <c r="K227" s="200"/>
    </row>
    <row r="228">
      <c r="A228" s="15"/>
      <c r="D228" s="134"/>
      <c r="E228" s="141"/>
      <c r="F228" s="211"/>
      <c r="G228" s="199"/>
      <c r="H228" s="198"/>
      <c r="I228" s="199"/>
      <c r="J228" s="198"/>
      <c r="K228" s="200"/>
    </row>
    <row r="229">
      <c r="A229" s="15"/>
      <c r="D229" s="134"/>
      <c r="E229" s="141"/>
      <c r="F229" s="211"/>
      <c r="G229" s="199"/>
      <c r="H229" s="198"/>
      <c r="I229" s="199"/>
      <c r="J229" s="198"/>
      <c r="K229" s="200"/>
    </row>
    <row r="230">
      <c r="A230" s="15"/>
      <c r="D230" s="134"/>
      <c r="E230" s="141"/>
      <c r="F230" s="211"/>
      <c r="G230" s="199"/>
      <c r="H230" s="198"/>
      <c r="I230" s="199"/>
      <c r="J230" s="198"/>
      <c r="K230" s="200"/>
    </row>
    <row r="231">
      <c r="A231" s="15"/>
      <c r="D231" s="134"/>
      <c r="E231" s="141"/>
      <c r="F231" s="211"/>
      <c r="G231" s="199"/>
      <c r="H231" s="198"/>
      <c r="I231" s="199"/>
      <c r="J231" s="198"/>
      <c r="K231" s="200"/>
    </row>
    <row r="232">
      <c r="A232" s="15"/>
      <c r="D232" s="134"/>
      <c r="E232" s="141"/>
      <c r="F232" s="211"/>
      <c r="G232" s="199"/>
      <c r="H232" s="198"/>
      <c r="I232" s="199"/>
      <c r="J232" s="198"/>
      <c r="K232" s="200"/>
    </row>
    <row r="233">
      <c r="A233" s="15"/>
      <c r="D233" s="134"/>
      <c r="E233" s="141"/>
      <c r="F233" s="211"/>
      <c r="G233" s="199"/>
      <c r="H233" s="198"/>
      <c r="I233" s="199"/>
      <c r="J233" s="198"/>
      <c r="K233" s="200"/>
    </row>
    <row r="234">
      <c r="A234" s="15"/>
      <c r="D234" s="134"/>
      <c r="E234" s="141"/>
      <c r="F234" s="211"/>
      <c r="G234" s="199"/>
      <c r="H234" s="198"/>
      <c r="I234" s="199"/>
      <c r="J234" s="198"/>
      <c r="K234" s="200"/>
    </row>
    <row r="235">
      <c r="A235" s="15"/>
      <c r="D235" s="134"/>
      <c r="E235" s="141"/>
      <c r="F235" s="211"/>
      <c r="G235" s="199"/>
      <c r="H235" s="198"/>
      <c r="I235" s="199"/>
      <c r="J235" s="198"/>
      <c r="K235" s="200"/>
    </row>
    <row r="236">
      <c r="A236" s="15"/>
      <c r="D236" s="134"/>
      <c r="E236" s="141"/>
      <c r="F236" s="211"/>
      <c r="G236" s="199"/>
      <c r="H236" s="198"/>
      <c r="I236" s="199"/>
      <c r="J236" s="198"/>
      <c r="K236" s="200"/>
    </row>
    <row r="237">
      <c r="A237" s="15"/>
      <c r="D237" s="134"/>
      <c r="E237" s="141"/>
      <c r="F237" s="211"/>
      <c r="G237" s="199"/>
      <c r="H237" s="198"/>
      <c r="I237" s="199"/>
      <c r="J237" s="198"/>
      <c r="K237" s="200"/>
    </row>
    <row r="238">
      <c r="A238" s="15"/>
      <c r="D238" s="134"/>
      <c r="E238" s="141"/>
      <c r="F238" s="211"/>
      <c r="G238" s="199"/>
      <c r="H238" s="198"/>
      <c r="I238" s="199"/>
      <c r="J238" s="198"/>
      <c r="K238" s="200"/>
    </row>
    <row r="239">
      <c r="A239" s="15"/>
      <c r="D239" s="134"/>
      <c r="E239" s="141"/>
      <c r="F239" s="211"/>
      <c r="G239" s="199"/>
      <c r="H239" s="198"/>
      <c r="I239" s="199"/>
      <c r="J239" s="198"/>
      <c r="K239" s="200"/>
    </row>
    <row r="240">
      <c r="A240" s="15"/>
      <c r="D240" s="134"/>
      <c r="E240" s="141"/>
      <c r="F240" s="211"/>
      <c r="G240" s="199"/>
      <c r="H240" s="198"/>
      <c r="I240" s="199"/>
      <c r="J240" s="198"/>
      <c r="K240" s="200"/>
    </row>
    <row r="241">
      <c r="A241" s="15"/>
      <c r="D241" s="134"/>
      <c r="E241" s="141"/>
      <c r="F241" s="211"/>
      <c r="G241" s="199"/>
      <c r="H241" s="198"/>
      <c r="I241" s="199"/>
      <c r="J241" s="198"/>
      <c r="K241" s="200"/>
    </row>
    <row r="242">
      <c r="A242" s="15"/>
      <c r="D242" s="134"/>
      <c r="E242" s="141"/>
      <c r="F242" s="211"/>
      <c r="G242" s="199"/>
      <c r="H242" s="198"/>
      <c r="I242" s="199"/>
      <c r="J242" s="198"/>
      <c r="K242" s="200"/>
    </row>
    <row r="243">
      <c r="A243" s="15"/>
      <c r="D243" s="134"/>
      <c r="E243" s="141"/>
      <c r="F243" s="211"/>
      <c r="G243" s="199"/>
      <c r="H243" s="198"/>
      <c r="I243" s="199"/>
      <c r="J243" s="198"/>
      <c r="K243" s="200"/>
    </row>
    <row r="244" s="13" customFormat="1">
      <c r="A244" s="15"/>
      <c r="B244" s="21"/>
      <c r="D244" s="134"/>
      <c r="E244" s="141"/>
      <c r="F244" s="211"/>
      <c r="G244" s="199"/>
      <c r="H244" s="198"/>
      <c r="I244" s="199"/>
      <c r="J244" s="198"/>
      <c r="K244" s="200"/>
    </row>
    <row r="245">
      <c r="A245" s="15"/>
      <c r="D245" s="134"/>
      <c r="E245" s="141"/>
      <c r="F245" s="211"/>
      <c r="G245" s="199"/>
      <c r="H245" s="198"/>
      <c r="I245" s="199"/>
      <c r="J245" s="198"/>
      <c r="K245" s="200"/>
    </row>
    <row r="246">
      <c r="A246" s="15"/>
      <c r="D246" s="134"/>
      <c r="E246" s="141"/>
      <c r="F246" s="211"/>
      <c r="G246" s="199"/>
      <c r="H246" s="198"/>
      <c r="I246" s="199"/>
      <c r="J246" s="198"/>
      <c r="K246" s="200"/>
    </row>
    <row r="247">
      <c r="A247" s="15"/>
      <c r="D247" s="134"/>
      <c r="E247" s="141"/>
      <c r="F247" s="211"/>
      <c r="G247" s="199"/>
      <c r="H247" s="198"/>
      <c r="I247" s="199"/>
      <c r="J247" s="198"/>
      <c r="K247" s="200"/>
    </row>
    <row r="248" s="13" customFormat="1">
      <c r="A248" s="15"/>
      <c r="B248" s="21"/>
      <c r="D248" s="134"/>
      <c r="E248" s="141"/>
      <c r="F248" s="211"/>
      <c r="G248" s="199"/>
      <c r="H248" s="198"/>
      <c r="I248" s="199"/>
      <c r="J248" s="198"/>
      <c r="K248" s="200"/>
    </row>
    <row r="249">
      <c r="A249" s="15"/>
      <c r="D249" s="134"/>
      <c r="E249" s="141"/>
      <c r="F249" s="211"/>
      <c r="G249" s="199"/>
      <c r="H249" s="198"/>
      <c r="I249" s="199"/>
      <c r="J249" s="198"/>
      <c r="K249" s="200"/>
    </row>
    <row r="250">
      <c r="A250" s="15"/>
      <c r="D250" s="134"/>
      <c r="E250" s="141"/>
      <c r="F250" s="211"/>
      <c r="G250" s="199"/>
      <c r="H250" s="198"/>
      <c r="I250" s="199"/>
      <c r="J250" s="198"/>
      <c r="K250" s="200"/>
    </row>
    <row r="251">
      <c r="A251" s="15"/>
      <c r="D251" s="134"/>
      <c r="E251" s="141"/>
      <c r="F251" s="211"/>
      <c r="G251" s="199"/>
      <c r="H251" s="198"/>
      <c r="I251" s="199"/>
      <c r="J251" s="198"/>
      <c r="K251" s="200"/>
    </row>
    <row r="252">
      <c r="A252" s="15"/>
      <c r="D252" s="134"/>
      <c r="E252" s="141"/>
      <c r="F252" s="211"/>
      <c r="G252" s="199"/>
      <c r="H252" s="198"/>
      <c r="I252" s="199"/>
      <c r="J252" s="198"/>
      <c r="K252" s="200"/>
    </row>
    <row r="253" ht="15.75" s="13" customFormat="1">
      <c r="B253" s="21"/>
      <c r="D253" s="135"/>
      <c r="E253" s="142"/>
      <c r="F253" s="212"/>
      <c r="G253" s="202"/>
      <c r="H253" s="201"/>
      <c r="I253" s="202"/>
      <c r="J253" s="201"/>
      <c r="K253" s="203"/>
    </row>
    <row r="255" ht="19.5">
      <c r="B255" s="14" t="s">
        <v>141</v>
      </c>
    </row>
    <row r="256" ht="15.75" s="18" customFormat="1">
      <c r="B256" s="19"/>
      <c r="D256" s="205" t="s">
        <v>142</v>
      </c>
      <c r="E256" s="206" t="s">
        <v>82</v>
      </c>
      <c r="F256" s="90" t="s">
        <v>76</v>
      </c>
      <c r="G256" s="84" t="s">
        <v>77</v>
      </c>
      <c r="H256" s="5" t="s">
        <v>78</v>
      </c>
      <c r="I256" s="6" t="s">
        <v>79</v>
      </c>
      <c r="J256" s="20" t="s">
        <v>80</v>
      </c>
      <c r="K256" s="7" t="s">
        <v>140</v>
      </c>
    </row>
    <row r="257" s="13" customFormat="1">
      <c r="B257" s="21"/>
      <c r="D257" s="133" t="s">
        <v>218</v>
      </c>
      <c r="E257" s="207">
        <v>3</v>
      </c>
      <c r="F257" s="210">
        <v>4.45</v>
      </c>
      <c r="G257" s="196">
        <v>4</v>
      </c>
      <c r="H257" s="195">
        <v>4.9</v>
      </c>
      <c r="I257" s="196">
        <v>3.85</v>
      </c>
      <c r="J257" s="195">
        <v>4.3</v>
      </c>
      <c r="K257" s="197">
        <v>5.5</v>
      </c>
    </row>
    <row r="258">
      <c r="D258" s="134" t="s">
        <v>214</v>
      </c>
      <c r="E258" s="208">
        <v>3</v>
      </c>
      <c r="F258" s="211">
        <v>3.25</v>
      </c>
      <c r="G258" s="199">
        <v>4.45</v>
      </c>
      <c r="H258" s="198">
        <v>3.4</v>
      </c>
      <c r="I258" s="199">
        <v>3.1</v>
      </c>
      <c r="J258" s="198">
        <v>3.25</v>
      </c>
      <c r="K258" s="200">
        <v>4.75</v>
      </c>
    </row>
    <row r="259">
      <c r="D259" s="134" t="s">
        <v>212</v>
      </c>
      <c r="E259" s="208">
        <v>3</v>
      </c>
      <c r="F259" s="211">
        <v>5.05</v>
      </c>
      <c r="G259" s="199">
        <v>3.25</v>
      </c>
      <c r="H259" s="198">
        <v>4.3</v>
      </c>
      <c r="I259" s="199">
        <v>4.75</v>
      </c>
      <c r="J259" s="198">
        <v>3.7</v>
      </c>
      <c r="K259" s="200">
        <v>6.25</v>
      </c>
    </row>
    <row r="260">
      <c r="D260" s="134" t="s">
        <v>213</v>
      </c>
      <c r="E260" s="208">
        <v>2</v>
      </c>
      <c r="F260" s="211">
        <v>4.45</v>
      </c>
      <c r="G260" s="199">
        <v>4</v>
      </c>
      <c r="H260" s="198">
        <v>4.9</v>
      </c>
      <c r="I260" s="199">
        <v>3.85</v>
      </c>
      <c r="J260" s="198">
        <v>4.3</v>
      </c>
      <c r="K260" s="200">
        <v>5.5</v>
      </c>
    </row>
    <row r="261">
      <c r="A261" s="15"/>
      <c r="D261" s="134" t="s">
        <v>214</v>
      </c>
      <c r="E261" s="208">
        <v>2</v>
      </c>
      <c r="F261" s="211">
        <v>3.25</v>
      </c>
      <c r="G261" s="199">
        <v>4.45</v>
      </c>
      <c r="H261" s="198">
        <v>3.4</v>
      </c>
      <c r="I261" s="199">
        <v>3.1</v>
      </c>
      <c r="J261" s="198">
        <v>3.25</v>
      </c>
      <c r="K261" s="200">
        <v>4.75</v>
      </c>
    </row>
    <row r="262">
      <c r="A262" s="15"/>
      <c r="D262" s="134" t="s">
        <v>212</v>
      </c>
      <c r="E262" s="208">
        <v>2</v>
      </c>
      <c r="F262" s="211">
        <v>5.05</v>
      </c>
      <c r="G262" s="199">
        <v>3.25</v>
      </c>
      <c r="H262" s="198">
        <v>4.3</v>
      </c>
      <c r="I262" s="199">
        <v>4.75</v>
      </c>
      <c r="J262" s="198">
        <v>3.7</v>
      </c>
      <c r="K262" s="200">
        <v>6.25</v>
      </c>
    </row>
    <row r="263">
      <c r="A263" s="15"/>
      <c r="D263" s="134" t="s">
        <v>213</v>
      </c>
      <c r="E263" s="208">
        <v>1</v>
      </c>
      <c r="F263" s="211">
        <v>4.45</v>
      </c>
      <c r="G263" s="199">
        <v>4</v>
      </c>
      <c r="H263" s="198">
        <v>4.9</v>
      </c>
      <c r="I263" s="199">
        <v>3.85</v>
      </c>
      <c r="J263" s="198">
        <v>4.3</v>
      </c>
      <c r="K263" s="200">
        <v>5.5</v>
      </c>
    </row>
    <row r="264">
      <c r="A264" s="15"/>
      <c r="D264" s="134" t="s">
        <v>214</v>
      </c>
      <c r="E264" s="208">
        <v>1</v>
      </c>
      <c r="F264" s="211">
        <v>3.25</v>
      </c>
      <c r="G264" s="199">
        <v>4.45</v>
      </c>
      <c r="H264" s="198">
        <v>3.4</v>
      </c>
      <c r="I264" s="199">
        <v>3.1</v>
      </c>
      <c r="J264" s="198">
        <v>3.25</v>
      </c>
      <c r="K264" s="200">
        <v>4.75</v>
      </c>
    </row>
    <row r="265">
      <c r="A265" s="15"/>
      <c r="D265" s="134" t="s">
        <v>212</v>
      </c>
      <c r="E265" s="208">
        <v>1</v>
      </c>
      <c r="F265" s="211">
        <v>5.05</v>
      </c>
      <c r="G265" s="199">
        <v>3.25</v>
      </c>
      <c r="H265" s="198">
        <v>4.3</v>
      </c>
      <c r="I265" s="199">
        <v>4.75</v>
      </c>
      <c r="J265" s="198">
        <v>3.7</v>
      </c>
      <c r="K265" s="200">
        <v>6.25</v>
      </c>
    </row>
    <row r="266">
      <c r="A266" s="15"/>
      <c r="D266" s="134" t="s">
        <v>213</v>
      </c>
      <c r="E266" s="208">
        <v>0</v>
      </c>
      <c r="F266" s="211">
        <v>4.45</v>
      </c>
      <c r="G266" s="199">
        <v>4</v>
      </c>
      <c r="H266" s="198">
        <v>4.9</v>
      </c>
      <c r="I266" s="199">
        <v>3.85</v>
      </c>
      <c r="J266" s="198">
        <v>4.3</v>
      </c>
      <c r="K266" s="200">
        <v>5.5</v>
      </c>
    </row>
    <row r="267">
      <c r="A267" s="15"/>
      <c r="D267" s="134" t="s">
        <v>214</v>
      </c>
      <c r="E267" s="208">
        <v>0</v>
      </c>
      <c r="F267" s="211">
        <v>3.25</v>
      </c>
      <c r="G267" s="199">
        <v>4.45</v>
      </c>
      <c r="H267" s="198">
        <v>3.4</v>
      </c>
      <c r="I267" s="199">
        <v>3.1</v>
      </c>
      <c r="J267" s="198">
        <v>3.25</v>
      </c>
      <c r="K267" s="200">
        <v>4.75</v>
      </c>
    </row>
    <row r="268">
      <c r="A268" s="15"/>
      <c r="D268" s="134" t="s">
        <v>212</v>
      </c>
      <c r="E268" s="208">
        <v>0</v>
      </c>
      <c r="F268" s="211">
        <v>5.05</v>
      </c>
      <c r="G268" s="199">
        <v>3.25</v>
      </c>
      <c r="H268" s="198">
        <v>4.3</v>
      </c>
      <c r="I268" s="199">
        <v>4.75</v>
      </c>
      <c r="J268" s="198">
        <v>3.7</v>
      </c>
      <c r="K268" s="200">
        <v>6.25</v>
      </c>
    </row>
    <row r="269">
      <c r="A269" s="15"/>
      <c r="D269" s="134"/>
      <c r="E269" s="208"/>
      <c r="F269" s="211"/>
      <c r="G269" s="199"/>
      <c r="H269" s="198"/>
      <c r="I269" s="199"/>
      <c r="J269" s="198"/>
      <c r="K269" s="200"/>
    </row>
    <row r="270">
      <c r="A270" s="15"/>
      <c r="D270" s="134"/>
      <c r="E270" s="208"/>
      <c r="F270" s="211"/>
      <c r="G270" s="199"/>
      <c r="H270" s="198"/>
      <c r="I270" s="199"/>
      <c r="J270" s="198"/>
      <c r="K270" s="200"/>
    </row>
    <row r="271">
      <c r="A271" s="15"/>
      <c r="D271" s="134"/>
      <c r="E271" s="208"/>
      <c r="F271" s="211"/>
      <c r="G271" s="199"/>
      <c r="H271" s="198"/>
      <c r="I271" s="199"/>
      <c r="J271" s="198"/>
      <c r="K271" s="200"/>
    </row>
    <row r="272">
      <c r="A272" s="15"/>
      <c r="D272" s="134"/>
      <c r="E272" s="208"/>
      <c r="F272" s="211"/>
      <c r="G272" s="199"/>
      <c r="H272" s="198"/>
      <c r="I272" s="199"/>
      <c r="J272" s="198"/>
      <c r="K272" s="200"/>
    </row>
    <row r="273">
      <c r="A273" s="15"/>
      <c r="D273" s="134"/>
      <c r="E273" s="208"/>
      <c r="F273" s="211"/>
      <c r="G273" s="199"/>
      <c r="H273" s="198"/>
      <c r="I273" s="199"/>
      <c r="J273" s="198"/>
      <c r="K273" s="200"/>
    </row>
    <row r="274">
      <c r="A274" s="15"/>
      <c r="D274" s="134"/>
      <c r="E274" s="208"/>
      <c r="F274" s="211"/>
      <c r="G274" s="199"/>
      <c r="H274" s="198"/>
      <c r="I274" s="199"/>
      <c r="J274" s="198"/>
      <c r="K274" s="200"/>
    </row>
    <row r="275">
      <c r="A275" s="15"/>
      <c r="D275" s="134"/>
      <c r="E275" s="208"/>
      <c r="F275" s="211"/>
      <c r="G275" s="199"/>
      <c r="H275" s="198"/>
      <c r="I275" s="199"/>
      <c r="J275" s="198"/>
      <c r="K275" s="200"/>
    </row>
    <row r="276">
      <c r="A276" s="15"/>
      <c r="D276" s="134"/>
      <c r="E276" s="208"/>
      <c r="F276" s="211"/>
      <c r="G276" s="199"/>
      <c r="H276" s="198"/>
      <c r="I276" s="199"/>
      <c r="J276" s="198"/>
      <c r="K276" s="200"/>
    </row>
    <row r="277" s="13" customFormat="1">
      <c r="A277" s="15"/>
      <c r="B277" s="21"/>
      <c r="D277" s="134"/>
      <c r="E277" s="208"/>
      <c r="F277" s="211"/>
      <c r="G277" s="199"/>
      <c r="H277" s="198"/>
      <c r="I277" s="199"/>
      <c r="J277" s="198"/>
      <c r="K277" s="200"/>
    </row>
    <row r="278">
      <c r="A278" s="15"/>
      <c r="D278" s="134"/>
      <c r="E278" s="208"/>
      <c r="F278" s="211"/>
      <c r="G278" s="199"/>
      <c r="H278" s="198"/>
      <c r="I278" s="199"/>
      <c r="J278" s="198"/>
      <c r="K278" s="200"/>
    </row>
    <row r="279">
      <c r="A279" s="15"/>
      <c r="D279" s="134"/>
      <c r="E279" s="208"/>
      <c r="F279" s="211"/>
      <c r="G279" s="199"/>
      <c r="H279" s="198"/>
      <c r="I279" s="199"/>
      <c r="J279" s="198"/>
      <c r="K279" s="200"/>
    </row>
    <row r="280">
      <c r="A280" s="15"/>
      <c r="D280" s="134"/>
      <c r="E280" s="208"/>
      <c r="F280" s="211"/>
      <c r="G280" s="199"/>
      <c r="H280" s="198"/>
      <c r="I280" s="199"/>
      <c r="J280" s="198"/>
      <c r="K280" s="200"/>
    </row>
    <row r="281" s="13" customFormat="1">
      <c r="A281" s="15"/>
      <c r="B281" s="21"/>
      <c r="D281" s="134"/>
      <c r="E281" s="208"/>
      <c r="F281" s="211"/>
      <c r="G281" s="199"/>
      <c r="H281" s="198"/>
      <c r="I281" s="199"/>
      <c r="J281" s="198"/>
      <c r="K281" s="200"/>
    </row>
    <row r="282">
      <c r="A282" s="15"/>
      <c r="D282" s="134"/>
      <c r="E282" s="208"/>
      <c r="F282" s="211"/>
      <c r="G282" s="199"/>
      <c r="H282" s="198"/>
      <c r="I282" s="199"/>
      <c r="J282" s="198"/>
      <c r="K282" s="200"/>
    </row>
    <row r="283">
      <c r="A283" s="15"/>
      <c r="D283" s="134"/>
      <c r="E283" s="208"/>
      <c r="F283" s="211"/>
      <c r="G283" s="199"/>
      <c r="H283" s="198"/>
      <c r="I283" s="199"/>
      <c r="J283" s="198"/>
      <c r="K283" s="200"/>
    </row>
    <row r="284">
      <c r="A284" s="15"/>
      <c r="D284" s="134"/>
      <c r="E284" s="208"/>
      <c r="F284" s="211"/>
      <c r="G284" s="199"/>
      <c r="H284" s="198"/>
      <c r="I284" s="199"/>
      <c r="J284" s="198"/>
      <c r="K284" s="200"/>
    </row>
    <row r="285">
      <c r="A285" s="15"/>
      <c r="D285" s="134"/>
      <c r="E285" s="208"/>
      <c r="F285" s="211"/>
      <c r="G285" s="199"/>
      <c r="H285" s="198"/>
      <c r="I285" s="199"/>
      <c r="J285" s="198"/>
      <c r="K285" s="200"/>
    </row>
    <row r="286" ht="15.75" s="13" customFormat="1">
      <c r="B286" s="21"/>
      <c r="D286" s="135"/>
      <c r="E286" s="209"/>
      <c r="F286" s="212"/>
      <c r="G286" s="202"/>
      <c r="H286" s="201"/>
      <c r="I286" s="202"/>
      <c r="J286" s="201"/>
      <c r="K286" s="203"/>
    </row>
    <row r="288" ht="19.5">
      <c r="B288" s="14" t="s">
        <v>145</v>
      </c>
    </row>
    <row r="289" s="18" customFormat="1">
      <c r="B289" s="19"/>
      <c r="D289" s="213"/>
      <c r="E289" s="214"/>
      <c r="F289" s="215" t="s">
        <v>76</v>
      </c>
      <c r="G289" s="216" t="s">
        <v>77</v>
      </c>
      <c r="H289" s="217" t="s">
        <v>78</v>
      </c>
      <c r="I289" s="218" t="s">
        <v>79</v>
      </c>
      <c r="J289" s="219" t="s">
        <v>80</v>
      </c>
      <c r="K289" s="220" t="s">
        <v>140</v>
      </c>
    </row>
    <row r="290" ht="15.75">
      <c r="E290" s="173" t="s">
        <v>146</v>
      </c>
      <c r="F290" s="212">
        <v>5.3</v>
      </c>
      <c r="G290" s="202">
        <v>4.9</v>
      </c>
      <c r="H290" s="201">
        <v>2.1</v>
      </c>
      <c r="I290" s="202">
        <v>10</v>
      </c>
      <c r="J290" s="201">
        <v>2.8</v>
      </c>
      <c r="K290" s="203">
        <v>6.7</v>
      </c>
    </row>
    <row r="292" ht="23.25" s="10" customFormat="1">
      <c r="A292" s="8" t="s">
        <v>219</v>
      </c>
      <c r="B292" s="9"/>
      <c r="E292" s="88"/>
      <c r="F292" s="88"/>
      <c r="G292" s="11"/>
      <c r="H292" s="12"/>
      <c r="I292" s="12"/>
      <c r="J292" s="11"/>
      <c r="K292" s="12"/>
    </row>
    <row r="293" ht="18.75">
      <c r="B293" s="14" t="s">
        <v>148</v>
      </c>
    </row>
    <row r="294" s="275" customFormat="1">
      <c r="C294" s="275" t="s">
        <v>149</v>
      </c>
      <c r="E294" s="276"/>
      <c r="F294" s="276"/>
      <c r="G294" s="276"/>
      <c r="H294" s="276"/>
      <c r="I294" s="276"/>
      <c r="J294" s="276"/>
    </row>
    <row r="295" ht="15.75" s="275" customFormat="1">
      <c r="E295" s="276"/>
      <c r="F295" s="276"/>
      <c r="G295" s="276"/>
      <c r="H295" s="276"/>
      <c r="I295" s="276"/>
      <c r="J295" s="276"/>
    </row>
    <row r="296" ht="15.75" s="18" customFormat="1">
      <c r="B296" s="19"/>
      <c r="D296" s="342" t="s">
        <v>75</v>
      </c>
      <c r="E296" s="343"/>
      <c r="F296" s="90" t="s">
        <v>220</v>
      </c>
      <c r="G296" s="84" t="s">
        <v>221</v>
      </c>
      <c r="H296" s="85" t="s">
        <v>150</v>
      </c>
    </row>
    <row r="297" s="13" customFormat="1">
      <c r="B297" s="21"/>
      <c r="D297" s="133" t="s">
        <v>46</v>
      </c>
      <c r="E297" s="140"/>
      <c r="F297" s="221"/>
      <c r="G297" s="99"/>
      <c r="H297" s="222"/>
    </row>
    <row r="298">
      <c r="D298" s="134"/>
      <c r="E298" s="141"/>
      <c r="F298" s="171"/>
      <c r="G298" s="100"/>
      <c r="H298" s="223"/>
      <c r="I298" s="15"/>
      <c r="J298" s="15"/>
      <c r="K298" s="15"/>
    </row>
    <row r="299">
      <c r="D299" s="134"/>
      <c r="E299" s="141"/>
      <c r="F299" s="171"/>
      <c r="G299" s="100"/>
      <c r="H299" s="223"/>
      <c r="I299" s="15"/>
      <c r="J299" s="15"/>
      <c r="K299" s="15"/>
    </row>
    <row r="300">
      <c r="D300" s="134"/>
      <c r="E300" s="141"/>
      <c r="F300" s="171"/>
      <c r="G300" s="100"/>
      <c r="H300" s="223"/>
      <c r="I300" s="15"/>
      <c r="J300" s="15"/>
      <c r="K300" s="15"/>
    </row>
    <row r="301">
      <c r="A301" s="15"/>
      <c r="D301" s="134"/>
      <c r="E301" s="141"/>
      <c r="F301" s="171"/>
      <c r="G301" s="100"/>
      <c r="H301" s="223"/>
      <c r="I301" s="15"/>
      <c r="J301" s="15"/>
      <c r="K301" s="15"/>
    </row>
    <row r="302">
      <c r="A302" s="15"/>
      <c r="D302" s="134"/>
      <c r="E302" s="141"/>
      <c r="F302" s="171"/>
      <c r="G302" s="100"/>
      <c r="H302" s="223"/>
      <c r="I302" s="15"/>
      <c r="J302" s="15"/>
      <c r="K302" s="15"/>
    </row>
    <row r="303">
      <c r="A303" s="15"/>
      <c r="D303" s="134"/>
      <c r="E303" s="141"/>
      <c r="F303" s="171"/>
      <c r="G303" s="100"/>
      <c r="H303" s="223"/>
      <c r="I303" s="15"/>
      <c r="J303" s="15"/>
      <c r="K303" s="15"/>
    </row>
    <row r="304">
      <c r="A304" s="15"/>
      <c r="D304" s="134"/>
      <c r="E304" s="141"/>
      <c r="F304" s="171"/>
      <c r="G304" s="100"/>
      <c r="H304" s="223"/>
      <c r="I304" s="15"/>
      <c r="J304" s="15"/>
      <c r="K304" s="15"/>
    </row>
    <row r="305">
      <c r="A305" s="15"/>
      <c r="D305" s="134"/>
      <c r="E305" s="141"/>
      <c r="F305" s="171"/>
      <c r="G305" s="100"/>
      <c r="H305" s="223"/>
      <c r="I305" s="15"/>
      <c r="J305" s="15"/>
      <c r="K305" s="15"/>
    </row>
    <row r="306">
      <c r="A306" s="15"/>
      <c r="D306" s="134"/>
      <c r="E306" s="141"/>
      <c r="F306" s="171"/>
      <c r="G306" s="100"/>
      <c r="H306" s="223"/>
      <c r="I306" s="15"/>
      <c r="J306" s="15"/>
      <c r="K306" s="15"/>
    </row>
    <row r="307">
      <c r="A307" s="15"/>
      <c r="D307" s="134"/>
      <c r="E307" s="141"/>
      <c r="F307" s="171"/>
      <c r="G307" s="100"/>
      <c r="H307" s="223"/>
      <c r="I307" s="15"/>
      <c r="J307" s="15"/>
      <c r="K307" s="15"/>
    </row>
    <row r="308">
      <c r="A308" s="15"/>
      <c r="D308" s="134"/>
      <c r="E308" s="141"/>
      <c r="F308" s="171"/>
      <c r="G308" s="100"/>
      <c r="H308" s="223"/>
      <c r="I308" s="15"/>
      <c r="J308" s="15"/>
      <c r="K308" s="15"/>
    </row>
    <row r="309">
      <c r="A309" s="15"/>
      <c r="D309" s="134"/>
      <c r="E309" s="141"/>
      <c r="F309" s="171"/>
      <c r="G309" s="100"/>
      <c r="H309" s="223"/>
      <c r="I309" s="15"/>
      <c r="J309" s="15"/>
      <c r="K309" s="15"/>
    </row>
    <row r="310">
      <c r="A310" s="15"/>
      <c r="D310" s="134"/>
      <c r="E310" s="141"/>
      <c r="F310" s="171"/>
      <c r="G310" s="100"/>
      <c r="H310" s="223"/>
      <c r="I310" s="15"/>
      <c r="J310" s="15"/>
      <c r="K310" s="15"/>
    </row>
    <row r="311">
      <c r="A311" s="15"/>
      <c r="D311" s="134"/>
      <c r="E311" s="141"/>
      <c r="F311" s="171"/>
      <c r="G311" s="100"/>
      <c r="H311" s="223"/>
      <c r="I311" s="15"/>
      <c r="J311" s="15"/>
      <c r="K311" s="15"/>
    </row>
    <row r="312">
      <c r="A312" s="15"/>
      <c r="D312" s="134"/>
      <c r="E312" s="141"/>
      <c r="F312" s="171"/>
      <c r="G312" s="100"/>
      <c r="H312" s="223"/>
      <c r="I312" s="15"/>
      <c r="J312" s="15"/>
      <c r="K312" s="15"/>
    </row>
    <row r="313">
      <c r="A313" s="15"/>
      <c r="D313" s="134"/>
      <c r="E313" s="141"/>
      <c r="F313" s="171"/>
      <c r="G313" s="100"/>
      <c r="H313" s="223"/>
      <c r="I313" s="15"/>
      <c r="J313" s="15"/>
      <c r="K313" s="15"/>
    </row>
    <row r="314">
      <c r="A314" s="15"/>
      <c r="D314" s="134"/>
      <c r="E314" s="141"/>
      <c r="F314" s="171"/>
      <c r="G314" s="100"/>
      <c r="H314" s="223"/>
      <c r="I314" s="15"/>
      <c r="J314" s="15"/>
      <c r="K314" s="15"/>
    </row>
    <row r="315">
      <c r="A315" s="15"/>
      <c r="D315" s="134"/>
      <c r="E315" s="141"/>
      <c r="F315" s="171"/>
      <c r="G315" s="100"/>
      <c r="H315" s="223"/>
      <c r="I315" s="15"/>
      <c r="J315" s="15"/>
      <c r="K315" s="15"/>
    </row>
    <row r="316">
      <c r="A316" s="15"/>
      <c r="D316" s="134"/>
      <c r="E316" s="141"/>
      <c r="F316" s="171"/>
      <c r="G316" s="100"/>
      <c r="H316" s="223"/>
      <c r="I316" s="15"/>
      <c r="J316" s="15"/>
      <c r="K316" s="15"/>
    </row>
    <row r="317" s="13" customFormat="1">
      <c r="A317" s="15"/>
      <c r="B317" s="21"/>
      <c r="D317" s="134"/>
      <c r="E317" s="141"/>
      <c r="F317" s="171"/>
      <c r="G317" s="100"/>
      <c r="H317" s="223"/>
    </row>
    <row r="318">
      <c r="A318" s="15"/>
      <c r="D318" s="134"/>
      <c r="E318" s="141"/>
      <c r="F318" s="171"/>
      <c r="G318" s="100"/>
      <c r="H318" s="223"/>
      <c r="I318" s="15"/>
      <c r="J318" s="15"/>
      <c r="K318" s="15"/>
    </row>
    <row r="319">
      <c r="A319" s="15"/>
      <c r="D319" s="134"/>
      <c r="E319" s="141"/>
      <c r="F319" s="171"/>
      <c r="G319" s="100"/>
      <c r="H319" s="223"/>
      <c r="I319" s="15"/>
      <c r="J319" s="15"/>
      <c r="K319" s="15"/>
    </row>
    <row r="320">
      <c r="A320" s="15"/>
      <c r="D320" s="134"/>
      <c r="E320" s="141"/>
      <c r="F320" s="171"/>
      <c r="G320" s="100"/>
      <c r="H320" s="223"/>
      <c r="I320" s="15"/>
      <c r="J320" s="15"/>
      <c r="K320" s="15"/>
    </row>
    <row r="321" s="13" customFormat="1">
      <c r="A321" s="15"/>
      <c r="B321" s="21"/>
      <c r="D321" s="134"/>
      <c r="E321" s="141"/>
      <c r="F321" s="171"/>
      <c r="G321" s="100"/>
      <c r="H321" s="223"/>
    </row>
    <row r="322">
      <c r="A322" s="15"/>
      <c r="D322" s="134"/>
      <c r="E322" s="141"/>
      <c r="F322" s="171"/>
      <c r="G322" s="100"/>
      <c r="H322" s="223"/>
      <c r="I322" s="15"/>
      <c r="J322" s="15"/>
      <c r="K322" s="15"/>
    </row>
    <row r="323">
      <c r="A323" s="15"/>
      <c r="D323" s="134"/>
      <c r="E323" s="141"/>
      <c r="F323" s="171"/>
      <c r="G323" s="100"/>
      <c r="H323" s="223"/>
      <c r="I323" s="15"/>
      <c r="J323" s="15"/>
      <c r="K323" s="15"/>
    </row>
    <row r="324">
      <c r="A324" s="15"/>
      <c r="D324" s="134"/>
      <c r="E324" s="141"/>
      <c r="F324" s="171"/>
      <c r="G324" s="100"/>
      <c r="H324" s="223"/>
      <c r="I324" s="15"/>
      <c r="J324" s="15"/>
      <c r="K324" s="15"/>
    </row>
    <row r="325">
      <c r="A325" s="15"/>
      <c r="D325" s="134"/>
      <c r="E325" s="141"/>
      <c r="F325" s="171"/>
      <c r="G325" s="100"/>
      <c r="H325" s="223"/>
      <c r="I325" s="15"/>
      <c r="J325" s="15"/>
      <c r="K325" s="15"/>
    </row>
    <row r="326" ht="15.75" s="13" customFormat="1">
      <c r="B326" s="21"/>
      <c r="D326" s="135"/>
      <c r="E326" s="142"/>
      <c r="F326" s="172"/>
      <c r="G326" s="110"/>
      <c r="H326" s="224"/>
    </row>
    <row r="328" ht="19.5">
      <c r="A328" s="15"/>
      <c r="B328" s="14" t="s">
        <v>153</v>
      </c>
    </row>
    <row r="329" ht="15.75" s="18" customFormat="1">
      <c r="B329" s="19"/>
      <c r="D329" s="205" t="s">
        <v>142</v>
      </c>
      <c r="E329" s="206" t="s">
        <v>82</v>
      </c>
      <c r="F329" s="90" t="s">
        <v>220</v>
      </c>
      <c r="G329" s="84" t="s">
        <v>221</v>
      </c>
      <c r="H329" s="85" t="s">
        <v>150</v>
      </c>
    </row>
    <row r="330" s="13" customFormat="1">
      <c r="B330" s="21"/>
      <c r="D330" s="133" t="s">
        <v>46</v>
      </c>
      <c r="E330" s="207"/>
      <c r="F330" s="221"/>
      <c r="G330" s="99"/>
      <c r="H330" s="222"/>
    </row>
    <row r="331">
      <c r="D331" s="134"/>
      <c r="E331" s="208"/>
      <c r="F331" s="171"/>
      <c r="G331" s="100"/>
      <c r="H331" s="223"/>
      <c r="I331" s="15"/>
      <c r="J331" s="15"/>
      <c r="K331" s="15"/>
    </row>
    <row r="332">
      <c r="D332" s="134"/>
      <c r="E332" s="208"/>
      <c r="F332" s="171"/>
      <c r="G332" s="100"/>
      <c r="H332" s="223"/>
      <c r="I332" s="15"/>
      <c r="J332" s="15"/>
      <c r="K332" s="15"/>
    </row>
    <row r="333">
      <c r="D333" s="134"/>
      <c r="E333" s="208"/>
      <c r="F333" s="171"/>
      <c r="G333" s="100"/>
      <c r="H333" s="223"/>
      <c r="I333" s="15"/>
      <c r="J333" s="15"/>
      <c r="K333" s="15"/>
    </row>
    <row r="334">
      <c r="A334" s="15"/>
      <c r="D334" s="134"/>
      <c r="E334" s="208"/>
      <c r="F334" s="171"/>
      <c r="G334" s="100"/>
      <c r="H334" s="223"/>
      <c r="I334" s="15"/>
      <c r="J334" s="15"/>
      <c r="K334" s="15"/>
    </row>
    <row r="335">
      <c r="A335" s="15"/>
      <c r="D335" s="134"/>
      <c r="E335" s="208"/>
      <c r="F335" s="171"/>
      <c r="G335" s="100"/>
      <c r="H335" s="223"/>
      <c r="I335" s="15"/>
      <c r="J335" s="15"/>
      <c r="K335" s="15"/>
    </row>
    <row r="336">
      <c r="A336" s="15"/>
      <c r="D336" s="134"/>
      <c r="E336" s="208"/>
      <c r="F336" s="171"/>
      <c r="G336" s="100"/>
      <c r="H336" s="223"/>
      <c r="I336" s="15"/>
      <c r="J336" s="15"/>
      <c r="K336" s="15"/>
    </row>
    <row r="337">
      <c r="A337" s="15"/>
      <c r="D337" s="134"/>
      <c r="E337" s="208"/>
      <c r="F337" s="171"/>
      <c r="G337" s="100"/>
      <c r="H337" s="223"/>
      <c r="I337" s="15"/>
      <c r="J337" s="15"/>
      <c r="K337" s="15"/>
    </row>
    <row r="338">
      <c r="A338" s="15"/>
      <c r="D338" s="134"/>
      <c r="E338" s="208"/>
      <c r="F338" s="171"/>
      <c r="G338" s="100"/>
      <c r="H338" s="223"/>
      <c r="I338" s="15"/>
      <c r="J338" s="15"/>
      <c r="K338" s="15"/>
    </row>
    <row r="339">
      <c r="A339" s="15"/>
      <c r="D339" s="134"/>
      <c r="E339" s="208"/>
      <c r="F339" s="171"/>
      <c r="G339" s="100"/>
      <c r="H339" s="223"/>
      <c r="I339" s="15"/>
      <c r="J339" s="15"/>
      <c r="K339" s="15"/>
    </row>
    <row r="340">
      <c r="A340" s="15"/>
      <c r="D340" s="134"/>
      <c r="E340" s="208"/>
      <c r="F340" s="171"/>
      <c r="G340" s="100"/>
      <c r="H340" s="223"/>
      <c r="I340" s="15"/>
      <c r="J340" s="15"/>
      <c r="K340" s="15"/>
    </row>
    <row r="341">
      <c r="A341" s="15"/>
      <c r="D341" s="134"/>
      <c r="E341" s="208"/>
      <c r="F341" s="171"/>
      <c r="G341" s="100"/>
      <c r="H341" s="223"/>
      <c r="I341" s="15"/>
      <c r="J341" s="15"/>
      <c r="K341" s="15"/>
    </row>
    <row r="342">
      <c r="A342" s="15"/>
      <c r="D342" s="134"/>
      <c r="E342" s="208"/>
      <c r="F342" s="171"/>
      <c r="G342" s="100"/>
      <c r="H342" s="223"/>
      <c r="I342" s="15"/>
      <c r="J342" s="15"/>
      <c r="K342" s="15"/>
    </row>
    <row r="343">
      <c r="A343" s="15"/>
      <c r="D343" s="134"/>
      <c r="E343" s="208"/>
      <c r="F343" s="171"/>
      <c r="G343" s="100"/>
      <c r="H343" s="223"/>
      <c r="I343" s="15"/>
      <c r="J343" s="15"/>
      <c r="K343" s="15"/>
    </row>
    <row r="344">
      <c r="A344" s="15"/>
      <c r="D344" s="134"/>
      <c r="E344" s="208"/>
      <c r="F344" s="171"/>
      <c r="G344" s="100"/>
      <c r="H344" s="223"/>
      <c r="I344" s="15"/>
      <c r="J344" s="15"/>
      <c r="K344" s="15"/>
    </row>
    <row r="345">
      <c r="A345" s="15"/>
      <c r="D345" s="134"/>
      <c r="E345" s="208"/>
      <c r="F345" s="171"/>
      <c r="G345" s="100"/>
      <c r="H345" s="223"/>
      <c r="I345" s="15"/>
      <c r="J345" s="15"/>
      <c r="K345" s="15"/>
    </row>
    <row r="346">
      <c r="A346" s="15"/>
      <c r="D346" s="134"/>
      <c r="E346" s="208"/>
      <c r="F346" s="171"/>
      <c r="G346" s="100"/>
      <c r="H346" s="223"/>
      <c r="I346" s="15"/>
      <c r="J346" s="15"/>
      <c r="K346" s="15"/>
    </row>
    <row r="347">
      <c r="A347" s="15"/>
      <c r="D347" s="134"/>
      <c r="E347" s="208"/>
      <c r="F347" s="171"/>
      <c r="G347" s="100"/>
      <c r="H347" s="223"/>
      <c r="I347" s="15"/>
      <c r="J347" s="15"/>
      <c r="K347" s="15"/>
    </row>
    <row r="348">
      <c r="A348" s="15"/>
      <c r="D348" s="134"/>
      <c r="E348" s="208"/>
      <c r="F348" s="171"/>
      <c r="G348" s="100"/>
      <c r="H348" s="223"/>
      <c r="I348" s="15"/>
      <c r="J348" s="15"/>
      <c r="K348" s="15"/>
    </row>
    <row r="349">
      <c r="A349" s="15"/>
      <c r="D349" s="134"/>
      <c r="E349" s="208"/>
      <c r="F349" s="171"/>
      <c r="G349" s="100"/>
      <c r="H349" s="223"/>
      <c r="I349" s="15"/>
      <c r="J349" s="15"/>
      <c r="K349" s="15"/>
    </row>
    <row r="350" s="13" customFormat="1">
      <c r="A350" s="15"/>
      <c r="B350" s="21"/>
      <c r="D350" s="134"/>
      <c r="E350" s="208"/>
      <c r="F350" s="171"/>
      <c r="G350" s="100"/>
      <c r="H350" s="223"/>
    </row>
    <row r="351">
      <c r="A351" s="15"/>
      <c r="D351" s="134"/>
      <c r="E351" s="208"/>
      <c r="F351" s="171"/>
      <c r="G351" s="100"/>
      <c r="H351" s="223"/>
      <c r="I351" s="15"/>
      <c r="J351" s="15"/>
      <c r="K351" s="15"/>
    </row>
    <row r="352">
      <c r="A352" s="15"/>
      <c r="D352" s="134"/>
      <c r="E352" s="208"/>
      <c r="F352" s="171"/>
      <c r="G352" s="100"/>
      <c r="H352" s="223"/>
      <c r="I352" s="15"/>
      <c r="J352" s="15"/>
      <c r="K352" s="15"/>
    </row>
    <row r="353">
      <c r="A353" s="15"/>
      <c r="D353" s="134"/>
      <c r="E353" s="208"/>
      <c r="F353" s="171"/>
      <c r="G353" s="100"/>
      <c r="H353" s="223"/>
      <c r="I353" s="15"/>
      <c r="J353" s="15"/>
      <c r="K353" s="15"/>
    </row>
    <row r="354" s="13" customFormat="1">
      <c r="A354" s="15"/>
      <c r="B354" s="21"/>
      <c r="D354" s="134"/>
      <c r="E354" s="208"/>
      <c r="F354" s="171"/>
      <c r="G354" s="100"/>
      <c r="H354" s="223"/>
    </row>
    <row r="355">
      <c r="A355" s="15"/>
      <c r="D355" s="134"/>
      <c r="E355" s="208"/>
      <c r="F355" s="171"/>
      <c r="G355" s="100"/>
      <c r="H355" s="223"/>
      <c r="I355" s="15"/>
      <c r="J355" s="15"/>
      <c r="K355" s="15"/>
    </row>
    <row r="356">
      <c r="A356" s="15"/>
      <c r="D356" s="134"/>
      <c r="E356" s="208"/>
      <c r="F356" s="171"/>
      <c r="G356" s="100"/>
      <c r="H356" s="223"/>
      <c r="I356" s="15"/>
      <c r="J356" s="15"/>
      <c r="K356" s="15"/>
    </row>
    <row r="357">
      <c r="A357" s="15"/>
      <c r="D357" s="134"/>
      <c r="E357" s="208"/>
      <c r="F357" s="171"/>
      <c r="G357" s="100"/>
      <c r="H357" s="223"/>
      <c r="I357" s="15"/>
      <c r="J357" s="15"/>
      <c r="K357" s="15"/>
    </row>
    <row r="358">
      <c r="A358" s="15"/>
      <c r="D358" s="134"/>
      <c r="E358" s="208"/>
      <c r="F358" s="171"/>
      <c r="G358" s="100"/>
      <c r="H358" s="223"/>
      <c r="I358" s="15"/>
      <c r="J358" s="15"/>
      <c r="K358" s="15"/>
    </row>
    <row r="359" ht="15.75" s="13" customFormat="1">
      <c r="B359" s="21"/>
      <c r="D359" s="135"/>
      <c r="E359" s="209"/>
      <c r="F359" s="172"/>
      <c r="G359" s="110"/>
      <c r="H359" s="224"/>
    </row>
    <row r="361" ht="19.5">
      <c r="B361" s="14" t="s">
        <v>154</v>
      </c>
    </row>
    <row r="362" ht="15.75" s="18" customFormat="1">
      <c r="B362" s="19"/>
      <c r="D362" s="342" t="s">
        <v>75</v>
      </c>
      <c r="E362" s="343"/>
      <c r="F362" s="90" t="s">
        <v>220</v>
      </c>
      <c r="G362" s="84" t="s">
        <v>221</v>
      </c>
      <c r="H362" s="85" t="s">
        <v>150</v>
      </c>
    </row>
    <row r="363" s="13" customFormat="1">
      <c r="B363" s="21"/>
      <c r="D363" s="133"/>
      <c r="E363" s="207" t="s">
        <v>46</v>
      </c>
      <c r="F363" s="221"/>
      <c r="G363" s="99"/>
      <c r="H363" s="222"/>
    </row>
    <row r="364">
      <c r="D364" s="134"/>
      <c r="E364" s="208"/>
      <c r="F364" s="171"/>
      <c r="G364" s="100"/>
      <c r="H364" s="223"/>
      <c r="I364" s="15"/>
      <c r="J364" s="15"/>
      <c r="K364" s="15"/>
    </row>
    <row r="365">
      <c r="D365" s="134"/>
      <c r="E365" s="208"/>
      <c r="F365" s="171"/>
      <c r="G365" s="100"/>
      <c r="H365" s="223"/>
      <c r="I365" s="15"/>
      <c r="J365" s="15"/>
      <c r="K365" s="15"/>
    </row>
    <row r="366">
      <c r="D366" s="134"/>
      <c r="E366" s="208"/>
      <c r="F366" s="171"/>
      <c r="G366" s="100"/>
      <c r="H366" s="223"/>
      <c r="I366" s="15"/>
      <c r="J366" s="15"/>
      <c r="K366" s="15"/>
    </row>
    <row r="367">
      <c r="D367" s="134"/>
      <c r="E367" s="208"/>
      <c r="F367" s="171"/>
      <c r="G367" s="100"/>
      <c r="H367" s="223"/>
      <c r="I367" s="15"/>
      <c r="J367" s="15"/>
      <c r="K367" s="15"/>
    </row>
    <row r="368" ht="15.75">
      <c r="D368" s="135"/>
      <c r="E368" s="209"/>
      <c r="F368" s="172"/>
      <c r="G368" s="110"/>
      <c r="H368" s="224"/>
      <c r="I368" s="15"/>
      <c r="J368" s="15"/>
      <c r="K368" s="15"/>
    </row>
    <row r="370" ht="23.25" s="10" customFormat="1">
      <c r="A370" s="8" t="s">
        <v>222</v>
      </c>
      <c r="B370" s="9"/>
      <c r="E370" s="88"/>
      <c r="F370" s="88"/>
      <c r="G370" s="11"/>
      <c r="H370" s="12"/>
      <c r="I370" s="12"/>
      <c r="J370" s="11"/>
      <c r="K370" s="12"/>
    </row>
    <row r="371" ht="19.5">
      <c r="B371" s="14" t="s">
        <v>162</v>
      </c>
    </row>
    <row r="372" ht="15.75" s="18" customFormat="1">
      <c r="B372" s="19"/>
      <c r="D372" s="342" t="s">
        <v>75</v>
      </c>
      <c r="E372" s="343"/>
      <c r="F372" s="143" t="s">
        <v>128</v>
      </c>
      <c r="G372" s="102" t="s">
        <v>212</v>
      </c>
      <c r="H372" s="5" t="s">
        <v>213</v>
      </c>
      <c r="I372" s="6" t="s">
        <v>214</v>
      </c>
      <c r="J372" s="95"/>
      <c r="K372" s="7"/>
    </row>
    <row r="373" s="13" customFormat="1">
      <c r="B373" s="21"/>
      <c r="D373" s="133"/>
      <c r="E373" s="140" t="s">
        <v>46</v>
      </c>
      <c r="F373" s="151"/>
      <c r="G373" s="152"/>
      <c r="H373" s="96"/>
      <c r="I373" s="99"/>
      <c r="J373" s="96"/>
      <c r="K373" s="104"/>
    </row>
    <row r="374">
      <c r="A374" s="15"/>
      <c r="D374" s="134"/>
      <c r="E374" s="141"/>
      <c r="F374" s="153"/>
      <c r="G374" s="154"/>
      <c r="H374" s="97"/>
      <c r="I374" s="100"/>
      <c r="J374" s="97"/>
      <c r="K374" s="105"/>
    </row>
    <row r="375">
      <c r="A375" s="15"/>
      <c r="D375" s="134"/>
      <c r="E375" s="141"/>
      <c r="F375" s="153"/>
      <c r="G375" s="154"/>
      <c r="H375" s="97"/>
      <c r="I375" s="100"/>
      <c r="J375" s="97"/>
      <c r="K375" s="105"/>
    </row>
    <row r="376">
      <c r="A376" s="15"/>
      <c r="D376" s="134"/>
      <c r="E376" s="141"/>
      <c r="F376" s="153"/>
      <c r="G376" s="154"/>
      <c r="H376" s="97"/>
      <c r="I376" s="100"/>
      <c r="J376" s="97"/>
      <c r="K376" s="105"/>
    </row>
    <row r="377">
      <c r="A377" s="15"/>
      <c r="D377" s="134"/>
      <c r="E377" s="141"/>
      <c r="F377" s="153"/>
      <c r="G377" s="154"/>
      <c r="H377" s="97"/>
      <c r="I377" s="100"/>
      <c r="J377" s="97"/>
      <c r="K377" s="105"/>
    </row>
    <row r="378" ht="15.75" s="13" customFormat="1">
      <c r="B378" s="21"/>
      <c r="D378" s="135"/>
      <c r="E378" s="142"/>
      <c r="F378" s="155"/>
      <c r="G378" s="156"/>
      <c r="H378" s="109"/>
      <c r="I378" s="110"/>
      <c r="J378" s="109"/>
      <c r="K378" s="111"/>
    </row>
    <row r="379" ht="15.75" s="13" customFormat="1">
      <c r="B379" s="21"/>
      <c r="E379" s="173" t="s">
        <v>128</v>
      </c>
      <c r="F379" s="182">
        <f ref="F379:K379" t="shared" si="5">SUM(F373:F378)</f>
        <v>0</v>
      </c>
      <c r="G379" s="183">
        <f t="shared" si="5"/>
        <v>0</v>
      </c>
      <c r="H379" s="184">
        <f t="shared" si="5"/>
        <v>0</v>
      </c>
      <c r="I379" s="185">
        <f t="shared" si="5"/>
        <v>0</v>
      </c>
      <c r="J379" s="184">
        <f t="shared" si="5"/>
        <v>0</v>
      </c>
      <c r="K379" s="186">
        <f t="shared" si="5"/>
        <v>0</v>
      </c>
    </row>
    <row r="380" s="41" customFormat="1">
      <c r="F380" s="41" t="s">
        <v>24</v>
      </c>
    </row>
    <row r="381">
      <c r="A381" s="15"/>
      <c r="G381" s="89"/>
      <c r="J381" s="89"/>
    </row>
    <row r="382" ht="19.5">
      <c r="A382" s="15"/>
      <c r="B382" s="14" t="s">
        <v>163</v>
      </c>
      <c r="G382" s="89"/>
      <c r="J382" s="89"/>
    </row>
    <row r="383" ht="15.75" s="18" customFormat="1">
      <c r="B383" s="19"/>
      <c r="D383" s="342" t="s">
        <v>75</v>
      </c>
      <c r="E383" s="343"/>
      <c r="F383" s="143" t="s">
        <v>128</v>
      </c>
      <c r="G383" s="102" t="s">
        <v>212</v>
      </c>
      <c r="H383" s="5" t="s">
        <v>213</v>
      </c>
      <c r="I383" s="6" t="s">
        <v>214</v>
      </c>
      <c r="J383" s="95"/>
      <c r="K383" s="7"/>
    </row>
    <row r="384" s="13" customFormat="1">
      <c r="B384" s="21"/>
      <c r="D384" s="133" t="s">
        <v>46</v>
      </c>
      <c r="E384" s="140"/>
      <c r="F384" s="151"/>
      <c r="G384" s="152"/>
      <c r="H384" s="96"/>
      <c r="I384" s="99"/>
      <c r="J384" s="96"/>
      <c r="K384" s="104"/>
    </row>
    <row r="385">
      <c r="D385" s="134"/>
      <c r="E385" s="141"/>
      <c r="F385" s="153"/>
      <c r="G385" s="154"/>
      <c r="H385" s="97"/>
      <c r="I385" s="100"/>
      <c r="J385" s="97"/>
      <c r="K385" s="105"/>
    </row>
    <row r="386">
      <c r="D386" s="134"/>
      <c r="E386" s="141"/>
      <c r="F386" s="153"/>
      <c r="G386" s="154"/>
      <c r="H386" s="97"/>
      <c r="I386" s="100"/>
      <c r="J386" s="97"/>
      <c r="K386" s="105"/>
    </row>
    <row r="387">
      <c r="D387" s="134"/>
      <c r="E387" s="141"/>
      <c r="F387" s="153"/>
      <c r="G387" s="154"/>
      <c r="H387" s="97"/>
      <c r="I387" s="100"/>
      <c r="J387" s="97"/>
      <c r="K387" s="105"/>
    </row>
    <row r="388">
      <c r="A388" s="15"/>
      <c r="D388" s="134"/>
      <c r="E388" s="141"/>
      <c r="F388" s="153"/>
      <c r="G388" s="154"/>
      <c r="H388" s="97"/>
      <c r="I388" s="100"/>
      <c r="J388" s="97"/>
      <c r="K388" s="105"/>
    </row>
    <row r="389">
      <c r="A389" s="15"/>
      <c r="D389" s="134"/>
      <c r="E389" s="141"/>
      <c r="F389" s="153"/>
      <c r="G389" s="154"/>
      <c r="H389" s="97"/>
      <c r="I389" s="100"/>
      <c r="J389" s="97"/>
      <c r="K389" s="105"/>
    </row>
    <row r="390">
      <c r="A390" s="15"/>
      <c r="D390" s="134"/>
      <c r="E390" s="141"/>
      <c r="F390" s="153"/>
      <c r="G390" s="154"/>
      <c r="H390" s="97"/>
      <c r="I390" s="100"/>
      <c r="J390" s="97"/>
      <c r="K390" s="105"/>
    </row>
    <row r="391">
      <c r="A391" s="15"/>
      <c r="D391" s="134"/>
      <c r="E391" s="141"/>
      <c r="F391" s="153"/>
      <c r="G391" s="154"/>
      <c r="H391" s="97"/>
      <c r="I391" s="100"/>
      <c r="J391" s="97"/>
      <c r="K391" s="105"/>
    </row>
    <row r="392">
      <c r="A392" s="15"/>
      <c r="D392" s="134"/>
      <c r="E392" s="141"/>
      <c r="F392" s="153"/>
      <c r="G392" s="154"/>
      <c r="H392" s="97"/>
      <c r="I392" s="100"/>
      <c r="J392" s="97"/>
      <c r="K392" s="105"/>
    </row>
    <row r="393">
      <c r="A393" s="15"/>
      <c r="D393" s="134"/>
      <c r="E393" s="141"/>
      <c r="F393" s="153"/>
      <c r="G393" s="154"/>
      <c r="H393" s="97"/>
      <c r="I393" s="100"/>
      <c r="J393" s="97"/>
      <c r="K393" s="105"/>
    </row>
    <row r="394">
      <c r="A394" s="15"/>
      <c r="D394" s="134"/>
      <c r="E394" s="141"/>
      <c r="F394" s="153"/>
      <c r="G394" s="154"/>
      <c r="H394" s="97"/>
      <c r="I394" s="100"/>
      <c r="J394" s="97"/>
      <c r="K394" s="105"/>
    </row>
    <row r="395">
      <c r="A395" s="15"/>
      <c r="D395" s="134"/>
      <c r="E395" s="141"/>
      <c r="F395" s="153"/>
      <c r="G395" s="154"/>
      <c r="H395" s="97"/>
      <c r="I395" s="100"/>
      <c r="J395" s="97"/>
      <c r="K395" s="105"/>
    </row>
    <row r="396">
      <c r="A396" s="15"/>
      <c r="D396" s="134"/>
      <c r="E396" s="141"/>
      <c r="F396" s="153"/>
      <c r="G396" s="154"/>
      <c r="H396" s="97"/>
      <c r="I396" s="100"/>
      <c r="J396" s="97"/>
      <c r="K396" s="105"/>
    </row>
    <row r="397">
      <c r="A397" s="15"/>
      <c r="D397" s="134"/>
      <c r="E397" s="141"/>
      <c r="F397" s="153"/>
      <c r="G397" s="154"/>
      <c r="H397" s="97"/>
      <c r="I397" s="100"/>
      <c r="J397" s="97"/>
      <c r="K397" s="105"/>
    </row>
    <row r="398">
      <c r="A398" s="15"/>
      <c r="D398" s="134"/>
      <c r="E398" s="141"/>
      <c r="F398" s="153"/>
      <c r="G398" s="154"/>
      <c r="H398" s="97"/>
      <c r="I398" s="100"/>
      <c r="J398" s="97"/>
      <c r="K398" s="105"/>
    </row>
    <row r="399">
      <c r="A399" s="15"/>
      <c r="D399" s="134"/>
      <c r="E399" s="141"/>
      <c r="F399" s="153"/>
      <c r="G399" s="154"/>
      <c r="H399" s="97"/>
      <c r="I399" s="100"/>
      <c r="J399" s="97"/>
      <c r="K399" s="105"/>
    </row>
    <row r="400">
      <c r="A400" s="15"/>
      <c r="D400" s="134"/>
      <c r="E400" s="141"/>
      <c r="F400" s="153"/>
      <c r="G400" s="154"/>
      <c r="H400" s="97"/>
      <c r="I400" s="100"/>
      <c r="J400" s="97"/>
      <c r="K400" s="105"/>
    </row>
    <row r="401">
      <c r="A401" s="15"/>
      <c r="D401" s="134"/>
      <c r="E401" s="141"/>
      <c r="F401" s="153"/>
      <c r="G401" s="154"/>
      <c r="H401" s="97"/>
      <c r="I401" s="100"/>
      <c r="J401" s="97"/>
      <c r="K401" s="105"/>
    </row>
    <row r="402">
      <c r="A402" s="15"/>
      <c r="D402" s="134"/>
      <c r="E402" s="141"/>
      <c r="F402" s="153"/>
      <c r="G402" s="154"/>
      <c r="H402" s="97"/>
      <c r="I402" s="100"/>
      <c r="J402" s="97"/>
      <c r="K402" s="105"/>
    </row>
    <row r="403">
      <c r="A403" s="15"/>
      <c r="D403" s="134"/>
      <c r="E403" s="141"/>
      <c r="F403" s="153"/>
      <c r="G403" s="154"/>
      <c r="H403" s="97"/>
      <c r="I403" s="100"/>
      <c r="J403" s="97"/>
      <c r="K403" s="105"/>
    </row>
    <row r="404" s="13" customFormat="1">
      <c r="A404" s="15"/>
      <c r="B404" s="21"/>
      <c r="D404" s="134"/>
      <c r="E404" s="141"/>
      <c r="F404" s="153"/>
      <c r="G404" s="154"/>
      <c r="H404" s="97"/>
      <c r="I404" s="100"/>
      <c r="J404" s="97"/>
      <c r="K404" s="105"/>
    </row>
    <row r="405">
      <c r="A405" s="15"/>
      <c r="D405" s="134"/>
      <c r="E405" s="141"/>
      <c r="F405" s="153"/>
      <c r="G405" s="154"/>
      <c r="H405" s="97"/>
      <c r="I405" s="100"/>
      <c r="J405" s="97"/>
      <c r="K405" s="105"/>
    </row>
    <row r="406">
      <c r="A406" s="15"/>
      <c r="D406" s="134"/>
      <c r="E406" s="141"/>
      <c r="F406" s="153"/>
      <c r="G406" s="154"/>
      <c r="H406" s="97"/>
      <c r="I406" s="100"/>
      <c r="J406" s="97"/>
      <c r="K406" s="105"/>
    </row>
    <row r="407">
      <c r="A407" s="15"/>
      <c r="D407" s="134"/>
      <c r="E407" s="141"/>
      <c r="F407" s="153"/>
      <c r="G407" s="154"/>
      <c r="H407" s="97"/>
      <c r="I407" s="100"/>
      <c r="J407" s="97"/>
      <c r="K407" s="105"/>
    </row>
    <row r="408" s="13" customFormat="1">
      <c r="A408" s="15"/>
      <c r="B408" s="21"/>
      <c r="D408" s="134"/>
      <c r="E408" s="141"/>
      <c r="F408" s="153"/>
      <c r="G408" s="154"/>
      <c r="H408" s="97"/>
      <c r="I408" s="100"/>
      <c r="J408" s="97"/>
      <c r="K408" s="105"/>
    </row>
    <row r="409">
      <c r="A409" s="15"/>
      <c r="D409" s="134"/>
      <c r="E409" s="141"/>
      <c r="F409" s="153"/>
      <c r="G409" s="154"/>
      <c r="H409" s="97"/>
      <c r="I409" s="100"/>
      <c r="J409" s="97"/>
      <c r="K409" s="105"/>
    </row>
    <row r="410">
      <c r="A410" s="15"/>
      <c r="D410" s="134"/>
      <c r="E410" s="141"/>
      <c r="F410" s="153"/>
      <c r="G410" s="154"/>
      <c r="H410" s="97"/>
      <c r="I410" s="100"/>
      <c r="J410" s="97"/>
      <c r="K410" s="105"/>
    </row>
    <row r="411">
      <c r="A411" s="15"/>
      <c r="D411" s="134"/>
      <c r="E411" s="141"/>
      <c r="F411" s="153"/>
      <c r="G411" s="154"/>
      <c r="H411" s="97"/>
      <c r="I411" s="100"/>
      <c r="J411" s="97"/>
      <c r="K411" s="105"/>
    </row>
    <row r="412">
      <c r="A412" s="15"/>
      <c r="D412" s="134"/>
      <c r="E412" s="141"/>
      <c r="F412" s="153"/>
      <c r="G412" s="154"/>
      <c r="H412" s="97"/>
      <c r="I412" s="100"/>
      <c r="J412" s="97"/>
      <c r="K412" s="105"/>
    </row>
    <row r="413" ht="15.75" s="13" customFormat="1">
      <c r="B413" s="21"/>
      <c r="D413" s="135"/>
      <c r="E413" s="142"/>
      <c r="F413" s="155"/>
      <c r="G413" s="156"/>
      <c r="H413" s="109"/>
      <c r="I413" s="110"/>
      <c r="J413" s="109"/>
      <c r="K413" s="111"/>
    </row>
    <row r="414" ht="15.75" s="13" customFormat="1">
      <c r="B414" s="21"/>
      <c r="E414" s="173" t="s">
        <v>128</v>
      </c>
      <c r="F414" s="182">
        <f>SUM(F384:F413)</f>
        <v>0</v>
      </c>
      <c r="G414" s="183">
        <f ref="G414:K414" t="shared" si="6">SUM(G384:G413)</f>
        <v>0</v>
      </c>
      <c r="H414" s="184">
        <f t="shared" si="6"/>
        <v>0</v>
      </c>
      <c r="I414" s="185">
        <f t="shared" si="6"/>
        <v>0</v>
      </c>
      <c r="J414" s="184">
        <f t="shared" si="6"/>
        <v>0</v>
      </c>
      <c r="K414" s="186">
        <f t="shared" si="6"/>
        <v>0</v>
      </c>
    </row>
    <row r="415">
      <c r="F415" s="41" t="s">
        <v>24</v>
      </c>
    </row>
    <row r="417" ht="23.25" s="10" customFormat="1">
      <c r="A417" s="8" t="s">
        <v>223</v>
      </c>
      <c r="B417" s="9"/>
      <c r="E417" s="88"/>
      <c r="F417" s="88"/>
      <c r="G417" s="11"/>
      <c r="H417" s="12"/>
      <c r="I417" s="12"/>
      <c r="J417" s="11"/>
      <c r="K417" s="12"/>
    </row>
    <row r="418" ht="19.5">
      <c r="B418" s="14" t="s">
        <v>165</v>
      </c>
    </row>
    <row r="419" ht="15.75" s="18" customFormat="1">
      <c r="B419" s="19"/>
      <c r="D419" s="342" t="s">
        <v>75</v>
      </c>
      <c r="E419" s="343"/>
      <c r="F419" s="143" t="s">
        <v>128</v>
      </c>
      <c r="G419" s="102" t="s">
        <v>42</v>
      </c>
      <c r="H419" s="5" t="s">
        <v>43</v>
      </c>
      <c r="I419" s="6" t="s">
        <v>44</v>
      </c>
      <c r="J419" s="85" t="s">
        <v>45</v>
      </c>
    </row>
    <row r="420" s="13" customFormat="1">
      <c r="B420" s="21"/>
      <c r="D420" s="133"/>
      <c r="E420" s="140" t="s">
        <v>46</v>
      </c>
      <c r="F420" s="151"/>
      <c r="G420" s="152"/>
      <c r="H420" s="96"/>
      <c r="I420" s="99"/>
      <c r="J420" s="222"/>
    </row>
    <row r="421">
      <c r="D421" s="134"/>
      <c r="E421" s="141"/>
      <c r="F421" s="153"/>
      <c r="G421" s="154"/>
      <c r="H421" s="97"/>
      <c r="I421" s="100"/>
      <c r="J421" s="223"/>
      <c r="K421" s="15"/>
    </row>
    <row r="422">
      <c r="A422" s="15"/>
      <c r="D422" s="134"/>
      <c r="E422" s="141"/>
      <c r="F422" s="153"/>
      <c r="G422" s="154"/>
      <c r="H422" s="97"/>
      <c r="I422" s="100"/>
      <c r="J422" s="223"/>
      <c r="K422" s="15"/>
    </row>
    <row r="423">
      <c r="A423" s="15"/>
      <c r="D423" s="134"/>
      <c r="E423" s="141"/>
      <c r="F423" s="153"/>
      <c r="G423" s="154"/>
      <c r="H423" s="97"/>
      <c r="I423" s="100"/>
      <c r="J423" s="223"/>
      <c r="K423" s="15"/>
    </row>
    <row r="424">
      <c r="A424" s="15"/>
      <c r="D424" s="134"/>
      <c r="E424" s="141"/>
      <c r="F424" s="153"/>
      <c r="G424" s="154"/>
      <c r="H424" s="97"/>
      <c r="I424" s="100"/>
      <c r="J424" s="223"/>
      <c r="K424" s="15"/>
    </row>
    <row r="425" ht="15.75" s="13" customFormat="1">
      <c r="B425" s="21"/>
      <c r="D425" s="135"/>
      <c r="E425" s="142"/>
      <c r="F425" s="155"/>
      <c r="G425" s="156"/>
      <c r="H425" s="109"/>
      <c r="I425" s="110"/>
      <c r="J425" s="224"/>
    </row>
    <row r="426" ht="15.75" s="13" customFormat="1">
      <c r="B426" s="21"/>
      <c r="E426" s="173" t="s">
        <v>128</v>
      </c>
      <c r="F426" s="182">
        <f>SUM(F420:F425)</f>
        <v>0</v>
      </c>
      <c r="G426" s="183">
        <f>SUM(G420:G425)</f>
        <v>0</v>
      </c>
      <c r="H426" s="184">
        <f>SUM(H420:H425)</f>
        <v>0</v>
      </c>
      <c r="I426" s="185">
        <f>SUM(I420:I425)</f>
        <v>0</v>
      </c>
      <c r="J426" s="225">
        <f>SUM(J420:J425)</f>
        <v>0</v>
      </c>
    </row>
    <row r="427">
      <c r="A427" s="15"/>
      <c r="G427" s="89"/>
      <c r="J427" s="17"/>
      <c r="K427" s="15"/>
    </row>
    <row r="428" ht="19.5">
      <c r="A428" s="15"/>
      <c r="B428" s="14" t="s">
        <v>166</v>
      </c>
      <c r="G428" s="89"/>
      <c r="J428" s="17"/>
      <c r="K428" s="15"/>
    </row>
    <row r="429" ht="15.75" s="18" customFormat="1">
      <c r="B429" s="19"/>
      <c r="D429" s="342" t="s">
        <v>75</v>
      </c>
      <c r="E429" s="343"/>
      <c r="F429" s="143" t="s">
        <v>128</v>
      </c>
      <c r="G429" s="102" t="s">
        <v>42</v>
      </c>
      <c r="H429" s="5" t="s">
        <v>43</v>
      </c>
      <c r="I429" s="6" t="s">
        <v>44</v>
      </c>
      <c r="J429" s="85" t="s">
        <v>45</v>
      </c>
    </row>
    <row r="430" s="13" customFormat="1">
      <c r="B430" s="21"/>
      <c r="D430" s="133" t="s">
        <v>46</v>
      </c>
      <c r="E430" s="140"/>
      <c r="F430" s="151"/>
      <c r="G430" s="152"/>
      <c r="H430" s="96"/>
      <c r="I430" s="99"/>
      <c r="J430" s="222"/>
    </row>
    <row r="431">
      <c r="D431" s="134"/>
      <c r="E431" s="141"/>
      <c r="F431" s="153"/>
      <c r="G431" s="154"/>
      <c r="H431" s="97"/>
      <c r="I431" s="100"/>
      <c r="J431" s="223"/>
      <c r="K431" s="15"/>
    </row>
    <row r="432">
      <c r="D432" s="134"/>
      <c r="E432" s="141"/>
      <c r="F432" s="153"/>
      <c r="G432" s="154"/>
      <c r="H432" s="97"/>
      <c r="I432" s="100"/>
      <c r="J432" s="223"/>
      <c r="K432" s="15"/>
    </row>
    <row r="433">
      <c r="D433" s="134"/>
      <c r="E433" s="141"/>
      <c r="F433" s="153"/>
      <c r="G433" s="154"/>
      <c r="H433" s="97"/>
      <c r="I433" s="100"/>
      <c r="J433" s="223"/>
      <c r="K433" s="15"/>
    </row>
    <row r="434">
      <c r="A434" s="15"/>
      <c r="D434" s="134"/>
      <c r="E434" s="141"/>
      <c r="F434" s="153"/>
      <c r="G434" s="154"/>
      <c r="H434" s="97"/>
      <c r="I434" s="100"/>
      <c r="J434" s="223"/>
      <c r="K434" s="15"/>
    </row>
    <row r="435">
      <c r="A435" s="15"/>
      <c r="D435" s="134"/>
      <c r="E435" s="141"/>
      <c r="F435" s="153"/>
      <c r="G435" s="154"/>
      <c r="H435" s="97"/>
      <c r="I435" s="100"/>
      <c r="J435" s="223"/>
      <c r="K435" s="15"/>
    </row>
    <row r="436">
      <c r="A436" s="15"/>
      <c r="D436" s="134"/>
      <c r="E436" s="141"/>
      <c r="F436" s="153"/>
      <c r="G436" s="154"/>
      <c r="H436" s="97"/>
      <c r="I436" s="100"/>
      <c r="J436" s="223"/>
      <c r="K436" s="15"/>
    </row>
    <row r="437">
      <c r="A437" s="15"/>
      <c r="D437" s="134"/>
      <c r="E437" s="141"/>
      <c r="F437" s="153"/>
      <c r="G437" s="154"/>
      <c r="H437" s="97"/>
      <c r="I437" s="100"/>
      <c r="J437" s="223"/>
      <c r="K437" s="15"/>
    </row>
    <row r="438">
      <c r="A438" s="15"/>
      <c r="D438" s="134"/>
      <c r="E438" s="141"/>
      <c r="F438" s="153"/>
      <c r="G438" s="154"/>
      <c r="H438" s="97"/>
      <c r="I438" s="100"/>
      <c r="J438" s="223"/>
      <c r="K438" s="15"/>
    </row>
    <row r="439">
      <c r="A439" s="15"/>
      <c r="D439" s="134"/>
      <c r="E439" s="141"/>
      <c r="F439" s="153"/>
      <c r="G439" s="154"/>
      <c r="H439" s="97"/>
      <c r="I439" s="100"/>
      <c r="J439" s="223"/>
      <c r="K439" s="15"/>
    </row>
    <row r="440">
      <c r="A440" s="15"/>
      <c r="D440" s="134"/>
      <c r="E440" s="141"/>
      <c r="F440" s="153"/>
      <c r="G440" s="154"/>
      <c r="H440" s="97"/>
      <c r="I440" s="100"/>
      <c r="J440" s="223"/>
      <c r="K440" s="15"/>
    </row>
    <row r="441">
      <c r="A441" s="15"/>
      <c r="D441" s="134"/>
      <c r="E441" s="141"/>
      <c r="F441" s="153"/>
      <c r="G441" s="154"/>
      <c r="H441" s="97"/>
      <c r="I441" s="100"/>
      <c r="J441" s="223"/>
      <c r="K441" s="15"/>
    </row>
    <row r="442">
      <c r="A442" s="15"/>
      <c r="D442" s="134"/>
      <c r="E442" s="141"/>
      <c r="F442" s="153"/>
      <c r="G442" s="154"/>
      <c r="H442" s="97"/>
      <c r="I442" s="100"/>
      <c r="J442" s="223"/>
      <c r="K442" s="15"/>
    </row>
    <row r="443">
      <c r="A443" s="15"/>
      <c r="D443" s="134"/>
      <c r="E443" s="141"/>
      <c r="F443" s="153"/>
      <c r="G443" s="154"/>
      <c r="H443" s="97"/>
      <c r="I443" s="100"/>
      <c r="J443" s="223"/>
      <c r="K443" s="15"/>
    </row>
    <row r="444">
      <c r="A444" s="15"/>
      <c r="D444" s="134"/>
      <c r="E444" s="141"/>
      <c r="F444" s="153"/>
      <c r="G444" s="154"/>
      <c r="H444" s="97"/>
      <c r="I444" s="100"/>
      <c r="J444" s="223"/>
      <c r="K444" s="15"/>
    </row>
    <row r="445">
      <c r="A445" s="15"/>
      <c r="D445" s="134"/>
      <c r="E445" s="141"/>
      <c r="F445" s="153"/>
      <c r="G445" s="154"/>
      <c r="H445" s="97"/>
      <c r="I445" s="100"/>
      <c r="J445" s="223"/>
      <c r="K445" s="15"/>
    </row>
    <row r="446">
      <c r="A446" s="15"/>
      <c r="D446" s="134"/>
      <c r="E446" s="141"/>
      <c r="F446" s="153"/>
      <c r="G446" s="154"/>
      <c r="H446" s="97"/>
      <c r="I446" s="100"/>
      <c r="J446" s="223"/>
      <c r="K446" s="15"/>
    </row>
    <row r="447">
      <c r="A447" s="15"/>
      <c r="D447" s="134"/>
      <c r="E447" s="141"/>
      <c r="F447" s="153"/>
      <c r="G447" s="154"/>
      <c r="H447" s="97"/>
      <c r="I447" s="100"/>
      <c r="J447" s="223"/>
      <c r="K447" s="15"/>
    </row>
    <row r="448">
      <c r="A448" s="15"/>
      <c r="D448" s="134"/>
      <c r="E448" s="141"/>
      <c r="F448" s="153"/>
      <c r="G448" s="154"/>
      <c r="H448" s="97"/>
      <c r="I448" s="100"/>
      <c r="J448" s="223"/>
      <c r="K448" s="15"/>
    </row>
    <row r="449">
      <c r="A449" s="15"/>
      <c r="D449" s="134"/>
      <c r="E449" s="141"/>
      <c r="F449" s="153"/>
      <c r="G449" s="154"/>
      <c r="H449" s="97"/>
      <c r="I449" s="100"/>
      <c r="J449" s="223"/>
      <c r="K449" s="15"/>
    </row>
    <row r="450" s="13" customFormat="1">
      <c r="A450" s="15"/>
      <c r="B450" s="21"/>
      <c r="D450" s="134"/>
      <c r="E450" s="141"/>
      <c r="F450" s="153"/>
      <c r="G450" s="154"/>
      <c r="H450" s="97"/>
      <c r="I450" s="100"/>
      <c r="J450" s="223"/>
    </row>
    <row r="451">
      <c r="A451" s="15"/>
      <c r="D451" s="134"/>
      <c r="E451" s="141"/>
      <c r="F451" s="153"/>
      <c r="G451" s="154"/>
      <c r="H451" s="97"/>
      <c r="I451" s="100"/>
      <c r="J451" s="223"/>
      <c r="K451" s="15"/>
    </row>
    <row r="452">
      <c r="A452" s="15"/>
      <c r="D452" s="134"/>
      <c r="E452" s="141"/>
      <c r="F452" s="153"/>
      <c r="G452" s="154"/>
      <c r="H452" s="97"/>
      <c r="I452" s="100"/>
      <c r="J452" s="223"/>
      <c r="K452" s="15"/>
    </row>
    <row r="453">
      <c r="A453" s="15"/>
      <c r="D453" s="134"/>
      <c r="E453" s="141"/>
      <c r="F453" s="153"/>
      <c r="G453" s="154"/>
      <c r="H453" s="97"/>
      <c r="I453" s="100"/>
      <c r="J453" s="223"/>
      <c r="K453" s="15"/>
    </row>
    <row r="454" s="13" customFormat="1">
      <c r="A454" s="15"/>
      <c r="B454" s="21"/>
      <c r="D454" s="134"/>
      <c r="E454" s="141"/>
      <c r="F454" s="153"/>
      <c r="G454" s="154"/>
      <c r="H454" s="97"/>
      <c r="I454" s="100"/>
      <c r="J454" s="223"/>
    </row>
    <row r="455">
      <c r="A455" s="15"/>
      <c r="D455" s="134"/>
      <c r="E455" s="141"/>
      <c r="F455" s="153"/>
      <c r="G455" s="154"/>
      <c r="H455" s="97"/>
      <c r="I455" s="100"/>
      <c r="J455" s="223"/>
      <c r="K455" s="15"/>
    </row>
    <row r="456">
      <c r="A456" s="15"/>
      <c r="D456" s="134"/>
      <c r="E456" s="141"/>
      <c r="F456" s="153"/>
      <c r="G456" s="154"/>
      <c r="H456" s="97"/>
      <c r="I456" s="100"/>
      <c r="J456" s="223"/>
      <c r="K456" s="15"/>
    </row>
    <row r="457">
      <c r="A457" s="15"/>
      <c r="D457" s="134"/>
      <c r="E457" s="141"/>
      <c r="F457" s="153"/>
      <c r="G457" s="154"/>
      <c r="H457" s="97"/>
      <c r="I457" s="100"/>
      <c r="J457" s="223"/>
      <c r="K457" s="15"/>
    </row>
    <row r="458">
      <c r="A458" s="15"/>
      <c r="D458" s="134"/>
      <c r="E458" s="141"/>
      <c r="F458" s="153"/>
      <c r="G458" s="154"/>
      <c r="H458" s="97"/>
      <c r="I458" s="100"/>
      <c r="J458" s="223"/>
      <c r="K458" s="15"/>
    </row>
    <row r="459" ht="15.75" s="13" customFormat="1">
      <c r="B459" s="21"/>
      <c r="D459" s="135"/>
      <c r="E459" s="142"/>
      <c r="F459" s="155"/>
      <c r="G459" s="156"/>
      <c r="H459" s="109"/>
      <c r="I459" s="110"/>
      <c r="J459" s="224"/>
    </row>
    <row r="460" ht="15.75" s="13" customFormat="1">
      <c r="B460" s="21"/>
      <c r="E460" s="173" t="s">
        <v>128</v>
      </c>
      <c r="F460" s="182">
        <f>SUM(F430:F459)</f>
        <v>0</v>
      </c>
      <c r="G460" s="183">
        <f ref="G460:J460" t="shared" si="7">SUM(G430:G459)</f>
        <v>0</v>
      </c>
      <c r="H460" s="184">
        <f t="shared" si="7"/>
        <v>0</v>
      </c>
      <c r="I460" s="185">
        <f t="shared" si="7"/>
        <v>0</v>
      </c>
      <c r="J460" s="225">
        <f t="shared" si="7"/>
        <v>0</v>
      </c>
    </row>
    <row r="461">
      <c r="F461" s="41"/>
    </row>
    <row r="462" ht="23.25" s="10" customFormat="1">
      <c r="A462" s="8" t="s">
        <v>224</v>
      </c>
      <c r="B462" s="9"/>
      <c r="E462" s="88"/>
      <c r="F462" s="88"/>
      <c r="G462" s="11"/>
      <c r="H462" s="12"/>
      <c r="I462" s="12"/>
      <c r="J462" s="11"/>
      <c r="K462" s="12"/>
    </row>
    <row r="463" ht="19.5">
      <c r="B463" s="14" t="s">
        <v>168</v>
      </c>
    </row>
    <row r="464" ht="15.75" s="18" customFormat="1">
      <c r="B464" s="19"/>
      <c r="D464" s="342" t="s">
        <v>75</v>
      </c>
      <c r="E464" s="343"/>
      <c r="F464" s="90" t="s">
        <v>212</v>
      </c>
      <c r="G464" s="83" t="s">
        <v>213</v>
      </c>
      <c r="H464" s="5" t="s">
        <v>214</v>
      </c>
      <c r="I464" s="6"/>
      <c r="J464" s="85"/>
    </row>
    <row r="465" s="13" customFormat="1">
      <c r="B465" s="21"/>
      <c r="D465" s="133" t="s">
        <v>46</v>
      </c>
      <c r="E465" s="140"/>
      <c r="F465" s="228"/>
      <c r="G465" s="23"/>
      <c r="H465" s="25"/>
      <c r="I465" s="229"/>
      <c r="J465" s="230"/>
    </row>
    <row r="466">
      <c r="D466" s="134"/>
      <c r="E466" s="141"/>
      <c r="F466" s="231"/>
      <c r="G466" s="30"/>
      <c r="H466" s="32"/>
      <c r="I466" s="232"/>
      <c r="J466" s="233"/>
      <c r="K466" s="15"/>
    </row>
    <row r="467">
      <c r="D467" s="134"/>
      <c r="E467" s="141"/>
      <c r="F467" s="231"/>
      <c r="G467" s="30"/>
      <c r="H467" s="32"/>
      <c r="I467" s="232"/>
      <c r="J467" s="233"/>
      <c r="K467" s="15"/>
    </row>
    <row r="468">
      <c r="D468" s="134"/>
      <c r="E468" s="141"/>
      <c r="F468" s="231"/>
      <c r="G468" s="30"/>
      <c r="H468" s="32"/>
      <c r="I468" s="232"/>
      <c r="J468" s="233"/>
      <c r="K468" s="15"/>
    </row>
    <row r="469" ht="15.75" s="13" customFormat="1">
      <c r="B469" s="21"/>
      <c r="D469" s="135"/>
      <c r="E469" s="142"/>
      <c r="F469" s="234"/>
      <c r="G469" s="235"/>
      <c r="H469" s="115"/>
      <c r="I469" s="236"/>
      <c r="J469" s="237"/>
    </row>
    <row r="470">
      <c r="A470" s="15"/>
      <c r="F470" s="16"/>
      <c r="H470" s="238"/>
      <c r="I470" s="238"/>
    </row>
    <row r="471" ht="19.5">
      <c r="A471" s="15"/>
      <c r="B471" s="14" t="s">
        <v>169</v>
      </c>
      <c r="F471" s="16"/>
      <c r="H471" s="238"/>
      <c r="I471" s="238"/>
    </row>
    <row r="472" ht="15.75" s="18" customFormat="1">
      <c r="B472" s="19"/>
      <c r="D472" s="342" t="s">
        <v>75</v>
      </c>
      <c r="E472" s="343"/>
      <c r="F472" s="204" t="s">
        <v>212</v>
      </c>
      <c r="G472" s="83" t="s">
        <v>213</v>
      </c>
      <c r="H472" s="239" t="s">
        <v>214</v>
      </c>
      <c r="I472" s="240"/>
      <c r="J472" s="241"/>
    </row>
    <row r="473" s="13" customFormat="1">
      <c r="B473" s="21"/>
      <c r="D473" s="133" t="s">
        <v>46</v>
      </c>
      <c r="E473" s="140"/>
      <c r="F473" s="228"/>
      <c r="G473" s="23"/>
      <c r="H473" s="25"/>
      <c r="I473" s="229"/>
      <c r="J473" s="230"/>
    </row>
    <row r="474">
      <c r="A474" s="15"/>
      <c r="D474" s="134"/>
      <c r="E474" s="141"/>
      <c r="F474" s="231"/>
      <c r="G474" s="30"/>
      <c r="H474" s="32"/>
      <c r="I474" s="232"/>
      <c r="J474" s="233"/>
      <c r="K474" s="15"/>
    </row>
    <row r="475">
      <c r="A475" s="15"/>
      <c r="D475" s="134"/>
      <c r="E475" s="141"/>
      <c r="F475" s="231"/>
      <c r="G475" s="30"/>
      <c r="H475" s="32"/>
      <c r="I475" s="232"/>
      <c r="J475" s="233"/>
      <c r="K475" s="15"/>
    </row>
    <row r="476">
      <c r="A476" s="15"/>
      <c r="D476" s="134"/>
      <c r="E476" s="141"/>
      <c r="F476" s="231"/>
      <c r="G476" s="30"/>
      <c r="H476" s="32"/>
      <c r="I476" s="232"/>
      <c r="J476" s="233"/>
      <c r="K476" s="15"/>
    </row>
    <row r="477" ht="15.75" s="13" customFormat="1">
      <c r="B477" s="21"/>
      <c r="D477" s="135"/>
      <c r="E477" s="142"/>
      <c r="F477" s="234"/>
      <c r="G477" s="235"/>
      <c r="H477" s="115"/>
      <c r="I477" s="236"/>
      <c r="J477" s="237"/>
    </row>
    <row r="479" ht="18.75">
      <c r="A479" s="15"/>
      <c r="B479" s="14" t="s">
        <v>170</v>
      </c>
    </row>
    <row r="480" ht="15.75" s="18" customFormat="1">
      <c r="B480" s="19"/>
      <c r="D480" s="342" t="s">
        <v>75</v>
      </c>
      <c r="E480" s="342"/>
      <c r="F480" s="226"/>
    </row>
    <row r="481" s="13" customFormat="1">
      <c r="B481" s="21"/>
      <c r="D481" s="133" t="s">
        <v>46</v>
      </c>
      <c r="E481" s="140"/>
      <c r="F481" s="222"/>
    </row>
    <row r="482">
      <c r="A482" s="15"/>
      <c r="D482" s="134"/>
      <c r="E482" s="141"/>
      <c r="F482" s="223"/>
      <c r="G482" s="15"/>
      <c r="H482" s="15"/>
      <c r="I482" s="15"/>
      <c r="J482" s="15"/>
      <c r="K482" s="15"/>
    </row>
    <row r="483">
      <c r="A483" s="15"/>
      <c r="D483" s="134"/>
      <c r="E483" s="141"/>
      <c r="F483" s="223"/>
      <c r="G483" s="15"/>
      <c r="H483" s="15"/>
      <c r="I483" s="15"/>
      <c r="J483" s="15"/>
      <c r="K483" s="15"/>
    </row>
    <row r="484">
      <c r="A484" s="15"/>
      <c r="D484" s="134"/>
      <c r="E484" s="141"/>
      <c r="F484" s="223"/>
      <c r="G484" s="15"/>
      <c r="H484" s="15"/>
      <c r="I484" s="15"/>
      <c r="J484" s="15"/>
      <c r="K484" s="15"/>
    </row>
    <row r="485" ht="15.75" s="13" customFormat="1">
      <c r="B485" s="21"/>
      <c r="D485" s="135"/>
      <c r="E485" s="142"/>
      <c r="F485" s="224"/>
    </row>
    <row r="486" ht="15.75">
      <c r="E486" s="173" t="s">
        <v>128</v>
      </c>
      <c r="F486" s="227">
        <f>SUM(F481:F485)</f>
        <v>0</v>
      </c>
    </row>
    <row r="488" ht="23.25" s="10" customFormat="1">
      <c r="A488" s="8" t="s">
        <v>225</v>
      </c>
      <c r="B488" s="9"/>
      <c r="E488" s="88"/>
      <c r="F488" s="88"/>
      <c r="G488" s="11"/>
      <c r="H488" s="12"/>
      <c r="I488" s="12"/>
      <c r="J488" s="11"/>
      <c r="K488" s="12"/>
    </row>
    <row r="489" ht="19.5">
      <c r="B489" s="14" t="s">
        <v>172</v>
      </c>
    </row>
    <row r="490" ht="15.75" s="18" customFormat="1">
      <c r="B490" s="19"/>
      <c r="D490" s="342" t="s">
        <v>75</v>
      </c>
      <c r="E490" s="343"/>
      <c r="F490" s="90" t="s">
        <v>42</v>
      </c>
      <c r="G490" s="83" t="s">
        <v>43</v>
      </c>
      <c r="H490" s="5" t="s">
        <v>44</v>
      </c>
      <c r="I490" s="7" t="s">
        <v>45</v>
      </c>
    </row>
    <row r="491" s="13" customFormat="1">
      <c r="B491" s="21"/>
      <c r="D491" s="133" t="s">
        <v>46</v>
      </c>
      <c r="E491" s="140"/>
      <c r="F491" s="91"/>
      <c r="G491" s="117"/>
      <c r="H491" s="96"/>
      <c r="I491" s="104"/>
    </row>
    <row r="492">
      <c r="D492" s="134"/>
      <c r="E492" s="141"/>
      <c r="F492" s="92"/>
      <c r="G492" s="118"/>
      <c r="H492" s="97"/>
      <c r="I492" s="105"/>
      <c r="J492" s="15"/>
      <c r="K492" s="15"/>
    </row>
    <row r="493">
      <c r="D493" s="134"/>
      <c r="E493" s="141"/>
      <c r="F493" s="92"/>
      <c r="G493" s="118"/>
      <c r="H493" s="97"/>
      <c r="I493" s="105"/>
      <c r="J493" s="15"/>
      <c r="K493" s="15"/>
    </row>
    <row r="494">
      <c r="D494" s="134"/>
      <c r="E494" s="141"/>
      <c r="F494" s="92"/>
      <c r="G494" s="118"/>
      <c r="H494" s="97"/>
      <c r="I494" s="105"/>
      <c r="J494" s="15"/>
      <c r="K494" s="15"/>
    </row>
    <row r="495" ht="15.75" s="13" customFormat="1">
      <c r="B495" s="21"/>
      <c r="D495" s="135"/>
      <c r="E495" s="142"/>
      <c r="F495" s="246"/>
      <c r="G495" s="247"/>
      <c r="H495" s="109"/>
      <c r="I495" s="111"/>
    </row>
    <row r="496">
      <c r="F496" s="16"/>
      <c r="H496" s="238"/>
      <c r="I496" s="16"/>
      <c r="J496" s="17"/>
    </row>
    <row r="497" ht="19.5">
      <c r="B497" s="14" t="s">
        <v>169</v>
      </c>
      <c r="F497" s="16"/>
      <c r="H497" s="238"/>
      <c r="I497" s="16"/>
      <c r="J497" s="17"/>
    </row>
    <row r="498" ht="15.75" s="18" customFormat="1">
      <c r="B498" s="19"/>
      <c r="D498" s="342" t="s">
        <v>75</v>
      </c>
      <c r="E498" s="343"/>
      <c r="F498" s="90" t="s">
        <v>42</v>
      </c>
      <c r="G498" s="83" t="s">
        <v>43</v>
      </c>
      <c r="H498" s="239" t="s">
        <v>44</v>
      </c>
      <c r="I498" s="245" t="s">
        <v>45</v>
      </c>
    </row>
    <row r="499" s="13" customFormat="1">
      <c r="B499" s="21"/>
      <c r="D499" s="133" t="s">
        <v>46</v>
      </c>
      <c r="E499" s="140"/>
      <c r="F499" s="228"/>
      <c r="G499" s="23"/>
      <c r="H499" s="25"/>
      <c r="I499" s="242"/>
    </row>
    <row r="500">
      <c r="D500" s="134"/>
      <c r="E500" s="141"/>
      <c r="F500" s="231"/>
      <c r="G500" s="30"/>
      <c r="H500" s="32"/>
      <c r="I500" s="243"/>
      <c r="J500" s="15"/>
      <c r="K500" s="15"/>
    </row>
    <row r="501">
      <c r="D501" s="134"/>
      <c r="E501" s="141"/>
      <c r="F501" s="231"/>
      <c r="G501" s="30"/>
      <c r="H501" s="32"/>
      <c r="I501" s="243"/>
      <c r="J501" s="15"/>
      <c r="K501" s="15"/>
    </row>
    <row r="502">
      <c r="A502" s="15"/>
      <c r="D502" s="134"/>
      <c r="E502" s="141"/>
      <c r="F502" s="231"/>
      <c r="G502" s="30"/>
      <c r="H502" s="32"/>
      <c r="I502" s="243"/>
      <c r="J502" s="15"/>
      <c r="K502" s="15"/>
    </row>
    <row r="503" ht="15.75" s="13" customFormat="1">
      <c r="B503" s="21"/>
      <c r="D503" s="135"/>
      <c r="E503" s="142"/>
      <c r="F503" s="234"/>
      <c r="G503" s="235"/>
      <c r="H503" s="115"/>
      <c r="I503" s="244"/>
    </row>
    <row r="505" ht="18.75">
      <c r="A505" s="15"/>
      <c r="B505" s="14" t="s">
        <v>170</v>
      </c>
    </row>
    <row r="506" ht="15.75" s="18" customFormat="1">
      <c r="B506" s="19"/>
      <c r="D506" s="342" t="s">
        <v>75</v>
      </c>
      <c r="E506" s="342"/>
      <c r="F506" s="226"/>
    </row>
    <row r="507" s="13" customFormat="1">
      <c r="B507" s="21"/>
      <c r="D507" s="133" t="s">
        <v>46</v>
      </c>
      <c r="E507" s="140"/>
      <c r="F507" s="222"/>
    </row>
    <row r="508">
      <c r="A508" s="15"/>
      <c r="D508" s="134"/>
      <c r="E508" s="141"/>
      <c r="F508" s="223"/>
      <c r="G508" s="15"/>
      <c r="H508" s="15"/>
      <c r="I508" s="15"/>
      <c r="J508" s="15"/>
      <c r="K508" s="15"/>
    </row>
    <row r="509">
      <c r="A509" s="15"/>
      <c r="D509" s="134"/>
      <c r="E509" s="141"/>
      <c r="F509" s="223"/>
      <c r="G509" s="15"/>
      <c r="H509" s="15"/>
      <c r="I509" s="15"/>
      <c r="J509" s="15"/>
      <c r="K509" s="15"/>
    </row>
    <row r="510">
      <c r="A510" s="15"/>
      <c r="D510" s="134"/>
      <c r="E510" s="141"/>
      <c r="F510" s="223"/>
      <c r="G510" s="15"/>
      <c r="H510" s="15"/>
      <c r="I510" s="15"/>
      <c r="J510" s="15"/>
      <c r="K510" s="15"/>
    </row>
    <row r="511" ht="15.75" s="13" customFormat="1">
      <c r="B511" s="21"/>
      <c r="D511" s="135"/>
      <c r="E511" s="142"/>
      <c r="F511" s="224"/>
    </row>
    <row r="512" ht="15.75">
      <c r="A512" s="15"/>
      <c r="E512" s="173" t="s">
        <v>128</v>
      </c>
      <c r="F512" s="227">
        <f>SUM(F507:F511)</f>
        <v>0</v>
      </c>
    </row>
    <row r="514" ht="23.25" s="10" customFormat="1">
      <c r="A514" s="8" t="s">
        <v>226</v>
      </c>
      <c r="B514" s="9"/>
      <c r="E514" s="88"/>
      <c r="F514" s="88"/>
      <c r="G514" s="11"/>
      <c r="H514" s="12"/>
      <c r="I514" s="12"/>
      <c r="J514" s="11"/>
      <c r="K514" s="12"/>
    </row>
    <row r="515" ht="19.5">
      <c r="B515" s="14" t="s">
        <v>174</v>
      </c>
    </row>
    <row r="516" ht="18.75">
      <c r="B516" s="14"/>
      <c r="F516" s="347" t="s">
        <v>175</v>
      </c>
      <c r="G516" s="348"/>
      <c r="H516" s="349"/>
      <c r="I516" s="347" t="s">
        <v>176</v>
      </c>
      <c r="J516" s="348"/>
      <c r="K516" s="349"/>
      <c r="L516" s="347" t="s">
        <v>177</v>
      </c>
      <c r="M516" s="348"/>
      <c r="N516" s="349"/>
    </row>
    <row r="517" ht="15.75" s="18" customFormat="1">
      <c r="B517" s="19"/>
      <c r="D517" s="342" t="s">
        <v>75</v>
      </c>
      <c r="E517" s="342"/>
      <c r="F517" s="163" t="s">
        <v>5</v>
      </c>
      <c r="G517" s="251" t="s">
        <v>6</v>
      </c>
      <c r="H517" s="252" t="s">
        <v>178</v>
      </c>
      <c r="I517" s="163" t="s">
        <v>6</v>
      </c>
      <c r="J517" s="251" t="s">
        <v>179</v>
      </c>
      <c r="K517" s="252" t="s">
        <v>180</v>
      </c>
      <c r="L517" s="163" t="s">
        <v>5</v>
      </c>
      <c r="M517" s="251" t="s">
        <v>6</v>
      </c>
      <c r="N517" s="252" t="s">
        <v>178</v>
      </c>
    </row>
    <row r="518" s="13" customFormat="1">
      <c r="B518" s="21"/>
      <c r="D518" s="133"/>
      <c r="E518" s="248" t="s">
        <v>212</v>
      </c>
      <c r="F518" s="221">
        <v>0</v>
      </c>
      <c r="G518" s="117">
        <v>96</v>
      </c>
      <c r="H518" s="222">
        <v>166</v>
      </c>
      <c r="I518" s="253">
        <v>0</v>
      </c>
      <c r="J518" s="23">
        <v>0.733</v>
      </c>
      <c r="K518" s="230">
        <v>0.147</v>
      </c>
      <c r="L518" s="253" t="str">
        <f>IF(F518=0,"",IF(F$523=0,"",F518/F$523))</f>
      </c>
      <c r="M518" s="23" t="str">
        <f ref="M518:N522" t="shared" si="8">IF(G518=0,"",IF(G$523=0,"",G518/G$523))</f>
      </c>
      <c r="N518" s="230" t="str">
        <f t="shared" si="8"/>
      </c>
    </row>
    <row r="519">
      <c r="A519" s="15"/>
      <c r="D519" s="134"/>
      <c r="E519" s="249" t="s">
        <v>213</v>
      </c>
      <c r="F519" s="171">
        <v>0</v>
      </c>
      <c r="G519" s="118">
        <v>48</v>
      </c>
      <c r="H519" s="223">
        <v>277</v>
      </c>
      <c r="I519" s="254">
        <v>0</v>
      </c>
      <c r="J519" s="30">
        <v>4.775</v>
      </c>
      <c r="K519" s="233">
        <v>0.55</v>
      </c>
      <c r="L519" s="254" t="str">
        <f ref="L519:L522" t="shared" si="9">IF(F519=0,"",IF(F$523=0,"",F519/F$523))</f>
      </c>
      <c r="M519" s="30" t="str">
        <f t="shared" si="8"/>
      </c>
      <c r="N519" s="233" t="str">
        <f t="shared" si="8"/>
      </c>
    </row>
    <row r="520">
      <c r="A520" s="15"/>
      <c r="D520" s="134"/>
      <c r="E520" s="249" t="s">
        <v>214</v>
      </c>
      <c r="F520" s="171">
        <v>0</v>
      </c>
      <c r="G520" s="118">
        <v>16</v>
      </c>
      <c r="H520" s="223">
        <v>739</v>
      </c>
      <c r="I520" s="254">
        <v>0</v>
      </c>
      <c r="J520" s="30">
        <v>45.168</v>
      </c>
      <c r="K520" s="233">
        <v>1.607</v>
      </c>
      <c r="L520" s="254" t="str">
        <f t="shared" si="9"/>
      </c>
      <c r="M520" s="30" t="str">
        <f t="shared" si="8"/>
      </c>
      <c r="N520" s="233" t="str">
        <f t="shared" si="8"/>
      </c>
    </row>
    <row r="521">
      <c r="A521" s="15"/>
      <c r="D521" s="134"/>
      <c r="E521" s="249"/>
      <c r="F521" s="171"/>
      <c r="G521" s="118"/>
      <c r="H521" s="223"/>
      <c r="I521" s="254"/>
      <c r="J521" s="30"/>
      <c r="K521" s="233"/>
      <c r="L521" s="254" t="str">
        <f t="shared" si="9"/>
      </c>
      <c r="M521" s="30" t="str">
        <f t="shared" si="8"/>
      </c>
      <c r="N521" s="233" t="str">
        <f t="shared" si="8"/>
      </c>
    </row>
    <row r="522" ht="15.75" s="13" customFormat="1">
      <c r="B522" s="21"/>
      <c r="D522" s="135"/>
      <c r="E522" s="250"/>
      <c r="F522" s="172"/>
      <c r="G522" s="247"/>
      <c r="H522" s="224"/>
      <c r="I522" s="255"/>
      <c r="J522" s="235"/>
      <c r="K522" s="237"/>
      <c r="L522" s="255" t="str">
        <f t="shared" si="9"/>
      </c>
      <c r="M522" s="235" t="str">
        <f t="shared" si="8"/>
      </c>
      <c r="N522" s="237" t="str">
        <f t="shared" si="8"/>
      </c>
    </row>
    <row r="523" ht="15.75">
      <c r="A523" s="15"/>
      <c r="D523" s="135"/>
      <c r="E523" s="250" t="s">
        <v>128</v>
      </c>
      <c r="F523" s="172">
        <f>SUM(F518:F522)</f>
        <v>0</v>
      </c>
      <c r="G523" s="247">
        <f ref="G523:H523" t="shared" si="10">SUM(G518:G522)</f>
        <v>0</v>
      </c>
      <c r="H523" s="224">
        <f t="shared" si="10"/>
        <v>0</v>
      </c>
      <c r="I523" s="255" t="str">
        <f>IF(F523&gt;0,G523/F523-1,"N/A")</f>
        <v>N/A</v>
      </c>
      <c r="J523" s="235" t="e">
        <f>IF(F523&gt;0,H523/F523-1,H523/G523-1)</f>
        <v>#DIV/0!</v>
      </c>
      <c r="K523" s="237" t="e">
        <f>IF(F523&gt;0,((J523+1)^0.2)-1,((J523+1)^0.25)-1)</f>
        <v>#DIV/0!</v>
      </c>
      <c r="L523" s="255" t="str">
        <f>IF(F523=0,"",SUM(L518:L522))</f>
      </c>
      <c r="M523" s="235">
        <f ref="M523:N523" t="shared" si="11">SUM(M518:M522)</f>
        <v>0</v>
      </c>
      <c r="N523" s="237">
        <f t="shared" si="11"/>
        <v>0</v>
      </c>
    </row>
    <row r="524">
      <c r="A524" s="15"/>
      <c r="D524" s="41" t="s">
        <v>182</v>
      </c>
    </row>
    <row r="526" ht="23.25" s="10" customFormat="1">
      <c r="A526" s="8" t="s">
        <v>227</v>
      </c>
      <c r="B526" s="9"/>
      <c r="E526" s="88"/>
      <c r="F526" s="88"/>
      <c r="G526" s="11"/>
      <c r="H526" s="12"/>
      <c r="I526" s="12"/>
      <c r="J526" s="11"/>
      <c r="K526" s="12"/>
    </row>
    <row r="527" ht="19.5">
      <c r="B527" s="14" t="s">
        <v>184</v>
      </c>
    </row>
    <row r="528" ht="15.75" s="18" customFormat="1">
      <c r="B528" s="19"/>
      <c r="D528" s="342" t="s">
        <v>75</v>
      </c>
      <c r="E528" s="343"/>
      <c r="F528" s="90" t="s">
        <v>212</v>
      </c>
      <c r="G528" s="83" t="s">
        <v>213</v>
      </c>
      <c r="H528" s="5" t="s">
        <v>214</v>
      </c>
      <c r="I528" s="6"/>
      <c r="J528" s="85"/>
    </row>
    <row r="529" s="13" customFormat="1">
      <c r="B529" s="21"/>
      <c r="D529" s="133"/>
      <c r="E529" s="140" t="s">
        <v>46</v>
      </c>
      <c r="F529" s="228"/>
      <c r="G529" s="23"/>
      <c r="H529" s="25"/>
      <c r="I529" s="229"/>
      <c r="J529" s="230"/>
    </row>
    <row r="530">
      <c r="D530" s="134"/>
      <c r="E530" s="141"/>
      <c r="F530" s="231"/>
      <c r="G530" s="30"/>
      <c r="H530" s="32"/>
      <c r="I530" s="232"/>
      <c r="J530" s="233"/>
      <c r="K530" s="15"/>
    </row>
    <row r="531">
      <c r="D531" s="134"/>
      <c r="E531" s="141"/>
      <c r="F531" s="231"/>
      <c r="G531" s="30"/>
      <c r="H531" s="32"/>
      <c r="I531" s="232"/>
      <c r="J531" s="233"/>
      <c r="K531" s="15"/>
    </row>
    <row r="532" ht="15.75" s="13" customFormat="1">
      <c r="B532" s="21"/>
      <c r="D532" s="135"/>
      <c r="E532" s="142"/>
      <c r="F532" s="234"/>
      <c r="G532" s="235"/>
      <c r="H532" s="115"/>
      <c r="I532" s="236"/>
      <c r="J532" s="237"/>
    </row>
    <row r="533" ht="15.75" s="13" customFormat="1">
      <c r="B533" s="21"/>
      <c r="E533" s="173" t="s">
        <v>128</v>
      </c>
      <c r="F533" s="270">
        <f>SUM(F529:F532)</f>
        <v>0</v>
      </c>
      <c r="G533" s="271">
        <f ref="G533:J533" t="shared" si="12">SUM(G529:G532)</f>
        <v>0</v>
      </c>
      <c r="H533" s="272">
        <f t="shared" si="12"/>
        <v>0</v>
      </c>
      <c r="I533" s="273">
        <f t="shared" si="12"/>
        <v>0</v>
      </c>
      <c r="J533" s="274">
        <f t="shared" si="12"/>
        <v>0</v>
      </c>
      <c r="K533" s="194"/>
    </row>
    <row r="535" ht="19.5">
      <c r="A535" s="15"/>
      <c r="B535" s="14" t="s">
        <v>186</v>
      </c>
    </row>
    <row r="536" ht="19.5">
      <c r="A536" s="15"/>
      <c r="B536" s="14"/>
      <c r="F536" s="350" t="s">
        <v>228</v>
      </c>
      <c r="G536" s="351"/>
      <c r="H536" s="350"/>
      <c r="I536" s="351"/>
      <c r="J536" s="350"/>
      <c r="K536" s="351"/>
      <c r="L536" s="350"/>
      <c r="M536" s="351"/>
    </row>
    <row r="537" ht="15.75">
      <c r="A537" s="15"/>
      <c r="D537" s="342" t="s">
        <v>75</v>
      </c>
      <c r="E537" s="343"/>
      <c r="F537" s="283" t="s">
        <v>188</v>
      </c>
      <c r="G537" s="260" t="s">
        <v>189</v>
      </c>
      <c r="H537" s="284" t="s">
        <v>188</v>
      </c>
      <c r="I537" s="259" t="s">
        <v>189</v>
      </c>
      <c r="J537" s="283" t="s">
        <v>188</v>
      </c>
      <c r="K537" s="260" t="s">
        <v>189</v>
      </c>
      <c r="L537" s="284" t="s">
        <v>188</v>
      </c>
      <c r="M537" s="259" t="s">
        <v>189</v>
      </c>
    </row>
    <row r="538">
      <c r="A538" s="15"/>
      <c r="D538" s="264"/>
      <c r="E538" s="265" t="s">
        <v>46</v>
      </c>
      <c r="F538" s="277"/>
      <c r="G538" s="256"/>
      <c r="H538" s="280"/>
      <c r="I538" s="261"/>
      <c r="J538" s="277"/>
      <c r="K538" s="256"/>
      <c r="L538" s="280"/>
      <c r="M538" s="261"/>
    </row>
    <row r="539">
      <c r="A539" s="15"/>
      <c r="D539" s="266"/>
      <c r="E539" s="267"/>
      <c r="F539" s="278"/>
      <c r="G539" s="257"/>
      <c r="H539" s="281"/>
      <c r="I539" s="262"/>
      <c r="J539" s="278"/>
      <c r="K539" s="257"/>
      <c r="L539" s="281"/>
      <c r="M539" s="262"/>
    </row>
    <row r="540">
      <c r="A540" s="15"/>
      <c r="D540" s="266"/>
      <c r="E540" s="267"/>
      <c r="F540" s="278"/>
      <c r="G540" s="257"/>
      <c r="H540" s="281"/>
      <c r="I540" s="262"/>
      <c r="J540" s="278"/>
      <c r="K540" s="257"/>
      <c r="L540" s="281"/>
      <c r="M540" s="262"/>
    </row>
    <row r="541" ht="15.75">
      <c r="A541" s="15"/>
      <c r="D541" s="268"/>
      <c r="E541" s="269"/>
      <c r="F541" s="279"/>
      <c r="G541" s="258"/>
      <c r="H541" s="282"/>
      <c r="I541" s="263"/>
      <c r="J541" s="279"/>
      <c r="K541" s="258"/>
      <c r="L541" s="282"/>
      <c r="M541" s="263"/>
    </row>
    <row r="542">
      <c r="A542" s="15"/>
      <c r="D542" s="264"/>
      <c r="E542" s="265"/>
      <c r="F542" s="277"/>
      <c r="G542" s="256"/>
      <c r="H542" s="280"/>
      <c r="I542" s="261"/>
      <c r="J542" s="277"/>
      <c r="K542" s="256"/>
      <c r="L542" s="280"/>
      <c r="M542" s="261"/>
    </row>
    <row r="543">
      <c r="A543" s="15"/>
      <c r="D543" s="266"/>
      <c r="E543" s="267"/>
      <c r="F543" s="278"/>
      <c r="G543" s="257"/>
      <c r="H543" s="281"/>
      <c r="I543" s="262"/>
      <c r="J543" s="278"/>
      <c r="K543" s="257"/>
      <c r="L543" s="281"/>
      <c r="M543" s="262"/>
    </row>
    <row r="544">
      <c r="A544" s="15"/>
      <c r="D544" s="266"/>
      <c r="E544" s="267"/>
      <c r="F544" s="278"/>
      <c r="G544" s="257"/>
      <c r="H544" s="281"/>
      <c r="I544" s="262"/>
      <c r="J544" s="278"/>
      <c r="K544" s="257"/>
      <c r="L544" s="281"/>
      <c r="M544" s="262"/>
    </row>
    <row r="545" ht="15.75">
      <c r="A545" s="15"/>
      <c r="D545" s="268"/>
      <c r="E545" s="269"/>
      <c r="F545" s="279"/>
      <c r="G545" s="258"/>
      <c r="H545" s="282"/>
      <c r="I545" s="263"/>
      <c r="J545" s="279"/>
      <c r="K545" s="258"/>
      <c r="L545" s="282"/>
      <c r="M545" s="263"/>
    </row>
    <row r="546">
      <c r="A546" s="15"/>
      <c r="D546" s="264"/>
      <c r="E546" s="265"/>
      <c r="F546" s="277"/>
      <c r="G546" s="256"/>
      <c r="H546" s="280"/>
      <c r="I546" s="261"/>
      <c r="J546" s="277"/>
      <c r="K546" s="256"/>
      <c r="L546" s="280"/>
      <c r="M546" s="261"/>
    </row>
    <row r="547">
      <c r="A547" s="15"/>
      <c r="D547" s="266"/>
      <c r="E547" s="267"/>
      <c r="F547" s="278"/>
      <c r="G547" s="257"/>
      <c r="H547" s="281"/>
      <c r="I547" s="262"/>
      <c r="J547" s="278"/>
      <c r="K547" s="257"/>
      <c r="L547" s="281"/>
      <c r="M547" s="262"/>
    </row>
    <row r="548">
      <c r="A548" s="15"/>
      <c r="D548" s="266"/>
      <c r="E548" s="267"/>
      <c r="F548" s="278"/>
      <c r="G548" s="257"/>
      <c r="H548" s="281"/>
      <c r="I548" s="262"/>
      <c r="J548" s="278"/>
      <c r="K548" s="257"/>
      <c r="L548" s="281"/>
      <c r="M548" s="262"/>
    </row>
    <row r="549" ht="15.75">
      <c r="A549" s="15"/>
      <c r="D549" s="268"/>
      <c r="E549" s="269"/>
      <c r="F549" s="279"/>
      <c r="G549" s="258"/>
      <c r="H549" s="282"/>
      <c r="I549" s="263"/>
      <c r="J549" s="279"/>
      <c r="K549" s="258"/>
      <c r="L549" s="282"/>
      <c r="M549" s="263"/>
    </row>
    <row r="550">
      <c r="A550" s="15"/>
      <c r="B550" s="15"/>
      <c r="D550" s="264"/>
      <c r="E550" s="265"/>
      <c r="F550" s="277"/>
      <c r="G550" s="256"/>
      <c r="H550" s="280"/>
      <c r="I550" s="261"/>
      <c r="J550" s="277"/>
      <c r="K550" s="256"/>
      <c r="L550" s="280"/>
      <c r="M550" s="261"/>
    </row>
    <row r="551">
      <c r="A551" s="15"/>
      <c r="B551" s="15"/>
      <c r="D551" s="266"/>
      <c r="E551" s="267"/>
      <c r="F551" s="278"/>
      <c r="G551" s="257"/>
      <c r="H551" s="281"/>
      <c r="I551" s="262"/>
      <c r="J551" s="278"/>
      <c r="K551" s="257"/>
      <c r="L551" s="281"/>
      <c r="M551" s="262"/>
    </row>
    <row r="552">
      <c r="A552" s="15"/>
      <c r="B552" s="15"/>
      <c r="D552" s="266"/>
      <c r="E552" s="267"/>
      <c r="F552" s="278"/>
      <c r="G552" s="257"/>
      <c r="H552" s="281"/>
      <c r="I552" s="262"/>
      <c r="J552" s="278"/>
      <c r="K552" s="257"/>
      <c r="L552" s="281"/>
      <c r="M552" s="262"/>
    </row>
    <row r="553" ht="15.75">
      <c r="A553" s="15"/>
      <c r="B553" s="15"/>
      <c r="D553" s="268"/>
      <c r="E553" s="269"/>
      <c r="F553" s="279"/>
      <c r="G553" s="258"/>
      <c r="H553" s="282"/>
      <c r="I553" s="263"/>
      <c r="J553" s="279"/>
      <c r="K553" s="258"/>
      <c r="L553" s="282"/>
      <c r="M553" s="263"/>
    </row>
    <row r="554">
      <c r="A554" s="15"/>
      <c r="B554" s="15"/>
      <c r="D554" s="264"/>
      <c r="E554" s="265"/>
      <c r="F554" s="277"/>
      <c r="G554" s="256"/>
      <c r="H554" s="280"/>
      <c r="I554" s="261"/>
      <c r="J554" s="277"/>
      <c r="K554" s="256"/>
      <c r="L554" s="280"/>
      <c r="M554" s="261"/>
    </row>
    <row r="555">
      <c r="A555" s="15"/>
      <c r="B555" s="15"/>
      <c r="D555" s="266"/>
      <c r="E555" s="267"/>
      <c r="F555" s="278"/>
      <c r="G555" s="257"/>
      <c r="H555" s="281"/>
      <c r="I555" s="262"/>
      <c r="J555" s="278"/>
      <c r="K555" s="257"/>
      <c r="L555" s="281"/>
      <c r="M555" s="262"/>
    </row>
    <row r="556">
      <c r="A556" s="15"/>
      <c r="B556" s="15"/>
      <c r="D556" s="266"/>
      <c r="E556" s="267"/>
      <c r="F556" s="278"/>
      <c r="G556" s="257"/>
      <c r="H556" s="281"/>
      <c r="I556" s="262"/>
      <c r="J556" s="278"/>
      <c r="K556" s="257"/>
      <c r="L556" s="281"/>
      <c r="M556" s="262"/>
    </row>
    <row r="557" ht="15.75">
      <c r="A557" s="15"/>
      <c r="B557" s="15"/>
      <c r="D557" s="268"/>
      <c r="E557" s="269"/>
      <c r="F557" s="279"/>
      <c r="G557" s="258"/>
      <c r="H557" s="282"/>
      <c r="I557" s="263"/>
      <c r="J557" s="279"/>
      <c r="K557" s="258"/>
      <c r="L557" s="282"/>
      <c r="M557" s="263"/>
    </row>
    <row r="559" ht="23.25">
      <c r="A559" s="8" t="s">
        <v>229</v>
      </c>
    </row>
    <row r="560" ht="19.5">
      <c r="C560" s="14" t="s">
        <v>191</v>
      </c>
    </row>
    <row r="561" ht="15.75">
      <c r="D561" s="342" t="s">
        <v>75</v>
      </c>
      <c r="E561" s="342"/>
      <c r="F561" s="304" t="s">
        <v>192</v>
      </c>
      <c r="G561" s="305" t="s">
        <v>193</v>
      </c>
      <c r="H561" s="306" t="s">
        <v>194</v>
      </c>
      <c r="I561" s="307" t="s">
        <v>195</v>
      </c>
      <c r="J561" s="306" t="s">
        <v>196</v>
      </c>
      <c r="K561" s="304" t="s">
        <v>197</v>
      </c>
      <c r="L561" s="305" t="s">
        <v>198</v>
      </c>
    </row>
    <row r="562">
      <c r="D562" s="133"/>
      <c r="E562" s="248" t="s">
        <v>46</v>
      </c>
      <c r="F562" s="308"/>
      <c r="G562" s="315"/>
      <c r="H562" s="309"/>
      <c r="I562" s="315"/>
      <c r="J562" s="309"/>
      <c r="K562" s="315"/>
      <c r="L562" s="315"/>
    </row>
    <row r="563">
      <c r="D563" s="134"/>
      <c r="E563" s="249"/>
      <c r="F563" s="310"/>
      <c r="G563" s="316"/>
      <c r="H563" s="311"/>
      <c r="I563" s="316"/>
      <c r="J563" s="311"/>
      <c r="K563" s="316"/>
      <c r="L563" s="316"/>
    </row>
    <row r="564">
      <c r="D564" s="134"/>
      <c r="E564" s="249"/>
      <c r="F564" s="310"/>
      <c r="G564" s="316"/>
      <c r="H564" s="311"/>
      <c r="I564" s="316"/>
      <c r="J564" s="311"/>
      <c r="K564" s="316"/>
      <c r="L564" s="316"/>
    </row>
    <row r="565">
      <c r="D565" s="134"/>
      <c r="E565" s="249"/>
      <c r="F565" s="310"/>
      <c r="G565" s="316"/>
      <c r="H565" s="311"/>
      <c r="I565" s="316"/>
      <c r="J565" s="311"/>
      <c r="K565" s="316"/>
      <c r="L565" s="316"/>
    </row>
    <row r="566" ht="15.75">
      <c r="D566" s="135"/>
      <c r="E566" s="250"/>
      <c r="F566" s="312"/>
      <c r="G566" s="313"/>
      <c r="H566" s="314"/>
      <c r="I566" s="313"/>
      <c r="J566" s="314"/>
      <c r="K566" s="313"/>
      <c r="L566" s="313"/>
    </row>
    <row r="568" ht="23.25">
      <c r="A568" s="8" t="s">
        <v>230</v>
      </c>
    </row>
    <row r="569" ht="19.5">
      <c r="C569" s="14" t="s">
        <v>200</v>
      </c>
    </row>
    <row r="570" ht="15.75">
      <c r="D570" s="342" t="s">
        <v>75</v>
      </c>
      <c r="E570" s="342"/>
      <c r="F570" s="304" t="s">
        <v>201</v>
      </c>
      <c r="G570" s="305" t="s">
        <v>202</v>
      </c>
      <c r="H570" s="306" t="s">
        <v>203</v>
      </c>
      <c r="I570" s="307" t="s">
        <v>204</v>
      </c>
      <c r="J570" s="306" t="s">
        <v>205</v>
      </c>
      <c r="K570" s="15"/>
      <c r="L570" s="342"/>
      <c r="M570" s="342"/>
      <c r="N570" s="328" t="s">
        <v>201</v>
      </c>
      <c r="O570" s="305" t="s">
        <v>202</v>
      </c>
      <c r="P570" s="306" t="s">
        <v>203</v>
      </c>
      <c r="Q570" s="307" t="s">
        <v>204</v>
      </c>
      <c r="R570" s="306" t="s">
        <v>205</v>
      </c>
    </row>
    <row r="571">
      <c r="D571" s="133"/>
      <c r="E571" s="140" t="s">
        <v>46</v>
      </c>
      <c r="F571" s="319"/>
      <c r="G571" s="320"/>
      <c r="H571" s="319"/>
      <c r="I571" s="320"/>
      <c r="J571" s="319"/>
      <c r="K571" s="15"/>
      <c r="L571" s="133"/>
      <c r="M571" s="248" t="str">
        <f>IF(E571&lt;&gt;"",E571,"")</f>
        <v>_SQL-DCG-STU-MR-SOV</v>
      </c>
      <c r="N571" s="329" t="str">
        <f>IF(AND(F$602&lt;&gt;0,F571&lt;&gt;""),F571/F$602,"")</f>
      </c>
      <c r="O571" s="315" t="str">
        <f ref="O571:R586" t="shared" si="13">IF(AND(G$602&lt;&gt;0,G571&lt;&gt;""),G571/G$602,"")</f>
      </c>
      <c r="P571" s="329" t="str">
        <f t="shared" si="13"/>
      </c>
      <c r="Q571" s="315" t="str">
        <f t="shared" si="13"/>
      </c>
      <c r="R571" s="332" t="str">
        <f t="shared" si="13"/>
      </c>
    </row>
    <row r="572">
      <c r="D572" s="134"/>
      <c r="E572" s="141"/>
      <c r="F572" s="321"/>
      <c r="G572" s="322"/>
      <c r="H572" s="321"/>
      <c r="I572" s="322"/>
      <c r="J572" s="321"/>
      <c r="K572" s="15"/>
      <c r="L572" s="134"/>
      <c r="M572" s="249" t="str">
        <f ref="M572:M601" t="shared" si="14">IF(E572&lt;&gt;"",E572,"")</f>
      </c>
      <c r="N572" s="330" t="str">
        <f>IF(AND(F$602&lt;&gt;0,F572&lt;&gt;""),F572/F$602,"")</f>
      </c>
      <c r="O572" s="316" t="str">
        <f t="shared" si="13"/>
      </c>
      <c r="P572" s="330" t="str">
        <f t="shared" si="13"/>
      </c>
      <c r="Q572" s="316" t="str">
        <f t="shared" si="13"/>
      </c>
      <c r="R572" s="333" t="str">
        <f t="shared" si="13"/>
      </c>
    </row>
    <row r="573">
      <c r="D573" s="134"/>
      <c r="E573" s="141"/>
      <c r="F573" s="321"/>
      <c r="G573" s="322"/>
      <c r="H573" s="321"/>
      <c r="I573" s="322"/>
      <c r="J573" s="321"/>
      <c r="K573" s="15"/>
      <c r="L573" s="134"/>
      <c r="M573" s="249" t="str">
        <f t="shared" si="14"/>
      </c>
      <c r="N573" s="330" t="str">
        <f>IF(AND(F$602&lt;&gt;0,F573&lt;&gt;""),F573/F$602,"")</f>
      </c>
      <c r="O573" s="316" t="str">
        <f t="shared" si="13"/>
      </c>
      <c r="P573" s="330" t="str">
        <f t="shared" si="13"/>
      </c>
      <c r="Q573" s="316" t="str">
        <f t="shared" si="13"/>
      </c>
      <c r="R573" s="333" t="str">
        <f t="shared" si="13"/>
      </c>
    </row>
    <row r="574">
      <c r="D574" s="134"/>
      <c r="E574" s="141"/>
      <c r="F574" s="321"/>
      <c r="G574" s="322"/>
      <c r="H574" s="321"/>
      <c r="I574" s="322"/>
      <c r="J574" s="321"/>
      <c r="K574" s="15"/>
      <c r="L574" s="134"/>
      <c r="M574" s="249" t="str">
        <f t="shared" si="14"/>
      </c>
      <c r="N574" s="330" t="str">
        <f>IF(AND(F$602&lt;&gt;0,F574&lt;&gt;""),F574/F$602,"")</f>
      </c>
      <c r="O574" s="316" t="str">
        <f t="shared" si="13"/>
      </c>
      <c r="P574" s="330" t="str">
        <f t="shared" si="13"/>
      </c>
      <c r="Q574" s="316" t="str">
        <f t="shared" si="13"/>
      </c>
      <c r="R574" s="333" t="str">
        <f t="shared" si="13"/>
      </c>
    </row>
    <row r="575">
      <c r="D575" s="134"/>
      <c r="E575" s="141"/>
      <c r="F575" s="321"/>
      <c r="G575" s="322"/>
      <c r="H575" s="321"/>
      <c r="I575" s="322"/>
      <c r="J575" s="321"/>
      <c r="K575" s="15"/>
      <c r="L575" s="134"/>
      <c r="M575" s="249" t="str">
        <f t="shared" si="14"/>
      </c>
      <c r="N575" s="330" t="str">
        <f>IF(AND(F$602&lt;&gt;0,F575&lt;&gt;""),F575/F$602,"")</f>
      </c>
      <c r="O575" s="316" t="str">
        <f t="shared" si="13"/>
      </c>
      <c r="P575" s="330" t="str">
        <f t="shared" si="13"/>
      </c>
      <c r="Q575" s="316" t="str">
        <f t="shared" si="13"/>
      </c>
      <c r="R575" s="333" t="str">
        <f t="shared" si="13"/>
      </c>
    </row>
    <row r="576">
      <c r="D576" s="134"/>
      <c r="E576" s="141"/>
      <c r="F576" s="321"/>
      <c r="G576" s="322"/>
      <c r="H576" s="321"/>
      <c r="I576" s="322"/>
      <c r="J576" s="321"/>
      <c r="K576" s="15"/>
      <c r="L576" s="134"/>
      <c r="M576" s="249" t="str">
        <f t="shared" si="14"/>
      </c>
      <c r="N576" s="330" t="str">
        <f>IF(AND(F$602&lt;&gt;0,F576&lt;&gt;""),F576/F$602,"")</f>
      </c>
      <c r="O576" s="316" t="str">
        <f t="shared" si="13"/>
      </c>
      <c r="P576" s="330" t="str">
        <f t="shared" si="13"/>
      </c>
      <c r="Q576" s="316" t="str">
        <f t="shared" si="13"/>
      </c>
      <c r="R576" s="333" t="str">
        <f t="shared" si="13"/>
      </c>
    </row>
    <row r="577">
      <c r="D577" s="134"/>
      <c r="E577" s="141"/>
      <c r="F577" s="321"/>
      <c r="G577" s="322"/>
      <c r="H577" s="321"/>
      <c r="I577" s="322"/>
      <c r="J577" s="321"/>
      <c r="K577" s="15"/>
      <c r="L577" s="134"/>
      <c r="M577" s="249" t="str">
        <f t="shared" si="14"/>
      </c>
      <c r="N577" s="330" t="str">
        <f>IF(AND(F$602&lt;&gt;0,F577&lt;&gt;""),F577/F$602,"")</f>
      </c>
      <c r="O577" s="316" t="str">
        <f t="shared" si="13"/>
      </c>
      <c r="P577" s="330" t="str">
        <f t="shared" si="13"/>
      </c>
      <c r="Q577" s="316" t="str">
        <f t="shared" si="13"/>
      </c>
      <c r="R577" s="333" t="str">
        <f t="shared" si="13"/>
      </c>
    </row>
    <row r="578">
      <c r="D578" s="134"/>
      <c r="E578" s="141"/>
      <c r="F578" s="321"/>
      <c r="G578" s="322"/>
      <c r="H578" s="321"/>
      <c r="I578" s="322"/>
      <c r="J578" s="321"/>
      <c r="K578" s="15"/>
      <c r="L578" s="134"/>
      <c r="M578" s="249" t="str">
        <f t="shared" si="14"/>
      </c>
      <c r="N578" s="330" t="str">
        <f>IF(AND(F$602&lt;&gt;0,F578&lt;&gt;""),F578/F$602,"")</f>
      </c>
      <c r="O578" s="316" t="str">
        <f t="shared" si="13"/>
      </c>
      <c r="P578" s="330" t="str">
        <f t="shared" si="13"/>
      </c>
      <c r="Q578" s="316" t="str">
        <f t="shared" si="13"/>
      </c>
      <c r="R578" s="333" t="str">
        <f t="shared" si="13"/>
      </c>
    </row>
    <row r="579">
      <c r="D579" s="134"/>
      <c r="E579" s="141"/>
      <c r="F579" s="321"/>
      <c r="G579" s="322"/>
      <c r="H579" s="321"/>
      <c r="I579" s="322"/>
      <c r="J579" s="321"/>
      <c r="K579" s="15"/>
      <c r="L579" s="134"/>
      <c r="M579" s="249" t="str">
        <f t="shared" si="14"/>
      </c>
      <c r="N579" s="330" t="str">
        <f>IF(AND(F$602&lt;&gt;0,F579&lt;&gt;""),F579/F$602,"")</f>
      </c>
      <c r="O579" s="316" t="str">
        <f t="shared" si="13"/>
      </c>
      <c r="P579" s="330" t="str">
        <f t="shared" si="13"/>
      </c>
      <c r="Q579" s="316" t="str">
        <f t="shared" si="13"/>
      </c>
      <c r="R579" s="333" t="str">
        <f t="shared" si="13"/>
      </c>
    </row>
    <row r="580">
      <c r="D580" s="134"/>
      <c r="E580" s="141"/>
      <c r="F580" s="321"/>
      <c r="G580" s="322"/>
      <c r="H580" s="321"/>
      <c r="I580" s="322"/>
      <c r="J580" s="321"/>
      <c r="K580" s="15"/>
      <c r="L580" s="134"/>
      <c r="M580" s="249" t="str">
        <f t="shared" si="14"/>
      </c>
      <c r="N580" s="330" t="str">
        <f>IF(AND(F$602&lt;&gt;0,F580&lt;&gt;""),F580/F$602,"")</f>
      </c>
      <c r="O580" s="316" t="str">
        <f t="shared" si="13"/>
      </c>
      <c r="P580" s="330" t="str">
        <f t="shared" si="13"/>
      </c>
      <c r="Q580" s="316" t="str">
        <f t="shared" si="13"/>
      </c>
      <c r="R580" s="333" t="str">
        <f t="shared" si="13"/>
      </c>
    </row>
    <row r="581">
      <c r="D581" s="134"/>
      <c r="E581" s="141"/>
      <c r="F581" s="321"/>
      <c r="G581" s="322"/>
      <c r="H581" s="321"/>
      <c r="I581" s="322"/>
      <c r="J581" s="321"/>
      <c r="K581" s="15"/>
      <c r="L581" s="134"/>
      <c r="M581" s="249" t="str">
        <f t="shared" si="14"/>
      </c>
      <c r="N581" s="330" t="str">
        <f>IF(AND(F$602&lt;&gt;0,F581&lt;&gt;""),F581/F$602,"")</f>
      </c>
      <c r="O581" s="316" t="str">
        <f t="shared" si="13"/>
      </c>
      <c r="P581" s="330" t="str">
        <f t="shared" si="13"/>
      </c>
      <c r="Q581" s="316" t="str">
        <f t="shared" si="13"/>
      </c>
      <c r="R581" s="333" t="str">
        <f t="shared" si="13"/>
      </c>
    </row>
    <row r="582">
      <c r="D582" s="134"/>
      <c r="E582" s="141"/>
      <c r="F582" s="321"/>
      <c r="G582" s="322"/>
      <c r="H582" s="321"/>
      <c r="I582" s="322"/>
      <c r="J582" s="321"/>
      <c r="K582" s="15"/>
      <c r="L582" s="134"/>
      <c r="M582" s="249" t="str">
        <f t="shared" si="14"/>
      </c>
      <c r="N582" s="330" t="str">
        <f>IF(AND(F$602&lt;&gt;0,F582&lt;&gt;""),F582/F$602,"")</f>
      </c>
      <c r="O582" s="316" t="str">
        <f t="shared" si="13"/>
      </c>
      <c r="P582" s="330" t="str">
        <f t="shared" si="13"/>
      </c>
      <c r="Q582" s="316" t="str">
        <f t="shared" si="13"/>
      </c>
      <c r="R582" s="333" t="str">
        <f t="shared" si="13"/>
      </c>
    </row>
    <row r="583">
      <c r="D583" s="134"/>
      <c r="E583" s="141"/>
      <c r="F583" s="321"/>
      <c r="G583" s="322"/>
      <c r="H583" s="321"/>
      <c r="I583" s="322"/>
      <c r="J583" s="321"/>
      <c r="K583" s="15"/>
      <c r="L583" s="134"/>
      <c r="M583" s="249" t="str">
        <f t="shared" si="14"/>
      </c>
      <c r="N583" s="330" t="str">
        <f>IF(AND(F$602&lt;&gt;0,F583&lt;&gt;""),F583/F$602,"")</f>
      </c>
      <c r="O583" s="316" t="str">
        <f t="shared" si="13"/>
      </c>
      <c r="P583" s="330" t="str">
        <f t="shared" si="13"/>
      </c>
      <c r="Q583" s="316" t="str">
        <f t="shared" si="13"/>
      </c>
      <c r="R583" s="333" t="str">
        <f t="shared" si="13"/>
      </c>
    </row>
    <row r="584">
      <c r="D584" s="134"/>
      <c r="E584" s="141"/>
      <c r="F584" s="321"/>
      <c r="G584" s="322"/>
      <c r="H584" s="321"/>
      <c r="I584" s="322"/>
      <c r="J584" s="321"/>
      <c r="K584" s="15"/>
      <c r="L584" s="134"/>
      <c r="M584" s="249" t="str">
        <f t="shared" si="14"/>
      </c>
      <c r="N584" s="330" t="str">
        <f>IF(AND(F$602&lt;&gt;0,F584&lt;&gt;""),F584/F$602,"")</f>
      </c>
      <c r="O584" s="316" t="str">
        <f t="shared" si="13"/>
      </c>
      <c r="P584" s="330" t="str">
        <f t="shared" si="13"/>
      </c>
      <c r="Q584" s="316" t="str">
        <f t="shared" si="13"/>
      </c>
      <c r="R584" s="333" t="str">
        <f t="shared" si="13"/>
      </c>
    </row>
    <row r="585">
      <c r="D585" s="134"/>
      <c r="E585" s="141"/>
      <c r="F585" s="321"/>
      <c r="G585" s="322"/>
      <c r="H585" s="321"/>
      <c r="I585" s="322"/>
      <c r="J585" s="321"/>
      <c r="K585" s="15"/>
      <c r="L585" s="134"/>
      <c r="M585" s="249" t="str">
        <f t="shared" si="14"/>
      </c>
      <c r="N585" s="330" t="str">
        <f>IF(AND(F$602&lt;&gt;0,F585&lt;&gt;""),F585/F$602,"")</f>
      </c>
      <c r="O585" s="316" t="str">
        <f t="shared" si="13"/>
      </c>
      <c r="P585" s="330" t="str">
        <f t="shared" si="13"/>
      </c>
      <c r="Q585" s="316" t="str">
        <f t="shared" si="13"/>
      </c>
      <c r="R585" s="333" t="str">
        <f t="shared" si="13"/>
      </c>
    </row>
    <row r="586">
      <c r="D586" s="134"/>
      <c r="E586" s="141"/>
      <c r="F586" s="321"/>
      <c r="G586" s="322"/>
      <c r="H586" s="321"/>
      <c r="I586" s="322"/>
      <c r="J586" s="321"/>
      <c r="K586" s="15"/>
      <c r="L586" s="134"/>
      <c r="M586" s="249" t="str">
        <f t="shared" si="14"/>
      </c>
      <c r="N586" s="330" t="str">
        <f>IF(AND(F$602&lt;&gt;0,F586&lt;&gt;""),F586/F$602,"")</f>
      </c>
      <c r="O586" s="316" t="str">
        <f t="shared" si="13"/>
      </c>
      <c r="P586" s="330" t="str">
        <f t="shared" si="13"/>
      </c>
      <c r="Q586" s="316" t="str">
        <f t="shared" si="13"/>
      </c>
      <c r="R586" s="333" t="str">
        <f t="shared" si="13"/>
      </c>
    </row>
    <row r="587">
      <c r="D587" s="134"/>
      <c r="E587" s="141"/>
      <c r="F587" s="321"/>
      <c r="G587" s="322"/>
      <c r="H587" s="321"/>
      <c r="I587" s="322"/>
      <c r="J587" s="321"/>
      <c r="K587" s="15"/>
      <c r="L587" s="134"/>
      <c r="M587" s="249" t="str">
        <f t="shared" si="14"/>
      </c>
      <c r="N587" s="330" t="str">
        <f>IF(AND(F$602&lt;&gt;0,F587&lt;&gt;""),F587/F$602,"")</f>
      </c>
      <c r="O587" s="316" t="str">
        <f>IF(AND(G$602&lt;&gt;0,G587&lt;&gt;""),G587/G$602,"")</f>
      </c>
      <c r="P587" s="330" t="str">
        <f>IF(AND(H$602&lt;&gt;0,H587&lt;&gt;""),H587/H$602,"")</f>
      </c>
      <c r="Q587" s="316" t="str">
        <f>IF(AND(I$602&lt;&gt;0,I587&lt;&gt;""),I587/I$602,"")</f>
      </c>
      <c r="R587" s="333" t="str">
        <f>IF(AND(J$602&lt;&gt;0,J587&lt;&gt;""),J587/J$602,"")</f>
      </c>
    </row>
    <row r="588">
      <c r="D588" s="134"/>
      <c r="E588" s="141"/>
      <c r="F588" s="321"/>
      <c r="G588" s="322"/>
      <c r="H588" s="321"/>
      <c r="I588" s="322"/>
      <c r="J588" s="321"/>
      <c r="K588" s="15"/>
      <c r="L588" s="134"/>
      <c r="M588" s="249" t="str">
        <f t="shared" si="14"/>
      </c>
      <c r="N588" s="330" t="str">
        <f>IF(AND(F$602&lt;&gt;0,F588&lt;&gt;""),F588/F$602,"")</f>
      </c>
      <c r="O588" s="316" t="str">
        <f>IF(AND(G$602&lt;&gt;0,G588&lt;&gt;""),G588/G$602,"")</f>
      </c>
      <c r="P588" s="330" t="str">
        <f>IF(AND(H$602&lt;&gt;0,H588&lt;&gt;""),H588/H$602,"")</f>
      </c>
      <c r="Q588" s="316" t="str">
        <f>IF(AND(I$602&lt;&gt;0,I588&lt;&gt;""),I588/I$602,"")</f>
      </c>
      <c r="R588" s="333" t="str">
        <f>IF(AND(J$602&lt;&gt;0,J588&lt;&gt;""),J588/J$602,"")</f>
      </c>
    </row>
    <row r="589">
      <c r="D589" s="134"/>
      <c r="E589" s="141"/>
      <c r="F589" s="321"/>
      <c r="G589" s="322"/>
      <c r="H589" s="321"/>
      <c r="I589" s="322"/>
      <c r="J589" s="321"/>
      <c r="K589" s="15"/>
      <c r="L589" s="134"/>
      <c r="M589" s="249" t="str">
        <f t="shared" si="14"/>
      </c>
      <c r="N589" s="330" t="str">
        <f>IF(AND(F$602&lt;&gt;0,F589&lt;&gt;""),F589/F$602,"")</f>
      </c>
      <c r="O589" s="316" t="str">
        <f>IF(AND(G$602&lt;&gt;0,G589&lt;&gt;""),G589/G$602,"")</f>
      </c>
      <c r="P589" s="330" t="str">
        <f>IF(AND(H$602&lt;&gt;0,H589&lt;&gt;""),H589/H$602,"")</f>
      </c>
      <c r="Q589" s="316" t="str">
        <f>IF(AND(I$602&lt;&gt;0,I589&lt;&gt;""),I589/I$602,"")</f>
      </c>
      <c r="R589" s="333" t="str">
        <f>IF(AND(J$602&lt;&gt;0,J589&lt;&gt;""),J589/J$602,"")</f>
      </c>
    </row>
    <row r="590">
      <c r="D590" s="134"/>
      <c r="E590" s="141"/>
      <c r="F590" s="321"/>
      <c r="G590" s="322"/>
      <c r="H590" s="321"/>
      <c r="I590" s="322"/>
      <c r="J590" s="321"/>
      <c r="K590" s="15"/>
      <c r="L590" s="134"/>
      <c r="M590" s="249" t="str">
        <f t="shared" si="14"/>
      </c>
      <c r="N590" s="330" t="str">
        <f>IF(AND(F$602&lt;&gt;0,F590&lt;&gt;""),F590/F$602,"")</f>
      </c>
      <c r="O590" s="316" t="str">
        <f>IF(AND(G$602&lt;&gt;0,G590&lt;&gt;""),G590/G$602,"")</f>
      </c>
      <c r="P590" s="330" t="str">
        <f>IF(AND(H$602&lt;&gt;0,H590&lt;&gt;""),H590/H$602,"")</f>
      </c>
      <c r="Q590" s="316" t="str">
        <f>IF(AND(I$602&lt;&gt;0,I590&lt;&gt;""),I590/I$602,"")</f>
      </c>
      <c r="R590" s="333" t="str">
        <f>IF(AND(J$602&lt;&gt;0,J590&lt;&gt;""),J590/J$602,"")</f>
      </c>
    </row>
    <row r="591">
      <c r="D591" s="134"/>
      <c r="E591" s="141"/>
      <c r="F591" s="321"/>
      <c r="G591" s="322"/>
      <c r="H591" s="321"/>
      <c r="I591" s="322"/>
      <c r="J591" s="321"/>
      <c r="K591" s="15"/>
      <c r="L591" s="134"/>
      <c r="M591" s="249" t="str">
        <f t="shared" si="14"/>
      </c>
      <c r="N591" s="330" t="str">
        <f>IF(AND(F$602&lt;&gt;0,F591&lt;&gt;""),F591/F$602,"")</f>
      </c>
      <c r="O591" s="316" t="str">
        <f>IF(AND(G$602&lt;&gt;0,G591&lt;&gt;""),G591/G$602,"")</f>
      </c>
      <c r="P591" s="330" t="str">
        <f>IF(AND(H$602&lt;&gt;0,H591&lt;&gt;""),H591/H$602,"")</f>
      </c>
      <c r="Q591" s="316" t="str">
        <f>IF(AND(I$602&lt;&gt;0,I591&lt;&gt;""),I591/I$602,"")</f>
      </c>
      <c r="R591" s="333" t="str">
        <f>IF(AND(J$602&lt;&gt;0,J591&lt;&gt;""),J591/J$602,"")</f>
      </c>
    </row>
    <row r="592">
      <c r="D592" s="134"/>
      <c r="E592" s="141"/>
      <c r="F592" s="321"/>
      <c r="G592" s="322"/>
      <c r="H592" s="321"/>
      <c r="I592" s="322"/>
      <c r="J592" s="321"/>
      <c r="K592" s="15"/>
      <c r="L592" s="134"/>
      <c r="M592" s="249" t="str">
        <f t="shared" si="14"/>
      </c>
      <c r="N592" s="330" t="str">
        <f>IF(AND(F$602&lt;&gt;0,F592&lt;&gt;""),F592/F$602,"")</f>
      </c>
      <c r="O592" s="316" t="str">
        <f>IF(AND(G$602&lt;&gt;0,G592&lt;&gt;""),G592/G$602,"")</f>
      </c>
      <c r="P592" s="330" t="str">
        <f>IF(AND(H$602&lt;&gt;0,H592&lt;&gt;""),H592/H$602,"")</f>
      </c>
      <c r="Q592" s="316" t="str">
        <f>IF(AND(I$602&lt;&gt;0,I592&lt;&gt;""),I592/I$602,"")</f>
      </c>
      <c r="R592" s="333" t="str">
        <f>IF(AND(J$602&lt;&gt;0,J592&lt;&gt;""),J592/J$602,"")</f>
      </c>
    </row>
    <row r="593">
      <c r="D593" s="134"/>
      <c r="E593" s="141"/>
      <c r="F593" s="321"/>
      <c r="G593" s="322"/>
      <c r="H593" s="321"/>
      <c r="I593" s="322"/>
      <c r="J593" s="321"/>
      <c r="K593" s="15"/>
      <c r="L593" s="134"/>
      <c r="M593" s="249" t="str">
        <f t="shared" si="14"/>
      </c>
      <c r="N593" s="330" t="str">
        <f>IF(AND(F$602&lt;&gt;0,F593&lt;&gt;""),F593/F$602,"")</f>
      </c>
      <c r="O593" s="316" t="str">
        <f>IF(AND(G$602&lt;&gt;0,G593&lt;&gt;""),G593/G$602,"")</f>
      </c>
      <c r="P593" s="330" t="str">
        <f>IF(AND(H$602&lt;&gt;0,H593&lt;&gt;""),H593/H$602,"")</f>
      </c>
      <c r="Q593" s="316" t="str">
        <f>IF(AND(I$602&lt;&gt;0,I593&lt;&gt;""),I593/I$602,"")</f>
      </c>
      <c r="R593" s="333" t="str">
        <f>IF(AND(J$602&lt;&gt;0,J593&lt;&gt;""),J593/J$602,"")</f>
      </c>
    </row>
    <row r="594">
      <c r="D594" s="134"/>
      <c r="E594" s="141"/>
      <c r="F594" s="321"/>
      <c r="G594" s="322"/>
      <c r="H594" s="321"/>
      <c r="I594" s="322"/>
      <c r="J594" s="321"/>
      <c r="K594" s="15"/>
      <c r="L594" s="134"/>
      <c r="M594" s="249" t="str">
        <f t="shared" si="14"/>
      </c>
      <c r="N594" s="330" t="str">
        <f>IF(AND(F$602&lt;&gt;0,F594&lt;&gt;""),F594/F$602,"")</f>
      </c>
      <c r="O594" s="316" t="str">
        <f>IF(AND(G$602&lt;&gt;0,G594&lt;&gt;""),G594/G$602,"")</f>
      </c>
      <c r="P594" s="330" t="str">
        <f>IF(AND(H$602&lt;&gt;0,H594&lt;&gt;""),H594/H$602,"")</f>
      </c>
      <c r="Q594" s="316" t="str">
        <f>IF(AND(I$602&lt;&gt;0,I594&lt;&gt;""),I594/I$602,"")</f>
      </c>
      <c r="R594" s="333" t="str">
        <f>IF(AND(J$602&lt;&gt;0,J594&lt;&gt;""),J594/J$602,"")</f>
      </c>
    </row>
    <row r="595">
      <c r="D595" s="134"/>
      <c r="E595" s="141"/>
      <c r="F595" s="321"/>
      <c r="G595" s="322"/>
      <c r="H595" s="321"/>
      <c r="I595" s="322"/>
      <c r="J595" s="321"/>
      <c r="K595" s="15"/>
      <c r="L595" s="134"/>
      <c r="M595" s="249" t="str">
        <f t="shared" si="14"/>
      </c>
      <c r="N595" s="330" t="str">
        <f>IF(AND(F$602&lt;&gt;0,F595&lt;&gt;""),F595/F$602,"")</f>
      </c>
      <c r="O595" s="316" t="str">
        <f>IF(AND(G$602&lt;&gt;0,G595&lt;&gt;""),G595/G$602,"")</f>
      </c>
      <c r="P595" s="330" t="str">
        <f>IF(AND(H$602&lt;&gt;0,H595&lt;&gt;""),H595/H$602,"")</f>
      </c>
      <c r="Q595" s="316" t="str">
        <f>IF(AND(I$602&lt;&gt;0,I595&lt;&gt;""),I595/I$602,"")</f>
      </c>
      <c r="R595" s="333" t="str">
        <f>IF(AND(J$602&lt;&gt;0,J595&lt;&gt;""),J595/J$602,"")</f>
      </c>
    </row>
    <row r="596">
      <c r="D596" s="134"/>
      <c r="E596" s="141"/>
      <c r="F596" s="321"/>
      <c r="G596" s="322"/>
      <c r="H596" s="321"/>
      <c r="I596" s="322"/>
      <c r="J596" s="321"/>
      <c r="K596" s="15"/>
      <c r="L596" s="134"/>
      <c r="M596" s="249" t="str">
        <f t="shared" si="14"/>
      </c>
      <c r="N596" s="330" t="str">
        <f>IF(AND(F$602&lt;&gt;0,F596&lt;&gt;""),F596/F$602,"")</f>
      </c>
      <c r="O596" s="316" t="str">
        <f>IF(AND(G$602&lt;&gt;0,G596&lt;&gt;""),G596/G$602,"")</f>
      </c>
      <c r="P596" s="330" t="str">
        <f>IF(AND(H$602&lt;&gt;0,H596&lt;&gt;""),H596/H$602,"")</f>
      </c>
      <c r="Q596" s="316" t="str">
        <f>IF(AND(I$602&lt;&gt;0,I596&lt;&gt;""),I596/I$602,"")</f>
      </c>
      <c r="R596" s="333" t="str">
        <f>IF(AND(J$602&lt;&gt;0,J596&lt;&gt;""),J596/J$602,"")</f>
      </c>
    </row>
    <row r="597">
      <c r="D597" s="134"/>
      <c r="E597" s="141"/>
      <c r="F597" s="321"/>
      <c r="G597" s="322"/>
      <c r="H597" s="321"/>
      <c r="I597" s="322"/>
      <c r="J597" s="321"/>
      <c r="K597" s="15"/>
      <c r="L597" s="134"/>
      <c r="M597" s="249" t="str">
        <f t="shared" si="14"/>
      </c>
      <c r="N597" s="330" t="str">
        <f>IF(AND(F$602&lt;&gt;0,F597&lt;&gt;""),F597/F$602,"")</f>
      </c>
      <c r="O597" s="316" t="str">
        <f>IF(AND(G$602&lt;&gt;0,G597&lt;&gt;""),G597/G$602,"")</f>
      </c>
      <c r="P597" s="330" t="str">
        <f>IF(AND(H$602&lt;&gt;0,H597&lt;&gt;""),H597/H$602,"")</f>
      </c>
      <c r="Q597" s="316" t="str">
        <f>IF(AND(I$602&lt;&gt;0,I597&lt;&gt;""),I597/I$602,"")</f>
      </c>
      <c r="R597" s="333" t="str">
        <f>IF(AND(J$602&lt;&gt;0,J597&lt;&gt;""),J597/J$602,"")</f>
      </c>
    </row>
    <row r="598">
      <c r="D598" s="134"/>
      <c r="E598" s="141"/>
      <c r="F598" s="321"/>
      <c r="G598" s="322"/>
      <c r="H598" s="321"/>
      <c r="I598" s="322"/>
      <c r="J598" s="321"/>
      <c r="K598" s="15"/>
      <c r="L598" s="134"/>
      <c r="M598" s="249" t="str">
        <f t="shared" si="14"/>
      </c>
      <c r="N598" s="330" t="str">
        <f>IF(AND(F$602&lt;&gt;0,F598&lt;&gt;""),F598/F$602,"")</f>
      </c>
      <c r="O598" s="316" t="str">
        <f>IF(AND(G$602&lt;&gt;0,G598&lt;&gt;""),G598/G$602,"")</f>
      </c>
      <c r="P598" s="330" t="str">
        <f>IF(AND(H$602&lt;&gt;0,H598&lt;&gt;""),H598/H$602,"")</f>
      </c>
      <c r="Q598" s="316" t="str">
        <f>IF(AND(I$602&lt;&gt;0,I598&lt;&gt;""),I598/I$602,"")</f>
      </c>
      <c r="R598" s="333" t="str">
        <f>IF(AND(J$602&lt;&gt;0,J598&lt;&gt;""),J598/J$602,"")</f>
      </c>
    </row>
    <row r="599">
      <c r="D599" s="134"/>
      <c r="E599" s="141"/>
      <c r="F599" s="321"/>
      <c r="G599" s="322"/>
      <c r="H599" s="321"/>
      <c r="I599" s="322"/>
      <c r="J599" s="321"/>
      <c r="K599" s="15"/>
      <c r="L599" s="134"/>
      <c r="M599" s="249" t="str">
        <f t="shared" si="14"/>
      </c>
      <c r="N599" s="330" t="str">
        <f>IF(AND(F$602&lt;&gt;0,F599&lt;&gt;""),F599/F$602,"")</f>
      </c>
      <c r="O599" s="316" t="str">
        <f>IF(AND(G$602&lt;&gt;0,G599&lt;&gt;""),G599/G$602,"")</f>
      </c>
      <c r="P599" s="330" t="str">
        <f>IF(AND(H$602&lt;&gt;0,H599&lt;&gt;""),H599/H$602,"")</f>
      </c>
      <c r="Q599" s="316" t="str">
        <f>IF(AND(I$602&lt;&gt;0,I599&lt;&gt;""),I599/I$602,"")</f>
      </c>
      <c r="R599" s="333" t="str">
        <f>IF(AND(J$602&lt;&gt;0,J599&lt;&gt;""),J599/J$602,"")</f>
      </c>
    </row>
    <row r="600">
      <c r="D600" s="134"/>
      <c r="E600" s="141"/>
      <c r="F600" s="321"/>
      <c r="G600" s="322"/>
      <c r="H600" s="321"/>
      <c r="I600" s="322"/>
      <c r="J600" s="321"/>
      <c r="K600" s="15"/>
      <c r="L600" s="134"/>
      <c r="M600" s="249" t="str">
        <f t="shared" si="14"/>
      </c>
      <c r="N600" s="330" t="str">
        <f>IF(AND(F$602&lt;&gt;0,F600&lt;&gt;""),F600/F$602,"")</f>
      </c>
      <c r="O600" s="316" t="str">
        <f>IF(AND(G$602&lt;&gt;0,G600&lt;&gt;""),G600/G$602,"")</f>
      </c>
      <c r="P600" s="330" t="str">
        <f>IF(AND(H$602&lt;&gt;0,H600&lt;&gt;""),H600/H$602,"")</f>
      </c>
      <c r="Q600" s="316" t="str">
        <f>IF(AND(I$602&lt;&gt;0,I600&lt;&gt;""),I600/I$602,"")</f>
      </c>
      <c r="R600" s="333" t="str">
        <f>IF(AND(J$602&lt;&gt;0,J600&lt;&gt;""),J600/J$602,"")</f>
      </c>
    </row>
    <row r="601" ht="15.75">
      <c r="D601" s="317"/>
      <c r="E601" s="318"/>
      <c r="F601" s="323"/>
      <c r="G601" s="324"/>
      <c r="H601" s="325"/>
      <c r="I601" s="324"/>
      <c r="J601" s="323"/>
      <c r="K601" s="15"/>
      <c r="L601" s="317"/>
      <c r="M601" s="327" t="str">
        <f t="shared" si="14"/>
      </c>
      <c r="N601" s="331" t="str">
        <f>IF(AND(F$602&lt;&gt;0,F601&lt;&gt;""),F601/F$602,"")</f>
      </c>
      <c r="O601" s="313" t="str">
        <f>IF(AND(G$602&lt;&gt;0,G601&lt;&gt;""),G601/G$602,"")</f>
      </c>
      <c r="P601" s="331" t="str">
        <f>IF(AND(H$602&lt;&gt;0,H601&lt;&gt;""),H601/H$602,"")</f>
      </c>
      <c r="Q601" s="313" t="str">
        <f>IF(AND(I$602&lt;&gt;0,I601&lt;&gt;""),I601/I$602,"")</f>
      </c>
      <c r="R601" s="333" t="str">
        <f>IF(AND(J$602&lt;&gt;0,J601&lt;&gt;""),J601/J$602,"")</f>
      </c>
    </row>
    <row r="602" ht="15.75">
      <c r="E602" s="173" t="s">
        <v>128</v>
      </c>
      <c r="F602" s="326">
        <f>SUM(F571:F601)</f>
        <v>0</v>
      </c>
      <c r="G602" s="326">
        <f ref="G602:J602" t="shared" si="16">SUM(G571:G601)</f>
        <v>0</v>
      </c>
      <c r="H602" s="326">
        <f t="shared" si="16"/>
        <v>0</v>
      </c>
      <c r="I602" s="326">
        <f t="shared" si="16"/>
        <v>0</v>
      </c>
      <c r="J602" s="326">
        <f t="shared" si="16"/>
        <v>0</v>
      </c>
      <c r="K602" s="15"/>
    </row>
    <row r="604" ht="19.5">
      <c r="C604" s="14" t="s">
        <v>206</v>
      </c>
    </row>
    <row r="605" ht="15.75">
      <c r="D605" s="342" t="s">
        <v>75</v>
      </c>
      <c r="E605" s="342"/>
      <c r="F605" s="304" t="s">
        <v>201</v>
      </c>
      <c r="G605" s="305" t="s">
        <v>202</v>
      </c>
      <c r="H605" s="306" t="s">
        <v>203</v>
      </c>
      <c r="I605" s="307" t="s">
        <v>204</v>
      </c>
      <c r="J605" s="306" t="s">
        <v>205</v>
      </c>
    </row>
    <row r="606">
      <c r="D606" s="133"/>
      <c r="E606" s="140" t="s">
        <v>46</v>
      </c>
      <c r="F606" s="309"/>
      <c r="G606" s="315"/>
      <c r="H606" s="309"/>
      <c r="I606" s="315"/>
      <c r="J606" s="309"/>
    </row>
    <row r="607">
      <c r="D607" s="134"/>
      <c r="E607" s="141"/>
      <c r="F607" s="311"/>
      <c r="G607" s="316"/>
      <c r="H607" s="311"/>
      <c r="I607" s="316"/>
      <c r="J607" s="311"/>
    </row>
    <row r="608">
      <c r="D608" s="134"/>
      <c r="E608" s="141"/>
      <c r="F608" s="311"/>
      <c r="G608" s="316"/>
      <c r="H608" s="311"/>
      <c r="I608" s="316"/>
      <c r="J608" s="311"/>
    </row>
    <row r="609">
      <c r="D609" s="134"/>
      <c r="E609" s="141"/>
      <c r="F609" s="311"/>
      <c r="G609" s="316"/>
      <c r="H609" s="311"/>
      <c r="I609" s="316"/>
      <c r="J609" s="311"/>
    </row>
    <row r="610">
      <c r="D610" s="134"/>
      <c r="E610" s="141"/>
      <c r="F610" s="311"/>
      <c r="G610" s="316"/>
      <c r="H610" s="311"/>
      <c r="I610" s="316"/>
      <c r="J610" s="311"/>
    </row>
    <row r="611">
      <c r="D611" s="134"/>
      <c r="E611" s="141"/>
      <c r="F611" s="311"/>
      <c r="G611" s="316"/>
      <c r="H611" s="311"/>
      <c r="I611" s="316"/>
      <c r="J611" s="311"/>
    </row>
    <row r="612">
      <c r="D612" s="134"/>
      <c r="E612" s="141"/>
      <c r="F612" s="311"/>
      <c r="G612" s="316"/>
      <c r="H612" s="311"/>
      <c r="I612" s="316"/>
      <c r="J612" s="311"/>
    </row>
    <row r="613">
      <c r="D613" s="134"/>
      <c r="E613" s="141"/>
      <c r="F613" s="311"/>
      <c r="G613" s="316"/>
      <c r="H613" s="311"/>
      <c r="I613" s="316"/>
      <c r="J613" s="311"/>
    </row>
    <row r="614">
      <c r="D614" s="134"/>
      <c r="E614" s="141"/>
      <c r="F614" s="311"/>
      <c r="G614" s="316"/>
      <c r="H614" s="311"/>
      <c r="I614" s="316"/>
      <c r="J614" s="311"/>
    </row>
    <row r="615">
      <c r="D615" s="134"/>
      <c r="E615" s="141"/>
      <c r="F615" s="311"/>
      <c r="G615" s="316"/>
      <c r="H615" s="311"/>
      <c r="I615" s="316"/>
      <c r="J615" s="311"/>
    </row>
    <row r="616">
      <c r="D616" s="134"/>
      <c r="E616" s="141"/>
      <c r="F616" s="311"/>
      <c r="G616" s="316"/>
      <c r="H616" s="311"/>
      <c r="I616" s="316"/>
      <c r="J616" s="311"/>
    </row>
    <row r="617">
      <c r="D617" s="134"/>
      <c r="E617" s="141"/>
      <c r="F617" s="311"/>
      <c r="G617" s="316"/>
      <c r="H617" s="311"/>
      <c r="I617" s="316"/>
      <c r="J617" s="311"/>
    </row>
    <row r="618">
      <c r="D618" s="134"/>
      <c r="E618" s="141"/>
      <c r="F618" s="311"/>
      <c r="G618" s="316"/>
      <c r="H618" s="311"/>
      <c r="I618" s="316"/>
      <c r="J618" s="311"/>
    </row>
    <row r="619">
      <c r="D619" s="134"/>
      <c r="E619" s="141"/>
      <c r="F619" s="311"/>
      <c r="G619" s="316"/>
      <c r="H619" s="311"/>
      <c r="I619" s="316"/>
      <c r="J619" s="311"/>
    </row>
    <row r="620">
      <c r="D620" s="134"/>
      <c r="E620" s="141"/>
      <c r="F620" s="311"/>
      <c r="G620" s="316"/>
      <c r="H620" s="311"/>
      <c r="I620" s="316"/>
      <c r="J620" s="311"/>
    </row>
    <row r="621">
      <c r="D621" s="134"/>
      <c r="E621" s="141"/>
      <c r="F621" s="311"/>
      <c r="G621" s="316"/>
      <c r="H621" s="311"/>
      <c r="I621" s="316"/>
      <c r="J621" s="311"/>
    </row>
    <row r="622">
      <c r="D622" s="134"/>
      <c r="E622" s="141"/>
      <c r="F622" s="311"/>
      <c r="G622" s="316"/>
      <c r="H622" s="311"/>
      <c r="I622" s="316"/>
      <c r="J622" s="311"/>
    </row>
    <row r="623">
      <c r="D623" s="134"/>
      <c r="E623" s="141"/>
      <c r="F623" s="311"/>
      <c r="G623" s="316"/>
      <c r="H623" s="311"/>
      <c r="I623" s="316"/>
      <c r="J623" s="311"/>
    </row>
    <row r="624">
      <c r="D624" s="134"/>
      <c r="E624" s="141"/>
      <c r="F624" s="311"/>
      <c r="G624" s="316"/>
      <c r="H624" s="311"/>
      <c r="I624" s="316"/>
      <c r="J624" s="311"/>
    </row>
    <row r="625">
      <c r="D625" s="134"/>
      <c r="E625" s="141"/>
      <c r="F625" s="311"/>
      <c r="G625" s="316"/>
      <c r="H625" s="311"/>
      <c r="I625" s="316"/>
      <c r="J625" s="311"/>
    </row>
    <row r="626">
      <c r="D626" s="134"/>
      <c r="E626" s="141"/>
      <c r="F626" s="311"/>
      <c r="G626" s="316"/>
      <c r="H626" s="311"/>
      <c r="I626" s="316"/>
      <c r="J626" s="311"/>
    </row>
    <row r="627">
      <c r="D627" s="134"/>
      <c r="E627" s="141"/>
      <c r="F627" s="311"/>
      <c r="G627" s="316"/>
      <c r="H627" s="311"/>
      <c r="I627" s="316"/>
      <c r="J627" s="311"/>
    </row>
    <row r="628">
      <c r="D628" s="134"/>
      <c r="E628" s="141"/>
      <c r="F628" s="311"/>
      <c r="G628" s="316"/>
      <c r="H628" s="311"/>
      <c r="I628" s="316"/>
      <c r="J628" s="311"/>
    </row>
    <row r="629">
      <c r="D629" s="134"/>
      <c r="E629" s="141"/>
      <c r="F629" s="311"/>
      <c r="G629" s="316"/>
      <c r="H629" s="311"/>
      <c r="I629" s="316"/>
      <c r="J629" s="311"/>
    </row>
    <row r="630">
      <c r="D630" s="134"/>
      <c r="E630" s="141"/>
      <c r="F630" s="311"/>
      <c r="G630" s="316"/>
      <c r="H630" s="311"/>
      <c r="I630" s="316"/>
      <c r="J630" s="311"/>
    </row>
    <row r="631">
      <c r="D631" s="134"/>
      <c r="E631" s="141"/>
      <c r="F631" s="311"/>
      <c r="G631" s="316"/>
      <c r="H631" s="311"/>
      <c r="I631" s="316"/>
      <c r="J631" s="311"/>
    </row>
    <row r="632">
      <c r="D632" s="134"/>
      <c r="E632" s="141"/>
      <c r="F632" s="311"/>
      <c r="G632" s="316"/>
      <c r="H632" s="311"/>
      <c r="I632" s="316"/>
      <c r="J632" s="311"/>
    </row>
    <row r="633">
      <c r="D633" s="134"/>
      <c r="E633" s="141"/>
      <c r="F633" s="311"/>
      <c r="G633" s="316"/>
      <c r="H633" s="311"/>
      <c r="I633" s="316"/>
      <c r="J633" s="311"/>
    </row>
    <row r="634">
      <c r="D634" s="134"/>
      <c r="E634" s="141"/>
      <c r="F634" s="311"/>
      <c r="G634" s="316"/>
      <c r="H634" s="311"/>
      <c r="I634" s="316"/>
      <c r="J634" s="311"/>
    </row>
    <row r="635">
      <c r="D635" s="134"/>
      <c r="E635" s="141"/>
      <c r="F635" s="311"/>
      <c r="G635" s="316"/>
      <c r="H635" s="311"/>
      <c r="I635" s="316"/>
      <c r="J635" s="311"/>
    </row>
    <row r="636" ht="15.75">
      <c r="D636" s="317"/>
      <c r="E636" s="318"/>
      <c r="F636" s="334"/>
      <c r="G636" s="313"/>
      <c r="H636" s="335"/>
      <c r="I636" s="313"/>
      <c r="J636" s="334"/>
    </row>
    <row r="639" ht="19.5">
      <c r="C639" s="14" t="s">
        <v>207</v>
      </c>
    </row>
    <row r="640" ht="15.75">
      <c r="D640" s="342" t="s">
        <v>75</v>
      </c>
      <c r="E640" s="342"/>
      <c r="F640" s="304" t="s">
        <v>201</v>
      </c>
      <c r="G640" s="305" t="s">
        <v>202</v>
      </c>
      <c r="H640" s="306" t="s">
        <v>203</v>
      </c>
      <c r="I640" s="307" t="s">
        <v>204</v>
      </c>
      <c r="J640" s="306" t="s">
        <v>205</v>
      </c>
    </row>
    <row r="641">
      <c r="D641" s="133"/>
      <c r="E641" s="140" t="s">
        <v>46</v>
      </c>
      <c r="F641" s="309"/>
      <c r="G641" s="315"/>
      <c r="H641" s="309"/>
      <c r="I641" s="315"/>
      <c r="J641" s="309"/>
    </row>
    <row r="642">
      <c r="D642" s="134"/>
      <c r="E642" s="141"/>
      <c r="F642" s="311"/>
      <c r="G642" s="316"/>
      <c r="H642" s="311"/>
      <c r="I642" s="316"/>
      <c r="J642" s="311"/>
    </row>
    <row r="643">
      <c r="D643" s="134"/>
      <c r="E643" s="141"/>
      <c r="F643" s="311"/>
      <c r="G643" s="316"/>
      <c r="H643" s="311"/>
      <c r="I643" s="316"/>
      <c r="J643" s="311"/>
    </row>
    <row r="644">
      <c r="D644" s="134"/>
      <c r="E644" s="141"/>
      <c r="F644" s="311"/>
      <c r="G644" s="316"/>
      <c r="H644" s="311"/>
      <c r="I644" s="316"/>
      <c r="J644" s="311"/>
    </row>
    <row r="645">
      <c r="D645" s="134"/>
      <c r="E645" s="141"/>
      <c r="F645" s="311"/>
      <c r="G645" s="316"/>
      <c r="H645" s="311"/>
      <c r="I645" s="316"/>
      <c r="J645" s="311"/>
    </row>
    <row r="647" ht="19.5">
      <c r="C647" s="14" t="s">
        <v>209</v>
      </c>
    </row>
    <row r="648" ht="15.75">
      <c r="D648" s="342" t="s">
        <v>75</v>
      </c>
      <c r="E648" s="342"/>
      <c r="F648" s="304" t="s">
        <v>201</v>
      </c>
      <c r="G648" s="305" t="s">
        <v>202</v>
      </c>
      <c r="H648" s="306" t="s">
        <v>203</v>
      </c>
      <c r="I648" s="307" t="s">
        <v>204</v>
      </c>
      <c r="J648" s="306" t="s">
        <v>205</v>
      </c>
    </row>
    <row r="649">
      <c r="D649" s="133"/>
      <c r="E649" s="140" t="s">
        <v>46</v>
      </c>
      <c r="F649" s="336"/>
      <c r="G649" s="337"/>
      <c r="H649" s="336"/>
      <c r="I649" s="337"/>
      <c r="J649" s="336"/>
    </row>
    <row r="650">
      <c r="D650" s="134"/>
      <c r="E650" s="141"/>
      <c r="F650" s="338"/>
      <c r="G650" s="339"/>
      <c r="H650" s="338"/>
      <c r="I650" s="339"/>
      <c r="J650" s="338"/>
    </row>
    <row r="651">
      <c r="D651" s="134"/>
      <c r="E651" s="141"/>
      <c r="F651" s="338"/>
      <c r="G651" s="339"/>
      <c r="H651" s="338"/>
      <c r="I651" s="339"/>
      <c r="J651" s="338"/>
    </row>
    <row r="652">
      <c r="D652" s="134"/>
      <c r="E652" s="141"/>
      <c r="F652" s="338"/>
      <c r="G652" s="339"/>
      <c r="H652" s="338"/>
      <c r="I652" s="339"/>
      <c r="J652" s="338"/>
    </row>
    <row r="653">
      <c r="D653" s="134"/>
      <c r="E653" s="141"/>
      <c r="F653" s="338"/>
      <c r="G653" s="339"/>
      <c r="H653" s="338"/>
      <c r="I653" s="339"/>
      <c r="J653" s="338"/>
    </row>
  </sheetData>
  <mergeCells>
    <mergeCell ref="D648:E648"/>
    <mergeCell ref="D561:E561"/>
    <mergeCell ref="D570:E570"/>
    <mergeCell ref="L570:M570"/>
    <mergeCell ref="D605:E605"/>
    <mergeCell ref="D640:E640"/>
    <mergeCell ref="D537:E537"/>
    <mergeCell ref="L516:N516"/>
    <mergeCell ref="D517:E517"/>
    <mergeCell ref="D528:E528"/>
    <mergeCell ref="F536:G536"/>
    <mergeCell ref="H536:I536"/>
    <mergeCell ref="J536:K536"/>
    <mergeCell ref="L536:M536"/>
    <mergeCell ref="D480:E480"/>
    <mergeCell ref="D490:E490"/>
    <mergeCell ref="D498:E498"/>
    <mergeCell ref="F516:H516"/>
    <mergeCell ref="I516:K516"/>
    <mergeCell ref="D506:E506"/>
    <mergeCell ref="D383:E383"/>
    <mergeCell ref="D419:E419"/>
    <mergeCell ref="D429:E429"/>
    <mergeCell ref="D464:E464"/>
    <mergeCell ref="D472:E472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62:E362"/>
    <mergeCell ref="D372:E372"/>
    <mergeCell ref="D187:E188"/>
    <mergeCell ref="F187:I187"/>
    <mergeCell ref="J187:M187"/>
    <mergeCell ref="D223:E223"/>
    <mergeCell ref="D296:E29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Firm</vt:lpstr>
      <vt:lpstr>Industry</vt:lpstr>
      <vt:lpstr>Market 1</vt:lpstr>
      <vt:lpstr>Market 2</vt:lpstr>
      <vt:lpstr>Benchmarking</vt:lpstr>
      <vt:lpstr>Studies 1</vt:lpstr>
      <vt:lpstr>Studies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aoulhaci</cp:lastModifiedBy>
  <dcterms:created xsi:type="dcterms:W3CDTF">2012-03-19T09:34:47Z</dcterms:created>
  <dcterms:modified xsi:type="dcterms:W3CDTF">2019-04-03T13:34:44Z</dcterms:modified>
</cp:coreProperties>
</file>