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Digital\MSDigital.WebUI\Content\ExcelTemplate\"/>
    </mc:Choice>
  </mc:AlternateContent>
  <xr:revisionPtr revIDLastSave="0" documentId="13_ncr:1_{E06B90B3-7541-4ACA-AACA-60838C5DEBB8}" xr6:coauthVersionLast="41" xr6:coauthVersionMax="41" xr10:uidLastSave="{00000000-0000-0000-0000-000000000000}"/>
  <bookViews>
    <workbookView xWindow="-14955" yWindow="-16320" windowWidth="29040" windowHeight="15840" activeTab="6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<sst xmlns="http://schemas.openxmlformats.org/spreadsheetml/2006/main" count="231" uniqueCount="231">
  <si>
    <t>FINANCIAL REPORT – FIRM Tiny – PERIOD 2</t>
  </si>
  <si>
    <t>Company Profit &amp; Loss Statement</t>
  </si>
  <si>
    <t>Period 0</t>
  </si>
  <si>
    <t>Period 1</t>
  </si>
  <si>
    <t>Period 2</t>
  </si>
  <si>
    <t>Period 3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</si>
  <si>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</si>
  <si>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</si>
  <si>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</si>
  <si>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</si>
  <si>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</si>
  <si>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</si>
  <si>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</si>
  <si>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</si>
  <si>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</si>
  <si>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</si>
  <si>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</si>
  <si>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</si>
  <si>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</si>
  <si>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</si>
  <si>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</si>
  <si>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</si>
  <si>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</si>
  <si>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</si>
  <si>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</si>
  <si>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</si>
  <si>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</si>
  <si>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</si>
  <si>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</si>
  <si>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TONE</t>
  </si>
  <si>
    <t>TOPS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</si>
  <si>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</si>
  <si>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</si>
  <si>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</si>
  <si>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</si>
  <si>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</si>
  <si>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</si>
  <si>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</si>
  <si>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</si>
  <si>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</si>
  <si>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</si>
  <si>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</si>
  <si>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</si>
  <si>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eCommerce</t>
  </si>
  <si>
    <t>eStore</t>
  </si>
  <si>
    <t/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</si>
  <si>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</si>
  <si>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</si>
  <si>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</si>
  <si>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</si>
  <si>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</si>
  <si>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</si>
  <si>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</si>
  <si>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</si>
  <si>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</si>
  <si>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</si>
  <si>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</si>
  <si>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</si>
  <si>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</si>
  <si>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</si>
  <si>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</si>
  <si>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>Design Index</t>
  </si>
  <si>
    <t>Battery Life</t>
  </si>
  <si>
    <t>Display Size</t>
  </si>
  <si>
    <t>Proc. Power</t>
  </si>
  <si>
    <t>Desired base cost</t>
  </si>
  <si>
    <t>Minimum base cost</t>
  </si>
  <si>
    <t>Required budget for completion</t>
  </si>
  <si>
    <t>Cumulative allocated budget</t>
  </si>
  <si>
    <t>POTONE2</t>
  </si>
  <si>
    <t>POTOPS2</t>
  </si>
  <si>
    <t>POTOPS</t>
  </si>
  <si>
    <t>POTONE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</si>
  <si>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</si>
  <si>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</si>
  <si>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</si>
  <si>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>Energy Efficiency</t>
  </si>
  <si>
    <t>Carbon Footprint</t>
  </si>
  <si>
    <t>Connectivity</t>
  </si>
  <si>
    <t>No. of Apps</t>
  </si>
  <si>
    <t>INDUSTRY DASHBOARD – PERIOD 2</t>
  </si>
  <si>
    <t>Period</t>
  </si>
  <si>
    <t>Firm</t>
  </si>
  <si>
    <t>Share Price Index</t>
  </si>
  <si>
    <t>Retail sales</t>
  </si>
  <si>
    <t>L</t>
  </si>
  <si>
    <t>M</t>
  </si>
  <si>
    <t>N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</si>
  <si>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</si>
  <si>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</si>
  <si>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</si>
  <si>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</si>
  <si>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2</t>
  </si>
  <si>
    <t>Retail Sales and Volume Sold</t>
  </si>
  <si>
    <t>Launched in Period</t>
  </si>
  <si>
    <t>Variation</t>
  </si>
  <si>
    <t>Base Cost</t>
  </si>
  <si>
    <t>LOCK</t>
  </si>
  <si>
    <t>LOOP</t>
  </si>
  <si>
    <t>MOST</t>
  </si>
  <si>
    <t>MOVE</t>
  </si>
  <si>
    <t>NOON</t>
  </si>
  <si>
    <t>NOVA</t>
  </si>
  <si>
    <t>ROCK</t>
  </si>
  <si>
    <t>ROLL</t>
  </si>
  <si>
    <t>SOFT</t>
  </si>
  <si>
    <t>SOLO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</si>
  <si>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</si>
  <si>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</si>
  <si>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</si>
  <si>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Retail price and Base cost are given in dollar. Physical characteristics are given in the appropriate units: Kg, kHz, hours, etc.</t>
  </si>
  <si>
    <t>MARKET REPORT – Vodites MARKET – PERIOD 2</t>
  </si>
  <si>
    <t>If the table above is empty, it means that no offerings are marketed yet in the Vodites market</t>
  </si>
  <si>
    <t>INDUSTRY BENCHMARKING – PERIOD 2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</si>
  <si>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</si>
  <si>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</si>
  <si>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</si>
  <si>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2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</si>
  <si>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</si>
  <si>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</si>
  <si>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</si>
  <si>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Professional</t>
  </si>
  <si>
    <t>Baby Boomers</t>
  </si>
  <si>
    <t>Gen-X</t>
  </si>
  <si>
    <t>Millennials</t>
  </si>
  <si>
    <t>Gen-Z</t>
  </si>
  <si>
    <t>Purchase Intentions</t>
  </si>
  <si>
    <t>Total</t>
  </si>
  <si>
    <t>Shopping Habits</t>
  </si>
  <si>
    <t>Mass Merchandisers</t>
  </si>
  <si>
    <t>CONSUMER PANEL – Sonites MARKET – PERIOD 2</t>
  </si>
  <si>
    <t>Market Shares by Consumer Segment (based on volume)</t>
  </si>
  <si>
    <t>Volume Sold by Consumer Segment</t>
  </si>
  <si>
    <t>DISTRIBUTION PANEL – Sonites MARKET – PERIOD 2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</si>
  <si>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</si>
  <si>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</si>
  <si>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</si>
  <si>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2</t>
  </si>
  <si>
    <t>Brand Perceptions - On a scale from 1 (Low) to 7 (High)</t>
  </si>
  <si>
    <t>Price</t>
  </si>
  <si>
    <t>Ideal Values for each Segment - On a scale from 1 (Low) to 7 (High)</t>
  </si>
  <si>
    <t>Segment</t>
  </si>
  <si>
    <t>BabyBoomer</t>
  </si>
  <si>
    <t>Professionals</t>
  </si>
  <si>
    <t>Importance of characteristics</t>
  </si>
  <si>
    <t>On a scale from 1 (not important) to 10 (very important).</t>
  </si>
  <si>
    <t xml:space="preserve">MULTIDIMENSIONAL SCALING  – Sonites MARKET – PERIOD 2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</si>
  <si>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</si>
  <si>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</si>
  <si>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</si>
  <si>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</si>
  <si>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</si>
  <si>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</si>
  <si>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</si>
  <si>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Features</t>
  </si>
  <si>
    <t>-</t>
  </si>
  <si>
    <t>Slight</t>
  </si>
  <si>
    <t>Strong</t>
  </si>
  <si>
    <t>Moderate</t>
  </si>
  <si>
    <t>Processing Power</t>
  </si>
  <si>
    <t>Very Strong</t>
  </si>
  <si>
    <t>COMPETITIVE ADVERTISING – Sonites MARKET – PERIOD 2</t>
  </si>
  <si>
    <t>Estimated Advertising Expenditures (in thousand dollars) – By Firm and Consumer Segment</t>
  </si>
  <si>
    <t>Estimated Advertising Expenditures (in thousand dollars) – By Brand and Consumer Segment</t>
  </si>
  <si>
    <t>COMPETITIVE COMMERCIAL TEAMS – Sonites MARKET – PERIOD 2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</si>
  <si>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</si>
  <si>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</si>
  <si>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2</t>
  </si>
  <si>
    <t>Expected Change in Brand Awareness</t>
  </si>
  <si>
    <t>Expected Change in unit Market Share (%U)</t>
  </si>
  <si>
    <t>Expected Change in Contribution (in K$)</t>
  </si>
  <si>
    <t>COMMERCIAL TEAM EXPERIMENT – Sonites MARKET – PERIOD 2</t>
  </si>
  <si>
    <t>Expected Change in Number of Distributors</t>
  </si>
  <si>
    <t>MARKET FORECAST – Sonites MARKET – PERIOD 2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</si>
  <si>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</si>
  <si>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</si>
  <si>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</si>
  <si>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</si>
  <si>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7</t>
  </si>
  <si>
    <t>Total until Period 7</t>
  </si>
  <si>
    <t>Average until Period 7</t>
  </si>
  <si>
    <t>Profs</t>
  </si>
  <si>
    <t xml:space="preserve">If the market is not created yet, the table above shows the potential market size in one and five periods, if a brand were introduced next period. </t>
  </si>
  <si>
    <t>CONJOINT ANALYSIS – Sonites MARKET – PERIOD 2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</si>
  <si>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</si>
  <si>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</si>
  <si>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</si>
  <si>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</si>
  <si>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</si>
  <si>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</si>
  <si>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CUSTOMER CENTRICITY – Sonites MARKET – PERIOD 2</t>
  </si>
  <si>
    <t>Purchase Funnel</t>
  </si>
  <si>
    <t>Awareness</t>
  </si>
  <si>
    <t>Consideration</t>
  </si>
  <si>
    <t>Preference</t>
  </si>
  <si>
    <t>Pis</t>
  </si>
  <si>
    <t>MarketShare</t>
  </si>
  <si>
    <t xml:space="preserve">Loyalty </t>
  </si>
  <si>
    <t>Advocacy</t>
  </si>
  <si>
    <t>MEDIA REPORTING – Sonites MARKET – PERIOD 2</t>
  </si>
  <si>
    <t>Media Share Of Voice</t>
  </si>
  <si>
    <t>Digital Owned</t>
  </si>
  <si>
    <t>Digital Paid</t>
  </si>
  <si>
    <t>Digital Earned</t>
  </si>
  <si>
    <t>Traditional Media</t>
  </si>
  <si>
    <t>Outdoor Media</t>
  </si>
  <si>
    <t>Media Coverage</t>
  </si>
  <si>
    <t>Segments Media Habits</t>
  </si>
  <si>
    <t>Gen_Z</t>
  </si>
  <si>
    <t>Return On Marketing Investment</t>
  </si>
  <si>
    <t>CONSUMER SURVEY – Vodites MARKET – PERIOD 2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</si>
  <si>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</si>
  <si>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</si>
  <si>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</si>
  <si>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</si>
  <si>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2</t>
  </si>
  <si>
    <t>DISTRIBUTION PANEL – Vodites MARKET – PERIOD 2</t>
  </si>
  <si>
    <t>SEMANTIC SCALES – Vodites MARKET – PERIOD 2</t>
  </si>
  <si>
    <t>Adopters</t>
  </si>
  <si>
    <t xml:space="preserve">MULTIDIMENSIONAL SCALING  – Vodites MARKET – PERIOD 2</t>
  </si>
  <si>
    <t>Autonomy</t>
  </si>
  <si>
    <t>Sophistication</t>
  </si>
  <si>
    <t>COMPETITIVE ADVERTISING – Vodites MARKET – PERIOD 2</t>
  </si>
  <si>
    <t>COMPETITIVE COMMERCIAL TEAMS – Vodites MARKET – PERIOD 2</t>
  </si>
  <si>
    <t>ADVERTISING EXPERIMENT – Vodites MARKET – PERIOD 2</t>
  </si>
  <si>
    <t>COMMERCIAL TEAM EXPERIMENT – Vodites MARKET – PERIOD 2</t>
  </si>
  <si>
    <t>MARKET FORECAST – Vodites MARKET – PERIOD 2</t>
  </si>
  <si>
    <t>CONJOINT ANALYSIS – Vodites MARKET – PERIOD 2</t>
  </si>
  <si>
    <t>_Conjoint</t>
  </si>
  <si>
    <t>CUSTOMER CENTRICITY – Vodites MARKET – PERIOD 2</t>
  </si>
  <si>
    <t>MEDIA REPORTING – Vodites MARKET – PERIOD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</si>
</sst>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3" fillId="0" borderId="0"/>
  </cellStyleXfs>
  <cellXfs count="352">
    <xf numFmtId="0" applyNumberFormat="1" fontId="0" applyFont="1" fillId="0" applyFill="1" borderId="0" applyBorder="1" xfId="0" applyProtection="1"/>
    <xf numFmtId="9" applyNumberFormat="1" fontId="13" applyFont="1" fillId="0" applyFill="1" borderId="0" applyBorder="1" xfId="1" applyProtection="1"/>
    <xf numFmtId="3" applyNumberFormat="1" fontId="8" applyFont="1" fillId="0" applyFill="1" borderId="0" applyBorder="1" xfId="0" applyProtection="1" applyAlignment="1">
      <alignment vertical="center" wrapText="1"/>
    </xf>
    <xf numFmtId="3" applyNumberFormat="1" fontId="9" applyFont="1" fillId="0" applyFill="1" borderId="0" applyBorder="1" xfId="0" applyProtection="1" applyAlignment="1">
      <alignment vertical="center" wrapText="1"/>
    </xf>
    <xf numFmtId="3" applyNumberFormat="1" fontId="2" applyFont="1" fillId="0" applyFill="1" borderId="7" applyBorder="1" xfId="0" applyProtection="1" applyAlignment="1">
      <alignment horizontal="right" vertical="center" wrapText="1"/>
    </xf>
    <xf numFmtId="3" applyNumberFormat="1" fontId="2" applyFont="1" fillId="0" applyFill="1" borderId="8" applyBorder="1" xfId="0" applyProtection="1" applyAlignment="1">
      <alignment horizontal="right" vertical="center" wrapText="1"/>
    </xf>
    <xf numFmtId="3" applyNumberFormat="1" fontId="2" applyFont="1" fillId="2" applyFill="1" borderId="8" applyBorder="1" xfId="0" applyProtection="1" applyAlignment="1">
      <alignment horizontal="right" vertical="center" wrapText="1"/>
    </xf>
    <xf numFmtId="3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4" applyFont="1" fillId="0" applyFill="1" borderId="0" applyBorder="1" xfId="0" applyProtection="1" applyAlignment="1">
      <alignment vertical="center"/>
    </xf>
    <xf numFmtId="3" applyNumberFormat="1" fontId="5" applyFont="1" fillId="0" applyFill="1" borderId="0" applyBorder="1" xfId="0" applyProtection="1" applyAlignment="1">
      <alignment vertical="center"/>
    </xf>
    <xf numFmtId="3" applyNumberFormat="1" fontId="6" applyFont="1" fillId="0" applyFill="1" borderId="0" applyBorder="1" xfId="0" applyProtection="1" applyAlignment="1">
      <alignment vertical="center"/>
    </xf>
    <xf numFmtId="164" applyNumberFormat="1" fontId="6" applyFont="1" fillId="0" applyFill="1" borderId="0" applyBorder="1" xfId="1" applyProtection="1" applyAlignment="1">
      <alignment horizontal="right" vertical="center"/>
    </xf>
    <xf numFmtId="3" applyNumberFormat="1" fontId="6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/>
    </xf>
    <xf numFmtId="3" applyNumberFormat="1" fontId="7" applyFont="1" fillId="0" applyFill="1" borderId="0" applyBorder="1" xfId="0" applyProtection="1" applyAlignment="1">
      <alignment vertical="center"/>
    </xf>
    <xf numFmtId="3" applyNumberFormat="1" fontId="3" applyFont="1" fillId="0" applyFill="1" borderId="0" applyBorder="1" xfId="0" applyProtection="1" applyAlignment="1">
      <alignment vertical="center"/>
    </xf>
    <xf numFmtId="164" applyNumberFormat="1" fontId="3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 wrapText="1"/>
    </xf>
    <xf numFmtId="3" applyNumberFormat="1" fontId="1" applyFont="1" fillId="0" applyFill="1" borderId="0" applyBorder="1" xfId="0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1" applyFont="1" fillId="0" applyFill="1" borderId="0" applyBorder="1" xfId="0" applyProtection="1" applyAlignment="1">
      <alignment vertical="center"/>
    </xf>
    <xf numFmtId="3" applyNumberFormat="1" fontId="2" applyFont="1" fillId="0" applyFill="1" borderId="19" applyBorder="1" xfId="0" applyProtection="1" applyAlignment="1">
      <alignment horizontal="left" vertical="center"/>
    </xf>
    <xf numFmtId="164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" applyBorder="1" xfId="0" applyProtection="1" applyAlignment="1">
      <alignment horizontal="right" vertical="center"/>
    </xf>
    <xf numFmtId="164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1" applyBorder="1" xfId="0" applyProtection="1" applyAlignment="1">
      <alignment horizontal="right" vertical="center"/>
    </xf>
    <xf numFmtId="3" applyNumberFormat="1" fontId="3" applyFont="1" fillId="2" applyFill="1" borderId="2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left" vertical="center"/>
    </xf>
    <xf numFmtId="3" applyNumberFormat="1" fontId="2" applyFont="1" fillId="0" applyFill="1" borderId="20" applyBorder="1" xfId="0" applyProtection="1" applyAlignment="1">
      <alignment horizontal="left" vertical="center"/>
    </xf>
    <xf numFmtId="164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3" applyBorder="1" xfId="0" applyProtection="1" applyAlignment="1">
      <alignment horizontal="right" vertical="center"/>
    </xf>
    <xf numFmtId="164" applyNumberFormat="1" fontId="3" applyFont="1" fillId="0" applyFill="1" borderId="3" applyBorder="1" xfId="1" applyProtection="1" applyAlignment="1">
      <alignment horizontal="right" vertical="center"/>
    </xf>
    <xf numFmtId="3" applyNumberFormat="1" fontId="3" applyFont="1" fillId="0" applyFill="1" borderId="3" applyBorder="1" xfId="0" applyProtection="1" applyAlignment="1">
      <alignment horizontal="right" vertical="center"/>
    </xf>
    <xf numFmtId="3" applyNumberFormat="1" fontId="3" applyFont="1" fillId="2" applyFill="1" borderId="4" applyBorder="1" xfId="0" applyProtection="1" applyAlignment="1">
      <alignment horizontal="right" vertical="center"/>
    </xf>
    <xf numFmtId="3" applyNumberFormat="1" fontId="2" applyFont="1" fillId="0" applyFill="1" borderId="21" applyBorder="1" xfId="0" applyProtection="1" applyAlignment="1">
      <alignment horizontal="left" vertical="center"/>
    </xf>
    <xf numFmtId="164" applyNumberFormat="1" fontId="3" applyFont="1" fillId="2" applyFill="1" borderId="18" applyBorder="1" xfId="1" applyProtection="1" applyAlignment="1">
      <alignment vertical="center"/>
    </xf>
    <xf numFmtId="3" applyNumberFormat="1" fontId="3" applyFont="1" fillId="2" applyFill="1" borderId="5" applyBorder="1" xfId="0" applyProtection="1" applyAlignment="1">
      <alignment vertical="center"/>
    </xf>
    <xf numFmtId="164" applyNumberFormat="1" fontId="3" applyFont="1" fillId="0" applyFill="1" borderId="5" applyBorder="1" xfId="1" applyProtection="1" applyAlignment="1">
      <alignment vertical="center"/>
    </xf>
    <xf numFmtId="3" applyNumberFormat="1" fontId="3" applyFont="1" fillId="0" applyFill="1" borderId="5" applyBorder="1" xfId="0" applyProtection="1" applyAlignment="1">
      <alignment vertical="center"/>
    </xf>
    <xf numFmtId="3" applyNumberFormat="1" fontId="3" applyFont="1" fillId="2" applyFill="1" borderId="6" applyBorder="1" xfId="0" applyProtection="1" applyAlignment="1">
      <alignment vertical="center"/>
    </xf>
    <xf numFmtId="3" applyNumberFormat="1" fontId="11" applyFont="1" fillId="0" applyFill="1" borderId="0" applyBorder="1" xfId="0" applyProtection="1" applyAlignment="1">
      <alignment vertical="center"/>
    </xf>
    <xf numFmtId="3" applyNumberFormat="1" fontId="12" applyFont="1" fillId="0" applyFill="1" borderId="0" applyBorder="1" xfId="0" applyProtection="1" applyAlignment="1">
      <alignment vertical="center"/>
    </xf>
    <xf numFmtId="164" applyNumberFormat="1" fontId="11" applyFont="1" fillId="0" applyFill="1" borderId="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7" applyBorder="1" xfId="0" applyProtection="1" applyAlignment="1">
      <alignment horizontal="right" vertical="center"/>
    </xf>
    <xf numFmtId="3" applyNumberFormat="1" fontId="2" applyFont="1" fillId="2" applyFill="1" borderId="8" applyBorder="1" xfId="0" applyProtection="1" applyAlignment="1">
      <alignment horizontal="right" vertical="center"/>
    </xf>
    <xf numFmtId="3" applyNumberFormat="1" fontId="2" applyFont="1" fillId="0" applyFill="1" borderId="8" applyBorder="1" xfId="0" applyProtection="1" applyAlignment="1">
      <alignment horizontal="right" vertical="center"/>
    </xf>
    <xf numFmtId="3" applyNumberFormat="1" fontId="2" applyFont="1" fillId="0" applyFill="1" borderId="9" applyBorder="1" xfId="0" applyProtection="1" applyAlignment="1">
      <alignment horizontal="right" vertical="center"/>
    </xf>
    <xf numFmtId="3" applyNumberFormat="1" fontId="2" applyFont="1" fillId="0" applyFill="1" borderId="16" applyBorder="1" xfId="0" applyProtection="1" applyAlignment="1">
      <alignment horizontal="right" vertical="center"/>
    </xf>
    <xf numFmtId="3" applyNumberFormat="1" fontId="2" applyFont="1" fillId="2" applyFill="1" borderId="1" applyBorder="1" xfId="0" applyProtection="1" applyAlignment="1">
      <alignment horizontal="right" vertical="center"/>
    </xf>
    <xf numFmtId="3" applyNumberFormat="1" fontId="2" applyFont="1" fillId="0" applyFill="1" borderId="1" applyBorder="1" xfId="0" applyProtection="1" applyAlignment="1">
      <alignment horizontal="right" vertical="center"/>
    </xf>
    <xf numFmtId="3" applyNumberFormat="1" fontId="2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20" applyBorder="1" xfId="0" applyProtection="1" applyAlignment="1">
      <alignment horizontal="left" vertical="center"/>
    </xf>
    <xf numFmtId="3" applyNumberFormat="1" fontId="3" applyFont="1" fillId="0" applyFill="1" borderId="17" applyBorder="1" xfId="0" applyProtection="1" applyAlignment="1">
      <alignment horizontal="right" vertical="center"/>
    </xf>
    <xf numFmtId="3" applyNumberFormat="1" fontId="3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7" applyBorder="1" xfId="0" applyProtection="1" applyAlignment="1">
      <alignment horizontal="right" vertical="center"/>
    </xf>
    <xf numFmtId="3" applyNumberFormat="1" fontId="2" applyFont="1" fillId="2" applyFill="1" borderId="3" applyBorder="1" xfId="0" applyProtection="1" applyAlignment="1">
      <alignment horizontal="right" vertical="center"/>
    </xf>
    <xf numFmtId="3" applyNumberFormat="1" fontId="2" applyFont="1" fillId="0" applyFill="1" borderId="3" applyBorder="1" xfId="0" applyProtection="1" applyAlignment="1">
      <alignment horizontal="right" vertical="center"/>
    </xf>
    <xf numFmtId="3" applyNumberFormat="1" fontId="2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8" applyBorder="1" xfId="0" applyProtection="1" applyAlignment="1">
      <alignment vertical="center"/>
    </xf>
    <xf numFmtId="3" applyNumberFormat="1" fontId="2" applyFont="1" fillId="2" applyFill="1" borderId="5" applyBorder="1" xfId="0" applyProtection="1" applyAlignment="1">
      <alignment vertical="center"/>
    </xf>
    <xf numFmtId="3" applyNumberFormat="1" fontId="2" applyFont="1" fillId="0" applyFill="1" borderId="5" applyBorder="1" xfId="0" applyProtection="1" applyAlignment="1">
      <alignment vertical="center"/>
    </xf>
    <xf numFmtId="3" applyNumberFormat="1" fontId="2" applyFont="1" fillId="0" applyFill="1" borderId="6" applyBorder="1" xfId="0" applyProtection="1" applyAlignment="1">
      <alignment vertical="center"/>
    </xf>
    <xf numFmtId="3" applyNumberFormat="1" fontId="2" applyFont="1" fillId="2" applyFill="1" borderId="9" applyBorder="1" xfId="0" applyProtection="1" applyAlignment="1">
      <alignment horizontal="right" vertical="center"/>
    </xf>
    <xf numFmtId="3" applyNumberFormat="1" fontId="2" applyFont="1" fillId="2" applyFill="1" borderId="2" applyBorder="1" xfId="0" applyProtection="1" applyAlignment="1">
      <alignment horizontal="right" vertical="center"/>
    </xf>
    <xf numFmtId="3" applyNumberFormat="1" fontId="2" applyFont="1" fillId="2" applyFill="1" borderId="4" applyBorder="1" xfId="0" applyProtection="1" applyAlignment="1">
      <alignment horizontal="right" vertical="center"/>
    </xf>
    <xf numFmtId="3" applyNumberFormat="1" fontId="2" applyFont="1" fillId="2" applyFill="1" borderId="6" applyBorder="1" xfId="0" applyProtection="1" applyAlignment="1">
      <alignment vertical="center"/>
    </xf>
    <xf numFmtId="3" applyNumberFormat="1" fontId="2" applyFont="1" fillId="0" applyFill="1" borderId="12" applyBorder="1" xfId="0" applyProtection="1" applyAlignment="1">
      <alignment horizontal="right" vertical="center"/>
    </xf>
    <xf numFmtId="3" applyNumberFormat="1" fontId="2" applyFont="1" fillId="2" applyFill="1" borderId="10" applyBorder="1" xfId="0" applyProtection="1" applyAlignment="1">
      <alignment horizontal="right" vertical="center"/>
    </xf>
    <xf numFmtId="3" applyNumberFormat="1" fontId="2" applyFont="1" fillId="0" applyFill="1" borderId="10" applyBorder="1" xfId="0" applyProtection="1" applyAlignment="1">
      <alignment horizontal="right" vertical="center"/>
    </xf>
    <xf numFmtId="3" applyNumberFormat="1" fontId="2" applyFont="1" fillId="2" applyFill="1" borderId="11" applyBorder="1" xfId="0" applyProtection="1" applyAlignment="1">
      <alignment horizontal="right" vertical="center"/>
    </xf>
    <xf numFmtId="3" applyNumberFormat="1" fontId="8" applyFont="1" fillId="0" applyFill="1" borderId="0" applyBorder="1" xfId="0" applyProtection="1" applyAlignment="1">
      <alignment vertical="center"/>
    </xf>
    <xf numFmtId="3" applyNumberFormat="1" fontId="9" applyFont="1" fillId="0" applyFill="1" borderId="0" applyBorder="1" xfId="0" applyProtection="1" applyAlignment="1">
      <alignment vertical="center"/>
    </xf>
    <xf numFmtId="3" applyNumberFormat="1" fontId="8" applyFont="1" fillId="0" applyFill="1" borderId="13" applyBorder="1" xfId="0" applyProtection="1" applyAlignment="1">
      <alignment horizontal="right" vertical="center"/>
    </xf>
    <xf numFmtId="3" applyNumberFormat="1" fontId="8" applyFont="1" fillId="2" applyFill="1" borderId="14" applyBorder="1" xfId="0" applyProtection="1" applyAlignment="1">
      <alignment horizontal="right" vertical="center"/>
    </xf>
    <xf numFmtId="3" applyNumberFormat="1" fontId="8" applyFont="1" fillId="0" applyFill="1" borderId="14" applyBorder="1" xfId="0" applyProtection="1" applyAlignment="1">
      <alignment horizontal="right" vertical="center"/>
    </xf>
    <xf numFmtId="3" applyNumberFormat="1" fontId="8" applyFont="1" fillId="2" applyFill="1" borderId="15" applyBorder="1" xfId="0" applyProtection="1" applyAlignment="1">
      <alignment horizontal="right" vertical="center"/>
    </xf>
    <xf numFmtId="3" applyNumberFormat="1" fontId="10" applyFont="1" fillId="0" applyFill="1" borderId="0" applyBorder="1" xfId="0" applyProtection="1" applyAlignment="1">
      <alignment vertical="center"/>
    </xf>
    <xf numFmtId="3" applyNumberFormat="1" fontId="3" applyFont="1" fillId="0" applyFill="1" borderId="21" applyBorder="1" xfId="0" applyProtection="1" applyAlignment="1">
      <alignment horizontal="left" vertical="center"/>
    </xf>
    <xf numFmtId="3" applyNumberFormat="1" fontId="3" applyFont="1" fillId="0" applyFill="1" borderId="18" applyBorder="1" xfId="0" applyProtection="1" applyAlignment="1">
      <alignment vertical="center"/>
    </xf>
    <xf numFmtId="3" applyNumberFormat="1" fontId="3" applyFont="1" fillId="0" applyFill="1" borderId="16" applyBorder="1" xfId="0" applyProtection="1" applyAlignment="1">
      <alignment horizontal="right" vertical="center"/>
    </xf>
    <xf numFmtId="3" applyNumberFormat="1" fontId="14" applyFont="1" fillId="0" applyFill="1" borderId="0" applyBorder="1" xfId="0" applyProtection="1" applyAlignment="1">
      <alignment horizontal="center" vertical="center" wrapText="1"/>
    </xf>
    <xf numFmtId="164" applyNumberFormat="1" fontId="2" applyFont="1" fillId="2" applyFill="1" borderId="22" applyBorder="1" xfId="1" applyProtection="1" applyAlignment="1">
      <alignment horizontal="right" vertical="center" wrapText="1"/>
    </xf>
    <xf numFmtId="164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2" applyFont="1" fillId="0" applyFill="1" borderId="9" applyBorder="1" xfId="0" applyProtection="1" applyAlignment="1">
      <alignment horizontal="right" vertical="center" wrapText="1"/>
    </xf>
    <xf numFmtId="3" applyNumberFormat="1" fontId="3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6" applyBorder="1" xfId="0" applyProtection="1" applyAlignment="1">
      <alignment vertical="center"/>
    </xf>
    <xf numFmtId="3" applyNumberFormat="1" fontId="6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 wrapText="1"/>
    </xf>
    <xf numFmtId="3" applyNumberFormat="1" fontId="3" applyFont="1" fillId="0" applyFill="1" borderId="16" applyBorder="1" xfId="1" applyProtection="1" applyAlignment="1">
      <alignment horizontal="right" vertical="center"/>
    </xf>
    <xf numFmtId="3" applyNumberFormat="1" fontId="3" applyFont="1" fillId="0" applyFill="1" borderId="17" applyBorder="1" xfId="1" applyProtection="1" applyAlignment="1">
      <alignment horizontal="right" vertical="center"/>
    </xf>
    <xf numFmtId="3" applyNumberFormat="1" fontId="3" applyFont="1" fillId="0" applyFill="1" borderId="18" applyBorder="1" xfId="1" applyProtection="1" applyAlignment="1">
      <alignment vertical="center"/>
    </xf>
    <xf numFmtId="3" applyNumberFormat="1" fontId="11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3" applyBorder="1" xfId="1" applyProtection="1" applyAlignment="1">
      <alignment horizontal="right" vertical="center"/>
    </xf>
    <xf numFmtId="3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3" applyFont="1" fillId="2" applyFill="1" borderId="1" applyBorder="1" xfId="1" applyProtection="1" applyAlignment="1">
      <alignment horizontal="right" vertical="center"/>
    </xf>
    <xf numFmtId="3" applyNumberFormat="1" fontId="3" applyFont="1" fillId="2" applyFill="1" borderId="3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vertical="center"/>
    </xf>
    <xf numFmtId="3" applyNumberFormat="1" fontId="2" applyFont="1" fillId="2" applyFill="1" borderId="7" applyBorder="1" xfId="1" applyProtection="1" applyAlignment="1">
      <alignment horizontal="right" vertical="center" wrapText="1"/>
    </xf>
    <xf numFmtId="3" applyNumberFormat="1" fontId="2" applyFont="1" fillId="2" applyFill="1" borderId="9" applyBorder="1" xfId="1" applyProtection="1" applyAlignment="1">
      <alignment horizontal="right" vertical="center" wrapText="1"/>
    </xf>
    <xf numFmtId="3" applyNumberFormat="1" fontId="3" applyFont="1" fillId="2" applyFill="1" borderId="2" applyBorder="1" xfId="1" applyProtection="1" applyAlignment="1">
      <alignment horizontal="right" vertical="center"/>
    </xf>
    <xf numFmtId="3" applyNumberFormat="1" fontId="3" applyFont="1" fillId="2" applyFill="1" borderId="4" applyBorder="1" xfId="1" applyProtection="1" applyAlignment="1">
      <alignment horizontal="right" vertical="center"/>
    </xf>
    <xf numFmtId="3" applyNumberFormat="1" fontId="2" applyFont="1" fillId="2" applyFill="1" borderId="23" applyBorder="1" xfId="0" applyProtection="1" applyAlignment="1">
      <alignment horizontal="right" vertical="center"/>
    </xf>
    <xf numFmtId="3" applyNumberFormat="1" fontId="2" applyFont="1" fillId="2" applyFill="1" borderId="24" applyBorder="1" xfId="0" applyProtection="1" applyAlignment="1">
      <alignment horizontal="right" vertical="center"/>
    </xf>
    <xf numFmtId="3" applyNumberFormat="1" fontId="2" applyFont="1" fillId="2" applyFill="1" borderId="25" applyBorder="1" xfId="0" applyProtection="1" applyAlignment="1">
      <alignment horizontal="right" vertical="center"/>
    </xf>
    <xf numFmtId="3" applyNumberFormat="1" fontId="3" applyFont="1" fillId="0" applyFill="1" borderId="5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horizontal="right" vertical="center"/>
    </xf>
    <xf numFmtId="3" applyNumberFormat="1" fontId="3" applyFont="1" fillId="2" applyFill="1" borderId="6" applyBorder="1" xfId="1" applyProtection="1" applyAlignment="1">
      <alignment horizontal="right" vertical="center"/>
    </xf>
    <xf numFmtId="9" applyNumberFormat="1" fontId="3" applyFont="1" fillId="0" applyFill="1" borderId="1" applyBorder="1" xfId="1" applyProtection="1" applyAlignment="1">
      <alignment horizontal="right" vertical="center"/>
    </xf>
    <xf numFmtId="9" applyNumberFormat="1" fontId="3" applyFont="1" fillId="0" applyFill="1" borderId="3" applyBorder="1" xfId="1" applyProtection="1" applyAlignment="1">
      <alignment horizontal="right" vertical="center"/>
    </xf>
    <xf numFmtId="9" applyNumberFormat="1" fontId="3" applyFont="1" fillId="0" applyFill="1" borderId="5" applyBorder="1" xfId="1" applyProtection="1" applyAlignment="1">
      <alignment horizontal="right" vertical="center"/>
    </xf>
    <xf numFmtId="164" applyNumberFormat="1" fontId="3" applyFont="1" fillId="0" applyFill="1" borderId="5" applyBorder="1" xfId="1" applyProtection="1" applyAlignment="1">
      <alignment horizontal="right" vertical="center"/>
    </xf>
    <xf numFmtId="164" applyNumberFormat="1" fontId="11" applyFont="1" fillId="0" applyFill="1" borderId="0" applyBorder="1" xfId="1" applyProtection="1" applyAlignment="1">
      <alignment vertical="center"/>
    </xf>
    <xf numFmtId="3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vertical="center"/>
    </xf>
    <xf numFmtId="3" applyNumberFormat="1" fontId="3" applyFont="1" fillId="0" applyFill="1" borderId="24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/>
    </xf>
    <xf numFmtId="3" applyNumberFormat="1" fontId="2" applyFont="1" fillId="0" applyFill="1" borderId="23" applyBorder="1" xfId="0" applyProtection="1" applyAlignment="1">
      <alignment horizontal="right" vertical="center"/>
    </xf>
    <xf numFmtId="3" applyNumberFormat="1" fontId="2" applyFont="1" fillId="0" applyFill="1" borderId="24" applyBorder="1" xfId="0" applyProtection="1" applyAlignment="1">
      <alignment horizontal="right" vertical="center"/>
    </xf>
    <xf numFmtId="3" applyNumberFormat="1" fontId="2" applyFont="1" fillId="0" applyFill="1" borderId="25" applyBorder="1" xfId="0" applyProtection="1" applyAlignment="1">
      <alignment vertical="center"/>
    </xf>
    <xf numFmtId="9" applyNumberFormat="1" fontId="3" applyFont="1" fillId="0" applyFill="1" borderId="16" applyBorder="1" xfId="1" applyProtection="1" applyAlignment="1">
      <alignment horizontal="right" vertical="center"/>
    </xf>
    <xf numFmtId="9" applyNumberFormat="1" fontId="3" applyFont="1" fillId="2" applyFill="1" borderId="16" applyBorder="1" xfId="1" applyProtection="1" applyAlignment="1">
      <alignment horizontal="right" vertical="center"/>
    </xf>
    <xf numFmtId="9" applyNumberFormat="1" fontId="3" applyFont="1" fillId="2" applyFill="1" borderId="1" applyBorder="1" xfId="1" applyProtection="1" applyAlignment="1">
      <alignment horizontal="right" vertical="center"/>
    </xf>
    <xf numFmtId="9" applyNumberFormat="1" fontId="3" applyFont="1" fillId="2" applyFill="1" borderId="2" applyBorder="1" xfId="1" applyProtection="1" applyAlignment="1">
      <alignment horizontal="right" vertical="center"/>
    </xf>
    <xf numFmtId="9" applyNumberFormat="1" fontId="3" applyFont="1" fillId="0" applyFill="1" borderId="17" applyBorder="1" xfId="1" applyProtection="1" applyAlignment="1">
      <alignment horizontal="right" vertical="center"/>
    </xf>
    <xf numFmtId="9" applyNumberFormat="1" fontId="3" applyFont="1" fillId="2" applyFill="1" borderId="17" applyBorder="1" xfId="1" applyProtection="1" applyAlignment="1">
      <alignment horizontal="right" vertical="center"/>
    </xf>
    <xf numFmtId="9" applyNumberFormat="1" fontId="3" applyFont="1" fillId="2" applyFill="1" borderId="3" applyBorder="1" xfId="1" applyProtection="1" applyAlignment="1">
      <alignment horizontal="right" vertical="center"/>
    </xf>
    <xf numFmtId="9" applyNumberFormat="1" fontId="3" applyFont="1" fillId="2" applyFill="1" borderId="4" applyBorder="1" xfId="1" applyProtection="1" applyAlignment="1">
      <alignment horizontal="right" vertical="center"/>
    </xf>
    <xf numFmtId="9" applyNumberFormat="1" fontId="2" applyFont="1" fillId="0" applyFill="1" borderId="26" applyBorder="1" xfId="1" applyProtection="1" applyAlignment="1">
      <alignment horizontal="right" vertical="center"/>
    </xf>
    <xf numFmtId="9" applyNumberFormat="1" fontId="2" applyFont="1" fillId="0" applyFill="1" borderId="28" applyBorder="1" xfId="1" applyProtection="1" applyAlignment="1">
      <alignment horizontal="right" vertical="center"/>
    </xf>
    <xf numFmtId="9" applyNumberFormat="1" fontId="2" applyFont="1" fillId="0" applyFill="1" borderId="30" applyBorder="1" xfId="1" applyProtection="1" applyAlignment="1">
      <alignment horizontal="right" vertical="center"/>
    </xf>
    <xf numFmtId="9" applyNumberFormat="1" fontId="3" applyFont="1" fillId="0" applyFill="1" borderId="18" applyBorder="1" xfId="1" applyProtection="1" applyAlignment="1">
      <alignment horizontal="right" vertical="center"/>
    </xf>
    <xf numFmtId="9" applyNumberFormat="1" fontId="3" applyFont="1" fillId="2" applyFill="1" borderId="18" applyBorder="1" xfId="1" applyProtection="1" applyAlignment="1">
      <alignment horizontal="right" vertical="center"/>
    </xf>
    <xf numFmtId="9" applyNumberFormat="1" fontId="3" applyFont="1" fillId="2" applyFill="1" borderId="5" applyBorder="1" xfId="1" applyProtection="1" applyAlignment="1">
      <alignment horizontal="right" vertical="center"/>
    </xf>
    <xf numFmtId="9" applyNumberFormat="1" fontId="3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27" applyBorder="1" xfId="1" applyProtection="1" applyAlignment="1">
      <alignment horizontal="right" vertical="center"/>
    </xf>
    <xf numFmtId="9" applyNumberFormat="1" fontId="2" applyFont="1" fillId="0" applyFill="1" borderId="29" applyBorder="1" xfId="1" applyProtection="1" applyAlignment="1">
      <alignment horizontal="right" vertical="center"/>
    </xf>
    <xf numFmtId="9" applyNumberFormat="1" fontId="2" applyFont="1" fillId="0" applyFill="1" borderId="31" applyBorder="1" xfId="1" applyProtection="1" applyAlignment="1">
      <alignment horizontal="right" vertical="center"/>
    </xf>
    <xf numFmtId="3" applyNumberFormat="1" fontId="2" applyFont="1" fillId="0" applyFill="1" borderId="34" applyBorder="1" xfId="1" applyProtection="1" applyAlignment="1">
      <alignment horizontal="right" vertical="center" wrapText="1"/>
    </xf>
    <xf numFmtId="9" applyNumberFormat="1" fontId="3" applyFont="1" fillId="0" applyFill="1" borderId="26" applyBorder="1" xfId="1" applyProtection="1" applyAlignment="1">
      <alignment horizontal="right" vertical="center"/>
    </xf>
    <xf numFmtId="9" applyNumberFormat="1" fontId="3" applyFont="1" fillId="0" applyFill="1" borderId="28" applyBorder="1" xfId="1" applyProtection="1" applyAlignment="1">
      <alignment horizontal="right" vertical="center"/>
    </xf>
    <xf numFmtId="9" applyNumberFormat="1" fontId="3" applyFont="1" fillId="0" applyFill="1" borderId="30" applyBorder="1" xfId="1" applyProtection="1" applyAlignment="1">
      <alignment horizontal="right" vertical="center"/>
    </xf>
    <xf numFmtId="164" applyNumberFormat="1" fontId="2" applyFont="1" fillId="2" applyFill="1" borderId="7" applyBorder="1" xfId="1" applyProtection="1" applyAlignment="1">
      <alignment horizontal="right" vertical="center" wrapText="1"/>
    </xf>
    <xf numFmtId="9" applyNumberFormat="1" fontId="3" applyFont="1" fillId="2" applyFill="1" borderId="23" applyBorder="1" xfId="1" applyProtection="1" applyAlignment="1">
      <alignment horizontal="right" vertical="center"/>
    </xf>
    <xf numFmtId="9" applyNumberFormat="1" fontId="3" applyFont="1" fillId="2" applyFill="1" borderId="24" applyBorder="1" xfId="1" applyProtection="1" applyAlignment="1">
      <alignment horizontal="right" vertical="center"/>
    </xf>
    <xf numFmtId="9" applyNumberFormat="1" fontId="3" applyFont="1" fillId="2" applyFill="1" borderId="25" applyBorder="1" xfId="1" applyProtection="1" applyAlignment="1">
      <alignment horizontal="right" vertical="center"/>
    </xf>
    <xf numFmtId="3" applyNumberFormat="1" fontId="3" applyFont="1" fillId="0" applyFill="1" borderId="26" applyBorder="1" xfId="1" applyProtection="1" applyAlignment="1">
      <alignment horizontal="right" vertical="center"/>
    </xf>
    <xf numFmtId="3" applyNumberFormat="1" fontId="3" applyFont="1" fillId="2" applyFill="1" borderId="23" applyBorder="1" xfId="1" applyProtection="1" applyAlignment="1">
      <alignment horizontal="right" vertical="center"/>
    </xf>
    <xf numFmtId="3" applyNumberFormat="1" fontId="3" applyFont="1" fillId="0" applyFill="1" borderId="28" applyBorder="1" xfId="1" applyProtection="1" applyAlignment="1">
      <alignment horizontal="right" vertical="center"/>
    </xf>
    <xf numFmtId="3" applyNumberFormat="1" fontId="3" applyFont="1" fillId="2" applyFill="1" borderId="24" applyBorder="1" xfId="1" applyProtection="1" applyAlignment="1">
      <alignment horizontal="right" vertical="center"/>
    </xf>
    <xf numFmtId="3" applyNumberFormat="1" fontId="3" applyFont="1" fillId="0" applyFill="1" borderId="30" applyBorder="1" xfId="1" applyProtection="1" applyAlignment="1">
      <alignment horizontal="right" vertical="center"/>
    </xf>
    <xf numFmtId="3" applyNumberFormat="1" fontId="3" applyFont="1" fillId="2" applyFill="1" borderId="25" applyBorder="1" xfId="1" applyProtection="1" applyAlignment="1">
      <alignment horizontal="right" vertical="center"/>
    </xf>
    <xf numFmtId="9" applyNumberFormat="1" fontId="3" applyFont="1" fillId="0" applyFill="1" borderId="24" applyBorder="1" xfId="1" applyProtection="1" applyAlignment="1">
      <alignment horizontal="right" vertical="center"/>
    </xf>
    <xf numFmtId="9" applyNumberFormat="1" fontId="3" applyFont="1" fillId="0" applyFill="1" borderId="25" applyBorder="1" xfId="1" applyProtection="1" applyAlignment="1">
      <alignment horizontal="right" vertical="center"/>
    </xf>
    <xf numFmtId="9" applyNumberFormat="1" fontId="3" applyFont="1" fillId="0" applyFill="1" borderId="36" applyBorder="1" xfId="1" applyProtection="1" applyAlignment="1">
      <alignment horizontal="right" vertical="center"/>
    </xf>
    <xf numFmtId="9" applyNumberFormat="1" fontId="3" applyFont="1" fillId="2" applyFill="1" borderId="37" applyBorder="1" xfId="1" applyProtection="1" applyAlignment="1">
      <alignment horizontal="right" vertical="center"/>
    </xf>
    <xf numFmtId="9" applyNumberFormat="1" fontId="3" applyFont="1" fillId="0" applyFill="1" borderId="37" applyBorder="1" xfId="1" applyProtection="1" applyAlignment="1">
      <alignment horizontal="right" vertical="center"/>
    </xf>
    <xf numFmtId="9" applyNumberFormat="1" fontId="3" applyFont="1" fillId="2" applyFill="1" borderId="38" applyBorder="1" xfId="1" applyProtection="1" applyAlignment="1">
      <alignment horizontal="right" vertical="center"/>
    </xf>
    <xf numFmtId="3" applyNumberFormat="1" fontId="2" applyFont="1" fillId="0" applyFill="1" borderId="25" applyBorder="1" xfId="1" applyProtection="1" applyAlignment="1">
      <alignment horizontal="right" vertical="center" wrapText="1"/>
    </xf>
    <xf numFmtId="164" applyNumberFormat="1" fontId="2" applyFont="1" fillId="2" applyFill="1" borderId="5" applyBorder="1" xfId="1" applyProtection="1" applyAlignment="1">
      <alignment horizontal="right" vertical="center" wrapText="1"/>
    </xf>
    <xf numFmtId="3" applyNumberFormat="1" fontId="2" applyFont="1" fillId="0" applyFill="1" borderId="5" applyBorder="1" xfId="0" applyProtection="1" applyAlignment="1">
      <alignment horizontal="right" vertical="center" wrapText="1"/>
    </xf>
    <xf numFmtId="3" applyNumberFormat="1" fontId="2" applyFont="1" fillId="2" applyFill="1" borderId="6" applyBorder="1" xfId="0" applyProtection="1" applyAlignment="1">
      <alignment horizontal="right" vertical="center" wrapText="1"/>
    </xf>
    <xf numFmtId="3" applyNumberFormat="1" fontId="3" applyFont="1" fillId="0" applyFill="1" borderId="36" applyBorder="1" xfId="1" applyProtection="1" applyAlignment="1">
      <alignment horizontal="right" vertical="center"/>
    </xf>
    <xf numFmtId="3" applyNumberFormat="1" fontId="3" applyFont="1" fillId="2" applyFill="1" borderId="37" applyBorder="1" xfId="1" applyProtection="1" applyAlignment="1">
      <alignment horizontal="right" vertical="center"/>
    </xf>
    <xf numFmtId="3" applyNumberFormat="1" fontId="3" applyFont="1" fillId="0" applyFill="1" borderId="37" applyBorder="1" xfId="1" applyProtection="1" applyAlignment="1">
      <alignment horizontal="right" vertical="center"/>
    </xf>
    <xf numFmtId="3" applyNumberFormat="1" fontId="3" applyFont="1" fillId="2" applyFill="1" borderId="38" applyBorder="1" xfId="1" applyProtection="1" applyAlignment="1">
      <alignment horizontal="right" vertical="center"/>
    </xf>
    <xf numFmtId="3" applyNumberFormat="1" fontId="3" applyFont="1" fillId="0" applyFill="1" borderId="24" applyBorder="1" xfId="1" applyProtection="1" applyAlignment="1">
      <alignment horizontal="right" vertical="center"/>
    </xf>
    <xf numFmtId="3" applyNumberFormat="1" fontId="3" applyFont="1" fillId="0" applyFill="1" borderId="25" applyBorder="1" xfId="1" applyProtection="1" applyAlignment="1">
      <alignment horizontal="right" vertical="center"/>
    </xf>
    <xf numFmtId="3" applyNumberFormat="1" fontId="2" applyFont="1" fillId="0" applyFill="1" borderId="0" applyBorder="1" xfId="1" applyProtection="1" applyAlignment="1">
      <alignment horizontal="right" vertical="center"/>
    </xf>
    <xf numFmtId="9" applyNumberFormat="1" fontId="3" applyFont="1" fillId="0" applyFill="1" borderId="2" applyBorder="1" xfId="1" applyProtection="1" applyAlignment="1">
      <alignment horizontal="right" vertical="center"/>
    </xf>
    <xf numFmtId="9" applyNumberFormat="1" fontId="3" applyFont="1" fillId="0" applyFill="1" borderId="4" applyBorder="1" xfId="1" applyProtection="1" applyAlignment="1">
      <alignment horizontal="right" vertical="center"/>
    </xf>
    <xf numFmtId="9" applyNumberFormat="1" fontId="3" applyFont="1" fillId="0" applyFill="1" borderId="6" applyBorder="1" xfId="1" applyProtection="1" applyAlignment="1">
      <alignment horizontal="right" vertical="center"/>
    </xf>
    <xf numFmtId="9" applyNumberFormat="1" fontId="2" applyFont="1" fillId="2" applyFill="1" borderId="25" applyBorder="1" xfId="1" applyProtection="1" applyAlignment="1">
      <alignment horizontal="right" vertical="center"/>
    </xf>
    <xf numFmtId="9" applyNumberFormat="1" fontId="2" applyFont="1" fillId="0" applyFill="1" borderId="5" applyBorder="1" xfId="1" applyProtection="1" applyAlignment="1">
      <alignment horizontal="right" vertical="center"/>
    </xf>
    <xf numFmtId="9" applyNumberFormat="1" fontId="2" applyFont="1" fillId="2" applyFill="1" borderId="5" applyBorder="1" xfId="1" applyProtection="1" applyAlignment="1">
      <alignment horizontal="right" vertical="center"/>
    </xf>
    <xf numFmtId="9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0" applyBorder="1" xfId="1" applyProtection="1" applyAlignment="1">
      <alignment horizontal="right" vertical="center"/>
    </xf>
    <xf numFmtId="3" applyNumberFormat="1" fontId="2" applyFont="1" fillId="2" applyFill="1" borderId="25" applyBorder="1" xfId="1" applyProtection="1" applyAlignment="1">
      <alignment horizontal="right" vertical="center"/>
    </xf>
    <xf numFmtId="3" applyNumberFormat="1" fontId="2" applyFont="1" fillId="0" applyFill="1" borderId="5" applyBorder="1" xfId="1" applyProtection="1" applyAlignment="1">
      <alignment horizontal="right" vertical="center"/>
    </xf>
    <xf numFmtId="3" applyNumberFormat="1" fontId="2" applyFont="1" fillId="2" applyFill="1" borderId="5" applyBorder="1" xfId="1" applyProtection="1" applyAlignment="1">
      <alignment horizontal="right" vertical="center"/>
    </xf>
    <xf numFmtId="3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7" applyBorder="1" xfId="1" applyProtection="1" applyAlignment="1">
      <alignment horizontal="right" vertical="center"/>
    </xf>
    <xf numFmtId="9" applyNumberFormat="1" fontId="2" applyFont="1" fillId="0" applyFill="1" borderId="8" applyBorder="1" xfId="1" applyProtection="1" applyAlignment="1">
      <alignment horizontal="right" vertical="center"/>
    </xf>
    <xf numFmtId="9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22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/>
    </xf>
    <xf numFmtId="3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horizontal="right" vertical="center"/>
    </xf>
    <xf numFmtId="165" applyNumberFormat="1" fontId="3" applyFont="1" fillId="0" applyFill="1" borderId="1" applyBorder="1" xfId="1" applyProtection="1" applyAlignment="1">
      <alignment horizontal="right" vertical="center"/>
    </xf>
    <xf numFmtId="165" applyNumberFormat="1" fontId="3" applyFont="1" fillId="2" applyFill="1" borderId="1" applyBorder="1" xfId="1" applyProtection="1" applyAlignment="1">
      <alignment horizontal="right" vertical="center"/>
    </xf>
    <xf numFmtId="165" applyNumberFormat="1" fontId="3" applyFont="1" fillId="2" applyFill="1" borderId="2" applyBorder="1" xfId="1" applyProtection="1" applyAlignment="1">
      <alignment horizontal="right" vertical="center"/>
    </xf>
    <xf numFmtId="165" applyNumberFormat="1" fontId="3" applyFont="1" fillId="0" applyFill="1" borderId="3" applyBorder="1" xfId="1" applyProtection="1" applyAlignment="1">
      <alignment horizontal="right" vertical="center"/>
    </xf>
    <xf numFmtId="165" applyNumberFormat="1" fontId="3" applyFont="1" fillId="2" applyFill="1" borderId="3" applyBorder="1" xfId="1" applyProtection="1" applyAlignment="1">
      <alignment horizontal="right" vertical="center"/>
    </xf>
    <xf numFmtId="165" applyNumberFormat="1" fontId="3" applyFont="1" fillId="2" applyFill="1" borderId="4" applyBorder="1" xfId="1" applyProtection="1" applyAlignment="1">
      <alignment horizontal="right" vertical="center"/>
    </xf>
    <xf numFmtId="165" applyNumberFormat="1" fontId="3" applyFont="1" fillId="0" applyFill="1" borderId="5" applyBorder="1" xfId="1" applyProtection="1" applyAlignment="1">
      <alignment horizontal="right" vertical="center"/>
    </xf>
    <xf numFmtId="165" applyNumberFormat="1" fontId="3" applyFont="1" fillId="2" applyFill="1" borderId="5" applyBorder="1" xfId="1" applyProtection="1" applyAlignment="1">
      <alignment horizontal="right" vertical="center"/>
    </xf>
    <xf numFmtId="165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 wrapText="1"/>
    </xf>
    <xf numFmtId="164" applyNumberFormat="1" fontId="2" applyFont="1" fillId="0" applyFill="1" borderId="34" applyBorder="1" xfId="1" applyProtection="1" applyAlignment="1">
      <alignment horizontal="right" vertical="center" wrapText="1"/>
    </xf>
    <xf numFmtId="3" applyNumberFormat="1" fontId="2" applyFont="1" fillId="0" applyFill="1" borderId="41" applyBorder="1" xfId="0" applyProtection="1" applyAlignment="1">
      <alignment horizontal="right" vertical="center" wrapText="1"/>
    </xf>
    <xf numFmtId="1" applyNumberFormat="1" fontId="2" applyFont="1" fillId="0" applyFill="1" borderId="27" applyBorder="1" xfId="1" applyProtection="1" applyAlignment="1">
      <alignment horizontal="right" vertical="center"/>
    </xf>
    <xf numFmtId="1" applyNumberFormat="1" fontId="2" applyFont="1" fillId="0" applyFill="1" borderId="29" applyBorder="1" xfId="1" applyProtection="1" applyAlignment="1">
      <alignment horizontal="right" vertical="center"/>
    </xf>
    <xf numFmtId="1" applyNumberFormat="1" fontId="2" applyFont="1" fillId="0" applyFill="1" borderId="31" applyBorder="1" xfId="1" applyProtection="1" applyAlignment="1">
      <alignment horizontal="right" vertical="center"/>
    </xf>
    <xf numFmtId="165" applyNumberFormat="1" fontId="3" applyFont="1" fillId="0" applyFill="1" borderId="23" applyBorder="1" xfId="1" applyProtection="1" applyAlignment="1">
      <alignment horizontal="right" vertical="center"/>
    </xf>
    <xf numFmtId="165" applyNumberFormat="1" fontId="3" applyFont="1" fillId="0" applyFill="1" borderId="24" applyBorder="1" xfId="1" applyProtection="1" applyAlignment="1">
      <alignment horizontal="right" vertical="center"/>
    </xf>
    <xf numFmtId="165" applyNumberFormat="1" fontId="3" applyFont="1" fillId="0" applyFill="1" borderId="25" applyBorder="1" xfId="1" applyProtection="1" applyAlignment="1">
      <alignment horizontal="right" vertical="center"/>
    </xf>
    <xf numFmtId="164" applyNumberFormat="1" fontId="2" applyFont="1" fillId="0" applyFill="1" borderId="0" applyBorder="1" xfId="1" applyProtection="1" applyAlignment="1">
      <alignment horizontal="right" vertical="center" wrapText="1"/>
    </xf>
    <xf numFmtId="3" applyNumberFormat="1" fontId="2" applyFont="1" fillId="0" applyFill="1" borderId="0" applyBorder="1" xfId="0" applyProtection="1" applyAlignment="1">
      <alignment horizontal="right" vertical="center" wrapText="1"/>
    </xf>
    <xf numFmtId="3" applyNumberFormat="1" fontId="2" applyFont="1" fillId="0" applyFill="1" borderId="23" applyBorder="1" xfId="1" applyProtection="1" applyAlignment="1">
      <alignment horizontal="right" vertical="center" wrapText="1"/>
    </xf>
    <xf numFmtId="164" applyNumberFormat="1" fontId="2" applyFont="1" fillId="2" applyFill="1" borderId="1" applyBorder="1" xfId="1" applyProtection="1" applyAlignment="1">
      <alignment horizontal="right" vertical="center" wrapText="1"/>
    </xf>
    <xf numFmtId="3" applyNumberFormat="1" fontId="2" applyFont="1" fillId="0" applyFill="1" borderId="1" applyBorder="1" xfId="0" applyProtection="1" applyAlignment="1">
      <alignment horizontal="right" vertical="center" wrapText="1"/>
    </xf>
    <xf numFmtId="3" applyNumberFormat="1" fontId="2" applyFont="1" fillId="2" applyFill="1" borderId="1" applyBorder="1" xfId="0" applyProtection="1" applyAlignment="1">
      <alignment horizontal="right" vertical="center" wrapText="1"/>
    </xf>
    <xf numFmtId="164" applyNumberFormat="1" fontId="2" applyFont="1" fillId="0" applyFill="1" borderId="1" applyBorder="1" xfId="1" applyProtection="1" applyAlignment="1">
      <alignment horizontal="right" vertical="center" wrapText="1"/>
    </xf>
    <xf numFmtId="3" applyNumberFormat="1" fontId="2" applyFont="1" fillId="2" applyFill="1" borderId="2" applyBorder="1" xfId="0" applyProtection="1" applyAlignment="1">
      <alignment horizontal="right" vertical="center" wrapText="1"/>
    </xf>
    <xf numFmtId="3" applyNumberFormat="1" fontId="3" applyFont="1" fillId="0" applyFill="1" borderId="23" applyBorder="1" xfId="1" applyProtection="1" applyAlignment="1">
      <alignment horizontal="right" vertical="center"/>
    </xf>
    <xf numFmtId="3" applyNumberFormat="1" fontId="3" applyFont="1" fillId="0" applyFill="1" borderId="2" applyBorder="1" xfId="1" applyProtection="1" applyAlignment="1">
      <alignment horizontal="right" vertical="center"/>
    </xf>
    <xf numFmtId="3" applyNumberFormat="1" fontId="3" applyFont="1" fillId="0" applyFill="1" borderId="4" applyBorder="1" xfId="1" applyProtection="1" applyAlignment="1">
      <alignment horizontal="right" vertical="center"/>
    </xf>
    <xf numFmtId="3" applyNumberFormat="1" fontId="3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2" applyBorder="1" xfId="0" applyProtection="1" applyAlignment="1">
      <alignment vertical="center" wrapText="1"/>
    </xf>
    <xf numFmtId="3" applyNumberFormat="1" fontId="2" applyFont="1" fillId="0" applyFill="1" borderId="40" applyBorder="1" xfId="1" applyProtection="1" applyAlignment="1">
      <alignment horizontal="right" vertical="center"/>
    </xf>
    <xf numFmtId="164" applyNumberFormat="1" fontId="3" applyFont="1" fillId="0" applyFill="1" borderId="16" applyBorder="1" xfId="1" applyProtection="1" applyAlignment="1">
      <alignment horizontal="right" vertical="center"/>
    </xf>
    <xf numFmtId="164" applyNumberFormat="1" fontId="3" applyFont="1" fillId="2" applyFill="1" borderId="1" applyBorder="1" xfId="1" applyProtection="1" applyAlignment="1">
      <alignment horizontal="right" vertical="center"/>
    </xf>
    <xf numFmtId="164" applyNumberFormat="1" fontId="3" applyFont="1" fillId="0" applyFill="1" borderId="2" applyBorder="1" xfId="1" applyProtection="1" applyAlignment="1">
      <alignment horizontal="right" vertical="center"/>
    </xf>
    <xf numFmtId="164" applyNumberFormat="1" fontId="3" applyFont="1" fillId="0" applyFill="1" borderId="17" applyBorder="1" xfId="1" applyProtection="1" applyAlignment="1">
      <alignment horizontal="right" vertical="center"/>
    </xf>
    <xf numFmtId="164" applyNumberFormat="1" fontId="3" applyFont="1" fillId="2" applyFill="1" borderId="3" applyBorder="1" xfId="1" applyProtection="1" applyAlignment="1">
      <alignment horizontal="right" vertical="center"/>
    </xf>
    <xf numFmtId="164" applyNumberFormat="1" fontId="3" applyFont="1" fillId="0" applyFill="1" borderId="4" applyBorder="1" xfId="1" applyProtection="1" applyAlignment="1">
      <alignment horizontal="right" vertical="center"/>
    </xf>
    <xf numFmtId="164" applyNumberFormat="1" fontId="3" applyFont="1" fillId="0" applyFill="1" borderId="18" applyBorder="1" xfId="1" applyProtection="1" applyAlignment="1">
      <alignment horizontal="right" vertical="center"/>
    </xf>
    <xf numFmtId="164" applyNumberFormat="1" fontId="3" applyFont="1" fillId="2" applyFill="1" borderId="18" applyBorder="1" xfId="1" applyProtection="1" applyAlignment="1">
      <alignment horizontal="right" vertical="center"/>
    </xf>
    <xf numFmtId="164" applyNumberFormat="1" fontId="3" applyFont="1" fillId="2" applyFill="1" borderId="5" applyBorder="1" xfId="1" applyProtection="1" applyAlignment="1">
      <alignment horizontal="right" vertical="center"/>
    </xf>
    <xf numFmtId="164" applyNumberFormat="1" fontId="3" applyFont="1" fillId="0" applyFill="1" borderId="6" applyBorder="1" xfId="1" applyProtection="1" applyAlignment="1">
      <alignment horizontal="right" vertical="center"/>
    </xf>
    <xf numFmtId="164" applyNumberFormat="1" fontId="3" applyFont="1" fillId="0" applyFill="1" borderId="0" applyBorder="1" xfId="0" applyProtection="1" applyAlignment="1">
      <alignment horizontal="right" vertical="center"/>
    </xf>
    <xf numFmtId="164" applyNumberFormat="1" fontId="2" applyFont="1" fillId="0" applyFill="1" borderId="8" applyBorder="1" xfId="0" applyProtection="1" applyAlignment="1">
      <alignment horizontal="right" vertical="center" wrapText="1"/>
    </xf>
    <xf numFmtId="164" applyNumberFormat="1" fontId="2" applyFont="1" fillId="2" applyFill="1" borderId="8" applyBorder="1" xfId="0" applyProtection="1" applyAlignment="1">
      <alignment horizontal="right" vertical="center" wrapText="1"/>
    </xf>
    <xf numFmtId="164" applyNumberFormat="1" fontId="2" applyFont="1" fillId="0" applyFill="1" borderId="9" applyBorder="1" xfId="0" applyProtection="1" applyAlignment="1">
      <alignment horizontal="right" vertical="center" wrapText="1"/>
    </xf>
    <xf numFmtId="164" applyNumberFormat="1" fontId="3" applyFont="1" fillId="2" applyFill="1" borderId="2" applyBorder="1" xfId="1" applyProtection="1" applyAlignment="1">
      <alignment horizontal="right" vertical="center"/>
    </xf>
    <xf numFmtId="164" applyNumberFormat="1" fontId="3" applyFont="1" fillId="2" applyFill="1" borderId="4" applyBorder="1" xfId="1" applyProtection="1" applyAlignment="1">
      <alignment horizontal="right" vertical="center"/>
    </xf>
    <xf numFmtId="164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3" applyFont="1" fillId="0" applyFill="1" borderId="18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horizontal="right" vertical="center"/>
    </xf>
    <xf numFmtId="9" applyNumberFormat="1" fontId="2" applyFont="1" fillId="0" applyFill="1" borderId="39" applyBorder="1" xfId="1" applyProtection="1" applyAlignment="1">
      <alignment horizontal="right" vertical="center"/>
    </xf>
    <xf numFmtId="9" applyNumberFormat="1" fontId="2" applyFont="1" fillId="0" applyFill="1" borderId="42" applyBorder="1" xfId="1" applyProtection="1" applyAlignment="1">
      <alignment horizontal="right" vertical="center"/>
    </xf>
    <xf numFmtId="9" applyNumberFormat="1" fontId="2" applyFont="1" fillId="0" applyFill="1" borderId="43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 wrapText="1"/>
    </xf>
    <xf numFmtId="3" applyNumberFormat="1" fontId="2" applyFont="1" fillId="0" applyFill="1" borderId="6" applyBorder="1" xfId="0" applyProtection="1" applyAlignment="1">
      <alignment horizontal="right" vertical="center" wrapText="1"/>
    </xf>
    <xf numFmtId="164" applyNumberFormat="1" fontId="3" applyFont="1" fillId="0" applyFill="1" borderId="23" applyBorder="1" xfId="1" applyProtection="1" applyAlignment="1">
      <alignment horizontal="right" vertical="center"/>
    </xf>
    <xf numFmtId="164" applyNumberFormat="1" fontId="3" applyFont="1" fillId="0" applyFill="1" borderId="24" applyBorder="1" xfId="1" applyProtection="1" applyAlignment="1">
      <alignment horizontal="right" vertical="center"/>
    </xf>
    <xf numFmtId="164" applyNumberFormat="1" fontId="3" applyFont="1" fillId="0" applyFill="1" borderId="25" applyBorder="1" xfId="1" applyProtection="1" applyAlignment="1">
      <alignment horizontal="right" vertical="center"/>
    </xf>
    <xf numFmtId="4" applyNumberFormat="1" fontId="3" applyFont="1" fillId="0" applyFill="1" borderId="2" applyBorder="1" xfId="1" applyProtection="1" applyAlignment="1">
      <alignment horizontal="left" vertical="center"/>
    </xf>
    <xf numFmtId="4" applyNumberFormat="1" fontId="3" applyFont="1" fillId="0" applyFill="1" borderId="4" applyBorder="1" xfId="1" applyProtection="1" applyAlignment="1">
      <alignment horizontal="left" vertical="center"/>
    </xf>
    <xf numFmtId="4" applyNumberFormat="1" fontId="3" applyFont="1" fillId="0" applyFill="1" borderId="6" applyBorder="1" xfId="1" applyProtection="1" applyAlignment="1">
      <alignment horizontal="left" vertical="center"/>
    </xf>
    <xf numFmtId="164" applyNumberFormat="1" fontId="2" applyFont="1" fillId="2" applyFill="1" borderId="41" applyBorder="1" xfId="1" applyProtection="1" applyAlignment="1">
      <alignment horizontal="left" vertical="center" wrapText="1"/>
    </xf>
    <xf numFmtId="164" applyNumberFormat="1" fontId="2" applyFont="1" fillId="0" applyFill="1" borderId="41" applyBorder="1" xfId="1" applyProtection="1" applyAlignment="1">
      <alignment horizontal="left" vertical="center" wrapText="1"/>
    </xf>
    <xf numFmtId="4" applyNumberFormat="1" fontId="3" applyFont="1" fillId="2" applyFill="1" borderId="2" applyBorder="1" xfId="1" applyProtection="1" applyAlignment="1">
      <alignment horizontal="left" vertical="center"/>
    </xf>
    <xf numFmtId="4" applyNumberFormat="1" fontId="3" applyFont="1" fillId="2" applyFill="1" borderId="4" applyBorder="1" xfId="1" applyProtection="1" applyAlignment="1">
      <alignment horizontal="left" vertical="center"/>
    </xf>
    <xf numFmtId="4" applyNumberFormat="1" fontId="3" applyFont="1" fillId="2" applyFill="1" borderId="6" applyBorder="1" xfId="1" applyProtection="1" applyAlignment="1">
      <alignment horizontal="left" vertical="center"/>
    </xf>
    <xf numFmtId="9" applyNumberFormat="1" fontId="2" applyFont="1" fillId="0" applyFill="1" borderId="44" applyBorder="1" xfId="1" applyProtection="1" applyAlignment="1">
      <alignment horizontal="center" vertical="center"/>
    </xf>
    <xf numFmtId="9" applyNumberFormat="1" fontId="2" applyFont="1" fillId="0" applyFill="1" borderId="45" applyBorder="1" xfId="1" applyProtection="1" applyAlignment="1">
      <alignment horizontal="right" vertical="center"/>
    </xf>
    <xf numFmtId="9" applyNumberFormat="1" fontId="2" applyFont="1" fillId="0" applyFill="1" borderId="46" applyBorder="1" xfId="1" applyProtection="1" applyAlignment="1">
      <alignment horizontal="center" vertical="center"/>
    </xf>
    <xf numFmtId="9" applyNumberFormat="1" fontId="2" applyFont="1" fillId="0" applyFill="1" borderId="35" applyBorder="1" xfId="1" applyProtection="1" applyAlignment="1">
      <alignment horizontal="right" vertical="center"/>
    </xf>
    <xf numFmtId="9" applyNumberFormat="1" fontId="2" applyFont="1" fillId="0" applyFill="1" borderId="47" applyBorder="1" xfId="1" applyProtection="1" applyAlignment="1">
      <alignment horizontal="center" vertical="center"/>
    </xf>
    <xf numFmtId="9" applyNumberFormat="1" fontId="2" applyFont="1" fillId="0" applyFill="1" borderId="33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/>
    </xf>
    <xf numFmtId="164" applyNumberFormat="1" fontId="2" applyFont="1" fillId="0" applyFill="1" borderId="5" applyBorder="1" xfId="1" applyProtection="1" applyAlignment="1">
      <alignment horizontal="right" vertical="center"/>
    </xf>
    <xf numFmtId="164" applyNumberFormat="1" fontId="2" applyFont="1" fillId="2" applyFill="1" borderId="5" applyBorder="1" xfId="1" applyProtection="1" applyAlignment="1">
      <alignment horizontal="right" vertical="center"/>
    </xf>
    <xf numFmtId="164" applyNumberFormat="1" fontId="2" applyFont="1" fillId="0" applyFill="1" borderId="6" applyBorder="1" xfId="1" applyProtection="1" applyAlignment="1">
      <alignment horizontal="right" vertical="center"/>
    </xf>
    <xf numFmtId="3" applyNumberFormat="1" fontId="15" applyFont="1" fillId="0" applyFill="1" borderId="0" applyBorder="1" xfId="0" applyProtection="1" applyAlignment="1">
      <alignment vertical="center"/>
    </xf>
    <xf numFmtId="3" applyNumberFormat="1" fontId="15" applyFont="1" fillId="0" applyFill="1" borderId="0" applyBorder="1" xfId="0" applyProtection="1" applyAlignment="1">
      <alignment horizontal="right" vertical="center"/>
    </xf>
    <xf numFmtId="3" applyNumberFormat="1" fontId="11" applyFont="1" fillId="0" applyFill="1" borderId="23" applyBorder="1" xfId="1" applyProtection="1" applyAlignment="1">
      <alignment horizontal="right" vertical="center"/>
    </xf>
    <xf numFmtId="3" applyNumberFormat="1" fontId="11" applyFont="1" fillId="0" applyFill="1" borderId="24" applyBorder="1" xfId="1" applyProtection="1" applyAlignment="1">
      <alignment horizontal="right" vertical="center"/>
    </xf>
    <xf numFmtId="3" applyNumberFormat="1" fontId="11" applyFont="1" fillId="0" applyFill="1" borderId="25" applyBorder="1" xfId="1" applyProtection="1" applyAlignment="1">
      <alignment horizontal="right" vertical="center"/>
    </xf>
    <xf numFmtId="3" applyNumberFormat="1" fontId="11" applyFont="1" fillId="2" applyFill="1" borderId="23" applyBorder="1" xfId="1" applyProtection="1" applyAlignment="1">
      <alignment horizontal="right" vertical="center"/>
    </xf>
    <xf numFmtId="3" applyNumberFormat="1" fontId="11" applyFont="1" fillId="2" applyFill="1" borderId="24" applyBorder="1" xfId="1" applyProtection="1" applyAlignment="1">
      <alignment horizontal="right" vertical="center"/>
    </xf>
    <xf numFmtId="3" applyNumberFormat="1" fontId="11" applyFont="1" fillId="2" applyFill="1" borderId="25" applyBorder="1" xfId="1" applyProtection="1" applyAlignment="1">
      <alignment horizontal="right" vertical="center"/>
    </xf>
    <xf numFmtId="3" applyNumberFormat="1" fontId="14" applyFont="1" fillId="0" applyFill="1" borderId="7" applyBorder="1" xfId="1" applyProtection="1" applyAlignment="1">
      <alignment horizontal="right" vertical="center"/>
    </xf>
    <xf numFmtId="3" applyNumberFormat="1" fontId="14" applyFont="1" fillId="2" applyFill="1" borderId="7" applyBorder="1" xfId="1" applyProtection="1" applyAlignment="1">
      <alignment horizontal="right" vertical="center"/>
    </xf>
    <xf numFmtId="3" applyNumberFormat="1" fontId="3" applyFont="1" fillId="0" applyFill="1" borderId="19" applyBorder="1" xfId="0" applyProtection="1" applyAlignment="1">
      <alignment horizontal="left" vertical="center"/>
    </xf>
    <xf numFmtId="164" applyNumberFormat="1" fontId="3" applyFont="1" fillId="0" applyFill="1" borderId="18" applyBorder="1" xfId="1" applyProtection="1" applyAlignment="1">
      <alignment vertical="center"/>
    </xf>
    <xf numFmtId="164" applyNumberFormat="1" fontId="3" applyFont="1" fillId="2" applyFill="1" borderId="5" applyBorder="1" xfId="1" applyProtection="1" applyAlignment="1">
      <alignment vertical="center"/>
    </xf>
    <xf numFmtId="164" applyNumberFormat="1" fontId="3" applyFont="1" fillId="2" applyFill="1" borderId="6" applyBorder="1" xfId="1" applyProtection="1" applyAlignment="1">
      <alignment vertical="center"/>
    </xf>
    <xf numFmtId="9" applyNumberFormat="1" fontId="8" applyFont="1" fillId="0" applyFill="1" borderId="27" applyBorder="1" xfId="1" applyProtection="1" applyAlignment="1">
      <alignment horizontal="right" vertical="center"/>
    </xf>
    <xf numFmtId="9" applyNumberFormat="1" fontId="8" applyFont="1" fillId="0" applyFill="1" borderId="29" applyBorder="1" xfId="1" applyProtection="1" applyAlignment="1">
      <alignment horizontal="right" vertical="center"/>
    </xf>
    <xf numFmtId="9" applyNumberFormat="1" fontId="8" applyFont="1" fillId="0" applyFill="1" borderId="31" applyBorder="1" xfId="1" applyProtection="1" applyAlignment="1">
      <alignment horizontal="right" vertical="center"/>
    </xf>
    <xf numFmtId="1" applyNumberFormat="1" fontId="3" applyFont="1" fillId="0" applyFill="1" borderId="16" applyBorder="1" xfId="1" applyProtection="1" applyAlignment="1">
      <alignment horizontal="right" vertical="center"/>
    </xf>
    <xf numFmtId="1" applyNumberFormat="1" fontId="3" applyFont="1" fillId="2" applyFill="1" borderId="1" applyBorder="1" xfId="1" applyProtection="1" applyAlignment="1">
      <alignment horizontal="right" vertical="center"/>
    </xf>
    <xf numFmtId="1" applyNumberFormat="1" fontId="3" applyFont="1" fillId="0" applyFill="1" borderId="1" applyBorder="1" xfId="1" applyProtection="1" applyAlignment="1">
      <alignment horizontal="right" vertical="center"/>
    </xf>
    <xf numFmtId="1" applyNumberFormat="1" fontId="3" applyFont="1" fillId="2" applyFill="1" borderId="2" applyBorder="1" xfId="1" applyProtection="1" applyAlignment="1">
      <alignment horizontal="right" vertical="center"/>
    </xf>
    <xf numFmtId="1" applyNumberFormat="1" fontId="3" applyFont="1" fillId="0" applyFill="1" borderId="17" applyBorder="1" xfId="0" applyProtection="1" applyAlignment="1">
      <alignment horizontal="right" vertical="center"/>
    </xf>
    <xf numFmtId="1" applyNumberFormat="1" fontId="3" applyFont="1" fillId="2" applyFill="1" borderId="3" applyBorder="1" xfId="0" applyProtection="1" applyAlignment="1">
      <alignment horizontal="right" vertical="center"/>
    </xf>
    <xf numFmtId="1" applyNumberFormat="1" fontId="3" applyFont="1" fillId="0" applyFill="1" borderId="3" applyBorder="1" xfId="0" applyProtection="1" applyAlignment="1">
      <alignment horizontal="right" vertical="center"/>
    </xf>
    <xf numFmtId="1" applyNumberFormat="1" fontId="3" applyFont="1" fillId="2" applyFill="1" borderId="4" applyBorder="1" xfId="0" applyProtection="1" applyAlignment="1">
      <alignment horizontal="right" vertical="center"/>
    </xf>
    <xf numFmtId="1" applyNumberFormat="1" fontId="3" applyFont="1" fillId="0" applyFill="1" borderId="18" applyBorder="1" xfId="1" applyProtection="1" applyAlignment="1">
      <alignment vertical="center"/>
    </xf>
    <xf numFmtId="1" applyNumberFormat="1" fontId="3" applyFont="1" fillId="2" applyFill="1" borderId="5" applyBorder="1" xfId="1" applyProtection="1" applyAlignment="1">
      <alignment vertical="center"/>
    </xf>
    <xf numFmtId="1" applyNumberFormat="1" fontId="3" applyFont="1" fillId="0" applyFill="1" borderId="5" applyBorder="1" xfId="1" applyProtection="1" applyAlignment="1">
      <alignment vertical="center"/>
    </xf>
    <xf numFmtId="1" applyNumberFormat="1" fontId="3" applyFont="1" fillId="2" applyFill="1" borderId="6" applyBorder="1" xfId="1" applyProtection="1" applyAlignment="1">
      <alignment vertical="center"/>
    </xf>
    <xf numFmtId="3" applyNumberFormat="1" fontId="2" applyFont="1" fillId="0" applyFill="1" borderId="40" applyBorder="1" xfId="1" applyProtection="1" applyAlignment="1">
      <alignment horizontal="right" vertical="center" wrapText="1"/>
    </xf>
    <xf numFmtId="164" applyNumberFormat="1" fontId="2" applyFont="1" fillId="2" applyFill="1" borderId="40" applyBorder="1" xfId="1" applyProtection="1" applyAlignment="1">
      <alignment horizontal="right" vertical="center" wrapText="1"/>
    </xf>
    <xf numFmtId="3" applyNumberFormat="1" fontId="2" applyFont="1" fillId="0" applyFill="1" borderId="40" applyBorder="1" xfId="0" applyProtection="1" applyAlignment="1">
      <alignment horizontal="right" vertical="center" wrapText="1"/>
    </xf>
    <xf numFmtId="3" applyNumberFormat="1" fontId="2" applyFont="1" fillId="2" applyFill="1" borderId="40" applyBorder="1" xfId="0" applyProtection="1" applyAlignment="1">
      <alignment horizontal="right" vertical="center" wrapText="1"/>
    </xf>
    <xf numFmtId="164" applyNumberFormat="1" fontId="3" applyFont="1" fillId="0" applyFill="1" borderId="19" applyBorder="1" xfId="1" applyProtection="1" applyAlignment="1">
      <alignment horizontal="right" vertical="center"/>
    </xf>
    <xf numFmtId="164" applyNumberFormat="1" fontId="3" applyFont="1" fillId="0" applyFill="1" borderId="27" applyBorder="1" xfId="1" applyProtection="1" applyAlignment="1">
      <alignment horizontal="right" vertical="center"/>
    </xf>
    <xf numFmtId="164" applyNumberFormat="1" fontId="3" applyFont="1" fillId="0" applyFill="1" borderId="20" applyBorder="1" xfId="1" applyProtection="1" applyAlignment="1">
      <alignment horizontal="right" vertical="center"/>
    </xf>
    <xf numFmtId="164" applyNumberFormat="1" fontId="3" applyFont="1" fillId="0" applyFill="1" borderId="29" applyBorder="1" xfId="1" applyProtection="1" applyAlignment="1">
      <alignment horizontal="right" vertical="center"/>
    </xf>
    <xf numFmtId="164" applyNumberFormat="1" fontId="3" applyFont="1" fillId="0" applyFill="1" borderId="21" applyBorder="1" xfId="1" applyProtection="1" applyAlignment="1">
      <alignment horizontal="right" vertical="center"/>
    </xf>
    <xf numFmtId="164" applyNumberFormat="1" fontId="3" applyFont="1" fillId="2" applyFill="1" borderId="21" applyBorder="1" xfId="1" applyProtection="1" applyAlignment="1">
      <alignment horizontal="right" vertical="center"/>
    </xf>
    <xf numFmtId="164" applyNumberFormat="1" fontId="3" applyFont="1" fillId="0" applyFill="1" borderId="31" applyBorder="1" xfId="1" applyProtection="1" applyAlignment="1">
      <alignment horizontal="right" vertical="center"/>
    </xf>
    <xf numFmtId="164" applyNumberFormat="1" fontId="3" applyFont="1" fillId="2" applyFill="1" borderId="19" applyBorder="1" xfId="1" applyProtection="1" applyAlignment="1">
      <alignment horizontal="right" vertical="center"/>
    </xf>
    <xf numFmtId="164" applyNumberFormat="1" fontId="3" applyFont="1" fillId="2" applyFill="1" borderId="20" applyBorder="1" xfId="1" applyProtection="1" applyAlignment="1">
      <alignment horizontal="right" vertical="center"/>
    </xf>
    <xf numFmtId="3" applyNumberFormat="1" fontId="3" applyFont="1" fillId="0" applyFill="1" borderId="47" applyBorder="1" xfId="0" applyProtection="1" applyAlignment="1">
      <alignment vertical="center"/>
    </xf>
    <xf numFmtId="3" applyNumberFormat="1" fontId="3" applyFont="1" fillId="0" applyFill="1" borderId="33" applyBorder="1" xfId="1" applyProtection="1" applyAlignment="1">
      <alignment horizontal="right" vertical="center"/>
    </xf>
    <xf numFmtId="1" applyNumberFormat="1" fontId="3" applyFont="1" fillId="0" applyFill="1" borderId="27" applyBorder="1" xfId="1" applyProtection="1" applyAlignment="1">
      <alignment horizontal="right" vertical="center"/>
    </xf>
    <xf numFmtId="1" applyNumberFormat="1" fontId="3" applyFont="1" fillId="2" applyFill="1" borderId="19" applyBorder="1" xfId="1" applyProtection="1" applyAlignment="1">
      <alignment horizontal="right" vertical="center"/>
    </xf>
    <xf numFmtId="1" applyNumberFormat="1" fontId="3" applyFont="1" fillId="0" applyFill="1" borderId="29" applyBorder="1" xfId="1" applyProtection="1" applyAlignment="1">
      <alignment horizontal="right" vertical="center"/>
    </xf>
    <xf numFmtId="1" applyNumberFormat="1" fontId="3" applyFont="1" fillId="2" applyFill="1" borderId="20" applyBorder="1" xfId="1" applyProtection="1" applyAlignment="1">
      <alignment horizontal="right" vertical="center"/>
    </xf>
    <xf numFmtId="1" applyNumberFormat="1" fontId="3" applyFont="1" fillId="0" applyFill="1" borderId="48" applyBorder="1" xfId="1" applyProtection="1" applyAlignment="1">
      <alignment horizontal="right" vertical="center"/>
    </xf>
    <xf numFmtId="1" applyNumberFormat="1" fontId="3" applyFont="1" fillId="2" applyFill="1" borderId="21" applyBorder="1" xfId="1" applyProtection="1" applyAlignment="1">
      <alignment horizontal="right" vertical="center"/>
    </xf>
    <xf numFmtId="1" applyNumberFormat="1" fontId="3" applyFont="1" fillId="0" applyFill="1" borderId="48" applyBorder="1" xfId="0" applyProtection="1" applyAlignment="1">
      <alignment horizontal="right" vertical="center"/>
    </xf>
    <xf numFmtId="1" applyNumberFormat="1" fontId="3" applyFont="1" fillId="0" applyFill="1" borderId="40" applyBorder="1" xfId="1" applyProtection="1" applyAlignment="1">
      <alignment horizontal="right" vertical="center"/>
    </xf>
    <xf numFmtId="3" applyNumberFormat="1" fontId="3" applyFont="1" fillId="0" applyFill="1" borderId="32" applyBorder="1" xfId="1" applyProtection="1" applyAlignment="1">
      <alignment horizontal="right" vertical="center"/>
    </xf>
    <xf numFmtId="3" applyNumberFormat="1" fontId="2" applyFont="1" fillId="0" applyFill="1" borderId="49" applyBorder="1" xfId="1" applyProtection="1" applyAlignment="1">
      <alignment horizontal="right" vertical="center" wrapText="1"/>
    </xf>
    <xf numFmtId="164" applyNumberFormat="1" fontId="3" applyFont="1" fillId="3" applyFill="1" borderId="19" applyBorder="1" xfId="1" applyProtection="1" applyAlignment="1">
      <alignment horizontal="right" vertical="center"/>
    </xf>
    <xf numFmtId="164" applyNumberFormat="1" fontId="3" applyFont="1" fillId="3" applyFill="1" borderId="20" applyBorder="1" xfId="1" applyProtection="1" applyAlignment="1">
      <alignment horizontal="right" vertical="center"/>
    </xf>
    <xf numFmtId="164" applyNumberFormat="1" fontId="3" applyFont="1" fillId="3" applyFill="1" borderId="21" applyBorder="1" xfId="1" applyProtection="1" applyAlignment="1">
      <alignment horizontal="right" vertical="center"/>
    </xf>
    <xf numFmtId="164" applyNumberFormat="1" fontId="3" applyFont="1" fillId="3" applyFill="1" borderId="50" applyBorder="1" xfId="1" applyProtection="1" applyAlignment="1">
      <alignment horizontal="right" vertical="center"/>
    </xf>
    <xf numFmtId="164" applyNumberFormat="1" fontId="3" applyFont="1" fillId="3" applyFill="1" borderId="29" applyBorder="1" xfId="1" applyProtection="1" applyAlignment="1">
      <alignment horizontal="right" vertical="center"/>
    </xf>
    <xf numFmtId="164" applyNumberFormat="1" fontId="3" applyFont="1" fillId="0" applyFill="1" borderId="48" applyBorder="1" xfId="1" applyProtection="1" applyAlignment="1">
      <alignment horizontal="right" vertical="center"/>
    </xf>
    <xf numFmtId="164" applyNumberFormat="1" fontId="3" applyFont="1" fillId="0" applyFill="1" borderId="48" applyBorder="1" xfId="0" applyProtection="1" applyAlignment="1">
      <alignment horizontal="right" vertical="center"/>
    </xf>
    <xf numFmtId="2" applyNumberFormat="1" fontId="3" applyFont="1" fillId="0" applyFill="1" borderId="27" applyBorder="1" xfId="1" applyProtection="1" applyAlignment="1">
      <alignment horizontal="right" vertical="center"/>
    </xf>
    <xf numFmtId="2" applyNumberFormat="1" fontId="3" applyFont="1" fillId="2" applyFill="1" borderId="19" applyBorder="1" xfId="1" applyProtection="1" applyAlignment="1">
      <alignment horizontal="right" vertical="center"/>
    </xf>
    <xf numFmtId="2" applyNumberFormat="1" fontId="3" applyFont="1" fillId="0" applyFill="1" borderId="29" applyBorder="1" xfId="1" applyProtection="1" applyAlignment="1">
      <alignment horizontal="right" vertical="center"/>
    </xf>
    <xf numFmtId="2" applyNumberFormat="1" fontId="3" applyFont="1" fillId="2" applyFill="1" borderId="2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 wrapText="1"/>
    </xf>
    <xf numFmtId="3" applyNumberFormat="1" fontId="11" applyFont="1" fillId="0" applyFill="1" borderId="35" applyBorder="1" xfId="0" applyProtection="1" applyAlignment="1">
      <alignment horizontal="center" vertical="center" wrapText="1"/>
    </xf>
    <xf numFmtId="3" applyNumberFormat="1" fontId="11" applyFont="1" fillId="0" applyFill="1" borderId="32" applyBorder="1" xfId="0" applyProtection="1" applyAlignment="1">
      <alignment horizontal="center" vertical="center" wrapText="1"/>
    </xf>
    <xf numFmtId="3" applyNumberFormat="1" fontId="11" applyFont="1" fillId="0" applyFill="1" borderId="33" applyBorder="1" xfId="0" applyProtection="1" applyAlignment="1">
      <alignment horizontal="center" vertical="center" wrapText="1"/>
    </xf>
    <xf numFmtId="3" applyNumberFormat="1" fontId="2" applyFont="1" fillId="0" applyFill="1" borderId="26" applyBorder="1" xfId="0" applyProtection="1" applyAlignment="1">
      <alignment horizontal="center" vertical="center"/>
    </xf>
    <xf numFmtId="3" applyNumberFormat="1" fontId="2" applyFont="1" fillId="0" applyFill="1" borderId="39" applyBorder="1" xfId="0" applyProtection="1" applyAlignment="1">
      <alignment horizontal="center" vertical="center"/>
    </xf>
    <xf numFmtId="3" applyNumberFormat="1" fontId="2" applyFont="1" fillId="0" applyFill="1" borderId="27" applyBorder="1" xfId="0" applyProtection="1" applyAlignment="1">
      <alignment horizontal="center" vertical="center"/>
    </xf>
    <xf numFmtId="3" applyNumberFormat="1" fontId="2" applyFont="1" fillId="0" applyFill="1" borderId="26" applyBorder="1" xfId="1" applyProtection="1" applyAlignment="1">
      <alignment horizontal="center" vertical="center"/>
    </xf>
    <xf numFmtId="3" applyNumberFormat="1" fontId="2" applyFont="1" fillId="0" applyFill="1" borderId="39" applyBorder="1" xfId="1" applyProtection="1" applyAlignment="1">
      <alignment horizontal="center" vertical="center"/>
    </xf>
    <xf numFmtId="3" applyNumberFormat="1" fontId="2" applyFont="1" fillId="0" applyFill="1" borderId="27" applyBorder="1" xfId="1" applyProtection="1" applyAlignment="1">
      <alignment horizontal="center" vertical="center"/>
    </xf>
    <xf numFmtId="3" applyNumberFormat="1" fontId="2" applyFont="1" fillId="0" applyFill="1" borderId="34" applyBorder="1" xfId="1" applyProtection="1" applyAlignment="1">
      <alignment horizontal="center" vertical="center"/>
    </xf>
    <xf numFmtId="3" applyNumberFormat="1" fontId="2" applyFont="1" fillId="0" applyFill="1" borderId="41" applyBorder="1" xfId="1" applyProtection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6"/>
  <sheetViews>
    <sheetView showGridLines="0" topLeftCell="C109" workbookViewId="0">
      <selection activeCell="H22" sqref="H22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4" width="14.28515625" customWidth="1" style="17"/>
    <col min="15" max="15" width="12.85546875" customWidth="1" style="17"/>
    <col min="16" max="16384" width="11.42578125" customWidth="1" style="15"/>
  </cols>
  <sheetData>
    <row r="1" ht="23.25" s="10" customFormat="1">
      <c r="A1" s="8" t="s">
        <v>0</v>
      </c>
      <c r="B1" s="9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ht="19.5">
      <c r="B2" s="14" t="s">
        <v>1</v>
      </c>
    </row>
    <row r="3" ht="15.75" s="13" customFormat="1">
      <c r="B3" s="21"/>
      <c r="E3" s="45" t="s">
        <v>2</v>
      </c>
      <c r="F3" s="46" t="s">
        <v>3</v>
      </c>
      <c r="G3" s="47" t="s">
        <v>4</v>
      </c>
      <c r="H3" s="46" t="s">
        <v>5</v>
      </c>
      <c r="I3" s="47"/>
      <c r="J3" s="46"/>
      <c r="K3" s="47"/>
      <c r="L3" s="46"/>
      <c r="M3" s="47"/>
      <c r="N3" s="46"/>
      <c r="O3" s="48"/>
      <c r="P3" s="64" t="s">
        <v>6</v>
      </c>
    </row>
    <row r="4" s="13" customFormat="1">
      <c r="B4" s="21"/>
      <c r="D4" s="22" t="s">
        <v>7</v>
      </c>
      <c r="E4" s="49">
        <v>46246.02734375</v>
      </c>
      <c r="F4" s="50">
        <v>59501.62890625</v>
      </c>
      <c r="G4" s="51">
        <v>60227.4140625</v>
      </c>
      <c r="H4" s="50"/>
      <c r="I4" s="51"/>
      <c r="J4" s="50"/>
      <c r="K4" s="51"/>
      <c r="L4" s="50"/>
      <c r="M4" s="51"/>
      <c r="N4" s="50"/>
      <c r="O4" s="52"/>
      <c r="P4" s="65">
        <v>165975.0703125</v>
      </c>
    </row>
    <row r="5">
      <c r="D5" s="53" t="s">
        <v>8</v>
      </c>
      <c r="E5" s="54">
        <v>-23779.50390625</v>
      </c>
      <c r="F5" s="31">
        <v>-27781.748046875</v>
      </c>
      <c r="G5" s="33">
        <v>-29480.7578125</v>
      </c>
      <c r="H5" s="31"/>
      <c r="I5" s="33"/>
      <c r="J5" s="31"/>
      <c r="K5" s="33"/>
      <c r="L5" s="31"/>
      <c r="M5" s="33"/>
      <c r="N5" s="31"/>
      <c r="O5" s="55"/>
      <c r="P5" s="34">
        <v>-81042.009765625</v>
      </c>
    </row>
    <row r="6">
      <c r="D6" s="53" t="s">
        <v>9</v>
      </c>
      <c r="E6" s="54">
        <v>-476.37210083007812</v>
      </c>
      <c r="F6" s="31">
        <v>0</v>
      </c>
      <c r="G6" s="33">
        <v>0</v>
      </c>
      <c r="H6" s="31"/>
      <c r="I6" s="33"/>
      <c r="J6" s="31"/>
      <c r="K6" s="33"/>
      <c r="L6" s="31"/>
      <c r="M6" s="33"/>
      <c r="N6" s="31"/>
      <c r="O6" s="55"/>
      <c r="P6" s="34">
        <v>-476.37210083007812</v>
      </c>
    </row>
    <row r="7">
      <c r="D7" s="53" t="s">
        <v>10</v>
      </c>
      <c r="E7" s="54">
        <v>0</v>
      </c>
      <c r="F7" s="31">
        <v>0</v>
      </c>
      <c r="G7" s="33">
        <v>0</v>
      </c>
      <c r="H7" s="31"/>
      <c r="I7" s="33"/>
      <c r="J7" s="31"/>
      <c r="K7" s="33"/>
      <c r="L7" s="31"/>
      <c r="M7" s="33"/>
      <c r="N7" s="31"/>
      <c r="O7" s="55"/>
      <c r="P7" s="34">
        <v>0</v>
      </c>
    </row>
    <row r="8" s="13" customFormat="1">
      <c r="B8" s="21"/>
      <c r="D8" s="29" t="s">
        <v>11</v>
      </c>
      <c r="E8" s="56">
        <v>21990.154296875</v>
      </c>
      <c r="F8" s="57">
        <v>31719.880859375</v>
      </c>
      <c r="G8" s="58">
        <v>30746.658203125</v>
      </c>
      <c r="H8" s="57"/>
      <c r="I8" s="58"/>
      <c r="J8" s="57"/>
      <c r="K8" s="58"/>
      <c r="L8" s="57"/>
      <c r="M8" s="58"/>
      <c r="N8" s="57"/>
      <c r="O8" s="59"/>
      <c r="P8" s="66">
        <v>84456.693359375</v>
      </c>
    </row>
    <row r="9">
      <c r="D9" s="53" t="s">
        <v>12</v>
      </c>
      <c r="E9" s="54">
        <v>-3840</v>
      </c>
      <c r="F9" s="31">
        <v>-3840</v>
      </c>
      <c r="G9" s="33">
        <v>-3550</v>
      </c>
      <c r="H9" s="31"/>
      <c r="I9" s="33"/>
      <c r="J9" s="31"/>
      <c r="K9" s="33"/>
      <c r="L9" s="31"/>
      <c r="M9" s="33"/>
      <c r="N9" s="31"/>
      <c r="O9" s="55"/>
      <c r="P9" s="34">
        <v>-11230</v>
      </c>
    </row>
    <row r="10">
      <c r="D10" s="53" t="s">
        <v>13</v>
      </c>
      <c r="E10" s="54">
        <v>-160</v>
      </c>
      <c r="F10" s="31">
        <v>-160</v>
      </c>
      <c r="G10" s="33">
        <v>-300</v>
      </c>
      <c r="H10" s="31"/>
      <c r="I10" s="33"/>
      <c r="J10" s="31"/>
      <c r="K10" s="33"/>
      <c r="L10" s="31"/>
      <c r="M10" s="33"/>
      <c r="N10" s="31"/>
      <c r="O10" s="55"/>
      <c r="P10" s="34">
        <v>-620</v>
      </c>
    </row>
    <row r="11">
      <c r="D11" s="53" t="s">
        <v>14</v>
      </c>
      <c r="E11" s="54">
        <v>-1197.5999755859375</v>
      </c>
      <c r="F11" s="31">
        <v>-3030.0400390625</v>
      </c>
      <c r="G11" s="33">
        <v>-3084.140869140625</v>
      </c>
      <c r="H11" s="31"/>
      <c r="I11" s="33"/>
      <c r="J11" s="31"/>
      <c r="K11" s="33"/>
      <c r="L11" s="31"/>
      <c r="M11" s="33"/>
      <c r="N11" s="31"/>
      <c r="O11" s="55"/>
      <c r="P11" s="34">
        <v>-7311.7808837890625</v>
      </c>
    </row>
    <row r="12" s="13" customFormat="1">
      <c r="B12" s="21"/>
      <c r="D12" s="29" t="s">
        <v>15</v>
      </c>
      <c r="E12" s="56">
        <v>16792.5546875</v>
      </c>
      <c r="F12" s="57">
        <v>24689.83984375</v>
      </c>
      <c r="G12" s="58">
        <v>23812.515625</v>
      </c>
      <c r="H12" s="57"/>
      <c r="I12" s="58"/>
      <c r="J12" s="57"/>
      <c r="K12" s="58"/>
      <c r="L12" s="57"/>
      <c r="M12" s="58"/>
      <c r="N12" s="57"/>
      <c r="O12" s="59"/>
      <c r="P12" s="66">
        <v>65294.91015625</v>
      </c>
    </row>
    <row r="13">
      <c r="D13" s="53" t="s">
        <v>16</v>
      </c>
      <c r="E13" s="54">
        <v>-306</v>
      </c>
      <c r="F13" s="31">
        <v>-536.25</v>
      </c>
      <c r="G13" s="33">
        <v>-578.25</v>
      </c>
      <c r="H13" s="31"/>
      <c r="I13" s="33"/>
      <c r="J13" s="31"/>
      <c r="K13" s="33"/>
      <c r="L13" s="31"/>
      <c r="M13" s="33"/>
      <c r="N13" s="31"/>
      <c r="O13" s="55"/>
      <c r="P13" s="34">
        <v>-1420.5</v>
      </c>
    </row>
    <row r="14">
      <c r="D14" s="53" t="s">
        <v>17</v>
      </c>
      <c r="E14" s="54">
        <v>0</v>
      </c>
      <c r="F14" s="31">
        <v>0</v>
      </c>
      <c r="G14" s="33">
        <v>-2860</v>
      </c>
      <c r="H14" s="31"/>
      <c r="I14" s="33"/>
      <c r="J14" s="31"/>
      <c r="K14" s="33"/>
      <c r="L14" s="31"/>
      <c r="M14" s="33"/>
      <c r="N14" s="31"/>
      <c r="O14" s="55"/>
      <c r="P14" s="34">
        <v>-2860</v>
      </c>
    </row>
    <row r="15">
      <c r="D15" s="53" t="s">
        <v>18</v>
      </c>
      <c r="E15" s="54">
        <v>0</v>
      </c>
      <c r="F15" s="31">
        <v>0</v>
      </c>
      <c r="G15" s="33">
        <v>0</v>
      </c>
      <c r="H15" s="31"/>
      <c r="I15" s="33"/>
      <c r="J15" s="31"/>
      <c r="K15" s="33"/>
      <c r="L15" s="31"/>
      <c r="M15" s="33"/>
      <c r="N15" s="31"/>
      <c r="O15" s="55"/>
      <c r="P15" s="34">
        <v>0</v>
      </c>
    </row>
    <row r="16">
      <c r="D16" s="53" t="s">
        <v>19</v>
      </c>
      <c r="E16" s="54">
        <v>0</v>
      </c>
      <c r="F16" s="31">
        <v>0</v>
      </c>
      <c r="G16" s="33">
        <v>0</v>
      </c>
      <c r="H16" s="31"/>
      <c r="I16" s="33"/>
      <c r="J16" s="31"/>
      <c r="K16" s="33"/>
      <c r="L16" s="31"/>
      <c r="M16" s="33"/>
      <c r="N16" s="31"/>
      <c r="O16" s="55"/>
      <c r="P16" s="34">
        <v>0</v>
      </c>
    </row>
    <row r="17">
      <c r="D17" s="53" t="s">
        <v>20</v>
      </c>
      <c r="E17" s="54">
        <v>0</v>
      </c>
      <c r="F17" s="31">
        <v>0</v>
      </c>
      <c r="G17" s="33">
        <v>0</v>
      </c>
      <c r="H17" s="31"/>
      <c r="I17" s="33"/>
      <c r="J17" s="31"/>
      <c r="K17" s="33"/>
      <c r="L17" s="31"/>
      <c r="M17" s="33"/>
      <c r="N17" s="31"/>
      <c r="O17" s="55"/>
      <c r="P17" s="34">
        <v>0</v>
      </c>
    </row>
    <row r="18">
      <c r="D18" s="53" t="s">
        <v>21</v>
      </c>
      <c r="E18" s="54">
        <v>0</v>
      </c>
      <c r="F18" s="31">
        <v>0</v>
      </c>
      <c r="G18" s="33">
        <v>0</v>
      </c>
      <c r="H18" s="31"/>
      <c r="I18" s="33"/>
      <c r="J18" s="31"/>
      <c r="K18" s="33"/>
      <c r="L18" s="31"/>
      <c r="M18" s="33"/>
      <c r="N18" s="31"/>
      <c r="O18" s="55"/>
      <c r="P18" s="34">
        <v>0</v>
      </c>
    </row>
    <row r="19" ht="15.75" s="13" customFormat="1">
      <c r="B19" s="21"/>
      <c r="D19" s="35" t="s">
        <v>22</v>
      </c>
      <c r="E19" s="60">
        <v>16486.5546875</v>
      </c>
      <c r="F19" s="61">
        <v>24153.58984375</v>
      </c>
      <c r="G19" s="62">
        <v>20374.265625</v>
      </c>
      <c r="H19" s="61"/>
      <c r="I19" s="62"/>
      <c r="J19" s="61"/>
      <c r="K19" s="62"/>
      <c r="L19" s="61"/>
      <c r="M19" s="62"/>
      <c r="N19" s="61"/>
      <c r="O19" s="63"/>
      <c r="P19" s="67">
        <v>61014.41015625</v>
      </c>
    </row>
    <row r="20" s="41" customFormat="1">
      <c r="B20" s="42"/>
      <c r="D20" s="41" t="s">
        <v>23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2" ht="19.5">
      <c r="B22" s="14" t="s">
        <v>24</v>
      </c>
    </row>
    <row r="23" ht="15.75" s="13" customFormat="1">
      <c r="B23" s="21"/>
      <c r="E23" s="45" t="s">
        <v>25</v>
      </c>
      <c r="F23" s="64" t="s">
        <v>26</v>
      </c>
    </row>
    <row r="24" s="13" customFormat="1">
      <c r="B24" s="21"/>
      <c r="D24" s="22" t="s">
        <v>7</v>
      </c>
      <c r="E24" s="49">
        <v>60227.4140625</v>
      </c>
      <c r="F24" s="65">
        <v>0</v>
      </c>
    </row>
    <row r="25">
      <c r="D25" s="53" t="s">
        <v>8</v>
      </c>
      <c r="E25" s="54">
        <v>-29480.7578125</v>
      </c>
      <c r="F25" s="34">
        <v>0</v>
      </c>
      <c r="G25" s="15"/>
      <c r="H25" s="15"/>
      <c r="I25" s="15"/>
      <c r="J25" s="15"/>
      <c r="K25" s="15"/>
      <c r="L25" s="15"/>
      <c r="M25" s="15"/>
      <c r="N25" s="15"/>
      <c r="O25" s="15"/>
    </row>
    <row r="26">
      <c r="D26" s="53" t="s">
        <v>9</v>
      </c>
      <c r="E26" s="54">
        <v>0</v>
      </c>
      <c r="F26" s="34">
        <v>0</v>
      </c>
      <c r="G26" s="15"/>
      <c r="H26" s="15"/>
      <c r="I26" s="15"/>
      <c r="J26" s="15"/>
      <c r="K26" s="15"/>
      <c r="L26" s="15"/>
      <c r="M26" s="15"/>
      <c r="N26" s="15"/>
      <c r="O26" s="15"/>
    </row>
    <row r="27">
      <c r="D27" s="53" t="s">
        <v>10</v>
      </c>
      <c r="E27" s="54">
        <v>0</v>
      </c>
      <c r="F27" s="34">
        <v>0</v>
      </c>
      <c r="G27" s="15"/>
      <c r="H27" s="15"/>
      <c r="I27" s="15"/>
      <c r="J27" s="15"/>
      <c r="K27" s="15"/>
      <c r="L27" s="15"/>
      <c r="M27" s="15"/>
      <c r="N27" s="15"/>
      <c r="O27" s="15"/>
    </row>
    <row r="28" s="13" customFormat="1">
      <c r="B28" s="21"/>
      <c r="D28" s="29" t="s">
        <v>11</v>
      </c>
      <c r="E28" s="56">
        <v>30746.658203125</v>
      </c>
      <c r="F28" s="66">
        <v>0</v>
      </c>
    </row>
    <row r="29">
      <c r="D29" s="53" t="s">
        <v>12</v>
      </c>
      <c r="E29" s="54">
        <v>-3550</v>
      </c>
      <c r="F29" s="34">
        <v>0</v>
      </c>
      <c r="G29" s="15"/>
      <c r="H29" s="15"/>
      <c r="I29" s="15"/>
      <c r="J29" s="15"/>
      <c r="K29" s="15"/>
      <c r="L29" s="15"/>
      <c r="M29" s="15"/>
      <c r="N29" s="15"/>
      <c r="O29" s="15"/>
    </row>
    <row r="30">
      <c r="D30" s="53" t="s">
        <v>13</v>
      </c>
      <c r="E30" s="54">
        <v>-300</v>
      </c>
      <c r="F30" s="34">
        <v>0</v>
      </c>
      <c r="G30" s="15"/>
      <c r="H30" s="15"/>
      <c r="I30" s="15"/>
      <c r="J30" s="15"/>
      <c r="K30" s="15"/>
      <c r="L30" s="15"/>
      <c r="M30" s="15"/>
      <c r="N30" s="15"/>
      <c r="O30" s="15"/>
    </row>
    <row r="31">
      <c r="D31" s="53" t="s">
        <v>14</v>
      </c>
      <c r="E31" s="54">
        <v>-3084.140869140625</v>
      </c>
      <c r="F31" s="34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="13" customFormat="1">
      <c r="B32" s="21"/>
      <c r="D32" s="29" t="s">
        <v>15</v>
      </c>
      <c r="E32" s="56">
        <v>23812.515625</v>
      </c>
      <c r="F32" s="66">
        <v>0</v>
      </c>
    </row>
    <row r="33">
      <c r="D33" s="53" t="s">
        <v>16</v>
      </c>
      <c r="E33" s="54">
        <v>-514.75</v>
      </c>
      <c r="F33" s="34">
        <v>-31.75</v>
      </c>
      <c r="G33" s="15"/>
      <c r="H33" s="15"/>
      <c r="I33" s="15"/>
      <c r="J33" s="15"/>
      <c r="K33" s="15"/>
      <c r="L33" s="15"/>
      <c r="M33" s="15"/>
      <c r="N33" s="15"/>
      <c r="O33" s="15"/>
    </row>
    <row r="34">
      <c r="D34" s="53" t="s">
        <v>17</v>
      </c>
      <c r="E34" s="54">
        <v>-2860</v>
      </c>
      <c r="F34" s="34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ht="15.75" s="13" customFormat="1">
      <c r="B35" s="21"/>
      <c r="D35" s="35" t="s">
        <v>27</v>
      </c>
      <c r="E35" s="60">
        <v>20437.765625</v>
      </c>
      <c r="F35" s="67">
        <v>-31.75</v>
      </c>
    </row>
    <row r="36" s="41" customFormat="1">
      <c r="B36" s="42"/>
      <c r="D36" s="41" t="s">
        <v>23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8" ht="19.5">
      <c r="B38" s="14" t="s">
        <v>28</v>
      </c>
      <c r="O38" s="15"/>
    </row>
    <row r="39" s="13" customFormat="1">
      <c r="B39" s="21"/>
      <c r="E39" s="68" t="s">
        <v>29</v>
      </c>
      <c r="F39" s="69" t="s">
        <v>30</v>
      </c>
      <c r="G39" s="70"/>
      <c r="H39" s="69"/>
      <c r="I39" s="70"/>
      <c r="J39" s="69"/>
      <c r="K39" s="70"/>
      <c r="L39" s="69"/>
      <c r="M39" s="70"/>
      <c r="N39" s="71"/>
    </row>
    <row r="40" ht="12.75" s="72" customFormat="1">
      <c r="B40" s="73"/>
      <c r="E40" s="74" t="s">
        <v>25</v>
      </c>
      <c r="F40" s="75" t="s">
        <v>25</v>
      </c>
      <c r="G40" s="76"/>
      <c r="H40" s="75"/>
      <c r="I40" s="76"/>
      <c r="J40" s="75"/>
      <c r="K40" s="76"/>
      <c r="L40" s="75"/>
      <c r="M40" s="76"/>
      <c r="N40" s="77"/>
    </row>
    <row r="41" s="13" customFormat="1">
      <c r="B41" s="21"/>
      <c r="D41" s="22" t="s">
        <v>7</v>
      </c>
      <c r="E41" s="49">
        <v>31462.34375</v>
      </c>
      <c r="F41" s="50">
        <v>28765.072265625</v>
      </c>
      <c r="G41" s="51"/>
      <c r="H41" s="50"/>
      <c r="I41" s="51"/>
      <c r="J41" s="50"/>
      <c r="K41" s="51"/>
      <c r="L41" s="50"/>
      <c r="M41" s="51"/>
      <c r="N41" s="65"/>
    </row>
    <row r="42">
      <c r="D42" s="53" t="s">
        <v>8</v>
      </c>
      <c r="E42" s="54">
        <v>-12650.3056640625</v>
      </c>
      <c r="F42" s="31">
        <v>-16830.451171875</v>
      </c>
      <c r="G42" s="33"/>
      <c r="H42" s="31"/>
      <c r="I42" s="33"/>
      <c r="J42" s="31"/>
      <c r="K42" s="33"/>
      <c r="L42" s="31"/>
      <c r="M42" s="33"/>
      <c r="N42" s="34"/>
      <c r="O42" s="15"/>
    </row>
    <row r="43">
      <c r="D43" s="53" t="s">
        <v>9</v>
      </c>
      <c r="E43" s="54">
        <v>0</v>
      </c>
      <c r="F43" s="31">
        <v>0</v>
      </c>
      <c r="G43" s="33"/>
      <c r="H43" s="31"/>
      <c r="I43" s="33"/>
      <c r="J43" s="31"/>
      <c r="K43" s="33"/>
      <c r="L43" s="31"/>
      <c r="M43" s="33"/>
      <c r="N43" s="34"/>
      <c r="O43" s="15"/>
    </row>
    <row r="44">
      <c r="D44" s="53" t="s">
        <v>10</v>
      </c>
      <c r="E44" s="54">
        <v>0</v>
      </c>
      <c r="F44" s="31">
        <v>0</v>
      </c>
      <c r="G44" s="33"/>
      <c r="H44" s="31"/>
      <c r="I44" s="33"/>
      <c r="J44" s="31"/>
      <c r="K44" s="33"/>
      <c r="L44" s="31"/>
      <c r="M44" s="33"/>
      <c r="N44" s="34"/>
      <c r="O44" s="15"/>
    </row>
    <row r="45" s="13" customFormat="1">
      <c r="B45" s="21"/>
      <c r="D45" s="29" t="s">
        <v>11</v>
      </c>
      <c r="E45" s="56">
        <v>18812.037109375</v>
      </c>
      <c r="F45" s="57">
        <v>11934.6201171875</v>
      </c>
      <c r="G45" s="58"/>
      <c r="H45" s="57"/>
      <c r="I45" s="58"/>
      <c r="J45" s="57"/>
      <c r="K45" s="58"/>
      <c r="L45" s="57"/>
      <c r="M45" s="58"/>
      <c r="N45" s="66"/>
    </row>
    <row r="46">
      <c r="D46" s="53" t="s">
        <v>12</v>
      </c>
      <c r="E46" s="54">
        <v>-1750</v>
      </c>
      <c r="F46" s="31">
        <v>-1800</v>
      </c>
      <c r="G46" s="33"/>
      <c r="H46" s="31"/>
      <c r="I46" s="33"/>
      <c r="J46" s="31"/>
      <c r="K46" s="33"/>
      <c r="L46" s="31"/>
      <c r="M46" s="33"/>
      <c r="N46" s="34"/>
      <c r="O46" s="15"/>
    </row>
    <row r="47">
      <c r="D47" s="53" t="s">
        <v>13</v>
      </c>
      <c r="E47" s="54">
        <v>-150</v>
      </c>
      <c r="F47" s="31">
        <v>-150</v>
      </c>
      <c r="G47" s="33"/>
      <c r="H47" s="31"/>
      <c r="I47" s="33"/>
      <c r="J47" s="31"/>
      <c r="K47" s="33"/>
      <c r="L47" s="31"/>
      <c r="M47" s="33"/>
      <c r="N47" s="34"/>
      <c r="O47" s="15"/>
    </row>
    <row r="48">
      <c r="D48" s="53" t="s">
        <v>14</v>
      </c>
      <c r="E48" s="54">
        <v>-1862.9327392578125</v>
      </c>
      <c r="F48" s="31">
        <v>-1221.2080078125</v>
      </c>
      <c r="G48" s="33"/>
      <c r="H48" s="31"/>
      <c r="I48" s="33"/>
      <c r="J48" s="31"/>
      <c r="K48" s="33"/>
      <c r="L48" s="31"/>
      <c r="M48" s="33"/>
      <c r="N48" s="34"/>
      <c r="O48" s="15"/>
    </row>
    <row r="49" ht="15.75" s="13" customFormat="1">
      <c r="B49" s="21"/>
      <c r="D49" s="35" t="s">
        <v>15</v>
      </c>
      <c r="E49" s="60">
        <v>15049.10546875</v>
      </c>
      <c r="F49" s="61">
        <v>8763.412109375</v>
      </c>
      <c r="G49" s="62"/>
      <c r="H49" s="61"/>
      <c r="I49" s="62"/>
      <c r="J49" s="61"/>
      <c r="K49" s="62"/>
      <c r="L49" s="61"/>
      <c r="M49" s="62"/>
      <c r="N49" s="67"/>
    </row>
    <row r="50" s="41" customFormat="1">
      <c r="B50" s="42"/>
      <c r="D50" s="41" t="s">
        <v>23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>
      <c r="O51" s="15"/>
    </row>
    <row r="52" ht="19.5">
      <c r="B52" s="14" t="s">
        <v>31</v>
      </c>
      <c r="O52" s="15"/>
    </row>
    <row r="53" s="13" customFormat="1">
      <c r="B53" s="21"/>
      <c r="E53" s="68" t="s">
        <v>29</v>
      </c>
      <c r="F53" s="69" t="s">
        <v>30</v>
      </c>
      <c r="G53" s="70"/>
      <c r="H53" s="69"/>
      <c r="I53" s="70"/>
      <c r="J53" s="69"/>
      <c r="K53" s="70"/>
      <c r="L53" s="69"/>
      <c r="M53" s="70"/>
      <c r="N53" s="71"/>
    </row>
    <row r="54" ht="12.75" s="72" customFormat="1">
      <c r="B54" s="73"/>
      <c r="E54" s="74" t="s">
        <v>25</v>
      </c>
      <c r="F54" s="75" t="s">
        <v>25</v>
      </c>
      <c r="G54" s="76"/>
      <c r="H54" s="75"/>
      <c r="I54" s="76"/>
      <c r="J54" s="75"/>
      <c r="K54" s="76"/>
      <c r="L54" s="75"/>
      <c r="M54" s="76"/>
      <c r="N54" s="77"/>
    </row>
    <row r="55">
      <c r="A55" s="15"/>
      <c r="B55" s="78"/>
      <c r="D55" s="285" t="s">
        <v>32</v>
      </c>
      <c r="E55" s="292">
        <v>441</v>
      </c>
      <c r="F55" s="293">
        <v>350</v>
      </c>
      <c r="G55" s="294"/>
      <c r="H55" s="293"/>
      <c r="I55" s="294"/>
      <c r="J55" s="293"/>
      <c r="K55" s="294"/>
      <c r="L55" s="293"/>
      <c r="M55" s="294"/>
      <c r="N55" s="295"/>
      <c r="O55" s="15"/>
    </row>
    <row r="56">
      <c r="D56" s="53" t="s">
        <v>33</v>
      </c>
      <c r="E56" s="296">
        <v>425.1</v>
      </c>
      <c r="F56" s="297">
        <v>338.27</v>
      </c>
      <c r="G56" s="298"/>
      <c r="H56" s="297"/>
      <c r="I56" s="298"/>
      <c r="J56" s="297"/>
      <c r="K56" s="298"/>
      <c r="L56" s="297"/>
      <c r="M56" s="298"/>
      <c r="N56" s="299"/>
      <c r="O56" s="15"/>
    </row>
    <row r="57" ht="15.75">
      <c r="A57" s="15"/>
      <c r="B57" s="78"/>
      <c r="D57" s="79" t="s">
        <v>34</v>
      </c>
      <c r="E57" s="300">
        <v>291.32</v>
      </c>
      <c r="F57" s="301">
        <v>230.05</v>
      </c>
      <c r="G57" s="302"/>
      <c r="H57" s="301"/>
      <c r="I57" s="302"/>
      <c r="J57" s="301"/>
      <c r="K57" s="302"/>
      <c r="L57" s="301"/>
      <c r="M57" s="302"/>
      <c r="N57" s="303"/>
      <c r="O57" s="15"/>
    </row>
    <row r="58">
      <c r="O58" s="15"/>
    </row>
    <row r="59" ht="19.5">
      <c r="B59" s="14" t="s">
        <v>35</v>
      </c>
      <c r="O59" s="15"/>
    </row>
    <row r="60" s="13" customFormat="1">
      <c r="B60" s="21"/>
      <c r="E60" s="68" t="s">
        <v>29</v>
      </c>
      <c r="F60" s="69" t="s">
        <v>30</v>
      </c>
      <c r="G60" s="70"/>
      <c r="H60" s="69"/>
      <c r="I60" s="70"/>
      <c r="J60" s="69"/>
      <c r="K60" s="70"/>
      <c r="L60" s="69"/>
      <c r="M60" s="70"/>
      <c r="N60" s="71"/>
    </row>
    <row r="61" ht="12.75" s="72" customFormat="1">
      <c r="B61" s="73"/>
      <c r="E61" s="74" t="s">
        <v>25</v>
      </c>
      <c r="F61" s="75" t="s">
        <v>25</v>
      </c>
      <c r="G61" s="76"/>
      <c r="H61" s="75"/>
      <c r="I61" s="76"/>
      <c r="J61" s="75"/>
      <c r="K61" s="76"/>
      <c r="L61" s="75"/>
      <c r="M61" s="76"/>
      <c r="N61" s="77"/>
    </row>
    <row r="62">
      <c r="A62" s="15"/>
      <c r="B62" s="78"/>
      <c r="D62" s="285" t="s">
        <v>36</v>
      </c>
      <c r="E62" s="228">
        <v>0.068769268691539764</v>
      </c>
      <c r="F62" s="229">
        <v>0.07962016761302948</v>
      </c>
      <c r="G62" s="25"/>
      <c r="H62" s="229"/>
      <c r="I62" s="25"/>
      <c r="J62" s="229"/>
      <c r="K62" s="25"/>
      <c r="L62" s="229"/>
      <c r="M62" s="25"/>
      <c r="N62" s="242"/>
      <c r="O62" s="15"/>
    </row>
    <row r="63" ht="15.75">
      <c r="A63" s="15"/>
      <c r="B63" s="78"/>
      <c r="D63" s="79" t="s">
        <v>37</v>
      </c>
      <c r="E63" s="286">
        <v>0.091528289020061493</v>
      </c>
      <c r="F63" s="287">
        <v>0.084113091230392456</v>
      </c>
      <c r="G63" s="38"/>
      <c r="H63" s="287"/>
      <c r="I63" s="38"/>
      <c r="J63" s="287"/>
      <c r="K63" s="38"/>
      <c r="L63" s="287"/>
      <c r="M63" s="38"/>
      <c r="N63" s="288"/>
      <c r="O63" s="15"/>
    </row>
    <row r="64">
      <c r="O64" s="15"/>
    </row>
    <row r="65" ht="19.5">
      <c r="B65" s="14" t="s">
        <v>38</v>
      </c>
      <c r="E65" s="89"/>
      <c r="F65" s="89"/>
      <c r="G65" s="16"/>
      <c r="J65" s="16"/>
      <c r="L65" s="15"/>
      <c r="M65" s="15"/>
      <c r="N65" s="15"/>
      <c r="O65" s="15"/>
    </row>
    <row r="66" s="18" customFormat="1">
      <c r="B66" s="19"/>
      <c r="D66" s="340"/>
      <c r="E66" s="341"/>
      <c r="F66" s="344" t="s">
        <v>39</v>
      </c>
      <c r="G66" s="345"/>
      <c r="H66" s="345"/>
      <c r="I66" s="346"/>
      <c r="J66" s="344" t="s">
        <v>40</v>
      </c>
      <c r="K66" s="345"/>
      <c r="L66" s="345"/>
      <c r="M66" s="346"/>
    </row>
    <row r="67" ht="15.75" s="18" customFormat="1">
      <c r="B67" s="19"/>
      <c r="D67" s="342"/>
      <c r="E67" s="343"/>
      <c r="F67" s="163" t="s">
        <v>41</v>
      </c>
      <c r="G67" s="164" t="s">
        <v>42</v>
      </c>
      <c r="H67" s="165" t="s">
        <v>43</v>
      </c>
      <c r="I67" s="166" t="s">
        <v>44</v>
      </c>
      <c r="J67" s="163" t="s">
        <v>41</v>
      </c>
      <c r="K67" s="164" t="s">
        <v>42</v>
      </c>
      <c r="L67" s="165" t="s">
        <v>43</v>
      </c>
      <c r="M67" s="166" t="s">
        <v>44</v>
      </c>
    </row>
    <row r="68" s="13" customFormat="1">
      <c r="B68" s="21"/>
      <c r="D68" s="133" t="s">
        <v>29</v>
      </c>
      <c r="E68" s="289" t="s">
        <v>25</v>
      </c>
      <c r="F68" s="159">
        <v>0.555</v>
      </c>
      <c r="G68" s="160">
        <v>0.365</v>
      </c>
      <c r="H68" s="161">
        <v>0.486</v>
      </c>
      <c r="I68" s="162" t="s">
        <v>45</v>
      </c>
      <c r="J68" s="167">
        <v>67741</v>
      </c>
      <c r="K68" s="168">
        <v>20884</v>
      </c>
      <c r="L68" s="169">
        <v>14946</v>
      </c>
      <c r="M68" s="170">
        <v>4429</v>
      </c>
    </row>
    <row r="69">
      <c r="D69" s="134" t="s">
        <v>30</v>
      </c>
      <c r="E69" s="290" t="s">
        <v>25</v>
      </c>
      <c r="F69" s="157">
        <v>0.481</v>
      </c>
      <c r="G69" s="131">
        <v>0.228</v>
      </c>
      <c r="H69" s="113">
        <v>0.478</v>
      </c>
      <c r="I69" s="132" t="s">
        <v>45</v>
      </c>
      <c r="J69" s="171">
        <v>90830</v>
      </c>
      <c r="K69" s="100">
        <v>12034</v>
      </c>
      <c r="L69" s="97">
        <v>17712</v>
      </c>
      <c r="M69" s="105">
        <v>4465</v>
      </c>
      <c r="N69" s="15"/>
      <c r="O69" s="15"/>
    </row>
    <row r="70">
      <c r="D70" s="134"/>
      <c r="E70" s="290"/>
      <c r="F70" s="157"/>
      <c r="G70" s="131"/>
      <c r="H70" s="113"/>
      <c r="I70" s="132"/>
      <c r="J70" s="171"/>
      <c r="K70" s="100"/>
      <c r="L70" s="97"/>
      <c r="M70" s="105"/>
      <c r="N70" s="15"/>
      <c r="O70" s="15"/>
    </row>
    <row r="71">
      <c r="D71" s="134"/>
      <c r="E71" s="290"/>
      <c r="F71" s="157"/>
      <c r="G71" s="131"/>
      <c r="H71" s="113"/>
      <c r="I71" s="132"/>
      <c r="J71" s="171"/>
      <c r="K71" s="100"/>
      <c r="L71" s="97"/>
      <c r="M71" s="105"/>
      <c r="N71" s="15"/>
      <c r="O71" s="15"/>
    </row>
    <row r="72">
      <c r="A72" s="15"/>
      <c r="D72" s="134"/>
      <c r="E72" s="290"/>
      <c r="F72" s="157"/>
      <c r="G72" s="131"/>
      <c r="H72" s="113"/>
      <c r="I72" s="132"/>
      <c r="J72" s="171"/>
      <c r="K72" s="100"/>
      <c r="L72" s="97"/>
      <c r="M72" s="105"/>
      <c r="N72" s="15"/>
      <c r="O72" s="15"/>
    </row>
    <row r="73">
      <c r="A73" s="15"/>
      <c r="D73" s="134"/>
      <c r="E73" s="290"/>
      <c r="F73" s="157"/>
      <c r="G73" s="131"/>
      <c r="H73" s="113"/>
      <c r="I73" s="132"/>
      <c r="J73" s="171"/>
      <c r="K73" s="100"/>
      <c r="L73" s="97"/>
      <c r="M73" s="105"/>
      <c r="N73" s="15"/>
      <c r="O73" s="15"/>
    </row>
    <row r="74">
      <c r="A74" s="15"/>
      <c r="D74" s="134"/>
      <c r="E74" s="290"/>
      <c r="F74" s="157"/>
      <c r="G74" s="131"/>
      <c r="H74" s="113"/>
      <c r="I74" s="132"/>
      <c r="J74" s="171"/>
      <c r="K74" s="100"/>
      <c r="L74" s="97"/>
      <c r="M74" s="105"/>
      <c r="N74" s="15"/>
      <c r="O74" s="15"/>
    </row>
    <row r="75">
      <c r="A75" s="15"/>
      <c r="D75" s="134"/>
      <c r="E75" s="290"/>
      <c r="F75" s="157"/>
      <c r="G75" s="131"/>
      <c r="H75" s="113"/>
      <c r="I75" s="132"/>
      <c r="J75" s="171"/>
      <c r="K75" s="100"/>
      <c r="L75" s="97"/>
      <c r="M75" s="105"/>
      <c r="N75" s="15"/>
      <c r="O75" s="15"/>
    </row>
    <row r="76">
      <c r="A76" s="15"/>
      <c r="D76" s="134"/>
      <c r="E76" s="290"/>
      <c r="F76" s="157"/>
      <c r="G76" s="131"/>
      <c r="H76" s="113"/>
      <c r="I76" s="132"/>
      <c r="J76" s="171"/>
      <c r="K76" s="100"/>
      <c r="L76" s="97"/>
      <c r="M76" s="105"/>
      <c r="N76" s="15"/>
      <c r="O76" s="15"/>
    </row>
    <row r="77" ht="15.75" s="13" customFormat="1">
      <c r="B77" s="21"/>
      <c r="D77" s="135"/>
      <c r="E77" s="291"/>
      <c r="F77" s="158"/>
      <c r="G77" s="138"/>
      <c r="H77" s="114"/>
      <c r="I77" s="139"/>
      <c r="J77" s="172"/>
      <c r="K77" s="110"/>
      <c r="L77" s="109"/>
      <c r="M77" s="111"/>
    </row>
    <row r="78" ht="15.75" s="13" customFormat="1">
      <c r="B78" s="21"/>
      <c r="I78" s="194" t="s">
        <v>46</v>
      </c>
      <c r="J78" s="193">
        <v>9778</v>
      </c>
      <c r="K78" s="191">
        <v>6167</v>
      </c>
      <c r="L78" s="191">
        <v>1028</v>
      </c>
      <c r="M78" s="192" t="s">
        <v>45</v>
      </c>
    </row>
    <row r="79">
      <c r="E79" s="89"/>
      <c r="F79" s="89"/>
      <c r="G79" s="16"/>
      <c r="J79" s="16"/>
      <c r="L79" s="15"/>
      <c r="M79" s="15"/>
      <c r="N79" s="15"/>
      <c r="O79" s="15"/>
    </row>
    <row r="80" ht="19.5">
      <c r="B80" s="14" t="s">
        <v>47</v>
      </c>
      <c r="O80" s="15"/>
    </row>
    <row r="81" s="13" customFormat="1">
      <c r="B81" s="21"/>
      <c r="E81" s="68" t="s">
        <v>29</v>
      </c>
      <c r="F81" s="69" t="s">
        <v>30</v>
      </c>
      <c r="G81" s="70"/>
      <c r="H81" s="69"/>
      <c r="I81" s="70"/>
      <c r="J81" s="69"/>
      <c r="K81" s="70"/>
      <c r="L81" s="69"/>
      <c r="M81" s="70"/>
      <c r="N81" s="71"/>
    </row>
    <row r="82" ht="12.75" s="72" customFormat="1">
      <c r="B82" s="73"/>
      <c r="E82" s="74" t="s">
        <v>25</v>
      </c>
      <c r="F82" s="75" t="s">
        <v>25</v>
      </c>
      <c r="G82" s="76"/>
      <c r="H82" s="75"/>
      <c r="I82" s="76"/>
      <c r="J82" s="75"/>
      <c r="K82" s="76"/>
      <c r="L82" s="75"/>
      <c r="M82" s="76"/>
      <c r="N82" s="77"/>
    </row>
    <row r="83" s="13" customFormat="1">
      <c r="B83" s="21"/>
      <c r="D83" s="22" t="s">
        <v>40</v>
      </c>
      <c r="E83" s="49">
        <v>108</v>
      </c>
      <c r="F83" s="50">
        <v>125.04100036621094</v>
      </c>
      <c r="G83" s="51"/>
      <c r="H83" s="50"/>
      <c r="I83" s="51"/>
      <c r="J83" s="50"/>
      <c r="K83" s="51"/>
      <c r="L83" s="50"/>
      <c r="M83" s="51"/>
      <c r="N83" s="65"/>
    </row>
    <row r="84">
      <c r="A84" s="15"/>
      <c r="B84" s="78"/>
      <c r="D84" s="53" t="s">
        <v>48</v>
      </c>
      <c r="E84" s="54">
        <v>90</v>
      </c>
      <c r="F84" s="31">
        <v>110</v>
      </c>
      <c r="G84" s="33"/>
      <c r="H84" s="31"/>
      <c r="I84" s="33"/>
      <c r="J84" s="31"/>
      <c r="K84" s="33"/>
      <c r="L84" s="31"/>
      <c r="M84" s="33"/>
      <c r="N84" s="34"/>
      <c r="O84" s="15"/>
    </row>
    <row r="85">
      <c r="A85" s="15"/>
      <c r="B85" s="78"/>
      <c r="D85" s="53" t="s">
        <v>49</v>
      </c>
      <c r="E85" s="54">
        <v>108</v>
      </c>
      <c r="F85" s="31">
        <v>125.04100036621094</v>
      </c>
      <c r="G85" s="33"/>
      <c r="H85" s="31"/>
      <c r="I85" s="33"/>
      <c r="J85" s="31"/>
      <c r="K85" s="33"/>
      <c r="L85" s="31"/>
      <c r="M85" s="33"/>
      <c r="N85" s="34"/>
      <c r="O85" s="15"/>
    </row>
    <row r="86">
      <c r="A86" s="15"/>
      <c r="B86" s="78"/>
      <c r="D86" s="53" t="s">
        <v>50</v>
      </c>
      <c r="E86" s="54">
        <v>0</v>
      </c>
      <c r="F86" s="31">
        <v>0</v>
      </c>
      <c r="G86" s="33"/>
      <c r="H86" s="31"/>
      <c r="I86" s="33"/>
      <c r="J86" s="31"/>
      <c r="K86" s="33"/>
      <c r="L86" s="31"/>
      <c r="M86" s="33"/>
      <c r="N86" s="34"/>
      <c r="O86" s="15"/>
    </row>
    <row r="87" ht="15.75">
      <c r="A87" s="15"/>
      <c r="B87" s="78"/>
      <c r="D87" s="79" t="s">
        <v>51</v>
      </c>
      <c r="E87" s="80">
        <v>0</v>
      </c>
      <c r="F87" s="37">
        <v>0</v>
      </c>
      <c r="G87" s="39"/>
      <c r="H87" s="37"/>
      <c r="I87" s="39"/>
      <c r="J87" s="37"/>
      <c r="K87" s="39"/>
      <c r="L87" s="37"/>
      <c r="M87" s="39"/>
      <c r="N87" s="40"/>
      <c r="O87" s="15"/>
    </row>
    <row r="88" s="41" customFormat="1">
      <c r="B88" s="42"/>
      <c r="D88" s="41" t="s">
        <v>52</v>
      </c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90" ht="19.5">
      <c r="B90" s="14" t="s">
        <v>53</v>
      </c>
      <c r="O90" s="15"/>
    </row>
    <row r="91" s="13" customFormat="1">
      <c r="B91" s="21"/>
      <c r="E91" s="68" t="s">
        <v>29</v>
      </c>
      <c r="F91" s="69" t="s">
        <v>30</v>
      </c>
      <c r="G91" s="70"/>
      <c r="H91" s="69"/>
      <c r="I91" s="70"/>
      <c r="J91" s="69"/>
      <c r="K91" s="70"/>
      <c r="L91" s="69"/>
      <c r="M91" s="70"/>
      <c r="N91" s="71"/>
    </row>
    <row r="92" ht="12.75" s="72" customFormat="1">
      <c r="B92" s="73"/>
      <c r="E92" s="74" t="s">
        <v>25</v>
      </c>
      <c r="F92" s="75" t="s">
        <v>25</v>
      </c>
      <c r="G92" s="76"/>
      <c r="H92" s="75"/>
      <c r="I92" s="76"/>
      <c r="J92" s="75"/>
      <c r="K92" s="76"/>
      <c r="L92" s="75"/>
      <c r="M92" s="76"/>
      <c r="N92" s="77"/>
    </row>
    <row r="93" s="13" customFormat="1">
      <c r="B93" s="21"/>
      <c r="D93" s="22" t="s">
        <v>40</v>
      </c>
      <c r="E93" s="49">
        <v>108</v>
      </c>
      <c r="F93" s="50">
        <v>125.04100036621094</v>
      </c>
      <c r="G93" s="51"/>
      <c r="H93" s="50"/>
      <c r="I93" s="51"/>
      <c r="J93" s="50"/>
      <c r="K93" s="51"/>
      <c r="L93" s="50"/>
      <c r="M93" s="51"/>
      <c r="N93" s="65"/>
    </row>
    <row r="94">
      <c r="A94" s="15"/>
      <c r="B94" s="78"/>
      <c r="D94" s="53" t="s">
        <v>54</v>
      </c>
      <c r="E94" s="54">
        <v>117.13246154785156</v>
      </c>
      <c r="F94" s="31">
        <v>134.59947204589844</v>
      </c>
      <c r="G94" s="33"/>
      <c r="H94" s="31"/>
      <c r="I94" s="33"/>
      <c r="J94" s="31"/>
      <c r="K94" s="33"/>
      <c r="L94" s="31"/>
      <c r="M94" s="33"/>
      <c r="N94" s="34"/>
      <c r="O94" s="15"/>
    </row>
    <row r="95">
      <c r="A95" s="15"/>
      <c r="B95" s="78"/>
      <c r="D95" s="53" t="s">
        <v>55</v>
      </c>
      <c r="E95" s="54">
        <v>117.13246154785156</v>
      </c>
      <c r="F95" s="31">
        <v>134.59947204589844</v>
      </c>
      <c r="G95" s="33"/>
      <c r="H95" s="31"/>
      <c r="I95" s="33"/>
      <c r="J95" s="31"/>
      <c r="K95" s="33"/>
      <c r="L95" s="31"/>
      <c r="M95" s="33"/>
      <c r="N95" s="34"/>
      <c r="O95" s="15"/>
    </row>
    <row r="96">
      <c r="A96" s="15"/>
      <c r="B96" s="78"/>
      <c r="D96" s="53" t="s">
        <v>8</v>
      </c>
      <c r="E96" s="54">
        <v>12650.3056640625</v>
      </c>
      <c r="F96" s="31">
        <v>16830.451171875</v>
      </c>
      <c r="G96" s="33"/>
      <c r="H96" s="31"/>
      <c r="I96" s="33"/>
      <c r="J96" s="31"/>
      <c r="K96" s="33"/>
      <c r="L96" s="31"/>
      <c r="M96" s="33"/>
      <c r="N96" s="34"/>
      <c r="O96" s="15"/>
    </row>
    <row r="97">
      <c r="A97" s="15"/>
      <c r="B97" s="78"/>
      <c r="D97" s="53" t="s">
        <v>51</v>
      </c>
      <c r="E97" s="54">
        <v>0</v>
      </c>
      <c r="F97" s="31">
        <v>0</v>
      </c>
      <c r="G97" s="33"/>
      <c r="H97" s="31"/>
      <c r="I97" s="33"/>
      <c r="J97" s="31"/>
      <c r="K97" s="33"/>
      <c r="L97" s="31"/>
      <c r="M97" s="33"/>
      <c r="N97" s="34"/>
      <c r="O97" s="15"/>
    </row>
    <row r="98" ht="15.75">
      <c r="A98" s="15"/>
      <c r="B98" s="78"/>
      <c r="D98" s="79" t="s">
        <v>9</v>
      </c>
      <c r="E98" s="80">
        <v>0</v>
      </c>
      <c r="F98" s="37">
        <v>0</v>
      </c>
      <c r="G98" s="39"/>
      <c r="H98" s="37"/>
      <c r="I98" s="39"/>
      <c r="J98" s="37"/>
      <c r="K98" s="39"/>
      <c r="L98" s="37"/>
      <c r="M98" s="39"/>
      <c r="N98" s="40"/>
      <c r="O98" s="15"/>
    </row>
    <row r="99" s="41" customFormat="1">
      <c r="B99" s="42"/>
      <c r="D99" s="41" t="s">
        <v>56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1" ht="19.5">
      <c r="B101" s="14" t="s">
        <v>57</v>
      </c>
      <c r="O101" s="15"/>
    </row>
    <row r="102" ht="30" customHeight="1" s="2" customFormat="1">
      <c r="B102" s="3"/>
      <c r="D102" s="82" t="s">
        <v>58</v>
      </c>
      <c r="E102" s="4" t="s">
        <v>59</v>
      </c>
      <c r="F102" s="6" t="s">
        <v>60</v>
      </c>
      <c r="G102" s="6" t="s">
        <v>61</v>
      </c>
      <c r="H102" s="6" t="s">
        <v>62</v>
      </c>
      <c r="I102" s="6" t="s">
        <v>63</v>
      </c>
      <c r="J102" s="6" t="s">
        <v>64</v>
      </c>
      <c r="K102" s="5" t="s">
        <v>65</v>
      </c>
      <c r="L102" s="5" t="s">
        <v>66</v>
      </c>
      <c r="M102" s="6" t="s">
        <v>67</v>
      </c>
      <c r="N102" s="7" t="s">
        <v>68</v>
      </c>
    </row>
    <row r="103" s="13" customFormat="1">
      <c r="B103" s="21"/>
      <c r="D103" s="22" t="s">
        <v>69</v>
      </c>
      <c r="E103" s="81">
        <v>2</v>
      </c>
      <c r="F103" s="24">
        <v>15</v>
      </c>
      <c r="G103" s="24">
        <v>8</v>
      </c>
      <c r="H103" s="24">
        <v>73</v>
      </c>
      <c r="I103" s="24">
        <v>32</v>
      </c>
      <c r="J103" s="24">
        <v>78</v>
      </c>
      <c r="K103" s="26">
        <v>156</v>
      </c>
      <c r="L103" s="26">
        <v>156</v>
      </c>
      <c r="M103" s="24">
        <v>0</v>
      </c>
      <c r="N103" s="27">
        <v>1570</v>
      </c>
    </row>
    <row r="104">
      <c r="A104" s="15"/>
      <c r="B104" s="78"/>
      <c r="D104" s="29" t="s">
        <v>70</v>
      </c>
      <c r="E104" s="54">
        <v>2</v>
      </c>
      <c r="F104" s="31">
        <v>11</v>
      </c>
      <c r="G104" s="31">
        <v>9</v>
      </c>
      <c r="H104" s="31">
        <v>55</v>
      </c>
      <c r="I104" s="31">
        <v>23</v>
      </c>
      <c r="J104" s="31">
        <v>60</v>
      </c>
      <c r="K104" s="33">
        <v>127</v>
      </c>
      <c r="L104" s="33">
        <v>127</v>
      </c>
      <c r="M104" s="31">
        <v>0</v>
      </c>
      <c r="N104" s="34">
        <v>1290</v>
      </c>
      <c r="O104" s="15"/>
    </row>
    <row r="105">
      <c r="A105" s="15"/>
      <c r="B105" s="78"/>
      <c r="D105" s="29" t="s">
        <v>71</v>
      </c>
      <c r="E105" s="54">
        <v>0</v>
      </c>
      <c r="F105" s="31">
        <v>11</v>
      </c>
      <c r="G105" s="31">
        <v>3</v>
      </c>
      <c r="H105" s="31">
        <v>29</v>
      </c>
      <c r="I105" s="31">
        <v>38</v>
      </c>
      <c r="J105" s="31">
        <v>88</v>
      </c>
      <c r="K105" s="33">
        <v>177</v>
      </c>
      <c r="L105" s="33">
        <v>146</v>
      </c>
      <c r="M105" s="31">
        <v>0</v>
      </c>
      <c r="N105" s="34">
        <v>2000</v>
      </c>
      <c r="O105" s="15"/>
    </row>
    <row r="106">
      <c r="A106" s="15"/>
      <c r="B106" s="78"/>
      <c r="D106" s="29" t="s">
        <v>72</v>
      </c>
      <c r="E106" s="54">
        <v>0</v>
      </c>
      <c r="F106" s="31">
        <v>14</v>
      </c>
      <c r="G106" s="31">
        <v>5</v>
      </c>
      <c r="H106" s="31">
        <v>51</v>
      </c>
      <c r="I106" s="31">
        <v>24</v>
      </c>
      <c r="J106" s="31">
        <v>75</v>
      </c>
      <c r="K106" s="33">
        <v>152</v>
      </c>
      <c r="L106" s="33">
        <v>133</v>
      </c>
      <c r="M106" s="31">
        <v>0</v>
      </c>
      <c r="N106" s="34">
        <v>1500</v>
      </c>
      <c r="O106" s="15"/>
    </row>
    <row r="107" ht="15.75">
      <c r="A107" s="15"/>
      <c r="B107" s="78"/>
      <c r="D107" s="35"/>
      <c r="E107" s="80"/>
      <c r="F107" s="37"/>
      <c r="G107" s="37"/>
      <c r="H107" s="37"/>
      <c r="I107" s="37"/>
      <c r="J107" s="37"/>
      <c r="K107" s="39"/>
      <c r="L107" s="39"/>
      <c r="M107" s="37"/>
      <c r="N107" s="40"/>
      <c r="O107" s="15"/>
    </row>
    <row r="108" s="41" customFormat="1">
      <c r="B108" s="42"/>
      <c r="D108" s="41" t="s">
        <v>73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</row>
    <row r="109" ht="15.75"/>
    <row r="110" ht="30" customHeight="1" s="2" customFormat="1">
      <c r="B110" s="3"/>
      <c r="D110" s="82" t="s">
        <v>74</v>
      </c>
      <c r="E110" s="4" t="s">
        <v>59</v>
      </c>
      <c r="F110" s="6" t="s">
        <v>75</v>
      </c>
      <c r="G110" s="6" t="s">
        <v>76</v>
      </c>
      <c r="H110" s="6" t="s">
        <v>77</v>
      </c>
      <c r="I110" s="6" t="s">
        <v>78</v>
      </c>
      <c r="J110" s="6" t="s">
        <v>79</v>
      </c>
      <c r="K110" s="5" t="s">
        <v>65</v>
      </c>
      <c r="L110" s="5" t="s">
        <v>66</v>
      </c>
      <c r="M110" s="6" t="s">
        <v>67</v>
      </c>
      <c r="N110" s="7" t="s">
        <v>68</v>
      </c>
    </row>
    <row r="111" s="13" customFormat="1">
      <c r="B111" s="21"/>
      <c r="D111" s="22" t="s">
        <v>45</v>
      </c>
      <c r="E111" s="81"/>
      <c r="F111" s="24"/>
      <c r="G111" s="24"/>
      <c r="H111" s="24"/>
      <c r="I111" s="24"/>
      <c r="J111" s="24"/>
      <c r="K111" s="26"/>
      <c r="L111" s="26"/>
      <c r="M111" s="24"/>
      <c r="N111" s="27"/>
    </row>
    <row r="112">
      <c r="A112" s="15"/>
      <c r="B112" s="78"/>
      <c r="D112" s="29"/>
      <c r="E112" s="54"/>
      <c r="F112" s="31"/>
      <c r="G112" s="31"/>
      <c r="H112" s="31"/>
      <c r="I112" s="31"/>
      <c r="J112" s="31"/>
      <c r="K112" s="33"/>
      <c r="L112" s="33"/>
      <c r="M112" s="31"/>
      <c r="N112" s="34"/>
      <c r="O112" s="15"/>
    </row>
    <row r="113">
      <c r="A113" s="15"/>
      <c r="B113" s="78"/>
      <c r="D113" s="29"/>
      <c r="E113" s="54"/>
      <c r="F113" s="31"/>
      <c r="G113" s="31"/>
      <c r="H113" s="31"/>
      <c r="I113" s="31"/>
      <c r="J113" s="31"/>
      <c r="K113" s="33"/>
      <c r="L113" s="33"/>
      <c r="M113" s="31"/>
      <c r="N113" s="34"/>
      <c r="O113" s="15"/>
    </row>
    <row r="114">
      <c r="A114" s="15"/>
      <c r="B114" s="78"/>
      <c r="D114" s="29"/>
      <c r="E114" s="54"/>
      <c r="F114" s="31"/>
      <c r="G114" s="31"/>
      <c r="H114" s="31"/>
      <c r="I114" s="31"/>
      <c r="J114" s="31"/>
      <c r="K114" s="33"/>
      <c r="L114" s="33"/>
      <c r="M114" s="31"/>
      <c r="N114" s="34"/>
      <c r="O114" s="15"/>
    </row>
    <row r="115" ht="15.75">
      <c r="A115" s="15"/>
      <c r="B115" s="78"/>
      <c r="D115" s="35"/>
      <c r="E115" s="80"/>
      <c r="F115" s="37"/>
      <c r="G115" s="37"/>
      <c r="H115" s="37"/>
      <c r="I115" s="37"/>
      <c r="J115" s="37"/>
      <c r="K115" s="39"/>
      <c r="L115" s="39"/>
      <c r="M115" s="37"/>
      <c r="N115" s="40"/>
      <c r="O115" s="15"/>
    </row>
    <row r="116" s="41" customFormat="1">
      <c r="B116" s="42"/>
      <c r="D116" s="41" t="s">
        <v>73</v>
      </c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</row>
  </sheetData>
  <sortState xmlns:xlrd2="http://schemas.microsoft.com/office/spreadsheetml/2017/richdata2" ref="A6:B26">
    <sortCondition ref="B6:B26"/>
  </sortState>
  <mergeCells>
    <mergeCell ref="D66:E67"/>
    <mergeCell ref="F66:I66"/>
    <mergeCell ref="J66:M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13.28515625" customWidth="1" style="15"/>
    <col min="5" max="7" width="13.28515625" customWidth="1" style="89"/>
    <col min="8" max="8" width="13.28515625" customWidth="1" style="17"/>
    <col min="9" max="9" width="13.28515625" customWidth="1" style="16"/>
    <col min="10" max="10" width="13.28515625" customWidth="1" style="17"/>
    <col min="11" max="11" width="13.28515625" customWidth="1" style="16"/>
    <col min="12" max="12" width="13.28515625" customWidth="1" style="17"/>
    <col min="13" max="16384" width="11.42578125" customWidth="1" style="15"/>
  </cols>
  <sheetData>
    <row r="1" ht="23.25" s="10" customFormat="1">
      <c r="A1" s="8" t="s">
        <v>80</v>
      </c>
      <c r="B1" s="9"/>
      <c r="E1" s="88"/>
      <c r="F1" s="88"/>
      <c r="G1" s="88"/>
      <c r="H1" s="12"/>
      <c r="I1" s="11"/>
      <c r="J1" s="12"/>
      <c r="K1" s="11"/>
      <c r="L1" s="12"/>
    </row>
    <row r="2" ht="19.5">
      <c r="B2" s="14"/>
    </row>
    <row r="3" ht="15.75" s="18" customFormat="1">
      <c r="B3" s="19"/>
      <c r="D3" s="102" t="s">
        <v>81</v>
      </c>
      <c r="E3" s="95" t="s">
        <v>82</v>
      </c>
      <c r="F3" s="98" t="s">
        <v>83</v>
      </c>
      <c r="G3" s="95" t="s">
        <v>7</v>
      </c>
      <c r="H3" s="98" t="s">
        <v>27</v>
      </c>
      <c r="I3" s="20" t="s">
        <v>37</v>
      </c>
      <c r="J3" s="98" t="s">
        <v>84</v>
      </c>
      <c r="K3" s="20" t="s">
        <v>36</v>
      </c>
      <c r="L3" s="103" t="s">
        <v>40</v>
      </c>
    </row>
    <row r="4" s="13" customFormat="1">
      <c r="B4" s="21"/>
      <c r="D4" s="106">
        <v>2</v>
      </c>
      <c r="E4" s="96" t="s">
        <v>85</v>
      </c>
      <c r="F4" s="99">
        <v>1389.842529296875</v>
      </c>
      <c r="G4" s="96">
        <v>63841.17578125</v>
      </c>
      <c r="H4" s="99">
        <v>27035.267578125</v>
      </c>
      <c r="I4" s="25">
        <v>0.18804359436035156</v>
      </c>
      <c r="J4" s="99">
        <v>94294.2265625</v>
      </c>
      <c r="K4" s="25">
        <v>0.15575602650642395</v>
      </c>
      <c r="L4" s="104">
        <v>244.61000061035156</v>
      </c>
    </row>
    <row r="5">
      <c r="A5" s="15"/>
      <c r="D5" s="107">
        <v>2</v>
      </c>
      <c r="E5" s="97" t="s">
        <v>86</v>
      </c>
      <c r="F5" s="100">
        <v>1094.898681640625</v>
      </c>
      <c r="G5" s="97">
        <v>59878.29296875</v>
      </c>
      <c r="H5" s="100">
        <v>23228.046875</v>
      </c>
      <c r="I5" s="32">
        <v>0.17157001793384552</v>
      </c>
      <c r="J5" s="100">
        <v>86033.5703125</v>
      </c>
      <c r="K5" s="32">
        <v>0.23144041001796722</v>
      </c>
      <c r="L5" s="105">
        <v>363.47000122070312</v>
      </c>
    </row>
    <row r="6">
      <c r="A6" s="15"/>
      <c r="D6" s="107">
        <v>2</v>
      </c>
      <c r="E6" s="97" t="s">
        <v>87</v>
      </c>
      <c r="F6" s="100">
        <v>1302.6317138671875</v>
      </c>
      <c r="G6" s="97">
        <v>69422.1171875</v>
      </c>
      <c r="H6" s="100">
        <v>27292.03125</v>
      </c>
      <c r="I6" s="32">
        <v>0.19909888505935669</v>
      </c>
      <c r="J6" s="100">
        <v>99837.890625</v>
      </c>
      <c r="K6" s="32">
        <v>0.19420886039733887</v>
      </c>
      <c r="L6" s="105">
        <v>304.99899291992188</v>
      </c>
    </row>
    <row r="7">
      <c r="A7" s="15"/>
      <c r="D7" s="107">
        <v>2</v>
      </c>
      <c r="E7" s="97" t="s">
        <v>88</v>
      </c>
      <c r="F7" s="100">
        <v>914.60943603515625</v>
      </c>
      <c r="G7" s="97">
        <v>54195.33984375</v>
      </c>
      <c r="H7" s="100">
        <v>14413.421875</v>
      </c>
      <c r="I7" s="32">
        <v>0.1563427746295929</v>
      </c>
      <c r="J7" s="100">
        <v>78397.890625</v>
      </c>
      <c r="K7" s="32">
        <v>0.12381524592638016</v>
      </c>
      <c r="L7" s="105">
        <v>194.447998046875</v>
      </c>
    </row>
    <row r="8">
      <c r="A8" s="15"/>
      <c r="D8" s="107">
        <v>2</v>
      </c>
      <c r="E8" s="97" t="s">
        <v>89</v>
      </c>
      <c r="F8" s="100">
        <v>737.98529052734375</v>
      </c>
      <c r="G8" s="97">
        <v>38068.5546875</v>
      </c>
      <c r="H8" s="100">
        <v>11018.7734375</v>
      </c>
      <c r="I8" s="32">
        <v>0.10903656482696533</v>
      </c>
      <c r="J8" s="100">
        <v>54676.24609375</v>
      </c>
      <c r="K8" s="32">
        <v>0.14639002084732056</v>
      </c>
      <c r="L8" s="105">
        <v>229.9010009765625</v>
      </c>
    </row>
    <row r="9">
      <c r="A9" s="15"/>
      <c r="D9" s="107">
        <v>2</v>
      </c>
      <c r="E9" s="97" t="s">
        <v>90</v>
      </c>
      <c r="F9" s="100">
        <v>1195.9453125</v>
      </c>
      <c r="G9" s="97">
        <v>60227.4140625</v>
      </c>
      <c r="H9" s="100">
        <v>20374.265625</v>
      </c>
      <c r="I9" s="32">
        <v>0.175908163189888</v>
      </c>
      <c r="J9" s="100">
        <v>88208.9296875</v>
      </c>
      <c r="K9" s="32">
        <v>0.14838942885398865</v>
      </c>
      <c r="L9" s="105">
        <v>233.04100036621094</v>
      </c>
    </row>
    <row r="10">
      <c r="A10" s="15"/>
      <c r="D10" s="107">
        <v>1</v>
      </c>
      <c r="E10" s="97" t="s">
        <v>85</v>
      </c>
      <c r="F10" s="100">
        <v>1271.929443359375</v>
      </c>
      <c r="G10" s="97">
        <v>59084.64453125</v>
      </c>
      <c r="H10" s="100">
        <v>23027.552734375</v>
      </c>
      <c r="I10" s="32">
        <v>0.19119496643543243</v>
      </c>
      <c r="J10" s="100">
        <v>87173.3984375</v>
      </c>
      <c r="K10" s="32">
        <v>0.16582627594470978</v>
      </c>
      <c r="L10" s="105">
        <v>223.26800537109375</v>
      </c>
    </row>
    <row r="11">
      <c r="A11" s="15"/>
      <c r="D11" s="107">
        <v>1</v>
      </c>
      <c r="E11" s="97" t="s">
        <v>86</v>
      </c>
      <c r="F11" s="100">
        <v>1099.2322998046875</v>
      </c>
      <c r="G11" s="97">
        <v>57981.5546875</v>
      </c>
      <c r="H11" s="100">
        <v>23733.3671875</v>
      </c>
      <c r="I11" s="32">
        <v>0.18368345499038696</v>
      </c>
      <c r="J11" s="100">
        <v>83748.609375</v>
      </c>
      <c r="K11" s="32">
        <v>0.23376834392547607</v>
      </c>
      <c r="L11" s="105">
        <v>314.7449951171875</v>
      </c>
    </row>
    <row r="12">
      <c r="A12" s="15"/>
      <c r="D12" s="107">
        <v>1</v>
      </c>
      <c r="E12" s="97" t="s">
        <v>87</v>
      </c>
      <c r="F12" s="100">
        <v>1117.8604736328125</v>
      </c>
      <c r="G12" s="97">
        <v>57799.78125</v>
      </c>
      <c r="H12" s="100">
        <v>20346.92578125</v>
      </c>
      <c r="I12" s="32">
        <v>0.18329326808452606</v>
      </c>
      <c r="J12" s="100">
        <v>83570.703125</v>
      </c>
      <c r="K12" s="32">
        <v>0.18630686402320862</v>
      </c>
      <c r="L12" s="105">
        <v>250.84300231933594</v>
      </c>
    </row>
    <row r="13">
      <c r="A13" s="15" t="s">
        <v>45</v>
      </c>
      <c r="D13" s="107">
        <v>1</v>
      </c>
      <c r="E13" s="97" t="s">
        <v>88</v>
      </c>
      <c r="F13" s="100">
        <v>918.27178955078125</v>
      </c>
      <c r="G13" s="97">
        <v>49520.59765625</v>
      </c>
      <c r="H13" s="100">
        <v>18171.98046875</v>
      </c>
      <c r="I13" s="32">
        <v>0.15764465928077698</v>
      </c>
      <c r="J13" s="100">
        <v>71876.4765625</v>
      </c>
      <c r="K13" s="32">
        <v>0.10686149448156357</v>
      </c>
      <c r="L13" s="105">
        <v>143.87800598144531</v>
      </c>
    </row>
    <row r="14">
      <c r="A14" s="15" t="s">
        <v>45</v>
      </c>
      <c r="D14" s="107">
        <v>1</v>
      </c>
      <c r="E14" s="97" t="s">
        <v>89</v>
      </c>
      <c r="F14" s="100">
        <v>624.42742919921875</v>
      </c>
      <c r="G14" s="97">
        <v>29323.24609375</v>
      </c>
      <c r="H14" s="100">
        <v>4098.013671875</v>
      </c>
      <c r="I14" s="32">
        <v>0.092274688184261322</v>
      </c>
      <c r="J14" s="100">
        <v>42071.703125</v>
      </c>
      <c r="K14" s="32">
        <v>0.16257908940315247</v>
      </c>
      <c r="L14" s="105">
        <v>218.89599609375</v>
      </c>
    </row>
    <row r="15">
      <c r="A15" s="15" t="s">
        <v>45</v>
      </c>
      <c r="D15" s="107">
        <v>1</v>
      </c>
      <c r="E15" s="97" t="s">
        <v>90</v>
      </c>
      <c r="F15" s="100">
        <v>1218.684326171875</v>
      </c>
      <c r="G15" s="97">
        <v>59501.62890625</v>
      </c>
      <c r="H15" s="100">
        <v>24153.58984375</v>
      </c>
      <c r="I15" s="32">
        <v>0.19190895557403565</v>
      </c>
      <c r="J15" s="100">
        <v>87498.9375</v>
      </c>
      <c r="K15" s="32">
        <v>0.1446579247713089</v>
      </c>
      <c r="L15" s="105">
        <v>194.76699829101563</v>
      </c>
    </row>
    <row r="16">
      <c r="A16" s="15" t="s">
        <v>45</v>
      </c>
      <c r="D16" s="107">
        <v>0</v>
      </c>
      <c r="E16" s="97" t="s">
        <v>85</v>
      </c>
      <c r="F16" s="100">
        <v>1000</v>
      </c>
      <c r="G16" s="97">
        <v>44468.8125</v>
      </c>
      <c r="H16" s="100">
        <v>15070.2236328125</v>
      </c>
      <c r="I16" s="32">
        <v>0.16054500639438629</v>
      </c>
      <c r="J16" s="100">
        <v>64524.1015625</v>
      </c>
      <c r="K16" s="32">
        <v>0.15433205664157867</v>
      </c>
      <c r="L16" s="105">
        <v>170.38999938964844</v>
      </c>
    </row>
    <row r="17">
      <c r="A17" s="15" t="s">
        <v>45</v>
      </c>
      <c r="D17" s="107">
        <v>0</v>
      </c>
      <c r="E17" s="97" t="s">
        <v>86</v>
      </c>
      <c r="F17" s="100">
        <v>1000</v>
      </c>
      <c r="G17" s="97">
        <v>49240.3515625</v>
      </c>
      <c r="H17" s="100">
        <v>19120.955078125</v>
      </c>
      <c r="I17" s="32">
        <v>0.17635662853717804</v>
      </c>
      <c r="J17" s="100">
        <v>70878.890625</v>
      </c>
      <c r="K17" s="32">
        <v>0.22688324749469757</v>
      </c>
      <c r="L17" s="105">
        <v>250.49000549316406</v>
      </c>
    </row>
    <row r="18">
      <c r="A18" s="15" t="s">
        <v>45</v>
      </c>
      <c r="D18" s="107">
        <v>0</v>
      </c>
      <c r="E18" s="97" t="s">
        <v>87</v>
      </c>
      <c r="F18" s="100">
        <v>1000</v>
      </c>
      <c r="G18" s="97">
        <v>46039.76171875</v>
      </c>
      <c r="H18" s="100">
        <v>17204.919921875</v>
      </c>
      <c r="I18" s="32">
        <v>0.16741082072257996</v>
      </c>
      <c r="J18" s="100">
        <v>67283.515625</v>
      </c>
      <c r="K18" s="32">
        <v>0.15088655054569244</v>
      </c>
      <c r="L18" s="105">
        <v>166.58599853515625</v>
      </c>
    </row>
    <row r="19">
      <c r="A19" s="15" t="s">
        <v>45</v>
      </c>
      <c r="D19" s="107">
        <v>0</v>
      </c>
      <c r="E19" s="97" t="s">
        <v>88</v>
      </c>
      <c r="F19" s="100">
        <v>1000</v>
      </c>
      <c r="G19" s="97">
        <v>51329.84765625</v>
      </c>
      <c r="H19" s="100">
        <v>17604.857421875</v>
      </c>
      <c r="I19" s="32">
        <v>0.18711689114570618</v>
      </c>
      <c r="J19" s="100">
        <v>75203.515625</v>
      </c>
      <c r="K19" s="32">
        <v>0.13298425078392029</v>
      </c>
      <c r="L19" s="105">
        <v>146.82099914550781</v>
      </c>
    </row>
    <row r="20">
      <c r="A20" s="15" t="s">
        <v>45</v>
      </c>
      <c r="D20" s="107">
        <v>0</v>
      </c>
      <c r="E20" s="97" t="s">
        <v>89</v>
      </c>
      <c r="F20" s="100">
        <v>1000</v>
      </c>
      <c r="G20" s="97">
        <v>38883.4453125</v>
      </c>
      <c r="H20" s="100">
        <v>14759.2802734375</v>
      </c>
      <c r="I20" s="32">
        <v>0.13949005305767059</v>
      </c>
      <c r="J20" s="100">
        <v>56061.97265625</v>
      </c>
      <c r="K20" s="32">
        <v>0.19886091351509094</v>
      </c>
      <c r="L20" s="105">
        <v>219.552001953125</v>
      </c>
    </row>
    <row r="21">
      <c r="A21" s="15" t="s">
        <v>45</v>
      </c>
      <c r="D21" s="107">
        <v>0</v>
      </c>
      <c r="E21" s="97" t="s">
        <v>90</v>
      </c>
      <c r="F21" s="100">
        <v>1000</v>
      </c>
      <c r="G21" s="97">
        <v>46246.02734375</v>
      </c>
      <c r="H21" s="100">
        <v>16486.5546875</v>
      </c>
      <c r="I21" s="32">
        <v>0.16908058524131775</v>
      </c>
      <c r="J21" s="100">
        <v>67954.609375</v>
      </c>
      <c r="K21" s="32">
        <v>0.13605296611785889</v>
      </c>
      <c r="L21" s="105">
        <v>150.20899963378906</v>
      </c>
    </row>
    <row r="22" ht="15.75" s="13" customFormat="1">
      <c r="B22" s="21"/>
      <c r="D22" s="108"/>
      <c r="E22" s="109"/>
      <c r="F22" s="110"/>
      <c r="G22" s="109"/>
      <c r="H22" s="110"/>
      <c r="I22" s="115"/>
      <c r="J22" s="110"/>
      <c r="K22" s="115"/>
      <c r="L22" s="111"/>
    </row>
    <row r="23" s="41" customFormat="1">
      <c r="D23" s="41" t="s">
        <v>91</v>
      </c>
      <c r="I23" s="116"/>
      <c r="K23" s="11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92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93</v>
      </c>
    </row>
    <row r="3" ht="15.75" s="18" customFormat="1">
      <c r="B3" s="19"/>
      <c r="D3" s="82" t="s">
        <v>58</v>
      </c>
      <c r="E3" s="90" t="s">
        <v>94</v>
      </c>
      <c r="F3" s="83" t="s">
        <v>37</v>
      </c>
      <c r="G3" s="6" t="s">
        <v>84</v>
      </c>
      <c r="H3" s="6" t="s">
        <v>95</v>
      </c>
      <c r="I3" s="20" t="s">
        <v>36</v>
      </c>
      <c r="J3" s="5" t="s">
        <v>40</v>
      </c>
      <c r="K3" s="5" t="s">
        <v>95</v>
      </c>
      <c r="L3" s="6" t="s">
        <v>32</v>
      </c>
      <c r="M3" s="7" t="s">
        <v>96</v>
      </c>
    </row>
    <row r="4" s="13" customFormat="1">
      <c r="B4" s="21"/>
      <c r="D4" s="22" t="s">
        <v>97</v>
      </c>
      <c r="E4" s="91">
        <v>0</v>
      </c>
      <c r="F4" s="23">
        <v>0.04991835355758667</v>
      </c>
      <c r="G4" s="24">
        <v>24993.5390625</v>
      </c>
      <c r="H4" s="24">
        <v>3243.73193359375</v>
      </c>
      <c r="I4" s="25">
        <v>0.0666157677769661</v>
      </c>
      <c r="J4" s="26">
        <v>104618</v>
      </c>
      <c r="K4" s="26">
        <v>13663</v>
      </c>
      <c r="L4" s="24">
        <v>250</v>
      </c>
      <c r="M4" s="27">
        <v>73</v>
      </c>
      <c r="N4" s="28" t="s">
        <v>45</v>
      </c>
    </row>
    <row r="5">
      <c r="D5" s="29" t="s">
        <v>98</v>
      </c>
      <c r="E5" s="92">
        <v>0</v>
      </c>
      <c r="F5" s="30">
        <v>0.137228861451149</v>
      </c>
      <c r="G5" s="31">
        <v>69300.6875</v>
      </c>
      <c r="H5" s="31">
        <v>3877.092041015625</v>
      </c>
      <c r="I5" s="32">
        <v>0.089140251278877258</v>
      </c>
      <c r="J5" s="33">
        <v>139992</v>
      </c>
      <c r="K5" s="33">
        <v>7679</v>
      </c>
      <c r="L5" s="31">
        <v>510</v>
      </c>
      <c r="M5" s="34">
        <v>203</v>
      </c>
      <c r="N5" s="28" t="s">
        <v>45</v>
      </c>
    </row>
    <row r="6">
      <c r="D6" s="29" t="s">
        <v>99</v>
      </c>
      <c r="E6" s="92">
        <v>0</v>
      </c>
      <c r="F6" s="30">
        <v>0.057915553450584412</v>
      </c>
      <c r="G6" s="31">
        <v>28934.41015625</v>
      </c>
      <c r="H6" s="31">
        <v>918.531982421875</v>
      </c>
      <c r="I6" s="32">
        <v>0.10918394476175308</v>
      </c>
      <c r="J6" s="33">
        <v>171470</v>
      </c>
      <c r="K6" s="33">
        <v>43881</v>
      </c>
      <c r="L6" s="31">
        <v>177</v>
      </c>
      <c r="M6" s="34">
        <v>80</v>
      </c>
      <c r="N6" s="28" t="s">
        <v>45</v>
      </c>
    </row>
    <row r="7">
      <c r="D7" s="29" t="s">
        <v>100</v>
      </c>
      <c r="E7" s="92">
        <v>0</v>
      </c>
      <c r="F7" s="30">
        <v>0.11392436176538467</v>
      </c>
      <c r="G7" s="31">
        <v>57099.16015625</v>
      </c>
      <c r="H7" s="31">
        <v>1366.4320068359375</v>
      </c>
      <c r="I7" s="32">
        <v>0.12225647270679474</v>
      </c>
      <c r="J7" s="33">
        <v>192000</v>
      </c>
      <c r="K7" s="33">
        <v>4844</v>
      </c>
      <c r="L7" s="31">
        <v>310</v>
      </c>
      <c r="M7" s="34">
        <v>139</v>
      </c>
      <c r="N7" s="28" t="s">
        <v>45</v>
      </c>
    </row>
    <row r="8">
      <c r="D8" s="29" t="s">
        <v>101</v>
      </c>
      <c r="E8" s="92">
        <v>0</v>
      </c>
      <c r="F8" s="30">
        <v>0.097475506365299225</v>
      </c>
      <c r="G8" s="31">
        <v>48817.11328125</v>
      </c>
      <c r="H8" s="31">
        <v>7032.52392578125</v>
      </c>
      <c r="I8" s="32">
        <v>0.10633702576160431</v>
      </c>
      <c r="J8" s="33">
        <v>166999</v>
      </c>
      <c r="K8" s="33">
        <v>29055</v>
      </c>
      <c r="L8" s="31">
        <v>305</v>
      </c>
      <c r="M8" s="34">
        <v>130</v>
      </c>
      <c r="N8" s="28" t="s">
        <v>45</v>
      </c>
    </row>
    <row r="9">
      <c r="D9" s="29" t="s">
        <v>102</v>
      </c>
      <c r="E9" s="92">
        <v>0</v>
      </c>
      <c r="F9" s="30">
        <v>0.1020500510931015</v>
      </c>
      <c r="G9" s="31">
        <v>51020.77734375</v>
      </c>
      <c r="H9" s="31">
        <v>9234.66015625</v>
      </c>
      <c r="I9" s="32">
        <v>0.087871842086315155</v>
      </c>
      <c r="J9" s="33">
        <v>138000</v>
      </c>
      <c r="K9" s="33">
        <v>25101</v>
      </c>
      <c r="L9" s="31">
        <v>385</v>
      </c>
      <c r="M9" s="34">
        <v>162</v>
      </c>
      <c r="N9" s="28" t="s">
        <v>45</v>
      </c>
    </row>
    <row r="10">
      <c r="D10" s="29" t="s">
        <v>103</v>
      </c>
      <c r="E10" s="92">
        <v>0</v>
      </c>
      <c r="F10" s="30">
        <v>0.10610568523406982</v>
      </c>
      <c r="G10" s="31">
        <v>53106.46875</v>
      </c>
      <c r="H10" s="31">
        <v>4913.244140625</v>
      </c>
      <c r="I10" s="32">
        <v>0.087871842086315155</v>
      </c>
      <c r="J10" s="33">
        <v>138000</v>
      </c>
      <c r="K10" s="33">
        <v>41727</v>
      </c>
      <c r="L10" s="31">
        <v>400</v>
      </c>
      <c r="M10" s="34">
        <v>181</v>
      </c>
      <c r="N10" s="28" t="s">
        <v>45</v>
      </c>
    </row>
    <row r="11">
      <c r="D11" s="29" t="s">
        <v>104</v>
      </c>
      <c r="E11" s="92">
        <v>0</v>
      </c>
      <c r="F11" s="30">
        <v>0.0504424124956131</v>
      </c>
      <c r="G11" s="31">
        <v>25291.41796875</v>
      </c>
      <c r="H11" s="31">
        <v>1608.1600341796875</v>
      </c>
      <c r="I11" s="32">
        <v>0.035943403840065</v>
      </c>
      <c r="J11" s="33">
        <v>56448</v>
      </c>
      <c r="K11" s="33">
        <v>8843</v>
      </c>
      <c r="L11" s="31">
        <v>465</v>
      </c>
      <c r="M11" s="34">
        <v>209</v>
      </c>
      <c r="N11" s="28" t="s">
        <v>45</v>
      </c>
    </row>
    <row r="12">
      <c r="D12" s="29" t="s">
        <v>105</v>
      </c>
      <c r="E12" s="92">
        <v>0</v>
      </c>
      <c r="F12" s="30">
        <v>0.028690667822957039</v>
      </c>
      <c r="G12" s="31">
        <v>14329.291015625</v>
      </c>
      <c r="H12" s="31">
        <v>3420.069091796875</v>
      </c>
      <c r="I12" s="32">
        <v>0.056955598294734955</v>
      </c>
      <c r="J12" s="33">
        <v>89447</v>
      </c>
      <c r="K12" s="33">
        <v>11587</v>
      </c>
      <c r="L12" s="31">
        <v>168</v>
      </c>
      <c r="M12" s="34">
        <v>69</v>
      </c>
      <c r="N12" s="28" t="s">
        <v>45</v>
      </c>
    </row>
    <row r="13">
      <c r="A13" s="15" t="s">
        <v>45</v>
      </c>
      <c r="D13" s="29" t="s">
        <v>106</v>
      </c>
      <c r="E13" s="92">
        <v>0</v>
      </c>
      <c r="F13" s="30">
        <v>0.08060716837644577</v>
      </c>
      <c r="G13" s="31">
        <v>40346.95703125</v>
      </c>
      <c r="H13" s="31">
        <v>9184.4736328125</v>
      </c>
      <c r="I13" s="32">
        <v>0.0894344300031662</v>
      </c>
      <c r="J13" s="33">
        <v>140454</v>
      </c>
      <c r="K13" s="33">
        <v>-582</v>
      </c>
      <c r="L13" s="31">
        <v>300</v>
      </c>
      <c r="M13" s="34">
        <v>115</v>
      </c>
      <c r="N13" s="28" t="s">
        <v>45</v>
      </c>
    </row>
    <row r="14">
      <c r="A14" s="15" t="s">
        <v>45</v>
      </c>
      <c r="D14" s="29" t="s">
        <v>29</v>
      </c>
      <c r="E14" s="92">
        <v>0</v>
      </c>
      <c r="F14" s="30">
        <v>0.091528289020061493</v>
      </c>
      <c r="G14" s="31">
        <v>45910.90625</v>
      </c>
      <c r="H14" s="31">
        <v>-5829.7958984375</v>
      </c>
      <c r="I14" s="32">
        <v>0.068769268691539764</v>
      </c>
      <c r="J14" s="33">
        <v>108000</v>
      </c>
      <c r="K14" s="33">
        <v>10525</v>
      </c>
      <c r="L14" s="31">
        <v>441</v>
      </c>
      <c r="M14" s="34">
        <v>149</v>
      </c>
      <c r="N14" s="28" t="s">
        <v>45</v>
      </c>
    </row>
    <row r="15">
      <c r="A15" s="15" t="s">
        <v>45</v>
      </c>
      <c r="D15" s="29" t="s">
        <v>30</v>
      </c>
      <c r="E15" s="92">
        <v>0</v>
      </c>
      <c r="F15" s="30">
        <v>0.084113091230392456</v>
      </c>
      <c r="G15" s="31">
        <v>42298.01953125</v>
      </c>
      <c r="H15" s="31">
        <v>6539.7880859375</v>
      </c>
      <c r="I15" s="32">
        <v>0.07962016761302948</v>
      </c>
      <c r="J15" s="33">
        <v>125041</v>
      </c>
      <c r="K15" s="33">
        <v>27749</v>
      </c>
      <c r="L15" s="31">
        <v>350</v>
      </c>
      <c r="M15" s="34">
        <v>174</v>
      </c>
      <c r="N15" s="28" t="s">
        <v>45</v>
      </c>
    </row>
    <row r="16" ht="15.75" s="13" customFormat="1">
      <c r="B16" s="21"/>
      <c r="D16" s="35"/>
      <c r="E16" s="93"/>
      <c r="F16" s="36"/>
      <c r="G16" s="37"/>
      <c r="H16" s="37"/>
      <c r="I16" s="38"/>
      <c r="J16" s="39"/>
      <c r="K16" s="39"/>
      <c r="L16" s="37"/>
      <c r="M16" s="40"/>
      <c r="N16" s="28"/>
    </row>
    <row r="17" s="41" customFormat="1">
      <c r="D17" s="41" t="s">
        <v>107</v>
      </c>
    </row>
    <row r="18" s="41" customFormat="1">
      <c r="D18" s="41" t="s">
        <v>108</v>
      </c>
    </row>
    <row r="19" s="41" customFormat="1">
      <c r="B19" s="42"/>
      <c r="E19" s="94"/>
      <c r="F19" s="43"/>
      <c r="G19" s="44"/>
      <c r="H19" s="44"/>
      <c r="I19" s="43"/>
      <c r="J19" s="44"/>
      <c r="K19" s="44"/>
      <c r="L19" s="44"/>
      <c r="M19" s="44"/>
    </row>
    <row r="20" ht="19.5">
      <c r="A20" s="15"/>
      <c r="B20" s="14" t="s">
        <v>109</v>
      </c>
    </row>
    <row r="21" ht="15.75" s="18" customFormat="1">
      <c r="B21" s="19"/>
      <c r="D21" s="82" t="s">
        <v>58</v>
      </c>
      <c r="E21" s="90" t="s">
        <v>94</v>
      </c>
      <c r="F21" s="83" t="s">
        <v>60</v>
      </c>
      <c r="G21" s="6" t="s">
        <v>61</v>
      </c>
      <c r="H21" s="6" t="s">
        <v>62</v>
      </c>
      <c r="I21" s="84" t="s">
        <v>63</v>
      </c>
      <c r="J21" s="6" t="s">
        <v>64</v>
      </c>
      <c r="K21" s="5" t="s">
        <v>32</v>
      </c>
      <c r="L21" s="85" t="s">
        <v>96</v>
      </c>
    </row>
    <row r="22" s="13" customFormat="1">
      <c r="B22" s="21"/>
      <c r="D22" s="22" t="s">
        <v>97</v>
      </c>
      <c r="E22" s="91">
        <v>0</v>
      </c>
      <c r="F22" s="117">
        <v>10</v>
      </c>
      <c r="G22" s="24">
        <v>4</v>
      </c>
      <c r="H22" s="24">
        <v>38</v>
      </c>
      <c r="I22" s="99">
        <v>16</v>
      </c>
      <c r="J22" s="24">
        <v>17</v>
      </c>
      <c r="K22" s="26">
        <v>250</v>
      </c>
      <c r="L22" s="86">
        <v>74</v>
      </c>
      <c r="M22" s="28"/>
      <c r="N22" s="28"/>
    </row>
    <row r="23">
      <c r="A23" s="15"/>
      <c r="D23" s="29" t="s">
        <v>98</v>
      </c>
      <c r="E23" s="92">
        <v>0</v>
      </c>
      <c r="F23" s="118">
        <v>17</v>
      </c>
      <c r="G23" s="31">
        <v>5</v>
      </c>
      <c r="H23" s="31">
        <v>87</v>
      </c>
      <c r="I23" s="100">
        <v>32</v>
      </c>
      <c r="J23" s="31">
        <v>80</v>
      </c>
      <c r="K23" s="33">
        <v>510</v>
      </c>
      <c r="L23" s="55">
        <v>207</v>
      </c>
      <c r="M23" s="28"/>
      <c r="N23" s="28"/>
    </row>
    <row r="24">
      <c r="A24" s="15"/>
      <c r="D24" s="29" t="s">
        <v>99</v>
      </c>
      <c r="E24" s="92">
        <v>0</v>
      </c>
      <c r="F24" s="118">
        <v>13</v>
      </c>
      <c r="G24" s="31">
        <v>5</v>
      </c>
      <c r="H24" s="31">
        <v>42</v>
      </c>
      <c r="I24" s="100">
        <v>12</v>
      </c>
      <c r="J24" s="31">
        <v>10</v>
      </c>
      <c r="K24" s="33">
        <v>177</v>
      </c>
      <c r="L24" s="55">
        <v>82</v>
      </c>
      <c r="M24" s="28"/>
      <c r="N24" s="28"/>
    </row>
    <row r="25">
      <c r="A25" s="15"/>
      <c r="D25" s="29" t="s">
        <v>100</v>
      </c>
      <c r="E25" s="92">
        <v>0</v>
      </c>
      <c r="F25" s="118">
        <v>11</v>
      </c>
      <c r="G25" s="31">
        <v>6</v>
      </c>
      <c r="H25" s="31">
        <v>51</v>
      </c>
      <c r="I25" s="100">
        <v>24</v>
      </c>
      <c r="J25" s="31">
        <v>35</v>
      </c>
      <c r="K25" s="33">
        <v>310</v>
      </c>
      <c r="L25" s="55">
        <v>142</v>
      </c>
      <c r="M25" s="28"/>
      <c r="N25" s="28"/>
    </row>
    <row r="26">
      <c r="A26" s="15"/>
      <c r="D26" s="29" t="s">
        <v>101</v>
      </c>
      <c r="E26" s="92">
        <v>0</v>
      </c>
      <c r="F26" s="118">
        <v>13</v>
      </c>
      <c r="G26" s="31">
        <v>8</v>
      </c>
      <c r="H26" s="31">
        <v>51</v>
      </c>
      <c r="I26" s="100">
        <v>20</v>
      </c>
      <c r="J26" s="31">
        <v>30</v>
      </c>
      <c r="K26" s="33">
        <v>305</v>
      </c>
      <c r="L26" s="55">
        <v>133</v>
      </c>
      <c r="M26" s="28"/>
      <c r="N26" s="28"/>
    </row>
    <row r="27">
      <c r="A27" s="15"/>
      <c r="D27" s="29" t="s">
        <v>102</v>
      </c>
      <c r="E27" s="92">
        <v>0</v>
      </c>
      <c r="F27" s="118">
        <v>20</v>
      </c>
      <c r="G27" s="31">
        <v>8</v>
      </c>
      <c r="H27" s="31">
        <v>92</v>
      </c>
      <c r="I27" s="100">
        <v>22</v>
      </c>
      <c r="J27" s="31">
        <v>38</v>
      </c>
      <c r="K27" s="33">
        <v>385</v>
      </c>
      <c r="L27" s="55">
        <v>165</v>
      </c>
      <c r="M27" s="28"/>
      <c r="N27" s="28"/>
    </row>
    <row r="28">
      <c r="A28" s="15"/>
      <c r="D28" s="29" t="s">
        <v>103</v>
      </c>
      <c r="E28" s="92">
        <v>0</v>
      </c>
      <c r="F28" s="118">
        <v>14</v>
      </c>
      <c r="G28" s="31">
        <v>6</v>
      </c>
      <c r="H28" s="31">
        <v>42</v>
      </c>
      <c r="I28" s="100">
        <v>36</v>
      </c>
      <c r="J28" s="31">
        <v>75</v>
      </c>
      <c r="K28" s="33">
        <v>400</v>
      </c>
      <c r="L28" s="55">
        <v>185</v>
      </c>
      <c r="M28" s="28"/>
      <c r="N28" s="28"/>
    </row>
    <row r="29">
      <c r="A29" s="15"/>
      <c r="D29" s="29" t="s">
        <v>104</v>
      </c>
      <c r="E29" s="92">
        <v>0</v>
      </c>
      <c r="F29" s="118">
        <v>13</v>
      </c>
      <c r="G29" s="31">
        <v>4</v>
      </c>
      <c r="H29" s="31">
        <v>60</v>
      </c>
      <c r="I29" s="100">
        <v>36</v>
      </c>
      <c r="J29" s="31">
        <v>90</v>
      </c>
      <c r="K29" s="33">
        <v>465</v>
      </c>
      <c r="L29" s="55">
        <v>213</v>
      </c>
      <c r="M29" s="28"/>
      <c r="N29" s="28"/>
    </row>
    <row r="30">
      <c r="A30" s="15"/>
      <c r="D30" s="29" t="s">
        <v>105</v>
      </c>
      <c r="E30" s="92">
        <v>0</v>
      </c>
      <c r="F30" s="118">
        <v>7</v>
      </c>
      <c r="G30" s="31">
        <v>4</v>
      </c>
      <c r="H30" s="31">
        <v>38</v>
      </c>
      <c r="I30" s="100">
        <v>8</v>
      </c>
      <c r="J30" s="31">
        <v>17</v>
      </c>
      <c r="K30" s="33">
        <v>168</v>
      </c>
      <c r="L30" s="55">
        <v>70</v>
      </c>
      <c r="M30" s="28"/>
      <c r="N30" s="28"/>
    </row>
    <row r="31">
      <c r="A31" s="15" t="s">
        <v>45</v>
      </c>
      <c r="D31" s="29" t="s">
        <v>106</v>
      </c>
      <c r="E31" s="92">
        <v>0</v>
      </c>
      <c r="F31" s="118">
        <v>7</v>
      </c>
      <c r="G31" s="31">
        <v>5</v>
      </c>
      <c r="H31" s="31">
        <v>47</v>
      </c>
      <c r="I31" s="100">
        <v>24</v>
      </c>
      <c r="J31" s="31">
        <v>30</v>
      </c>
      <c r="K31" s="33">
        <v>300</v>
      </c>
      <c r="L31" s="55">
        <v>117</v>
      </c>
      <c r="M31" s="28"/>
      <c r="N31" s="28"/>
    </row>
    <row r="32">
      <c r="A32" s="15" t="s">
        <v>45</v>
      </c>
      <c r="D32" s="29" t="s">
        <v>29</v>
      </c>
      <c r="E32" s="92">
        <v>0</v>
      </c>
      <c r="F32" s="118">
        <v>14</v>
      </c>
      <c r="G32" s="31">
        <v>5</v>
      </c>
      <c r="H32" s="31">
        <v>51</v>
      </c>
      <c r="I32" s="100">
        <v>24</v>
      </c>
      <c r="J32" s="31">
        <v>75</v>
      </c>
      <c r="K32" s="33">
        <v>441</v>
      </c>
      <c r="L32" s="55">
        <v>152</v>
      </c>
      <c r="M32" s="28"/>
      <c r="N32" s="28"/>
    </row>
    <row r="33">
      <c r="A33" s="15" t="s">
        <v>45</v>
      </c>
      <c r="D33" s="29" t="s">
        <v>30</v>
      </c>
      <c r="E33" s="92">
        <v>0</v>
      </c>
      <c r="F33" s="118">
        <v>11</v>
      </c>
      <c r="G33" s="31">
        <v>3</v>
      </c>
      <c r="H33" s="31">
        <v>29</v>
      </c>
      <c r="I33" s="100">
        <v>38</v>
      </c>
      <c r="J33" s="31">
        <v>88</v>
      </c>
      <c r="K33" s="33">
        <v>350</v>
      </c>
      <c r="L33" s="55">
        <v>177</v>
      </c>
      <c r="M33" s="28"/>
      <c r="N33" s="28"/>
    </row>
    <row r="34" ht="15.75" s="13" customFormat="1">
      <c r="B34" s="21"/>
      <c r="D34" s="35"/>
      <c r="E34" s="93"/>
      <c r="F34" s="119"/>
      <c r="G34" s="37"/>
      <c r="H34" s="37"/>
      <c r="I34" s="101"/>
      <c r="J34" s="37"/>
      <c r="K34" s="39"/>
      <c r="L34" s="87"/>
      <c r="M34" s="28"/>
      <c r="N34" s="28"/>
    </row>
    <row r="35">
      <c r="D35" s="41" t="s">
        <v>110</v>
      </c>
    </row>
    <row r="36" s="41" customFormat="1">
      <c r="D36" s="41" t="s">
        <v>108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111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93</v>
      </c>
    </row>
    <row r="3" ht="15.75" s="18" customFormat="1">
      <c r="B3" s="19"/>
      <c r="D3" s="82" t="s">
        <v>74</v>
      </c>
      <c r="E3" s="90" t="s">
        <v>94</v>
      </c>
      <c r="F3" s="83" t="s">
        <v>37</v>
      </c>
      <c r="G3" s="6" t="s">
        <v>84</v>
      </c>
      <c r="H3" s="6" t="s">
        <v>95</v>
      </c>
      <c r="I3" s="20" t="s">
        <v>36</v>
      </c>
      <c r="J3" s="5" t="s">
        <v>40</v>
      </c>
      <c r="K3" s="5" t="s">
        <v>95</v>
      </c>
      <c r="L3" s="6" t="s">
        <v>32</v>
      </c>
      <c r="M3" s="7" t="s">
        <v>96</v>
      </c>
    </row>
    <row r="4" s="13" customFormat="1">
      <c r="B4" s="21"/>
      <c r="D4" s="22" t="s">
        <v>45</v>
      </c>
      <c r="E4" s="91"/>
      <c r="F4" s="23"/>
      <c r="G4" s="24"/>
      <c r="H4" s="24"/>
      <c r="I4" s="25"/>
      <c r="J4" s="26"/>
      <c r="K4" s="26"/>
      <c r="L4" s="24"/>
      <c r="M4" s="27"/>
      <c r="N4" s="28"/>
    </row>
    <row r="5">
      <c r="D5" s="29"/>
      <c r="E5" s="92"/>
      <c r="F5" s="30"/>
      <c r="G5" s="31"/>
      <c r="H5" s="31"/>
      <c r="I5" s="32"/>
      <c r="J5" s="33"/>
      <c r="K5" s="33"/>
      <c r="L5" s="31"/>
      <c r="M5" s="34"/>
      <c r="N5" s="28"/>
    </row>
    <row r="6">
      <c r="D6" s="29"/>
      <c r="E6" s="92"/>
      <c r="F6" s="30"/>
      <c r="G6" s="31"/>
      <c r="H6" s="31"/>
      <c r="I6" s="32"/>
      <c r="J6" s="33"/>
      <c r="K6" s="33"/>
      <c r="L6" s="31"/>
      <c r="M6" s="34"/>
      <c r="N6" s="28"/>
    </row>
    <row r="7">
      <c r="D7" s="29"/>
      <c r="E7" s="92"/>
      <c r="F7" s="30"/>
      <c r="G7" s="31"/>
      <c r="H7" s="31"/>
      <c r="I7" s="32"/>
      <c r="J7" s="33"/>
      <c r="K7" s="33"/>
      <c r="L7" s="31"/>
      <c r="M7" s="34"/>
      <c r="N7" s="28"/>
    </row>
    <row r="8">
      <c r="D8" s="29"/>
      <c r="E8" s="92"/>
      <c r="F8" s="30"/>
      <c r="G8" s="31"/>
      <c r="H8" s="31"/>
      <c r="I8" s="32"/>
      <c r="J8" s="33"/>
      <c r="K8" s="33"/>
      <c r="L8" s="31"/>
      <c r="M8" s="34"/>
      <c r="N8" s="28"/>
    </row>
    <row r="9">
      <c r="D9" s="29"/>
      <c r="E9" s="92"/>
      <c r="F9" s="30"/>
      <c r="G9" s="31"/>
      <c r="H9" s="31"/>
      <c r="I9" s="32"/>
      <c r="J9" s="33"/>
      <c r="K9" s="33"/>
      <c r="L9" s="31"/>
      <c r="M9" s="34"/>
      <c r="N9" s="28"/>
    </row>
    <row r="10">
      <c r="D10" s="29"/>
      <c r="E10" s="92"/>
      <c r="F10" s="30"/>
      <c r="G10" s="31"/>
      <c r="H10" s="31"/>
      <c r="I10" s="32"/>
      <c r="J10" s="33"/>
      <c r="K10" s="33"/>
      <c r="L10" s="31"/>
      <c r="M10" s="34"/>
      <c r="N10" s="28"/>
    </row>
    <row r="11">
      <c r="D11" s="29"/>
      <c r="E11" s="92"/>
      <c r="F11" s="30"/>
      <c r="G11" s="31"/>
      <c r="H11" s="31"/>
      <c r="I11" s="32"/>
      <c r="J11" s="33"/>
      <c r="K11" s="33"/>
      <c r="L11" s="31"/>
      <c r="M11" s="34"/>
      <c r="N11" s="28"/>
    </row>
    <row r="12">
      <c r="D12" s="29"/>
      <c r="E12" s="92"/>
      <c r="F12" s="30"/>
      <c r="G12" s="31"/>
      <c r="H12" s="31"/>
      <c r="I12" s="32"/>
      <c r="J12" s="33"/>
      <c r="K12" s="33"/>
      <c r="L12" s="31"/>
      <c r="M12" s="34"/>
      <c r="N12" s="28"/>
    </row>
    <row r="13" ht="15.75" s="13" customFormat="1">
      <c r="B13" s="21"/>
      <c r="D13" s="35"/>
      <c r="E13" s="93"/>
      <c r="F13" s="36"/>
      <c r="G13" s="37"/>
      <c r="H13" s="37"/>
      <c r="I13" s="38"/>
      <c r="J13" s="39"/>
      <c r="K13" s="39"/>
      <c r="L13" s="37"/>
      <c r="M13" s="40"/>
      <c r="N13" s="28"/>
    </row>
    <row r="14" s="41" customFormat="1">
      <c r="D14" s="41" t="s">
        <v>107</v>
      </c>
    </row>
    <row r="15" s="41" customFormat="1">
      <c r="D15" s="41" t="s">
        <v>112</v>
      </c>
    </row>
    <row r="16" s="41" customFormat="1">
      <c r="B16" s="42"/>
      <c r="E16" s="94"/>
      <c r="F16" s="43"/>
      <c r="G16" s="44"/>
      <c r="H16" s="44"/>
      <c r="I16" s="43"/>
      <c r="J16" s="44"/>
      <c r="K16" s="44"/>
      <c r="L16" s="44"/>
      <c r="M16" s="44"/>
    </row>
    <row r="17" ht="19.5">
      <c r="A17" s="15"/>
      <c r="B17" s="14" t="s">
        <v>109</v>
      </c>
    </row>
    <row r="18" ht="15.75" s="18" customFormat="1">
      <c r="B18" s="19"/>
      <c r="D18" s="82" t="s">
        <v>74</v>
      </c>
      <c r="E18" s="90" t="s">
        <v>94</v>
      </c>
      <c r="F18" s="83" t="s">
        <v>75</v>
      </c>
      <c r="G18" s="6" t="s">
        <v>76</v>
      </c>
      <c r="H18" s="6" t="s">
        <v>77</v>
      </c>
      <c r="I18" s="84" t="s">
        <v>78</v>
      </c>
      <c r="J18" s="6" t="s">
        <v>79</v>
      </c>
      <c r="K18" s="5" t="s">
        <v>32</v>
      </c>
      <c r="L18" s="85" t="s">
        <v>96</v>
      </c>
    </row>
    <row r="19" s="13" customFormat="1">
      <c r="B19" s="21"/>
      <c r="D19" s="22" t="s">
        <v>45</v>
      </c>
      <c r="E19" s="91"/>
      <c r="F19" s="117"/>
      <c r="G19" s="24"/>
      <c r="H19" s="24"/>
      <c r="I19" s="99"/>
      <c r="J19" s="24"/>
      <c r="K19" s="26"/>
      <c r="L19" s="86"/>
      <c r="M19" s="28"/>
      <c r="N19" s="28"/>
    </row>
    <row r="20">
      <c r="A20" s="15"/>
      <c r="D20" s="29"/>
      <c r="E20" s="92"/>
      <c r="F20" s="118"/>
      <c r="G20" s="31"/>
      <c r="H20" s="31"/>
      <c r="I20" s="100"/>
      <c r="J20" s="31"/>
      <c r="K20" s="33"/>
      <c r="L20" s="55"/>
      <c r="M20" s="28"/>
      <c r="N20" s="28"/>
    </row>
    <row r="21">
      <c r="A21" s="15"/>
      <c r="D21" s="29"/>
      <c r="E21" s="92"/>
      <c r="F21" s="118"/>
      <c r="G21" s="31"/>
      <c r="H21" s="31"/>
      <c r="I21" s="100"/>
      <c r="J21" s="31"/>
      <c r="K21" s="33"/>
      <c r="L21" s="55"/>
      <c r="M21" s="28"/>
      <c r="N21" s="28"/>
    </row>
    <row r="22">
      <c r="A22" s="15"/>
      <c r="D22" s="29"/>
      <c r="E22" s="92"/>
      <c r="F22" s="118"/>
      <c r="G22" s="31"/>
      <c r="H22" s="31"/>
      <c r="I22" s="100"/>
      <c r="J22" s="31"/>
      <c r="K22" s="33"/>
      <c r="L22" s="55"/>
      <c r="M22" s="28"/>
      <c r="N22" s="28"/>
    </row>
    <row r="23">
      <c r="A23" s="15"/>
      <c r="D23" s="29"/>
      <c r="E23" s="92"/>
      <c r="F23" s="118"/>
      <c r="G23" s="31"/>
      <c r="H23" s="31"/>
      <c r="I23" s="100"/>
      <c r="J23" s="31"/>
      <c r="K23" s="33"/>
      <c r="L23" s="55"/>
      <c r="M23" s="28"/>
      <c r="N23" s="28"/>
    </row>
    <row r="24">
      <c r="A24" s="15"/>
      <c r="D24" s="29"/>
      <c r="E24" s="92"/>
      <c r="F24" s="118"/>
      <c r="G24" s="31"/>
      <c r="H24" s="31"/>
      <c r="I24" s="100"/>
      <c r="J24" s="31"/>
      <c r="K24" s="33"/>
      <c r="L24" s="55"/>
      <c r="M24" s="28"/>
      <c r="N24" s="28"/>
    </row>
    <row r="25">
      <c r="A25" s="15"/>
      <c r="D25" s="29"/>
      <c r="E25" s="92"/>
      <c r="F25" s="118"/>
      <c r="G25" s="31"/>
      <c r="H25" s="31"/>
      <c r="I25" s="100"/>
      <c r="J25" s="31"/>
      <c r="K25" s="33"/>
      <c r="L25" s="55"/>
      <c r="M25" s="28"/>
      <c r="N25" s="28"/>
    </row>
    <row r="26">
      <c r="A26" s="15"/>
      <c r="D26" s="29"/>
      <c r="E26" s="92"/>
      <c r="F26" s="118"/>
      <c r="G26" s="31"/>
      <c r="H26" s="31"/>
      <c r="I26" s="100"/>
      <c r="J26" s="31"/>
      <c r="K26" s="33"/>
      <c r="L26" s="55"/>
      <c r="M26" s="28"/>
      <c r="N26" s="28"/>
    </row>
    <row r="27">
      <c r="A27" s="15"/>
      <c r="D27" s="29"/>
      <c r="E27" s="92"/>
      <c r="F27" s="118"/>
      <c r="G27" s="31"/>
      <c r="H27" s="31"/>
      <c r="I27" s="100"/>
      <c r="J27" s="31"/>
      <c r="K27" s="33"/>
      <c r="L27" s="55"/>
      <c r="M27" s="28"/>
      <c r="N27" s="28"/>
    </row>
    <row r="28" ht="15.75" s="13" customFormat="1">
      <c r="B28" s="21"/>
      <c r="D28" s="35"/>
      <c r="E28" s="93"/>
      <c r="F28" s="119"/>
      <c r="G28" s="37"/>
      <c r="H28" s="37"/>
      <c r="I28" s="101"/>
      <c r="J28" s="37"/>
      <c r="K28" s="39"/>
      <c r="L28" s="87"/>
      <c r="M28" s="28"/>
      <c r="N28" s="28"/>
    </row>
    <row r="29">
      <c r="D29" s="41" t="s">
        <v>110</v>
      </c>
    </row>
    <row r="30" s="41" customFormat="1">
      <c r="D30" s="41" t="s">
        <v>112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0" width="12.85546875" customWidth="1" style="17"/>
    <col min="11" max="16384" width="11.42578125" customWidth="1" style="15"/>
  </cols>
  <sheetData>
    <row r="1" ht="23.25" s="10" customFormat="1">
      <c r="A1" s="8" t="s">
        <v>113</v>
      </c>
      <c r="B1" s="9"/>
      <c r="E1" s="12"/>
      <c r="F1" s="12"/>
      <c r="G1" s="12"/>
      <c r="H1" s="12"/>
      <c r="I1" s="12"/>
      <c r="J1" s="12"/>
    </row>
    <row r="2" s="275" customFormat="1">
      <c r="B2" s="275" t="s">
        <v>114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115</v>
      </c>
    </row>
    <row r="5" ht="15.75" s="13" customFormat="1">
      <c r="B5" s="21"/>
      <c r="E5" s="45" t="s">
        <v>85</v>
      </c>
      <c r="F5" s="46" t="s">
        <v>86</v>
      </c>
      <c r="G5" s="47" t="s">
        <v>87</v>
      </c>
      <c r="H5" s="46" t="s">
        <v>88</v>
      </c>
      <c r="I5" s="47" t="s">
        <v>89</v>
      </c>
      <c r="J5" s="64" t="s">
        <v>90</v>
      </c>
    </row>
    <row r="6" s="13" customFormat="1">
      <c r="B6" s="21"/>
      <c r="D6" s="22" t="s">
        <v>7</v>
      </c>
      <c r="E6" s="49">
        <v>63841.17578125</v>
      </c>
      <c r="F6" s="50">
        <v>59878.29296875</v>
      </c>
      <c r="G6" s="51">
        <v>69422.1171875</v>
      </c>
      <c r="H6" s="50">
        <v>54195.33984375</v>
      </c>
      <c r="I6" s="51">
        <v>38068.5546875</v>
      </c>
      <c r="J6" s="65">
        <v>60227.4140625</v>
      </c>
    </row>
    <row r="7">
      <c r="D7" s="53" t="s">
        <v>8</v>
      </c>
      <c r="E7" s="54">
        <v>-26998.515625</v>
      </c>
      <c r="F7" s="31">
        <v>-28058.671875</v>
      </c>
      <c r="G7" s="33">
        <v>-32706.6640625</v>
      </c>
      <c r="H7" s="31">
        <v>-29635.34765625</v>
      </c>
      <c r="I7" s="33">
        <v>-16678.67578125</v>
      </c>
      <c r="J7" s="34">
        <v>-29480.7578125</v>
      </c>
    </row>
    <row r="8">
      <c r="D8" s="53" t="s">
        <v>9</v>
      </c>
      <c r="E8" s="54">
        <v>0</v>
      </c>
      <c r="F8" s="31">
        <v>0</v>
      </c>
      <c r="G8" s="33">
        <v>0</v>
      </c>
      <c r="H8" s="31">
        <v>0</v>
      </c>
      <c r="I8" s="33">
        <v>-104.76886749267578</v>
      </c>
      <c r="J8" s="34">
        <v>0</v>
      </c>
    </row>
    <row r="9">
      <c r="D9" s="53" t="s">
        <v>10</v>
      </c>
      <c r="E9" s="54">
        <v>0</v>
      </c>
      <c r="F9" s="31">
        <v>0</v>
      </c>
      <c r="G9" s="33">
        <v>0</v>
      </c>
      <c r="H9" s="31">
        <v>0</v>
      </c>
      <c r="I9" s="33">
        <v>0</v>
      </c>
      <c r="J9" s="34">
        <v>0</v>
      </c>
    </row>
    <row r="10" s="13" customFormat="1">
      <c r="B10" s="21"/>
      <c r="D10" s="29" t="s">
        <v>11</v>
      </c>
      <c r="E10" s="56">
        <v>36842.66015625</v>
      </c>
      <c r="F10" s="57">
        <v>31819.6171875</v>
      </c>
      <c r="G10" s="58">
        <v>36715.45703125</v>
      </c>
      <c r="H10" s="57">
        <v>24559.994140625</v>
      </c>
      <c r="I10" s="58">
        <v>21285.111328125</v>
      </c>
      <c r="J10" s="66">
        <v>30746.658203125</v>
      </c>
    </row>
    <row r="11">
      <c r="D11" s="53" t="s">
        <v>12</v>
      </c>
      <c r="E11" s="54">
        <v>-3840</v>
      </c>
      <c r="F11" s="31">
        <v>-3600</v>
      </c>
      <c r="G11" s="33">
        <v>-3840</v>
      </c>
      <c r="H11" s="31">
        <v>-4100</v>
      </c>
      <c r="I11" s="33">
        <v>-4900</v>
      </c>
      <c r="J11" s="34">
        <v>-3550</v>
      </c>
    </row>
    <row r="12">
      <c r="D12" s="53" t="s">
        <v>13</v>
      </c>
      <c r="E12" s="54">
        <v>-160</v>
      </c>
      <c r="F12" s="31">
        <v>-360</v>
      </c>
      <c r="G12" s="33">
        <v>-200</v>
      </c>
      <c r="H12" s="31">
        <v>-160</v>
      </c>
      <c r="I12" s="33">
        <v>-472</v>
      </c>
      <c r="J12" s="34">
        <v>-300</v>
      </c>
    </row>
    <row r="13">
      <c r="D13" s="53" t="s">
        <v>14</v>
      </c>
      <c r="E13" s="54">
        <v>-2779.140869140625</v>
      </c>
      <c r="F13" s="31">
        <v>-2245.071044921875</v>
      </c>
      <c r="G13" s="33">
        <v>-2235.174560546875</v>
      </c>
      <c r="H13" s="31">
        <v>-2345.071044921875</v>
      </c>
      <c r="I13" s="33">
        <v>-2436.08837890625</v>
      </c>
      <c r="J13" s="34">
        <v>-3084.140869140625</v>
      </c>
    </row>
    <row r="14" s="13" customFormat="1">
      <c r="B14" s="21"/>
      <c r="D14" s="29" t="s">
        <v>15</v>
      </c>
      <c r="E14" s="56">
        <v>30063.517578125</v>
      </c>
      <c r="F14" s="57">
        <v>25614.546875</v>
      </c>
      <c r="G14" s="58">
        <v>30440.28125</v>
      </c>
      <c r="H14" s="57">
        <v>17954.921875</v>
      </c>
      <c r="I14" s="58">
        <v>13477.0234375</v>
      </c>
      <c r="J14" s="66">
        <v>23812.515625</v>
      </c>
    </row>
    <row r="15">
      <c r="D15" s="53" t="s">
        <v>16</v>
      </c>
      <c r="E15" s="54">
        <v>-578.25</v>
      </c>
      <c r="F15" s="31">
        <v>-546.5</v>
      </c>
      <c r="G15" s="33">
        <v>-578.25</v>
      </c>
      <c r="H15" s="31">
        <v>-546.5</v>
      </c>
      <c r="I15" s="33">
        <v>-578.25</v>
      </c>
      <c r="J15" s="34">
        <v>-578.25</v>
      </c>
    </row>
    <row r="16">
      <c r="D16" s="53" t="s">
        <v>17</v>
      </c>
      <c r="E16" s="54">
        <v>-2130</v>
      </c>
      <c r="F16" s="31">
        <v>-1840</v>
      </c>
      <c r="G16" s="33">
        <v>-2570</v>
      </c>
      <c r="H16" s="31">
        <v>-2940</v>
      </c>
      <c r="I16" s="33">
        <v>-1880</v>
      </c>
      <c r="J16" s="34">
        <v>-2860</v>
      </c>
    </row>
    <row r="17">
      <c r="D17" s="53" t="s">
        <v>20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4">
        <v>0</v>
      </c>
    </row>
    <row r="18">
      <c r="D18" s="53" t="s">
        <v>21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4">
        <v>0</v>
      </c>
    </row>
    <row r="19" ht="15.75" s="13" customFormat="1">
      <c r="B19" s="21"/>
      <c r="D19" s="35" t="s">
        <v>22</v>
      </c>
      <c r="E19" s="60">
        <v>27035.267578125</v>
      </c>
      <c r="F19" s="61">
        <v>23228.046875</v>
      </c>
      <c r="G19" s="62">
        <v>27292.03125</v>
      </c>
      <c r="H19" s="61">
        <v>14413.421875</v>
      </c>
      <c r="I19" s="62">
        <v>11018.7734375</v>
      </c>
      <c r="J19" s="67">
        <v>20374.265625</v>
      </c>
    </row>
    <row r="20" s="41" customFormat="1">
      <c r="B20" s="42"/>
      <c r="D20" s="41" t="s">
        <v>23</v>
      </c>
      <c r="E20" s="44"/>
      <c r="F20" s="44"/>
      <c r="G20" s="44"/>
      <c r="H20" s="44"/>
      <c r="I20" s="44"/>
      <c r="J20" s="44"/>
    </row>
    <row r="22" ht="19.5">
      <c r="B22" s="14" t="s">
        <v>116</v>
      </c>
      <c r="J22" s="15"/>
    </row>
    <row r="23" ht="15.75" s="72" customFormat="1">
      <c r="B23" s="73"/>
      <c r="D23" s="121" t="s">
        <v>58</v>
      </c>
      <c r="E23" s="45" t="s">
        <v>85</v>
      </c>
      <c r="F23" s="46" t="s">
        <v>86</v>
      </c>
      <c r="G23" s="47" t="s">
        <v>87</v>
      </c>
      <c r="H23" s="46" t="s">
        <v>88</v>
      </c>
      <c r="I23" s="47" t="s">
        <v>89</v>
      </c>
      <c r="J23" s="64" t="s">
        <v>90</v>
      </c>
    </row>
    <row r="24" s="13" customFormat="1">
      <c r="B24" s="21"/>
      <c r="D24" s="22" t="s">
        <v>7</v>
      </c>
      <c r="E24" s="122">
        <v>63841.17578125</v>
      </c>
      <c r="F24" s="50">
        <v>59878.29296875</v>
      </c>
      <c r="G24" s="51">
        <v>69422.1171875</v>
      </c>
      <c r="H24" s="50">
        <v>54195.33984375</v>
      </c>
      <c r="I24" s="51">
        <v>38068.5546875</v>
      </c>
      <c r="J24" s="65">
        <v>60227.4140625</v>
      </c>
    </row>
    <row r="25">
      <c r="A25" s="15"/>
      <c r="B25" s="78"/>
      <c r="D25" s="53" t="s">
        <v>8</v>
      </c>
      <c r="E25" s="120">
        <v>-26998.515625</v>
      </c>
      <c r="F25" s="31">
        <v>-28058.671875</v>
      </c>
      <c r="G25" s="33">
        <v>-32706.6640625</v>
      </c>
      <c r="H25" s="31">
        <v>-29635.34765625</v>
      </c>
      <c r="I25" s="33">
        <v>-16678.67578125</v>
      </c>
      <c r="J25" s="34">
        <v>-29480.7578125</v>
      </c>
    </row>
    <row r="26">
      <c r="A26" s="15"/>
      <c r="B26" s="78"/>
      <c r="D26" s="53" t="s">
        <v>9</v>
      </c>
      <c r="E26" s="120">
        <v>0</v>
      </c>
      <c r="F26" s="31">
        <v>0</v>
      </c>
      <c r="G26" s="33">
        <v>0</v>
      </c>
      <c r="H26" s="31">
        <v>0</v>
      </c>
      <c r="I26" s="33">
        <v>-104.76886749267578</v>
      </c>
      <c r="J26" s="34">
        <v>0</v>
      </c>
    </row>
    <row r="27">
      <c r="A27" s="15"/>
      <c r="B27" s="78"/>
      <c r="D27" s="53" t="s">
        <v>10</v>
      </c>
      <c r="E27" s="120">
        <v>0</v>
      </c>
      <c r="F27" s="31">
        <v>0</v>
      </c>
      <c r="G27" s="33">
        <v>0</v>
      </c>
      <c r="H27" s="31">
        <v>0</v>
      </c>
      <c r="I27" s="33">
        <v>0</v>
      </c>
      <c r="J27" s="34">
        <v>0</v>
      </c>
    </row>
    <row r="28" s="13" customFormat="1">
      <c r="B28" s="21"/>
      <c r="D28" s="29" t="s">
        <v>11</v>
      </c>
      <c r="E28" s="123">
        <v>36842.66015625</v>
      </c>
      <c r="F28" s="57">
        <v>31819.6171875</v>
      </c>
      <c r="G28" s="58">
        <v>36715.45703125</v>
      </c>
      <c r="H28" s="57">
        <v>24559.994140625</v>
      </c>
      <c r="I28" s="58">
        <v>21285.111328125</v>
      </c>
      <c r="J28" s="66">
        <v>30746.658203125</v>
      </c>
    </row>
    <row r="29">
      <c r="A29" s="15"/>
      <c r="B29" s="78"/>
      <c r="D29" s="53" t="s">
        <v>12</v>
      </c>
      <c r="E29" s="120">
        <v>-3840</v>
      </c>
      <c r="F29" s="31">
        <v>-3600</v>
      </c>
      <c r="G29" s="33">
        <v>-3840</v>
      </c>
      <c r="H29" s="31">
        <v>-4100</v>
      </c>
      <c r="I29" s="33">
        <v>-4900</v>
      </c>
      <c r="J29" s="34">
        <v>-3550</v>
      </c>
    </row>
    <row r="30">
      <c r="A30" s="15"/>
      <c r="B30" s="78"/>
      <c r="D30" s="53" t="s">
        <v>13</v>
      </c>
      <c r="E30" s="120">
        <v>-160</v>
      </c>
      <c r="F30" s="31">
        <v>-360</v>
      </c>
      <c r="G30" s="33">
        <v>-200</v>
      </c>
      <c r="H30" s="31">
        <v>-160</v>
      </c>
      <c r="I30" s="33">
        <v>-472</v>
      </c>
      <c r="J30" s="34">
        <v>-300</v>
      </c>
    </row>
    <row r="31">
      <c r="A31" s="15"/>
      <c r="B31" s="78"/>
      <c r="D31" s="53" t="s">
        <v>14</v>
      </c>
      <c r="E31" s="120">
        <v>-2779.140869140625</v>
      </c>
      <c r="F31" s="31">
        <v>-2245.071044921875</v>
      </c>
      <c r="G31" s="33">
        <v>-2235.174560546875</v>
      </c>
      <c r="H31" s="31">
        <v>-2345.071044921875</v>
      </c>
      <c r="I31" s="33">
        <v>-2436.08837890625</v>
      </c>
      <c r="J31" s="34">
        <v>-3084.140869140625</v>
      </c>
    </row>
    <row r="32" s="13" customFormat="1">
      <c r="B32" s="21"/>
      <c r="D32" s="29" t="s">
        <v>15</v>
      </c>
      <c r="E32" s="123">
        <v>30063.517578125</v>
      </c>
      <c r="F32" s="57">
        <v>25614.546875</v>
      </c>
      <c r="G32" s="58">
        <v>30440.28125</v>
      </c>
      <c r="H32" s="57">
        <v>17954.921875</v>
      </c>
      <c r="I32" s="58">
        <v>13477.0234375</v>
      </c>
      <c r="J32" s="66">
        <v>23812.515625</v>
      </c>
    </row>
    <row r="33">
      <c r="A33" s="15"/>
      <c r="B33" s="78"/>
      <c r="D33" s="53" t="s">
        <v>16</v>
      </c>
      <c r="E33" s="120">
        <v>-514.75</v>
      </c>
      <c r="F33" s="31">
        <v>-514.75</v>
      </c>
      <c r="G33" s="33">
        <v>-514.75</v>
      </c>
      <c r="H33" s="31">
        <v>-514.75</v>
      </c>
      <c r="I33" s="33">
        <v>-514.75</v>
      </c>
      <c r="J33" s="34">
        <v>-514.75</v>
      </c>
    </row>
    <row r="34">
      <c r="A34" s="15"/>
      <c r="B34" s="78"/>
      <c r="D34" s="53" t="s">
        <v>17</v>
      </c>
      <c r="E34" s="120">
        <v>-2130</v>
      </c>
      <c r="F34" s="31">
        <v>-1840</v>
      </c>
      <c r="G34" s="33">
        <v>-2570</v>
      </c>
      <c r="H34" s="31">
        <v>-2940</v>
      </c>
      <c r="I34" s="33">
        <v>-1880</v>
      </c>
      <c r="J34" s="34">
        <v>-2860</v>
      </c>
    </row>
    <row r="35" ht="15.75" s="13" customFormat="1">
      <c r="B35" s="21"/>
      <c r="D35" s="35" t="s">
        <v>27</v>
      </c>
      <c r="E35" s="124">
        <v>27418.767578125</v>
      </c>
      <c r="F35" s="61">
        <v>23259.796875</v>
      </c>
      <c r="G35" s="62">
        <v>27355.53125</v>
      </c>
      <c r="H35" s="61">
        <v>14500.171875</v>
      </c>
      <c r="I35" s="62">
        <v>11082.2734375</v>
      </c>
      <c r="J35" s="67">
        <v>20437.765625</v>
      </c>
    </row>
    <row r="36" s="41" customFormat="1">
      <c r="B36" s="42"/>
      <c r="D36" s="41" t="s">
        <v>23</v>
      </c>
      <c r="E36" s="44"/>
      <c r="F36" s="44"/>
      <c r="G36" s="44"/>
      <c r="H36" s="44"/>
      <c r="I36" s="44"/>
      <c r="J36" s="44"/>
    </row>
    <row r="37" ht="15.75"/>
    <row r="38" ht="15.75" s="72" customFormat="1">
      <c r="B38" s="73"/>
      <c r="D38" s="121" t="s">
        <v>74</v>
      </c>
      <c r="E38" s="45" t="s">
        <v>85</v>
      </c>
      <c r="F38" s="46" t="s">
        <v>86</v>
      </c>
      <c r="G38" s="47" t="s">
        <v>87</v>
      </c>
      <c r="H38" s="46" t="s">
        <v>88</v>
      </c>
      <c r="I38" s="47" t="s">
        <v>89</v>
      </c>
      <c r="J38" s="64" t="s">
        <v>90</v>
      </c>
    </row>
    <row r="39" s="13" customFormat="1">
      <c r="B39" s="21"/>
      <c r="D39" s="22" t="s">
        <v>7</v>
      </c>
      <c r="E39" s="122">
        <v>0</v>
      </c>
      <c r="F39" s="50">
        <v>0</v>
      </c>
      <c r="G39" s="51">
        <v>0</v>
      </c>
      <c r="H39" s="50">
        <v>0</v>
      </c>
      <c r="I39" s="51">
        <v>0</v>
      </c>
      <c r="J39" s="65">
        <v>0</v>
      </c>
    </row>
    <row r="40">
      <c r="A40" s="15"/>
      <c r="B40" s="78"/>
      <c r="D40" s="53" t="s">
        <v>8</v>
      </c>
      <c r="E40" s="120">
        <v>0</v>
      </c>
      <c r="F40" s="31">
        <v>0</v>
      </c>
      <c r="G40" s="33">
        <v>0</v>
      </c>
      <c r="H40" s="31">
        <v>0</v>
      </c>
      <c r="I40" s="33">
        <v>0</v>
      </c>
      <c r="J40" s="34">
        <v>0</v>
      </c>
    </row>
    <row r="41">
      <c r="A41" s="15"/>
      <c r="B41" s="78"/>
      <c r="D41" s="53" t="s">
        <v>9</v>
      </c>
      <c r="E41" s="120">
        <v>0</v>
      </c>
      <c r="F41" s="31">
        <v>0</v>
      </c>
      <c r="G41" s="33">
        <v>0</v>
      </c>
      <c r="H41" s="31">
        <v>0</v>
      </c>
      <c r="I41" s="33">
        <v>0</v>
      </c>
      <c r="J41" s="34">
        <v>0</v>
      </c>
    </row>
    <row r="42">
      <c r="A42" s="15"/>
      <c r="B42" s="78"/>
      <c r="D42" s="53" t="s">
        <v>10</v>
      </c>
      <c r="E42" s="120">
        <v>0</v>
      </c>
      <c r="F42" s="31">
        <v>0</v>
      </c>
      <c r="G42" s="33">
        <v>0</v>
      </c>
      <c r="H42" s="31">
        <v>0</v>
      </c>
      <c r="I42" s="33">
        <v>0</v>
      </c>
      <c r="J42" s="34">
        <v>0</v>
      </c>
    </row>
    <row r="43" s="13" customFormat="1">
      <c r="B43" s="21"/>
      <c r="D43" s="29" t="s">
        <v>11</v>
      </c>
      <c r="E43" s="123">
        <v>0</v>
      </c>
      <c r="F43" s="57">
        <v>0</v>
      </c>
      <c r="G43" s="58">
        <v>0</v>
      </c>
      <c r="H43" s="57">
        <v>0</v>
      </c>
      <c r="I43" s="58">
        <v>0</v>
      </c>
      <c r="J43" s="66">
        <v>0</v>
      </c>
    </row>
    <row r="44">
      <c r="A44" s="15"/>
      <c r="B44" s="78"/>
      <c r="D44" s="53" t="s">
        <v>12</v>
      </c>
      <c r="E44" s="120">
        <v>0</v>
      </c>
      <c r="F44" s="31">
        <v>0</v>
      </c>
      <c r="G44" s="33">
        <v>0</v>
      </c>
      <c r="H44" s="31">
        <v>0</v>
      </c>
      <c r="I44" s="33">
        <v>0</v>
      </c>
      <c r="J44" s="34">
        <v>0</v>
      </c>
    </row>
    <row r="45">
      <c r="A45" s="15"/>
      <c r="B45" s="78"/>
      <c r="D45" s="53" t="s">
        <v>13</v>
      </c>
      <c r="E45" s="120">
        <v>0</v>
      </c>
      <c r="F45" s="31">
        <v>0</v>
      </c>
      <c r="G45" s="33">
        <v>0</v>
      </c>
      <c r="H45" s="31">
        <v>0</v>
      </c>
      <c r="I45" s="33">
        <v>0</v>
      </c>
      <c r="J45" s="34">
        <v>0</v>
      </c>
    </row>
    <row r="46">
      <c r="A46" s="15"/>
      <c r="B46" s="78"/>
      <c r="D46" s="53" t="s">
        <v>14</v>
      </c>
      <c r="E46" s="120">
        <v>0</v>
      </c>
      <c r="F46" s="31">
        <v>0</v>
      </c>
      <c r="G46" s="33">
        <v>0</v>
      </c>
      <c r="H46" s="31">
        <v>0</v>
      </c>
      <c r="I46" s="33">
        <v>0</v>
      </c>
      <c r="J46" s="34">
        <v>0</v>
      </c>
    </row>
    <row r="47" s="13" customFormat="1">
      <c r="B47" s="21"/>
      <c r="D47" s="29" t="s">
        <v>15</v>
      </c>
      <c r="E47" s="123">
        <v>0</v>
      </c>
      <c r="F47" s="57">
        <v>0</v>
      </c>
      <c r="G47" s="58">
        <v>0</v>
      </c>
      <c r="H47" s="57">
        <v>0</v>
      </c>
      <c r="I47" s="58">
        <v>0</v>
      </c>
      <c r="J47" s="66">
        <v>0</v>
      </c>
    </row>
    <row r="48">
      <c r="A48" s="15"/>
      <c r="B48" s="78"/>
      <c r="D48" s="53" t="s">
        <v>16</v>
      </c>
      <c r="E48" s="120">
        <v>-31.75</v>
      </c>
      <c r="F48" s="31">
        <v>0</v>
      </c>
      <c r="G48" s="33">
        <v>-31.75</v>
      </c>
      <c r="H48" s="31">
        <v>0</v>
      </c>
      <c r="I48" s="33">
        <v>-31.75</v>
      </c>
      <c r="J48" s="34">
        <v>-31.75</v>
      </c>
    </row>
    <row r="49">
      <c r="A49" s="15"/>
      <c r="B49" s="78"/>
      <c r="D49" s="53" t="s">
        <v>17</v>
      </c>
      <c r="E49" s="120">
        <v>0</v>
      </c>
      <c r="F49" s="31">
        <v>0</v>
      </c>
      <c r="G49" s="33">
        <v>0</v>
      </c>
      <c r="H49" s="31">
        <v>0</v>
      </c>
      <c r="I49" s="33">
        <v>0</v>
      </c>
      <c r="J49" s="34">
        <v>0</v>
      </c>
    </row>
    <row r="50" ht="15.75" s="13" customFormat="1">
      <c r="B50" s="21"/>
      <c r="D50" s="35" t="s">
        <v>27</v>
      </c>
      <c r="E50" s="124">
        <v>-31.75</v>
      </c>
      <c r="F50" s="61">
        <v>0</v>
      </c>
      <c r="G50" s="62">
        <v>-31.75</v>
      </c>
      <c r="H50" s="61">
        <v>0</v>
      </c>
      <c r="I50" s="62">
        <v>-31.75</v>
      </c>
      <c r="J50" s="67">
        <v>-31.75</v>
      </c>
    </row>
    <row r="51" s="41" customFormat="1">
      <c r="B51" s="42"/>
      <c r="D51" s="41" t="s">
        <v>23</v>
      </c>
      <c r="E51" s="44"/>
      <c r="F51" s="44"/>
      <c r="G51" s="44"/>
      <c r="H51" s="44"/>
      <c r="I51" s="44"/>
      <c r="J51" s="44"/>
    </row>
    <row r="52">
      <c r="D52" s="4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3"/>
  <sheetViews>
    <sheetView showGridLines="0" topLeftCell="A630" workbookViewId="0">
      <selection activeCell="A559" sqref="A559:R653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117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118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119</v>
      </c>
    </row>
    <row r="5" ht="15.75" s="18" customFormat="1">
      <c r="B5" s="19"/>
      <c r="D5" s="342" t="s">
        <v>58</v>
      </c>
      <c r="E5" s="343"/>
      <c r="F5" s="143" t="s">
        <v>120</v>
      </c>
      <c r="G5" s="147" t="s">
        <v>121</v>
      </c>
      <c r="H5" s="5" t="s">
        <v>122</v>
      </c>
      <c r="I5" s="6" t="s">
        <v>123</v>
      </c>
      <c r="J5" s="20" t="s">
        <v>124</v>
      </c>
      <c r="K5" s="7" t="s">
        <v>125</v>
      </c>
    </row>
    <row r="6" s="13" customFormat="1">
      <c r="B6" s="21"/>
      <c r="D6" s="133" t="s">
        <v>97</v>
      </c>
      <c r="E6" s="140" t="s">
        <v>85</v>
      </c>
      <c r="F6" s="144">
        <v>0.501</v>
      </c>
      <c r="G6" s="148">
        <v>0.393</v>
      </c>
      <c r="H6" s="112">
        <v>0.323</v>
      </c>
      <c r="I6" s="127">
        <v>0.368</v>
      </c>
      <c r="J6" s="112">
        <v>0.449</v>
      </c>
      <c r="K6" s="128">
        <v>0.771</v>
      </c>
    </row>
    <row r="7">
      <c r="D7" s="134" t="s">
        <v>98</v>
      </c>
      <c r="E7" s="141" t="s">
        <v>85</v>
      </c>
      <c r="F7" s="145">
        <v>0.771</v>
      </c>
      <c r="G7" s="149">
        <v>0.854</v>
      </c>
      <c r="H7" s="113">
        <v>0.672</v>
      </c>
      <c r="I7" s="131">
        <v>0.836</v>
      </c>
      <c r="J7" s="113">
        <v>0.745</v>
      </c>
      <c r="K7" s="132">
        <v>0.754</v>
      </c>
    </row>
    <row r="8">
      <c r="D8" s="134" t="s">
        <v>99</v>
      </c>
      <c r="E8" s="141" t="s">
        <v>86</v>
      </c>
      <c r="F8" s="145">
        <v>0.628</v>
      </c>
      <c r="G8" s="149">
        <v>0.564</v>
      </c>
      <c r="H8" s="113">
        <v>0.622</v>
      </c>
      <c r="I8" s="131">
        <v>0.431</v>
      </c>
      <c r="J8" s="113">
        <v>0.506</v>
      </c>
      <c r="K8" s="132">
        <v>0.872</v>
      </c>
    </row>
    <row r="9">
      <c r="D9" s="134" t="s">
        <v>100</v>
      </c>
      <c r="E9" s="141" t="s">
        <v>86</v>
      </c>
      <c r="F9" s="145">
        <v>0.684</v>
      </c>
      <c r="G9" s="149">
        <v>0.652</v>
      </c>
      <c r="H9" s="113">
        <v>0.669</v>
      </c>
      <c r="I9" s="131">
        <v>0.563</v>
      </c>
      <c r="J9" s="113">
        <v>0.841</v>
      </c>
      <c r="K9" s="132">
        <v>0.667</v>
      </c>
    </row>
    <row r="10">
      <c r="A10" s="15"/>
      <c r="D10" s="134" t="s">
        <v>101</v>
      </c>
      <c r="E10" s="141" t="s">
        <v>87</v>
      </c>
      <c r="F10" s="145">
        <v>0.687</v>
      </c>
      <c r="G10" s="149">
        <v>0.752</v>
      </c>
      <c r="H10" s="113">
        <v>0.68</v>
      </c>
      <c r="I10" s="131">
        <v>0.546</v>
      </c>
      <c r="J10" s="113">
        <v>0.779</v>
      </c>
      <c r="K10" s="132">
        <v>0.665</v>
      </c>
    </row>
    <row r="11">
      <c r="A11" s="15"/>
      <c r="D11" s="134" t="s">
        <v>102</v>
      </c>
      <c r="E11" s="141" t="s">
        <v>87</v>
      </c>
      <c r="F11" s="145">
        <v>0.674</v>
      </c>
      <c r="G11" s="149">
        <v>0.6</v>
      </c>
      <c r="H11" s="113">
        <v>0.701</v>
      </c>
      <c r="I11" s="131">
        <v>0.842</v>
      </c>
      <c r="J11" s="113">
        <v>0.637</v>
      </c>
      <c r="K11" s="132">
        <v>0.635</v>
      </c>
    </row>
    <row r="12">
      <c r="A12" s="15"/>
      <c r="D12" s="134" t="s">
        <v>103</v>
      </c>
      <c r="E12" s="141" t="s">
        <v>88</v>
      </c>
      <c r="F12" s="145">
        <v>0.769</v>
      </c>
      <c r="G12" s="149">
        <v>0.848</v>
      </c>
      <c r="H12" s="113">
        <v>0.784</v>
      </c>
      <c r="I12" s="131">
        <v>0.794</v>
      </c>
      <c r="J12" s="113">
        <v>0.737</v>
      </c>
      <c r="K12" s="132">
        <v>0.724</v>
      </c>
    </row>
    <row r="13">
      <c r="A13" s="15"/>
      <c r="D13" s="134" t="s">
        <v>104</v>
      </c>
      <c r="E13" s="141" t="s">
        <v>88</v>
      </c>
      <c r="F13" s="145">
        <v>0.677</v>
      </c>
      <c r="G13" s="149">
        <v>0.666</v>
      </c>
      <c r="H13" s="113">
        <v>0.759</v>
      </c>
      <c r="I13" s="131">
        <v>0.758</v>
      </c>
      <c r="J13" s="113">
        <v>0.654</v>
      </c>
      <c r="K13" s="132">
        <v>0.61</v>
      </c>
    </row>
    <row r="14">
      <c r="A14" s="15"/>
      <c r="D14" s="134" t="s">
        <v>105</v>
      </c>
      <c r="E14" s="141" t="s">
        <v>89</v>
      </c>
      <c r="F14" s="145">
        <v>0.67</v>
      </c>
      <c r="G14" s="149">
        <v>0.612</v>
      </c>
      <c r="H14" s="113">
        <v>0.689</v>
      </c>
      <c r="I14" s="131">
        <v>0.483</v>
      </c>
      <c r="J14" s="113">
        <v>0.569</v>
      </c>
      <c r="K14" s="132">
        <v>0.875</v>
      </c>
    </row>
    <row r="15">
      <c r="A15" s="15"/>
      <c r="D15" s="134" t="s">
        <v>106</v>
      </c>
      <c r="E15" s="141" t="s">
        <v>89</v>
      </c>
      <c r="F15" s="145">
        <v>0.758</v>
      </c>
      <c r="G15" s="149">
        <v>0.738</v>
      </c>
      <c r="H15" s="113">
        <v>0.764</v>
      </c>
      <c r="I15" s="131">
        <v>0.634</v>
      </c>
      <c r="J15" s="113">
        <v>0.859</v>
      </c>
      <c r="K15" s="132">
        <v>0.765</v>
      </c>
    </row>
    <row r="16">
      <c r="A16" s="15"/>
      <c r="D16" s="134" t="s">
        <v>29</v>
      </c>
      <c r="E16" s="141" t="s">
        <v>90</v>
      </c>
      <c r="F16" s="145">
        <v>0.728</v>
      </c>
      <c r="G16" s="149">
        <v>0.785</v>
      </c>
      <c r="H16" s="113">
        <v>0.834</v>
      </c>
      <c r="I16" s="131">
        <v>0.759</v>
      </c>
      <c r="J16" s="113">
        <v>0.682</v>
      </c>
      <c r="K16" s="132">
        <v>0.656</v>
      </c>
    </row>
    <row r="17">
      <c r="A17" s="15"/>
      <c r="D17" s="134" t="s">
        <v>30</v>
      </c>
      <c r="E17" s="141" t="s">
        <v>90</v>
      </c>
      <c r="F17" s="145">
        <v>0.686</v>
      </c>
      <c r="G17" s="149">
        <v>0.721</v>
      </c>
      <c r="H17" s="113">
        <v>0.858</v>
      </c>
      <c r="I17" s="131">
        <v>0.733</v>
      </c>
      <c r="J17" s="113">
        <v>0.578</v>
      </c>
      <c r="K17" s="132">
        <v>0.627</v>
      </c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126</v>
      </c>
    </row>
    <row r="38" ht="15.75" s="18" customFormat="1">
      <c r="B38" s="19"/>
      <c r="D38" s="342" t="s">
        <v>58</v>
      </c>
      <c r="E38" s="343"/>
      <c r="F38" s="143" t="s">
        <v>120</v>
      </c>
      <c r="G38" s="147" t="s">
        <v>121</v>
      </c>
      <c r="H38" s="5" t="s">
        <v>122</v>
      </c>
      <c r="I38" s="6" t="s">
        <v>123</v>
      </c>
      <c r="J38" s="20" t="s">
        <v>124</v>
      </c>
      <c r="K38" s="7" t="s">
        <v>125</v>
      </c>
    </row>
    <row r="39" s="13" customFormat="1">
      <c r="B39" s="21"/>
      <c r="D39" s="133" t="s">
        <v>97</v>
      </c>
      <c r="E39" s="140" t="s">
        <v>85</v>
      </c>
      <c r="F39" s="144">
        <v>0.063</v>
      </c>
      <c r="G39" s="148">
        <v>0.01</v>
      </c>
      <c r="H39" s="112">
        <v>0.014</v>
      </c>
      <c r="I39" s="127">
        <v>0.009</v>
      </c>
      <c r="J39" s="112">
        <v>0.028</v>
      </c>
      <c r="K39" s="128">
        <v>0.188</v>
      </c>
    </row>
    <row r="40">
      <c r="D40" s="134" t="s">
        <v>98</v>
      </c>
      <c r="E40" s="141" t="s">
        <v>85</v>
      </c>
      <c r="F40" s="145">
        <v>0.08</v>
      </c>
      <c r="G40" s="149">
        <v>0.206</v>
      </c>
      <c r="H40" s="113">
        <v>0.07</v>
      </c>
      <c r="I40" s="131">
        <v>0.143</v>
      </c>
      <c r="J40" s="113">
        <v>0.018</v>
      </c>
      <c r="K40" s="132">
        <v>0.006</v>
      </c>
    </row>
    <row r="41">
      <c r="D41" s="134" t="s">
        <v>99</v>
      </c>
      <c r="E41" s="141" t="s">
        <v>86</v>
      </c>
      <c r="F41" s="145">
        <v>0.102</v>
      </c>
      <c r="G41" s="149">
        <v>0.012</v>
      </c>
      <c r="H41" s="113">
        <v>0.022</v>
      </c>
      <c r="I41" s="131">
        <v>0.009</v>
      </c>
      <c r="J41" s="113">
        <v>0.024</v>
      </c>
      <c r="K41" s="132">
        <v>0.329</v>
      </c>
    </row>
    <row r="42">
      <c r="D42" s="134" t="s">
        <v>100</v>
      </c>
      <c r="E42" s="141" t="s">
        <v>86</v>
      </c>
      <c r="F42" s="145">
        <v>0.13</v>
      </c>
      <c r="G42" s="149">
        <v>0.041</v>
      </c>
      <c r="H42" s="113">
        <v>0.076</v>
      </c>
      <c r="I42" s="131">
        <v>0.035</v>
      </c>
      <c r="J42" s="113">
        <v>0.415</v>
      </c>
      <c r="K42" s="132">
        <v>0.072</v>
      </c>
    </row>
    <row r="43">
      <c r="A43" s="15"/>
      <c r="D43" s="134" t="s">
        <v>101</v>
      </c>
      <c r="E43" s="141" t="s">
        <v>87</v>
      </c>
      <c r="F43" s="145">
        <v>0.096</v>
      </c>
      <c r="G43" s="149">
        <v>0.044</v>
      </c>
      <c r="H43" s="113">
        <v>0.052</v>
      </c>
      <c r="I43" s="131">
        <v>0.035</v>
      </c>
      <c r="J43" s="113">
        <v>0.235</v>
      </c>
      <c r="K43" s="132">
        <v>0.093</v>
      </c>
    </row>
    <row r="44">
      <c r="A44" s="15"/>
      <c r="D44" s="134" t="s">
        <v>102</v>
      </c>
      <c r="E44" s="141" t="s">
        <v>87</v>
      </c>
      <c r="F44" s="145">
        <v>0.096</v>
      </c>
      <c r="G44" s="149">
        <v>0.083</v>
      </c>
      <c r="H44" s="113">
        <v>0.05</v>
      </c>
      <c r="I44" s="131">
        <v>0.348</v>
      </c>
      <c r="J44" s="113">
        <v>0.038</v>
      </c>
      <c r="K44" s="132">
        <v>0.012</v>
      </c>
    </row>
    <row r="45">
      <c r="A45" s="15"/>
      <c r="D45" s="134" t="s">
        <v>103</v>
      </c>
      <c r="E45" s="141" t="s">
        <v>88</v>
      </c>
      <c r="F45" s="145">
        <v>0.1</v>
      </c>
      <c r="G45" s="149">
        <v>0.26</v>
      </c>
      <c r="H45" s="113">
        <v>0.136</v>
      </c>
      <c r="I45" s="131">
        <v>0.134</v>
      </c>
      <c r="J45" s="113">
        <v>0.023</v>
      </c>
      <c r="K45" s="132">
        <v>0.007</v>
      </c>
    </row>
    <row r="46">
      <c r="A46" s="15"/>
      <c r="D46" s="134" t="s">
        <v>104</v>
      </c>
      <c r="E46" s="141" t="s">
        <v>88</v>
      </c>
      <c r="F46" s="145">
        <v>0.043</v>
      </c>
      <c r="G46" s="149">
        <v>0.082</v>
      </c>
      <c r="H46" s="113">
        <v>0.08</v>
      </c>
      <c r="I46" s="131">
        <v>0.062</v>
      </c>
      <c r="J46" s="113">
        <v>0.013</v>
      </c>
      <c r="K46" s="132">
        <v>0.004</v>
      </c>
    </row>
    <row r="47">
      <c r="A47" s="15"/>
      <c r="D47" s="134" t="s">
        <v>105</v>
      </c>
      <c r="E47" s="141" t="s">
        <v>89</v>
      </c>
      <c r="F47" s="145">
        <v>0.055</v>
      </c>
      <c r="G47" s="149">
        <v>0.012</v>
      </c>
      <c r="H47" s="113">
        <v>0.023</v>
      </c>
      <c r="I47" s="131">
        <v>0.009</v>
      </c>
      <c r="J47" s="113">
        <v>0.021</v>
      </c>
      <c r="K47" s="132">
        <v>0.157</v>
      </c>
    </row>
    <row r="48">
      <c r="A48" s="15"/>
      <c r="D48" s="134" t="s">
        <v>106</v>
      </c>
      <c r="E48" s="141" t="s">
        <v>89</v>
      </c>
      <c r="F48" s="145">
        <v>0.083</v>
      </c>
      <c r="G48" s="149">
        <v>0.032</v>
      </c>
      <c r="H48" s="113">
        <v>0.066</v>
      </c>
      <c r="I48" s="131">
        <v>0.027</v>
      </c>
      <c r="J48" s="113">
        <v>0.146</v>
      </c>
      <c r="K48" s="132">
        <v>0.118</v>
      </c>
    </row>
    <row r="49">
      <c r="A49" s="15"/>
      <c r="D49" s="134" t="s">
        <v>29</v>
      </c>
      <c r="E49" s="141" t="s">
        <v>90</v>
      </c>
      <c r="F49" s="145">
        <v>0.074</v>
      </c>
      <c r="G49" s="149">
        <v>0.147</v>
      </c>
      <c r="H49" s="113">
        <v>0.092</v>
      </c>
      <c r="I49" s="131">
        <v>0.146</v>
      </c>
      <c r="J49" s="113">
        <v>0.021</v>
      </c>
      <c r="K49" s="132">
        <v>0.007</v>
      </c>
    </row>
    <row r="50">
      <c r="A50" s="15"/>
      <c r="D50" s="134" t="s">
        <v>30</v>
      </c>
      <c r="E50" s="141" t="s">
        <v>90</v>
      </c>
      <c r="F50" s="145">
        <v>0.078</v>
      </c>
      <c r="G50" s="149">
        <v>0.07</v>
      </c>
      <c r="H50" s="113">
        <v>0.318</v>
      </c>
      <c r="I50" s="131">
        <v>0.042</v>
      </c>
      <c r="J50" s="113">
        <v>0.018</v>
      </c>
      <c r="K50" s="132">
        <v>0.007</v>
      </c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127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128</v>
      </c>
    </row>
    <row r="72" ht="15.75" s="18" customFormat="1">
      <c r="B72" s="19"/>
      <c r="D72" s="342" t="s">
        <v>58</v>
      </c>
      <c r="E72" s="343"/>
      <c r="F72" s="90" t="s">
        <v>121</v>
      </c>
      <c r="G72" s="83" t="s">
        <v>122</v>
      </c>
      <c r="H72" s="5" t="s">
        <v>123</v>
      </c>
      <c r="I72" s="6" t="s">
        <v>124</v>
      </c>
      <c r="J72" s="85" t="s">
        <v>125</v>
      </c>
    </row>
    <row r="73" s="13" customFormat="1">
      <c r="B73" s="21"/>
      <c r="D73" s="133"/>
      <c r="E73" s="140" t="s">
        <v>43</v>
      </c>
      <c r="F73" s="125">
        <v>0.157</v>
      </c>
      <c r="G73" s="126">
        <v>0.126</v>
      </c>
      <c r="H73" s="112">
        <v>0.134</v>
      </c>
      <c r="I73" s="127">
        <v>0.102</v>
      </c>
      <c r="J73" s="174">
        <v>0.091</v>
      </c>
    </row>
    <row r="74">
      <c r="D74" s="134"/>
      <c r="E74" s="141" t="s">
        <v>44</v>
      </c>
      <c r="F74" s="129">
        <v>0.057</v>
      </c>
      <c r="G74" s="130">
        <v>0.036</v>
      </c>
      <c r="H74" s="113">
        <v>0.058</v>
      </c>
      <c r="I74" s="131">
        <v>0.038</v>
      </c>
      <c r="J74" s="175">
        <v>0.026</v>
      </c>
      <c r="K74" s="15"/>
    </row>
    <row r="75">
      <c r="D75" s="134"/>
      <c r="E75" s="141" t="s">
        <v>129</v>
      </c>
      <c r="F75" s="129">
        <v>0.217</v>
      </c>
      <c r="G75" s="130">
        <v>0.111</v>
      </c>
      <c r="H75" s="113">
        <v>0.316</v>
      </c>
      <c r="I75" s="131">
        <v>0.427</v>
      </c>
      <c r="J75" s="175">
        <v>0.606</v>
      </c>
      <c r="K75" s="15"/>
    </row>
    <row r="76">
      <c r="D76" s="134"/>
      <c r="E76" s="141" t="s">
        <v>41</v>
      </c>
      <c r="F76" s="129">
        <v>0.57</v>
      </c>
      <c r="G76" s="130">
        <v>0.728</v>
      </c>
      <c r="H76" s="113">
        <v>0.492</v>
      </c>
      <c r="I76" s="131">
        <v>0.433</v>
      </c>
      <c r="J76" s="175">
        <v>0.278</v>
      </c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127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130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131</v>
      </c>
    </row>
    <row r="82" ht="15.75" s="18" customFormat="1">
      <c r="B82" s="19"/>
      <c r="D82" s="342" t="s">
        <v>58</v>
      </c>
      <c r="E82" s="343"/>
      <c r="F82" s="143" t="s">
        <v>127</v>
      </c>
      <c r="G82" s="147" t="s">
        <v>121</v>
      </c>
      <c r="H82" s="5" t="s">
        <v>122</v>
      </c>
      <c r="I82" s="6" t="s">
        <v>123</v>
      </c>
      <c r="J82" s="20" t="s">
        <v>124</v>
      </c>
      <c r="K82" s="7" t="s">
        <v>125</v>
      </c>
    </row>
    <row r="83" s="13" customFormat="1">
      <c r="B83" s="21"/>
      <c r="D83" s="133" t="s">
        <v>97</v>
      </c>
      <c r="E83" s="140" t="s">
        <v>85</v>
      </c>
      <c r="F83" s="144">
        <v>0.067</v>
      </c>
      <c r="G83" s="148">
        <v>0.008</v>
      </c>
      <c r="H83" s="112">
        <v>0.009</v>
      </c>
      <c r="I83" s="127">
        <v>0.008</v>
      </c>
      <c r="J83" s="112">
        <v>0.027</v>
      </c>
      <c r="K83" s="128">
        <v>0.194</v>
      </c>
    </row>
    <row r="84">
      <c r="D84" s="134" t="s">
        <v>98</v>
      </c>
      <c r="E84" s="141" t="s">
        <v>85</v>
      </c>
      <c r="F84" s="145">
        <v>0.089</v>
      </c>
      <c r="G84" s="149">
        <v>0.24</v>
      </c>
      <c r="H84" s="113">
        <v>0.086</v>
      </c>
      <c r="I84" s="131">
        <v>0.168</v>
      </c>
      <c r="J84" s="113">
        <v>0.021</v>
      </c>
      <c r="K84" s="132">
        <v>0.006</v>
      </c>
    </row>
    <row r="85">
      <c r="D85" s="134" t="s">
        <v>99</v>
      </c>
      <c r="E85" s="141" t="s">
        <v>86</v>
      </c>
      <c r="F85" s="145">
        <v>0.109</v>
      </c>
      <c r="G85" s="149">
        <v>0.011</v>
      </c>
      <c r="H85" s="113">
        <v>0.017</v>
      </c>
      <c r="I85" s="131">
        <v>0.009</v>
      </c>
      <c r="J85" s="113">
        <v>0.024</v>
      </c>
      <c r="K85" s="132">
        <v>0.335</v>
      </c>
    </row>
    <row r="86">
      <c r="D86" s="134" t="s">
        <v>100</v>
      </c>
      <c r="E86" s="141" t="s">
        <v>86</v>
      </c>
      <c r="F86" s="145">
        <v>0.122</v>
      </c>
      <c r="G86" s="149">
        <v>0.037</v>
      </c>
      <c r="H86" s="113">
        <v>0.065</v>
      </c>
      <c r="I86" s="131">
        <v>0.033</v>
      </c>
      <c r="J86" s="113">
        <v>0.386</v>
      </c>
      <c r="K86" s="132">
        <v>0.063</v>
      </c>
    </row>
    <row r="87">
      <c r="A87" s="15"/>
      <c r="D87" s="134" t="s">
        <v>101</v>
      </c>
      <c r="E87" s="141" t="s">
        <v>87</v>
      </c>
      <c r="F87" s="145">
        <v>0.106</v>
      </c>
      <c r="G87" s="149">
        <v>0.048</v>
      </c>
      <c r="H87" s="113">
        <v>0.054</v>
      </c>
      <c r="I87" s="131">
        <v>0.039</v>
      </c>
      <c r="J87" s="113">
        <v>0.26</v>
      </c>
      <c r="K87" s="132">
        <v>0.095</v>
      </c>
    </row>
    <row r="88">
      <c r="A88" s="15"/>
      <c r="D88" s="134" t="s">
        <v>102</v>
      </c>
      <c r="E88" s="141" t="s">
        <v>87</v>
      </c>
      <c r="F88" s="145">
        <v>0.088</v>
      </c>
      <c r="G88" s="149">
        <v>0.079</v>
      </c>
      <c r="H88" s="113">
        <v>0.046</v>
      </c>
      <c r="I88" s="131">
        <v>0.336</v>
      </c>
      <c r="J88" s="113">
        <v>0.035</v>
      </c>
      <c r="K88" s="132">
        <v>0.01</v>
      </c>
    </row>
    <row r="89">
      <c r="A89" s="15"/>
      <c r="D89" s="134" t="s">
        <v>103</v>
      </c>
      <c r="E89" s="141" t="s">
        <v>88</v>
      </c>
      <c r="F89" s="145">
        <v>0.088</v>
      </c>
      <c r="G89" s="149">
        <v>0.242</v>
      </c>
      <c r="H89" s="113">
        <v>0.124</v>
      </c>
      <c r="I89" s="131">
        <v>0.126</v>
      </c>
      <c r="J89" s="113">
        <v>0.02</v>
      </c>
      <c r="K89" s="132">
        <v>0.005</v>
      </c>
    </row>
    <row r="90">
      <c r="A90" s="15"/>
      <c r="D90" s="134" t="s">
        <v>104</v>
      </c>
      <c r="E90" s="141" t="s">
        <v>88</v>
      </c>
      <c r="F90" s="145">
        <v>0.036</v>
      </c>
      <c r="G90" s="149">
        <v>0.073</v>
      </c>
      <c r="H90" s="113">
        <v>0.07</v>
      </c>
      <c r="I90" s="131">
        <v>0.056</v>
      </c>
      <c r="J90" s="113">
        <v>0.011</v>
      </c>
      <c r="K90" s="132">
        <v>0.003</v>
      </c>
    </row>
    <row r="91">
      <c r="A91" s="15"/>
      <c r="D91" s="134" t="s">
        <v>105</v>
      </c>
      <c r="E91" s="141" t="s">
        <v>89</v>
      </c>
      <c r="F91" s="145">
        <v>0.057</v>
      </c>
      <c r="G91" s="149">
        <v>0.011</v>
      </c>
      <c r="H91" s="113">
        <v>0.018</v>
      </c>
      <c r="I91" s="131">
        <v>0.009</v>
      </c>
      <c r="J91" s="113">
        <v>0.021</v>
      </c>
      <c r="K91" s="132">
        <v>0.158</v>
      </c>
    </row>
    <row r="92">
      <c r="A92" s="15"/>
      <c r="D92" s="134" t="s">
        <v>106</v>
      </c>
      <c r="E92" s="141" t="s">
        <v>89</v>
      </c>
      <c r="F92" s="145">
        <v>0.089</v>
      </c>
      <c r="G92" s="149">
        <v>0.033</v>
      </c>
      <c r="H92" s="113">
        <v>0.065</v>
      </c>
      <c r="I92" s="131">
        <v>0.029</v>
      </c>
      <c r="J92" s="113">
        <v>0.158</v>
      </c>
      <c r="K92" s="132">
        <v>0.12</v>
      </c>
    </row>
    <row r="93">
      <c r="A93" s="15"/>
      <c r="D93" s="134" t="s">
        <v>29</v>
      </c>
      <c r="E93" s="141" t="s">
        <v>90</v>
      </c>
      <c r="F93" s="145">
        <v>0.069</v>
      </c>
      <c r="G93" s="149">
        <v>0.144</v>
      </c>
      <c r="H93" s="113">
        <v>0.091</v>
      </c>
      <c r="I93" s="131">
        <v>0.143</v>
      </c>
      <c r="J93" s="113">
        <v>0.02</v>
      </c>
      <c r="K93" s="132">
        <v>0.006</v>
      </c>
    </row>
    <row r="94">
      <c r="A94" s="15"/>
      <c r="D94" s="134" t="s">
        <v>30</v>
      </c>
      <c r="E94" s="141" t="s">
        <v>90</v>
      </c>
      <c r="F94" s="145">
        <v>0.08</v>
      </c>
      <c r="G94" s="149">
        <v>0.075</v>
      </c>
      <c r="H94" s="113">
        <v>0.354</v>
      </c>
      <c r="I94" s="131">
        <v>0.044</v>
      </c>
      <c r="J94" s="113">
        <v>0.017</v>
      </c>
      <c r="K94" s="132">
        <v>0.005</v>
      </c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127</v>
      </c>
      <c r="F113" s="135">
        <f>SUM(F83:F112)</f>
        <v>0</v>
      </c>
      <c r="G113" s="177">
        <f>SUM(G83:G112)</f>
        <v>0</v>
      </c>
      <c r="H113" s="178">
        <f>SUM(H83:H112)</f>
        <v>0</v>
      </c>
      <c r="I113" s="179">
        <f>SUM(I83:I112)</f>
        <v>0</v>
      </c>
      <c r="J113" s="178">
        <f>SUM(J83:J112)</f>
        <v>0</v>
      </c>
      <c r="K113" s="180">
        <f>SUM(K83:K112)</f>
        <v>0</v>
      </c>
    </row>
    <row r="114" s="41" customFormat="1"/>
    <row r="115" ht="19.5">
      <c r="B115" s="14" t="s">
        <v>132</v>
      </c>
    </row>
    <row r="116" ht="15.75" s="18" customFormat="1">
      <c r="B116" s="19"/>
      <c r="D116" s="342" t="s">
        <v>58</v>
      </c>
      <c r="E116" s="343"/>
      <c r="F116" s="143" t="s">
        <v>127</v>
      </c>
      <c r="G116" s="102" t="s">
        <v>121</v>
      </c>
      <c r="H116" s="5" t="s">
        <v>122</v>
      </c>
      <c r="I116" s="6" t="s">
        <v>123</v>
      </c>
      <c r="J116" s="95" t="s">
        <v>124</v>
      </c>
      <c r="K116" s="7" t="s">
        <v>125</v>
      </c>
    </row>
    <row r="117" s="13" customFormat="1">
      <c r="B117" s="21"/>
      <c r="D117" s="133" t="s">
        <v>97</v>
      </c>
      <c r="E117" s="140" t="s">
        <v>85</v>
      </c>
      <c r="F117" s="151">
        <v>104618</v>
      </c>
      <c r="G117" s="152">
        <v>2070</v>
      </c>
      <c r="H117" s="96">
        <v>2241</v>
      </c>
      <c r="I117" s="99">
        <v>2097</v>
      </c>
      <c r="J117" s="96">
        <v>9086</v>
      </c>
      <c r="K117" s="104">
        <v>89124</v>
      </c>
    </row>
    <row r="118">
      <c r="D118" s="134" t="s">
        <v>98</v>
      </c>
      <c r="E118" s="141" t="s">
        <v>85</v>
      </c>
      <c r="F118" s="153">
        <v>139992</v>
      </c>
      <c r="G118" s="154">
        <v>65275</v>
      </c>
      <c r="H118" s="97">
        <v>20595</v>
      </c>
      <c r="I118" s="100">
        <v>44531</v>
      </c>
      <c r="J118" s="97">
        <v>6887</v>
      </c>
      <c r="K118" s="105">
        <v>2704</v>
      </c>
    </row>
    <row r="119">
      <c r="D119" s="134" t="s">
        <v>99</v>
      </c>
      <c r="E119" s="141" t="s">
        <v>86</v>
      </c>
      <c r="F119" s="153">
        <v>171470</v>
      </c>
      <c r="G119" s="154">
        <v>2888</v>
      </c>
      <c r="H119" s="97">
        <v>4093</v>
      </c>
      <c r="I119" s="100">
        <v>2320</v>
      </c>
      <c r="J119" s="97">
        <v>8081</v>
      </c>
      <c r="K119" s="105">
        <v>154087</v>
      </c>
    </row>
    <row r="120">
      <c r="D120" s="134" t="s">
        <v>100</v>
      </c>
      <c r="E120" s="141" t="s">
        <v>86</v>
      </c>
      <c r="F120" s="153">
        <v>192000</v>
      </c>
      <c r="G120" s="154">
        <v>10031</v>
      </c>
      <c r="H120" s="97">
        <v>15406</v>
      </c>
      <c r="I120" s="100">
        <v>8738</v>
      </c>
      <c r="J120" s="97">
        <v>129016</v>
      </c>
      <c r="K120" s="105">
        <v>28809</v>
      </c>
    </row>
    <row r="121">
      <c r="A121" s="15"/>
      <c r="D121" s="134" t="s">
        <v>101</v>
      </c>
      <c r="E121" s="141" t="s">
        <v>87</v>
      </c>
      <c r="F121" s="153">
        <v>166999</v>
      </c>
      <c r="G121" s="154">
        <v>13004</v>
      </c>
      <c r="H121" s="97">
        <v>12845</v>
      </c>
      <c r="I121" s="100">
        <v>10464</v>
      </c>
      <c r="J121" s="97">
        <v>86902</v>
      </c>
      <c r="K121" s="105">
        <v>43783</v>
      </c>
    </row>
    <row r="122">
      <c r="A122" s="15"/>
      <c r="D122" s="134" t="s">
        <v>102</v>
      </c>
      <c r="E122" s="141" t="s">
        <v>87</v>
      </c>
      <c r="F122" s="153">
        <v>138000</v>
      </c>
      <c r="G122" s="154">
        <v>21573</v>
      </c>
      <c r="H122" s="97">
        <v>11081</v>
      </c>
      <c r="I122" s="100">
        <v>89195</v>
      </c>
      <c r="J122" s="97">
        <v>11671</v>
      </c>
      <c r="K122" s="105">
        <v>4480</v>
      </c>
    </row>
    <row r="123">
      <c r="A123" s="15"/>
      <c r="D123" s="134" t="s">
        <v>103</v>
      </c>
      <c r="E123" s="141" t="s">
        <v>88</v>
      </c>
      <c r="F123" s="153">
        <v>138000</v>
      </c>
      <c r="G123" s="154">
        <v>65717</v>
      </c>
      <c r="H123" s="97">
        <v>29683</v>
      </c>
      <c r="I123" s="100">
        <v>33320</v>
      </c>
      <c r="J123" s="97">
        <v>6801</v>
      </c>
      <c r="K123" s="105">
        <v>2479</v>
      </c>
    </row>
    <row r="124">
      <c r="A124" s="15"/>
      <c r="D124" s="134" t="s">
        <v>104</v>
      </c>
      <c r="E124" s="141" t="s">
        <v>88</v>
      </c>
      <c r="F124" s="153">
        <v>56448</v>
      </c>
      <c r="G124" s="154">
        <v>19764</v>
      </c>
      <c r="H124" s="97">
        <v>16676</v>
      </c>
      <c r="I124" s="100">
        <v>14814</v>
      </c>
      <c r="J124" s="97">
        <v>3773</v>
      </c>
      <c r="K124" s="105">
        <v>1421</v>
      </c>
    </row>
    <row r="125">
      <c r="A125" s="15"/>
      <c r="D125" s="134" t="s">
        <v>105</v>
      </c>
      <c r="E125" s="141" t="s">
        <v>89</v>
      </c>
      <c r="F125" s="153">
        <v>89447</v>
      </c>
      <c r="G125" s="154">
        <v>2916</v>
      </c>
      <c r="H125" s="97">
        <v>4320</v>
      </c>
      <c r="I125" s="100">
        <v>2329</v>
      </c>
      <c r="J125" s="97">
        <v>7045</v>
      </c>
      <c r="K125" s="105">
        <v>72837</v>
      </c>
    </row>
    <row r="126">
      <c r="A126" s="15"/>
      <c r="D126" s="134" t="s">
        <v>106</v>
      </c>
      <c r="E126" s="141" t="s">
        <v>89</v>
      </c>
      <c r="F126" s="153">
        <v>140454</v>
      </c>
      <c r="G126" s="154">
        <v>9034</v>
      </c>
      <c r="H126" s="97">
        <v>15406</v>
      </c>
      <c r="I126" s="100">
        <v>7792</v>
      </c>
      <c r="J126" s="97">
        <v>52813</v>
      </c>
      <c r="K126" s="105">
        <v>55409</v>
      </c>
    </row>
    <row r="127">
      <c r="A127" s="15"/>
      <c r="D127" s="134" t="s">
        <v>29</v>
      </c>
      <c r="E127" s="141" t="s">
        <v>90</v>
      </c>
      <c r="F127" s="153">
        <v>108000</v>
      </c>
      <c r="G127" s="154">
        <v>39173</v>
      </c>
      <c r="H127" s="97">
        <v>21814</v>
      </c>
      <c r="I127" s="100">
        <v>37904</v>
      </c>
      <c r="J127" s="97">
        <v>6534</v>
      </c>
      <c r="K127" s="105">
        <v>2574</v>
      </c>
    </row>
    <row r="128">
      <c r="A128" s="15"/>
      <c r="D128" s="134" t="s">
        <v>30</v>
      </c>
      <c r="E128" s="141" t="s">
        <v>90</v>
      </c>
      <c r="F128" s="153">
        <v>125041</v>
      </c>
      <c r="G128" s="154">
        <v>20517</v>
      </c>
      <c r="H128" s="97">
        <v>84521</v>
      </c>
      <c r="I128" s="100">
        <v>11685</v>
      </c>
      <c r="J128" s="97">
        <v>5801</v>
      </c>
      <c r="K128" s="105">
        <v>2517</v>
      </c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127</v>
      </c>
      <c r="F147" s="182">
        <f>SUM(F117:F146)</f>
        <v>0</v>
      </c>
      <c r="G147" s="183">
        <f>SUM(G117:G146)</f>
        <v>0</v>
      </c>
      <c r="H147" s="184">
        <f>SUM(H117:H146)</f>
        <v>0</v>
      </c>
      <c r="I147" s="185">
        <f>SUM(I117:I146)</f>
        <v>0</v>
      </c>
      <c r="J147" s="184">
        <f>SUM(J117:J146)</f>
        <v>0</v>
      </c>
      <c r="K147" s="186">
        <f>SUM(K117:K146)</f>
        <v>0</v>
      </c>
    </row>
    <row r="148" s="41" customFormat="1">
      <c r="B148" s="42"/>
      <c r="D148" s="41" t="s">
        <v>52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133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134</v>
      </c>
    </row>
    <row r="152" s="18" customFormat="1">
      <c r="B152" s="19"/>
      <c r="D152" s="340" t="s">
        <v>58</v>
      </c>
      <c r="E152" s="341"/>
      <c r="F152" s="344" t="s">
        <v>36</v>
      </c>
      <c r="G152" s="345"/>
      <c r="H152" s="345"/>
      <c r="I152" s="346"/>
      <c r="J152" s="344" t="s">
        <v>40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41</v>
      </c>
      <c r="G153" s="164" t="s">
        <v>42</v>
      </c>
      <c r="H153" s="165" t="s">
        <v>43</v>
      </c>
      <c r="I153" s="166" t="s">
        <v>44</v>
      </c>
      <c r="J153" s="163" t="s">
        <v>41</v>
      </c>
      <c r="K153" s="164" t="s">
        <v>42</v>
      </c>
      <c r="L153" s="165" t="s">
        <v>43</v>
      </c>
      <c r="M153" s="166" t="s">
        <v>44</v>
      </c>
    </row>
    <row r="154" s="13" customFormat="1">
      <c r="B154" s="21"/>
      <c r="D154" s="133" t="s">
        <v>97</v>
      </c>
      <c r="E154" s="140" t="s">
        <v>85</v>
      </c>
      <c r="F154" s="159">
        <v>0.029</v>
      </c>
      <c r="G154" s="160">
        <v>0.131</v>
      </c>
      <c r="H154" s="161">
        <v>0.013</v>
      </c>
      <c r="I154" s="162">
        <v>0.021</v>
      </c>
      <c r="J154" s="167">
        <v>21151.15</v>
      </c>
      <c r="K154" s="168">
        <v>79891.789</v>
      </c>
      <c r="L154" s="169">
        <v>2262.269</v>
      </c>
      <c r="M154" s="170">
        <v>1312.788</v>
      </c>
    </row>
    <row r="155">
      <c r="D155" s="134" t="s">
        <v>98</v>
      </c>
      <c r="E155" s="141" t="s">
        <v>85</v>
      </c>
      <c r="F155" s="157">
        <v>0.139</v>
      </c>
      <c r="G155" s="131">
        <v>0.048</v>
      </c>
      <c r="H155" s="113">
        <v>0.037</v>
      </c>
      <c r="I155" s="132">
        <v>0.067</v>
      </c>
      <c r="J155" s="171">
        <v>100154.57</v>
      </c>
      <c r="K155" s="100">
        <v>29120.414</v>
      </c>
      <c r="L155" s="97">
        <v>6491.881</v>
      </c>
      <c r="M155" s="105">
        <v>4225.132</v>
      </c>
    </row>
    <row r="156">
      <c r="D156" s="134" t="s">
        <v>99</v>
      </c>
      <c r="E156" s="141" t="s">
        <v>86</v>
      </c>
      <c r="F156" s="157">
        <v>0.048</v>
      </c>
      <c r="G156" s="131">
        <v>0.193</v>
      </c>
      <c r="H156" s="113">
        <v>0.08</v>
      </c>
      <c r="I156" s="132">
        <v>0.075</v>
      </c>
      <c r="J156" s="171">
        <v>34669.059</v>
      </c>
      <c r="K156" s="100">
        <v>118017.602</v>
      </c>
      <c r="L156" s="97">
        <v>14044.909</v>
      </c>
      <c r="M156" s="105">
        <v>4738.433</v>
      </c>
    </row>
    <row r="157">
      <c r="D157" s="134" t="s">
        <v>100</v>
      </c>
      <c r="E157" s="141" t="s">
        <v>86</v>
      </c>
      <c r="F157" s="157">
        <v>0.11</v>
      </c>
      <c r="G157" s="131">
        <v>0.136</v>
      </c>
      <c r="H157" s="113">
        <v>0.118</v>
      </c>
      <c r="I157" s="132">
        <v>0.141</v>
      </c>
      <c r="J157" s="171">
        <v>79250.273</v>
      </c>
      <c r="K157" s="100">
        <v>83212.57</v>
      </c>
      <c r="L157" s="97">
        <v>20635.328</v>
      </c>
      <c r="M157" s="105">
        <v>8901.83</v>
      </c>
    </row>
    <row r="158">
      <c r="A158" s="15"/>
      <c r="D158" s="134" t="s">
        <v>101</v>
      </c>
      <c r="E158" s="141" t="s">
        <v>87</v>
      </c>
      <c r="F158" s="157">
        <v>0.095</v>
      </c>
      <c r="G158" s="131">
        <v>0.118</v>
      </c>
      <c r="H158" s="113">
        <v>0.113</v>
      </c>
      <c r="I158" s="132">
        <v>0.108</v>
      </c>
      <c r="J158" s="171">
        <v>68500.508</v>
      </c>
      <c r="K158" s="100">
        <v>71946.313</v>
      </c>
      <c r="L158" s="97">
        <v>19755.754</v>
      </c>
      <c r="M158" s="105">
        <v>6796.428</v>
      </c>
    </row>
    <row r="159">
      <c r="A159" s="15"/>
      <c r="D159" s="134" t="s">
        <v>102</v>
      </c>
      <c r="E159" s="141" t="s">
        <v>87</v>
      </c>
      <c r="F159" s="157">
        <v>0.098</v>
      </c>
      <c r="G159" s="131">
        <v>0.057</v>
      </c>
      <c r="H159" s="113">
        <v>0.132</v>
      </c>
      <c r="I159" s="132">
        <v>0.143</v>
      </c>
      <c r="J159" s="171">
        <v>70915.313</v>
      </c>
      <c r="K159" s="100">
        <v>34965.676</v>
      </c>
      <c r="L159" s="97">
        <v>23119.18</v>
      </c>
      <c r="M159" s="105">
        <v>8999.831</v>
      </c>
    </row>
    <row r="160">
      <c r="A160" s="15"/>
      <c r="D160" s="134" t="s">
        <v>103</v>
      </c>
      <c r="E160" s="141" t="s">
        <v>88</v>
      </c>
      <c r="F160" s="157">
        <v>0.111</v>
      </c>
      <c r="G160" s="131">
        <v>0.041</v>
      </c>
      <c r="H160" s="113">
        <v>0.135</v>
      </c>
      <c r="I160" s="132">
        <v>0.14</v>
      </c>
      <c r="J160" s="171">
        <v>80206.945</v>
      </c>
      <c r="K160" s="100">
        <v>25274.93</v>
      </c>
      <c r="L160" s="97">
        <v>23659.43</v>
      </c>
      <c r="M160" s="105">
        <v>8858.697</v>
      </c>
    </row>
    <row r="161">
      <c r="A161" s="15"/>
      <c r="D161" s="134" t="s">
        <v>104</v>
      </c>
      <c r="E161" s="141" t="s">
        <v>88</v>
      </c>
      <c r="F161" s="157">
        <v>0.047</v>
      </c>
      <c r="G161" s="131">
        <v>0.019</v>
      </c>
      <c r="H161" s="113">
        <v>0.045</v>
      </c>
      <c r="I161" s="132">
        <v>0.044</v>
      </c>
      <c r="J161" s="171">
        <v>34118.188</v>
      </c>
      <c r="K161" s="100">
        <v>11640.158</v>
      </c>
      <c r="L161" s="97">
        <v>7934.812</v>
      </c>
      <c r="M161" s="105">
        <v>2754.844</v>
      </c>
    </row>
    <row r="162">
      <c r="A162" s="15"/>
      <c r="D162" s="134" t="s">
        <v>105</v>
      </c>
      <c r="E162" s="141" t="s">
        <v>89</v>
      </c>
      <c r="F162" s="157">
        <v>0.028</v>
      </c>
      <c r="G162" s="131">
        <v>0.095</v>
      </c>
      <c r="H162" s="113">
        <v>0.048</v>
      </c>
      <c r="I162" s="132">
        <v>0.044</v>
      </c>
      <c r="J162" s="171">
        <v>20069.93</v>
      </c>
      <c r="K162" s="100">
        <v>58106.344</v>
      </c>
      <c r="L162" s="97">
        <v>8468.85</v>
      </c>
      <c r="M162" s="105">
        <v>2801.878</v>
      </c>
    </row>
    <row r="163">
      <c r="A163" s="15"/>
      <c r="D163" s="134" t="s">
        <v>106</v>
      </c>
      <c r="E163" s="141" t="s">
        <v>89</v>
      </c>
      <c r="F163" s="157">
        <v>0.074</v>
      </c>
      <c r="G163" s="131">
        <v>0.108</v>
      </c>
      <c r="H163" s="113">
        <v>0.09</v>
      </c>
      <c r="I163" s="132">
        <v>0.077</v>
      </c>
      <c r="J163" s="171">
        <v>53567.57</v>
      </c>
      <c r="K163" s="100">
        <v>66213.594</v>
      </c>
      <c r="L163" s="97">
        <v>15821.142</v>
      </c>
      <c r="M163" s="105">
        <v>4851.691</v>
      </c>
    </row>
    <row r="164">
      <c r="A164" s="15"/>
      <c r="D164" s="134" t="s">
        <v>29</v>
      </c>
      <c r="E164" s="141" t="s">
        <v>90</v>
      </c>
      <c r="F164" s="157">
        <v>0.094</v>
      </c>
      <c r="G164" s="131">
        <v>0.034</v>
      </c>
      <c r="H164" s="113">
        <v>0.085</v>
      </c>
      <c r="I164" s="132">
        <v>0.07</v>
      </c>
      <c r="J164" s="171">
        <v>67740.805</v>
      </c>
      <c r="K164" s="100">
        <v>20884.348</v>
      </c>
      <c r="L164" s="97">
        <v>14945.977</v>
      </c>
      <c r="M164" s="105">
        <v>4428.872</v>
      </c>
    </row>
    <row r="165">
      <c r="A165" s="15"/>
      <c r="D165" s="134" t="s">
        <v>30</v>
      </c>
      <c r="E165" s="141" t="s">
        <v>90</v>
      </c>
      <c r="F165" s="157">
        <v>0.126</v>
      </c>
      <c r="G165" s="131">
        <v>0.02</v>
      </c>
      <c r="H165" s="113">
        <v>0.101</v>
      </c>
      <c r="I165" s="132">
        <v>0.071</v>
      </c>
      <c r="J165" s="171">
        <v>90829.977</v>
      </c>
      <c r="K165" s="100">
        <v>12034.299</v>
      </c>
      <c r="L165" s="97">
        <v>17712.029</v>
      </c>
      <c r="M165" s="105">
        <v>4464.694</v>
      </c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127</v>
      </c>
      <c r="F184" s="187">
        <f>SUM(F154:F183)</f>
        <v>0</v>
      </c>
      <c r="G184" s="188">
        <f ref="G184:M184" t="shared" si="12">SUM(G154:G183)</f>
        <v>0</v>
      </c>
      <c r="H184" s="188">
        <f t="shared" si="12"/>
        <v>0</v>
      </c>
      <c r="I184" s="189">
        <f t="shared" si="12"/>
        <v>0</v>
      </c>
      <c r="J184" s="190">
        <f t="shared" si="12"/>
        <v>0</v>
      </c>
      <c r="K184" s="191">
        <f t="shared" si="12"/>
        <v>0</v>
      </c>
      <c r="L184" s="191">
        <f t="shared" si="12"/>
        <v>0</v>
      </c>
      <c r="M184" s="192">
        <f t="shared" si="12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135</v>
      </c>
    </row>
    <row r="187" s="18" customFormat="1">
      <c r="B187" s="19"/>
      <c r="D187" s="340" t="s">
        <v>58</v>
      </c>
      <c r="E187" s="341"/>
      <c r="F187" s="344" t="s">
        <v>39</v>
      </c>
      <c r="G187" s="345"/>
      <c r="H187" s="345"/>
      <c r="I187" s="346"/>
      <c r="J187" s="344" t="s">
        <v>136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41</v>
      </c>
      <c r="G188" s="164" t="s">
        <v>42</v>
      </c>
      <c r="H188" s="165" t="s">
        <v>43</v>
      </c>
      <c r="I188" s="166" t="s">
        <v>44</v>
      </c>
      <c r="J188" s="163" t="s">
        <v>41</v>
      </c>
      <c r="K188" s="164" t="s">
        <v>42</v>
      </c>
      <c r="L188" s="165" t="s">
        <v>43</v>
      </c>
      <c r="M188" s="166" t="s">
        <v>44</v>
      </c>
    </row>
    <row r="189" s="13" customFormat="1">
      <c r="B189" s="21"/>
      <c r="D189" s="133" t="s">
        <v>97</v>
      </c>
      <c r="E189" s="140" t="s">
        <v>85</v>
      </c>
      <c r="F189" s="159">
        <v>0.253</v>
      </c>
      <c r="G189" s="160">
        <v>0.549</v>
      </c>
      <c r="H189" s="161">
        <v>0.05</v>
      </c>
      <c r="I189" s="162" t="s">
        <v>45</v>
      </c>
      <c r="J189" s="167">
        <v>2471</v>
      </c>
      <c r="K189" s="168">
        <v>3386</v>
      </c>
      <c r="L189" s="169">
        <v>51</v>
      </c>
      <c r="M189" s="170" t="s">
        <v>45</v>
      </c>
    </row>
    <row r="190">
      <c r="D190" s="134" t="s">
        <v>98</v>
      </c>
      <c r="E190" s="141" t="s">
        <v>85</v>
      </c>
      <c r="F190" s="157">
        <v>0.562</v>
      </c>
      <c r="G190" s="131">
        <v>0.329</v>
      </c>
      <c r="H190" s="113">
        <v>0.063</v>
      </c>
      <c r="I190" s="132" t="s">
        <v>45</v>
      </c>
      <c r="J190" s="171">
        <v>5495</v>
      </c>
      <c r="K190" s="100">
        <v>2031</v>
      </c>
      <c r="L190" s="97">
        <v>65</v>
      </c>
      <c r="M190" s="105" t="s">
        <v>45</v>
      </c>
    </row>
    <row r="191">
      <c r="D191" s="134" t="s">
        <v>99</v>
      </c>
      <c r="E191" s="141" t="s">
        <v>86</v>
      </c>
      <c r="F191" s="157">
        <v>0.266</v>
      </c>
      <c r="G191" s="131">
        <v>0.505</v>
      </c>
      <c r="H191" s="113">
        <v>0.364</v>
      </c>
      <c r="I191" s="132" t="s">
        <v>45</v>
      </c>
      <c r="J191" s="171">
        <v>2605</v>
      </c>
      <c r="K191" s="100">
        <v>3116</v>
      </c>
      <c r="L191" s="97">
        <v>374</v>
      </c>
      <c r="M191" s="105" t="s">
        <v>45</v>
      </c>
    </row>
    <row r="192">
      <c r="D192" s="134" t="s">
        <v>100</v>
      </c>
      <c r="E192" s="141" t="s">
        <v>86</v>
      </c>
      <c r="F192" s="157">
        <v>0.38</v>
      </c>
      <c r="G192" s="131">
        <v>0.437</v>
      </c>
      <c r="H192" s="113">
        <v>0.426</v>
      </c>
      <c r="I192" s="132" t="s">
        <v>45</v>
      </c>
      <c r="J192" s="171">
        <v>3711</v>
      </c>
      <c r="K192" s="100">
        <v>2696</v>
      </c>
      <c r="L192" s="97">
        <v>438</v>
      </c>
      <c r="M192" s="105" t="s">
        <v>45</v>
      </c>
    </row>
    <row r="193">
      <c r="A193" s="15"/>
      <c r="D193" s="134" t="s">
        <v>101</v>
      </c>
      <c r="E193" s="141" t="s">
        <v>87</v>
      </c>
      <c r="F193" s="157">
        <v>0.393</v>
      </c>
      <c r="G193" s="131">
        <v>0.41</v>
      </c>
      <c r="H193" s="113">
        <v>0.468</v>
      </c>
      <c r="I193" s="132" t="s">
        <v>45</v>
      </c>
      <c r="J193" s="171">
        <v>3846</v>
      </c>
      <c r="K193" s="100">
        <v>2530</v>
      </c>
      <c r="L193" s="97">
        <v>481</v>
      </c>
      <c r="M193" s="105" t="s">
        <v>45</v>
      </c>
    </row>
    <row r="194">
      <c r="A194" s="15"/>
      <c r="D194" s="134" t="s">
        <v>102</v>
      </c>
      <c r="E194" s="141" t="s">
        <v>87</v>
      </c>
      <c r="F194" s="157">
        <v>0.378</v>
      </c>
      <c r="G194" s="131">
        <v>0.312</v>
      </c>
      <c r="H194" s="113">
        <v>0.497</v>
      </c>
      <c r="I194" s="132" t="s">
        <v>45</v>
      </c>
      <c r="J194" s="171">
        <v>3699</v>
      </c>
      <c r="K194" s="100">
        <v>1922</v>
      </c>
      <c r="L194" s="97">
        <v>511</v>
      </c>
      <c r="M194" s="105" t="s">
        <v>45</v>
      </c>
    </row>
    <row r="195">
      <c r="A195" s="15"/>
      <c r="D195" s="134" t="s">
        <v>103</v>
      </c>
      <c r="E195" s="141" t="s">
        <v>88</v>
      </c>
      <c r="F195" s="157">
        <v>0.444</v>
      </c>
      <c r="G195" s="131">
        <v>0.344</v>
      </c>
      <c r="H195" s="113">
        <v>0.555</v>
      </c>
      <c r="I195" s="132" t="s">
        <v>45</v>
      </c>
      <c r="J195" s="171">
        <v>4346</v>
      </c>
      <c r="K195" s="100">
        <v>2122</v>
      </c>
      <c r="L195" s="97">
        <v>571</v>
      </c>
      <c r="M195" s="105" t="s">
        <v>45</v>
      </c>
    </row>
    <row r="196">
      <c r="A196" s="15"/>
      <c r="D196" s="134" t="s">
        <v>104</v>
      </c>
      <c r="E196" s="141" t="s">
        <v>88</v>
      </c>
      <c r="F196" s="157">
        <v>0.359</v>
      </c>
      <c r="G196" s="131">
        <v>0.305</v>
      </c>
      <c r="H196" s="113">
        <v>0.354</v>
      </c>
      <c r="I196" s="132" t="s">
        <v>45</v>
      </c>
      <c r="J196" s="171">
        <v>3508</v>
      </c>
      <c r="K196" s="100">
        <v>1879</v>
      </c>
      <c r="L196" s="97">
        <v>364</v>
      </c>
      <c r="M196" s="105" t="s">
        <v>45</v>
      </c>
    </row>
    <row r="197">
      <c r="A197" s="15"/>
      <c r="D197" s="134" t="s">
        <v>105</v>
      </c>
      <c r="E197" s="141" t="s">
        <v>89</v>
      </c>
      <c r="F197" s="157">
        <v>0.283</v>
      </c>
      <c r="G197" s="131">
        <v>0.524</v>
      </c>
      <c r="H197" s="113">
        <v>0.422</v>
      </c>
      <c r="I197" s="132" t="s">
        <v>45</v>
      </c>
      <c r="J197" s="171">
        <v>2766</v>
      </c>
      <c r="K197" s="100">
        <v>3231</v>
      </c>
      <c r="L197" s="97">
        <v>434</v>
      </c>
      <c r="M197" s="105" t="s">
        <v>45</v>
      </c>
    </row>
    <row r="198">
      <c r="A198" s="15"/>
      <c r="D198" s="134" t="s">
        <v>106</v>
      </c>
      <c r="E198" s="141" t="s">
        <v>89</v>
      </c>
      <c r="F198" s="157">
        <v>0.375</v>
      </c>
      <c r="G198" s="131">
        <v>0.443</v>
      </c>
      <c r="H198" s="113">
        <v>0.45</v>
      </c>
      <c r="I198" s="132" t="s">
        <v>45</v>
      </c>
      <c r="J198" s="171">
        <v>3663</v>
      </c>
      <c r="K198" s="100">
        <v>2731</v>
      </c>
      <c r="L198" s="97">
        <v>463</v>
      </c>
      <c r="M198" s="105" t="s">
        <v>45</v>
      </c>
    </row>
    <row r="199">
      <c r="A199" s="15"/>
      <c r="D199" s="134" t="s">
        <v>29</v>
      </c>
      <c r="E199" s="141" t="s">
        <v>90</v>
      </c>
      <c r="F199" s="157">
        <v>0.555</v>
      </c>
      <c r="G199" s="131">
        <v>0.365</v>
      </c>
      <c r="H199" s="113">
        <v>0.486</v>
      </c>
      <c r="I199" s="132" t="s">
        <v>45</v>
      </c>
      <c r="J199" s="171">
        <v>5423</v>
      </c>
      <c r="K199" s="100">
        <v>2253</v>
      </c>
      <c r="L199" s="97">
        <v>500</v>
      </c>
      <c r="M199" s="105" t="s">
        <v>45</v>
      </c>
    </row>
    <row r="200">
      <c r="A200" s="15"/>
      <c r="D200" s="134" t="s">
        <v>30</v>
      </c>
      <c r="E200" s="141" t="s">
        <v>90</v>
      </c>
      <c r="F200" s="157">
        <v>0.481</v>
      </c>
      <c r="G200" s="131">
        <v>0.228</v>
      </c>
      <c r="H200" s="113">
        <v>0.478</v>
      </c>
      <c r="I200" s="132" t="s">
        <v>45</v>
      </c>
      <c r="J200" s="171">
        <v>4707</v>
      </c>
      <c r="K200" s="100">
        <v>1409</v>
      </c>
      <c r="L200" s="97">
        <v>491</v>
      </c>
      <c r="M200" s="105" t="s">
        <v>45</v>
      </c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46</v>
      </c>
      <c r="J219" s="193">
        <v>9778</v>
      </c>
      <c r="K219" s="191">
        <v>6167</v>
      </c>
      <c r="L219" s="191">
        <v>1028</v>
      </c>
      <c r="M219" s="192" t="s">
        <v>45</v>
      </c>
    </row>
    <row r="221" ht="23.25" s="10" customFormat="1">
      <c r="A221" s="8" t="s">
        <v>137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138</v>
      </c>
    </row>
    <row r="223" ht="15.75" s="18" customFormat="1">
      <c r="B223" s="19"/>
      <c r="D223" s="342" t="s">
        <v>58</v>
      </c>
      <c r="E223" s="343"/>
      <c r="F223" s="90" t="s">
        <v>60</v>
      </c>
      <c r="G223" s="84" t="s">
        <v>61</v>
      </c>
      <c r="H223" s="5" t="s">
        <v>62</v>
      </c>
      <c r="I223" s="6" t="s">
        <v>63</v>
      </c>
      <c r="J223" s="20" t="s">
        <v>64</v>
      </c>
      <c r="K223" s="7" t="s">
        <v>139</v>
      </c>
    </row>
    <row r="224" s="13" customFormat="1">
      <c r="B224" s="21"/>
      <c r="D224" s="133" t="s">
        <v>97</v>
      </c>
      <c r="E224" s="140" t="s">
        <v>85</v>
      </c>
      <c r="F224" s="210">
        <v>2.88</v>
      </c>
      <c r="G224" s="196">
        <v>1.63</v>
      </c>
      <c r="H224" s="195">
        <v>2.07</v>
      </c>
      <c r="I224" s="196">
        <v>2.88</v>
      </c>
      <c r="J224" s="195">
        <v>1.69</v>
      </c>
      <c r="K224" s="197">
        <v>2.49</v>
      </c>
    </row>
    <row r="225">
      <c r="D225" s="134" t="s">
        <v>98</v>
      </c>
      <c r="E225" s="141" t="s">
        <v>85</v>
      </c>
      <c r="F225" s="211">
        <v>5.89</v>
      </c>
      <c r="G225" s="199">
        <v>2.34</v>
      </c>
      <c r="H225" s="198">
        <v>6.32</v>
      </c>
      <c r="I225" s="199">
        <v>5.77</v>
      </c>
      <c r="J225" s="198">
        <v>5.83</v>
      </c>
      <c r="K225" s="200">
        <v>6.16</v>
      </c>
    </row>
    <row r="226">
      <c r="D226" s="134" t="s">
        <v>99</v>
      </c>
      <c r="E226" s="141" t="s">
        <v>86</v>
      </c>
      <c r="F226" s="211">
        <v>4.26</v>
      </c>
      <c r="G226" s="199">
        <v>2.34</v>
      </c>
      <c r="H226" s="198">
        <v>2.39</v>
      </c>
      <c r="I226" s="199">
        <v>2.23</v>
      </c>
      <c r="J226" s="198">
        <v>1.51</v>
      </c>
      <c r="K226" s="200">
        <v>2.04</v>
      </c>
    </row>
    <row r="227">
      <c r="D227" s="134" t="s">
        <v>100</v>
      </c>
      <c r="E227" s="141" t="s">
        <v>86</v>
      </c>
      <c r="F227" s="211">
        <v>3.3</v>
      </c>
      <c r="G227" s="199">
        <v>3.23</v>
      </c>
      <c r="H227" s="198">
        <v>3.14</v>
      </c>
      <c r="I227" s="199">
        <v>4.41</v>
      </c>
      <c r="J227" s="198">
        <v>2.97</v>
      </c>
      <c r="K227" s="200">
        <v>3.26</v>
      </c>
    </row>
    <row r="228">
      <c r="A228" s="15"/>
      <c r="D228" s="134" t="s">
        <v>101</v>
      </c>
      <c r="E228" s="141" t="s">
        <v>87</v>
      </c>
      <c r="F228" s="211">
        <v>4.26</v>
      </c>
      <c r="G228" s="199">
        <v>5.66</v>
      </c>
      <c r="H228" s="198">
        <v>3.12</v>
      </c>
      <c r="I228" s="199">
        <v>3.59</v>
      </c>
      <c r="J228" s="198">
        <v>2.47</v>
      </c>
      <c r="K228" s="200">
        <v>3.31</v>
      </c>
    </row>
    <row r="229">
      <c r="A229" s="15"/>
      <c r="D229" s="134" t="s">
        <v>102</v>
      </c>
      <c r="E229" s="141" t="s">
        <v>87</v>
      </c>
      <c r="F229" s="211">
        <v>6.5</v>
      </c>
      <c r="G229" s="199">
        <v>5.67</v>
      </c>
      <c r="H229" s="198">
        <v>6.5</v>
      </c>
      <c r="I229" s="199">
        <v>3.99</v>
      </c>
      <c r="J229" s="198">
        <v>2.97</v>
      </c>
      <c r="K229" s="200">
        <v>5.31</v>
      </c>
    </row>
    <row r="230">
      <c r="A230" s="15"/>
      <c r="D230" s="134" t="s">
        <v>103</v>
      </c>
      <c r="E230" s="141" t="s">
        <v>88</v>
      </c>
      <c r="F230" s="211">
        <v>4.81</v>
      </c>
      <c r="G230" s="199">
        <v>3.23</v>
      </c>
      <c r="H230" s="198">
        <v>2.39</v>
      </c>
      <c r="I230" s="199">
        <v>6.39</v>
      </c>
      <c r="J230" s="198">
        <v>5.62</v>
      </c>
      <c r="K230" s="200">
        <v>5.6</v>
      </c>
    </row>
    <row r="231">
      <c r="A231" s="15"/>
      <c r="D231" s="134" t="s">
        <v>104</v>
      </c>
      <c r="E231" s="141" t="s">
        <v>88</v>
      </c>
      <c r="F231" s="211">
        <v>4.26</v>
      </c>
      <c r="G231" s="199">
        <v>1.63</v>
      </c>
      <c r="H231" s="198">
        <v>4</v>
      </c>
      <c r="I231" s="199">
        <v>6.22</v>
      </c>
      <c r="J231" s="198">
        <v>6.42</v>
      </c>
      <c r="K231" s="200">
        <v>6.15</v>
      </c>
    </row>
    <row r="232">
      <c r="A232" s="15"/>
      <c r="D232" s="134" t="s">
        <v>105</v>
      </c>
      <c r="E232" s="141" t="s">
        <v>89</v>
      </c>
      <c r="F232" s="211">
        <v>1.73</v>
      </c>
      <c r="G232" s="199">
        <v>1.63</v>
      </c>
      <c r="H232" s="198">
        <v>2.04</v>
      </c>
      <c r="I232" s="199">
        <v>1.61</v>
      </c>
      <c r="J232" s="198">
        <v>1.69</v>
      </c>
      <c r="K232" s="200">
        <v>1.91</v>
      </c>
    </row>
    <row r="233">
      <c r="A233" s="15"/>
      <c r="D233" s="134" t="s">
        <v>106</v>
      </c>
      <c r="E233" s="141" t="s">
        <v>89</v>
      </c>
      <c r="F233" s="211">
        <v>1.73</v>
      </c>
      <c r="G233" s="199">
        <v>2.34</v>
      </c>
      <c r="H233" s="198">
        <v>2.8</v>
      </c>
      <c r="I233" s="199">
        <v>4.41</v>
      </c>
      <c r="J233" s="198">
        <v>2.47</v>
      </c>
      <c r="K233" s="200">
        <v>3.05</v>
      </c>
    </row>
    <row r="234">
      <c r="A234" s="15"/>
      <c r="D234" s="134" t="s">
        <v>29</v>
      </c>
      <c r="E234" s="141" t="s">
        <v>90</v>
      </c>
      <c r="F234" s="211">
        <v>4.7</v>
      </c>
      <c r="G234" s="199">
        <v>2.41</v>
      </c>
      <c r="H234" s="198">
        <v>3.14</v>
      </c>
      <c r="I234" s="199">
        <v>4.24</v>
      </c>
      <c r="J234" s="198">
        <v>5.53</v>
      </c>
      <c r="K234" s="200">
        <v>5.94</v>
      </c>
    </row>
    <row r="235">
      <c r="A235" s="15"/>
      <c r="D235" s="134" t="s">
        <v>30</v>
      </c>
      <c r="E235" s="141" t="s">
        <v>90</v>
      </c>
      <c r="F235" s="211">
        <v>3.3</v>
      </c>
      <c r="G235" s="199">
        <v>1.5</v>
      </c>
      <c r="H235" s="198">
        <v>1.5</v>
      </c>
      <c r="I235" s="199">
        <v>6.5</v>
      </c>
      <c r="J235" s="198">
        <v>6.14</v>
      </c>
      <c r="K235" s="200">
        <v>4.65</v>
      </c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140</v>
      </c>
    </row>
    <row r="256" ht="15.75" s="18" customFormat="1">
      <c r="B256" s="19"/>
      <c r="D256" s="205" t="s">
        <v>141</v>
      </c>
      <c r="E256" s="206" t="s">
        <v>81</v>
      </c>
      <c r="F256" s="90" t="s">
        <v>60</v>
      </c>
      <c r="G256" s="84" t="s">
        <v>61</v>
      </c>
      <c r="H256" s="5" t="s">
        <v>62</v>
      </c>
      <c r="I256" s="6" t="s">
        <v>63</v>
      </c>
      <c r="J256" s="20" t="s">
        <v>64</v>
      </c>
      <c r="K256" s="7" t="s">
        <v>139</v>
      </c>
    </row>
    <row r="257" s="13" customFormat="1">
      <c r="B257" s="21"/>
      <c r="D257" s="133" t="s">
        <v>142</v>
      </c>
      <c r="E257" s="207">
        <v>2</v>
      </c>
      <c r="F257" s="210">
        <v>4.56</v>
      </c>
      <c r="G257" s="196">
        <v>2</v>
      </c>
      <c r="H257" s="195">
        <v>5.84</v>
      </c>
      <c r="I257" s="196">
        <v>5.95</v>
      </c>
      <c r="J257" s="195">
        <v>6.25</v>
      </c>
      <c r="K257" s="197">
        <v>3.67</v>
      </c>
    </row>
    <row r="258">
      <c r="D258" s="134" t="s">
        <v>123</v>
      </c>
      <c r="E258" s="208">
        <v>2</v>
      </c>
      <c r="F258" s="211">
        <v>3.26</v>
      </c>
      <c r="G258" s="199">
        <v>6.25</v>
      </c>
      <c r="H258" s="198">
        <v>3.52</v>
      </c>
      <c r="I258" s="199">
        <v>4.37</v>
      </c>
      <c r="J258" s="198">
        <v>4.54</v>
      </c>
      <c r="K258" s="200">
        <v>5.54</v>
      </c>
    </row>
    <row r="259">
      <c r="D259" s="134" t="s">
        <v>125</v>
      </c>
      <c r="E259" s="208">
        <v>2</v>
      </c>
      <c r="F259" s="211">
        <v>2.58</v>
      </c>
      <c r="G259" s="199">
        <v>3.93</v>
      </c>
      <c r="H259" s="198">
        <v>1.79</v>
      </c>
      <c r="I259" s="199">
        <v>2.75</v>
      </c>
      <c r="J259" s="198">
        <v>2.29</v>
      </c>
      <c r="K259" s="200">
        <v>2.12</v>
      </c>
    </row>
    <row r="260">
      <c r="D260" s="134" t="s">
        <v>124</v>
      </c>
      <c r="E260" s="208">
        <v>2</v>
      </c>
      <c r="F260" s="211">
        <v>1.89</v>
      </c>
      <c r="G260" s="199">
        <v>5.14</v>
      </c>
      <c r="H260" s="198">
        <v>2.94</v>
      </c>
      <c r="I260" s="199">
        <v>4.18</v>
      </c>
      <c r="J260" s="198">
        <v>3.84</v>
      </c>
      <c r="K260" s="200">
        <v>3.21</v>
      </c>
    </row>
    <row r="261">
      <c r="A261" s="15"/>
      <c r="D261" s="134" t="s">
        <v>143</v>
      </c>
      <c r="E261" s="208">
        <v>2</v>
      </c>
      <c r="F261" s="211">
        <v>5.3</v>
      </c>
      <c r="G261" s="199">
        <v>5.7</v>
      </c>
      <c r="H261" s="198">
        <v>4.98</v>
      </c>
      <c r="I261" s="199">
        <v>5.58</v>
      </c>
      <c r="J261" s="198">
        <v>5.52</v>
      </c>
      <c r="K261" s="200">
        <v>5.14</v>
      </c>
    </row>
    <row r="262">
      <c r="A262" s="15"/>
      <c r="D262" s="134" t="s">
        <v>122</v>
      </c>
      <c r="E262" s="208">
        <v>1</v>
      </c>
      <c r="F262" s="211">
        <v>4.65</v>
      </c>
      <c r="G262" s="199">
        <v>1.87</v>
      </c>
      <c r="H262" s="198">
        <v>6.05</v>
      </c>
      <c r="I262" s="199">
        <v>6.02</v>
      </c>
      <c r="J262" s="198">
        <v>6.32</v>
      </c>
      <c r="K262" s="200">
        <v>3.54</v>
      </c>
    </row>
    <row r="263">
      <c r="A263" s="15"/>
      <c r="D263" s="134" t="s">
        <v>123</v>
      </c>
      <c r="E263" s="208">
        <v>1</v>
      </c>
      <c r="F263" s="211">
        <v>3.26</v>
      </c>
      <c r="G263" s="199">
        <v>6.26</v>
      </c>
      <c r="H263" s="198">
        <v>3.54</v>
      </c>
      <c r="I263" s="199">
        <v>4.58</v>
      </c>
      <c r="J263" s="198">
        <v>4.7</v>
      </c>
      <c r="K263" s="200">
        <v>5.57</v>
      </c>
    </row>
    <row r="264">
      <c r="A264" s="15"/>
      <c r="D264" s="134" t="s">
        <v>125</v>
      </c>
      <c r="E264" s="208">
        <v>1</v>
      </c>
      <c r="F264" s="211">
        <v>2.53</v>
      </c>
      <c r="G264" s="199">
        <v>3.92</v>
      </c>
      <c r="H264" s="198">
        <v>1.75</v>
      </c>
      <c r="I264" s="199">
        <v>2.6</v>
      </c>
      <c r="J264" s="198">
        <v>2.27</v>
      </c>
      <c r="K264" s="200">
        <v>2.13</v>
      </c>
    </row>
    <row r="265">
      <c r="A265" s="15"/>
      <c r="D265" s="134" t="s">
        <v>124</v>
      </c>
      <c r="E265" s="208">
        <v>1</v>
      </c>
      <c r="F265" s="211">
        <v>1.82</v>
      </c>
      <c r="G265" s="199">
        <v>5.17</v>
      </c>
      <c r="H265" s="198">
        <v>2.95</v>
      </c>
      <c r="I265" s="199">
        <v>4.06</v>
      </c>
      <c r="J265" s="198">
        <v>3.69</v>
      </c>
      <c r="K265" s="200">
        <v>3.27</v>
      </c>
    </row>
    <row r="266">
      <c r="A266" s="15"/>
      <c r="D266" s="134" t="s">
        <v>143</v>
      </c>
      <c r="E266" s="208">
        <v>1</v>
      </c>
      <c r="F266" s="211">
        <v>5.55</v>
      </c>
      <c r="G266" s="199">
        <v>5.74</v>
      </c>
      <c r="H266" s="198">
        <v>5.02</v>
      </c>
      <c r="I266" s="199">
        <v>5.47</v>
      </c>
      <c r="J266" s="198">
        <v>5.3</v>
      </c>
      <c r="K266" s="200">
        <v>4.93</v>
      </c>
    </row>
    <row r="267">
      <c r="A267" s="15"/>
      <c r="D267" s="134" t="s">
        <v>122</v>
      </c>
      <c r="E267" s="208">
        <v>0</v>
      </c>
      <c r="F267" s="211">
        <v>4.75</v>
      </c>
      <c r="G267" s="199">
        <v>1.74</v>
      </c>
      <c r="H267" s="198">
        <v>6.25</v>
      </c>
      <c r="I267" s="199">
        <v>6.09</v>
      </c>
      <c r="J267" s="198">
        <v>6.38</v>
      </c>
      <c r="K267" s="200">
        <v>3.41</v>
      </c>
    </row>
    <row r="268">
      <c r="A268" s="15"/>
      <c r="D268" s="134" t="s">
        <v>123</v>
      </c>
      <c r="E268" s="208">
        <v>0</v>
      </c>
      <c r="F268" s="211">
        <v>3.25</v>
      </c>
      <c r="G268" s="199">
        <v>6.27</v>
      </c>
      <c r="H268" s="198">
        <v>3.56</v>
      </c>
      <c r="I268" s="199">
        <v>4.78</v>
      </c>
      <c r="J268" s="198">
        <v>4.82</v>
      </c>
      <c r="K268" s="200">
        <v>5.6</v>
      </c>
    </row>
    <row r="269">
      <c r="A269" s="15"/>
      <c r="D269" s="134" t="s">
        <v>125</v>
      </c>
      <c r="E269" s="208">
        <v>0</v>
      </c>
      <c r="F269" s="211">
        <v>2.49</v>
      </c>
      <c r="G269" s="199">
        <v>3.91</v>
      </c>
      <c r="H269" s="198">
        <v>1.72</v>
      </c>
      <c r="I269" s="199">
        <v>2.45</v>
      </c>
      <c r="J269" s="198">
        <v>2.22</v>
      </c>
      <c r="K269" s="200">
        <v>2.15</v>
      </c>
    </row>
    <row r="270">
      <c r="A270" s="15"/>
      <c r="D270" s="134" t="s">
        <v>124</v>
      </c>
      <c r="E270" s="208">
        <v>0</v>
      </c>
      <c r="F270" s="211">
        <v>1.75</v>
      </c>
      <c r="G270" s="199">
        <v>5.2</v>
      </c>
      <c r="H270" s="198">
        <v>2.95</v>
      </c>
      <c r="I270" s="199">
        <v>3.94</v>
      </c>
      <c r="J270" s="198">
        <v>3.57</v>
      </c>
      <c r="K270" s="200">
        <v>3.3</v>
      </c>
    </row>
    <row r="271">
      <c r="A271" s="15"/>
      <c r="D271" s="134" t="s">
        <v>143</v>
      </c>
      <c r="E271" s="208">
        <v>0</v>
      </c>
      <c r="F271" s="211">
        <v>5.8</v>
      </c>
      <c r="G271" s="199">
        <v>5.79</v>
      </c>
      <c r="H271" s="198">
        <v>5.05</v>
      </c>
      <c r="I271" s="199">
        <v>5.36</v>
      </c>
      <c r="J271" s="198">
        <v>5.09</v>
      </c>
      <c r="K271" s="200">
        <v>4.74</v>
      </c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144</v>
      </c>
    </row>
    <row r="289" s="18" customFormat="1">
      <c r="B289" s="19"/>
      <c r="D289" s="213"/>
      <c r="E289" s="214"/>
      <c r="F289" s="215" t="s">
        <v>60</v>
      </c>
      <c r="G289" s="216" t="s">
        <v>61</v>
      </c>
      <c r="H289" s="217" t="s">
        <v>62</v>
      </c>
      <c r="I289" s="218" t="s">
        <v>63</v>
      </c>
      <c r="J289" s="219" t="s">
        <v>64</v>
      </c>
      <c r="K289" s="220" t="s">
        <v>139</v>
      </c>
    </row>
    <row r="290" ht="15.75">
      <c r="E290" s="173" t="s">
        <v>145</v>
      </c>
      <c r="F290" s="212">
        <v>1.3</v>
      </c>
      <c r="G290" s="202">
        <v>2.8</v>
      </c>
      <c r="H290" s="201">
        <v>1.5</v>
      </c>
      <c r="I290" s="202">
        <v>3.1</v>
      </c>
      <c r="J290" s="201">
        <v>5.8</v>
      </c>
      <c r="K290" s="203">
        <v>10</v>
      </c>
    </row>
    <row r="292" ht="23.25" s="10" customFormat="1">
      <c r="A292" s="8" t="s">
        <v>146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147</v>
      </c>
    </row>
    <row r="294" s="275" customFormat="1">
      <c r="C294" s="275" t="s">
        <v>148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58</v>
      </c>
      <c r="E296" s="343"/>
      <c r="F296" s="90" t="s">
        <v>149</v>
      </c>
      <c r="G296" s="84" t="s">
        <v>150</v>
      </c>
      <c r="H296" s="85" t="s">
        <v>151</v>
      </c>
    </row>
    <row r="297" s="13" customFormat="1">
      <c r="B297" s="21"/>
      <c r="D297" s="133" t="s">
        <v>97</v>
      </c>
      <c r="E297" s="140" t="s">
        <v>85</v>
      </c>
      <c r="F297" s="221">
        <v>10.06</v>
      </c>
      <c r="G297" s="99">
        <v>-13</v>
      </c>
      <c r="H297" s="222">
        <v>-14.38</v>
      </c>
    </row>
    <row r="298">
      <c r="D298" s="134" t="s">
        <v>98</v>
      </c>
      <c r="E298" s="141" t="s">
        <v>85</v>
      </c>
      <c r="F298" s="171">
        <v>-14.42</v>
      </c>
      <c r="G298" s="100">
        <v>12.08</v>
      </c>
      <c r="H298" s="223">
        <v>-3.4</v>
      </c>
      <c r="I298" s="15"/>
      <c r="J298" s="15"/>
      <c r="K298" s="15"/>
    </row>
    <row r="299">
      <c r="D299" s="134" t="s">
        <v>99</v>
      </c>
      <c r="E299" s="141" t="s">
        <v>86</v>
      </c>
      <c r="F299" s="171">
        <v>13.04</v>
      </c>
      <c r="G299" s="100">
        <v>-15.16</v>
      </c>
      <c r="H299" s="223">
        <v>-9.72</v>
      </c>
      <c r="I299" s="15"/>
      <c r="J299" s="15"/>
      <c r="K299" s="15"/>
    </row>
    <row r="300">
      <c r="D300" s="134" t="s">
        <v>100</v>
      </c>
      <c r="E300" s="141" t="s">
        <v>86</v>
      </c>
      <c r="F300" s="171">
        <v>4.94</v>
      </c>
      <c r="G300" s="100">
        <v>-3.98</v>
      </c>
      <c r="H300" s="223">
        <v>-5.2</v>
      </c>
      <c r="I300" s="15"/>
      <c r="J300" s="15"/>
      <c r="K300" s="15"/>
    </row>
    <row r="301">
      <c r="A301" s="15"/>
      <c r="D301" s="134" t="s">
        <v>101</v>
      </c>
      <c r="E301" s="141" t="s">
        <v>87</v>
      </c>
      <c r="F301" s="171">
        <v>4.6</v>
      </c>
      <c r="G301" s="100">
        <v>-7.96</v>
      </c>
      <c r="H301" s="223">
        <v>6.74</v>
      </c>
      <c r="I301" s="15"/>
      <c r="J301" s="15"/>
      <c r="K301" s="15"/>
    </row>
    <row r="302">
      <c r="A302" s="15"/>
      <c r="D302" s="134" t="s">
        <v>102</v>
      </c>
      <c r="E302" s="141" t="s">
        <v>87</v>
      </c>
      <c r="F302" s="171">
        <v>-8.76</v>
      </c>
      <c r="G302" s="100">
        <v>-4.84</v>
      </c>
      <c r="H302" s="223">
        <v>13.38</v>
      </c>
      <c r="I302" s="15"/>
      <c r="J302" s="15"/>
      <c r="K302" s="15"/>
    </row>
    <row r="303">
      <c r="A303" s="15"/>
      <c r="D303" s="134" t="s">
        <v>103</v>
      </c>
      <c r="E303" s="141" t="s">
        <v>88</v>
      </c>
      <c r="F303" s="171">
        <v>-10.66</v>
      </c>
      <c r="G303" s="100">
        <v>12.36</v>
      </c>
      <c r="H303" s="223">
        <v>-5.18</v>
      </c>
      <c r="I303" s="15"/>
      <c r="J303" s="15"/>
      <c r="K303" s="15"/>
    </row>
    <row r="304">
      <c r="A304" s="15"/>
      <c r="D304" s="134" t="s">
        <v>104</v>
      </c>
      <c r="E304" s="141" t="s">
        <v>88</v>
      </c>
      <c r="F304" s="171">
        <v>-14.32</v>
      </c>
      <c r="G304" s="100">
        <v>15.74</v>
      </c>
      <c r="H304" s="223">
        <v>-10.88</v>
      </c>
      <c r="I304" s="15"/>
      <c r="J304" s="15"/>
      <c r="K304" s="15"/>
    </row>
    <row r="305">
      <c r="A305" s="15"/>
      <c r="D305" s="134" t="s">
        <v>105</v>
      </c>
      <c r="E305" s="141" t="s">
        <v>89</v>
      </c>
      <c r="F305" s="171">
        <v>13.9</v>
      </c>
      <c r="G305" s="100">
        <v>-15.56</v>
      </c>
      <c r="H305" s="223">
        <v>-15.18</v>
      </c>
      <c r="I305" s="15"/>
      <c r="J305" s="15"/>
      <c r="K305" s="15"/>
    </row>
    <row r="306">
      <c r="A306" s="15"/>
      <c r="D306" s="134" t="s">
        <v>106</v>
      </c>
      <c r="E306" s="141" t="s">
        <v>89</v>
      </c>
      <c r="F306" s="171">
        <v>6.34</v>
      </c>
      <c r="G306" s="100">
        <v>-6.32</v>
      </c>
      <c r="H306" s="223">
        <v>-10.86</v>
      </c>
      <c r="I306" s="15"/>
      <c r="J306" s="15"/>
      <c r="K306" s="15"/>
    </row>
    <row r="307">
      <c r="A307" s="15"/>
      <c r="D307" s="134" t="s">
        <v>29</v>
      </c>
      <c r="E307" s="141" t="s">
        <v>90</v>
      </c>
      <c r="F307" s="171">
        <v>-12.94</v>
      </c>
      <c r="G307" s="100">
        <v>7.62</v>
      </c>
      <c r="H307" s="223">
        <v>-8.08</v>
      </c>
      <c r="I307" s="15"/>
      <c r="J307" s="15"/>
      <c r="K307" s="15"/>
    </row>
    <row r="308">
      <c r="A308" s="15"/>
      <c r="D308" s="134" t="s">
        <v>30</v>
      </c>
      <c r="E308" s="141" t="s">
        <v>90</v>
      </c>
      <c r="F308" s="171">
        <v>-4.36</v>
      </c>
      <c r="G308" s="100">
        <v>15.22</v>
      </c>
      <c r="H308" s="223">
        <v>-17.96</v>
      </c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152</v>
      </c>
    </row>
    <row r="329" ht="15.75" s="18" customFormat="1">
      <c r="B329" s="19"/>
      <c r="D329" s="205" t="s">
        <v>141</v>
      </c>
      <c r="E329" s="206" t="s">
        <v>81</v>
      </c>
      <c r="F329" s="90" t="s">
        <v>149</v>
      </c>
      <c r="G329" s="84" t="s">
        <v>150</v>
      </c>
      <c r="H329" s="85" t="s">
        <v>151</v>
      </c>
    </row>
    <row r="330" s="13" customFormat="1">
      <c r="B330" s="21"/>
      <c r="D330" s="133" t="s">
        <v>142</v>
      </c>
      <c r="E330" s="207">
        <v>2</v>
      </c>
      <c r="F330" s="221">
        <v>2.22</v>
      </c>
      <c r="G330" s="99">
        <v>14.42</v>
      </c>
      <c r="H330" s="222">
        <v>-6.48</v>
      </c>
    </row>
    <row r="331">
      <c r="D331" s="134" t="s">
        <v>123</v>
      </c>
      <c r="E331" s="208">
        <v>2</v>
      </c>
      <c r="F331" s="171">
        <v>-10.28</v>
      </c>
      <c r="G331" s="100">
        <v>3.28</v>
      </c>
      <c r="H331" s="223">
        <v>9.38</v>
      </c>
      <c r="I331" s="15"/>
      <c r="J331" s="15"/>
      <c r="K331" s="15"/>
    </row>
    <row r="332">
      <c r="D332" s="134" t="s">
        <v>125</v>
      </c>
      <c r="E332" s="208">
        <v>2</v>
      </c>
      <c r="F332" s="171">
        <v>12.56</v>
      </c>
      <c r="G332" s="100">
        <v>-10.48</v>
      </c>
      <c r="H332" s="223">
        <v>-4.24</v>
      </c>
      <c r="I332" s="15"/>
      <c r="J332" s="15"/>
      <c r="K332" s="15"/>
    </row>
    <row r="333">
      <c r="D333" s="134" t="s">
        <v>124</v>
      </c>
      <c r="E333" s="208">
        <v>2</v>
      </c>
      <c r="F333" s="171">
        <v>5.28</v>
      </c>
      <c r="G333" s="100">
        <v>-0.4</v>
      </c>
      <c r="H333" s="223">
        <v>2.5</v>
      </c>
      <c r="I333" s="15"/>
      <c r="J333" s="15"/>
      <c r="K333" s="15"/>
    </row>
    <row r="334">
      <c r="A334" s="15"/>
      <c r="D334" s="134" t="s">
        <v>143</v>
      </c>
      <c r="E334" s="208">
        <v>2</v>
      </c>
      <c r="F334" s="171">
        <v>-7.58</v>
      </c>
      <c r="G334" s="100">
        <v>10.24</v>
      </c>
      <c r="H334" s="223">
        <v>10.1</v>
      </c>
      <c r="I334" s="15"/>
      <c r="J334" s="15"/>
      <c r="K334" s="15"/>
    </row>
    <row r="335">
      <c r="A335" s="15"/>
      <c r="D335" s="134" t="s">
        <v>122</v>
      </c>
      <c r="E335" s="208">
        <v>1</v>
      </c>
      <c r="F335" s="171">
        <v>3.1</v>
      </c>
      <c r="G335" s="100">
        <v>14.86</v>
      </c>
      <c r="H335" s="223">
        <v>-6.78</v>
      </c>
      <c r="I335" s="15"/>
      <c r="J335" s="15"/>
      <c r="K335" s="15"/>
    </row>
    <row r="336">
      <c r="A336" s="15"/>
      <c r="D336" s="134" t="s">
        <v>123</v>
      </c>
      <c r="E336" s="208">
        <v>1</v>
      </c>
      <c r="F336" s="171">
        <v>-10.46</v>
      </c>
      <c r="G336" s="100">
        <v>4.44</v>
      </c>
      <c r="H336" s="223">
        <v>9.44</v>
      </c>
      <c r="I336" s="15"/>
      <c r="J336" s="15"/>
      <c r="K336" s="15"/>
    </row>
    <row r="337">
      <c r="A337" s="15"/>
      <c r="D337" s="134" t="s">
        <v>125</v>
      </c>
      <c r="E337" s="208">
        <v>1</v>
      </c>
      <c r="F337" s="171">
        <v>12.44</v>
      </c>
      <c r="G337" s="100">
        <v>-10.88</v>
      </c>
      <c r="H337" s="223">
        <v>-4.36</v>
      </c>
      <c r="I337" s="15"/>
      <c r="J337" s="15"/>
      <c r="K337" s="15"/>
    </row>
    <row r="338">
      <c r="A338" s="15"/>
      <c r="D338" s="134" t="s">
        <v>124</v>
      </c>
      <c r="E338" s="208">
        <v>1</v>
      </c>
      <c r="F338" s="171">
        <v>4.84</v>
      </c>
      <c r="G338" s="100">
        <v>-1.3</v>
      </c>
      <c r="H338" s="223">
        <v>2.6</v>
      </c>
      <c r="I338" s="15"/>
      <c r="J338" s="15"/>
      <c r="K338" s="15"/>
    </row>
    <row r="339">
      <c r="A339" s="15"/>
      <c r="D339" s="134" t="s">
        <v>143</v>
      </c>
      <c r="E339" s="208">
        <v>1</v>
      </c>
      <c r="F339" s="171">
        <v>-6.18</v>
      </c>
      <c r="G339" s="100">
        <v>9.04</v>
      </c>
      <c r="H339" s="223">
        <v>10.52</v>
      </c>
      <c r="I339" s="15"/>
      <c r="J339" s="15"/>
      <c r="K339" s="15"/>
    </row>
    <row r="340">
      <c r="A340" s="15"/>
      <c r="D340" s="134" t="s">
        <v>122</v>
      </c>
      <c r="E340" s="208">
        <v>0</v>
      </c>
      <c r="F340" s="171">
        <v>3.9</v>
      </c>
      <c r="G340" s="100">
        <v>15.3</v>
      </c>
      <c r="H340" s="223">
        <v>-7.06</v>
      </c>
      <c r="I340" s="15"/>
      <c r="J340" s="15"/>
      <c r="K340" s="15"/>
    </row>
    <row r="341">
      <c r="A341" s="15"/>
      <c r="D341" s="134" t="s">
        <v>123</v>
      </c>
      <c r="E341" s="208">
        <v>0</v>
      </c>
      <c r="F341" s="171">
        <v>-10.64</v>
      </c>
      <c r="G341" s="100">
        <v>5.38</v>
      </c>
      <c r="H341" s="223">
        <v>9.5</v>
      </c>
      <c r="I341" s="15"/>
      <c r="J341" s="15"/>
      <c r="K341" s="15"/>
    </row>
    <row r="342">
      <c r="A342" s="15"/>
      <c r="D342" s="134" t="s">
        <v>125</v>
      </c>
      <c r="E342" s="208">
        <v>0</v>
      </c>
      <c r="F342" s="171">
        <v>12.32</v>
      </c>
      <c r="G342" s="100">
        <v>-11.4</v>
      </c>
      <c r="H342" s="223">
        <v>-4.48</v>
      </c>
      <c r="I342" s="15"/>
      <c r="J342" s="15"/>
      <c r="K342" s="15"/>
    </row>
    <row r="343">
      <c r="A343" s="15"/>
      <c r="D343" s="134" t="s">
        <v>124</v>
      </c>
      <c r="E343" s="208">
        <v>0</v>
      </c>
      <c r="F343" s="171">
        <v>4.64</v>
      </c>
      <c r="G343" s="100">
        <v>-2.14</v>
      </c>
      <c r="H343" s="223">
        <v>2.68</v>
      </c>
      <c r="I343" s="15"/>
      <c r="J343" s="15"/>
      <c r="K343" s="15"/>
    </row>
    <row r="344">
      <c r="A344" s="15"/>
      <c r="D344" s="134" t="s">
        <v>143</v>
      </c>
      <c r="E344" s="208">
        <v>0</v>
      </c>
      <c r="F344" s="171">
        <v>-4.94</v>
      </c>
      <c r="G344" s="100">
        <v>7.8</v>
      </c>
      <c r="H344" s="223">
        <v>10.96</v>
      </c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153</v>
      </c>
    </row>
    <row r="362" ht="15.75" s="18" customFormat="1">
      <c r="B362" s="19"/>
      <c r="D362" s="342" t="s">
        <v>58</v>
      </c>
      <c r="E362" s="343"/>
      <c r="F362" s="90" t="s">
        <v>149</v>
      </c>
      <c r="G362" s="84" t="s">
        <v>150</v>
      </c>
      <c r="H362" s="85" t="s">
        <v>151</v>
      </c>
    </row>
    <row r="363" s="13" customFormat="1">
      <c r="B363" s="21"/>
      <c r="D363" s="133"/>
      <c r="E363" s="207" t="s">
        <v>154</v>
      </c>
      <c r="F363" s="221" t="s">
        <v>155</v>
      </c>
      <c r="G363" s="99" t="s">
        <v>155</v>
      </c>
      <c r="H363" s="222" t="s">
        <v>156</v>
      </c>
    </row>
    <row r="364">
      <c r="D364" s="134"/>
      <c r="E364" s="208" t="s">
        <v>61</v>
      </c>
      <c r="F364" s="171" t="s">
        <v>155</v>
      </c>
      <c r="G364" s="100" t="s">
        <v>155</v>
      </c>
      <c r="H364" s="223" t="s">
        <v>157</v>
      </c>
      <c r="I364" s="15"/>
      <c r="J364" s="15"/>
      <c r="K364" s="15"/>
    </row>
    <row r="365">
      <c r="D365" s="134"/>
      <c r="E365" s="208" t="s">
        <v>62</v>
      </c>
      <c r="F365" s="171" t="s">
        <v>155</v>
      </c>
      <c r="G365" s="100" t="s">
        <v>155</v>
      </c>
      <c r="H365" s="223" t="s">
        <v>156</v>
      </c>
      <c r="I365" s="15"/>
      <c r="J365" s="15"/>
      <c r="K365" s="15"/>
    </row>
    <row r="366">
      <c r="D366" s="134"/>
      <c r="E366" s="208" t="s">
        <v>63</v>
      </c>
      <c r="F366" s="171" t="s">
        <v>155</v>
      </c>
      <c r="G366" s="100" t="s">
        <v>158</v>
      </c>
      <c r="H366" s="223" t="s">
        <v>155</v>
      </c>
      <c r="I366" s="15"/>
      <c r="J366" s="15"/>
      <c r="K366" s="15"/>
    </row>
    <row r="367">
      <c r="D367" s="134"/>
      <c r="E367" s="208" t="s">
        <v>159</v>
      </c>
      <c r="F367" s="171" t="s">
        <v>156</v>
      </c>
      <c r="G367" s="100" t="s">
        <v>160</v>
      </c>
      <c r="H367" s="223" t="s">
        <v>155</v>
      </c>
      <c r="I367" s="15"/>
      <c r="J367" s="15"/>
      <c r="K367" s="15"/>
    </row>
    <row r="368" ht="15.75">
      <c r="D368" s="135"/>
      <c r="E368" s="209" t="s">
        <v>139</v>
      </c>
      <c r="F368" s="172" t="s">
        <v>157</v>
      </c>
      <c r="G368" s="110" t="s">
        <v>156</v>
      </c>
      <c r="H368" s="224" t="s">
        <v>155</v>
      </c>
      <c r="I368" s="15"/>
      <c r="J368" s="15"/>
      <c r="K368" s="15"/>
    </row>
    <row r="370" ht="23.25" s="10" customFormat="1">
      <c r="A370" s="8" t="s">
        <v>161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162</v>
      </c>
    </row>
    <row r="372" ht="15.75" s="18" customFormat="1">
      <c r="B372" s="19"/>
      <c r="D372" s="342" t="s">
        <v>58</v>
      </c>
      <c r="E372" s="343"/>
      <c r="F372" s="143" t="s">
        <v>127</v>
      </c>
      <c r="G372" s="102" t="s">
        <v>121</v>
      </c>
      <c r="H372" s="5" t="s">
        <v>122</v>
      </c>
      <c r="I372" s="6" t="s">
        <v>123</v>
      </c>
      <c r="J372" s="95" t="s">
        <v>124</v>
      </c>
      <c r="K372" s="7" t="s">
        <v>125</v>
      </c>
    </row>
    <row r="373" s="13" customFormat="1">
      <c r="B373" s="21"/>
      <c r="D373" s="133"/>
      <c r="E373" s="140" t="s">
        <v>85</v>
      </c>
      <c r="F373" s="151">
        <v>3940</v>
      </c>
      <c r="G373" s="152">
        <v>1190</v>
      </c>
      <c r="H373" s="96">
        <v>360</v>
      </c>
      <c r="I373" s="99">
        <v>1190</v>
      </c>
      <c r="J373" s="96">
        <v>420</v>
      </c>
      <c r="K373" s="104">
        <v>780</v>
      </c>
    </row>
    <row r="374">
      <c r="A374" s="15"/>
      <c r="D374" s="134"/>
      <c r="E374" s="141" t="s">
        <v>86</v>
      </c>
      <c r="F374" s="153">
        <v>3900</v>
      </c>
      <c r="G374" s="154">
        <v>340</v>
      </c>
      <c r="H374" s="97">
        <v>340</v>
      </c>
      <c r="I374" s="100">
        <v>340</v>
      </c>
      <c r="J374" s="97">
        <v>1440</v>
      </c>
      <c r="K374" s="105">
        <v>1440</v>
      </c>
    </row>
    <row r="375">
      <c r="A375" s="15"/>
      <c r="D375" s="134"/>
      <c r="E375" s="141" t="s">
        <v>87</v>
      </c>
      <c r="F375" s="153">
        <v>3900</v>
      </c>
      <c r="G375" s="154">
        <v>320</v>
      </c>
      <c r="H375" s="97">
        <v>320</v>
      </c>
      <c r="I375" s="100">
        <v>1470</v>
      </c>
      <c r="J375" s="97">
        <v>1470</v>
      </c>
      <c r="K375" s="105">
        <v>320</v>
      </c>
    </row>
    <row r="376">
      <c r="A376" s="15"/>
      <c r="D376" s="134"/>
      <c r="E376" s="141" t="s">
        <v>88</v>
      </c>
      <c r="F376" s="153">
        <v>4300</v>
      </c>
      <c r="G376" s="154">
        <v>1300</v>
      </c>
      <c r="H376" s="97">
        <v>670</v>
      </c>
      <c r="I376" s="100">
        <v>1190</v>
      </c>
      <c r="J376" s="97">
        <v>620</v>
      </c>
      <c r="K376" s="105">
        <v>520</v>
      </c>
    </row>
    <row r="377">
      <c r="A377" s="15"/>
      <c r="D377" s="134"/>
      <c r="E377" s="141" t="s">
        <v>89</v>
      </c>
      <c r="F377" s="153">
        <v>5450</v>
      </c>
      <c r="G377" s="154">
        <v>500</v>
      </c>
      <c r="H377" s="97">
        <v>500</v>
      </c>
      <c r="I377" s="100">
        <v>500</v>
      </c>
      <c r="J377" s="97">
        <v>2200</v>
      </c>
      <c r="K377" s="105">
        <v>1750</v>
      </c>
    </row>
    <row r="378" ht="15.75" s="13" customFormat="1">
      <c r="B378" s="21"/>
      <c r="D378" s="135"/>
      <c r="E378" s="142" t="s">
        <v>90</v>
      </c>
      <c r="F378" s="155">
        <v>3850</v>
      </c>
      <c r="G378" s="156">
        <v>1030</v>
      </c>
      <c r="H378" s="109">
        <v>1080</v>
      </c>
      <c r="I378" s="110">
        <v>860</v>
      </c>
      <c r="J378" s="109">
        <v>440</v>
      </c>
      <c r="K378" s="111">
        <v>440</v>
      </c>
    </row>
    <row r="379" ht="15.75" s="13" customFormat="1">
      <c r="B379" s="21"/>
      <c r="E379" s="173" t="s">
        <v>127</v>
      </c>
      <c r="F379" s="182">
        <f ref="F379:K379" t="shared" si="13">SUM(F373:F378)</f>
        <v>0</v>
      </c>
      <c r="G379" s="183">
        <f t="shared" si="13"/>
        <v>0</v>
      </c>
      <c r="H379" s="184">
        <f t="shared" si="13"/>
        <v>0</v>
      </c>
      <c r="I379" s="185">
        <f t="shared" si="13"/>
        <v>0</v>
      </c>
      <c r="J379" s="184">
        <f t="shared" si="13"/>
        <v>0</v>
      </c>
      <c r="K379" s="186">
        <f t="shared" si="13"/>
        <v>0</v>
      </c>
    </row>
    <row r="380" s="41" customFormat="1">
      <c r="F380" s="41" t="s">
        <v>23</v>
      </c>
    </row>
    <row r="381">
      <c r="A381" s="15"/>
      <c r="G381" s="89"/>
      <c r="J381" s="89"/>
    </row>
    <row r="382" ht="19.5">
      <c r="A382" s="15"/>
      <c r="B382" s="14" t="s">
        <v>163</v>
      </c>
      <c r="G382" s="89"/>
      <c r="J382" s="89"/>
    </row>
    <row r="383" ht="15.75" s="18" customFormat="1">
      <c r="B383" s="19"/>
      <c r="D383" s="342" t="s">
        <v>58</v>
      </c>
      <c r="E383" s="343"/>
      <c r="F383" s="143" t="s">
        <v>127</v>
      </c>
      <c r="G383" s="102" t="s">
        <v>121</v>
      </c>
      <c r="H383" s="5" t="s">
        <v>122</v>
      </c>
      <c r="I383" s="6" t="s">
        <v>123</v>
      </c>
      <c r="J383" s="95" t="s">
        <v>124</v>
      </c>
      <c r="K383" s="7" t="s">
        <v>125</v>
      </c>
    </row>
    <row r="384" s="13" customFormat="1">
      <c r="B384" s="21"/>
      <c r="D384" s="133" t="s">
        <v>97</v>
      </c>
      <c r="E384" s="140" t="s">
        <v>85</v>
      </c>
      <c r="F384" s="151">
        <v>980</v>
      </c>
      <c r="G384" s="152">
        <v>100</v>
      </c>
      <c r="H384" s="96">
        <v>100</v>
      </c>
      <c r="I384" s="99">
        <v>100</v>
      </c>
      <c r="J384" s="96">
        <v>160</v>
      </c>
      <c r="K384" s="104">
        <v>520</v>
      </c>
    </row>
    <row r="385">
      <c r="D385" s="134" t="s">
        <v>98</v>
      </c>
      <c r="E385" s="141" t="s">
        <v>85</v>
      </c>
      <c r="F385" s="153">
        <v>2960</v>
      </c>
      <c r="G385" s="154">
        <v>1090</v>
      </c>
      <c r="H385" s="97">
        <v>260</v>
      </c>
      <c r="I385" s="100">
        <v>1090</v>
      </c>
      <c r="J385" s="97">
        <v>260</v>
      </c>
      <c r="K385" s="105">
        <v>260</v>
      </c>
    </row>
    <row r="386">
      <c r="D386" s="134" t="s">
        <v>99</v>
      </c>
      <c r="E386" s="141" t="s">
        <v>86</v>
      </c>
      <c r="F386" s="153">
        <v>1950</v>
      </c>
      <c r="G386" s="154">
        <v>170</v>
      </c>
      <c r="H386" s="97">
        <v>170</v>
      </c>
      <c r="I386" s="100">
        <v>170</v>
      </c>
      <c r="J386" s="97">
        <v>170</v>
      </c>
      <c r="K386" s="105">
        <v>1270</v>
      </c>
    </row>
    <row r="387">
      <c r="D387" s="134" t="s">
        <v>100</v>
      </c>
      <c r="E387" s="141" t="s">
        <v>86</v>
      </c>
      <c r="F387" s="153">
        <v>1950</v>
      </c>
      <c r="G387" s="154">
        <v>170</v>
      </c>
      <c r="H387" s="97">
        <v>170</v>
      </c>
      <c r="I387" s="100">
        <v>170</v>
      </c>
      <c r="J387" s="97">
        <v>1270</v>
      </c>
      <c r="K387" s="105">
        <v>170</v>
      </c>
    </row>
    <row r="388">
      <c r="A388" s="15"/>
      <c r="D388" s="134" t="s">
        <v>101</v>
      </c>
      <c r="E388" s="141" t="s">
        <v>87</v>
      </c>
      <c r="F388" s="153">
        <v>1950</v>
      </c>
      <c r="G388" s="154">
        <v>160</v>
      </c>
      <c r="H388" s="97">
        <v>160</v>
      </c>
      <c r="I388" s="100">
        <v>160</v>
      </c>
      <c r="J388" s="97">
        <v>1310</v>
      </c>
      <c r="K388" s="105">
        <v>160</v>
      </c>
    </row>
    <row r="389">
      <c r="A389" s="15"/>
      <c r="D389" s="134" t="s">
        <v>102</v>
      </c>
      <c r="E389" s="141" t="s">
        <v>87</v>
      </c>
      <c r="F389" s="153">
        <v>1950</v>
      </c>
      <c r="G389" s="154">
        <v>160</v>
      </c>
      <c r="H389" s="97">
        <v>160</v>
      </c>
      <c r="I389" s="100">
        <v>1310</v>
      </c>
      <c r="J389" s="97">
        <v>160</v>
      </c>
      <c r="K389" s="105">
        <v>160</v>
      </c>
    </row>
    <row r="390">
      <c r="A390" s="15"/>
      <c r="D390" s="134" t="s">
        <v>103</v>
      </c>
      <c r="E390" s="141" t="s">
        <v>88</v>
      </c>
      <c r="F390" s="153">
        <v>2540</v>
      </c>
      <c r="G390" s="154">
        <v>1040</v>
      </c>
      <c r="H390" s="97">
        <v>310</v>
      </c>
      <c r="I390" s="100">
        <v>520</v>
      </c>
      <c r="J390" s="97">
        <v>360</v>
      </c>
      <c r="K390" s="105">
        <v>310</v>
      </c>
    </row>
    <row r="391">
      <c r="A391" s="15"/>
      <c r="D391" s="134" t="s">
        <v>104</v>
      </c>
      <c r="E391" s="141" t="s">
        <v>88</v>
      </c>
      <c r="F391" s="153">
        <v>1760</v>
      </c>
      <c r="G391" s="154">
        <v>260</v>
      </c>
      <c r="H391" s="97">
        <v>360</v>
      </c>
      <c r="I391" s="100">
        <v>670</v>
      </c>
      <c r="J391" s="97">
        <v>260</v>
      </c>
      <c r="K391" s="105">
        <v>210</v>
      </c>
    </row>
    <row r="392">
      <c r="A392" s="15"/>
      <c r="D392" s="134" t="s">
        <v>105</v>
      </c>
      <c r="E392" s="141" t="s">
        <v>89</v>
      </c>
      <c r="F392" s="153">
        <v>2350</v>
      </c>
      <c r="G392" s="154">
        <v>220</v>
      </c>
      <c r="H392" s="97">
        <v>220</v>
      </c>
      <c r="I392" s="100">
        <v>220</v>
      </c>
      <c r="J392" s="97">
        <v>220</v>
      </c>
      <c r="K392" s="105">
        <v>1470</v>
      </c>
    </row>
    <row r="393">
      <c r="A393" s="15"/>
      <c r="D393" s="134" t="s">
        <v>106</v>
      </c>
      <c r="E393" s="141" t="s">
        <v>89</v>
      </c>
      <c r="F393" s="153">
        <v>3100</v>
      </c>
      <c r="G393" s="154">
        <v>280</v>
      </c>
      <c r="H393" s="97">
        <v>280</v>
      </c>
      <c r="I393" s="100">
        <v>280</v>
      </c>
      <c r="J393" s="97">
        <v>1980</v>
      </c>
      <c r="K393" s="105">
        <v>280</v>
      </c>
    </row>
    <row r="394">
      <c r="A394" s="15"/>
      <c r="D394" s="134" t="s">
        <v>29</v>
      </c>
      <c r="E394" s="141" t="s">
        <v>90</v>
      </c>
      <c r="F394" s="153">
        <v>1900</v>
      </c>
      <c r="G394" s="154">
        <v>650</v>
      </c>
      <c r="H394" s="97">
        <v>380</v>
      </c>
      <c r="I394" s="100">
        <v>430</v>
      </c>
      <c r="J394" s="97">
        <v>220</v>
      </c>
      <c r="K394" s="105">
        <v>220</v>
      </c>
    </row>
    <row r="395">
      <c r="A395" s="15"/>
      <c r="D395" s="134" t="s">
        <v>30</v>
      </c>
      <c r="E395" s="141" t="s">
        <v>90</v>
      </c>
      <c r="F395" s="153">
        <v>1950</v>
      </c>
      <c r="G395" s="154">
        <v>380</v>
      </c>
      <c r="H395" s="97">
        <v>700</v>
      </c>
      <c r="I395" s="100">
        <v>430</v>
      </c>
      <c r="J395" s="97">
        <v>220</v>
      </c>
      <c r="K395" s="105">
        <v>220</v>
      </c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127</v>
      </c>
      <c r="F414" s="182">
        <f>SUM(F384:F413)</f>
        <v>0</v>
      </c>
      <c r="G414" s="183">
        <f ref="G414:K414" t="shared" si="14">SUM(G384:G413)</f>
        <v>0</v>
      </c>
      <c r="H414" s="184">
        <f t="shared" si="14"/>
        <v>0</v>
      </c>
      <c r="I414" s="185">
        <f t="shared" si="14"/>
        <v>0</v>
      </c>
      <c r="J414" s="184">
        <f t="shared" si="14"/>
        <v>0</v>
      </c>
      <c r="K414" s="186">
        <f t="shared" si="14"/>
        <v>0</v>
      </c>
    </row>
    <row r="415">
      <c r="F415" s="41" t="s">
        <v>23</v>
      </c>
    </row>
    <row r="417" ht="23.25" s="10" customFormat="1">
      <c r="A417" s="8" t="s">
        <v>164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165</v>
      </c>
    </row>
    <row r="419" ht="15.75" s="18" customFormat="1">
      <c r="B419" s="19"/>
      <c r="D419" s="342" t="s">
        <v>58</v>
      </c>
      <c r="E419" s="343"/>
      <c r="F419" s="143" t="s">
        <v>127</v>
      </c>
      <c r="G419" s="102" t="s">
        <v>41</v>
      </c>
      <c r="H419" s="5" t="s">
        <v>42</v>
      </c>
      <c r="I419" s="6" t="s">
        <v>43</v>
      </c>
      <c r="J419" s="85" t="s">
        <v>44</v>
      </c>
    </row>
    <row r="420" s="13" customFormat="1">
      <c r="B420" s="21"/>
      <c r="D420" s="133"/>
      <c r="E420" s="140" t="s">
        <v>85</v>
      </c>
      <c r="F420" s="151">
        <v>131</v>
      </c>
      <c r="G420" s="152">
        <v>65</v>
      </c>
      <c r="H420" s="96">
        <v>65</v>
      </c>
      <c r="I420" s="99">
        <v>0</v>
      </c>
      <c r="J420" s="222">
        <v>0</v>
      </c>
    </row>
    <row r="421">
      <c r="D421" s="134"/>
      <c r="E421" s="141" t="s">
        <v>86</v>
      </c>
      <c r="F421" s="153">
        <v>106</v>
      </c>
      <c r="G421" s="154">
        <v>40</v>
      </c>
      <c r="H421" s="97">
        <v>54</v>
      </c>
      <c r="I421" s="100">
        <v>9</v>
      </c>
      <c r="J421" s="223">
        <v>3</v>
      </c>
      <c r="K421" s="15"/>
    </row>
    <row r="422">
      <c r="A422" s="15"/>
      <c r="D422" s="134"/>
      <c r="E422" s="141" t="s">
        <v>87</v>
      </c>
      <c r="F422" s="153">
        <v>105</v>
      </c>
      <c r="G422" s="154">
        <v>50</v>
      </c>
      <c r="H422" s="97">
        <v>40</v>
      </c>
      <c r="I422" s="100">
        <v>13</v>
      </c>
      <c r="J422" s="223">
        <v>3</v>
      </c>
      <c r="K422" s="15"/>
    </row>
    <row r="423">
      <c r="A423" s="15"/>
      <c r="D423" s="134"/>
      <c r="E423" s="141" t="s">
        <v>88</v>
      </c>
      <c r="F423" s="153">
        <v>110</v>
      </c>
      <c r="G423" s="154">
        <v>61</v>
      </c>
      <c r="H423" s="97">
        <v>33</v>
      </c>
      <c r="I423" s="100">
        <v>13</v>
      </c>
      <c r="J423" s="223">
        <v>3</v>
      </c>
      <c r="K423" s="15"/>
    </row>
    <row r="424">
      <c r="A424" s="15"/>
      <c r="D424" s="134"/>
      <c r="E424" s="141" t="s">
        <v>89</v>
      </c>
      <c r="F424" s="153">
        <v>115</v>
      </c>
      <c r="G424" s="154">
        <v>43</v>
      </c>
      <c r="H424" s="97">
        <v>60</v>
      </c>
      <c r="I424" s="100">
        <v>9</v>
      </c>
      <c r="J424" s="223">
        <v>2</v>
      </c>
      <c r="K424" s="15"/>
    </row>
    <row r="425" ht="15.75" s="13" customFormat="1">
      <c r="B425" s="21"/>
      <c r="D425" s="135"/>
      <c r="E425" s="142" t="s">
        <v>90</v>
      </c>
      <c r="F425" s="155">
        <v>145</v>
      </c>
      <c r="G425" s="156">
        <v>100</v>
      </c>
      <c r="H425" s="109">
        <v>30</v>
      </c>
      <c r="I425" s="110">
        <v>13</v>
      </c>
      <c r="J425" s="224">
        <v>2</v>
      </c>
    </row>
    <row r="426" ht="15.75" s="13" customFormat="1">
      <c r="B426" s="21"/>
      <c r="E426" s="173" t="s">
        <v>127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166</v>
      </c>
      <c r="G428" s="89"/>
      <c r="J428" s="17"/>
      <c r="K428" s="15"/>
    </row>
    <row r="429" ht="15.75" s="18" customFormat="1">
      <c r="B429" s="19"/>
      <c r="D429" s="342" t="s">
        <v>58</v>
      </c>
      <c r="E429" s="343"/>
      <c r="F429" s="143" t="s">
        <v>127</v>
      </c>
      <c r="G429" s="102" t="s">
        <v>41</v>
      </c>
      <c r="H429" s="5" t="s">
        <v>42</v>
      </c>
      <c r="I429" s="6" t="s">
        <v>43</v>
      </c>
      <c r="J429" s="85" t="s">
        <v>44</v>
      </c>
    </row>
    <row r="430" s="13" customFormat="1">
      <c r="B430" s="21"/>
      <c r="D430" s="133" t="s">
        <v>97</v>
      </c>
      <c r="E430" s="140" t="s">
        <v>85</v>
      </c>
      <c r="F430" s="151">
        <v>65</v>
      </c>
      <c r="G430" s="152">
        <v>15</v>
      </c>
      <c r="H430" s="96">
        <v>50</v>
      </c>
      <c r="I430" s="99">
        <v>0</v>
      </c>
      <c r="J430" s="222">
        <v>0</v>
      </c>
    </row>
    <row r="431">
      <c r="D431" s="134" t="s">
        <v>98</v>
      </c>
      <c r="E431" s="141" t="s">
        <v>85</v>
      </c>
      <c r="F431" s="153">
        <v>65</v>
      </c>
      <c r="G431" s="154">
        <v>50</v>
      </c>
      <c r="H431" s="97">
        <v>15</v>
      </c>
      <c r="I431" s="100">
        <v>0</v>
      </c>
      <c r="J431" s="223">
        <v>0</v>
      </c>
      <c r="K431" s="15"/>
    </row>
    <row r="432">
      <c r="D432" s="134" t="s">
        <v>99</v>
      </c>
      <c r="E432" s="141" t="s">
        <v>86</v>
      </c>
      <c r="F432" s="153">
        <v>50</v>
      </c>
      <c r="G432" s="154">
        <v>15</v>
      </c>
      <c r="H432" s="97">
        <v>30</v>
      </c>
      <c r="I432" s="100">
        <v>4</v>
      </c>
      <c r="J432" s="223">
        <v>1</v>
      </c>
      <c r="K432" s="15"/>
    </row>
    <row r="433">
      <c r="D433" s="134" t="s">
        <v>100</v>
      </c>
      <c r="E433" s="141" t="s">
        <v>86</v>
      </c>
      <c r="F433" s="153">
        <v>56</v>
      </c>
      <c r="G433" s="154">
        <v>25</v>
      </c>
      <c r="H433" s="97">
        <v>24</v>
      </c>
      <c r="I433" s="100">
        <v>5</v>
      </c>
      <c r="J433" s="223">
        <v>2</v>
      </c>
      <c r="K433" s="15"/>
    </row>
    <row r="434">
      <c r="A434" s="15"/>
      <c r="D434" s="134" t="s">
        <v>101</v>
      </c>
      <c r="E434" s="141" t="s">
        <v>87</v>
      </c>
      <c r="F434" s="153">
        <v>57</v>
      </c>
      <c r="G434" s="154">
        <v>25</v>
      </c>
      <c r="H434" s="97">
        <v>25</v>
      </c>
      <c r="I434" s="100">
        <v>6</v>
      </c>
      <c r="J434" s="223">
        <v>1</v>
      </c>
      <c r="K434" s="15"/>
    </row>
    <row r="435">
      <c r="A435" s="15"/>
      <c r="D435" s="134" t="s">
        <v>102</v>
      </c>
      <c r="E435" s="141" t="s">
        <v>87</v>
      </c>
      <c r="F435" s="153">
        <v>48</v>
      </c>
      <c r="G435" s="154">
        <v>25</v>
      </c>
      <c r="H435" s="97">
        <v>15</v>
      </c>
      <c r="I435" s="100">
        <v>7</v>
      </c>
      <c r="J435" s="223">
        <v>1</v>
      </c>
      <c r="K435" s="15"/>
    </row>
    <row r="436">
      <c r="A436" s="15"/>
      <c r="D436" s="134" t="s">
        <v>103</v>
      </c>
      <c r="E436" s="141" t="s">
        <v>88</v>
      </c>
      <c r="F436" s="153">
        <v>65</v>
      </c>
      <c r="G436" s="154">
        <v>35</v>
      </c>
      <c r="H436" s="97">
        <v>18</v>
      </c>
      <c r="I436" s="100">
        <v>9</v>
      </c>
      <c r="J436" s="223">
        <v>2</v>
      </c>
      <c r="K436" s="15"/>
    </row>
    <row r="437">
      <c r="A437" s="15"/>
      <c r="D437" s="134" t="s">
        <v>104</v>
      </c>
      <c r="E437" s="141" t="s">
        <v>88</v>
      </c>
      <c r="F437" s="153">
        <v>46</v>
      </c>
      <c r="G437" s="154">
        <v>26</v>
      </c>
      <c r="H437" s="97">
        <v>15</v>
      </c>
      <c r="I437" s="100">
        <v>4</v>
      </c>
      <c r="J437" s="223">
        <v>1</v>
      </c>
      <c r="K437" s="15"/>
    </row>
    <row r="438">
      <c r="A438" s="15"/>
      <c r="D438" s="134" t="s">
        <v>105</v>
      </c>
      <c r="E438" s="141" t="s">
        <v>89</v>
      </c>
      <c r="F438" s="153">
        <v>59</v>
      </c>
      <c r="G438" s="154">
        <v>18</v>
      </c>
      <c r="H438" s="97">
        <v>35</v>
      </c>
      <c r="I438" s="100">
        <v>5</v>
      </c>
      <c r="J438" s="223">
        <v>1</v>
      </c>
      <c r="K438" s="15"/>
    </row>
    <row r="439">
      <c r="A439" s="15"/>
      <c r="D439" s="134" t="s">
        <v>106</v>
      </c>
      <c r="E439" s="141" t="s">
        <v>89</v>
      </c>
      <c r="F439" s="153">
        <v>56</v>
      </c>
      <c r="G439" s="154">
        <v>25</v>
      </c>
      <c r="H439" s="97">
        <v>25</v>
      </c>
      <c r="I439" s="100">
        <v>5</v>
      </c>
      <c r="J439" s="223">
        <v>1</v>
      </c>
      <c r="K439" s="15"/>
    </row>
    <row r="440">
      <c r="A440" s="15"/>
      <c r="D440" s="134" t="s">
        <v>29</v>
      </c>
      <c r="E440" s="141" t="s">
        <v>90</v>
      </c>
      <c r="F440" s="153">
        <v>88</v>
      </c>
      <c r="G440" s="154">
        <v>60</v>
      </c>
      <c r="H440" s="97">
        <v>20</v>
      </c>
      <c r="I440" s="100">
        <v>7</v>
      </c>
      <c r="J440" s="223">
        <v>1</v>
      </c>
      <c r="K440" s="15"/>
    </row>
    <row r="441">
      <c r="A441" s="15"/>
      <c r="D441" s="134" t="s">
        <v>30</v>
      </c>
      <c r="E441" s="141" t="s">
        <v>90</v>
      </c>
      <c r="F441" s="153">
        <v>58</v>
      </c>
      <c r="G441" s="154">
        <v>40</v>
      </c>
      <c r="H441" s="97">
        <v>10</v>
      </c>
      <c r="I441" s="100">
        <v>7</v>
      </c>
      <c r="J441" s="223">
        <v>1</v>
      </c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127</v>
      </c>
      <c r="F460" s="182">
        <f>SUM(F430:F459)</f>
        <v>0</v>
      </c>
      <c r="G460" s="183">
        <f ref="G460:I460" t="shared" si="15">SUM(G430:G459)</f>
        <v>0</v>
      </c>
      <c r="H460" s="184">
        <f t="shared" si="15"/>
        <v>0</v>
      </c>
      <c r="I460" s="185">
        <f t="shared" si="15"/>
        <v>0</v>
      </c>
      <c r="J460" s="225">
        <f>SUM(J430:J459)</f>
        <v>0</v>
      </c>
    </row>
    <row r="461">
      <c r="F461" s="41"/>
    </row>
    <row r="462" ht="23.25" s="10" customFormat="1">
      <c r="A462" s="8" t="s">
        <v>167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168</v>
      </c>
    </row>
    <row r="464" ht="15.75" s="18" customFormat="1">
      <c r="B464" s="19"/>
      <c r="D464" s="342" t="s">
        <v>58</v>
      </c>
      <c r="E464" s="343"/>
      <c r="F464" s="90" t="s">
        <v>121</v>
      </c>
      <c r="G464" s="83" t="s">
        <v>122</v>
      </c>
      <c r="H464" s="5" t="s">
        <v>123</v>
      </c>
      <c r="I464" s="6" t="s">
        <v>124</v>
      </c>
      <c r="J464" s="85" t="s">
        <v>125</v>
      </c>
    </row>
    <row r="465" s="13" customFormat="1">
      <c r="B465" s="21"/>
      <c r="D465" s="133" t="s">
        <v>29</v>
      </c>
      <c r="E465" s="140" t="s">
        <v>90</v>
      </c>
      <c r="F465" s="228">
        <v>0.015</v>
      </c>
      <c r="G465" s="23">
        <v>0.008</v>
      </c>
      <c r="H465" s="25">
        <v>0.015</v>
      </c>
      <c r="I465" s="229">
        <v>0.01</v>
      </c>
      <c r="J465" s="230">
        <v>0.018</v>
      </c>
    </row>
    <row r="466">
      <c r="D466" s="134" t="s">
        <v>30</v>
      </c>
      <c r="E466" s="141" t="s">
        <v>90</v>
      </c>
      <c r="F466" s="231">
        <v>0.018</v>
      </c>
      <c r="G466" s="30">
        <v>0.005</v>
      </c>
      <c r="H466" s="32">
        <v>0.017</v>
      </c>
      <c r="I466" s="232">
        <v>0.017</v>
      </c>
      <c r="J466" s="233">
        <v>0.018</v>
      </c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169</v>
      </c>
      <c r="F471" s="16"/>
      <c r="H471" s="238"/>
      <c r="I471" s="238"/>
    </row>
    <row r="472" ht="15.75" s="18" customFormat="1">
      <c r="B472" s="19"/>
      <c r="D472" s="342" t="s">
        <v>58</v>
      </c>
      <c r="E472" s="343"/>
      <c r="F472" s="204" t="s">
        <v>121</v>
      </c>
      <c r="G472" s="83" t="s">
        <v>122</v>
      </c>
      <c r="H472" s="239" t="s">
        <v>123</v>
      </c>
      <c r="I472" s="240" t="s">
        <v>124</v>
      </c>
      <c r="J472" s="241" t="s">
        <v>125</v>
      </c>
    </row>
    <row r="473" s="13" customFormat="1">
      <c r="B473" s="21"/>
      <c r="D473" s="133" t="s">
        <v>29</v>
      </c>
      <c r="E473" s="140" t="s">
        <v>90</v>
      </c>
      <c r="F473" s="228">
        <v>0.001</v>
      </c>
      <c r="G473" s="23">
        <v>-0.001</v>
      </c>
      <c r="H473" s="25">
        <v>0</v>
      </c>
      <c r="I473" s="229">
        <v>0</v>
      </c>
      <c r="J473" s="230">
        <v>0</v>
      </c>
    </row>
    <row r="474">
      <c r="A474" s="15"/>
      <c r="D474" s="134" t="s">
        <v>30</v>
      </c>
      <c r="E474" s="141" t="s">
        <v>90</v>
      </c>
      <c r="F474" s="231">
        <v>0.003</v>
      </c>
      <c r="G474" s="30">
        <v>0.007</v>
      </c>
      <c r="H474" s="32">
        <v>0.003</v>
      </c>
      <c r="I474" s="232">
        <v>0.001</v>
      </c>
      <c r="J474" s="233">
        <v>0</v>
      </c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170</v>
      </c>
    </row>
    <row r="480" ht="15.75" s="18" customFormat="1">
      <c r="B480" s="19"/>
      <c r="D480" s="342" t="s">
        <v>58</v>
      </c>
      <c r="E480" s="342"/>
      <c r="F480" s="226"/>
    </row>
    <row r="481" s="13" customFormat="1">
      <c r="B481" s="21"/>
      <c r="D481" s="133" t="s">
        <v>29</v>
      </c>
      <c r="E481" s="140" t="s">
        <v>90</v>
      </c>
      <c r="F481" s="222">
        <v>-377</v>
      </c>
    </row>
    <row r="482">
      <c r="A482" s="15"/>
      <c r="D482" s="134" t="s">
        <v>30</v>
      </c>
      <c r="E482" s="141" t="s">
        <v>90</v>
      </c>
      <c r="F482" s="223">
        <v>79</v>
      </c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127</v>
      </c>
      <c r="F486" s="227">
        <f>SUM(F481:F485)</f>
        <v>0</v>
      </c>
    </row>
    <row r="488" ht="23.25" s="10" customFormat="1">
      <c r="A488" s="8" t="s">
        <v>171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172</v>
      </c>
    </row>
    <row r="490" ht="15.75" s="18" customFormat="1">
      <c r="B490" s="19"/>
      <c r="D490" s="342" t="s">
        <v>58</v>
      </c>
      <c r="E490" s="343"/>
      <c r="F490" s="90" t="s">
        <v>41</v>
      </c>
      <c r="G490" s="83" t="s">
        <v>42</v>
      </c>
      <c r="H490" s="5" t="s">
        <v>43</v>
      </c>
      <c r="I490" s="7" t="s">
        <v>44</v>
      </c>
    </row>
    <row r="491" s="13" customFormat="1">
      <c r="B491" s="21"/>
      <c r="D491" s="133" t="s">
        <v>29</v>
      </c>
      <c r="E491" s="140" t="s">
        <v>90</v>
      </c>
      <c r="F491" s="91">
        <v>0</v>
      </c>
      <c r="G491" s="117">
        <v>281</v>
      </c>
      <c r="H491" s="96">
        <v>12</v>
      </c>
      <c r="I491" s="104">
        <v>0</v>
      </c>
    </row>
    <row r="492">
      <c r="D492" s="134" t="s">
        <v>30</v>
      </c>
      <c r="E492" s="141" t="s">
        <v>90</v>
      </c>
      <c r="F492" s="92">
        <v>143</v>
      </c>
      <c r="G492" s="118">
        <v>228</v>
      </c>
      <c r="H492" s="97">
        <v>13</v>
      </c>
      <c r="I492" s="105">
        <v>0</v>
      </c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169</v>
      </c>
      <c r="F497" s="16"/>
      <c r="H497" s="238"/>
      <c r="I497" s="16"/>
      <c r="J497" s="17"/>
    </row>
    <row r="498" ht="15.75" s="18" customFormat="1">
      <c r="B498" s="19"/>
      <c r="D498" s="342" t="s">
        <v>58</v>
      </c>
      <c r="E498" s="343"/>
      <c r="F498" s="90" t="s">
        <v>41</v>
      </c>
      <c r="G498" s="83" t="s">
        <v>42</v>
      </c>
      <c r="H498" s="239" t="s">
        <v>43</v>
      </c>
      <c r="I498" s="245" t="s">
        <v>44</v>
      </c>
    </row>
    <row r="499" s="13" customFormat="1">
      <c r="B499" s="21"/>
      <c r="D499" s="133" t="s">
        <v>29</v>
      </c>
      <c r="E499" s="140" t="s">
        <v>90</v>
      </c>
      <c r="F499" s="228">
        <v>0</v>
      </c>
      <c r="G499" s="23">
        <v>0.003</v>
      </c>
      <c r="H499" s="25">
        <v>0</v>
      </c>
      <c r="I499" s="242">
        <v>0.001</v>
      </c>
    </row>
    <row r="500">
      <c r="D500" s="134" t="s">
        <v>30</v>
      </c>
      <c r="E500" s="141" t="s">
        <v>90</v>
      </c>
      <c r="F500" s="231">
        <v>0.003</v>
      </c>
      <c r="G500" s="30">
        <v>0.003</v>
      </c>
      <c r="H500" s="32">
        <v>0.003</v>
      </c>
      <c r="I500" s="243">
        <v>0.002</v>
      </c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170</v>
      </c>
    </row>
    <row r="506" ht="15.75" s="18" customFormat="1">
      <c r="B506" s="19"/>
      <c r="D506" s="342" t="s">
        <v>58</v>
      </c>
      <c r="E506" s="342"/>
      <c r="F506" s="226"/>
    </row>
    <row r="507" s="13" customFormat="1">
      <c r="B507" s="21"/>
      <c r="D507" s="133" t="s">
        <v>29</v>
      </c>
      <c r="E507" s="140" t="s">
        <v>90</v>
      </c>
      <c r="F507" s="222">
        <v>-301</v>
      </c>
    </row>
    <row r="508">
      <c r="A508" s="15"/>
      <c r="D508" s="134" t="s">
        <v>30</v>
      </c>
      <c r="E508" s="141" t="s">
        <v>90</v>
      </c>
      <c r="F508" s="223">
        <v>317</v>
      </c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127</v>
      </c>
      <c r="F512" s="227">
        <f>SUM(F507:F511)</f>
        <v>0</v>
      </c>
    </row>
    <row r="514" ht="23.25" s="10" customFormat="1">
      <c r="A514" s="8" t="s">
        <v>173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174</v>
      </c>
    </row>
    <row r="516" ht="18.75">
      <c r="B516" s="14"/>
      <c r="F516" s="347" t="s">
        <v>175</v>
      </c>
      <c r="G516" s="348"/>
      <c r="H516" s="349"/>
      <c r="I516" s="347" t="s">
        <v>176</v>
      </c>
      <c r="J516" s="348"/>
      <c r="K516" s="349"/>
      <c r="L516" s="347" t="s">
        <v>177</v>
      </c>
      <c r="M516" s="348"/>
      <c r="N516" s="349"/>
    </row>
    <row r="517" ht="15.75" s="18" customFormat="1">
      <c r="B517" s="19"/>
      <c r="D517" s="342" t="s">
        <v>58</v>
      </c>
      <c r="E517" s="342"/>
      <c r="F517" s="163" t="s">
        <v>4</v>
      </c>
      <c r="G517" s="251" t="s">
        <v>5</v>
      </c>
      <c r="H517" s="252" t="s">
        <v>178</v>
      </c>
      <c r="I517" s="163" t="s">
        <v>5</v>
      </c>
      <c r="J517" s="251" t="s">
        <v>179</v>
      </c>
      <c r="K517" s="252" t="s">
        <v>180</v>
      </c>
      <c r="L517" s="163" t="s">
        <v>4</v>
      </c>
      <c r="M517" s="251" t="s">
        <v>5</v>
      </c>
      <c r="N517" s="252" t="s">
        <v>178</v>
      </c>
    </row>
    <row r="518" s="13" customFormat="1">
      <c r="B518" s="21"/>
      <c r="D518" s="133"/>
      <c r="E518" s="248" t="s">
        <v>181</v>
      </c>
      <c r="F518" s="221">
        <v>272</v>
      </c>
      <c r="G518" s="117">
        <v>308</v>
      </c>
      <c r="H518" s="222">
        <v>360</v>
      </c>
      <c r="I518" s="253">
        <v>0.133</v>
      </c>
      <c r="J518" s="23">
        <v>0.325</v>
      </c>
      <c r="K518" s="230">
        <v>0.058</v>
      </c>
      <c r="L518" s="253" t="str">
        <f>IF(F518=0,"",IF(F$523=0,"",F518/F$523))</f>
      </c>
      <c r="M518" s="23" t="str">
        <f ref="M518:M522" t="shared" si="17">IF(G518=0,"",IF(G$523=0,"",G518/G$523))</f>
      </c>
      <c r="N518" s="230" t="str">
        <f ref="N518:N522" t="shared" si="18">IF(H518=0,"",IF(H$523=0,"",H518/H$523))</f>
      </c>
    </row>
    <row r="519">
      <c r="A519" s="15"/>
      <c r="D519" s="134"/>
      <c r="E519" s="249" t="s">
        <v>122</v>
      </c>
      <c r="F519" s="171">
        <v>239</v>
      </c>
      <c r="G519" s="118">
        <v>234</v>
      </c>
      <c r="H519" s="223">
        <v>182</v>
      </c>
      <c r="I519" s="254">
        <v>-0.022</v>
      </c>
      <c r="J519" s="30">
        <v>-0.237</v>
      </c>
      <c r="K519" s="233">
        <v>-0.053</v>
      </c>
      <c r="L519" s="254" t="str">
        <f ref="L519:L522" t="shared" si="19">IF(F519=0,"",IF(F$523=0,"",F519/F$523))</f>
      </c>
      <c r="M519" s="30" t="str">
        <f t="shared" si="17"/>
      </c>
      <c r="N519" s="233" t="str">
        <f t="shared" si="18"/>
      </c>
    </row>
    <row r="520">
      <c r="A520" s="15"/>
      <c r="D520" s="134"/>
      <c r="E520" s="249" t="s">
        <v>123</v>
      </c>
      <c r="F520" s="171">
        <v>265</v>
      </c>
      <c r="G520" s="118">
        <v>314</v>
      </c>
      <c r="H520" s="223">
        <v>406</v>
      </c>
      <c r="I520" s="254">
        <v>0.184</v>
      </c>
      <c r="J520" s="30">
        <v>0.532</v>
      </c>
      <c r="K520" s="233">
        <v>0.089</v>
      </c>
      <c r="L520" s="254" t="str">
        <f t="shared" si="19"/>
      </c>
      <c r="M520" s="30" t="str">
        <f t="shared" si="17"/>
      </c>
      <c r="N520" s="233" t="str">
        <f t="shared" si="18"/>
      </c>
    </row>
    <row r="521">
      <c r="A521" s="15"/>
      <c r="D521" s="134"/>
      <c r="E521" s="249" t="s">
        <v>124</v>
      </c>
      <c r="F521" s="171">
        <v>334</v>
      </c>
      <c r="G521" s="118">
        <v>431</v>
      </c>
      <c r="H521" s="223">
        <v>946</v>
      </c>
      <c r="I521" s="254">
        <v>0.287</v>
      </c>
      <c r="J521" s="30">
        <v>1.828</v>
      </c>
      <c r="K521" s="233">
        <v>0.231</v>
      </c>
      <c r="L521" s="254" t="str">
        <f t="shared" si="19"/>
      </c>
      <c r="M521" s="30" t="str">
        <f t="shared" si="17"/>
      </c>
      <c r="N521" s="233" t="str">
        <f t="shared" si="18"/>
      </c>
    </row>
    <row r="522" ht="15.75" s="13" customFormat="1">
      <c r="B522" s="21"/>
      <c r="D522" s="135"/>
      <c r="E522" s="250" t="s">
        <v>125</v>
      </c>
      <c r="F522" s="172">
        <v>460</v>
      </c>
      <c r="G522" s="247">
        <v>545</v>
      </c>
      <c r="H522" s="224">
        <v>1026</v>
      </c>
      <c r="I522" s="255">
        <v>0.184</v>
      </c>
      <c r="J522" s="235">
        <v>1.23</v>
      </c>
      <c r="K522" s="237">
        <v>0.174</v>
      </c>
      <c r="L522" s="255" t="str">
        <f t="shared" si="19"/>
      </c>
      <c r="M522" s="235" t="str">
        <f t="shared" si="17"/>
      </c>
      <c r="N522" s="237" t="str">
        <f t="shared" si="18"/>
      </c>
    </row>
    <row r="523" ht="15.75">
      <c r="A523" s="15"/>
      <c r="D523" s="135"/>
      <c r="E523" s="250" t="s">
        <v>127</v>
      </c>
      <c r="F523" s="172">
        <f>SUM(F518:F522)</f>
        <v>0</v>
      </c>
      <c r="G523" s="247">
        <f ref="G523:H523" t="shared" si="20">SUM(G518:G522)</f>
        <v>0</v>
      </c>
      <c r="H523" s="224">
        <f t="shared" si="2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21">SUM(M518:M522)</f>
        <v>0</v>
      </c>
      <c r="N523" s="237">
        <f t="shared" si="21"/>
        <v>0</v>
      </c>
    </row>
    <row r="524">
      <c r="A524" s="15"/>
      <c r="D524" s="41" t="s">
        <v>182</v>
      </c>
    </row>
    <row r="526" ht="23.25" s="10" customFormat="1">
      <c r="A526" s="8" t="s">
        <v>183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184</v>
      </c>
    </row>
    <row r="528" ht="15.75" s="18" customFormat="1">
      <c r="B528" s="19"/>
      <c r="D528" s="342" t="s">
        <v>58</v>
      </c>
      <c r="E528" s="343"/>
      <c r="F528" s="90" t="s">
        <v>121</v>
      </c>
      <c r="G528" s="83" t="s">
        <v>122</v>
      </c>
      <c r="H528" s="5" t="s">
        <v>123</v>
      </c>
      <c r="I528" s="6" t="s">
        <v>124</v>
      </c>
      <c r="J528" s="85" t="s">
        <v>125</v>
      </c>
    </row>
    <row r="529" s="13" customFormat="1">
      <c r="B529" s="21"/>
      <c r="D529" s="133"/>
      <c r="E529" s="140" t="s">
        <v>185</v>
      </c>
      <c r="F529" s="228">
        <v>0.038</v>
      </c>
      <c r="G529" s="23">
        <v>0.039</v>
      </c>
      <c r="H529" s="25">
        <v>0.118</v>
      </c>
      <c r="I529" s="229">
        <v>0.007</v>
      </c>
      <c r="J529" s="230">
        <v>0.168</v>
      </c>
    </row>
    <row r="530">
      <c r="D530" s="134"/>
      <c r="E530" s="141" t="s">
        <v>63</v>
      </c>
      <c r="F530" s="231">
        <v>0.024</v>
      </c>
      <c r="G530" s="30">
        <v>0.101</v>
      </c>
      <c r="H530" s="32">
        <v>0.029</v>
      </c>
      <c r="I530" s="232">
        <v>0.017</v>
      </c>
      <c r="J530" s="233">
        <v>0.025</v>
      </c>
      <c r="K530" s="15"/>
    </row>
    <row r="531">
      <c r="D531" s="134"/>
      <c r="E531" s="141" t="s">
        <v>159</v>
      </c>
      <c r="F531" s="231">
        <v>0.257</v>
      </c>
      <c r="G531" s="30">
        <v>0.354</v>
      </c>
      <c r="H531" s="32">
        <v>0.263</v>
      </c>
      <c r="I531" s="232">
        <v>0.296</v>
      </c>
      <c r="J531" s="233">
        <v>0.341</v>
      </c>
      <c r="K531" s="15"/>
    </row>
    <row r="532" ht="15.75" s="13" customFormat="1">
      <c r="B532" s="21"/>
      <c r="D532" s="135"/>
      <c r="E532" s="142" t="s">
        <v>139</v>
      </c>
      <c r="F532" s="234">
        <v>0.681</v>
      </c>
      <c r="G532" s="235">
        <v>0.506</v>
      </c>
      <c r="H532" s="115">
        <v>0.59</v>
      </c>
      <c r="I532" s="236">
        <v>0.679</v>
      </c>
      <c r="J532" s="237">
        <v>0.466</v>
      </c>
    </row>
    <row r="533" ht="15.75" s="13" customFormat="1">
      <c r="B533" s="21"/>
      <c r="E533" s="173" t="s">
        <v>127</v>
      </c>
      <c r="F533" s="270">
        <f>SUM(F529:F532)</f>
        <v>0</v>
      </c>
      <c r="G533" s="271">
        <f ref="G533:J533" t="shared" si="22">SUM(G529:G532)</f>
        <v>0</v>
      </c>
      <c r="H533" s="272">
        <f t="shared" si="22"/>
        <v>0</v>
      </c>
      <c r="I533" s="273">
        <f t="shared" si="22"/>
        <v>0</v>
      </c>
      <c r="J533" s="274">
        <f t="shared" si="22"/>
        <v>0</v>
      </c>
      <c r="K533" s="194"/>
    </row>
    <row r="535" ht="19.5">
      <c r="A535" s="15"/>
      <c r="B535" s="14" t="s">
        <v>186</v>
      </c>
    </row>
    <row r="536" ht="19.5">
      <c r="A536" s="15"/>
      <c r="B536" s="14"/>
      <c r="F536" s="350" t="s">
        <v>185</v>
      </c>
      <c r="G536" s="351"/>
      <c r="H536" s="350" t="s">
        <v>187</v>
      </c>
      <c r="I536" s="351"/>
      <c r="J536" s="350" t="s">
        <v>64</v>
      </c>
      <c r="K536" s="351"/>
      <c r="L536" s="350" t="s">
        <v>139</v>
      </c>
      <c r="M536" s="351"/>
    </row>
    <row r="537" ht="15.75">
      <c r="A537" s="15"/>
      <c r="D537" s="342" t="s">
        <v>58</v>
      </c>
      <c r="E537" s="343"/>
      <c r="F537" s="283" t="s">
        <v>188</v>
      </c>
      <c r="G537" s="260" t="s">
        <v>189</v>
      </c>
      <c r="H537" s="284" t="s">
        <v>188</v>
      </c>
      <c r="I537" s="259" t="s">
        <v>189</v>
      </c>
      <c r="J537" s="283" t="s">
        <v>188</v>
      </c>
      <c r="K537" s="260" t="s">
        <v>189</v>
      </c>
      <c r="L537" s="284" t="s">
        <v>188</v>
      </c>
      <c r="M537" s="259" t="s">
        <v>189</v>
      </c>
    </row>
    <row r="538">
      <c r="A538" s="15"/>
      <c r="D538" s="264"/>
      <c r="E538" s="265" t="s">
        <v>121</v>
      </c>
      <c r="F538" s="277">
        <v>7</v>
      </c>
      <c r="G538" s="256">
        <v>0.482</v>
      </c>
      <c r="H538" s="280">
        <v>22</v>
      </c>
      <c r="I538" s="261">
        <v>0.52</v>
      </c>
      <c r="J538" s="277">
        <v>51</v>
      </c>
      <c r="K538" s="256">
        <v>0.314</v>
      </c>
      <c r="L538" s="280">
        <v>280</v>
      </c>
      <c r="M538" s="261">
        <v>0</v>
      </c>
    </row>
    <row r="539">
      <c r="A539" s="15"/>
      <c r="D539" s="266"/>
      <c r="E539" s="267"/>
      <c r="F539" s="278">
        <v>8</v>
      </c>
      <c r="G539" s="257">
        <v>0.535</v>
      </c>
      <c r="H539" s="281">
        <v>28</v>
      </c>
      <c r="I539" s="262">
        <v>0.537</v>
      </c>
      <c r="J539" s="278">
        <v>67</v>
      </c>
      <c r="K539" s="257">
        <v>0.692</v>
      </c>
      <c r="L539" s="281">
        <v>359</v>
      </c>
      <c r="M539" s="262">
        <v>1</v>
      </c>
    </row>
    <row r="540">
      <c r="A540" s="15"/>
      <c r="D540" s="266"/>
      <c r="E540" s="267"/>
      <c r="F540" s="278">
        <v>9</v>
      </c>
      <c r="G540" s="257">
        <v>0.538</v>
      </c>
      <c r="H540" s="281">
        <v>34</v>
      </c>
      <c r="I540" s="262">
        <v>0.533</v>
      </c>
      <c r="J540" s="278">
        <v>83</v>
      </c>
      <c r="K540" s="257">
        <v>0.691</v>
      </c>
      <c r="L540" s="281">
        <v>438</v>
      </c>
      <c r="M540" s="262">
        <v>0.767</v>
      </c>
    </row>
    <row r="541" ht="15.75">
      <c r="A541" s="15"/>
      <c r="D541" s="268"/>
      <c r="E541" s="269"/>
      <c r="F541" s="279">
        <v>10</v>
      </c>
      <c r="G541" s="258">
        <v>0.536</v>
      </c>
      <c r="H541" s="282">
        <v>40</v>
      </c>
      <c r="I541" s="263">
        <v>0.501</v>
      </c>
      <c r="J541" s="279">
        <v>99</v>
      </c>
      <c r="K541" s="258">
        <v>0.394</v>
      </c>
      <c r="L541" s="282">
        <v>517</v>
      </c>
      <c r="M541" s="263">
        <v>0.324</v>
      </c>
    </row>
    <row r="542">
      <c r="A542" s="15"/>
      <c r="D542" s="264"/>
      <c r="E542" s="265" t="s">
        <v>122</v>
      </c>
      <c r="F542" s="277">
        <v>3</v>
      </c>
      <c r="G542" s="256">
        <v>0.427</v>
      </c>
      <c r="H542" s="280">
        <v>22</v>
      </c>
      <c r="I542" s="261">
        <v>0.362</v>
      </c>
      <c r="J542" s="277">
        <v>52</v>
      </c>
      <c r="K542" s="256">
        <v>0.044</v>
      </c>
      <c r="L542" s="280">
        <v>189</v>
      </c>
      <c r="M542" s="261">
        <v>0.134</v>
      </c>
    </row>
    <row r="543">
      <c r="A543" s="15"/>
      <c r="D543" s="266"/>
      <c r="E543" s="267"/>
      <c r="F543" s="278">
        <v>4</v>
      </c>
      <c r="G543" s="257">
        <v>0.492</v>
      </c>
      <c r="H543" s="281">
        <v>28</v>
      </c>
      <c r="I543" s="262">
        <v>0.472</v>
      </c>
      <c r="J543" s="278">
        <v>68</v>
      </c>
      <c r="K543" s="257">
        <v>0.441</v>
      </c>
      <c r="L543" s="281">
        <v>268</v>
      </c>
      <c r="M543" s="262">
        <v>0.793</v>
      </c>
    </row>
    <row r="544">
      <c r="A544" s="15"/>
      <c r="D544" s="266"/>
      <c r="E544" s="267"/>
      <c r="F544" s="278">
        <v>5</v>
      </c>
      <c r="G544" s="257">
        <v>0.504</v>
      </c>
      <c r="H544" s="281">
        <v>34</v>
      </c>
      <c r="I544" s="262">
        <v>0.531</v>
      </c>
      <c r="J544" s="278">
        <v>84</v>
      </c>
      <c r="K544" s="257">
        <v>0.742</v>
      </c>
      <c r="L544" s="281">
        <v>347</v>
      </c>
      <c r="M544" s="262">
        <v>1</v>
      </c>
    </row>
    <row r="545" ht="15.75">
      <c r="A545" s="15"/>
      <c r="D545" s="268"/>
      <c r="E545" s="269"/>
      <c r="F545" s="279">
        <v>6</v>
      </c>
      <c r="G545" s="258">
        <v>0.504</v>
      </c>
      <c r="H545" s="282">
        <v>40</v>
      </c>
      <c r="I545" s="263">
        <v>0.561</v>
      </c>
      <c r="J545" s="279">
        <v>100</v>
      </c>
      <c r="K545" s="258">
        <v>0.699</v>
      </c>
      <c r="L545" s="282">
        <v>426</v>
      </c>
      <c r="M545" s="263">
        <v>0</v>
      </c>
    </row>
    <row r="546">
      <c r="A546" s="15"/>
      <c r="D546" s="264"/>
      <c r="E546" s="265" t="s">
        <v>123</v>
      </c>
      <c r="F546" s="277">
        <v>7</v>
      </c>
      <c r="G546" s="256">
        <v>0.449</v>
      </c>
      <c r="H546" s="280">
        <v>15</v>
      </c>
      <c r="I546" s="261">
        <v>0.59</v>
      </c>
      <c r="J546" s="277">
        <v>37</v>
      </c>
      <c r="K546" s="256">
        <v>0.368</v>
      </c>
      <c r="L546" s="280">
        <v>307</v>
      </c>
      <c r="M546" s="261">
        <v>0</v>
      </c>
    </row>
    <row r="547">
      <c r="A547" s="15"/>
      <c r="D547" s="266"/>
      <c r="E547" s="267"/>
      <c r="F547" s="278">
        <v>8</v>
      </c>
      <c r="G547" s="257">
        <v>0.628</v>
      </c>
      <c r="H547" s="281">
        <v>21</v>
      </c>
      <c r="I547" s="262">
        <v>0.617</v>
      </c>
      <c r="J547" s="278">
        <v>53</v>
      </c>
      <c r="K547" s="257">
        <v>0.815</v>
      </c>
      <c r="L547" s="281">
        <v>386</v>
      </c>
      <c r="M547" s="262">
        <v>1</v>
      </c>
    </row>
    <row r="548">
      <c r="A548" s="15"/>
      <c r="D548" s="266"/>
      <c r="E548" s="267"/>
      <c r="F548" s="278">
        <v>9</v>
      </c>
      <c r="G548" s="257">
        <v>0.648</v>
      </c>
      <c r="H548" s="281">
        <v>27</v>
      </c>
      <c r="I548" s="262">
        <v>0.598</v>
      </c>
      <c r="J548" s="278">
        <v>69</v>
      </c>
      <c r="K548" s="257">
        <v>0.785</v>
      </c>
      <c r="L548" s="281">
        <v>465</v>
      </c>
      <c r="M548" s="262">
        <v>0.91</v>
      </c>
    </row>
    <row r="549" ht="15.75">
      <c r="A549" s="15"/>
      <c r="D549" s="268"/>
      <c r="E549" s="269"/>
      <c r="F549" s="279">
        <v>10</v>
      </c>
      <c r="G549" s="258">
        <v>0.648</v>
      </c>
      <c r="H549" s="282">
        <v>33</v>
      </c>
      <c r="I549" s="263">
        <v>0.567</v>
      </c>
      <c r="J549" s="279">
        <v>85</v>
      </c>
      <c r="K549" s="258">
        <v>0.405</v>
      </c>
      <c r="L549" s="282">
        <v>544</v>
      </c>
      <c r="M549" s="263">
        <v>0.462</v>
      </c>
    </row>
    <row r="550">
      <c r="A550" s="15"/>
      <c r="B550" s="15"/>
      <c r="D550" s="264"/>
      <c r="E550" s="265" t="s">
        <v>124</v>
      </c>
      <c r="F550" s="277">
        <v>7</v>
      </c>
      <c r="G550" s="256">
        <v>0.421</v>
      </c>
      <c r="H550" s="280">
        <v>15</v>
      </c>
      <c r="I550" s="261">
        <v>0.421</v>
      </c>
      <c r="J550" s="277">
        <v>28</v>
      </c>
      <c r="K550" s="256">
        <v>0.285</v>
      </c>
      <c r="L550" s="280">
        <v>160</v>
      </c>
      <c r="M550" s="261">
        <v>0.116</v>
      </c>
    </row>
    <row r="551">
      <c r="A551" s="15"/>
      <c r="B551" s="15"/>
      <c r="D551" s="266"/>
      <c r="E551" s="267"/>
      <c r="F551" s="278">
        <v>8</v>
      </c>
      <c r="G551" s="257">
        <v>0.432</v>
      </c>
      <c r="H551" s="281">
        <v>21</v>
      </c>
      <c r="I551" s="262">
        <v>0.442</v>
      </c>
      <c r="J551" s="278">
        <v>44</v>
      </c>
      <c r="K551" s="257">
        <v>0.641</v>
      </c>
      <c r="L551" s="281">
        <v>239</v>
      </c>
      <c r="M551" s="262">
        <v>0.59</v>
      </c>
    </row>
    <row r="552">
      <c r="A552" s="15"/>
      <c r="B552" s="15"/>
      <c r="D552" s="266"/>
      <c r="E552" s="267"/>
      <c r="F552" s="278">
        <v>9</v>
      </c>
      <c r="G552" s="257">
        <v>0.43</v>
      </c>
      <c r="H552" s="281">
        <v>27</v>
      </c>
      <c r="I552" s="262">
        <v>0.428</v>
      </c>
      <c r="J552" s="278">
        <v>60</v>
      </c>
      <c r="K552" s="257">
        <v>0.575</v>
      </c>
      <c r="L552" s="281">
        <v>318</v>
      </c>
      <c r="M552" s="262">
        <v>1</v>
      </c>
    </row>
    <row r="553" ht="15.75">
      <c r="A553" s="15"/>
      <c r="B553" s="15"/>
      <c r="D553" s="268"/>
      <c r="E553" s="269"/>
      <c r="F553" s="279">
        <v>10</v>
      </c>
      <c r="G553" s="258">
        <v>0.423</v>
      </c>
      <c r="H553" s="282">
        <v>33</v>
      </c>
      <c r="I553" s="263">
        <v>0.416</v>
      </c>
      <c r="J553" s="279">
        <v>76</v>
      </c>
      <c r="K553" s="258">
        <v>0.205</v>
      </c>
      <c r="L553" s="282">
        <v>397</v>
      </c>
      <c r="M553" s="263">
        <v>0</v>
      </c>
    </row>
    <row r="554">
      <c r="A554" s="15"/>
      <c r="B554" s="15"/>
      <c r="D554" s="264"/>
      <c r="E554" s="265" t="s">
        <v>125</v>
      </c>
      <c r="F554" s="277">
        <v>5</v>
      </c>
      <c r="G554" s="256">
        <v>0.396</v>
      </c>
      <c r="H554" s="280">
        <v>6</v>
      </c>
      <c r="I554" s="261">
        <v>0.607</v>
      </c>
      <c r="J554" s="277">
        <v>5</v>
      </c>
      <c r="K554" s="256">
        <v>0.442</v>
      </c>
      <c r="L554" s="280">
        <v>100</v>
      </c>
      <c r="M554" s="261">
        <v>0.91</v>
      </c>
    </row>
    <row r="555">
      <c r="A555" s="15"/>
      <c r="B555" s="15"/>
      <c r="D555" s="266"/>
      <c r="E555" s="267"/>
      <c r="F555" s="278">
        <v>6</v>
      </c>
      <c r="G555" s="257">
        <v>0.692</v>
      </c>
      <c r="H555" s="281">
        <v>12</v>
      </c>
      <c r="I555" s="262">
        <v>0.659</v>
      </c>
      <c r="J555" s="278">
        <v>21</v>
      </c>
      <c r="K555" s="257">
        <v>0.977</v>
      </c>
      <c r="L555" s="281">
        <v>179</v>
      </c>
      <c r="M555" s="262">
        <v>1</v>
      </c>
    </row>
    <row r="556">
      <c r="A556" s="15"/>
      <c r="B556" s="15"/>
      <c r="D556" s="266"/>
      <c r="E556" s="267"/>
      <c r="F556" s="278">
        <v>7</v>
      </c>
      <c r="G556" s="257">
        <v>0.757</v>
      </c>
      <c r="H556" s="281">
        <v>18</v>
      </c>
      <c r="I556" s="262">
        <v>0.66</v>
      </c>
      <c r="J556" s="278">
        <v>37</v>
      </c>
      <c r="K556" s="257">
        <v>0.906</v>
      </c>
      <c r="L556" s="281">
        <v>258</v>
      </c>
      <c r="M556" s="262">
        <v>0.658</v>
      </c>
    </row>
    <row r="557" ht="15.75">
      <c r="A557" s="15"/>
      <c r="B557" s="15"/>
      <c r="D557" s="268"/>
      <c r="E557" s="269"/>
      <c r="F557" s="279">
        <v>8</v>
      </c>
      <c r="G557" s="258">
        <v>0.724</v>
      </c>
      <c r="H557" s="282">
        <v>24</v>
      </c>
      <c r="I557" s="263">
        <v>0.643</v>
      </c>
      <c r="J557" s="279">
        <v>53</v>
      </c>
      <c r="K557" s="258">
        <v>0.244</v>
      </c>
      <c r="L557" s="282">
        <v>337</v>
      </c>
      <c r="M557" s="263">
        <v>0</v>
      </c>
    </row>
    <row r="559" ht="23.25">
      <c r="A559" s="8" t="s">
        <v>190</v>
      </c>
    </row>
    <row r="560" ht="19.5">
      <c r="C560" s="14" t="s">
        <v>191</v>
      </c>
    </row>
    <row r="561" ht="15.75">
      <c r="D561" s="342" t="s">
        <v>58</v>
      </c>
      <c r="E561" s="342"/>
      <c r="F561" s="304" t="s">
        <v>192</v>
      </c>
      <c r="G561" s="305" t="s">
        <v>193</v>
      </c>
      <c r="H561" s="306" t="s">
        <v>194</v>
      </c>
      <c r="I561" s="307" t="s">
        <v>195</v>
      </c>
      <c r="J561" s="306" t="s">
        <v>196</v>
      </c>
      <c r="K561" s="304" t="s">
        <v>197</v>
      </c>
      <c r="L561" s="305" t="s">
        <v>198</v>
      </c>
    </row>
    <row r="562">
      <c r="D562" s="133"/>
      <c r="E562" s="248" t="s">
        <v>29</v>
      </c>
      <c r="F562" s="308">
        <v>0.72832095623016357</v>
      </c>
      <c r="G562" s="315">
        <v>0.42163154482841492</v>
      </c>
      <c r="H562" s="309">
        <v>0.24530407786369324</v>
      </c>
      <c r="I562" s="315">
        <v>0.074154458940029144</v>
      </c>
      <c r="J562" s="309">
        <v>0.068769268691539764</v>
      </c>
      <c r="K562" s="315">
        <v>0.014581045135855675</v>
      </c>
      <c r="L562" s="315">
        <v>0.00046326173469424248</v>
      </c>
    </row>
    <row r="563">
      <c r="D563" s="134"/>
      <c r="E563" s="249" t="s">
        <v>30</v>
      </c>
      <c r="F563" s="310">
        <v>0.68585127592086792</v>
      </c>
      <c r="G563" s="316">
        <v>0.38384193181991577</v>
      </c>
      <c r="H563" s="311">
        <v>0.22694768011569977</v>
      </c>
      <c r="I563" s="316">
        <v>0.078474409878253937</v>
      </c>
      <c r="J563" s="311">
        <v>0.07962016761302948</v>
      </c>
      <c r="K563" s="316">
        <v>0.031554035842418671</v>
      </c>
      <c r="L563" s="316">
        <v>0.0058462950401008129</v>
      </c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199</v>
      </c>
    </row>
    <row r="569" ht="19.5">
      <c r="C569" s="14" t="s">
        <v>200</v>
      </c>
    </row>
    <row r="570" ht="15.75">
      <c r="D570" s="342" t="s">
        <v>58</v>
      </c>
      <c r="E570" s="342"/>
      <c r="F570" s="304" t="s">
        <v>201</v>
      </c>
      <c r="G570" s="305" t="s">
        <v>202</v>
      </c>
      <c r="H570" s="306" t="s">
        <v>203</v>
      </c>
      <c r="I570" s="307" t="s">
        <v>204</v>
      </c>
      <c r="J570" s="306" t="s">
        <v>205</v>
      </c>
      <c r="K570" s="15"/>
      <c r="L570" s="342"/>
      <c r="M570" s="342"/>
      <c r="N570" s="328" t="s">
        <v>201</v>
      </c>
      <c r="O570" s="305" t="s">
        <v>202</v>
      </c>
      <c r="P570" s="306" t="s">
        <v>203</v>
      </c>
      <c r="Q570" s="307" t="s">
        <v>204</v>
      </c>
      <c r="R570" s="306" t="s">
        <v>205</v>
      </c>
    </row>
    <row r="571">
      <c r="D571" s="133"/>
      <c r="E571" s="140" t="s">
        <v>97</v>
      </c>
      <c r="F571" s="319">
        <v>100000</v>
      </c>
      <c r="G571" s="320">
        <v>400000</v>
      </c>
      <c r="H571" s="319">
        <v>300000</v>
      </c>
      <c r="I571" s="320">
        <v>50000</v>
      </c>
      <c r="J571" s="319">
        <v>150000</v>
      </c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71" t="shared" si="23">IF(AND(G$602&lt;&gt;0,G571&lt;&gt;""),G571/G$602,"")</f>
      </c>
      <c r="P571" s="329" t="str">
        <f t="shared" si="23"/>
      </c>
      <c r="Q571" s="315" t="str">
        <f t="shared" si="23"/>
      </c>
      <c r="R571" s="332" t="str">
        <f t="shared" si="23"/>
      </c>
    </row>
    <row r="572">
      <c r="D572" s="134"/>
      <c r="E572" s="141" t="s">
        <v>98</v>
      </c>
      <c r="F572" s="321">
        <v>900000</v>
      </c>
      <c r="G572" s="322">
        <v>300000</v>
      </c>
      <c r="H572" s="321">
        <v>1200000</v>
      </c>
      <c r="I572" s="322">
        <v>300000</v>
      </c>
      <c r="J572" s="321">
        <v>300000</v>
      </c>
      <c r="K572" s="15"/>
      <c r="L572" s="134"/>
      <c r="M572" s="249" t="str">
        <f ref="M572:M601" t="shared" si="24">IF(E572&lt;&gt;"",E572,"")</f>
      </c>
      <c r="N572" s="330" t="str">
        <f ref="N572:N601" t="shared" si="25">IF(AND(F$602&lt;&gt;0,F572&lt;&gt;""),F572/F$602,"")</f>
      </c>
      <c r="O572" s="316" t="str">
        <f ref="O572:O601" t="shared" si="26">IF(AND(G$602&lt;&gt;0,G572&lt;&gt;""),G572/G$602,"")</f>
      </c>
      <c r="P572" s="330" t="str">
        <f ref="P572:P601" t="shared" si="27">IF(AND(H$602&lt;&gt;0,H572&lt;&gt;""),H572/H$602,"")</f>
      </c>
      <c r="Q572" s="316" t="str">
        <f ref="Q572:Q601" t="shared" si="28">IF(AND(I$602&lt;&gt;0,I572&lt;&gt;""),I572/I$602,"")</f>
      </c>
      <c r="R572" s="333" t="str">
        <f ref="R572:R601" t="shared" si="29">IF(AND(J$602&lt;&gt;0,J572&lt;&gt;""),J572/J$602,"")</f>
      </c>
    </row>
    <row r="573">
      <c r="D573" s="134"/>
      <c r="E573" s="141" t="s">
        <v>99</v>
      </c>
      <c r="F573" s="321">
        <v>495000</v>
      </c>
      <c r="G573" s="322">
        <v>495000</v>
      </c>
      <c r="H573" s="321">
        <v>594000</v>
      </c>
      <c r="I573" s="322">
        <v>198000</v>
      </c>
      <c r="J573" s="321">
        <v>198000</v>
      </c>
      <c r="K573" s="15"/>
      <c r="L573" s="134"/>
      <c r="M573" s="249" t="str">
        <f t="shared" si="24"/>
      </c>
      <c r="N573" s="330" t="str">
        <f t="shared" si="25"/>
      </c>
      <c r="O573" s="316" t="str">
        <f t="shared" si="26"/>
      </c>
      <c r="P573" s="330" t="str">
        <f t="shared" si="27"/>
      </c>
      <c r="Q573" s="316" t="str">
        <f t="shared" si="28"/>
      </c>
      <c r="R573" s="333" t="str">
        <f t="shared" si="29"/>
      </c>
    </row>
    <row r="574">
      <c r="D574" s="134"/>
      <c r="E574" s="141" t="s">
        <v>100</v>
      </c>
      <c r="F574" s="321">
        <v>495000</v>
      </c>
      <c r="G574" s="322">
        <v>495000</v>
      </c>
      <c r="H574" s="321">
        <v>495000</v>
      </c>
      <c r="I574" s="322">
        <v>297000</v>
      </c>
      <c r="J574" s="321">
        <v>198000</v>
      </c>
      <c r="K574" s="15"/>
      <c r="L574" s="134"/>
      <c r="M574" s="249" t="str">
        <f t="shared" si="24"/>
      </c>
      <c r="N574" s="330" t="str">
        <f t="shared" si="25"/>
      </c>
      <c r="O574" s="316" t="str">
        <f t="shared" si="26"/>
      </c>
      <c r="P574" s="330" t="str">
        <f t="shared" si="27"/>
      </c>
      <c r="Q574" s="316" t="str">
        <f t="shared" si="28"/>
      </c>
      <c r="R574" s="333" t="str">
        <f t="shared" si="29"/>
      </c>
    </row>
    <row r="575">
      <c r="D575" s="134"/>
      <c r="E575" s="141" t="s">
        <v>101</v>
      </c>
      <c r="F575" s="321">
        <v>505000</v>
      </c>
      <c r="G575" s="322">
        <v>505000</v>
      </c>
      <c r="H575" s="321">
        <v>505000</v>
      </c>
      <c r="I575" s="322">
        <v>303000</v>
      </c>
      <c r="J575" s="321">
        <v>202000</v>
      </c>
      <c r="K575" s="15"/>
      <c r="L575" s="134"/>
      <c r="M575" s="249" t="str">
        <f t="shared" si="24"/>
      </c>
      <c r="N575" s="330" t="str">
        <f t="shared" si="25"/>
      </c>
      <c r="O575" s="316" t="str">
        <f t="shared" si="26"/>
      </c>
      <c r="P575" s="330" t="str">
        <f t="shared" si="27"/>
      </c>
      <c r="Q575" s="316" t="str">
        <f t="shared" si="28"/>
      </c>
      <c r="R575" s="333" t="str">
        <f t="shared" si="29"/>
      </c>
    </row>
    <row r="576">
      <c r="D576" s="134"/>
      <c r="E576" s="141" t="s">
        <v>102</v>
      </c>
      <c r="F576" s="321">
        <v>303000</v>
      </c>
      <c r="G576" s="322">
        <v>303000</v>
      </c>
      <c r="H576" s="321">
        <v>303000</v>
      </c>
      <c r="I576" s="322">
        <v>606000</v>
      </c>
      <c r="J576" s="321">
        <v>505000</v>
      </c>
      <c r="K576" s="15"/>
      <c r="L576" s="134"/>
      <c r="M576" s="249" t="str">
        <f t="shared" si="24"/>
      </c>
      <c r="N576" s="330" t="str">
        <f t="shared" si="25"/>
      </c>
      <c r="O576" s="316" t="str">
        <f t="shared" si="26"/>
      </c>
      <c r="P576" s="330" t="str">
        <f t="shared" si="27"/>
      </c>
      <c r="Q576" s="316" t="str">
        <f t="shared" si="28"/>
      </c>
      <c r="R576" s="333" t="str">
        <f t="shared" si="29"/>
      </c>
    </row>
    <row r="577">
      <c r="D577" s="134"/>
      <c r="E577" s="141" t="s">
        <v>103</v>
      </c>
      <c r="F577" s="321">
        <v>500000</v>
      </c>
      <c r="G577" s="322">
        <v>500000</v>
      </c>
      <c r="H577" s="321">
        <v>500000</v>
      </c>
      <c r="I577" s="322">
        <v>500000</v>
      </c>
      <c r="J577" s="321">
        <v>500000</v>
      </c>
      <c r="K577" s="15"/>
      <c r="L577" s="134"/>
      <c r="M577" s="249" t="str">
        <f t="shared" si="24"/>
      </c>
      <c r="N577" s="330" t="str">
        <f t="shared" si="25"/>
      </c>
      <c r="O577" s="316" t="str">
        <f t="shared" si="26"/>
      </c>
      <c r="P577" s="330" t="str">
        <f t="shared" si="27"/>
      </c>
      <c r="Q577" s="316" t="str">
        <f t="shared" si="28"/>
      </c>
      <c r="R577" s="333" t="str">
        <f t="shared" si="29"/>
      </c>
    </row>
    <row r="578">
      <c r="D578" s="134"/>
      <c r="E578" s="141" t="s">
        <v>104</v>
      </c>
      <c r="F578" s="321">
        <v>264000</v>
      </c>
      <c r="G578" s="322">
        <v>264000</v>
      </c>
      <c r="H578" s="321">
        <v>264000</v>
      </c>
      <c r="I578" s="322">
        <v>528000</v>
      </c>
      <c r="J578" s="321">
        <v>440000</v>
      </c>
      <c r="K578" s="15"/>
      <c r="L578" s="134"/>
      <c r="M578" s="249" t="str">
        <f t="shared" si="24"/>
      </c>
      <c r="N578" s="330" t="str">
        <f t="shared" si="25"/>
      </c>
      <c r="O578" s="316" t="str">
        <f t="shared" si="26"/>
      </c>
      <c r="P578" s="330" t="str">
        <f t="shared" si="27"/>
      </c>
      <c r="Q578" s="316" t="str">
        <f t="shared" si="28"/>
      </c>
      <c r="R578" s="333" t="str">
        <f t="shared" si="29"/>
      </c>
    </row>
    <row r="579">
      <c r="D579" s="134"/>
      <c r="E579" s="141" t="s">
        <v>105</v>
      </c>
      <c r="F579" s="321">
        <v>573000</v>
      </c>
      <c r="G579" s="322">
        <v>573000</v>
      </c>
      <c r="H579" s="321">
        <v>687600</v>
      </c>
      <c r="I579" s="322">
        <v>229200</v>
      </c>
      <c r="J579" s="321">
        <v>229200</v>
      </c>
      <c r="K579" s="15"/>
      <c r="L579" s="134"/>
      <c r="M579" s="249" t="str">
        <f t="shared" si="24"/>
      </c>
      <c r="N579" s="330" t="str">
        <f t="shared" si="25"/>
      </c>
      <c r="O579" s="316" t="str">
        <f t="shared" si="26"/>
      </c>
      <c r="P579" s="330" t="str">
        <f t="shared" si="27"/>
      </c>
      <c r="Q579" s="316" t="str">
        <f t="shared" si="28"/>
      </c>
      <c r="R579" s="333" t="str">
        <f t="shared" si="29"/>
      </c>
    </row>
    <row r="580">
      <c r="D580" s="134"/>
      <c r="E580" s="141" t="s">
        <v>106</v>
      </c>
      <c r="F580" s="321">
        <v>770000</v>
      </c>
      <c r="G580" s="322">
        <v>770000</v>
      </c>
      <c r="H580" s="321">
        <v>770000</v>
      </c>
      <c r="I580" s="322">
        <v>462000</v>
      </c>
      <c r="J580" s="321">
        <v>308000</v>
      </c>
      <c r="K580" s="15"/>
      <c r="L580" s="134"/>
      <c r="M580" s="249" t="str">
        <f t="shared" si="24"/>
      </c>
      <c r="N580" s="330" t="str">
        <f t="shared" si="25"/>
      </c>
      <c r="O580" s="316" t="str">
        <f t="shared" si="26"/>
      </c>
      <c r="P580" s="330" t="str">
        <f t="shared" si="27"/>
      </c>
      <c r="Q580" s="316" t="str">
        <f t="shared" si="28"/>
      </c>
      <c r="R580" s="333" t="str">
        <f t="shared" si="29"/>
      </c>
    </row>
    <row r="581">
      <c r="D581" s="134"/>
      <c r="E581" s="141" t="s">
        <v>29</v>
      </c>
      <c r="F581" s="321">
        <v>285000</v>
      </c>
      <c r="G581" s="322">
        <v>190000</v>
      </c>
      <c r="H581" s="321">
        <v>285000</v>
      </c>
      <c r="I581" s="322">
        <v>570000</v>
      </c>
      <c r="J581" s="321">
        <v>570000</v>
      </c>
      <c r="K581" s="15"/>
      <c r="L581" s="134"/>
      <c r="M581" s="249" t="str">
        <f t="shared" si="24"/>
      </c>
      <c r="N581" s="330" t="str">
        <f t="shared" si="25"/>
      </c>
      <c r="O581" s="316" t="str">
        <f t="shared" si="26"/>
      </c>
      <c r="P581" s="330" t="str">
        <f t="shared" si="27"/>
      </c>
      <c r="Q581" s="316" t="str">
        <f t="shared" si="28"/>
      </c>
      <c r="R581" s="333" t="str">
        <f t="shared" si="29"/>
      </c>
    </row>
    <row r="582">
      <c r="D582" s="134"/>
      <c r="E582" s="141" t="s">
        <v>30</v>
      </c>
      <c r="F582" s="321">
        <v>195000</v>
      </c>
      <c r="G582" s="322">
        <v>195000</v>
      </c>
      <c r="H582" s="321">
        <v>292500</v>
      </c>
      <c r="I582" s="322">
        <v>585000</v>
      </c>
      <c r="J582" s="321">
        <v>682500</v>
      </c>
      <c r="K582" s="15"/>
      <c r="L582" s="134"/>
      <c r="M582" s="249" t="str">
        <f t="shared" si="24"/>
      </c>
      <c r="N582" s="330" t="str">
        <f t="shared" si="25"/>
      </c>
      <c r="O582" s="316" t="str">
        <f t="shared" si="26"/>
      </c>
      <c r="P582" s="330" t="str">
        <f t="shared" si="27"/>
      </c>
      <c r="Q582" s="316" t="str">
        <f t="shared" si="28"/>
      </c>
      <c r="R582" s="333" t="str">
        <f t="shared" si="29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24"/>
      </c>
      <c r="N583" s="330" t="str">
        <f t="shared" si="25"/>
      </c>
      <c r="O583" s="316" t="str">
        <f t="shared" si="26"/>
      </c>
      <c r="P583" s="330" t="str">
        <f t="shared" si="27"/>
      </c>
      <c r="Q583" s="316" t="str">
        <f t="shared" si="28"/>
      </c>
      <c r="R583" s="333" t="str">
        <f t="shared" si="29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24"/>
      </c>
      <c r="N584" s="330" t="str">
        <f t="shared" si="25"/>
      </c>
      <c r="O584" s="316" t="str">
        <f t="shared" si="26"/>
      </c>
      <c r="P584" s="330" t="str">
        <f t="shared" si="27"/>
      </c>
      <c r="Q584" s="316" t="str">
        <f t="shared" si="28"/>
      </c>
      <c r="R584" s="333" t="str">
        <f t="shared" si="29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24"/>
      </c>
      <c r="N585" s="330" t="str">
        <f t="shared" si="25"/>
      </c>
      <c r="O585" s="316" t="str">
        <f t="shared" si="26"/>
      </c>
      <c r="P585" s="330" t="str">
        <f t="shared" si="27"/>
      </c>
      <c r="Q585" s="316" t="str">
        <f t="shared" si="28"/>
      </c>
      <c r="R585" s="333" t="str">
        <f t="shared" si="29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24"/>
      </c>
      <c r="N586" s="330" t="str">
        <f t="shared" si="25"/>
      </c>
      <c r="O586" s="316" t="str">
        <f t="shared" si="26"/>
      </c>
      <c r="P586" s="330" t="str">
        <f t="shared" si="27"/>
      </c>
      <c r="Q586" s="316" t="str">
        <f t="shared" si="28"/>
      </c>
      <c r="R586" s="333" t="str">
        <f t="shared" si="29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24"/>
      </c>
      <c r="N587" s="330" t="str">
        <f t="shared" si="25"/>
      </c>
      <c r="O587" s="316" t="str">
        <f t="shared" si="26"/>
      </c>
      <c r="P587" s="330" t="str">
        <f t="shared" si="27"/>
      </c>
      <c r="Q587" s="316" t="str">
        <f t="shared" si="28"/>
      </c>
      <c r="R587" s="333" t="str">
        <f t="shared" si="29"/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24"/>
      </c>
      <c r="N588" s="330" t="str">
        <f t="shared" si="25"/>
      </c>
      <c r="O588" s="316" t="str">
        <f t="shared" si="26"/>
      </c>
      <c r="P588" s="330" t="str">
        <f t="shared" si="27"/>
      </c>
      <c r="Q588" s="316" t="str">
        <f t="shared" si="28"/>
      </c>
      <c r="R588" s="333" t="str">
        <f t="shared" si="29"/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24"/>
      </c>
      <c r="N589" s="330" t="str">
        <f t="shared" si="25"/>
      </c>
      <c r="O589" s="316" t="str">
        <f t="shared" si="26"/>
      </c>
      <c r="P589" s="330" t="str">
        <f t="shared" si="27"/>
      </c>
      <c r="Q589" s="316" t="str">
        <f t="shared" si="28"/>
      </c>
      <c r="R589" s="333" t="str">
        <f t="shared" si="29"/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24"/>
      </c>
      <c r="N590" s="330" t="str">
        <f t="shared" si="25"/>
      </c>
      <c r="O590" s="316" t="str">
        <f t="shared" si="26"/>
      </c>
      <c r="P590" s="330" t="str">
        <f t="shared" si="27"/>
      </c>
      <c r="Q590" s="316" t="str">
        <f t="shared" si="28"/>
      </c>
      <c r="R590" s="333" t="str">
        <f t="shared" si="29"/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24"/>
      </c>
      <c r="N591" s="330" t="str">
        <f t="shared" si="25"/>
      </c>
      <c r="O591" s="316" t="str">
        <f t="shared" si="26"/>
      </c>
      <c r="P591" s="330" t="str">
        <f t="shared" si="27"/>
      </c>
      <c r="Q591" s="316" t="str">
        <f t="shared" si="28"/>
      </c>
      <c r="R591" s="333" t="str">
        <f t="shared" si="29"/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24"/>
      </c>
      <c r="N592" s="330" t="str">
        <f t="shared" si="25"/>
      </c>
      <c r="O592" s="316" t="str">
        <f t="shared" si="26"/>
      </c>
      <c r="P592" s="330" t="str">
        <f t="shared" si="27"/>
      </c>
      <c r="Q592" s="316" t="str">
        <f t="shared" si="28"/>
      </c>
      <c r="R592" s="333" t="str">
        <f t="shared" si="29"/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24"/>
      </c>
      <c r="N593" s="330" t="str">
        <f t="shared" si="25"/>
      </c>
      <c r="O593" s="316" t="str">
        <f t="shared" si="26"/>
      </c>
      <c r="P593" s="330" t="str">
        <f t="shared" si="27"/>
      </c>
      <c r="Q593" s="316" t="str">
        <f t="shared" si="28"/>
      </c>
      <c r="R593" s="333" t="str">
        <f t="shared" si="29"/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24"/>
      </c>
      <c r="N594" s="330" t="str">
        <f t="shared" si="25"/>
      </c>
      <c r="O594" s="316" t="str">
        <f t="shared" si="26"/>
      </c>
      <c r="P594" s="330" t="str">
        <f t="shared" si="27"/>
      </c>
      <c r="Q594" s="316" t="str">
        <f t="shared" si="28"/>
      </c>
      <c r="R594" s="333" t="str">
        <f t="shared" si="29"/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24"/>
      </c>
      <c r="N595" s="330" t="str">
        <f t="shared" si="25"/>
      </c>
      <c r="O595" s="316" t="str">
        <f t="shared" si="26"/>
      </c>
      <c r="P595" s="330" t="str">
        <f t="shared" si="27"/>
      </c>
      <c r="Q595" s="316" t="str">
        <f t="shared" si="28"/>
      </c>
      <c r="R595" s="333" t="str">
        <f t="shared" si="29"/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24"/>
      </c>
      <c r="N596" s="330" t="str">
        <f t="shared" si="25"/>
      </c>
      <c r="O596" s="316" t="str">
        <f t="shared" si="26"/>
      </c>
      <c r="P596" s="330" t="str">
        <f t="shared" si="27"/>
      </c>
      <c r="Q596" s="316" t="str">
        <f t="shared" si="28"/>
      </c>
      <c r="R596" s="333" t="str">
        <f t="shared" si="29"/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24"/>
      </c>
      <c r="N597" s="330" t="str">
        <f t="shared" si="25"/>
      </c>
      <c r="O597" s="316" t="str">
        <f t="shared" si="26"/>
      </c>
      <c r="P597" s="330" t="str">
        <f t="shared" si="27"/>
      </c>
      <c r="Q597" s="316" t="str">
        <f t="shared" si="28"/>
      </c>
      <c r="R597" s="333" t="str">
        <f t="shared" si="29"/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24"/>
      </c>
      <c r="N598" s="330" t="str">
        <f t="shared" si="25"/>
      </c>
      <c r="O598" s="316" t="str">
        <f t="shared" si="26"/>
      </c>
      <c r="P598" s="330" t="str">
        <f t="shared" si="27"/>
      </c>
      <c r="Q598" s="316" t="str">
        <f t="shared" si="28"/>
      </c>
      <c r="R598" s="333" t="str">
        <f t="shared" si="29"/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24"/>
      </c>
      <c r="N599" s="330" t="str">
        <f t="shared" si="25"/>
      </c>
      <c r="O599" s="316" t="str">
        <f t="shared" si="26"/>
      </c>
      <c r="P599" s="330" t="str">
        <f t="shared" si="27"/>
      </c>
      <c r="Q599" s="316" t="str">
        <f t="shared" si="28"/>
      </c>
      <c r="R599" s="333" t="str">
        <f t="shared" si="29"/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24"/>
      </c>
      <c r="N600" s="330" t="str">
        <f t="shared" si="25"/>
      </c>
      <c r="O600" s="316" t="str">
        <f t="shared" si="26"/>
      </c>
      <c r="P600" s="330" t="str">
        <f t="shared" si="27"/>
      </c>
      <c r="Q600" s="316" t="str">
        <f t="shared" si="28"/>
      </c>
      <c r="R600" s="333" t="str">
        <f t="shared" si="29"/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24"/>
      </c>
      <c r="N601" s="331" t="str">
        <f t="shared" si="25"/>
      </c>
      <c r="O601" s="313" t="str">
        <f t="shared" si="26"/>
      </c>
      <c r="P601" s="331" t="str">
        <f t="shared" si="27"/>
      </c>
      <c r="Q601" s="313" t="str">
        <f t="shared" si="28"/>
      </c>
      <c r="R601" s="333" t="str">
        <f t="shared" si="29"/>
      </c>
    </row>
    <row r="602" ht="15.75">
      <c r="E602" s="173" t="s">
        <v>127</v>
      </c>
      <c r="F602" s="326">
        <f>SUM(F571:F601)</f>
        <v>0</v>
      </c>
      <c r="G602" s="326">
        <f ref="G602:J602" t="shared" si="30">SUM(G571:G601)</f>
        <v>0</v>
      </c>
      <c r="H602" s="326">
        <f t="shared" si="30"/>
        <v>0</v>
      </c>
      <c r="I602" s="326">
        <f t="shared" si="30"/>
        <v>0</v>
      </c>
      <c r="J602" s="326">
        <f t="shared" si="30"/>
        <v>0</v>
      </c>
      <c r="K602" s="15"/>
    </row>
    <row r="604" ht="19.5">
      <c r="C604" s="14" t="s">
        <v>206</v>
      </c>
    </row>
    <row r="605" ht="15.75">
      <c r="D605" s="342" t="s">
        <v>58</v>
      </c>
      <c r="E605" s="342"/>
      <c r="F605" s="304" t="s">
        <v>201</v>
      </c>
      <c r="G605" s="305" t="s">
        <v>202</v>
      </c>
      <c r="H605" s="306" t="s">
        <v>203</v>
      </c>
      <c r="I605" s="307" t="s">
        <v>204</v>
      </c>
      <c r="J605" s="306" t="s">
        <v>205</v>
      </c>
    </row>
    <row r="606">
      <c r="D606" s="133"/>
      <c r="E606" s="140" t="s">
        <v>97</v>
      </c>
      <c r="F606" s="309">
        <v>0.21222665905952454</v>
      </c>
      <c r="G606" s="315">
        <v>0.64586681127548218</v>
      </c>
      <c r="H606" s="309">
        <v>0.46397408843040466</v>
      </c>
      <c r="I606" s="315">
        <v>0.12876170873641968</v>
      </c>
      <c r="J606" s="309">
        <v>0.35734668374061584</v>
      </c>
    </row>
    <row r="607">
      <c r="D607" s="134"/>
      <c r="E607" s="141" t="s">
        <v>98</v>
      </c>
      <c r="F607" s="311">
        <v>0.88315463066101074</v>
      </c>
      <c r="G607" s="316">
        <v>0.54095858335495</v>
      </c>
      <c r="H607" s="311">
        <v>0.917367696762085</v>
      </c>
      <c r="I607" s="316">
        <v>0.56252676248550415</v>
      </c>
      <c r="J607" s="311">
        <v>0.586907148361206</v>
      </c>
    </row>
    <row r="608">
      <c r="D608" s="134"/>
      <c r="E608" s="141" t="s">
        <v>99</v>
      </c>
      <c r="F608" s="311">
        <v>0.692966103553772</v>
      </c>
      <c r="G608" s="316">
        <v>0.72189480066299438</v>
      </c>
      <c r="H608" s="311">
        <v>0.708009660243988</v>
      </c>
      <c r="I608" s="316">
        <v>0.41291370987892151</v>
      </c>
      <c r="J608" s="311">
        <v>0.43868222832679749</v>
      </c>
    </row>
    <row r="609">
      <c r="D609" s="134"/>
      <c r="E609" s="141" t="s">
        <v>100</v>
      </c>
      <c r="F609" s="311">
        <v>0.692966103553772</v>
      </c>
      <c r="G609" s="316">
        <v>0.72959989309310913</v>
      </c>
      <c r="H609" s="311">
        <v>0.64342427253723145</v>
      </c>
      <c r="I609" s="316">
        <v>0.55331385135650635</v>
      </c>
      <c r="J609" s="311">
        <v>0.44530346989631653</v>
      </c>
    </row>
    <row r="610">
      <c r="D610" s="134"/>
      <c r="E610" s="141" t="s">
        <v>101</v>
      </c>
      <c r="F610" s="311">
        <v>0.70020359754562378</v>
      </c>
      <c r="G610" s="316">
        <v>0.71410161256790161</v>
      </c>
      <c r="H610" s="311">
        <v>0.64318013191223145</v>
      </c>
      <c r="I610" s="316">
        <v>0.59736382961273193</v>
      </c>
      <c r="J610" s="311">
        <v>0.4875781238079071</v>
      </c>
    </row>
    <row r="611">
      <c r="D611" s="134"/>
      <c r="E611" s="141" t="s">
        <v>102</v>
      </c>
      <c r="F611" s="311">
        <v>0.514604389667511</v>
      </c>
      <c r="G611" s="316">
        <v>0.5485917329788208</v>
      </c>
      <c r="H611" s="311">
        <v>0.469046413898468</v>
      </c>
      <c r="I611" s="316">
        <v>0.79907488822937012</v>
      </c>
      <c r="J611" s="311">
        <v>0.76664257049560547</v>
      </c>
    </row>
    <row r="612">
      <c r="D612" s="134"/>
      <c r="E612" s="141" t="s">
        <v>103</v>
      </c>
      <c r="F612" s="311">
        <v>0.696606457233429</v>
      </c>
      <c r="G612" s="316">
        <v>0.70595228672027588</v>
      </c>
      <c r="H612" s="311">
        <v>0.63575232028961182</v>
      </c>
      <c r="I612" s="316">
        <v>0.7812991738319397</v>
      </c>
      <c r="J612" s="311">
        <v>0.78727340698242188</v>
      </c>
    </row>
    <row r="613">
      <c r="D613" s="134"/>
      <c r="E613" s="141" t="s">
        <v>104</v>
      </c>
      <c r="F613" s="311">
        <v>0.46727955341339111</v>
      </c>
      <c r="G613" s="316">
        <v>0.523373544216156</v>
      </c>
      <c r="H613" s="311">
        <v>0.41016954183578491</v>
      </c>
      <c r="I613" s="316">
        <v>0.73549729585647583</v>
      </c>
      <c r="J613" s="311">
        <v>0.72678786516189575</v>
      </c>
    </row>
    <row r="614">
      <c r="D614" s="134"/>
      <c r="E614" s="141" t="s">
        <v>105</v>
      </c>
      <c r="F614" s="311">
        <v>0.7450944185256958</v>
      </c>
      <c r="G614" s="316">
        <v>0.75465178489685059</v>
      </c>
      <c r="H614" s="311">
        <v>0.75966787338256836</v>
      </c>
      <c r="I614" s="316">
        <v>0.45861071348190308</v>
      </c>
      <c r="J614" s="311">
        <v>0.47725757956504822</v>
      </c>
    </row>
    <row r="615">
      <c r="D615" s="134"/>
      <c r="E615" s="141" t="s">
        <v>106</v>
      </c>
      <c r="F615" s="311">
        <v>0.84067285060882568</v>
      </c>
      <c r="G615" s="316">
        <v>0.85188329219818115</v>
      </c>
      <c r="H615" s="311">
        <v>0.79827231168746948</v>
      </c>
      <c r="I615" s="316">
        <v>0.6758999228477478</v>
      </c>
      <c r="J615" s="311">
        <v>0.59044599533081055</v>
      </c>
    </row>
    <row r="616">
      <c r="D616" s="134"/>
      <c r="E616" s="141" t="s">
        <v>29</v>
      </c>
      <c r="F616" s="311">
        <v>0.49330848455429077</v>
      </c>
      <c r="G616" s="316">
        <v>0.39247632026672363</v>
      </c>
      <c r="H616" s="311">
        <v>0.44871899485588074</v>
      </c>
      <c r="I616" s="316">
        <v>0.79696661233901978</v>
      </c>
      <c r="J616" s="311">
        <v>0.81671601533889771</v>
      </c>
    </row>
    <row r="617">
      <c r="D617" s="134"/>
      <c r="E617" s="141" t="s">
        <v>30</v>
      </c>
      <c r="F617" s="311">
        <v>0.37196695804595947</v>
      </c>
      <c r="G617" s="316">
        <v>0.39875417947769165</v>
      </c>
      <c r="H617" s="311">
        <v>0.45640575885772705</v>
      </c>
      <c r="I617" s="316">
        <v>0.802843451499939</v>
      </c>
      <c r="J617" s="311">
        <v>0.86743253469467163</v>
      </c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207</v>
      </c>
    </row>
    <row r="640" ht="15.75">
      <c r="D640" s="342" t="s">
        <v>58</v>
      </c>
      <c r="E640" s="342"/>
      <c r="F640" s="304" t="s">
        <v>201</v>
      </c>
      <c r="G640" s="305" t="s">
        <v>202</v>
      </c>
      <c r="H640" s="306" t="s">
        <v>203</v>
      </c>
      <c r="I640" s="307" t="s">
        <v>204</v>
      </c>
      <c r="J640" s="306" t="s">
        <v>205</v>
      </c>
    </row>
    <row r="641">
      <c r="D641" s="133"/>
      <c r="E641" s="140" t="s">
        <v>208</v>
      </c>
      <c r="F641" s="309">
        <v>0.25600001215934753</v>
      </c>
      <c r="G641" s="315">
        <v>0.25600001215934753</v>
      </c>
      <c r="H641" s="309">
        <v>0.3059999942779541</v>
      </c>
      <c r="I641" s="315">
        <v>0.092000000178813934</v>
      </c>
      <c r="J641" s="309">
        <v>0.090999998152256012</v>
      </c>
    </row>
    <row r="642">
      <c r="D642" s="134"/>
      <c r="E642" s="141" t="s">
        <v>124</v>
      </c>
      <c r="F642" s="311">
        <v>0.25600001215934753</v>
      </c>
      <c r="G642" s="316">
        <v>0.25600001215934753</v>
      </c>
      <c r="H642" s="311">
        <v>0.25600001215934753</v>
      </c>
      <c r="I642" s="316">
        <v>0.13899999856948853</v>
      </c>
      <c r="J642" s="311">
        <v>0.093999996781349182</v>
      </c>
    </row>
    <row r="643">
      <c r="D643" s="134"/>
      <c r="E643" s="141" t="s">
        <v>143</v>
      </c>
      <c r="F643" s="311">
        <v>0.20600000023841858</v>
      </c>
      <c r="G643" s="316">
        <v>0.20600000023841858</v>
      </c>
      <c r="H643" s="311">
        <v>0.20600000023841858</v>
      </c>
      <c r="I643" s="316">
        <v>0.1940000057220459</v>
      </c>
      <c r="J643" s="311">
        <v>0.18899999558925629</v>
      </c>
    </row>
    <row r="644">
      <c r="D644" s="134"/>
      <c r="E644" s="141" t="s">
        <v>123</v>
      </c>
      <c r="F644" s="311">
        <v>0.15600000321865082</v>
      </c>
      <c r="G644" s="316">
        <v>0.15600000321865082</v>
      </c>
      <c r="H644" s="311">
        <v>0.15600000321865082</v>
      </c>
      <c r="I644" s="316">
        <v>0.29399999976158142</v>
      </c>
      <c r="J644" s="311">
        <v>0.23899999260902405</v>
      </c>
    </row>
    <row r="645">
      <c r="D645" s="134"/>
      <c r="E645" s="141" t="s">
        <v>122</v>
      </c>
      <c r="F645" s="311">
        <v>0.10599999874830246</v>
      </c>
      <c r="G645" s="316">
        <v>0.0560000017285347</v>
      </c>
      <c r="H645" s="311">
        <v>0.0560000017285347</v>
      </c>
      <c r="I645" s="316">
        <v>0.48899999260902405</v>
      </c>
      <c r="J645" s="311">
        <v>0.29399999976158142</v>
      </c>
    </row>
    <row r="647" ht="19.5">
      <c r="C647" s="14" t="s">
        <v>209</v>
      </c>
    </row>
    <row r="648" ht="15.75">
      <c r="D648" s="342" t="s">
        <v>58</v>
      </c>
      <c r="E648" s="342"/>
      <c r="F648" s="304" t="s">
        <v>201</v>
      </c>
      <c r="G648" s="305" t="s">
        <v>202</v>
      </c>
      <c r="H648" s="306" t="s">
        <v>203</v>
      </c>
      <c r="I648" s="307" t="s">
        <v>204</v>
      </c>
      <c r="J648" s="306" t="s">
        <v>205</v>
      </c>
    </row>
    <row r="649">
      <c r="D649" s="133"/>
      <c r="E649" s="140" t="s">
        <v>29</v>
      </c>
      <c r="F649" s="336">
        <v>0.0080920448526740074</v>
      </c>
      <c r="G649" s="337">
        <v>0.020604752004146576</v>
      </c>
      <c r="H649" s="336">
        <v>0.0051568849012255669</v>
      </c>
      <c r="I649" s="337">
        <v>0.0053078881464898586</v>
      </c>
      <c r="J649" s="336">
        <v>0.010021761059761047</v>
      </c>
    </row>
    <row r="650">
      <c r="D650" s="134"/>
      <c r="E650" s="141" t="s">
        <v>30</v>
      </c>
      <c r="F650" s="338">
        <v>1.9013707637786865</v>
      </c>
      <c r="G650" s="339">
        <v>1.2353428602218628</v>
      </c>
      <c r="H650" s="338">
        <v>2.6179134845733643</v>
      </c>
      <c r="I650" s="339">
        <v>2.6726465225219727</v>
      </c>
      <c r="J650" s="338">
        <v>2.560150146484375</v>
      </c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37:E537"/>
    <mergeCell ref="D517:E517"/>
    <mergeCell ref="D570:E570"/>
    <mergeCell ref="D561:E561"/>
    <mergeCell ref="D152:E153"/>
    <mergeCell ref="F152:I152"/>
    <mergeCell ref="J152:M152"/>
    <mergeCell ref="D187:E188"/>
    <mergeCell ref="D464:E464"/>
    <mergeCell ref="D223:E223"/>
    <mergeCell ref="D296:E296"/>
    <mergeCell ref="D362:E362"/>
    <mergeCell ref="D372:E372"/>
    <mergeCell ref="D5:E5"/>
    <mergeCell ref="D38:E38"/>
    <mergeCell ref="D72:E72"/>
    <mergeCell ref="D82:E82"/>
    <mergeCell ref="D116:E116"/>
    <mergeCell ref="D429:E429"/>
    <mergeCell ref="H536:I536"/>
    <mergeCell ref="J536:K536"/>
    <mergeCell ref="L536:M536"/>
    <mergeCell ref="F536:G536"/>
    <mergeCell ref="L570:M570"/>
    <mergeCell ref="D640:E640"/>
    <mergeCell ref="F187:I187"/>
    <mergeCell ref="J187:M187"/>
    <mergeCell ref="D605:E605"/>
    <mergeCell ref="D472:E472"/>
    <mergeCell ref="F516:H516"/>
    <mergeCell ref="I516:K516"/>
    <mergeCell ref="L516:N516"/>
    <mergeCell ref="D480:E480"/>
    <mergeCell ref="D490:E490"/>
    <mergeCell ref="D498:E498"/>
    <mergeCell ref="D506:E506"/>
    <mergeCell ref="D528:E528"/>
    <mergeCell ref="D383:E383"/>
    <mergeCell ref="D419:E41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3"/>
  <sheetViews>
    <sheetView showGridLines="0" tabSelected="1" topLeftCell="A562" workbookViewId="0">
      <selection activeCell="P567" sqref="P567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210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211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119</v>
      </c>
    </row>
    <row r="5" ht="15.75" s="18" customFormat="1">
      <c r="B5" s="19"/>
      <c r="D5" s="342" t="s">
        <v>74</v>
      </c>
      <c r="E5" s="343"/>
      <c r="F5" s="143" t="s">
        <v>120</v>
      </c>
      <c r="G5" s="147" t="s">
        <v>212</v>
      </c>
      <c r="H5" s="5" t="s">
        <v>213</v>
      </c>
      <c r="I5" s="6" t="s">
        <v>214</v>
      </c>
      <c r="J5" s="20"/>
      <c r="K5" s="7"/>
    </row>
    <row r="6" s="13" customFormat="1">
      <c r="B6" s="21"/>
      <c r="D6" s="133" t="s">
        <v>45</v>
      </c>
      <c r="E6" s="140"/>
      <c r="F6" s="144"/>
      <c r="G6" s="148"/>
      <c r="H6" s="112"/>
      <c r="I6" s="127"/>
      <c r="J6" s="112"/>
      <c r="K6" s="128"/>
    </row>
    <row r="7">
      <c r="D7" s="134"/>
      <c r="E7" s="141"/>
      <c r="F7" s="145"/>
      <c r="G7" s="149"/>
      <c r="H7" s="113"/>
      <c r="I7" s="131"/>
      <c r="J7" s="113"/>
      <c r="K7" s="132"/>
    </row>
    <row r="8">
      <c r="D8" s="134"/>
      <c r="E8" s="141"/>
      <c r="F8" s="145"/>
      <c r="G8" s="149"/>
      <c r="H8" s="113"/>
      <c r="I8" s="131"/>
      <c r="J8" s="113"/>
      <c r="K8" s="132"/>
    </row>
    <row r="9">
      <c r="D9" s="134"/>
      <c r="E9" s="141"/>
      <c r="F9" s="145"/>
      <c r="G9" s="149"/>
      <c r="H9" s="113"/>
      <c r="I9" s="131"/>
      <c r="J9" s="113"/>
      <c r="K9" s="132"/>
    </row>
    <row r="10">
      <c r="A10" s="15"/>
      <c r="D10" s="134"/>
      <c r="E10" s="141"/>
      <c r="F10" s="145"/>
      <c r="G10" s="149"/>
      <c r="H10" s="113"/>
      <c r="I10" s="131"/>
      <c r="J10" s="113"/>
      <c r="K10" s="132"/>
    </row>
    <row r="11">
      <c r="A11" s="15"/>
      <c r="D11" s="134"/>
      <c r="E11" s="141"/>
      <c r="F11" s="145"/>
      <c r="G11" s="149"/>
      <c r="H11" s="113"/>
      <c r="I11" s="131"/>
      <c r="J11" s="113"/>
      <c r="K11" s="132"/>
    </row>
    <row r="12">
      <c r="A12" s="15"/>
      <c r="D12" s="134"/>
      <c r="E12" s="141"/>
      <c r="F12" s="145"/>
      <c r="G12" s="149"/>
      <c r="H12" s="113"/>
      <c r="I12" s="131"/>
      <c r="J12" s="113"/>
      <c r="K12" s="132"/>
    </row>
    <row r="13">
      <c r="A13" s="15"/>
      <c r="D13" s="134"/>
      <c r="E13" s="141"/>
      <c r="F13" s="145"/>
      <c r="G13" s="149"/>
      <c r="H13" s="113"/>
      <c r="I13" s="131"/>
      <c r="J13" s="113"/>
      <c r="K13" s="132"/>
    </row>
    <row r="14">
      <c r="A14" s="15"/>
      <c r="D14" s="134"/>
      <c r="E14" s="141"/>
      <c r="F14" s="145"/>
      <c r="G14" s="149"/>
      <c r="H14" s="113"/>
      <c r="I14" s="131"/>
      <c r="J14" s="113"/>
      <c r="K14" s="132"/>
    </row>
    <row r="15">
      <c r="A15" s="15"/>
      <c r="D15" s="134"/>
      <c r="E15" s="141"/>
      <c r="F15" s="145"/>
      <c r="G15" s="149"/>
      <c r="H15" s="113"/>
      <c r="I15" s="131"/>
      <c r="J15" s="113"/>
      <c r="K15" s="132"/>
    </row>
    <row r="16">
      <c r="A16" s="15"/>
      <c r="D16" s="134"/>
      <c r="E16" s="141"/>
      <c r="F16" s="145"/>
      <c r="G16" s="149"/>
      <c r="H16" s="113"/>
      <c r="I16" s="131"/>
      <c r="J16" s="113"/>
      <c r="K16" s="132"/>
    </row>
    <row r="17">
      <c r="A17" s="15"/>
      <c r="D17" s="134"/>
      <c r="E17" s="141"/>
      <c r="F17" s="145"/>
      <c r="G17" s="149"/>
      <c r="H17" s="113"/>
      <c r="I17" s="131"/>
      <c r="J17" s="113"/>
      <c r="K17" s="132"/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126</v>
      </c>
    </row>
    <row r="38" ht="15.75" s="18" customFormat="1">
      <c r="B38" s="19"/>
      <c r="D38" s="342" t="s">
        <v>74</v>
      </c>
      <c r="E38" s="343"/>
      <c r="F38" s="143" t="s">
        <v>120</v>
      </c>
      <c r="G38" s="147" t="s">
        <v>212</v>
      </c>
      <c r="H38" s="5" t="s">
        <v>213</v>
      </c>
      <c r="I38" s="6" t="s">
        <v>214</v>
      </c>
      <c r="J38" s="20"/>
      <c r="K38" s="7"/>
    </row>
    <row r="39" s="13" customFormat="1">
      <c r="B39" s="21"/>
      <c r="D39" s="133" t="s">
        <v>45</v>
      </c>
      <c r="E39" s="140"/>
      <c r="F39" s="144"/>
      <c r="G39" s="148"/>
      <c r="H39" s="112"/>
      <c r="I39" s="127"/>
      <c r="J39" s="112"/>
      <c r="K39" s="128"/>
    </row>
    <row r="40">
      <c r="D40" s="134"/>
      <c r="E40" s="141"/>
      <c r="F40" s="145"/>
      <c r="G40" s="149"/>
      <c r="H40" s="113"/>
      <c r="I40" s="131"/>
      <c r="J40" s="113"/>
      <c r="K40" s="132"/>
    </row>
    <row r="41">
      <c r="D41" s="134"/>
      <c r="E41" s="141"/>
      <c r="F41" s="145"/>
      <c r="G41" s="149"/>
      <c r="H41" s="113"/>
      <c r="I41" s="131"/>
      <c r="J41" s="113"/>
      <c r="K41" s="132"/>
    </row>
    <row r="42">
      <c r="D42" s="134"/>
      <c r="E42" s="141"/>
      <c r="F42" s="145"/>
      <c r="G42" s="149"/>
      <c r="H42" s="113"/>
      <c r="I42" s="131"/>
      <c r="J42" s="113"/>
      <c r="K42" s="132"/>
    </row>
    <row r="43">
      <c r="A43" s="15"/>
      <c r="D43" s="134"/>
      <c r="E43" s="141"/>
      <c r="F43" s="145"/>
      <c r="G43" s="149"/>
      <c r="H43" s="113"/>
      <c r="I43" s="131"/>
      <c r="J43" s="113"/>
      <c r="K43" s="132"/>
    </row>
    <row r="44">
      <c r="A44" s="15"/>
      <c r="D44" s="134"/>
      <c r="E44" s="141"/>
      <c r="F44" s="145"/>
      <c r="G44" s="149"/>
      <c r="H44" s="113"/>
      <c r="I44" s="131"/>
      <c r="J44" s="113"/>
      <c r="K44" s="132"/>
    </row>
    <row r="45">
      <c r="A45" s="15"/>
      <c r="D45" s="134"/>
      <c r="E45" s="141"/>
      <c r="F45" s="145"/>
      <c r="G45" s="149"/>
      <c r="H45" s="113"/>
      <c r="I45" s="131"/>
      <c r="J45" s="113"/>
      <c r="K45" s="132"/>
    </row>
    <row r="46">
      <c r="A46" s="15"/>
      <c r="D46" s="134"/>
      <c r="E46" s="141"/>
      <c r="F46" s="145"/>
      <c r="G46" s="149"/>
      <c r="H46" s="113"/>
      <c r="I46" s="131"/>
      <c r="J46" s="113"/>
      <c r="K46" s="132"/>
    </row>
    <row r="47">
      <c r="A47" s="15"/>
      <c r="D47" s="134"/>
      <c r="E47" s="141"/>
      <c r="F47" s="145"/>
      <c r="G47" s="149"/>
      <c r="H47" s="113"/>
      <c r="I47" s="131"/>
      <c r="J47" s="113"/>
      <c r="K47" s="132"/>
    </row>
    <row r="48">
      <c r="A48" s="15"/>
      <c r="D48" s="134"/>
      <c r="E48" s="141"/>
      <c r="F48" s="145"/>
      <c r="G48" s="149"/>
      <c r="H48" s="113"/>
      <c r="I48" s="131"/>
      <c r="J48" s="113"/>
      <c r="K48" s="132"/>
    </row>
    <row r="49">
      <c r="A49" s="15"/>
      <c r="D49" s="134"/>
      <c r="E49" s="141"/>
      <c r="F49" s="145"/>
      <c r="G49" s="149"/>
      <c r="H49" s="113"/>
      <c r="I49" s="131"/>
      <c r="J49" s="113"/>
      <c r="K49" s="132"/>
    </row>
    <row r="50">
      <c r="A50" s="15"/>
      <c r="D50" s="134"/>
      <c r="E50" s="141"/>
      <c r="F50" s="145"/>
      <c r="G50" s="149"/>
      <c r="H50" s="113"/>
      <c r="I50" s="131"/>
      <c r="J50" s="113"/>
      <c r="K50" s="132"/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127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128</v>
      </c>
    </row>
    <row r="72" ht="15.75" s="18" customFormat="1">
      <c r="B72" s="19"/>
      <c r="D72" s="342" t="s">
        <v>74</v>
      </c>
      <c r="E72" s="343"/>
      <c r="F72" s="90" t="s">
        <v>212</v>
      </c>
      <c r="G72" s="83" t="s">
        <v>213</v>
      </c>
      <c r="H72" s="5" t="s">
        <v>214</v>
      </c>
      <c r="I72" s="6"/>
      <c r="J72" s="85"/>
    </row>
    <row r="73" s="13" customFormat="1">
      <c r="B73" s="21"/>
      <c r="D73" s="133"/>
      <c r="E73" s="140" t="s">
        <v>45</v>
      </c>
      <c r="F73" s="125"/>
      <c r="G73" s="126"/>
      <c r="H73" s="112"/>
      <c r="I73" s="127"/>
      <c r="J73" s="174"/>
    </row>
    <row r="74">
      <c r="D74" s="134"/>
      <c r="E74" s="141"/>
      <c r="F74" s="129"/>
      <c r="G74" s="130"/>
      <c r="H74" s="113"/>
      <c r="I74" s="131"/>
      <c r="J74" s="175"/>
      <c r="K74" s="15"/>
    </row>
    <row r="75">
      <c r="D75" s="134"/>
      <c r="E75" s="141"/>
      <c r="F75" s="129"/>
      <c r="G75" s="130"/>
      <c r="H75" s="113"/>
      <c r="I75" s="131"/>
      <c r="J75" s="175"/>
      <c r="K75" s="15"/>
    </row>
    <row r="76">
      <c r="D76" s="134"/>
      <c r="E76" s="141"/>
      <c r="F76" s="129"/>
      <c r="G76" s="130"/>
      <c r="H76" s="113"/>
      <c r="I76" s="131"/>
      <c r="J76" s="175"/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127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215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131</v>
      </c>
    </row>
    <row r="82" ht="15.75" s="18" customFormat="1">
      <c r="B82" s="19"/>
      <c r="D82" s="342" t="s">
        <v>74</v>
      </c>
      <c r="E82" s="343"/>
      <c r="F82" s="143" t="s">
        <v>127</v>
      </c>
      <c r="G82" s="147" t="s">
        <v>212</v>
      </c>
      <c r="H82" s="5" t="s">
        <v>213</v>
      </c>
      <c r="I82" s="6" t="s">
        <v>214</v>
      </c>
      <c r="J82" s="20"/>
      <c r="K82" s="7"/>
    </row>
    <row r="83" s="13" customFormat="1">
      <c r="B83" s="21"/>
      <c r="D83" s="133" t="s">
        <v>45</v>
      </c>
      <c r="E83" s="140"/>
      <c r="F83" s="144"/>
      <c r="G83" s="148"/>
      <c r="H83" s="112"/>
      <c r="I83" s="127"/>
      <c r="J83" s="112"/>
      <c r="K83" s="128"/>
    </row>
    <row r="84">
      <c r="D84" s="134"/>
      <c r="E84" s="141"/>
      <c r="F84" s="145"/>
      <c r="G84" s="149"/>
      <c r="H84" s="113"/>
      <c r="I84" s="131"/>
      <c r="J84" s="113"/>
      <c r="K84" s="132"/>
    </row>
    <row r="85">
      <c r="D85" s="134"/>
      <c r="E85" s="141"/>
      <c r="F85" s="145"/>
      <c r="G85" s="149"/>
      <c r="H85" s="113"/>
      <c r="I85" s="131"/>
      <c r="J85" s="113"/>
      <c r="K85" s="132"/>
    </row>
    <row r="86">
      <c r="D86" s="134"/>
      <c r="E86" s="141"/>
      <c r="F86" s="145"/>
      <c r="G86" s="149"/>
      <c r="H86" s="113"/>
      <c r="I86" s="131"/>
      <c r="J86" s="113"/>
      <c r="K86" s="132"/>
    </row>
    <row r="87">
      <c r="A87" s="15"/>
      <c r="D87" s="134"/>
      <c r="E87" s="141"/>
      <c r="F87" s="145"/>
      <c r="G87" s="149"/>
      <c r="H87" s="113"/>
      <c r="I87" s="131"/>
      <c r="J87" s="113"/>
      <c r="K87" s="132"/>
    </row>
    <row r="88">
      <c r="A88" s="15"/>
      <c r="D88" s="134"/>
      <c r="E88" s="141"/>
      <c r="F88" s="145"/>
      <c r="G88" s="149"/>
      <c r="H88" s="113"/>
      <c r="I88" s="131"/>
      <c r="J88" s="113"/>
      <c r="K88" s="132"/>
    </row>
    <row r="89">
      <c r="A89" s="15"/>
      <c r="D89" s="134"/>
      <c r="E89" s="141"/>
      <c r="F89" s="145"/>
      <c r="G89" s="149"/>
      <c r="H89" s="113"/>
      <c r="I89" s="131"/>
      <c r="J89" s="113"/>
      <c r="K89" s="132"/>
    </row>
    <row r="90">
      <c r="A90" s="15"/>
      <c r="D90" s="134"/>
      <c r="E90" s="141"/>
      <c r="F90" s="145"/>
      <c r="G90" s="149"/>
      <c r="H90" s="113"/>
      <c r="I90" s="131"/>
      <c r="J90" s="113"/>
      <c r="K90" s="132"/>
    </row>
    <row r="91">
      <c r="A91" s="15"/>
      <c r="D91" s="134"/>
      <c r="E91" s="141"/>
      <c r="F91" s="145"/>
      <c r="G91" s="149"/>
      <c r="H91" s="113"/>
      <c r="I91" s="131"/>
      <c r="J91" s="113"/>
      <c r="K91" s="132"/>
    </row>
    <row r="92">
      <c r="A92" s="15"/>
      <c r="D92" s="134"/>
      <c r="E92" s="141"/>
      <c r="F92" s="145"/>
      <c r="G92" s="149"/>
      <c r="H92" s="113"/>
      <c r="I92" s="131"/>
      <c r="J92" s="113"/>
      <c r="K92" s="132"/>
    </row>
    <row r="93">
      <c r="A93" s="15"/>
      <c r="D93" s="134"/>
      <c r="E93" s="141"/>
      <c r="F93" s="145"/>
      <c r="G93" s="149"/>
      <c r="H93" s="113"/>
      <c r="I93" s="131"/>
      <c r="J93" s="113"/>
      <c r="K93" s="132"/>
    </row>
    <row r="94">
      <c r="A94" s="15"/>
      <c r="D94" s="134"/>
      <c r="E94" s="141"/>
      <c r="F94" s="145"/>
      <c r="G94" s="149"/>
      <c r="H94" s="113"/>
      <c r="I94" s="131"/>
      <c r="J94" s="113"/>
      <c r="K94" s="132"/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127</v>
      </c>
      <c r="F113" s="135">
        <f>SUM(F83:F112)</f>
        <v>0</v>
      </c>
      <c r="G113" s="177">
        <f ref="G113:K113" t="shared" si="2">SUM(G83:G112)</f>
        <v>0</v>
      </c>
      <c r="H113" s="178">
        <f t="shared" si="2"/>
        <v>0</v>
      </c>
      <c r="I113" s="179">
        <f t="shared" si="2"/>
        <v>0</v>
      </c>
      <c r="J113" s="178">
        <f t="shared" si="2"/>
        <v>0</v>
      </c>
      <c r="K113" s="180">
        <f t="shared" si="2"/>
        <v>0</v>
      </c>
    </row>
    <row r="114" s="41" customFormat="1"/>
    <row r="115" ht="19.5">
      <c r="B115" s="14" t="s">
        <v>132</v>
      </c>
    </row>
    <row r="116" ht="15.75" s="18" customFormat="1">
      <c r="B116" s="19"/>
      <c r="D116" s="342" t="s">
        <v>74</v>
      </c>
      <c r="E116" s="343"/>
      <c r="F116" s="143" t="s">
        <v>127</v>
      </c>
      <c r="G116" s="102" t="s">
        <v>212</v>
      </c>
      <c r="H116" s="5" t="s">
        <v>213</v>
      </c>
      <c r="I116" s="6" t="s">
        <v>214</v>
      </c>
      <c r="J116" s="95"/>
      <c r="K116" s="7"/>
    </row>
    <row r="117" s="13" customFormat="1">
      <c r="B117" s="21"/>
      <c r="D117" s="133" t="s">
        <v>45</v>
      </c>
      <c r="E117" s="140"/>
      <c r="F117" s="151"/>
      <c r="G117" s="152"/>
      <c r="H117" s="96"/>
      <c r="I117" s="99"/>
      <c r="J117" s="96"/>
      <c r="K117" s="104"/>
    </row>
    <row r="118">
      <c r="D118" s="134"/>
      <c r="E118" s="141"/>
      <c r="F118" s="153"/>
      <c r="G118" s="154"/>
      <c r="H118" s="97"/>
      <c r="I118" s="100"/>
      <c r="J118" s="97"/>
      <c r="K118" s="105"/>
    </row>
    <row r="119">
      <c r="D119" s="134"/>
      <c r="E119" s="141"/>
      <c r="F119" s="153"/>
      <c r="G119" s="154"/>
      <c r="H119" s="97"/>
      <c r="I119" s="100"/>
      <c r="J119" s="97"/>
      <c r="K119" s="105"/>
    </row>
    <row r="120">
      <c r="D120" s="134"/>
      <c r="E120" s="141"/>
      <c r="F120" s="153"/>
      <c r="G120" s="154"/>
      <c r="H120" s="97"/>
      <c r="I120" s="100"/>
      <c r="J120" s="97"/>
      <c r="K120" s="105"/>
    </row>
    <row r="121">
      <c r="A121" s="15"/>
      <c r="D121" s="134"/>
      <c r="E121" s="141"/>
      <c r="F121" s="153"/>
      <c r="G121" s="154"/>
      <c r="H121" s="97"/>
      <c r="I121" s="100"/>
      <c r="J121" s="97"/>
      <c r="K121" s="105"/>
    </row>
    <row r="122">
      <c r="A122" s="15"/>
      <c r="D122" s="134"/>
      <c r="E122" s="141"/>
      <c r="F122" s="153"/>
      <c r="G122" s="154"/>
      <c r="H122" s="97"/>
      <c r="I122" s="100"/>
      <c r="J122" s="97"/>
      <c r="K122" s="105"/>
    </row>
    <row r="123">
      <c r="A123" s="15"/>
      <c r="D123" s="134"/>
      <c r="E123" s="141"/>
      <c r="F123" s="153"/>
      <c r="G123" s="154"/>
      <c r="H123" s="97"/>
      <c r="I123" s="100"/>
      <c r="J123" s="97"/>
      <c r="K123" s="105"/>
    </row>
    <row r="124">
      <c r="A124" s="15"/>
      <c r="D124" s="134"/>
      <c r="E124" s="141"/>
      <c r="F124" s="153"/>
      <c r="G124" s="154"/>
      <c r="H124" s="97"/>
      <c r="I124" s="100"/>
      <c r="J124" s="97"/>
      <c r="K124" s="105"/>
    </row>
    <row r="125">
      <c r="A125" s="15"/>
      <c r="D125" s="134"/>
      <c r="E125" s="141"/>
      <c r="F125" s="153"/>
      <c r="G125" s="154"/>
      <c r="H125" s="97"/>
      <c r="I125" s="100"/>
      <c r="J125" s="97"/>
      <c r="K125" s="105"/>
    </row>
    <row r="126">
      <c r="A126" s="15"/>
      <c r="D126" s="134"/>
      <c r="E126" s="141"/>
      <c r="F126" s="153"/>
      <c r="G126" s="154"/>
      <c r="H126" s="97"/>
      <c r="I126" s="100"/>
      <c r="J126" s="97"/>
      <c r="K126" s="105"/>
    </row>
    <row r="127">
      <c r="A127" s="15"/>
      <c r="D127" s="134"/>
      <c r="E127" s="141"/>
      <c r="F127" s="153"/>
      <c r="G127" s="154"/>
      <c r="H127" s="97"/>
      <c r="I127" s="100"/>
      <c r="J127" s="97"/>
      <c r="K127" s="105"/>
    </row>
    <row r="128">
      <c r="A128" s="15"/>
      <c r="D128" s="134"/>
      <c r="E128" s="141"/>
      <c r="F128" s="153"/>
      <c r="G128" s="154"/>
      <c r="H128" s="97"/>
      <c r="I128" s="100"/>
      <c r="J128" s="97"/>
      <c r="K128" s="105"/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127</v>
      </c>
      <c r="F147" s="182">
        <f>SUM(F117:F146)</f>
        <v>0</v>
      </c>
      <c r="G147" s="183">
        <f ref="G147:K147" t="shared" si="3">SUM(G117:G146)</f>
        <v>0</v>
      </c>
      <c r="H147" s="184">
        <f t="shared" si="3"/>
        <v>0</v>
      </c>
      <c r="I147" s="185">
        <f t="shared" si="3"/>
        <v>0</v>
      </c>
      <c r="J147" s="184">
        <f t="shared" si="3"/>
        <v>0</v>
      </c>
      <c r="K147" s="186">
        <f t="shared" si="3"/>
        <v>0</v>
      </c>
    </row>
    <row r="148" s="41" customFormat="1">
      <c r="B148" s="42"/>
      <c r="D148" s="41" t="s">
        <v>52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216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134</v>
      </c>
    </row>
    <row r="152" s="18" customFormat="1">
      <c r="B152" s="19"/>
      <c r="D152" s="340" t="s">
        <v>74</v>
      </c>
      <c r="E152" s="341"/>
      <c r="F152" s="344" t="s">
        <v>36</v>
      </c>
      <c r="G152" s="345"/>
      <c r="H152" s="345"/>
      <c r="I152" s="346"/>
      <c r="J152" s="344" t="s">
        <v>40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41</v>
      </c>
      <c r="G153" s="164" t="s">
        <v>42</v>
      </c>
      <c r="H153" s="165" t="s">
        <v>43</v>
      </c>
      <c r="I153" s="166" t="s">
        <v>44</v>
      </c>
      <c r="J153" s="163" t="s">
        <v>41</v>
      </c>
      <c r="K153" s="164" t="s">
        <v>42</v>
      </c>
      <c r="L153" s="165" t="s">
        <v>43</v>
      </c>
      <c r="M153" s="166" t="s">
        <v>44</v>
      </c>
    </row>
    <row r="154" s="13" customFormat="1">
      <c r="B154" s="21"/>
      <c r="D154" s="133" t="s">
        <v>45</v>
      </c>
      <c r="E154" s="140"/>
      <c r="F154" s="159"/>
      <c r="G154" s="160"/>
      <c r="H154" s="161"/>
      <c r="I154" s="162"/>
      <c r="J154" s="167" t="s">
        <v>45</v>
      </c>
      <c r="K154" s="168"/>
      <c r="L154" s="169"/>
      <c r="M154" s="170"/>
    </row>
    <row r="155">
      <c r="D155" s="134"/>
      <c r="E155" s="141"/>
      <c r="F155" s="157"/>
      <c r="G155" s="131"/>
      <c r="H155" s="113"/>
      <c r="I155" s="132"/>
      <c r="J155" s="171"/>
      <c r="K155" s="100"/>
      <c r="L155" s="97"/>
      <c r="M155" s="105"/>
    </row>
    <row r="156">
      <c r="D156" s="134"/>
      <c r="E156" s="141"/>
      <c r="F156" s="157"/>
      <c r="G156" s="131"/>
      <c r="H156" s="113"/>
      <c r="I156" s="132"/>
      <c r="J156" s="171"/>
      <c r="K156" s="100"/>
      <c r="L156" s="97"/>
      <c r="M156" s="105"/>
    </row>
    <row r="157">
      <c r="D157" s="134"/>
      <c r="E157" s="141"/>
      <c r="F157" s="157"/>
      <c r="G157" s="131"/>
      <c r="H157" s="113"/>
      <c r="I157" s="132"/>
      <c r="J157" s="171"/>
      <c r="K157" s="100"/>
      <c r="L157" s="97"/>
      <c r="M157" s="105"/>
    </row>
    <row r="158">
      <c r="A158" s="15"/>
      <c r="D158" s="134"/>
      <c r="E158" s="141"/>
      <c r="F158" s="157"/>
      <c r="G158" s="131"/>
      <c r="H158" s="113"/>
      <c r="I158" s="132"/>
      <c r="J158" s="171"/>
      <c r="K158" s="100"/>
      <c r="L158" s="97"/>
      <c r="M158" s="105"/>
    </row>
    <row r="159">
      <c r="A159" s="15"/>
      <c r="D159" s="134"/>
      <c r="E159" s="141"/>
      <c r="F159" s="157"/>
      <c r="G159" s="131"/>
      <c r="H159" s="113"/>
      <c r="I159" s="132"/>
      <c r="J159" s="171"/>
      <c r="K159" s="100"/>
      <c r="L159" s="97"/>
      <c r="M159" s="105"/>
    </row>
    <row r="160">
      <c r="A160" s="15"/>
      <c r="D160" s="134"/>
      <c r="E160" s="141"/>
      <c r="F160" s="157"/>
      <c r="G160" s="131"/>
      <c r="H160" s="113"/>
      <c r="I160" s="132"/>
      <c r="J160" s="171"/>
      <c r="K160" s="100"/>
      <c r="L160" s="97"/>
      <c r="M160" s="105"/>
    </row>
    <row r="161">
      <c r="A161" s="15"/>
      <c r="D161" s="134"/>
      <c r="E161" s="141"/>
      <c r="F161" s="157"/>
      <c r="G161" s="131"/>
      <c r="H161" s="113"/>
      <c r="I161" s="132"/>
      <c r="J161" s="171"/>
      <c r="K161" s="100"/>
      <c r="L161" s="97"/>
      <c r="M161" s="105"/>
    </row>
    <row r="162">
      <c r="A162" s="15"/>
      <c r="D162" s="134"/>
      <c r="E162" s="141"/>
      <c r="F162" s="157"/>
      <c r="G162" s="131"/>
      <c r="H162" s="113"/>
      <c r="I162" s="132"/>
      <c r="J162" s="171"/>
      <c r="K162" s="100"/>
      <c r="L162" s="97"/>
      <c r="M162" s="105"/>
    </row>
    <row r="163">
      <c r="A163" s="15"/>
      <c r="D163" s="134"/>
      <c r="E163" s="141"/>
      <c r="F163" s="157"/>
      <c r="G163" s="131"/>
      <c r="H163" s="113"/>
      <c r="I163" s="132"/>
      <c r="J163" s="171"/>
      <c r="K163" s="100"/>
      <c r="L163" s="97"/>
      <c r="M163" s="105"/>
    </row>
    <row r="164">
      <c r="A164" s="15"/>
      <c r="D164" s="134"/>
      <c r="E164" s="141"/>
      <c r="F164" s="157"/>
      <c r="G164" s="131"/>
      <c r="H164" s="113"/>
      <c r="I164" s="132"/>
      <c r="J164" s="171"/>
      <c r="K164" s="100"/>
      <c r="L164" s="97"/>
      <c r="M164" s="105"/>
    </row>
    <row r="165">
      <c r="A165" s="15"/>
      <c r="D165" s="134"/>
      <c r="E165" s="141"/>
      <c r="F165" s="157"/>
      <c r="G165" s="131"/>
      <c r="H165" s="113"/>
      <c r="I165" s="132"/>
      <c r="J165" s="171"/>
      <c r="K165" s="100"/>
      <c r="L165" s="97"/>
      <c r="M165" s="105"/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127</v>
      </c>
      <c r="F184" s="187">
        <f>SUM(F154:F183)</f>
        <v>0</v>
      </c>
      <c r="G184" s="188">
        <f ref="G184:M184" t="shared" si="4">SUM(G154:G183)</f>
        <v>0</v>
      </c>
      <c r="H184" s="188">
        <f t="shared" si="4"/>
        <v>0</v>
      </c>
      <c r="I184" s="189">
        <f t="shared" si="4"/>
        <v>0</v>
      </c>
      <c r="J184" s="190">
        <f t="shared" si="4"/>
        <v>0</v>
      </c>
      <c r="K184" s="191">
        <f t="shared" si="4"/>
        <v>0</v>
      </c>
      <c r="L184" s="191">
        <f t="shared" si="4"/>
        <v>0</v>
      </c>
      <c r="M184" s="192">
        <f t="shared" si="4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135</v>
      </c>
    </row>
    <row r="187" s="18" customFormat="1">
      <c r="B187" s="19"/>
      <c r="D187" s="340" t="s">
        <v>74</v>
      </c>
      <c r="E187" s="341"/>
      <c r="F187" s="344" t="s">
        <v>39</v>
      </c>
      <c r="G187" s="345"/>
      <c r="H187" s="345"/>
      <c r="I187" s="346"/>
      <c r="J187" s="344" t="s">
        <v>136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41</v>
      </c>
      <c r="G188" s="164" t="s">
        <v>42</v>
      </c>
      <c r="H188" s="165" t="s">
        <v>43</v>
      </c>
      <c r="I188" s="166" t="s">
        <v>44</v>
      </c>
      <c r="J188" s="163" t="s">
        <v>41</v>
      </c>
      <c r="K188" s="164" t="s">
        <v>42</v>
      </c>
      <c r="L188" s="165" t="s">
        <v>43</v>
      </c>
      <c r="M188" s="166" t="s">
        <v>44</v>
      </c>
    </row>
    <row r="189" s="13" customFormat="1">
      <c r="B189" s="21"/>
      <c r="D189" s="133" t="s">
        <v>45</v>
      </c>
      <c r="E189" s="140"/>
      <c r="F189" s="159"/>
      <c r="G189" s="160"/>
      <c r="H189" s="161"/>
      <c r="I189" s="162"/>
      <c r="J189" s="167" t="s">
        <v>45</v>
      </c>
      <c r="K189" s="168"/>
      <c r="L189" s="169"/>
      <c r="M189" s="170"/>
    </row>
    <row r="190">
      <c r="D190" s="134"/>
      <c r="E190" s="141"/>
      <c r="F190" s="157"/>
      <c r="G190" s="131"/>
      <c r="H190" s="113"/>
      <c r="I190" s="132"/>
      <c r="J190" s="171"/>
      <c r="K190" s="100"/>
      <c r="L190" s="97"/>
      <c r="M190" s="105"/>
    </row>
    <row r="191">
      <c r="D191" s="134"/>
      <c r="E191" s="141"/>
      <c r="F191" s="157"/>
      <c r="G191" s="131"/>
      <c r="H191" s="113"/>
      <c r="I191" s="132"/>
      <c r="J191" s="171"/>
      <c r="K191" s="100"/>
      <c r="L191" s="97"/>
      <c r="M191" s="105"/>
    </row>
    <row r="192">
      <c r="D192" s="134"/>
      <c r="E192" s="141"/>
      <c r="F192" s="157"/>
      <c r="G192" s="131"/>
      <c r="H192" s="113"/>
      <c r="I192" s="132"/>
      <c r="J192" s="171"/>
      <c r="K192" s="100"/>
      <c r="L192" s="97"/>
      <c r="M192" s="105"/>
    </row>
    <row r="193">
      <c r="A193" s="15"/>
      <c r="D193" s="134"/>
      <c r="E193" s="141"/>
      <c r="F193" s="157"/>
      <c r="G193" s="131"/>
      <c r="H193" s="113"/>
      <c r="I193" s="132"/>
      <c r="J193" s="171"/>
      <c r="K193" s="100"/>
      <c r="L193" s="97"/>
      <c r="M193" s="105"/>
    </row>
    <row r="194">
      <c r="A194" s="15"/>
      <c r="D194" s="134"/>
      <c r="E194" s="141"/>
      <c r="F194" s="157"/>
      <c r="G194" s="131"/>
      <c r="H194" s="113"/>
      <c r="I194" s="132"/>
      <c r="J194" s="171"/>
      <c r="K194" s="100"/>
      <c r="L194" s="97"/>
      <c r="M194" s="105"/>
    </row>
    <row r="195">
      <c r="A195" s="15"/>
      <c r="D195" s="134"/>
      <c r="E195" s="141"/>
      <c r="F195" s="157"/>
      <c r="G195" s="131"/>
      <c r="H195" s="113"/>
      <c r="I195" s="132"/>
      <c r="J195" s="171"/>
      <c r="K195" s="100"/>
      <c r="L195" s="97"/>
      <c r="M195" s="105"/>
    </row>
    <row r="196">
      <c r="A196" s="15"/>
      <c r="D196" s="134"/>
      <c r="E196" s="141"/>
      <c r="F196" s="157"/>
      <c r="G196" s="131"/>
      <c r="H196" s="113"/>
      <c r="I196" s="132"/>
      <c r="J196" s="171"/>
      <c r="K196" s="100"/>
      <c r="L196" s="97"/>
      <c r="M196" s="105"/>
    </row>
    <row r="197">
      <c r="A197" s="15"/>
      <c r="D197" s="134"/>
      <c r="E197" s="141"/>
      <c r="F197" s="157"/>
      <c r="G197" s="131"/>
      <c r="H197" s="113"/>
      <c r="I197" s="132"/>
      <c r="J197" s="171"/>
      <c r="K197" s="100"/>
      <c r="L197" s="97"/>
      <c r="M197" s="105"/>
    </row>
    <row r="198">
      <c r="A198" s="15"/>
      <c r="D198" s="134"/>
      <c r="E198" s="141"/>
      <c r="F198" s="157"/>
      <c r="G198" s="131"/>
      <c r="H198" s="113"/>
      <c r="I198" s="132"/>
      <c r="J198" s="171"/>
      <c r="K198" s="100"/>
      <c r="L198" s="97"/>
      <c r="M198" s="105"/>
    </row>
    <row r="199">
      <c r="A199" s="15"/>
      <c r="D199" s="134"/>
      <c r="E199" s="141"/>
      <c r="F199" s="157"/>
      <c r="G199" s="131"/>
      <c r="H199" s="113"/>
      <c r="I199" s="132"/>
      <c r="J199" s="171"/>
      <c r="K199" s="100"/>
      <c r="L199" s="97"/>
      <c r="M199" s="105"/>
    </row>
    <row r="200">
      <c r="A200" s="15"/>
      <c r="D200" s="134"/>
      <c r="E200" s="141"/>
      <c r="F200" s="157"/>
      <c r="G200" s="131"/>
      <c r="H200" s="113"/>
      <c r="I200" s="132"/>
      <c r="J200" s="171"/>
      <c r="K200" s="100"/>
      <c r="L200" s="97"/>
      <c r="M200" s="105"/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46</v>
      </c>
      <c r="J219" s="193" t="s">
        <v>45</v>
      </c>
      <c r="K219" s="191"/>
      <c r="L219" s="191"/>
      <c r="M219" s="192"/>
    </row>
    <row r="221" ht="23.25" s="10" customFormat="1">
      <c r="A221" s="8" t="s">
        <v>217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138</v>
      </c>
    </row>
    <row r="223" ht="15.75" s="18" customFormat="1">
      <c r="B223" s="19"/>
      <c r="D223" s="342" t="s">
        <v>74</v>
      </c>
      <c r="E223" s="343"/>
      <c r="F223" s="90" t="s">
        <v>75</v>
      </c>
      <c r="G223" s="84" t="s">
        <v>76</v>
      </c>
      <c r="H223" s="5" t="s">
        <v>77</v>
      </c>
      <c r="I223" s="6" t="s">
        <v>78</v>
      </c>
      <c r="J223" s="20" t="s">
        <v>79</v>
      </c>
      <c r="K223" s="7" t="s">
        <v>139</v>
      </c>
    </row>
    <row r="224" s="13" customFormat="1">
      <c r="B224" s="21"/>
      <c r="D224" s="133" t="s">
        <v>45</v>
      </c>
      <c r="E224" s="140"/>
      <c r="F224" s="210"/>
      <c r="G224" s="196"/>
      <c r="H224" s="195"/>
      <c r="I224" s="196"/>
      <c r="J224" s="195"/>
      <c r="K224" s="197"/>
    </row>
    <row r="225">
      <c r="D225" s="134"/>
      <c r="E225" s="141"/>
      <c r="F225" s="211"/>
      <c r="G225" s="199"/>
      <c r="H225" s="198"/>
      <c r="I225" s="199"/>
      <c r="J225" s="198"/>
      <c r="K225" s="200"/>
    </row>
    <row r="226">
      <c r="D226" s="134"/>
      <c r="E226" s="141"/>
      <c r="F226" s="211"/>
      <c r="G226" s="199"/>
      <c r="H226" s="198"/>
      <c r="I226" s="199"/>
      <c r="J226" s="198"/>
      <c r="K226" s="200"/>
    </row>
    <row r="227">
      <c r="D227" s="134"/>
      <c r="E227" s="141"/>
      <c r="F227" s="211"/>
      <c r="G227" s="199"/>
      <c r="H227" s="198"/>
      <c r="I227" s="199"/>
      <c r="J227" s="198"/>
      <c r="K227" s="200"/>
    </row>
    <row r="228">
      <c r="A228" s="15"/>
      <c r="D228" s="134"/>
      <c r="E228" s="141"/>
      <c r="F228" s="211"/>
      <c r="G228" s="199"/>
      <c r="H228" s="198"/>
      <c r="I228" s="199"/>
      <c r="J228" s="198"/>
      <c r="K228" s="200"/>
    </row>
    <row r="229">
      <c r="A229" s="15"/>
      <c r="D229" s="134"/>
      <c r="E229" s="141"/>
      <c r="F229" s="211"/>
      <c r="G229" s="199"/>
      <c r="H229" s="198"/>
      <c r="I229" s="199"/>
      <c r="J229" s="198"/>
      <c r="K229" s="200"/>
    </row>
    <row r="230">
      <c r="A230" s="15"/>
      <c r="D230" s="134"/>
      <c r="E230" s="141"/>
      <c r="F230" s="211"/>
      <c r="G230" s="199"/>
      <c r="H230" s="198"/>
      <c r="I230" s="199"/>
      <c r="J230" s="198"/>
      <c r="K230" s="200"/>
    </row>
    <row r="231">
      <c r="A231" s="15"/>
      <c r="D231" s="134"/>
      <c r="E231" s="141"/>
      <c r="F231" s="211"/>
      <c r="G231" s="199"/>
      <c r="H231" s="198"/>
      <c r="I231" s="199"/>
      <c r="J231" s="198"/>
      <c r="K231" s="200"/>
    </row>
    <row r="232">
      <c r="A232" s="15"/>
      <c r="D232" s="134"/>
      <c r="E232" s="141"/>
      <c r="F232" s="211"/>
      <c r="G232" s="199"/>
      <c r="H232" s="198"/>
      <c r="I232" s="199"/>
      <c r="J232" s="198"/>
      <c r="K232" s="200"/>
    </row>
    <row r="233">
      <c r="A233" s="15"/>
      <c r="D233" s="134"/>
      <c r="E233" s="141"/>
      <c r="F233" s="211"/>
      <c r="G233" s="199"/>
      <c r="H233" s="198"/>
      <c r="I233" s="199"/>
      <c r="J233" s="198"/>
      <c r="K233" s="200"/>
    </row>
    <row r="234">
      <c r="A234" s="15"/>
      <c r="D234" s="134"/>
      <c r="E234" s="141"/>
      <c r="F234" s="211"/>
      <c r="G234" s="199"/>
      <c r="H234" s="198"/>
      <c r="I234" s="199"/>
      <c r="J234" s="198"/>
      <c r="K234" s="200"/>
    </row>
    <row r="235">
      <c r="A235" s="15"/>
      <c r="D235" s="134"/>
      <c r="E235" s="141"/>
      <c r="F235" s="211"/>
      <c r="G235" s="199"/>
      <c r="H235" s="198"/>
      <c r="I235" s="199"/>
      <c r="J235" s="198"/>
      <c r="K235" s="200"/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140</v>
      </c>
    </row>
    <row r="256" ht="15.75" s="18" customFormat="1">
      <c r="B256" s="19"/>
      <c r="D256" s="205" t="s">
        <v>141</v>
      </c>
      <c r="E256" s="206" t="s">
        <v>81</v>
      </c>
      <c r="F256" s="90" t="s">
        <v>75</v>
      </c>
      <c r="G256" s="84" t="s">
        <v>76</v>
      </c>
      <c r="H256" s="5" t="s">
        <v>77</v>
      </c>
      <c r="I256" s="6" t="s">
        <v>78</v>
      </c>
      <c r="J256" s="20" t="s">
        <v>79</v>
      </c>
      <c r="K256" s="7" t="s">
        <v>139</v>
      </c>
    </row>
    <row r="257" s="13" customFormat="1">
      <c r="B257" s="21"/>
      <c r="D257" s="133" t="s">
        <v>218</v>
      </c>
      <c r="E257" s="207">
        <v>2</v>
      </c>
      <c r="F257" s="210">
        <v>4.45</v>
      </c>
      <c r="G257" s="196">
        <v>4</v>
      </c>
      <c r="H257" s="195">
        <v>4.9</v>
      </c>
      <c r="I257" s="196">
        <v>3.85</v>
      </c>
      <c r="J257" s="195">
        <v>4.3</v>
      </c>
      <c r="K257" s="197">
        <v>5.5</v>
      </c>
    </row>
    <row r="258">
      <c r="D258" s="134" t="s">
        <v>214</v>
      </c>
      <c r="E258" s="208">
        <v>2</v>
      </c>
      <c r="F258" s="211">
        <v>3.25</v>
      </c>
      <c r="G258" s="199">
        <v>4.45</v>
      </c>
      <c r="H258" s="198">
        <v>3.4</v>
      </c>
      <c r="I258" s="199">
        <v>3.1</v>
      </c>
      <c r="J258" s="198">
        <v>3.25</v>
      </c>
      <c r="K258" s="200">
        <v>4.75</v>
      </c>
    </row>
    <row r="259">
      <c r="D259" s="134" t="s">
        <v>212</v>
      </c>
      <c r="E259" s="208">
        <v>2</v>
      </c>
      <c r="F259" s="211">
        <v>5.05</v>
      </c>
      <c r="G259" s="199">
        <v>3.25</v>
      </c>
      <c r="H259" s="198">
        <v>4.3</v>
      </c>
      <c r="I259" s="199">
        <v>4.75</v>
      </c>
      <c r="J259" s="198">
        <v>3.7</v>
      </c>
      <c r="K259" s="200">
        <v>6.25</v>
      </c>
    </row>
    <row r="260">
      <c r="D260" s="134" t="s">
        <v>213</v>
      </c>
      <c r="E260" s="208">
        <v>1</v>
      </c>
      <c r="F260" s="211">
        <v>4.45</v>
      </c>
      <c r="G260" s="199">
        <v>4</v>
      </c>
      <c r="H260" s="198">
        <v>4.9</v>
      </c>
      <c r="I260" s="199">
        <v>3.85</v>
      </c>
      <c r="J260" s="198">
        <v>4.3</v>
      </c>
      <c r="K260" s="200">
        <v>5.5</v>
      </c>
    </row>
    <row r="261">
      <c r="A261" s="15"/>
      <c r="D261" s="134" t="s">
        <v>214</v>
      </c>
      <c r="E261" s="208">
        <v>1</v>
      </c>
      <c r="F261" s="211">
        <v>3.25</v>
      </c>
      <c r="G261" s="199">
        <v>4.45</v>
      </c>
      <c r="H261" s="198">
        <v>3.4</v>
      </c>
      <c r="I261" s="199">
        <v>3.1</v>
      </c>
      <c r="J261" s="198">
        <v>3.25</v>
      </c>
      <c r="K261" s="200">
        <v>4.75</v>
      </c>
    </row>
    <row r="262">
      <c r="A262" s="15"/>
      <c r="D262" s="134" t="s">
        <v>212</v>
      </c>
      <c r="E262" s="208">
        <v>1</v>
      </c>
      <c r="F262" s="211">
        <v>5.05</v>
      </c>
      <c r="G262" s="199">
        <v>3.25</v>
      </c>
      <c r="H262" s="198">
        <v>4.3</v>
      </c>
      <c r="I262" s="199">
        <v>4.75</v>
      </c>
      <c r="J262" s="198">
        <v>3.7</v>
      </c>
      <c r="K262" s="200">
        <v>6.25</v>
      </c>
    </row>
    <row r="263">
      <c r="A263" s="15"/>
      <c r="D263" s="134" t="s">
        <v>213</v>
      </c>
      <c r="E263" s="208">
        <v>0</v>
      </c>
      <c r="F263" s="211">
        <v>4.45</v>
      </c>
      <c r="G263" s="199">
        <v>4</v>
      </c>
      <c r="H263" s="198">
        <v>4.9</v>
      </c>
      <c r="I263" s="199">
        <v>3.85</v>
      </c>
      <c r="J263" s="198">
        <v>4.3</v>
      </c>
      <c r="K263" s="200">
        <v>5.5</v>
      </c>
    </row>
    <row r="264">
      <c r="A264" s="15"/>
      <c r="D264" s="134" t="s">
        <v>214</v>
      </c>
      <c r="E264" s="208">
        <v>0</v>
      </c>
      <c r="F264" s="211">
        <v>3.25</v>
      </c>
      <c r="G264" s="199">
        <v>4.45</v>
      </c>
      <c r="H264" s="198">
        <v>3.4</v>
      </c>
      <c r="I264" s="199">
        <v>3.1</v>
      </c>
      <c r="J264" s="198">
        <v>3.25</v>
      </c>
      <c r="K264" s="200">
        <v>4.75</v>
      </c>
    </row>
    <row r="265">
      <c r="A265" s="15"/>
      <c r="D265" s="134" t="s">
        <v>212</v>
      </c>
      <c r="E265" s="208">
        <v>0</v>
      </c>
      <c r="F265" s="211">
        <v>5.05</v>
      </c>
      <c r="G265" s="199">
        <v>3.25</v>
      </c>
      <c r="H265" s="198">
        <v>4.3</v>
      </c>
      <c r="I265" s="199">
        <v>4.75</v>
      </c>
      <c r="J265" s="198">
        <v>3.7</v>
      </c>
      <c r="K265" s="200">
        <v>6.25</v>
      </c>
    </row>
    <row r="266">
      <c r="A266" s="15"/>
      <c r="D266" s="134"/>
      <c r="E266" s="208"/>
      <c r="F266" s="211"/>
      <c r="G266" s="199"/>
      <c r="H266" s="198"/>
      <c r="I266" s="199"/>
      <c r="J266" s="198"/>
      <c r="K266" s="200"/>
    </row>
    <row r="267">
      <c r="A267" s="15"/>
      <c r="D267" s="134"/>
      <c r="E267" s="208"/>
      <c r="F267" s="211"/>
      <c r="G267" s="199"/>
      <c r="H267" s="198"/>
      <c r="I267" s="199"/>
      <c r="J267" s="198"/>
      <c r="K267" s="200"/>
    </row>
    <row r="268">
      <c r="A268" s="15"/>
      <c r="D268" s="134"/>
      <c r="E268" s="208"/>
      <c r="F268" s="211"/>
      <c r="G268" s="199"/>
      <c r="H268" s="198"/>
      <c r="I268" s="199"/>
      <c r="J268" s="198"/>
      <c r="K268" s="200"/>
    </row>
    <row r="269">
      <c r="A269" s="15"/>
      <c r="D269" s="134"/>
      <c r="E269" s="208"/>
      <c r="F269" s="211"/>
      <c r="G269" s="199"/>
      <c r="H269" s="198"/>
      <c r="I269" s="199"/>
      <c r="J269" s="198"/>
      <c r="K269" s="200"/>
    </row>
    <row r="270">
      <c r="A270" s="15"/>
      <c r="D270" s="134"/>
      <c r="E270" s="208"/>
      <c r="F270" s="211"/>
      <c r="G270" s="199"/>
      <c r="H270" s="198"/>
      <c r="I270" s="199"/>
      <c r="J270" s="198"/>
      <c r="K270" s="200"/>
    </row>
    <row r="271">
      <c r="A271" s="15"/>
      <c r="D271" s="134"/>
      <c r="E271" s="208"/>
      <c r="F271" s="211"/>
      <c r="G271" s="199"/>
      <c r="H271" s="198"/>
      <c r="I271" s="199"/>
      <c r="J271" s="198"/>
      <c r="K271" s="200"/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144</v>
      </c>
    </row>
    <row r="289" s="18" customFormat="1">
      <c r="B289" s="19"/>
      <c r="D289" s="213"/>
      <c r="E289" s="214"/>
      <c r="F289" s="215" t="s">
        <v>75</v>
      </c>
      <c r="G289" s="216" t="s">
        <v>76</v>
      </c>
      <c r="H289" s="217" t="s">
        <v>77</v>
      </c>
      <c r="I289" s="218" t="s">
        <v>78</v>
      </c>
      <c r="J289" s="219" t="s">
        <v>79</v>
      </c>
      <c r="K289" s="220" t="s">
        <v>139</v>
      </c>
    </row>
    <row r="290" ht="15.75">
      <c r="E290" s="173" t="s">
        <v>145</v>
      </c>
      <c r="F290" s="212">
        <v>5.2</v>
      </c>
      <c r="G290" s="202">
        <v>4.9</v>
      </c>
      <c r="H290" s="201">
        <v>2</v>
      </c>
      <c r="I290" s="202">
        <v>10</v>
      </c>
      <c r="J290" s="201">
        <v>2.7</v>
      </c>
      <c r="K290" s="203">
        <v>6.4</v>
      </c>
    </row>
    <row r="292" ht="23.25" s="10" customFormat="1">
      <c r="A292" s="8" t="s">
        <v>219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147</v>
      </c>
    </row>
    <row r="294" s="275" customFormat="1">
      <c r="C294" s="275" t="s">
        <v>148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74</v>
      </c>
      <c r="E296" s="343"/>
      <c r="F296" s="90" t="s">
        <v>220</v>
      </c>
      <c r="G296" s="84" t="s">
        <v>221</v>
      </c>
      <c r="H296" s="85" t="s">
        <v>149</v>
      </c>
    </row>
    <row r="297" s="13" customFormat="1">
      <c r="B297" s="21"/>
      <c r="D297" s="133" t="s">
        <v>45</v>
      </c>
      <c r="E297" s="140"/>
      <c r="F297" s="221"/>
      <c r="G297" s="99"/>
      <c r="H297" s="222"/>
    </row>
    <row r="298">
      <c r="D298" s="134"/>
      <c r="E298" s="141"/>
      <c r="F298" s="171"/>
      <c r="G298" s="100"/>
      <c r="H298" s="223"/>
      <c r="I298" s="15"/>
      <c r="J298" s="15"/>
      <c r="K298" s="15"/>
    </row>
    <row r="299">
      <c r="D299" s="134"/>
      <c r="E299" s="141"/>
      <c r="F299" s="171"/>
      <c r="G299" s="100"/>
      <c r="H299" s="223"/>
      <c r="I299" s="15"/>
      <c r="J299" s="15"/>
      <c r="K299" s="15"/>
    </row>
    <row r="300">
      <c r="D300" s="134"/>
      <c r="E300" s="141"/>
      <c r="F300" s="171"/>
      <c r="G300" s="100"/>
      <c r="H300" s="223"/>
      <c r="I300" s="15"/>
      <c r="J300" s="15"/>
      <c r="K300" s="15"/>
    </row>
    <row r="301">
      <c r="A301" s="15"/>
      <c r="D301" s="134"/>
      <c r="E301" s="141"/>
      <c r="F301" s="171"/>
      <c r="G301" s="100"/>
      <c r="H301" s="223"/>
      <c r="I301" s="15"/>
      <c r="J301" s="15"/>
      <c r="K301" s="15"/>
    </row>
    <row r="302">
      <c r="A302" s="15"/>
      <c r="D302" s="134"/>
      <c r="E302" s="141"/>
      <c r="F302" s="171"/>
      <c r="G302" s="100"/>
      <c r="H302" s="223"/>
      <c r="I302" s="15"/>
      <c r="J302" s="15"/>
      <c r="K302" s="15"/>
    </row>
    <row r="303">
      <c r="A303" s="15"/>
      <c r="D303" s="134"/>
      <c r="E303" s="141"/>
      <c r="F303" s="171"/>
      <c r="G303" s="100"/>
      <c r="H303" s="223"/>
      <c r="I303" s="15"/>
      <c r="J303" s="15"/>
      <c r="K303" s="15"/>
    </row>
    <row r="304">
      <c r="A304" s="15"/>
      <c r="D304" s="134"/>
      <c r="E304" s="141"/>
      <c r="F304" s="171"/>
      <c r="G304" s="100"/>
      <c r="H304" s="223"/>
      <c r="I304" s="15"/>
      <c r="J304" s="15"/>
      <c r="K304" s="15"/>
    </row>
    <row r="305">
      <c r="A305" s="15"/>
      <c r="D305" s="134"/>
      <c r="E305" s="141"/>
      <c r="F305" s="171"/>
      <c r="G305" s="100"/>
      <c r="H305" s="223"/>
      <c r="I305" s="15"/>
      <c r="J305" s="15"/>
      <c r="K305" s="15"/>
    </row>
    <row r="306">
      <c r="A306" s="15"/>
      <c r="D306" s="134"/>
      <c r="E306" s="141"/>
      <c r="F306" s="171"/>
      <c r="G306" s="100"/>
      <c r="H306" s="223"/>
      <c r="I306" s="15"/>
      <c r="J306" s="15"/>
      <c r="K306" s="15"/>
    </row>
    <row r="307">
      <c r="A307" s="15"/>
      <c r="D307" s="134"/>
      <c r="E307" s="141"/>
      <c r="F307" s="171"/>
      <c r="G307" s="100"/>
      <c r="H307" s="223"/>
      <c r="I307" s="15"/>
      <c r="J307" s="15"/>
      <c r="K307" s="15"/>
    </row>
    <row r="308">
      <c r="A308" s="15"/>
      <c r="D308" s="134"/>
      <c r="E308" s="141"/>
      <c r="F308" s="171"/>
      <c r="G308" s="100"/>
      <c r="H308" s="223"/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152</v>
      </c>
    </row>
    <row r="329" ht="15.75" s="18" customFormat="1">
      <c r="B329" s="19"/>
      <c r="D329" s="205" t="s">
        <v>141</v>
      </c>
      <c r="E329" s="206" t="s">
        <v>81</v>
      </c>
      <c r="F329" s="90" t="s">
        <v>220</v>
      </c>
      <c r="G329" s="84" t="s">
        <v>221</v>
      </c>
      <c r="H329" s="85" t="s">
        <v>149</v>
      </c>
    </row>
    <row r="330" s="13" customFormat="1">
      <c r="B330" s="21"/>
      <c r="D330" s="133" t="s">
        <v>45</v>
      </c>
      <c r="E330" s="207"/>
      <c r="F330" s="221"/>
      <c r="G330" s="99"/>
      <c r="H330" s="222"/>
    </row>
    <row r="331">
      <c r="D331" s="134"/>
      <c r="E331" s="208"/>
      <c r="F331" s="171"/>
      <c r="G331" s="100"/>
      <c r="H331" s="223"/>
      <c r="I331" s="15"/>
      <c r="J331" s="15"/>
      <c r="K331" s="15"/>
    </row>
    <row r="332">
      <c r="D332" s="134"/>
      <c r="E332" s="208"/>
      <c r="F332" s="171"/>
      <c r="G332" s="100"/>
      <c r="H332" s="223"/>
      <c r="I332" s="15"/>
      <c r="J332" s="15"/>
      <c r="K332" s="15"/>
    </row>
    <row r="333">
      <c r="D333" s="134"/>
      <c r="E333" s="208"/>
      <c r="F333" s="171"/>
      <c r="G333" s="100"/>
      <c r="H333" s="223"/>
      <c r="I333" s="15"/>
      <c r="J333" s="15"/>
      <c r="K333" s="15"/>
    </row>
    <row r="334">
      <c r="A334" s="15"/>
      <c r="D334" s="134"/>
      <c r="E334" s="208"/>
      <c r="F334" s="171"/>
      <c r="G334" s="100"/>
      <c r="H334" s="223"/>
      <c r="I334" s="15"/>
      <c r="J334" s="15"/>
      <c r="K334" s="15"/>
    </row>
    <row r="335">
      <c r="A335" s="15"/>
      <c r="D335" s="134"/>
      <c r="E335" s="208"/>
      <c r="F335" s="171"/>
      <c r="G335" s="100"/>
      <c r="H335" s="223"/>
      <c r="I335" s="15"/>
      <c r="J335" s="15"/>
      <c r="K335" s="15"/>
    </row>
    <row r="336">
      <c r="A336" s="15"/>
      <c r="D336" s="134"/>
      <c r="E336" s="208"/>
      <c r="F336" s="171"/>
      <c r="G336" s="100"/>
      <c r="H336" s="223"/>
      <c r="I336" s="15"/>
      <c r="J336" s="15"/>
      <c r="K336" s="15"/>
    </row>
    <row r="337">
      <c r="A337" s="15"/>
      <c r="D337" s="134"/>
      <c r="E337" s="208"/>
      <c r="F337" s="171"/>
      <c r="G337" s="100"/>
      <c r="H337" s="223"/>
      <c r="I337" s="15"/>
      <c r="J337" s="15"/>
      <c r="K337" s="15"/>
    </row>
    <row r="338">
      <c r="A338" s="15"/>
      <c r="D338" s="134"/>
      <c r="E338" s="208"/>
      <c r="F338" s="171"/>
      <c r="G338" s="100"/>
      <c r="H338" s="223"/>
      <c r="I338" s="15"/>
      <c r="J338" s="15"/>
      <c r="K338" s="15"/>
    </row>
    <row r="339">
      <c r="A339" s="15"/>
      <c r="D339" s="134"/>
      <c r="E339" s="208"/>
      <c r="F339" s="171"/>
      <c r="G339" s="100"/>
      <c r="H339" s="223"/>
      <c r="I339" s="15"/>
      <c r="J339" s="15"/>
      <c r="K339" s="15"/>
    </row>
    <row r="340">
      <c r="A340" s="15"/>
      <c r="D340" s="134"/>
      <c r="E340" s="208"/>
      <c r="F340" s="171"/>
      <c r="G340" s="100"/>
      <c r="H340" s="223"/>
      <c r="I340" s="15"/>
      <c r="J340" s="15"/>
      <c r="K340" s="15"/>
    </row>
    <row r="341">
      <c r="A341" s="15"/>
      <c r="D341" s="134"/>
      <c r="E341" s="208"/>
      <c r="F341" s="171"/>
      <c r="G341" s="100"/>
      <c r="H341" s="223"/>
      <c r="I341" s="15"/>
      <c r="J341" s="15"/>
      <c r="K341" s="15"/>
    </row>
    <row r="342">
      <c r="A342" s="15"/>
      <c r="D342" s="134"/>
      <c r="E342" s="208"/>
      <c r="F342" s="171"/>
      <c r="G342" s="100"/>
      <c r="H342" s="223"/>
      <c r="I342" s="15"/>
      <c r="J342" s="15"/>
      <c r="K342" s="15"/>
    </row>
    <row r="343">
      <c r="A343" s="15"/>
      <c r="D343" s="134"/>
      <c r="E343" s="208"/>
      <c r="F343" s="171"/>
      <c r="G343" s="100"/>
      <c r="H343" s="223"/>
      <c r="I343" s="15"/>
      <c r="J343" s="15"/>
      <c r="K343" s="15"/>
    </row>
    <row r="344">
      <c r="A344" s="15"/>
      <c r="D344" s="134"/>
      <c r="E344" s="208"/>
      <c r="F344" s="171"/>
      <c r="G344" s="100"/>
      <c r="H344" s="223"/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153</v>
      </c>
    </row>
    <row r="362" ht="15.75" s="18" customFormat="1">
      <c r="B362" s="19"/>
      <c r="D362" s="342" t="s">
        <v>74</v>
      </c>
      <c r="E362" s="343"/>
      <c r="F362" s="90" t="s">
        <v>220</v>
      </c>
      <c r="G362" s="84" t="s">
        <v>221</v>
      </c>
      <c r="H362" s="85" t="s">
        <v>149</v>
      </c>
    </row>
    <row r="363" s="13" customFormat="1">
      <c r="B363" s="21"/>
      <c r="D363" s="133"/>
      <c r="E363" s="207" t="s">
        <v>45</v>
      </c>
      <c r="F363" s="221"/>
      <c r="G363" s="99"/>
      <c r="H363" s="222"/>
    </row>
    <row r="364">
      <c r="D364" s="134"/>
      <c r="E364" s="208"/>
      <c r="F364" s="171"/>
      <c r="G364" s="100"/>
      <c r="H364" s="223"/>
      <c r="I364" s="15"/>
      <c r="J364" s="15"/>
      <c r="K364" s="15"/>
    </row>
    <row r="365">
      <c r="D365" s="134"/>
      <c r="E365" s="208"/>
      <c r="F365" s="171"/>
      <c r="G365" s="100"/>
      <c r="H365" s="223"/>
      <c r="I365" s="15"/>
      <c r="J365" s="15"/>
      <c r="K365" s="15"/>
    </row>
    <row r="366">
      <c r="D366" s="134"/>
      <c r="E366" s="208"/>
      <c r="F366" s="171"/>
      <c r="G366" s="100"/>
      <c r="H366" s="223"/>
      <c r="I366" s="15"/>
      <c r="J366" s="15"/>
      <c r="K366" s="15"/>
    </row>
    <row r="367">
      <c r="D367" s="134"/>
      <c r="E367" s="208"/>
      <c r="F367" s="171"/>
      <c r="G367" s="100"/>
      <c r="H367" s="223"/>
      <c r="I367" s="15"/>
      <c r="J367" s="15"/>
      <c r="K367" s="15"/>
    </row>
    <row r="368" ht="15.75">
      <c r="D368" s="135"/>
      <c r="E368" s="209"/>
      <c r="F368" s="172"/>
      <c r="G368" s="110"/>
      <c r="H368" s="224"/>
      <c r="I368" s="15"/>
      <c r="J368" s="15"/>
      <c r="K368" s="15"/>
    </row>
    <row r="370" ht="23.25" s="10" customFormat="1">
      <c r="A370" s="8" t="s">
        <v>222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162</v>
      </c>
    </row>
    <row r="372" ht="15.75" s="18" customFormat="1">
      <c r="B372" s="19"/>
      <c r="D372" s="342" t="s">
        <v>74</v>
      </c>
      <c r="E372" s="343"/>
      <c r="F372" s="143" t="s">
        <v>127</v>
      </c>
      <c r="G372" s="102" t="s">
        <v>212</v>
      </c>
      <c r="H372" s="5" t="s">
        <v>213</v>
      </c>
      <c r="I372" s="6" t="s">
        <v>214</v>
      </c>
      <c r="J372" s="95"/>
      <c r="K372" s="7"/>
    </row>
    <row r="373" s="13" customFormat="1">
      <c r="B373" s="21"/>
      <c r="D373" s="133"/>
      <c r="E373" s="140" t="s">
        <v>45</v>
      </c>
      <c r="F373" s="151"/>
      <c r="G373" s="152"/>
      <c r="H373" s="96"/>
      <c r="I373" s="99"/>
      <c r="J373" s="96"/>
      <c r="K373" s="104"/>
    </row>
    <row r="374">
      <c r="A374" s="15"/>
      <c r="D374" s="134"/>
      <c r="E374" s="141"/>
      <c r="F374" s="153"/>
      <c r="G374" s="154"/>
      <c r="H374" s="97"/>
      <c r="I374" s="100"/>
      <c r="J374" s="97"/>
      <c r="K374" s="105"/>
    </row>
    <row r="375">
      <c r="A375" s="15"/>
      <c r="D375" s="134"/>
      <c r="E375" s="141"/>
      <c r="F375" s="153"/>
      <c r="G375" s="154"/>
      <c r="H375" s="97"/>
      <c r="I375" s="100"/>
      <c r="J375" s="97"/>
      <c r="K375" s="105"/>
    </row>
    <row r="376">
      <c r="A376" s="15"/>
      <c r="D376" s="134"/>
      <c r="E376" s="141"/>
      <c r="F376" s="153"/>
      <c r="G376" s="154"/>
      <c r="H376" s="97"/>
      <c r="I376" s="100"/>
      <c r="J376" s="97"/>
      <c r="K376" s="105"/>
    </row>
    <row r="377">
      <c r="A377" s="15"/>
      <c r="D377" s="134"/>
      <c r="E377" s="141"/>
      <c r="F377" s="153"/>
      <c r="G377" s="154"/>
      <c r="H377" s="97"/>
      <c r="I377" s="100"/>
      <c r="J377" s="97"/>
      <c r="K377" s="105"/>
    </row>
    <row r="378" ht="15.75" s="13" customFormat="1">
      <c r="B378" s="21"/>
      <c r="D378" s="135"/>
      <c r="E378" s="142"/>
      <c r="F378" s="155"/>
      <c r="G378" s="156"/>
      <c r="H378" s="109"/>
      <c r="I378" s="110"/>
      <c r="J378" s="109"/>
      <c r="K378" s="111"/>
    </row>
    <row r="379" ht="15.75" s="13" customFormat="1">
      <c r="B379" s="21"/>
      <c r="E379" s="173" t="s">
        <v>127</v>
      </c>
      <c r="F379" s="182">
        <f ref="F379:K379" t="shared" si="5">SUM(F373:F378)</f>
        <v>0</v>
      </c>
      <c r="G379" s="183">
        <f t="shared" si="5"/>
        <v>0</v>
      </c>
      <c r="H379" s="184">
        <f t="shared" si="5"/>
        <v>0</v>
      </c>
      <c r="I379" s="185">
        <f t="shared" si="5"/>
        <v>0</v>
      </c>
      <c r="J379" s="184">
        <f t="shared" si="5"/>
        <v>0</v>
      </c>
      <c r="K379" s="186">
        <f t="shared" si="5"/>
        <v>0</v>
      </c>
    </row>
    <row r="380" s="41" customFormat="1">
      <c r="F380" s="41" t="s">
        <v>23</v>
      </c>
    </row>
    <row r="381">
      <c r="A381" s="15"/>
      <c r="G381" s="89"/>
      <c r="J381" s="89"/>
    </row>
    <row r="382" ht="19.5">
      <c r="A382" s="15"/>
      <c r="B382" s="14" t="s">
        <v>163</v>
      </c>
      <c r="G382" s="89"/>
      <c r="J382" s="89"/>
    </row>
    <row r="383" ht="15.75" s="18" customFormat="1">
      <c r="B383" s="19"/>
      <c r="D383" s="342" t="s">
        <v>74</v>
      </c>
      <c r="E383" s="343"/>
      <c r="F383" s="143" t="s">
        <v>127</v>
      </c>
      <c r="G383" s="102" t="s">
        <v>212</v>
      </c>
      <c r="H383" s="5" t="s">
        <v>213</v>
      </c>
      <c r="I383" s="6" t="s">
        <v>214</v>
      </c>
      <c r="J383" s="95"/>
      <c r="K383" s="7"/>
    </row>
    <row r="384" s="13" customFormat="1">
      <c r="B384" s="21"/>
      <c r="D384" s="133" t="s">
        <v>45</v>
      </c>
      <c r="E384" s="140"/>
      <c r="F384" s="151"/>
      <c r="G384" s="152"/>
      <c r="H384" s="96"/>
      <c r="I384" s="99"/>
      <c r="J384" s="96"/>
      <c r="K384" s="104"/>
    </row>
    <row r="385">
      <c r="D385" s="134"/>
      <c r="E385" s="141"/>
      <c r="F385" s="153"/>
      <c r="G385" s="154"/>
      <c r="H385" s="97"/>
      <c r="I385" s="100"/>
      <c r="J385" s="97"/>
      <c r="K385" s="105"/>
    </row>
    <row r="386">
      <c r="D386" s="134"/>
      <c r="E386" s="141"/>
      <c r="F386" s="153"/>
      <c r="G386" s="154"/>
      <c r="H386" s="97"/>
      <c r="I386" s="100"/>
      <c r="J386" s="97"/>
      <c r="K386" s="105"/>
    </row>
    <row r="387">
      <c r="D387" s="134"/>
      <c r="E387" s="141"/>
      <c r="F387" s="153"/>
      <c r="G387" s="154"/>
      <c r="H387" s="97"/>
      <c r="I387" s="100"/>
      <c r="J387" s="97"/>
      <c r="K387" s="105"/>
    </row>
    <row r="388">
      <c r="A388" s="15"/>
      <c r="D388" s="134"/>
      <c r="E388" s="141"/>
      <c r="F388" s="153"/>
      <c r="G388" s="154"/>
      <c r="H388" s="97"/>
      <c r="I388" s="100"/>
      <c r="J388" s="97"/>
      <c r="K388" s="105"/>
    </row>
    <row r="389">
      <c r="A389" s="15"/>
      <c r="D389" s="134"/>
      <c r="E389" s="141"/>
      <c r="F389" s="153"/>
      <c r="G389" s="154"/>
      <c r="H389" s="97"/>
      <c r="I389" s="100"/>
      <c r="J389" s="97"/>
      <c r="K389" s="105"/>
    </row>
    <row r="390">
      <c r="A390" s="15"/>
      <c r="D390" s="134"/>
      <c r="E390" s="141"/>
      <c r="F390" s="153"/>
      <c r="G390" s="154"/>
      <c r="H390" s="97"/>
      <c r="I390" s="100"/>
      <c r="J390" s="97"/>
      <c r="K390" s="105"/>
    </row>
    <row r="391">
      <c r="A391" s="15"/>
      <c r="D391" s="134"/>
      <c r="E391" s="141"/>
      <c r="F391" s="153"/>
      <c r="G391" s="154"/>
      <c r="H391" s="97"/>
      <c r="I391" s="100"/>
      <c r="J391" s="97"/>
      <c r="K391" s="105"/>
    </row>
    <row r="392">
      <c r="A392" s="15"/>
      <c r="D392" s="134"/>
      <c r="E392" s="141"/>
      <c r="F392" s="153"/>
      <c r="G392" s="154"/>
      <c r="H392" s="97"/>
      <c r="I392" s="100"/>
      <c r="J392" s="97"/>
      <c r="K392" s="105"/>
    </row>
    <row r="393">
      <c r="A393" s="15"/>
      <c r="D393" s="134"/>
      <c r="E393" s="141"/>
      <c r="F393" s="153"/>
      <c r="G393" s="154"/>
      <c r="H393" s="97"/>
      <c r="I393" s="100"/>
      <c r="J393" s="97"/>
      <c r="K393" s="105"/>
    </row>
    <row r="394">
      <c r="A394" s="15"/>
      <c r="D394" s="134"/>
      <c r="E394" s="141"/>
      <c r="F394" s="153"/>
      <c r="G394" s="154"/>
      <c r="H394" s="97"/>
      <c r="I394" s="100"/>
      <c r="J394" s="97"/>
      <c r="K394" s="105"/>
    </row>
    <row r="395">
      <c r="A395" s="15"/>
      <c r="D395" s="134"/>
      <c r="E395" s="141"/>
      <c r="F395" s="153"/>
      <c r="G395" s="154"/>
      <c r="H395" s="97"/>
      <c r="I395" s="100"/>
      <c r="J395" s="97"/>
      <c r="K395" s="105"/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127</v>
      </c>
      <c r="F414" s="182">
        <f>SUM(F384:F413)</f>
        <v>0</v>
      </c>
      <c r="G414" s="183">
        <f ref="G414:K414" t="shared" si="6">SUM(G384:G413)</f>
        <v>0</v>
      </c>
      <c r="H414" s="184">
        <f t="shared" si="6"/>
        <v>0</v>
      </c>
      <c r="I414" s="185">
        <f t="shared" si="6"/>
        <v>0</v>
      </c>
      <c r="J414" s="184">
        <f t="shared" si="6"/>
        <v>0</v>
      </c>
      <c r="K414" s="186">
        <f t="shared" si="6"/>
        <v>0</v>
      </c>
    </row>
    <row r="415">
      <c r="F415" s="41" t="s">
        <v>23</v>
      </c>
    </row>
    <row r="417" ht="23.25" s="10" customFormat="1">
      <c r="A417" s="8" t="s">
        <v>223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165</v>
      </c>
    </row>
    <row r="419" ht="15.75" s="18" customFormat="1">
      <c r="B419" s="19"/>
      <c r="D419" s="342" t="s">
        <v>74</v>
      </c>
      <c r="E419" s="343"/>
      <c r="F419" s="143" t="s">
        <v>127</v>
      </c>
      <c r="G419" s="102" t="s">
        <v>41</v>
      </c>
      <c r="H419" s="5" t="s">
        <v>42</v>
      </c>
      <c r="I419" s="6" t="s">
        <v>43</v>
      </c>
      <c r="J419" s="85" t="s">
        <v>44</v>
      </c>
    </row>
    <row r="420" s="13" customFormat="1">
      <c r="B420" s="21"/>
      <c r="D420" s="133"/>
      <c r="E420" s="140" t="s">
        <v>45</v>
      </c>
      <c r="F420" s="151"/>
      <c r="G420" s="152"/>
      <c r="H420" s="96"/>
      <c r="I420" s="99"/>
      <c r="J420" s="222"/>
    </row>
    <row r="421">
      <c r="D421" s="134"/>
      <c r="E421" s="141"/>
      <c r="F421" s="153"/>
      <c r="G421" s="154"/>
      <c r="H421" s="97"/>
      <c r="I421" s="100"/>
      <c r="J421" s="223"/>
      <c r="K421" s="15"/>
    </row>
    <row r="422">
      <c r="A422" s="15"/>
      <c r="D422" s="134"/>
      <c r="E422" s="141"/>
      <c r="F422" s="153"/>
      <c r="G422" s="154"/>
      <c r="H422" s="97"/>
      <c r="I422" s="100"/>
      <c r="J422" s="223"/>
      <c r="K422" s="15"/>
    </row>
    <row r="423">
      <c r="A423" s="15"/>
      <c r="D423" s="134"/>
      <c r="E423" s="141"/>
      <c r="F423" s="153"/>
      <c r="G423" s="154"/>
      <c r="H423" s="97"/>
      <c r="I423" s="100"/>
      <c r="J423" s="223"/>
      <c r="K423" s="15"/>
    </row>
    <row r="424">
      <c r="A424" s="15"/>
      <c r="D424" s="134"/>
      <c r="E424" s="141"/>
      <c r="F424" s="153"/>
      <c r="G424" s="154"/>
      <c r="H424" s="97"/>
      <c r="I424" s="100"/>
      <c r="J424" s="223"/>
      <c r="K424" s="15"/>
    </row>
    <row r="425" ht="15.75" s="13" customFormat="1">
      <c r="B425" s="21"/>
      <c r="D425" s="135"/>
      <c r="E425" s="142"/>
      <c r="F425" s="155"/>
      <c r="G425" s="156"/>
      <c r="H425" s="109"/>
      <c r="I425" s="110"/>
      <c r="J425" s="224"/>
    </row>
    <row r="426" ht="15.75" s="13" customFormat="1">
      <c r="B426" s="21"/>
      <c r="E426" s="173" t="s">
        <v>127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166</v>
      </c>
      <c r="G428" s="89"/>
      <c r="J428" s="17"/>
      <c r="K428" s="15"/>
    </row>
    <row r="429" ht="15.75" s="18" customFormat="1">
      <c r="B429" s="19"/>
      <c r="D429" s="342" t="s">
        <v>74</v>
      </c>
      <c r="E429" s="343"/>
      <c r="F429" s="143" t="s">
        <v>127</v>
      </c>
      <c r="G429" s="102" t="s">
        <v>41</v>
      </c>
      <c r="H429" s="5" t="s">
        <v>42</v>
      </c>
      <c r="I429" s="6" t="s">
        <v>43</v>
      </c>
      <c r="J429" s="85" t="s">
        <v>44</v>
      </c>
    </row>
    <row r="430" s="13" customFormat="1">
      <c r="B430" s="21"/>
      <c r="D430" s="133" t="s">
        <v>45</v>
      </c>
      <c r="E430" s="140"/>
      <c r="F430" s="151"/>
      <c r="G430" s="152"/>
      <c r="H430" s="96"/>
      <c r="I430" s="99"/>
      <c r="J430" s="222"/>
    </row>
    <row r="431">
      <c r="D431" s="134"/>
      <c r="E431" s="141"/>
      <c r="F431" s="153"/>
      <c r="G431" s="154"/>
      <c r="H431" s="97"/>
      <c r="I431" s="100"/>
      <c r="J431" s="223"/>
      <c r="K431" s="15"/>
    </row>
    <row r="432">
      <c r="D432" s="134"/>
      <c r="E432" s="141"/>
      <c r="F432" s="153"/>
      <c r="G432" s="154"/>
      <c r="H432" s="97"/>
      <c r="I432" s="100"/>
      <c r="J432" s="223"/>
      <c r="K432" s="15"/>
    </row>
    <row r="433">
      <c r="D433" s="134"/>
      <c r="E433" s="141"/>
      <c r="F433" s="153"/>
      <c r="G433" s="154"/>
      <c r="H433" s="97"/>
      <c r="I433" s="100"/>
      <c r="J433" s="223"/>
      <c r="K433" s="15"/>
    </row>
    <row r="434">
      <c r="A434" s="15"/>
      <c r="D434" s="134"/>
      <c r="E434" s="141"/>
      <c r="F434" s="153"/>
      <c r="G434" s="154"/>
      <c r="H434" s="97"/>
      <c r="I434" s="100"/>
      <c r="J434" s="223"/>
      <c r="K434" s="15"/>
    </row>
    <row r="435">
      <c r="A435" s="15"/>
      <c r="D435" s="134"/>
      <c r="E435" s="141"/>
      <c r="F435" s="153"/>
      <c r="G435" s="154"/>
      <c r="H435" s="97"/>
      <c r="I435" s="100"/>
      <c r="J435" s="223"/>
      <c r="K435" s="15"/>
    </row>
    <row r="436">
      <c r="A436" s="15"/>
      <c r="D436" s="134"/>
      <c r="E436" s="141"/>
      <c r="F436" s="153"/>
      <c r="G436" s="154"/>
      <c r="H436" s="97"/>
      <c r="I436" s="100"/>
      <c r="J436" s="223"/>
      <c r="K436" s="15"/>
    </row>
    <row r="437">
      <c r="A437" s="15"/>
      <c r="D437" s="134"/>
      <c r="E437" s="141"/>
      <c r="F437" s="153"/>
      <c r="G437" s="154"/>
      <c r="H437" s="97"/>
      <c r="I437" s="100"/>
      <c r="J437" s="223"/>
      <c r="K437" s="15"/>
    </row>
    <row r="438">
      <c r="A438" s="15"/>
      <c r="D438" s="134"/>
      <c r="E438" s="141"/>
      <c r="F438" s="153"/>
      <c r="G438" s="154"/>
      <c r="H438" s="97"/>
      <c r="I438" s="100"/>
      <c r="J438" s="223"/>
      <c r="K438" s="15"/>
    </row>
    <row r="439">
      <c r="A439" s="15"/>
      <c r="D439" s="134"/>
      <c r="E439" s="141"/>
      <c r="F439" s="153"/>
      <c r="G439" s="154"/>
      <c r="H439" s="97"/>
      <c r="I439" s="100"/>
      <c r="J439" s="223"/>
      <c r="K439" s="15"/>
    </row>
    <row r="440">
      <c r="A440" s="15"/>
      <c r="D440" s="134"/>
      <c r="E440" s="141"/>
      <c r="F440" s="153"/>
      <c r="G440" s="154"/>
      <c r="H440" s="97"/>
      <c r="I440" s="100"/>
      <c r="J440" s="223"/>
      <c r="K440" s="15"/>
    </row>
    <row r="441">
      <c r="A441" s="15"/>
      <c r="D441" s="134"/>
      <c r="E441" s="141"/>
      <c r="F441" s="153"/>
      <c r="G441" s="154"/>
      <c r="H441" s="97"/>
      <c r="I441" s="100"/>
      <c r="J441" s="223"/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127</v>
      </c>
      <c r="F460" s="182">
        <f>SUM(F430:F459)</f>
        <v>0</v>
      </c>
      <c r="G460" s="183">
        <f ref="G460:J460" t="shared" si="7">SUM(G430:G459)</f>
        <v>0</v>
      </c>
      <c r="H460" s="184">
        <f t="shared" si="7"/>
        <v>0</v>
      </c>
      <c r="I460" s="185">
        <f t="shared" si="7"/>
        <v>0</v>
      </c>
      <c r="J460" s="225">
        <f t="shared" si="7"/>
        <v>0</v>
      </c>
    </row>
    <row r="461">
      <c r="F461" s="41"/>
    </row>
    <row r="462" ht="23.25" s="10" customFormat="1">
      <c r="A462" s="8" t="s">
        <v>224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168</v>
      </c>
    </row>
    <row r="464" ht="15.75" s="18" customFormat="1">
      <c r="B464" s="19"/>
      <c r="D464" s="342" t="s">
        <v>74</v>
      </c>
      <c r="E464" s="343"/>
      <c r="F464" s="90" t="s">
        <v>212</v>
      </c>
      <c r="G464" s="83" t="s">
        <v>213</v>
      </c>
      <c r="H464" s="5" t="s">
        <v>214</v>
      </c>
      <c r="I464" s="6"/>
      <c r="J464" s="85"/>
    </row>
    <row r="465" s="13" customFormat="1">
      <c r="B465" s="21"/>
      <c r="D465" s="133" t="s">
        <v>45</v>
      </c>
      <c r="E465" s="140"/>
      <c r="F465" s="228"/>
      <c r="G465" s="23"/>
      <c r="H465" s="25"/>
      <c r="I465" s="229"/>
      <c r="J465" s="230"/>
    </row>
    <row r="466">
      <c r="D466" s="134"/>
      <c r="E466" s="141"/>
      <c r="F466" s="231"/>
      <c r="G466" s="30"/>
      <c r="H466" s="32"/>
      <c r="I466" s="232"/>
      <c r="J466" s="233"/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169</v>
      </c>
      <c r="F471" s="16"/>
      <c r="H471" s="238"/>
      <c r="I471" s="238"/>
    </row>
    <row r="472" ht="15.75" s="18" customFormat="1">
      <c r="B472" s="19"/>
      <c r="D472" s="342" t="s">
        <v>74</v>
      </c>
      <c r="E472" s="343"/>
      <c r="F472" s="204" t="s">
        <v>212</v>
      </c>
      <c r="G472" s="83" t="s">
        <v>213</v>
      </c>
      <c r="H472" s="239" t="s">
        <v>214</v>
      </c>
      <c r="I472" s="240"/>
      <c r="J472" s="241"/>
    </row>
    <row r="473" s="13" customFormat="1">
      <c r="B473" s="21"/>
      <c r="D473" s="133" t="s">
        <v>45</v>
      </c>
      <c r="E473" s="140"/>
      <c r="F473" s="228"/>
      <c r="G473" s="23"/>
      <c r="H473" s="25"/>
      <c r="I473" s="229"/>
      <c r="J473" s="230"/>
    </row>
    <row r="474">
      <c r="A474" s="15"/>
      <c r="D474" s="134"/>
      <c r="E474" s="141"/>
      <c r="F474" s="231"/>
      <c r="G474" s="30"/>
      <c r="H474" s="32"/>
      <c r="I474" s="232"/>
      <c r="J474" s="233"/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170</v>
      </c>
    </row>
    <row r="480" ht="15.75" s="18" customFormat="1">
      <c r="B480" s="19"/>
      <c r="D480" s="342" t="s">
        <v>74</v>
      </c>
      <c r="E480" s="342"/>
      <c r="F480" s="226"/>
    </row>
    <row r="481" s="13" customFormat="1">
      <c r="B481" s="21"/>
      <c r="D481" s="133" t="s">
        <v>45</v>
      </c>
      <c r="E481" s="140"/>
      <c r="F481" s="222"/>
    </row>
    <row r="482">
      <c r="A482" s="15"/>
      <c r="D482" s="134"/>
      <c r="E482" s="141"/>
      <c r="F482" s="223"/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127</v>
      </c>
      <c r="F486" s="227">
        <f>SUM(F481:F485)</f>
        <v>0</v>
      </c>
    </row>
    <row r="488" ht="23.25" s="10" customFormat="1">
      <c r="A488" s="8" t="s">
        <v>225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172</v>
      </c>
    </row>
    <row r="490" ht="15.75" s="18" customFormat="1">
      <c r="B490" s="19"/>
      <c r="D490" s="342" t="s">
        <v>74</v>
      </c>
      <c r="E490" s="343"/>
      <c r="F490" s="90" t="s">
        <v>41</v>
      </c>
      <c r="G490" s="83" t="s">
        <v>42</v>
      </c>
      <c r="H490" s="5" t="s">
        <v>43</v>
      </c>
      <c r="I490" s="7" t="s">
        <v>44</v>
      </c>
    </row>
    <row r="491" s="13" customFormat="1">
      <c r="B491" s="21"/>
      <c r="D491" s="133" t="s">
        <v>45</v>
      </c>
      <c r="E491" s="140"/>
      <c r="F491" s="91"/>
      <c r="G491" s="117"/>
      <c r="H491" s="96"/>
      <c r="I491" s="104"/>
    </row>
    <row r="492">
      <c r="D492" s="134"/>
      <c r="E492" s="141"/>
      <c r="F492" s="92"/>
      <c r="G492" s="118"/>
      <c r="H492" s="97"/>
      <c r="I492" s="105"/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169</v>
      </c>
      <c r="F497" s="16"/>
      <c r="H497" s="238"/>
      <c r="I497" s="16"/>
      <c r="J497" s="17"/>
    </row>
    <row r="498" ht="15.75" s="18" customFormat="1">
      <c r="B498" s="19"/>
      <c r="D498" s="342" t="s">
        <v>74</v>
      </c>
      <c r="E498" s="343"/>
      <c r="F498" s="90" t="s">
        <v>41</v>
      </c>
      <c r="G498" s="83" t="s">
        <v>42</v>
      </c>
      <c r="H498" s="239" t="s">
        <v>43</v>
      </c>
      <c r="I498" s="245" t="s">
        <v>44</v>
      </c>
    </row>
    <row r="499" s="13" customFormat="1">
      <c r="B499" s="21"/>
      <c r="D499" s="133" t="s">
        <v>45</v>
      </c>
      <c r="E499" s="140"/>
      <c r="F499" s="228"/>
      <c r="G499" s="23"/>
      <c r="H499" s="25"/>
      <c r="I499" s="242"/>
    </row>
    <row r="500">
      <c r="D500" s="134"/>
      <c r="E500" s="141"/>
      <c r="F500" s="231"/>
      <c r="G500" s="30"/>
      <c r="H500" s="32"/>
      <c r="I500" s="243"/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170</v>
      </c>
    </row>
    <row r="506" ht="15.75" s="18" customFormat="1">
      <c r="B506" s="19"/>
      <c r="D506" s="342" t="s">
        <v>74</v>
      </c>
      <c r="E506" s="342"/>
      <c r="F506" s="226"/>
    </row>
    <row r="507" s="13" customFormat="1">
      <c r="B507" s="21"/>
      <c r="D507" s="133" t="s">
        <v>45</v>
      </c>
      <c r="E507" s="140"/>
      <c r="F507" s="222"/>
    </row>
    <row r="508">
      <c r="A508" s="15"/>
      <c r="D508" s="134"/>
      <c r="E508" s="141"/>
      <c r="F508" s="223"/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127</v>
      </c>
      <c r="F512" s="227">
        <f>SUM(F507:F511)</f>
        <v>0</v>
      </c>
    </row>
    <row r="514" ht="23.25" s="10" customFormat="1">
      <c r="A514" s="8" t="s">
        <v>226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174</v>
      </c>
    </row>
    <row r="516" ht="18.75">
      <c r="B516" s="14"/>
      <c r="F516" s="347" t="s">
        <v>175</v>
      </c>
      <c r="G516" s="348"/>
      <c r="H516" s="349"/>
      <c r="I516" s="347" t="s">
        <v>176</v>
      </c>
      <c r="J516" s="348"/>
      <c r="K516" s="349"/>
      <c r="L516" s="347" t="s">
        <v>177</v>
      </c>
      <c r="M516" s="348"/>
      <c r="N516" s="349"/>
    </row>
    <row r="517" ht="15.75" s="18" customFormat="1">
      <c r="B517" s="19"/>
      <c r="D517" s="342" t="s">
        <v>74</v>
      </c>
      <c r="E517" s="342"/>
      <c r="F517" s="163" t="s">
        <v>4</v>
      </c>
      <c r="G517" s="251" t="s">
        <v>5</v>
      </c>
      <c r="H517" s="252" t="s">
        <v>178</v>
      </c>
      <c r="I517" s="163" t="s">
        <v>5</v>
      </c>
      <c r="J517" s="251" t="s">
        <v>179</v>
      </c>
      <c r="K517" s="252" t="s">
        <v>180</v>
      </c>
      <c r="L517" s="163" t="s">
        <v>4</v>
      </c>
      <c r="M517" s="251" t="s">
        <v>5</v>
      </c>
      <c r="N517" s="252" t="s">
        <v>178</v>
      </c>
    </row>
    <row r="518" s="13" customFormat="1">
      <c r="B518" s="21"/>
      <c r="D518" s="133"/>
      <c r="E518" s="248" t="s">
        <v>212</v>
      </c>
      <c r="F518" s="221">
        <v>0</v>
      </c>
      <c r="G518" s="117">
        <v>96</v>
      </c>
      <c r="H518" s="222">
        <v>166</v>
      </c>
      <c r="I518" s="253">
        <v>0</v>
      </c>
      <c r="J518" s="23">
        <v>0.733</v>
      </c>
      <c r="K518" s="230">
        <v>0.147</v>
      </c>
      <c r="L518" s="253" t="str">
        <f>IF(F518=0,"",IF(F$523=0,"",F518/F$523))</f>
      </c>
      <c r="M518" s="23" t="str">
        <f ref="M518:N522" t="shared" si="8">IF(G518=0,"",IF(G$523=0,"",G518/G$523))</f>
      </c>
      <c r="N518" s="230" t="str">
        <f t="shared" si="8"/>
      </c>
    </row>
    <row r="519">
      <c r="A519" s="15"/>
      <c r="D519" s="134"/>
      <c r="E519" s="249" t="s">
        <v>213</v>
      </c>
      <c r="F519" s="171">
        <v>0</v>
      </c>
      <c r="G519" s="118">
        <v>48</v>
      </c>
      <c r="H519" s="223">
        <v>277</v>
      </c>
      <c r="I519" s="254">
        <v>0</v>
      </c>
      <c r="J519" s="30">
        <v>4.775</v>
      </c>
      <c r="K519" s="233">
        <v>0.55</v>
      </c>
      <c r="L519" s="254" t="str">
        <f ref="L519:L522" t="shared" si="9">IF(F519=0,"",IF(F$523=0,"",F519/F$523))</f>
      </c>
      <c r="M519" s="30" t="str">
        <f t="shared" si="8"/>
      </c>
      <c r="N519" s="233" t="str">
        <f t="shared" si="8"/>
      </c>
    </row>
    <row r="520">
      <c r="A520" s="15"/>
      <c r="D520" s="134"/>
      <c r="E520" s="249" t="s">
        <v>214</v>
      </c>
      <c r="F520" s="171">
        <v>0</v>
      </c>
      <c r="G520" s="118">
        <v>16</v>
      </c>
      <c r="H520" s="223">
        <v>739</v>
      </c>
      <c r="I520" s="254">
        <v>0</v>
      </c>
      <c r="J520" s="30">
        <v>45.168</v>
      </c>
      <c r="K520" s="233">
        <v>1.607</v>
      </c>
      <c r="L520" s="254" t="str">
        <f t="shared" si="9"/>
      </c>
      <c r="M520" s="30" t="str">
        <f t="shared" si="8"/>
      </c>
      <c r="N520" s="233" t="str">
        <f t="shared" si="8"/>
      </c>
    </row>
    <row r="521">
      <c r="A521" s="15"/>
      <c r="D521" s="134"/>
      <c r="E521" s="249"/>
      <c r="F521" s="171"/>
      <c r="G521" s="118"/>
      <c r="H521" s="223"/>
      <c r="I521" s="254"/>
      <c r="J521" s="30"/>
      <c r="K521" s="233"/>
      <c r="L521" s="254" t="str">
        <f t="shared" si="9"/>
      </c>
      <c r="M521" s="30" t="str">
        <f t="shared" si="8"/>
      </c>
      <c r="N521" s="233" t="str">
        <f t="shared" si="8"/>
      </c>
    </row>
    <row r="522" ht="15.75" s="13" customFormat="1">
      <c r="B522" s="21"/>
      <c r="D522" s="135"/>
      <c r="E522" s="250"/>
      <c r="F522" s="172"/>
      <c r="G522" s="247"/>
      <c r="H522" s="224"/>
      <c r="I522" s="255"/>
      <c r="J522" s="235"/>
      <c r="K522" s="237"/>
      <c r="L522" s="255" t="str">
        <f t="shared" si="9"/>
      </c>
      <c r="M522" s="235" t="str">
        <f t="shared" si="8"/>
      </c>
      <c r="N522" s="237" t="str">
        <f t="shared" si="8"/>
      </c>
    </row>
    <row r="523" ht="15.75">
      <c r="A523" s="15"/>
      <c r="D523" s="135"/>
      <c r="E523" s="250" t="s">
        <v>127</v>
      </c>
      <c r="F523" s="172">
        <f>SUM(F518:F522)</f>
        <v>0</v>
      </c>
      <c r="G523" s="247">
        <f ref="G523:H523" t="shared" si="10">SUM(G518:G522)</f>
        <v>0</v>
      </c>
      <c r="H523" s="224">
        <f t="shared" si="1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11">SUM(M518:M522)</f>
        <v>0</v>
      </c>
      <c r="N523" s="237">
        <f t="shared" si="11"/>
        <v>0</v>
      </c>
    </row>
    <row r="524">
      <c r="A524" s="15"/>
      <c r="D524" s="41" t="s">
        <v>182</v>
      </c>
    </row>
    <row r="526" ht="23.25" s="10" customFormat="1">
      <c r="A526" s="8" t="s">
        <v>227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184</v>
      </c>
    </row>
    <row r="528" ht="15.75" s="18" customFormat="1">
      <c r="B528" s="19"/>
      <c r="D528" s="342" t="s">
        <v>74</v>
      </c>
      <c r="E528" s="343"/>
      <c r="F528" s="90" t="s">
        <v>212</v>
      </c>
      <c r="G528" s="83" t="s">
        <v>213</v>
      </c>
      <c r="H528" s="5" t="s">
        <v>214</v>
      </c>
      <c r="I528" s="6"/>
      <c r="J528" s="85"/>
    </row>
    <row r="529" s="13" customFormat="1">
      <c r="B529" s="21"/>
      <c r="D529" s="133"/>
      <c r="E529" s="140" t="s">
        <v>45</v>
      </c>
      <c r="F529" s="228"/>
      <c r="G529" s="23"/>
      <c r="H529" s="25"/>
      <c r="I529" s="229"/>
      <c r="J529" s="230"/>
    </row>
    <row r="530">
      <c r="D530" s="134"/>
      <c r="E530" s="141"/>
      <c r="F530" s="231"/>
      <c r="G530" s="30"/>
      <c r="H530" s="32"/>
      <c r="I530" s="232"/>
      <c r="J530" s="233"/>
      <c r="K530" s="15"/>
    </row>
    <row r="531">
      <c r="D531" s="134"/>
      <c r="E531" s="141"/>
      <c r="F531" s="231"/>
      <c r="G531" s="30"/>
      <c r="H531" s="32"/>
      <c r="I531" s="232"/>
      <c r="J531" s="233"/>
      <c r="K531" s="15"/>
    </row>
    <row r="532" ht="15.75" s="13" customFormat="1">
      <c r="B532" s="21"/>
      <c r="D532" s="135"/>
      <c r="E532" s="142"/>
      <c r="F532" s="234"/>
      <c r="G532" s="235"/>
      <c r="H532" s="115"/>
      <c r="I532" s="236"/>
      <c r="J532" s="237"/>
    </row>
    <row r="533" ht="15.75" s="13" customFormat="1">
      <c r="B533" s="21"/>
      <c r="E533" s="173" t="s">
        <v>127</v>
      </c>
      <c r="F533" s="270">
        <f>SUM(F529:F532)</f>
        <v>0</v>
      </c>
      <c r="G533" s="271">
        <f ref="G533:J533" t="shared" si="12">SUM(G529:G532)</f>
        <v>0</v>
      </c>
      <c r="H533" s="272">
        <f t="shared" si="12"/>
        <v>0</v>
      </c>
      <c r="I533" s="273">
        <f t="shared" si="12"/>
        <v>0</v>
      </c>
      <c r="J533" s="274">
        <f t="shared" si="12"/>
        <v>0</v>
      </c>
      <c r="K533" s="194"/>
    </row>
    <row r="535" ht="19.5">
      <c r="A535" s="15"/>
      <c r="B535" s="14" t="s">
        <v>186</v>
      </c>
    </row>
    <row r="536" ht="19.5">
      <c r="A536" s="15"/>
      <c r="B536" s="14"/>
      <c r="F536" s="350" t="s">
        <v>228</v>
      </c>
      <c r="G536" s="351"/>
      <c r="H536" s="350"/>
      <c r="I536" s="351"/>
      <c r="J536" s="350"/>
      <c r="K536" s="351"/>
      <c r="L536" s="350"/>
      <c r="M536" s="351"/>
    </row>
    <row r="537" ht="15.75">
      <c r="A537" s="15"/>
      <c r="D537" s="342" t="s">
        <v>74</v>
      </c>
      <c r="E537" s="343"/>
      <c r="F537" s="283" t="s">
        <v>188</v>
      </c>
      <c r="G537" s="260" t="s">
        <v>189</v>
      </c>
      <c r="H537" s="284" t="s">
        <v>188</v>
      </c>
      <c r="I537" s="259" t="s">
        <v>189</v>
      </c>
      <c r="J537" s="283" t="s">
        <v>188</v>
      </c>
      <c r="K537" s="260" t="s">
        <v>189</v>
      </c>
      <c r="L537" s="284" t="s">
        <v>188</v>
      </c>
      <c r="M537" s="259" t="s">
        <v>189</v>
      </c>
    </row>
    <row r="538">
      <c r="A538" s="15"/>
      <c r="D538" s="264"/>
      <c r="E538" s="265" t="s">
        <v>45</v>
      </c>
      <c r="F538" s="277"/>
      <c r="G538" s="256"/>
      <c r="H538" s="280"/>
      <c r="I538" s="261"/>
      <c r="J538" s="277"/>
      <c r="K538" s="256"/>
      <c r="L538" s="280"/>
      <c r="M538" s="261"/>
    </row>
    <row r="539">
      <c r="A539" s="15"/>
      <c r="D539" s="266"/>
      <c r="E539" s="267"/>
      <c r="F539" s="278"/>
      <c r="G539" s="257"/>
      <c r="H539" s="281"/>
      <c r="I539" s="262"/>
      <c r="J539" s="278"/>
      <c r="K539" s="257"/>
      <c r="L539" s="281"/>
      <c r="M539" s="262"/>
    </row>
    <row r="540">
      <c r="A540" s="15"/>
      <c r="D540" s="266"/>
      <c r="E540" s="267"/>
      <c r="F540" s="278"/>
      <c r="G540" s="257"/>
      <c r="H540" s="281"/>
      <c r="I540" s="262"/>
      <c r="J540" s="278"/>
      <c r="K540" s="257"/>
      <c r="L540" s="281"/>
      <c r="M540" s="262"/>
    </row>
    <row r="541" ht="15.75">
      <c r="A541" s="15"/>
      <c r="D541" s="268"/>
      <c r="E541" s="269"/>
      <c r="F541" s="279"/>
      <c r="G541" s="258"/>
      <c r="H541" s="282"/>
      <c r="I541" s="263"/>
      <c r="J541" s="279"/>
      <c r="K541" s="258"/>
      <c r="L541" s="282"/>
      <c r="M541" s="263"/>
    </row>
    <row r="542">
      <c r="A542" s="15"/>
      <c r="D542" s="264"/>
      <c r="E542" s="265"/>
      <c r="F542" s="277"/>
      <c r="G542" s="256"/>
      <c r="H542" s="280"/>
      <c r="I542" s="261"/>
      <c r="J542" s="277"/>
      <c r="K542" s="256"/>
      <c r="L542" s="280"/>
      <c r="M542" s="261"/>
    </row>
    <row r="543">
      <c r="A543" s="15"/>
      <c r="D543" s="266"/>
      <c r="E543" s="267"/>
      <c r="F543" s="278"/>
      <c r="G543" s="257"/>
      <c r="H543" s="281"/>
      <c r="I543" s="262"/>
      <c r="J543" s="278"/>
      <c r="K543" s="257"/>
      <c r="L543" s="281"/>
      <c r="M543" s="262"/>
    </row>
    <row r="544">
      <c r="A544" s="15"/>
      <c r="D544" s="266"/>
      <c r="E544" s="267"/>
      <c r="F544" s="278"/>
      <c r="G544" s="257"/>
      <c r="H544" s="281"/>
      <c r="I544" s="262"/>
      <c r="J544" s="278"/>
      <c r="K544" s="257"/>
      <c r="L544" s="281"/>
      <c r="M544" s="262"/>
    </row>
    <row r="545" ht="15.75">
      <c r="A545" s="15"/>
      <c r="D545" s="268"/>
      <c r="E545" s="269"/>
      <c r="F545" s="279"/>
      <c r="G545" s="258"/>
      <c r="H545" s="282"/>
      <c r="I545" s="263"/>
      <c r="J545" s="279"/>
      <c r="K545" s="258"/>
      <c r="L545" s="282"/>
      <c r="M545" s="263"/>
    </row>
    <row r="546">
      <c r="A546" s="15"/>
      <c r="D546" s="264"/>
      <c r="E546" s="265"/>
      <c r="F546" s="277"/>
      <c r="G546" s="256"/>
      <c r="H546" s="280"/>
      <c r="I546" s="261"/>
      <c r="J546" s="277"/>
      <c r="K546" s="256"/>
      <c r="L546" s="280"/>
      <c r="M546" s="261"/>
    </row>
    <row r="547">
      <c r="A547" s="15"/>
      <c r="D547" s="266"/>
      <c r="E547" s="267"/>
      <c r="F547" s="278"/>
      <c r="G547" s="257"/>
      <c r="H547" s="281"/>
      <c r="I547" s="262"/>
      <c r="J547" s="278"/>
      <c r="K547" s="257"/>
      <c r="L547" s="281"/>
      <c r="M547" s="262"/>
    </row>
    <row r="548">
      <c r="A548" s="15"/>
      <c r="D548" s="266"/>
      <c r="E548" s="267"/>
      <c r="F548" s="278"/>
      <c r="G548" s="257"/>
      <c r="H548" s="281"/>
      <c r="I548" s="262"/>
      <c r="J548" s="278"/>
      <c r="K548" s="257"/>
      <c r="L548" s="281"/>
      <c r="M548" s="262"/>
    </row>
    <row r="549" ht="15.75">
      <c r="A549" s="15"/>
      <c r="D549" s="268"/>
      <c r="E549" s="269"/>
      <c r="F549" s="279"/>
      <c r="G549" s="258"/>
      <c r="H549" s="282"/>
      <c r="I549" s="263"/>
      <c r="J549" s="279"/>
      <c r="K549" s="258"/>
      <c r="L549" s="282"/>
      <c r="M549" s="263"/>
    </row>
    <row r="550">
      <c r="A550" s="15"/>
      <c r="B550" s="15"/>
      <c r="D550" s="264"/>
      <c r="E550" s="265"/>
      <c r="F550" s="277"/>
      <c r="G550" s="256"/>
      <c r="H550" s="280"/>
      <c r="I550" s="261"/>
      <c r="J550" s="277"/>
      <c r="K550" s="256"/>
      <c r="L550" s="280"/>
      <c r="M550" s="261"/>
    </row>
    <row r="551">
      <c r="A551" s="15"/>
      <c r="B551" s="15"/>
      <c r="D551" s="266"/>
      <c r="E551" s="267"/>
      <c r="F551" s="278"/>
      <c r="G551" s="257"/>
      <c r="H551" s="281"/>
      <c r="I551" s="262"/>
      <c r="J551" s="278"/>
      <c r="K551" s="257"/>
      <c r="L551" s="281"/>
      <c r="M551" s="262"/>
    </row>
    <row r="552">
      <c r="A552" s="15"/>
      <c r="B552" s="15"/>
      <c r="D552" s="266"/>
      <c r="E552" s="267"/>
      <c r="F552" s="278"/>
      <c r="G552" s="257"/>
      <c r="H552" s="281"/>
      <c r="I552" s="262"/>
      <c r="J552" s="278"/>
      <c r="K552" s="257"/>
      <c r="L552" s="281"/>
      <c r="M552" s="262"/>
    </row>
    <row r="553" ht="15.75">
      <c r="A553" s="15"/>
      <c r="B553" s="15"/>
      <c r="D553" s="268"/>
      <c r="E553" s="269"/>
      <c r="F553" s="279"/>
      <c r="G553" s="258"/>
      <c r="H553" s="282"/>
      <c r="I553" s="263"/>
      <c r="J553" s="279"/>
      <c r="K553" s="258"/>
      <c r="L553" s="282"/>
      <c r="M553" s="263"/>
    </row>
    <row r="554">
      <c r="A554" s="15"/>
      <c r="B554" s="15"/>
      <c r="D554" s="264"/>
      <c r="E554" s="265"/>
      <c r="F554" s="277"/>
      <c r="G554" s="256"/>
      <c r="H554" s="280"/>
      <c r="I554" s="261"/>
      <c r="J554" s="277"/>
      <c r="K554" s="256"/>
      <c r="L554" s="280"/>
      <c r="M554" s="261"/>
    </row>
    <row r="555">
      <c r="A555" s="15"/>
      <c r="B555" s="15"/>
      <c r="D555" s="266"/>
      <c r="E555" s="267"/>
      <c r="F555" s="278"/>
      <c r="G555" s="257"/>
      <c r="H555" s="281"/>
      <c r="I555" s="262"/>
      <c r="J555" s="278"/>
      <c r="K555" s="257"/>
      <c r="L555" s="281"/>
      <c r="M555" s="262"/>
    </row>
    <row r="556">
      <c r="A556" s="15"/>
      <c r="B556" s="15"/>
      <c r="D556" s="266"/>
      <c r="E556" s="267"/>
      <c r="F556" s="278"/>
      <c r="G556" s="257"/>
      <c r="H556" s="281"/>
      <c r="I556" s="262"/>
      <c r="J556" s="278"/>
      <c r="K556" s="257"/>
      <c r="L556" s="281"/>
      <c r="M556" s="262"/>
    </row>
    <row r="557" ht="15.75">
      <c r="A557" s="15"/>
      <c r="B557" s="15"/>
      <c r="D557" s="268"/>
      <c r="E557" s="269"/>
      <c r="F557" s="279"/>
      <c r="G557" s="258"/>
      <c r="H557" s="282"/>
      <c r="I557" s="263"/>
      <c r="J557" s="279"/>
      <c r="K557" s="258"/>
      <c r="L557" s="282"/>
      <c r="M557" s="263"/>
    </row>
    <row r="559" ht="23.25">
      <c r="A559" s="8" t="s">
        <v>229</v>
      </c>
    </row>
    <row r="560" ht="19.5">
      <c r="C560" s="14" t="s">
        <v>191</v>
      </c>
    </row>
    <row r="561" ht="15.75">
      <c r="D561" s="342" t="s">
        <v>74</v>
      </c>
      <c r="E561" s="342"/>
      <c r="F561" s="304" t="s">
        <v>192</v>
      </c>
      <c r="G561" s="305" t="s">
        <v>193</v>
      </c>
      <c r="H561" s="306" t="s">
        <v>194</v>
      </c>
      <c r="I561" s="307" t="s">
        <v>195</v>
      </c>
      <c r="J561" s="306" t="s">
        <v>196</v>
      </c>
      <c r="K561" s="304" t="s">
        <v>197</v>
      </c>
      <c r="L561" s="305" t="s">
        <v>198</v>
      </c>
    </row>
    <row r="562">
      <c r="D562" s="133"/>
      <c r="E562" s="248" t="s">
        <v>45</v>
      </c>
      <c r="F562" s="308"/>
      <c r="G562" s="315"/>
      <c r="H562" s="309"/>
      <c r="I562" s="315"/>
      <c r="J562" s="309"/>
      <c r="K562" s="315"/>
      <c r="L562" s="315"/>
    </row>
    <row r="563">
      <c r="D563" s="134"/>
      <c r="E563" s="249"/>
      <c r="F563" s="310"/>
      <c r="G563" s="316"/>
      <c r="H563" s="311"/>
      <c r="I563" s="316"/>
      <c r="J563" s="311"/>
      <c r="K563" s="316"/>
      <c r="L563" s="316"/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230</v>
      </c>
    </row>
    <row r="569" ht="19.5">
      <c r="C569" s="14" t="s">
        <v>200</v>
      </c>
    </row>
    <row r="570" ht="15.75">
      <c r="D570" s="342" t="s">
        <v>74</v>
      </c>
      <c r="E570" s="342"/>
      <c r="F570" s="304" t="s">
        <v>201</v>
      </c>
      <c r="G570" s="305" t="s">
        <v>202</v>
      </c>
      <c r="H570" s="306" t="s">
        <v>203</v>
      </c>
      <c r="I570" s="307" t="s">
        <v>204</v>
      </c>
      <c r="J570" s="306" t="s">
        <v>205</v>
      </c>
      <c r="K570" s="15"/>
      <c r="L570" s="342"/>
      <c r="M570" s="342"/>
      <c r="N570" s="328" t="s">
        <v>201</v>
      </c>
      <c r="O570" s="305" t="s">
        <v>202</v>
      </c>
      <c r="P570" s="306" t="s">
        <v>203</v>
      </c>
      <c r="Q570" s="307" t="s">
        <v>204</v>
      </c>
      <c r="R570" s="306" t="s">
        <v>205</v>
      </c>
    </row>
    <row r="571">
      <c r="D571" s="133"/>
      <c r="E571" s="140" t="s">
        <v>45</v>
      </c>
      <c r="F571" s="319"/>
      <c r="G571" s="320"/>
      <c r="H571" s="319"/>
      <c r="I571" s="320"/>
      <c r="J571" s="319"/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86" t="shared" si="13">IF(AND(G$602&lt;&gt;0,G571&lt;&gt;""),G571/G$602,"")</f>
      </c>
      <c r="P571" s="329" t="str">
        <f t="shared" si="13"/>
      </c>
      <c r="Q571" s="315" t="str">
        <f t="shared" si="13"/>
      </c>
      <c r="R571" s="332" t="str">
        <f t="shared" si="13"/>
      </c>
    </row>
    <row r="572">
      <c r="D572" s="134"/>
      <c r="E572" s="141"/>
      <c r="F572" s="321"/>
      <c r="G572" s="322"/>
      <c r="H572" s="321"/>
      <c r="I572" s="322"/>
      <c r="J572" s="321"/>
      <c r="K572" s="15"/>
      <c r="L572" s="134"/>
      <c r="M572" s="249" t="str">
        <f ref="M572:M601" t="shared" si="14">IF(E572&lt;&gt;"",E572,"")</f>
      </c>
      <c r="N572" s="330" t="str">
        <f>IF(AND(F$602&lt;&gt;0,F572&lt;&gt;""),F572/F$602,"")</f>
      </c>
      <c r="O572" s="316" t="str">
        <f t="shared" si="13"/>
      </c>
      <c r="P572" s="330" t="str">
        <f t="shared" si="13"/>
      </c>
      <c r="Q572" s="316" t="str">
        <f t="shared" si="13"/>
      </c>
      <c r="R572" s="333" t="str">
        <f t="shared" si="13"/>
      </c>
    </row>
    <row r="573">
      <c r="D573" s="134"/>
      <c r="E573" s="141"/>
      <c r="F573" s="321"/>
      <c r="G573" s="322"/>
      <c r="H573" s="321"/>
      <c r="I573" s="322"/>
      <c r="J573" s="321"/>
      <c r="K573" s="15"/>
      <c r="L573" s="134"/>
      <c r="M573" s="249" t="str">
        <f t="shared" si="14"/>
      </c>
      <c r="N573" s="330" t="str">
        <f>IF(AND(F$602&lt;&gt;0,F573&lt;&gt;""),F573/F$602,"")</f>
      </c>
      <c r="O573" s="316" t="str">
        <f t="shared" si="13"/>
      </c>
      <c r="P573" s="330" t="str">
        <f t="shared" si="13"/>
      </c>
      <c r="Q573" s="316" t="str">
        <f t="shared" si="13"/>
      </c>
      <c r="R573" s="333" t="str">
        <f t="shared" si="13"/>
      </c>
    </row>
    <row r="574">
      <c r="D574" s="134"/>
      <c r="E574" s="141"/>
      <c r="F574" s="321"/>
      <c r="G574" s="322"/>
      <c r="H574" s="321"/>
      <c r="I574" s="322"/>
      <c r="J574" s="321"/>
      <c r="K574" s="15"/>
      <c r="L574" s="134"/>
      <c r="M574" s="249" t="str">
        <f t="shared" si="14"/>
      </c>
      <c r="N574" s="330" t="str">
        <f>IF(AND(F$602&lt;&gt;0,F574&lt;&gt;""),F574/F$602,"")</f>
      </c>
      <c r="O574" s="316" t="str">
        <f t="shared" si="13"/>
      </c>
      <c r="P574" s="330" t="str">
        <f t="shared" si="13"/>
      </c>
      <c r="Q574" s="316" t="str">
        <f t="shared" si="13"/>
      </c>
      <c r="R574" s="333" t="str">
        <f t="shared" si="13"/>
      </c>
    </row>
    <row r="575">
      <c r="D575" s="134"/>
      <c r="E575" s="141"/>
      <c r="F575" s="321"/>
      <c r="G575" s="322"/>
      <c r="H575" s="321"/>
      <c r="I575" s="322"/>
      <c r="J575" s="321"/>
      <c r="K575" s="15"/>
      <c r="L575" s="134"/>
      <c r="M575" s="249" t="str">
        <f t="shared" si="14"/>
      </c>
      <c r="N575" s="330" t="str">
        <f>IF(AND(F$602&lt;&gt;0,F575&lt;&gt;""),F575/F$602,"")</f>
      </c>
      <c r="O575" s="316" t="str">
        <f t="shared" si="13"/>
      </c>
      <c r="P575" s="330" t="str">
        <f t="shared" si="13"/>
      </c>
      <c r="Q575" s="316" t="str">
        <f t="shared" si="13"/>
      </c>
      <c r="R575" s="333" t="str">
        <f t="shared" si="13"/>
      </c>
    </row>
    <row r="576">
      <c r="D576" s="134"/>
      <c r="E576" s="141"/>
      <c r="F576" s="321"/>
      <c r="G576" s="322"/>
      <c r="H576" s="321"/>
      <c r="I576" s="322"/>
      <c r="J576" s="321"/>
      <c r="K576" s="15"/>
      <c r="L576" s="134"/>
      <c r="M576" s="249" t="str">
        <f t="shared" si="14"/>
      </c>
      <c r="N576" s="330" t="str">
        <f>IF(AND(F$602&lt;&gt;0,F576&lt;&gt;""),F576/F$602,"")</f>
      </c>
      <c r="O576" s="316" t="str">
        <f t="shared" si="13"/>
      </c>
      <c r="P576" s="330" t="str">
        <f t="shared" si="13"/>
      </c>
      <c r="Q576" s="316" t="str">
        <f t="shared" si="13"/>
      </c>
      <c r="R576" s="333" t="str">
        <f t="shared" si="13"/>
      </c>
    </row>
    <row r="577">
      <c r="D577" s="134"/>
      <c r="E577" s="141"/>
      <c r="F577" s="321"/>
      <c r="G577" s="322"/>
      <c r="H577" s="321"/>
      <c r="I577" s="322"/>
      <c r="J577" s="321"/>
      <c r="K577" s="15"/>
      <c r="L577" s="134"/>
      <c r="M577" s="249" t="str">
        <f t="shared" si="14"/>
      </c>
      <c r="N577" s="330" t="str">
        <f>IF(AND(F$602&lt;&gt;0,F577&lt;&gt;""),F577/F$602,"")</f>
      </c>
      <c r="O577" s="316" t="str">
        <f t="shared" si="13"/>
      </c>
      <c r="P577" s="330" t="str">
        <f t="shared" si="13"/>
      </c>
      <c r="Q577" s="316" t="str">
        <f t="shared" si="13"/>
      </c>
      <c r="R577" s="333" t="str">
        <f t="shared" si="13"/>
      </c>
    </row>
    <row r="578">
      <c r="D578" s="134"/>
      <c r="E578" s="141"/>
      <c r="F578" s="321"/>
      <c r="G578" s="322"/>
      <c r="H578" s="321"/>
      <c r="I578" s="322"/>
      <c r="J578" s="321"/>
      <c r="K578" s="15"/>
      <c r="L578" s="134"/>
      <c r="M578" s="249" t="str">
        <f t="shared" si="14"/>
      </c>
      <c r="N578" s="330" t="str">
        <f>IF(AND(F$602&lt;&gt;0,F578&lt;&gt;""),F578/F$602,"")</f>
      </c>
      <c r="O578" s="316" t="str">
        <f t="shared" si="13"/>
      </c>
      <c r="P578" s="330" t="str">
        <f t="shared" si="13"/>
      </c>
      <c r="Q578" s="316" t="str">
        <f t="shared" si="13"/>
      </c>
      <c r="R578" s="333" t="str">
        <f t="shared" si="13"/>
      </c>
    </row>
    <row r="579">
      <c r="D579" s="134"/>
      <c r="E579" s="141"/>
      <c r="F579" s="321"/>
      <c r="G579" s="322"/>
      <c r="H579" s="321"/>
      <c r="I579" s="322"/>
      <c r="J579" s="321"/>
      <c r="K579" s="15"/>
      <c r="L579" s="134"/>
      <c r="M579" s="249" t="str">
        <f t="shared" si="14"/>
      </c>
      <c r="N579" s="330" t="str">
        <f>IF(AND(F$602&lt;&gt;0,F579&lt;&gt;""),F579/F$602,"")</f>
      </c>
      <c r="O579" s="316" t="str">
        <f t="shared" si="13"/>
      </c>
      <c r="P579" s="330" t="str">
        <f t="shared" si="13"/>
      </c>
      <c r="Q579" s="316" t="str">
        <f t="shared" si="13"/>
      </c>
      <c r="R579" s="333" t="str">
        <f t="shared" si="13"/>
      </c>
    </row>
    <row r="580">
      <c r="D580" s="134"/>
      <c r="E580" s="141"/>
      <c r="F580" s="321"/>
      <c r="G580" s="322"/>
      <c r="H580" s="321"/>
      <c r="I580" s="322"/>
      <c r="J580" s="321"/>
      <c r="K580" s="15"/>
      <c r="L580" s="134"/>
      <c r="M580" s="249" t="str">
        <f t="shared" si="14"/>
      </c>
      <c r="N580" s="330" t="str">
        <f>IF(AND(F$602&lt;&gt;0,F580&lt;&gt;""),F580/F$602,"")</f>
      </c>
      <c r="O580" s="316" t="str">
        <f t="shared" si="13"/>
      </c>
      <c r="P580" s="330" t="str">
        <f t="shared" si="13"/>
      </c>
      <c r="Q580" s="316" t="str">
        <f t="shared" si="13"/>
      </c>
      <c r="R580" s="333" t="str">
        <f t="shared" si="13"/>
      </c>
    </row>
    <row r="581">
      <c r="D581" s="134"/>
      <c r="E581" s="141"/>
      <c r="F581" s="321"/>
      <c r="G581" s="322"/>
      <c r="H581" s="321"/>
      <c r="I581" s="322"/>
      <c r="J581" s="321"/>
      <c r="K581" s="15"/>
      <c r="L581" s="134"/>
      <c r="M581" s="249" t="str">
        <f t="shared" si="14"/>
      </c>
      <c r="N581" s="330" t="str">
        <f>IF(AND(F$602&lt;&gt;0,F581&lt;&gt;""),F581/F$602,"")</f>
      </c>
      <c r="O581" s="316" t="str">
        <f t="shared" si="13"/>
      </c>
      <c r="P581" s="330" t="str">
        <f t="shared" si="13"/>
      </c>
      <c r="Q581" s="316" t="str">
        <f t="shared" si="13"/>
      </c>
      <c r="R581" s="333" t="str">
        <f t="shared" si="13"/>
      </c>
    </row>
    <row r="582">
      <c r="D582" s="134"/>
      <c r="E582" s="141"/>
      <c r="F582" s="321"/>
      <c r="G582" s="322"/>
      <c r="H582" s="321"/>
      <c r="I582" s="322"/>
      <c r="J582" s="321"/>
      <c r="K582" s="15"/>
      <c r="L582" s="134"/>
      <c r="M582" s="249" t="str">
        <f t="shared" si="14"/>
      </c>
      <c r="N582" s="330" t="str">
        <f>IF(AND(F$602&lt;&gt;0,F582&lt;&gt;""),F582/F$602,"")</f>
      </c>
      <c r="O582" s="316" t="str">
        <f t="shared" si="13"/>
      </c>
      <c r="P582" s="330" t="str">
        <f t="shared" si="13"/>
      </c>
      <c r="Q582" s="316" t="str">
        <f t="shared" si="13"/>
      </c>
      <c r="R582" s="333" t="str">
        <f t="shared" si="13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14"/>
      </c>
      <c r="N583" s="330" t="str">
        <f>IF(AND(F$602&lt;&gt;0,F583&lt;&gt;""),F583/F$602,"")</f>
      </c>
      <c r="O583" s="316" t="str">
        <f t="shared" si="13"/>
      </c>
      <c r="P583" s="330" t="str">
        <f t="shared" si="13"/>
      </c>
      <c r="Q583" s="316" t="str">
        <f t="shared" si="13"/>
      </c>
      <c r="R583" s="333" t="str">
        <f t="shared" si="13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14"/>
      </c>
      <c r="N584" s="330" t="str">
        <f>IF(AND(F$602&lt;&gt;0,F584&lt;&gt;""),F584/F$602,"")</f>
      </c>
      <c r="O584" s="316" t="str">
        <f t="shared" si="13"/>
      </c>
      <c r="P584" s="330" t="str">
        <f t="shared" si="13"/>
      </c>
      <c r="Q584" s="316" t="str">
        <f t="shared" si="13"/>
      </c>
      <c r="R584" s="333" t="str">
        <f t="shared" si="13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14"/>
      </c>
      <c r="N585" s="330" t="str">
        <f>IF(AND(F$602&lt;&gt;0,F585&lt;&gt;""),F585/F$602,"")</f>
      </c>
      <c r="O585" s="316" t="str">
        <f t="shared" si="13"/>
      </c>
      <c r="P585" s="330" t="str">
        <f t="shared" si="13"/>
      </c>
      <c r="Q585" s="316" t="str">
        <f t="shared" si="13"/>
      </c>
      <c r="R585" s="333" t="str">
        <f t="shared" si="13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14"/>
      </c>
      <c r="N586" s="330" t="str">
        <f>IF(AND(F$602&lt;&gt;0,F586&lt;&gt;""),F586/F$602,"")</f>
      </c>
      <c r="O586" s="316" t="str">
        <f t="shared" si="13"/>
      </c>
      <c r="P586" s="330" t="str">
        <f t="shared" si="13"/>
      </c>
      <c r="Q586" s="316" t="str">
        <f t="shared" si="13"/>
      </c>
      <c r="R586" s="333" t="str">
        <f t="shared" si="13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14"/>
      </c>
      <c r="N587" s="330" t="str">
        <f>IF(AND(F$602&lt;&gt;0,F587&lt;&gt;""),F587/F$602,"")</f>
      </c>
      <c r="O587" s="316" t="str">
        <f>IF(AND(G$602&lt;&gt;0,G587&lt;&gt;""),G587/G$602,"")</f>
      </c>
      <c r="P587" s="330" t="str">
        <f>IF(AND(H$602&lt;&gt;0,H587&lt;&gt;""),H587/H$602,"")</f>
      </c>
      <c r="Q587" s="316" t="str">
        <f>IF(AND(I$602&lt;&gt;0,I587&lt;&gt;""),I587/I$602,"")</f>
      </c>
      <c r="R587" s="333" t="str">
        <f>IF(AND(J$602&lt;&gt;0,J587&lt;&gt;""),J587/J$602,"")</f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14"/>
      </c>
      <c r="N588" s="330" t="str">
        <f>IF(AND(F$602&lt;&gt;0,F588&lt;&gt;""),F588/F$602,"")</f>
      </c>
      <c r="O588" s="316" t="str">
        <f>IF(AND(G$602&lt;&gt;0,G588&lt;&gt;""),G588/G$602,"")</f>
      </c>
      <c r="P588" s="330" t="str">
        <f>IF(AND(H$602&lt;&gt;0,H588&lt;&gt;""),H588/H$602,"")</f>
      </c>
      <c r="Q588" s="316" t="str">
        <f>IF(AND(I$602&lt;&gt;0,I588&lt;&gt;""),I588/I$602,"")</f>
      </c>
      <c r="R588" s="333" t="str">
        <f>IF(AND(J$602&lt;&gt;0,J588&lt;&gt;""),J588/J$602,"")</f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14"/>
      </c>
      <c r="N589" s="330" t="str">
        <f>IF(AND(F$602&lt;&gt;0,F589&lt;&gt;""),F589/F$602,"")</f>
      </c>
      <c r="O589" s="316" t="str">
        <f>IF(AND(G$602&lt;&gt;0,G589&lt;&gt;""),G589/G$602,"")</f>
      </c>
      <c r="P589" s="330" t="str">
        <f>IF(AND(H$602&lt;&gt;0,H589&lt;&gt;""),H589/H$602,"")</f>
      </c>
      <c r="Q589" s="316" t="str">
        <f>IF(AND(I$602&lt;&gt;0,I589&lt;&gt;""),I589/I$602,"")</f>
      </c>
      <c r="R589" s="333" t="str">
        <f>IF(AND(J$602&lt;&gt;0,J589&lt;&gt;""),J589/J$602,"")</f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14"/>
      </c>
      <c r="N590" s="330" t="str">
        <f>IF(AND(F$602&lt;&gt;0,F590&lt;&gt;""),F590/F$602,"")</f>
      </c>
      <c r="O590" s="316" t="str">
        <f>IF(AND(G$602&lt;&gt;0,G590&lt;&gt;""),G590/G$602,"")</f>
      </c>
      <c r="P590" s="330" t="str">
        <f>IF(AND(H$602&lt;&gt;0,H590&lt;&gt;""),H590/H$602,"")</f>
      </c>
      <c r="Q590" s="316" t="str">
        <f>IF(AND(I$602&lt;&gt;0,I590&lt;&gt;""),I590/I$602,"")</f>
      </c>
      <c r="R590" s="333" t="str">
        <f>IF(AND(J$602&lt;&gt;0,J590&lt;&gt;""),J590/J$602,"")</f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14"/>
      </c>
      <c r="N591" s="330" t="str">
        <f>IF(AND(F$602&lt;&gt;0,F591&lt;&gt;""),F591/F$602,"")</f>
      </c>
      <c r="O591" s="316" t="str">
        <f>IF(AND(G$602&lt;&gt;0,G591&lt;&gt;""),G591/G$602,"")</f>
      </c>
      <c r="P591" s="330" t="str">
        <f>IF(AND(H$602&lt;&gt;0,H591&lt;&gt;""),H591/H$602,"")</f>
      </c>
      <c r="Q591" s="316" t="str">
        <f>IF(AND(I$602&lt;&gt;0,I591&lt;&gt;""),I591/I$602,"")</f>
      </c>
      <c r="R591" s="333" t="str">
        <f>IF(AND(J$602&lt;&gt;0,J591&lt;&gt;""),J591/J$602,"")</f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14"/>
      </c>
      <c r="N592" s="330" t="str">
        <f>IF(AND(F$602&lt;&gt;0,F592&lt;&gt;""),F592/F$602,"")</f>
      </c>
      <c r="O592" s="316" t="str">
        <f>IF(AND(G$602&lt;&gt;0,G592&lt;&gt;""),G592/G$602,"")</f>
      </c>
      <c r="P592" s="330" t="str">
        <f>IF(AND(H$602&lt;&gt;0,H592&lt;&gt;""),H592/H$602,"")</f>
      </c>
      <c r="Q592" s="316" t="str">
        <f>IF(AND(I$602&lt;&gt;0,I592&lt;&gt;""),I592/I$602,"")</f>
      </c>
      <c r="R592" s="333" t="str">
        <f>IF(AND(J$602&lt;&gt;0,J592&lt;&gt;""),J592/J$602,"")</f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14"/>
      </c>
      <c r="N593" s="330" t="str">
        <f>IF(AND(F$602&lt;&gt;0,F593&lt;&gt;""),F593/F$602,"")</f>
      </c>
      <c r="O593" s="316" t="str">
        <f>IF(AND(G$602&lt;&gt;0,G593&lt;&gt;""),G593/G$602,"")</f>
      </c>
      <c r="P593" s="330" t="str">
        <f>IF(AND(H$602&lt;&gt;0,H593&lt;&gt;""),H593/H$602,"")</f>
      </c>
      <c r="Q593" s="316" t="str">
        <f>IF(AND(I$602&lt;&gt;0,I593&lt;&gt;""),I593/I$602,"")</f>
      </c>
      <c r="R593" s="333" t="str">
        <f>IF(AND(J$602&lt;&gt;0,J593&lt;&gt;""),J593/J$602,"")</f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14"/>
      </c>
      <c r="N594" s="330" t="str">
        <f>IF(AND(F$602&lt;&gt;0,F594&lt;&gt;""),F594/F$602,"")</f>
      </c>
      <c r="O594" s="316" t="str">
        <f>IF(AND(G$602&lt;&gt;0,G594&lt;&gt;""),G594/G$602,"")</f>
      </c>
      <c r="P594" s="330" t="str">
        <f>IF(AND(H$602&lt;&gt;0,H594&lt;&gt;""),H594/H$602,"")</f>
      </c>
      <c r="Q594" s="316" t="str">
        <f>IF(AND(I$602&lt;&gt;0,I594&lt;&gt;""),I594/I$602,"")</f>
      </c>
      <c r="R594" s="333" t="str">
        <f>IF(AND(J$602&lt;&gt;0,J594&lt;&gt;""),J594/J$602,"")</f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14"/>
      </c>
      <c r="N595" s="330" t="str">
        <f>IF(AND(F$602&lt;&gt;0,F595&lt;&gt;""),F595/F$602,"")</f>
      </c>
      <c r="O595" s="316" t="str">
        <f>IF(AND(G$602&lt;&gt;0,G595&lt;&gt;""),G595/G$602,"")</f>
      </c>
      <c r="P595" s="330" t="str">
        <f>IF(AND(H$602&lt;&gt;0,H595&lt;&gt;""),H595/H$602,"")</f>
      </c>
      <c r="Q595" s="316" t="str">
        <f>IF(AND(I$602&lt;&gt;0,I595&lt;&gt;""),I595/I$602,"")</f>
      </c>
      <c r="R595" s="333" t="str">
        <f>IF(AND(J$602&lt;&gt;0,J595&lt;&gt;""),J595/J$602,"")</f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14"/>
      </c>
      <c r="N596" s="330" t="str">
        <f>IF(AND(F$602&lt;&gt;0,F596&lt;&gt;""),F596/F$602,"")</f>
      </c>
      <c r="O596" s="316" t="str">
        <f>IF(AND(G$602&lt;&gt;0,G596&lt;&gt;""),G596/G$602,"")</f>
      </c>
      <c r="P596" s="330" t="str">
        <f>IF(AND(H$602&lt;&gt;0,H596&lt;&gt;""),H596/H$602,"")</f>
      </c>
      <c r="Q596" s="316" t="str">
        <f>IF(AND(I$602&lt;&gt;0,I596&lt;&gt;""),I596/I$602,"")</f>
      </c>
      <c r="R596" s="333" t="str">
        <f>IF(AND(J$602&lt;&gt;0,J596&lt;&gt;""),J596/J$602,"")</f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14"/>
      </c>
      <c r="N597" s="330" t="str">
        <f>IF(AND(F$602&lt;&gt;0,F597&lt;&gt;""),F597/F$602,"")</f>
      </c>
      <c r="O597" s="316" t="str">
        <f>IF(AND(G$602&lt;&gt;0,G597&lt;&gt;""),G597/G$602,"")</f>
      </c>
      <c r="P597" s="330" t="str">
        <f>IF(AND(H$602&lt;&gt;0,H597&lt;&gt;""),H597/H$602,"")</f>
      </c>
      <c r="Q597" s="316" t="str">
        <f>IF(AND(I$602&lt;&gt;0,I597&lt;&gt;""),I597/I$602,"")</f>
      </c>
      <c r="R597" s="333" t="str">
        <f>IF(AND(J$602&lt;&gt;0,J597&lt;&gt;""),J597/J$602,"")</f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14"/>
      </c>
      <c r="N598" s="330" t="str">
        <f>IF(AND(F$602&lt;&gt;0,F598&lt;&gt;""),F598/F$602,"")</f>
      </c>
      <c r="O598" s="316" t="str">
        <f>IF(AND(G$602&lt;&gt;0,G598&lt;&gt;""),G598/G$602,"")</f>
      </c>
      <c r="P598" s="330" t="str">
        <f>IF(AND(H$602&lt;&gt;0,H598&lt;&gt;""),H598/H$602,"")</f>
      </c>
      <c r="Q598" s="316" t="str">
        <f>IF(AND(I$602&lt;&gt;0,I598&lt;&gt;""),I598/I$602,"")</f>
      </c>
      <c r="R598" s="333" t="str">
        <f>IF(AND(J$602&lt;&gt;0,J598&lt;&gt;""),J598/J$602,"")</f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14"/>
      </c>
      <c r="N599" s="330" t="str">
        <f>IF(AND(F$602&lt;&gt;0,F599&lt;&gt;""),F599/F$602,"")</f>
      </c>
      <c r="O599" s="316" t="str">
        <f>IF(AND(G$602&lt;&gt;0,G599&lt;&gt;""),G599/G$602,"")</f>
      </c>
      <c r="P599" s="330" t="str">
        <f>IF(AND(H$602&lt;&gt;0,H599&lt;&gt;""),H599/H$602,"")</f>
      </c>
      <c r="Q599" s="316" t="str">
        <f>IF(AND(I$602&lt;&gt;0,I599&lt;&gt;""),I599/I$602,"")</f>
      </c>
      <c r="R599" s="333" t="str">
        <f>IF(AND(J$602&lt;&gt;0,J599&lt;&gt;""),J599/J$602,"")</f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14"/>
      </c>
      <c r="N600" s="330" t="str">
        <f>IF(AND(F$602&lt;&gt;0,F600&lt;&gt;""),F600/F$602,"")</f>
      </c>
      <c r="O600" s="316" t="str">
        <f>IF(AND(G$602&lt;&gt;0,G600&lt;&gt;""),G600/G$602,"")</f>
      </c>
      <c r="P600" s="330" t="str">
        <f>IF(AND(H$602&lt;&gt;0,H600&lt;&gt;""),H600/H$602,"")</f>
      </c>
      <c r="Q600" s="316" t="str">
        <f>IF(AND(I$602&lt;&gt;0,I600&lt;&gt;""),I600/I$602,"")</f>
      </c>
      <c r="R600" s="333" t="str">
        <f>IF(AND(J$602&lt;&gt;0,J600&lt;&gt;""),J600/J$602,"")</f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14"/>
      </c>
      <c r="N601" s="331" t="str">
        <f>IF(AND(F$602&lt;&gt;0,F601&lt;&gt;""),F601/F$602,"")</f>
      </c>
      <c r="O601" s="313" t="str">
        <f>IF(AND(G$602&lt;&gt;0,G601&lt;&gt;""),G601/G$602,"")</f>
      </c>
      <c r="P601" s="331" t="str">
        <f>IF(AND(H$602&lt;&gt;0,H601&lt;&gt;""),H601/H$602,"")</f>
      </c>
      <c r="Q601" s="313" t="str">
        <f>IF(AND(I$602&lt;&gt;0,I601&lt;&gt;""),I601/I$602,"")</f>
      </c>
      <c r="R601" s="333" t="str">
        <f>IF(AND(J$602&lt;&gt;0,J601&lt;&gt;""),J601/J$602,"")</f>
      </c>
    </row>
    <row r="602" ht="15.75">
      <c r="E602" s="173" t="s">
        <v>127</v>
      </c>
      <c r="F602" s="326">
        <f>SUM(F571:F601)</f>
        <v>0</v>
      </c>
      <c r="G602" s="326">
        <f ref="G602:J602" t="shared" si="16">SUM(G571:G601)</f>
        <v>0</v>
      </c>
      <c r="H602" s="326">
        <f t="shared" si="16"/>
        <v>0</v>
      </c>
      <c r="I602" s="326">
        <f t="shared" si="16"/>
        <v>0</v>
      </c>
      <c r="J602" s="326">
        <f t="shared" si="16"/>
        <v>0</v>
      </c>
      <c r="K602" s="15"/>
    </row>
    <row r="604" ht="19.5">
      <c r="C604" s="14" t="s">
        <v>206</v>
      </c>
    </row>
    <row r="605" ht="15.75">
      <c r="D605" s="342" t="s">
        <v>74</v>
      </c>
      <c r="E605" s="342"/>
      <c r="F605" s="304" t="s">
        <v>201</v>
      </c>
      <c r="G605" s="305" t="s">
        <v>202</v>
      </c>
      <c r="H605" s="306" t="s">
        <v>203</v>
      </c>
      <c r="I605" s="307" t="s">
        <v>204</v>
      </c>
      <c r="J605" s="306" t="s">
        <v>205</v>
      </c>
    </row>
    <row r="606">
      <c r="D606" s="133"/>
      <c r="E606" s="140" t="s">
        <v>45</v>
      </c>
      <c r="F606" s="309"/>
      <c r="G606" s="315"/>
      <c r="H606" s="309"/>
      <c r="I606" s="315"/>
      <c r="J606" s="309"/>
    </row>
    <row r="607">
      <c r="D607" s="134"/>
      <c r="E607" s="141"/>
      <c r="F607" s="311"/>
      <c r="G607" s="316"/>
      <c r="H607" s="311"/>
      <c r="I607" s="316"/>
      <c r="J607" s="311"/>
    </row>
    <row r="608">
      <c r="D608" s="134"/>
      <c r="E608" s="141"/>
      <c r="F608" s="311"/>
      <c r="G608" s="316"/>
      <c r="H608" s="311"/>
      <c r="I608" s="316"/>
      <c r="J608" s="311"/>
    </row>
    <row r="609">
      <c r="D609" s="134"/>
      <c r="E609" s="141"/>
      <c r="F609" s="311"/>
      <c r="G609" s="316"/>
      <c r="H609" s="311"/>
      <c r="I609" s="316"/>
      <c r="J609" s="311"/>
    </row>
    <row r="610">
      <c r="D610" s="134"/>
      <c r="E610" s="141"/>
      <c r="F610" s="311"/>
      <c r="G610" s="316"/>
      <c r="H610" s="311"/>
      <c r="I610" s="316"/>
      <c r="J610" s="311"/>
    </row>
    <row r="611">
      <c r="D611" s="134"/>
      <c r="E611" s="141"/>
      <c r="F611" s="311"/>
      <c r="G611" s="316"/>
      <c r="H611" s="311"/>
      <c r="I611" s="316"/>
      <c r="J611" s="311"/>
    </row>
    <row r="612">
      <c r="D612" s="134"/>
      <c r="E612" s="141"/>
      <c r="F612" s="311"/>
      <c r="G612" s="316"/>
      <c r="H612" s="311"/>
      <c r="I612" s="316"/>
      <c r="J612" s="311"/>
    </row>
    <row r="613">
      <c r="D613" s="134"/>
      <c r="E613" s="141"/>
      <c r="F613" s="311"/>
      <c r="G613" s="316"/>
      <c r="H613" s="311"/>
      <c r="I613" s="316"/>
      <c r="J613" s="311"/>
    </row>
    <row r="614">
      <c r="D614" s="134"/>
      <c r="E614" s="141"/>
      <c r="F614" s="311"/>
      <c r="G614" s="316"/>
      <c r="H614" s="311"/>
      <c r="I614" s="316"/>
      <c r="J614" s="311"/>
    </row>
    <row r="615">
      <c r="D615" s="134"/>
      <c r="E615" s="141"/>
      <c r="F615" s="311"/>
      <c r="G615" s="316"/>
      <c r="H615" s="311"/>
      <c r="I615" s="316"/>
      <c r="J615" s="311"/>
    </row>
    <row r="616">
      <c r="D616" s="134"/>
      <c r="E616" s="141"/>
      <c r="F616" s="311"/>
      <c r="G616" s="316"/>
      <c r="H616" s="311"/>
      <c r="I616" s="316"/>
      <c r="J616" s="311"/>
    </row>
    <row r="617">
      <c r="D617" s="134"/>
      <c r="E617" s="141"/>
      <c r="F617" s="311"/>
      <c r="G617" s="316"/>
      <c r="H617" s="311"/>
      <c r="I617" s="316"/>
      <c r="J617" s="311"/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207</v>
      </c>
    </row>
    <row r="640" ht="15.75">
      <c r="D640" s="342" t="s">
        <v>74</v>
      </c>
      <c r="E640" s="342"/>
      <c r="F640" s="304" t="s">
        <v>201</v>
      </c>
      <c r="G640" s="305" t="s">
        <v>202</v>
      </c>
      <c r="H640" s="306" t="s">
        <v>203</v>
      </c>
      <c r="I640" s="307" t="s">
        <v>204</v>
      </c>
      <c r="J640" s="306" t="s">
        <v>205</v>
      </c>
    </row>
    <row r="641">
      <c r="D641" s="133"/>
      <c r="E641" s="140" t="s">
        <v>45</v>
      </c>
      <c r="F641" s="309"/>
      <c r="G641" s="315"/>
      <c r="H641" s="309"/>
      <c r="I641" s="315"/>
      <c r="J641" s="309"/>
    </row>
    <row r="642">
      <c r="D642" s="134"/>
      <c r="E642" s="141"/>
      <c r="F642" s="311"/>
      <c r="G642" s="316"/>
      <c r="H642" s="311"/>
      <c r="I642" s="316"/>
      <c r="J642" s="311"/>
    </row>
    <row r="643">
      <c r="D643" s="134"/>
      <c r="E643" s="141"/>
      <c r="F643" s="311"/>
      <c r="G643" s="316"/>
      <c r="H643" s="311"/>
      <c r="I643" s="316"/>
      <c r="J643" s="311"/>
    </row>
    <row r="644">
      <c r="D644" s="134"/>
      <c r="E644" s="141"/>
      <c r="F644" s="311"/>
      <c r="G644" s="316"/>
      <c r="H644" s="311"/>
      <c r="I644" s="316"/>
      <c r="J644" s="311"/>
    </row>
    <row r="645">
      <c r="D645" s="134"/>
      <c r="E645" s="141"/>
      <c r="F645" s="311"/>
      <c r="G645" s="316"/>
      <c r="H645" s="311"/>
      <c r="I645" s="316"/>
      <c r="J645" s="311"/>
    </row>
    <row r="647" ht="19.5">
      <c r="C647" s="14" t="s">
        <v>209</v>
      </c>
    </row>
    <row r="648" ht="15.75">
      <c r="D648" s="342" t="s">
        <v>74</v>
      </c>
      <c r="E648" s="342"/>
      <c r="F648" s="304" t="s">
        <v>201</v>
      </c>
      <c r="G648" s="305" t="s">
        <v>202</v>
      </c>
      <c r="H648" s="306" t="s">
        <v>203</v>
      </c>
      <c r="I648" s="307" t="s">
        <v>204</v>
      </c>
      <c r="J648" s="306" t="s">
        <v>205</v>
      </c>
    </row>
    <row r="649">
      <c r="D649" s="133"/>
      <c r="E649" s="140" t="s">
        <v>45</v>
      </c>
      <c r="F649" s="336"/>
      <c r="G649" s="337"/>
      <c r="H649" s="336"/>
      <c r="I649" s="337"/>
      <c r="J649" s="336"/>
    </row>
    <row r="650">
      <c r="D650" s="134"/>
      <c r="E650" s="141"/>
      <c r="F650" s="338"/>
      <c r="G650" s="339"/>
      <c r="H650" s="338"/>
      <c r="I650" s="339"/>
      <c r="J650" s="338"/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61:E561"/>
    <mergeCell ref="D570:E570"/>
    <mergeCell ref="L570:M570"/>
    <mergeCell ref="D605:E605"/>
    <mergeCell ref="D640:E640"/>
    <mergeCell ref="D537:E537"/>
    <mergeCell ref="L516:N516"/>
    <mergeCell ref="D517:E517"/>
    <mergeCell ref="D528:E528"/>
    <mergeCell ref="F536:G536"/>
    <mergeCell ref="H536:I536"/>
    <mergeCell ref="J536:K536"/>
    <mergeCell ref="L536:M536"/>
    <mergeCell ref="D480:E480"/>
    <mergeCell ref="D490:E490"/>
    <mergeCell ref="D498:E498"/>
    <mergeCell ref="F516:H516"/>
    <mergeCell ref="I516:K516"/>
    <mergeCell ref="D506:E506"/>
    <mergeCell ref="D383:E383"/>
    <mergeCell ref="D419:E419"/>
    <mergeCell ref="D429:E429"/>
    <mergeCell ref="D464:E464"/>
    <mergeCell ref="D472:E472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aoulhaci</cp:lastModifiedBy>
  <dcterms:created xsi:type="dcterms:W3CDTF">2012-03-19T09:34:47Z</dcterms:created>
  <dcterms:modified xsi:type="dcterms:W3CDTF">2019-04-03T13:34:44Z</dcterms:modified>
</cp:coreProperties>
</file>