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 activeTab="3"/>
  </bookViews>
  <sheets>
    <sheet name="Sheet1" sheetId="1" r:id="rId1"/>
    <sheet name="Splash sound" sheetId="2" r:id="rId2"/>
    <sheet name="Splash tile data" sheetId="3" r:id="rId3"/>
    <sheet name="Palette" sheetId="4" r:id="rId4"/>
  </sheets>
  <calcPr calcId="152511"/>
  <fileRecoveryPr repairLoad="1"/>
</workbook>
</file>

<file path=xl/calcChain.xml><?xml version="1.0" encoding="utf-8"?>
<calcChain xmlns="http://schemas.openxmlformats.org/spreadsheetml/2006/main"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E3" i="4"/>
  <c r="D3" i="4"/>
  <c r="C3" i="4"/>
  <c r="O34" i="4" l="1"/>
  <c r="P34" i="4" s="1"/>
  <c r="Q34" i="4" s="1"/>
  <c r="T34" i="4" s="1"/>
  <c r="O33" i="4"/>
  <c r="P33" i="4" s="1"/>
  <c r="P32" i="4"/>
  <c r="S32" i="4" s="1"/>
  <c r="V32" i="4" s="1"/>
  <c r="O32" i="4"/>
  <c r="O31" i="4"/>
  <c r="P31" i="4" s="1"/>
  <c r="O30" i="4"/>
  <c r="P30" i="4" s="1"/>
  <c r="Q30" i="4" s="1"/>
  <c r="T30" i="4" s="1"/>
  <c r="O29" i="4"/>
  <c r="P29" i="4" s="1"/>
  <c r="P28" i="4"/>
  <c r="S28" i="4" s="1"/>
  <c r="V28" i="4" s="1"/>
  <c r="O28" i="4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H22" i="4" s="1"/>
  <c r="B23" i="4"/>
  <c r="H23" i="4" s="1"/>
  <c r="B24" i="4"/>
  <c r="H24" i="4" s="1"/>
  <c r="G24" i="4"/>
  <c r="F24" i="4"/>
  <c r="B25" i="4"/>
  <c r="H25" i="4" s="1"/>
  <c r="F25" i="4"/>
  <c r="B26" i="4"/>
  <c r="H26" i="4" s="1"/>
  <c r="B27" i="4"/>
  <c r="H27" i="4" s="1"/>
  <c r="B28" i="4"/>
  <c r="H28" i="4" s="1"/>
  <c r="G28" i="4"/>
  <c r="F28" i="4"/>
  <c r="B29" i="4"/>
  <c r="H29" i="4" s="1"/>
  <c r="F29" i="4"/>
  <c r="B30" i="4"/>
  <c r="H30" i="4" s="1"/>
  <c r="B31" i="4"/>
  <c r="H31" i="4" s="1"/>
  <c r="B32" i="4"/>
  <c r="H32" i="4" s="1"/>
  <c r="G32" i="4"/>
  <c r="F32" i="4"/>
  <c r="B33" i="4"/>
  <c r="H33" i="4" s="1"/>
  <c r="F33" i="4"/>
  <c r="B34" i="4"/>
  <c r="H34" i="4" s="1"/>
  <c r="B5" i="4"/>
  <c r="H5" i="4" s="1"/>
  <c r="B6" i="4"/>
  <c r="H6" i="4" s="1"/>
  <c r="F6" i="4"/>
  <c r="B7" i="4"/>
  <c r="H7" i="4" s="1"/>
  <c r="B8" i="4"/>
  <c r="H8" i="4" s="1"/>
  <c r="B9" i="4"/>
  <c r="H9" i="4" s="1"/>
  <c r="B10" i="4"/>
  <c r="H10" i="4" s="1"/>
  <c r="F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H20" i="4" s="1"/>
  <c r="B21" i="4"/>
  <c r="H21" i="4" s="1"/>
  <c r="G4" i="4"/>
  <c r="B4" i="4"/>
  <c r="H4" i="4" s="1"/>
  <c r="F3" i="4"/>
  <c r="B3" i="4"/>
  <c r="G3" i="4" s="1"/>
  <c r="F8" i="4" l="1"/>
  <c r="G33" i="4"/>
  <c r="G29" i="4"/>
  <c r="G25" i="4"/>
  <c r="I25" i="4" s="1"/>
  <c r="H3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W14" i="4" s="1"/>
  <c r="Q16" i="4"/>
  <c r="T16" i="4" s="1"/>
  <c r="S18" i="4"/>
  <c r="V18" i="4" s="1"/>
  <c r="AA19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I33" i="4"/>
  <c r="I29" i="4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20" i="4"/>
  <c r="F18" i="4"/>
  <c r="F16" i="4"/>
  <c r="F14" i="4"/>
  <c r="F12" i="4"/>
  <c r="F34" i="4"/>
  <c r="F30" i="4"/>
  <c r="F26" i="4"/>
  <c r="F22" i="4"/>
  <c r="G34" i="4"/>
  <c r="F31" i="4"/>
  <c r="G30" i="4"/>
  <c r="F27" i="4"/>
  <c r="G26" i="4"/>
  <c r="F23" i="4"/>
  <c r="G22" i="4"/>
  <c r="F21" i="4"/>
  <c r="F19" i="4"/>
  <c r="F17" i="4"/>
  <c r="F15" i="4"/>
  <c r="F13" i="4"/>
  <c r="F11" i="4"/>
  <c r="F9" i="4"/>
  <c r="F7" i="4"/>
  <c r="F5" i="4"/>
  <c r="G31" i="4"/>
  <c r="G27" i="4"/>
  <c r="G23" i="4"/>
  <c r="I32" i="4"/>
  <c r="I28" i="4"/>
  <c r="I24" i="4"/>
  <c r="G21" i="4"/>
  <c r="G20" i="4"/>
  <c r="I20" i="4" s="1"/>
  <c r="G19" i="4"/>
  <c r="G18" i="4"/>
  <c r="G17" i="4"/>
  <c r="G16" i="4"/>
  <c r="G15" i="4"/>
  <c r="G14" i="4"/>
  <c r="G13" i="4"/>
  <c r="G12" i="4"/>
  <c r="I12" i="4" s="1"/>
  <c r="G11" i="4"/>
  <c r="G10" i="4"/>
  <c r="I10" i="4" s="1"/>
  <c r="G9" i="4"/>
  <c r="G8" i="4"/>
  <c r="I8" i="4" s="1"/>
  <c r="G7" i="4"/>
  <c r="G6" i="4"/>
  <c r="I6" i="4" s="1"/>
  <c r="G5" i="4"/>
  <c r="I3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AA4" i="4" l="1"/>
  <c r="AA5" i="4"/>
  <c r="AA9" i="4"/>
  <c r="AA13" i="4"/>
  <c r="W26" i="4"/>
  <c r="AA17" i="4"/>
  <c r="AA11" i="4"/>
  <c r="AA18" i="4"/>
  <c r="AA16" i="4"/>
  <c r="AA15" i="4"/>
  <c r="AA7" i="4"/>
  <c r="AA8" i="4"/>
  <c r="AA12" i="4"/>
  <c r="AA14" i="4"/>
  <c r="I26" i="4"/>
  <c r="AA6" i="4"/>
  <c r="W30" i="4"/>
  <c r="I18" i="4"/>
  <c r="AA10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<sst xmlns="http://schemas.openxmlformats.org/spreadsheetml/2006/main" count="710" uniqueCount="148">
  <si>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</si>
  <si>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</si>
  <si>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</si>
  <si>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</si>
  <si>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</si>
  <si>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</si>
  <si>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</si>
  <si>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</si>
  <si>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</si>
  <si>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</si>
  <si>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</si>
  <si>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</si>
  <si>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</si>
  <si>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</si>
  <si>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</si>
  <si>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</si>
  <si>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</si>
  <si>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</si>
  <si>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</si>
  <si>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</si>
  <si>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</si>
  <si>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</si>
  <si>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</si>
  <si>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</si>
  <si>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</si>
  <si>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</si>
  <si>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</si>
  <si>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</si>
  <si>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</si>
  <si>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</si>
  <si>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</si>
  <si>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</si>
  <si>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</si>
  <si>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</si>
  <si>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</si>
  <si>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</si>
  <si>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</si>
  <si>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</si>
  <si>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</si>
  <si>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</si>
  <si>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</si>
  <si>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</si>
  <si>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</si>
  <si>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</si>
  <si>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</si>
  <si>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</si>
  <si>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</si>
  <si>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</si>
  <si>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</si>
  <si>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</si>
  <si>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</si>
  <si>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</si>
  <si>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</si>
  <si>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</si>
  <si>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</si>
  <si>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</si>
  <si>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</si>
  <si>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</si>
  <si>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</si>
  <si>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</si>
  <si>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</si>
  <si>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</si>
  <si>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</si>
  <si>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</si>
  <si>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</si>
  <si>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</si>
  <si>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</si>
  <si>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</si>
  <si>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</si>
  <si>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</si>
  <si>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</si>
  <si>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</si>
  <si>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</si>
  <si>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</si>
  <si>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</si>
  <si>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</si>
  <si>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</si>
  <si>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</si>
  <si>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</si>
  <si>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</si>
  <si>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</si>
  <si>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</si>
  <si>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</si>
  <si>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</si>
  <si>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</si>
  <si>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</si>
  <si>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</si>
  <si>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</si>
  <si>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</si>
  <si>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</si>
  <si>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</si>
  <si>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</si>
  <si>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</si>
  <si>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</si>
  <si>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</si>
  <si>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</si>
  <si>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</si>
  <si>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</si>
  <si>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</si>
  <si>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</si>
  <si>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</si>
  <si>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</si>
  <si>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</si>
  <si>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</si>
  <si>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</si>
  <si>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</si>
  <si>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</si>
  <si>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</si>
  <si>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</si>
  <si>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</si>
  <si>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</si>
  <si>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</si>
  <si>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</si>
  <si>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</si>
  <si>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</si>
  <si>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</si>
  <si>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</si>
  <si>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</si>
  <si>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</si>
  <si>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</si>
  <si>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</si>
  <si>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</si>
  <si>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</si>
  <si>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</si>
  <si>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</si>
  <si>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</si>
  <si>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</si>
  <si>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</si>
  <si>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</si>
  <si>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</si>
  <si>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</si>
  <si>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</si>
  <si>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</si>
  <si>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</si>
  <si>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</si>
  <si>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</si>
  <si>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</si>
  <si>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</si>
  <si>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</si>
  <si>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</si>
  <si>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</si>
  <si>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</si>
  <si>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</si>
  <si>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</si>
  <si>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</si>
  <si>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</si>
  <si>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</si>
  <si>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00 00 44 00 48 00 EE 0E 88 08 44 04 08 00 40 08 00 00 00 00 00 00 00 00 00 00 00 00 00 00 00 00 00 00 4E 04 E4 00 00 00 84 0E 44 04 88 08 EE 0E 8E 00 00 00 00 00 00 00 00 00 00 00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</si>
</sst>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09832"/>
        <c:axId val="474210224"/>
      </c:lineChart>
      <c:catAx>
        <c:axId val="47420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0224"/>
        <c:crosses val="autoZero"/>
        <c:auto val="1"/>
        <c:lblAlgn val="ctr"/>
        <c:lblOffset val="100"/>
        <c:noMultiLvlLbl val="0"/>
      </c:catAx>
      <c:valAx>
        <c:axId val="47421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11400"/>
        <c:axId val="474212184"/>
      </c:lineChart>
      <c:catAx>
        <c:axId val="47421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2184"/>
        <c:crosses val="autoZero"/>
        <c:auto val="1"/>
        <c:lblAlgn val="ctr"/>
        <c:lblOffset val="100"/>
        <c:noMultiLvlLbl val="0"/>
      </c:catAx>
      <c:valAx>
        <c:axId val="4742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2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A5" workbookViewId="0">
      <selection activeCell="I3" sqref="I3:I34"/>
    </sheetView>
  </sheetViews>
  <sheetFormatPr defaultRowHeight="14.25" x14ac:dyDescent="0.45"/>
  <cols>
    <col min="2" max="22" width="4.265625" customWidth="1"/>
  </cols>
  <sheetData>
    <row r="1" spans="1:27" x14ac:dyDescent="0.45">
      <c r="A1" t="s">
        <v>1</v>
      </c>
      <c r="B1" t="s">
        <v>147</v>
      </c>
      <c r="AA1" t="s">
        <v>145</v>
      </c>
    </row>
    <row r="2" spans="1:27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s="1" t="s">
        <v>146</v>
      </c>
    </row>
    <row r="3" spans="1:27" x14ac:dyDescent="0.45">
      <c r="B3">
        <f>(ROW()-ROW($B$3))*6+1</f>
        <v>1</v>
      </c>
      <c r="C3">
        <f>HEX2DEC(MID($B$1,$B3+4,1))</f>
        <v>0</v>
      </c>
      <c r="D3">
        <f>HEX2DEC(MID($B$1,$B3+0,1))</f>
        <v>0</v>
      </c>
      <c r="E3">
        <f>HEX2DEC(MID($B$1,$B3+1,1))</f>
        <v>0</v>
      </c>
      <c r="F3">
        <f>E3*255/15</f>
        <v>0</v>
      </c>
      <c r="G3">
        <f>D3*255/15</f>
        <v>0</v>
      </c>
      <c r="H3">
        <f>C3*255/15</f>
        <v>0</v>
      </c>
      <c r="I3" t="str">
        <f>"  GGCOLOUR $"&amp;DEC2HEX(F3*65536+G3*256+H3,6)</f>
        <v xml:space="preserve">  GGCOLOUR $000000</v>
      </c>
      <c r="O3">
        <f t="shared" ref="O3:O12" si="0">(ROW()-ROW($B$3))*3+1</f>
        <v>1</v>
      </c>
      <c r="P3">
        <f t="shared" ref="P3:P12" si="1">HEX2DEC(MID($B$1,O3,2))</f>
        <v>0</v>
      </c>
      <c r="Q3">
        <f t="shared" ref="Q3:Q12" si="2">_xlfn.BITAND(P3,3)</f>
        <v>0</v>
      </c>
      <c r="R3">
        <f t="shared" ref="R3:R12" si="3">_xlfn.BITAND(_xlfn.BITRSHIFT(P3,2),3)</f>
        <v>0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0</v>
      </c>
      <c r="V3">
        <f t="shared" ref="V3:V12" si="7">S3*255/3</f>
        <v>0</v>
      </c>
      <c r="W3" t="str">
        <f>"  SMSCOLOUR $"&amp;DEC2HEX(T3*65536+U3*256+V3,6)</f>
        <v xml:space="preserve">  SMSCOLOUR $000000</v>
      </c>
      <c r="AA3">
        <v>16</v>
      </c>
    </row>
    <row r="4" spans="1:27" x14ac:dyDescent="0.45">
      <c r="B4">
        <f>(ROW()-ROW($B$3))*6+1</f>
        <v>7</v>
      </c>
      <c r="C4">
        <f t="shared" ref="C4:C34" si="8">HEX2DEC(MID($B$1,$B4+4,1))</f>
        <v>0</v>
      </c>
      <c r="D4">
        <f t="shared" ref="D4:D34" si="9">HEX2DEC(MID($B$1,$B4+0,1))</f>
        <v>4</v>
      </c>
      <c r="E4">
        <f t="shared" ref="E4:E34" si="10">HEX2DEC(MID($B$1,$B4+1,1))</f>
        <v>4</v>
      </c>
      <c r="F4">
        <f>E4*255/15</f>
        <v>68</v>
      </c>
      <c r="G4">
        <f>D4*255/15</f>
        <v>68</v>
      </c>
      <c r="H4">
        <f>C4*255/15</f>
        <v>0</v>
      </c>
      <c r="I4" t="str">
        <f>"  GGCOLOUR $"&amp;DEC2HEX(F4*65536+G4*256+H4,6)</f>
        <v xml:space="preserve">  GGCOLOUR $444400</v>
      </c>
      <c r="O4">
        <f t="shared" si="0"/>
        <v>4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 t="str">
        <f t="shared" ref="W4:W12" si="11">"  SMSCOLOUR $"&amp;DEC2HEX(T4*65536+U4*256+V4,6)</f>
        <v xml:space="preserve">  SMSCOLOUR $000000</v>
      </c>
      <c r="AA4" t="str">
        <f>T3&amp;" "&amp;U3&amp;" "&amp;V3</f>
        <v>0 0 0</v>
      </c>
    </row>
    <row r="5" spans="1:27" x14ac:dyDescent="0.45">
      <c r="B5">
        <f t="shared" ref="B5:B34" si="12">(ROW()-ROW($B$3))*6+1</f>
        <v>13</v>
      </c>
      <c r="C5">
        <f t="shared" si="8"/>
        <v>0</v>
      </c>
      <c r="D5">
        <f t="shared" si="9"/>
        <v>4</v>
      </c>
      <c r="E5">
        <f t="shared" si="10"/>
        <v>8</v>
      </c>
      <c r="F5">
        <f t="shared" ref="F5:F34" si="13">E5*255/15</f>
        <v>136</v>
      </c>
      <c r="G5">
        <f t="shared" ref="G5:G22" si="14">D5*255/15</f>
        <v>68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$884400</v>
      </c>
      <c r="O5">
        <f t="shared" si="0"/>
        <v>7</v>
      </c>
      <c r="P5">
        <f t="shared" si="1"/>
        <v>68</v>
      </c>
      <c r="Q5">
        <f t="shared" si="2"/>
        <v>0</v>
      </c>
      <c r="R5">
        <f t="shared" si="3"/>
        <v>1</v>
      </c>
      <c r="S5">
        <f t="shared" si="4"/>
        <v>0</v>
      </c>
      <c r="T5">
        <f t="shared" si="5"/>
        <v>0</v>
      </c>
      <c r="U5">
        <f t="shared" si="6"/>
        <v>85</v>
      </c>
      <c r="V5">
        <f t="shared" si="7"/>
        <v>0</v>
      </c>
      <c r="W5" t="str">
        <f t="shared" si="11"/>
        <v xml:space="preserve">  SMSCOLOUR $005500</v>
      </c>
      <c r="AA5" t="str">
        <f>T4&amp;" "&amp;U4&amp;" "&amp;V4</f>
        <v>0 0 0</v>
      </c>
    </row>
    <row r="6" spans="1:27" x14ac:dyDescent="0.45">
      <c r="B6">
        <f t="shared" si="12"/>
        <v>19</v>
      </c>
      <c r="C6">
        <f t="shared" si="8"/>
        <v>14</v>
      </c>
      <c r="D6">
        <f t="shared" si="9"/>
        <v>14</v>
      </c>
      <c r="E6">
        <f t="shared" si="10"/>
        <v>14</v>
      </c>
      <c r="F6">
        <f t="shared" si="13"/>
        <v>238</v>
      </c>
      <c r="G6">
        <f t="shared" si="14"/>
        <v>238</v>
      </c>
      <c r="H6">
        <f t="shared" si="15"/>
        <v>238</v>
      </c>
      <c r="I6" t="str">
        <f t="shared" si="16"/>
        <v xml:space="preserve">  GGCOLOUR $EEEEEE</v>
      </c>
      <c r="O6">
        <f t="shared" si="0"/>
        <v>10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 t="str">
        <f t="shared" si="11"/>
        <v xml:space="preserve">  SMSCOLOUR $000000</v>
      </c>
      <c r="AA6" t="str">
        <f>T5&amp;" "&amp;U5&amp;" "&amp;V5</f>
        <v>0 85 0</v>
      </c>
    </row>
    <row r="7" spans="1:27" x14ac:dyDescent="0.45">
      <c r="B7">
        <f t="shared" si="12"/>
        <v>25</v>
      </c>
      <c r="C7">
        <f t="shared" si="8"/>
        <v>8</v>
      </c>
      <c r="D7">
        <f t="shared" si="9"/>
        <v>8</v>
      </c>
      <c r="E7">
        <f t="shared" si="10"/>
        <v>8</v>
      </c>
      <c r="F7">
        <f t="shared" si="13"/>
        <v>136</v>
      </c>
      <c r="G7">
        <f t="shared" si="14"/>
        <v>136</v>
      </c>
      <c r="H7">
        <f t="shared" si="15"/>
        <v>136</v>
      </c>
      <c r="I7" t="str">
        <f t="shared" si="16"/>
        <v xml:space="preserve">  GGCOLOUR $888888</v>
      </c>
      <c r="O7">
        <f t="shared" si="0"/>
        <v>13</v>
      </c>
      <c r="P7">
        <f t="shared" si="1"/>
        <v>72</v>
      </c>
      <c r="Q7">
        <f t="shared" si="2"/>
        <v>0</v>
      </c>
      <c r="R7">
        <f t="shared" si="3"/>
        <v>2</v>
      </c>
      <c r="S7">
        <f t="shared" si="4"/>
        <v>0</v>
      </c>
      <c r="T7">
        <f t="shared" si="5"/>
        <v>0</v>
      </c>
      <c r="U7">
        <f t="shared" si="6"/>
        <v>170</v>
      </c>
      <c r="V7">
        <f t="shared" si="7"/>
        <v>0</v>
      </c>
      <c r="W7" t="str">
        <f t="shared" si="11"/>
        <v xml:space="preserve">  SMSCOLOUR $00AA00</v>
      </c>
      <c r="AA7" t="str">
        <f>T6&amp;" "&amp;U6&amp;" "&amp;V6</f>
        <v>0 0 0</v>
      </c>
    </row>
    <row r="8" spans="1:27" x14ac:dyDescent="0.45">
      <c r="B8">
        <f t="shared" si="12"/>
        <v>31</v>
      </c>
      <c r="C8">
        <f t="shared" si="8"/>
        <v>4</v>
      </c>
      <c r="D8">
        <f t="shared" si="9"/>
        <v>4</v>
      </c>
      <c r="E8">
        <f t="shared" si="10"/>
        <v>4</v>
      </c>
      <c r="F8">
        <f t="shared" si="13"/>
        <v>68</v>
      </c>
      <c r="G8">
        <f t="shared" si="14"/>
        <v>68</v>
      </c>
      <c r="H8">
        <f t="shared" si="15"/>
        <v>68</v>
      </c>
      <c r="I8" t="str">
        <f t="shared" si="16"/>
        <v xml:space="preserve">  GGCOLOUR $444444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>T7&amp;" "&amp;U7&amp;" "&amp;V7</f>
        <v>0 170 0</v>
      </c>
    </row>
    <row r="9" spans="1:27" x14ac:dyDescent="0.45">
      <c r="B9">
        <f t="shared" si="12"/>
        <v>37</v>
      </c>
      <c r="C9">
        <f t="shared" si="8"/>
        <v>0</v>
      </c>
      <c r="D9">
        <f t="shared" si="9"/>
        <v>0</v>
      </c>
      <c r="E9">
        <f t="shared" si="10"/>
        <v>8</v>
      </c>
      <c r="F9">
        <f t="shared" si="13"/>
        <v>136</v>
      </c>
      <c r="G9">
        <f t="shared" si="14"/>
        <v>0</v>
      </c>
      <c r="H9">
        <f t="shared" si="15"/>
        <v>0</v>
      </c>
      <c r="I9" t="str">
        <f t="shared" si="16"/>
        <v xml:space="preserve">  GGCOLOUR $880000</v>
      </c>
      <c r="O9">
        <f t="shared" si="0"/>
        <v>19</v>
      </c>
      <c r="P9">
        <f t="shared" si="1"/>
        <v>238</v>
      </c>
      <c r="Q9">
        <f t="shared" si="2"/>
        <v>2</v>
      </c>
      <c r="R9">
        <f t="shared" si="3"/>
        <v>3</v>
      </c>
      <c r="S9">
        <f t="shared" si="4"/>
        <v>2</v>
      </c>
      <c r="T9">
        <f t="shared" si="5"/>
        <v>170</v>
      </c>
      <c r="U9">
        <f t="shared" si="6"/>
        <v>255</v>
      </c>
      <c r="V9">
        <f t="shared" si="7"/>
        <v>170</v>
      </c>
      <c r="W9" t="str">
        <f t="shared" si="11"/>
        <v xml:space="preserve">  SMSCOLOUR $AAFFAA</v>
      </c>
      <c r="AA9" t="str">
        <f>T8&amp;" "&amp;U8&amp;" "&amp;V8</f>
        <v>0 0 0</v>
      </c>
    </row>
    <row r="10" spans="1:27" x14ac:dyDescent="0.45">
      <c r="B10">
        <f t="shared" si="12"/>
        <v>43</v>
      </c>
      <c r="C10">
        <f t="shared" si="8"/>
        <v>8</v>
      </c>
      <c r="D10">
        <f t="shared" si="9"/>
        <v>4</v>
      </c>
      <c r="E10">
        <f t="shared" si="10"/>
        <v>0</v>
      </c>
      <c r="F10">
        <f t="shared" si="13"/>
        <v>0</v>
      </c>
      <c r="G10">
        <f t="shared" si="14"/>
        <v>68</v>
      </c>
      <c r="H10">
        <f t="shared" si="15"/>
        <v>136</v>
      </c>
      <c r="I10" t="str">
        <f t="shared" si="16"/>
        <v xml:space="preserve">  GGCOLOUR $004488</v>
      </c>
      <c r="O10">
        <f t="shared" si="0"/>
        <v>22</v>
      </c>
      <c r="P10">
        <f t="shared" si="1"/>
        <v>14</v>
      </c>
      <c r="Q10">
        <f t="shared" si="2"/>
        <v>2</v>
      </c>
      <c r="R10">
        <f t="shared" si="3"/>
        <v>3</v>
      </c>
      <c r="S10">
        <f t="shared" si="4"/>
        <v>0</v>
      </c>
      <c r="T10">
        <f t="shared" si="5"/>
        <v>170</v>
      </c>
      <c r="U10">
        <f t="shared" si="6"/>
        <v>255</v>
      </c>
      <c r="V10">
        <f t="shared" si="7"/>
        <v>0</v>
      </c>
      <c r="W10" t="str">
        <f t="shared" si="11"/>
        <v xml:space="preserve">  SMSCOLOUR $AAFF00</v>
      </c>
      <c r="AA10" t="str">
        <f>T9&amp;" "&amp;U9&amp;" "&amp;V9</f>
        <v>170 255 170</v>
      </c>
    </row>
    <row r="11" spans="1:27" x14ac:dyDescent="0.45">
      <c r="B11">
        <f t="shared" si="12"/>
        <v>49</v>
      </c>
      <c r="C11">
        <f t="shared" si="8"/>
        <v>0</v>
      </c>
      <c r="D11">
        <f t="shared" si="9"/>
        <v>0</v>
      </c>
      <c r="E11">
        <f t="shared" si="10"/>
        <v>0</v>
      </c>
      <c r="F11">
        <f t="shared" si="13"/>
        <v>0</v>
      </c>
      <c r="G11">
        <f t="shared" si="14"/>
        <v>0</v>
      </c>
      <c r="H11">
        <f t="shared" si="15"/>
        <v>0</v>
      </c>
      <c r="I11" t="str">
        <f t="shared" si="16"/>
        <v xml:space="preserve">  GGCOLOUR $000000</v>
      </c>
      <c r="O11">
        <f t="shared" si="0"/>
        <v>25</v>
      </c>
      <c r="P11">
        <f t="shared" si="1"/>
        <v>136</v>
      </c>
      <c r="Q11">
        <f t="shared" si="2"/>
        <v>0</v>
      </c>
      <c r="R11">
        <f t="shared" si="3"/>
        <v>2</v>
      </c>
      <c r="S11">
        <f t="shared" si="4"/>
        <v>0</v>
      </c>
      <c r="T11">
        <f t="shared" si="5"/>
        <v>0</v>
      </c>
      <c r="U11">
        <f t="shared" si="6"/>
        <v>170</v>
      </c>
      <c r="V11">
        <f t="shared" si="7"/>
        <v>0</v>
      </c>
      <c r="W11" t="str">
        <f t="shared" si="11"/>
        <v xml:space="preserve">  SMSCOLOUR $00AA00</v>
      </c>
      <c r="AA11" t="str">
        <f>T10&amp;" "&amp;U10&amp;" "&amp;V10</f>
        <v>170 255 0</v>
      </c>
    </row>
    <row r="12" spans="1:27" x14ac:dyDescent="0.45">
      <c r="B12">
        <f t="shared" si="12"/>
        <v>55</v>
      </c>
      <c r="C12">
        <f t="shared" si="8"/>
        <v>0</v>
      </c>
      <c r="D12">
        <f t="shared" si="9"/>
        <v>0</v>
      </c>
      <c r="E12">
        <f t="shared" si="10"/>
        <v>0</v>
      </c>
      <c r="F12">
        <f t="shared" si="13"/>
        <v>0</v>
      </c>
      <c r="G12">
        <f t="shared" si="14"/>
        <v>0</v>
      </c>
      <c r="H12">
        <f t="shared" si="15"/>
        <v>0</v>
      </c>
      <c r="I12" t="str">
        <f t="shared" si="16"/>
        <v xml:space="preserve">  GGCOLOUR $000000</v>
      </c>
      <c r="O12">
        <f t="shared" si="0"/>
        <v>28</v>
      </c>
      <c r="P12">
        <f t="shared" si="1"/>
        <v>8</v>
      </c>
      <c r="Q12">
        <f t="shared" si="2"/>
        <v>0</v>
      </c>
      <c r="R12">
        <f t="shared" si="3"/>
        <v>2</v>
      </c>
      <c r="S12">
        <f t="shared" si="4"/>
        <v>0</v>
      </c>
      <c r="T12">
        <f t="shared" si="5"/>
        <v>0</v>
      </c>
      <c r="U12">
        <f t="shared" si="6"/>
        <v>170</v>
      </c>
      <c r="V12">
        <f t="shared" si="7"/>
        <v>0</v>
      </c>
      <c r="W12" t="str">
        <f t="shared" si="11"/>
        <v xml:space="preserve">  SMSCOLOUR $00AA00</v>
      </c>
      <c r="AA12" t="str">
        <f>T11&amp;" "&amp;U11&amp;" "&amp;V11</f>
        <v>0 170 0</v>
      </c>
    </row>
    <row r="13" spans="1:27" x14ac:dyDescent="0.45">
      <c r="B13">
        <f t="shared" si="12"/>
        <v>61</v>
      </c>
      <c r="C13">
        <f t="shared" si="8"/>
        <v>0</v>
      </c>
      <c r="D13">
        <f t="shared" si="9"/>
        <v>0</v>
      </c>
      <c r="E13">
        <f t="shared" si="10"/>
        <v>0</v>
      </c>
      <c r="F13">
        <f t="shared" si="13"/>
        <v>0</v>
      </c>
      <c r="G13">
        <f t="shared" si="14"/>
        <v>0</v>
      </c>
      <c r="H13">
        <f t="shared" si="15"/>
        <v>0</v>
      </c>
      <c r="I13" t="str">
        <f t="shared" si="16"/>
        <v xml:space="preserve">  GGCOLOUR $000000</v>
      </c>
      <c r="O13">
        <f t="shared" ref="O13:O34" si="17">(ROW()-ROW($B$3))*3+1</f>
        <v>31</v>
      </c>
      <c r="P13">
        <f t="shared" ref="P13:P34" si="18">HEX2DEC(MID($B$1,O13,2))</f>
        <v>68</v>
      </c>
      <c r="Q13">
        <f t="shared" ref="Q13:Q34" si="19">_xlfn.BITAND(P13,3)</f>
        <v>0</v>
      </c>
      <c r="R13">
        <f t="shared" ref="R13:R34" si="20">_xlfn.BITAND(_xlfn.BITRSHIFT(P13,2),3)</f>
        <v>1</v>
      </c>
      <c r="S13">
        <f t="shared" ref="S13:S34" si="21">_xlfn.BITAND(_xlfn.BITRSHIFT(P13,4),3)</f>
        <v>0</v>
      </c>
      <c r="T13">
        <f t="shared" ref="T13:T34" si="22">Q13*255/3</f>
        <v>0</v>
      </c>
      <c r="U13">
        <f t="shared" ref="U13:U34" si="23">R13*255/3</f>
        <v>85</v>
      </c>
      <c r="V13">
        <f t="shared" ref="V13:V34" si="24">S13*255/3</f>
        <v>0</v>
      </c>
      <c r="W13" t="str">
        <f t="shared" ref="W13:W34" si="25">"  SMSCOLOUR $"&amp;DEC2HEX(T13*65536+U13*256+V13,6)</f>
        <v xml:space="preserve">  SMSCOLOUR $005500</v>
      </c>
      <c r="AA13" t="str">
        <f>T12&amp;" "&amp;U12&amp;" "&amp;V12</f>
        <v>0 170 0</v>
      </c>
    </row>
    <row r="14" spans="1:27" x14ac:dyDescent="0.45">
      <c r="B14">
        <f t="shared" si="12"/>
        <v>67</v>
      </c>
      <c r="C14">
        <f t="shared" si="8"/>
        <v>0</v>
      </c>
      <c r="D14">
        <f t="shared" si="9"/>
        <v>0</v>
      </c>
      <c r="E14">
        <f t="shared" si="10"/>
        <v>0</v>
      </c>
      <c r="F14">
        <f t="shared" si="13"/>
        <v>0</v>
      </c>
      <c r="G14">
        <f t="shared" si="14"/>
        <v>0</v>
      </c>
      <c r="H14">
        <f t="shared" si="15"/>
        <v>0</v>
      </c>
      <c r="I14" t="str">
        <f t="shared" si="16"/>
        <v xml:space="preserve">  GGCOLOUR $000000</v>
      </c>
      <c r="O14">
        <f t="shared" si="17"/>
        <v>34</v>
      </c>
      <c r="P14">
        <f t="shared" si="18"/>
        <v>4</v>
      </c>
      <c r="Q14">
        <f t="shared" si="19"/>
        <v>0</v>
      </c>
      <c r="R14">
        <f t="shared" si="20"/>
        <v>1</v>
      </c>
      <c r="S14">
        <f t="shared" si="21"/>
        <v>0</v>
      </c>
      <c r="T14">
        <f t="shared" si="22"/>
        <v>0</v>
      </c>
      <c r="U14">
        <f t="shared" si="23"/>
        <v>85</v>
      </c>
      <c r="V14">
        <f t="shared" si="24"/>
        <v>0</v>
      </c>
      <c r="W14" t="str">
        <f t="shared" si="25"/>
        <v xml:space="preserve">  SMSCOLOUR $005500</v>
      </c>
      <c r="AA14" t="str">
        <f>T13&amp;" "&amp;U13&amp;" "&amp;V13</f>
        <v>0 85 0</v>
      </c>
    </row>
    <row r="15" spans="1:27" x14ac:dyDescent="0.45">
      <c r="B15">
        <f t="shared" si="12"/>
        <v>73</v>
      </c>
      <c r="C15">
        <f t="shared" si="8"/>
        <v>0</v>
      </c>
      <c r="D15">
        <f t="shared" si="9"/>
        <v>0</v>
      </c>
      <c r="E15">
        <f t="shared" si="10"/>
        <v>0</v>
      </c>
      <c r="F15">
        <f t="shared" si="13"/>
        <v>0</v>
      </c>
      <c r="G15">
        <f t="shared" si="14"/>
        <v>0</v>
      </c>
      <c r="H15">
        <f t="shared" si="15"/>
        <v>0</v>
      </c>
      <c r="I15" t="str">
        <f t="shared" si="16"/>
        <v xml:space="preserve">  GGCOLOUR $000000</v>
      </c>
      <c r="O15">
        <f t="shared" si="17"/>
        <v>37</v>
      </c>
      <c r="P15">
        <f t="shared" si="18"/>
        <v>8</v>
      </c>
      <c r="Q15">
        <f t="shared" si="19"/>
        <v>0</v>
      </c>
      <c r="R15">
        <f t="shared" si="20"/>
        <v>2</v>
      </c>
      <c r="S15">
        <f t="shared" si="21"/>
        <v>0</v>
      </c>
      <c r="T15">
        <f t="shared" si="22"/>
        <v>0</v>
      </c>
      <c r="U15">
        <f t="shared" si="23"/>
        <v>170</v>
      </c>
      <c r="V15">
        <f t="shared" si="24"/>
        <v>0</v>
      </c>
      <c r="W15" t="str">
        <f t="shared" si="25"/>
        <v xml:space="preserve">  SMSCOLOUR $00AA00</v>
      </c>
      <c r="AA15" t="str">
        <f>T14&amp;" "&amp;U14&amp;" "&amp;V14</f>
        <v>0 85 0</v>
      </c>
    </row>
    <row r="16" spans="1:27" x14ac:dyDescent="0.45">
      <c r="B16">
        <f t="shared" si="12"/>
        <v>79</v>
      </c>
      <c r="C16">
        <f t="shared" si="8"/>
        <v>0</v>
      </c>
      <c r="D16">
        <f t="shared" si="9"/>
        <v>0</v>
      </c>
      <c r="E16">
        <f t="shared" si="10"/>
        <v>0</v>
      </c>
      <c r="F16">
        <f t="shared" si="13"/>
        <v>0</v>
      </c>
      <c r="G16">
        <f t="shared" si="14"/>
        <v>0</v>
      </c>
      <c r="H16">
        <f t="shared" si="15"/>
        <v>0</v>
      </c>
      <c r="I16" t="str">
        <f t="shared" si="16"/>
        <v xml:space="preserve">  GGCOLOUR $000000</v>
      </c>
      <c r="O16">
        <f t="shared" si="17"/>
        <v>40</v>
      </c>
      <c r="P16">
        <f t="shared" si="18"/>
        <v>0</v>
      </c>
      <c r="Q16">
        <f t="shared" si="19"/>
        <v>0</v>
      </c>
      <c r="R16">
        <f t="shared" si="20"/>
        <v>0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 t="str">
        <f t="shared" si="25"/>
        <v xml:space="preserve">  SMSCOLOUR $000000</v>
      </c>
      <c r="AA16" t="str">
        <f>T15&amp;" "&amp;U15&amp;" "&amp;V15</f>
        <v>0 170 0</v>
      </c>
    </row>
    <row r="17" spans="2:27" x14ac:dyDescent="0.45">
      <c r="B17">
        <f t="shared" si="12"/>
        <v>85</v>
      </c>
      <c r="C17">
        <f t="shared" si="8"/>
        <v>0</v>
      </c>
      <c r="D17">
        <f t="shared" si="9"/>
        <v>0</v>
      </c>
      <c r="E17">
        <f t="shared" si="10"/>
        <v>0</v>
      </c>
      <c r="F17">
        <f t="shared" si="13"/>
        <v>0</v>
      </c>
      <c r="G17">
        <f t="shared" si="14"/>
        <v>0</v>
      </c>
      <c r="H17">
        <f t="shared" si="15"/>
        <v>0</v>
      </c>
      <c r="I17" t="str">
        <f t="shared" si="16"/>
        <v xml:space="preserve">  GGCOLOUR $000000</v>
      </c>
      <c r="O17">
        <f t="shared" si="17"/>
        <v>43</v>
      </c>
      <c r="P17">
        <f t="shared" si="18"/>
        <v>64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 t="str">
        <f t="shared" si="25"/>
        <v xml:space="preserve">  SMSCOLOUR $000000</v>
      </c>
      <c r="AA17" t="str">
        <f>T16&amp;" "&amp;U16&amp;" "&amp;V16</f>
        <v>0 0 0</v>
      </c>
    </row>
    <row r="18" spans="2:27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7"/>
        <v>46</v>
      </c>
      <c r="P18">
        <f t="shared" si="18"/>
        <v>8</v>
      </c>
      <c r="Q18">
        <f t="shared" si="19"/>
        <v>0</v>
      </c>
      <c r="R18">
        <f t="shared" si="20"/>
        <v>2</v>
      </c>
      <c r="S18">
        <f t="shared" si="21"/>
        <v>0</v>
      </c>
      <c r="T18">
        <f t="shared" si="22"/>
        <v>0</v>
      </c>
      <c r="U18">
        <f t="shared" si="23"/>
        <v>170</v>
      </c>
      <c r="V18">
        <f t="shared" si="24"/>
        <v>0</v>
      </c>
      <c r="W18" t="str">
        <f t="shared" si="25"/>
        <v xml:space="preserve">  SMSCOLOUR $00AA00</v>
      </c>
      <c r="AA18" t="str">
        <f>T17&amp;" "&amp;U17&amp;" "&amp;V17</f>
        <v>0 0 0</v>
      </c>
    </row>
    <row r="19" spans="2:27" x14ac:dyDescent="0.45">
      <c r="B19">
        <f t="shared" si="12"/>
        <v>97</v>
      </c>
      <c r="C19">
        <f t="shared" si="8"/>
        <v>0</v>
      </c>
      <c r="D19">
        <f t="shared" si="9"/>
        <v>0</v>
      </c>
      <c r="E19">
        <f t="shared" si="10"/>
        <v>0</v>
      </c>
      <c r="F19">
        <f t="shared" si="13"/>
        <v>0</v>
      </c>
      <c r="G19">
        <f t="shared" si="14"/>
        <v>0</v>
      </c>
      <c r="H19">
        <f t="shared" si="15"/>
        <v>0</v>
      </c>
      <c r="I19" t="str">
        <f t="shared" si="16"/>
        <v xml:space="preserve">  GGCOLOUR $000000</v>
      </c>
      <c r="O19">
        <f t="shared" si="17"/>
        <v>49</v>
      </c>
      <c r="P19">
        <f t="shared" si="18"/>
        <v>0</v>
      </c>
      <c r="Q19">
        <f t="shared" si="19"/>
        <v>0</v>
      </c>
      <c r="R19">
        <f t="shared" si="20"/>
        <v>0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 t="str">
        <f t="shared" si="25"/>
        <v xml:space="preserve">  SMSCOLOUR $000000</v>
      </c>
      <c r="AA19" t="str">
        <f>T18&amp;" "&amp;U18&amp;" "&amp;V18</f>
        <v>0 170 0</v>
      </c>
    </row>
    <row r="20" spans="2:27" x14ac:dyDescent="0.45">
      <c r="B20">
        <f t="shared" si="12"/>
        <v>103</v>
      </c>
      <c r="C20">
        <f t="shared" si="8"/>
        <v>4</v>
      </c>
      <c r="D20">
        <f t="shared" si="9"/>
        <v>4</v>
      </c>
      <c r="E20">
        <f t="shared" si="10"/>
        <v>14</v>
      </c>
      <c r="F20">
        <f t="shared" si="13"/>
        <v>238</v>
      </c>
      <c r="G20">
        <f t="shared" si="14"/>
        <v>68</v>
      </c>
      <c r="H20">
        <f t="shared" si="15"/>
        <v>68</v>
      </c>
      <c r="I20" t="str">
        <f t="shared" si="16"/>
        <v xml:space="preserve">  GGCOLOUR $EE4444</v>
      </c>
      <c r="O20">
        <f t="shared" si="17"/>
        <v>52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 t="str">
        <f t="shared" si="25"/>
        <v xml:space="preserve">  SMSCOLOUR $000000</v>
      </c>
    </row>
    <row r="21" spans="2:27" x14ac:dyDescent="0.45">
      <c r="B21">
        <f t="shared" si="12"/>
        <v>109</v>
      </c>
      <c r="C21">
        <f t="shared" si="8"/>
        <v>0</v>
      </c>
      <c r="D21">
        <f t="shared" si="9"/>
        <v>14</v>
      </c>
      <c r="E21">
        <f t="shared" si="10"/>
        <v>4</v>
      </c>
      <c r="F21">
        <f t="shared" si="13"/>
        <v>68</v>
      </c>
      <c r="G21">
        <f t="shared" si="14"/>
        <v>238</v>
      </c>
      <c r="H21">
        <f t="shared" si="15"/>
        <v>0</v>
      </c>
      <c r="I21" t="str">
        <f t="shared" si="16"/>
        <v xml:space="preserve">  GGCOLOUR $44EE00</v>
      </c>
      <c r="O21">
        <f t="shared" si="17"/>
        <v>55</v>
      </c>
      <c r="P21">
        <f t="shared" si="18"/>
        <v>0</v>
      </c>
      <c r="Q21">
        <f t="shared" si="19"/>
        <v>0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 t="str">
        <f t="shared" si="25"/>
        <v xml:space="preserve">  SMSCOLOUR $000000</v>
      </c>
    </row>
    <row r="22" spans="2:27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0</v>
      </c>
      <c r="F22">
        <f t="shared" si="13"/>
        <v>0</v>
      </c>
      <c r="G22">
        <f t="shared" si="14"/>
        <v>0</v>
      </c>
      <c r="H22">
        <f t="shared" si="15"/>
        <v>0</v>
      </c>
      <c r="I22" t="str">
        <f t="shared" si="16"/>
        <v xml:space="preserve">  GGCOLOUR $000000</v>
      </c>
      <c r="O22">
        <f t="shared" si="17"/>
        <v>58</v>
      </c>
      <c r="P22">
        <f t="shared" si="18"/>
        <v>0</v>
      </c>
      <c r="Q22">
        <f t="shared" si="19"/>
        <v>0</v>
      </c>
      <c r="R22">
        <f t="shared" si="20"/>
        <v>0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 t="str">
        <f t="shared" si="25"/>
        <v xml:space="preserve">  SMSCOLOUR $000000</v>
      </c>
    </row>
    <row r="23" spans="2:27" x14ac:dyDescent="0.45">
      <c r="B23">
        <f t="shared" si="12"/>
        <v>121</v>
      </c>
      <c r="C23">
        <f t="shared" si="8"/>
        <v>14</v>
      </c>
      <c r="D23">
        <f t="shared" si="9"/>
        <v>8</v>
      </c>
      <c r="E23">
        <f t="shared" si="10"/>
        <v>4</v>
      </c>
      <c r="F23">
        <f t="shared" si="13"/>
        <v>68</v>
      </c>
      <c r="G23">
        <f t="shared" ref="G23:G34" si="26">D23*255/15</f>
        <v>136</v>
      </c>
      <c r="H23">
        <f t="shared" ref="H23:H34" si="27">C23*255/15</f>
        <v>238</v>
      </c>
      <c r="I23" t="str">
        <f t="shared" ref="I23:I34" si="28">"  GGCOLOUR $"&amp;DEC2HEX(F23*65536+G23*256+H23,6)</f>
        <v xml:space="preserve">  GGCOLOUR $4488EE</v>
      </c>
      <c r="O23">
        <f t="shared" si="17"/>
        <v>61</v>
      </c>
      <c r="P23">
        <f t="shared" si="18"/>
        <v>0</v>
      </c>
      <c r="Q23">
        <f t="shared" si="19"/>
        <v>0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 t="str">
        <f t="shared" si="25"/>
        <v xml:space="preserve">  SMSCOLOUR $000000</v>
      </c>
    </row>
    <row r="24" spans="2:27" x14ac:dyDescent="0.45">
      <c r="B24">
        <f t="shared" si="12"/>
        <v>127</v>
      </c>
      <c r="C24">
        <f t="shared" si="8"/>
        <v>4</v>
      </c>
      <c r="D24">
        <f t="shared" si="9"/>
        <v>4</v>
      </c>
      <c r="E24">
        <f t="shared" si="10"/>
        <v>4</v>
      </c>
      <c r="F24">
        <f t="shared" si="13"/>
        <v>68</v>
      </c>
      <c r="G24">
        <f t="shared" si="26"/>
        <v>68</v>
      </c>
      <c r="H24">
        <f t="shared" si="27"/>
        <v>68</v>
      </c>
      <c r="I24" t="str">
        <f t="shared" si="28"/>
        <v xml:space="preserve">  GGCOLOUR $444444</v>
      </c>
      <c r="O24">
        <f t="shared" si="17"/>
        <v>64</v>
      </c>
      <c r="P24">
        <f t="shared" si="18"/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 t="str">
        <f t="shared" si="25"/>
        <v xml:space="preserve">  SMSCOLOUR $000000</v>
      </c>
    </row>
    <row r="25" spans="2:27" x14ac:dyDescent="0.45">
      <c r="B25">
        <f t="shared" si="12"/>
        <v>133</v>
      </c>
      <c r="C25">
        <f t="shared" si="8"/>
        <v>8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6"/>
        <v>136</v>
      </c>
      <c r="H25">
        <f t="shared" si="27"/>
        <v>136</v>
      </c>
      <c r="I25" t="str">
        <f t="shared" si="28"/>
        <v xml:space="preserve">  GGCOLOUR $888888</v>
      </c>
      <c r="O25">
        <f t="shared" si="17"/>
        <v>67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0</v>
      </c>
      <c r="W25" t="str">
        <f t="shared" si="25"/>
        <v xml:space="preserve">  SMSCOLOUR $000000</v>
      </c>
    </row>
    <row r="26" spans="2:27" x14ac:dyDescent="0.45">
      <c r="B26">
        <f t="shared" si="12"/>
        <v>139</v>
      </c>
      <c r="C26">
        <f t="shared" si="8"/>
        <v>14</v>
      </c>
      <c r="D26">
        <f t="shared" si="9"/>
        <v>14</v>
      </c>
      <c r="E26">
        <f t="shared" si="10"/>
        <v>14</v>
      </c>
      <c r="F26">
        <f t="shared" si="13"/>
        <v>238</v>
      </c>
      <c r="G26">
        <f t="shared" si="26"/>
        <v>238</v>
      </c>
      <c r="H26">
        <f t="shared" si="27"/>
        <v>238</v>
      </c>
      <c r="I26" t="str">
        <f t="shared" si="28"/>
        <v xml:space="preserve">  GGCOLOUR $EEEEEE</v>
      </c>
      <c r="O26">
        <f t="shared" si="17"/>
        <v>70</v>
      </c>
      <c r="P26">
        <f t="shared" si="18"/>
        <v>0</v>
      </c>
      <c r="Q26">
        <f t="shared" si="19"/>
        <v>0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 t="str">
        <f t="shared" si="25"/>
        <v xml:space="preserve">  SMSCOLOUR $000000</v>
      </c>
    </row>
    <row r="27" spans="2:27" x14ac:dyDescent="0.45">
      <c r="B27">
        <f t="shared" si="12"/>
        <v>145</v>
      </c>
      <c r="C27">
        <f t="shared" si="8"/>
        <v>0</v>
      </c>
      <c r="D27">
        <f t="shared" si="9"/>
        <v>8</v>
      </c>
      <c r="E27">
        <f t="shared" si="10"/>
        <v>14</v>
      </c>
      <c r="F27">
        <f t="shared" si="13"/>
        <v>238</v>
      </c>
      <c r="G27">
        <f t="shared" si="26"/>
        <v>136</v>
      </c>
      <c r="H27">
        <f t="shared" si="27"/>
        <v>0</v>
      </c>
      <c r="I27" t="str">
        <f t="shared" si="28"/>
        <v xml:space="preserve">  GGCOLOUR $EE8800</v>
      </c>
      <c r="O27">
        <f t="shared" si="17"/>
        <v>73</v>
      </c>
      <c r="P27">
        <f t="shared" si="18"/>
        <v>0</v>
      </c>
      <c r="Q27">
        <f t="shared" si="19"/>
        <v>0</v>
      </c>
      <c r="R27">
        <f t="shared" si="20"/>
        <v>0</v>
      </c>
      <c r="S27">
        <f t="shared" si="21"/>
        <v>0</v>
      </c>
      <c r="T27">
        <f t="shared" si="22"/>
        <v>0</v>
      </c>
      <c r="U27">
        <f t="shared" si="23"/>
        <v>0</v>
      </c>
      <c r="V27">
        <f t="shared" si="24"/>
        <v>0</v>
      </c>
      <c r="W27" t="str">
        <f t="shared" si="25"/>
        <v xml:space="preserve">  SMSCOLOUR $000000</v>
      </c>
    </row>
    <row r="28" spans="2:27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6"/>
        <v>0</v>
      </c>
      <c r="H28">
        <f t="shared" si="27"/>
        <v>0</v>
      </c>
      <c r="I28" t="str">
        <f t="shared" si="28"/>
        <v xml:space="preserve">  GGCOLOUR $000000</v>
      </c>
      <c r="O28">
        <f t="shared" si="17"/>
        <v>76</v>
      </c>
      <c r="P28">
        <f t="shared" si="18"/>
        <v>0</v>
      </c>
      <c r="Q28">
        <f t="shared" si="19"/>
        <v>0</v>
      </c>
      <c r="R28">
        <f t="shared" si="20"/>
        <v>0</v>
      </c>
      <c r="S28">
        <f t="shared" si="21"/>
        <v>0</v>
      </c>
      <c r="T28">
        <f t="shared" si="22"/>
        <v>0</v>
      </c>
      <c r="U28">
        <f t="shared" si="23"/>
        <v>0</v>
      </c>
      <c r="V28">
        <f t="shared" si="24"/>
        <v>0</v>
      </c>
      <c r="W28" t="str">
        <f t="shared" si="25"/>
        <v xml:space="preserve">  SMSCOLOUR $000000</v>
      </c>
    </row>
    <row r="29" spans="2:27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6"/>
        <v>0</v>
      </c>
      <c r="H29">
        <f t="shared" si="27"/>
        <v>0</v>
      </c>
      <c r="I29" t="str">
        <f t="shared" si="28"/>
        <v xml:space="preserve">  GGCOLOUR $000000</v>
      </c>
      <c r="O29">
        <f t="shared" si="17"/>
        <v>79</v>
      </c>
      <c r="P29">
        <f t="shared" si="18"/>
        <v>0</v>
      </c>
      <c r="Q29">
        <f t="shared" si="19"/>
        <v>0</v>
      </c>
      <c r="R29">
        <f t="shared" si="20"/>
        <v>0</v>
      </c>
      <c r="S29">
        <f t="shared" si="21"/>
        <v>0</v>
      </c>
      <c r="T29">
        <f t="shared" si="22"/>
        <v>0</v>
      </c>
      <c r="U29">
        <f t="shared" si="23"/>
        <v>0</v>
      </c>
      <c r="V29">
        <f t="shared" si="24"/>
        <v>0</v>
      </c>
      <c r="W29" t="str">
        <f t="shared" si="25"/>
        <v xml:space="preserve">  SMSCOLOUR $000000</v>
      </c>
    </row>
    <row r="30" spans="2:27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6"/>
        <v>0</v>
      </c>
      <c r="H30">
        <f t="shared" si="27"/>
        <v>0</v>
      </c>
      <c r="I30" t="str">
        <f t="shared" si="28"/>
        <v xml:space="preserve">  GGCOLOUR $000000</v>
      </c>
      <c r="O30">
        <f t="shared" si="17"/>
        <v>82</v>
      </c>
      <c r="P30">
        <f t="shared" si="18"/>
        <v>0</v>
      </c>
      <c r="Q30">
        <f t="shared" si="19"/>
        <v>0</v>
      </c>
      <c r="R30">
        <f t="shared" si="20"/>
        <v>0</v>
      </c>
      <c r="S30">
        <f t="shared" si="21"/>
        <v>0</v>
      </c>
      <c r="T30">
        <f t="shared" si="22"/>
        <v>0</v>
      </c>
      <c r="U30">
        <f t="shared" si="23"/>
        <v>0</v>
      </c>
      <c r="V30">
        <f t="shared" si="24"/>
        <v>0</v>
      </c>
      <c r="W30" t="str">
        <f t="shared" si="25"/>
        <v xml:space="preserve">  SMSCOLOUR $000000</v>
      </c>
    </row>
    <row r="31" spans="2:27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6"/>
        <v>0</v>
      </c>
      <c r="H31">
        <f t="shared" si="27"/>
        <v>0</v>
      </c>
      <c r="I31" t="str">
        <f t="shared" si="28"/>
        <v xml:space="preserve">  GGCOLOUR $000000</v>
      </c>
      <c r="O31">
        <f t="shared" si="17"/>
        <v>85</v>
      </c>
      <c r="P31">
        <f t="shared" si="18"/>
        <v>0</v>
      </c>
      <c r="Q31">
        <f t="shared" si="19"/>
        <v>0</v>
      </c>
      <c r="R31">
        <f t="shared" si="20"/>
        <v>0</v>
      </c>
      <c r="S31">
        <f t="shared" si="21"/>
        <v>0</v>
      </c>
      <c r="T31">
        <f t="shared" si="22"/>
        <v>0</v>
      </c>
      <c r="U31">
        <f t="shared" si="23"/>
        <v>0</v>
      </c>
      <c r="V31">
        <f t="shared" si="24"/>
        <v>0</v>
      </c>
      <c r="W31" t="str">
        <f t="shared" si="25"/>
        <v xml:space="preserve">  SMSCOLOUR $000000</v>
      </c>
    </row>
    <row r="32" spans="2:27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6"/>
        <v>0</v>
      </c>
      <c r="H32">
        <f t="shared" si="27"/>
        <v>0</v>
      </c>
      <c r="I32" t="str">
        <f t="shared" si="28"/>
        <v xml:space="preserve">  GGCOLOUR $000000</v>
      </c>
      <c r="O32">
        <f t="shared" si="17"/>
        <v>88</v>
      </c>
      <c r="P32">
        <f t="shared" si="18"/>
        <v>0</v>
      </c>
      <c r="Q32">
        <f t="shared" si="19"/>
        <v>0</v>
      </c>
      <c r="R32">
        <f t="shared" si="20"/>
        <v>0</v>
      </c>
      <c r="S32">
        <f t="shared" si="21"/>
        <v>0</v>
      </c>
      <c r="T32">
        <f t="shared" si="22"/>
        <v>0</v>
      </c>
      <c r="U32">
        <f t="shared" si="23"/>
        <v>0</v>
      </c>
      <c r="V32">
        <f t="shared" si="24"/>
        <v>0</v>
      </c>
      <c r="W32" t="str">
        <f t="shared" si="25"/>
        <v xml:space="preserve">  SMSCOLOUR $000000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6"/>
        <v>0</v>
      </c>
      <c r="H33">
        <f t="shared" si="27"/>
        <v>0</v>
      </c>
      <c r="I33" t="str">
        <f t="shared" si="28"/>
        <v xml:space="preserve">  GGCOLOUR $000000</v>
      </c>
      <c r="O33">
        <f t="shared" si="17"/>
        <v>91</v>
      </c>
      <c r="P33">
        <f t="shared" si="18"/>
        <v>0</v>
      </c>
      <c r="Q33">
        <f t="shared" si="19"/>
        <v>0</v>
      </c>
      <c r="R33">
        <f t="shared" si="20"/>
        <v>0</v>
      </c>
      <c r="S33">
        <f t="shared" si="21"/>
        <v>0</v>
      </c>
      <c r="T33">
        <f t="shared" si="22"/>
        <v>0</v>
      </c>
      <c r="U33">
        <f t="shared" si="23"/>
        <v>0</v>
      </c>
      <c r="V33">
        <f t="shared" si="24"/>
        <v>0</v>
      </c>
      <c r="W33" t="str">
        <f t="shared" si="25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6"/>
        <v>0</v>
      </c>
      <c r="H34">
        <f t="shared" si="27"/>
        <v>0</v>
      </c>
      <c r="I34" t="str">
        <f t="shared" si="28"/>
        <v xml:space="preserve">  GGCOLOUR $000000</v>
      </c>
      <c r="O34">
        <f t="shared" si="17"/>
        <v>94</v>
      </c>
      <c r="P34">
        <f t="shared" si="18"/>
        <v>0</v>
      </c>
      <c r="Q34">
        <f t="shared" si="19"/>
        <v>0</v>
      </c>
      <c r="R34">
        <f t="shared" si="20"/>
        <v>0</v>
      </c>
      <c r="S34">
        <f t="shared" si="21"/>
        <v>0</v>
      </c>
      <c r="T34">
        <f t="shared" si="22"/>
        <v>0</v>
      </c>
      <c r="U34">
        <f t="shared" si="23"/>
        <v>0</v>
      </c>
      <c r="V34">
        <f t="shared" si="24"/>
        <v>0</v>
      </c>
      <c r="W34" t="str">
        <f t="shared" si="25"/>
        <v xml:space="preserve">  SMSCOLOUR $000000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Splash sound</vt:lpstr>
      <vt:lpstr>Splash tile data</vt:lpstr>
      <vt:lpstr>Palette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2017-02-26T09:50:13Z</dcterms:modified>
</cp:coreProperties>
</file>