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e6ebed4306f91a/Документы/Диплом/graduate-work/Text/Дипломная работа/"/>
    </mc:Choice>
  </mc:AlternateContent>
  <xr:revisionPtr revIDLastSave="0" documentId="8_{FD0D56E7-9E47-414B-9620-C88AE7705AED}" xr6:coauthVersionLast="45" xr6:coauthVersionMax="45" xr10:uidLastSave="{00000000-0000-0000-0000-000000000000}"/>
  <bookViews>
    <workbookView xWindow="-120" yWindow="-120" windowWidth="29040" windowHeight="15840" xr2:uid="{6A01CEAE-4D3D-4C73-8D2B-27CCE0D80367}"/>
  </bookViews>
  <sheets>
    <sheet name="Лист1" sheetId="1" r:id="rId1"/>
  </sheets>
  <definedNames>
    <definedName name="_Hlk38718042" localSheetId="0">Лист1!#REF!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D33" i="1"/>
  <c r="D34" i="1"/>
  <c r="D35" i="1"/>
  <c r="F34" i="1"/>
  <c r="F33" i="1"/>
  <c r="D32" i="1"/>
  <c r="F32" i="1" s="1"/>
  <c r="F24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<sst xmlns="http://schemas.openxmlformats.org/spreadsheetml/2006/main" count="67" uniqueCount="59">
  <si>
    <t>Элемент</t>
  </si>
  <si>
    <t>Тип корпуса</t>
  </si>
  <si>
    <t>Кол-во</t>
  </si>
  <si>
    <t>Площадь (мм)</t>
  </si>
  <si>
    <t>ESP-WROOM-32</t>
  </si>
  <si>
    <t>–</t>
  </si>
  <si>
    <t>Кварцевый резонатор 12 МГц</t>
  </si>
  <si>
    <t>HC-49S</t>
  </si>
  <si>
    <t>Кварцевый резонатор 32.768 кГц</t>
  </si>
  <si>
    <t>Катушка индуктивности</t>
  </si>
  <si>
    <t>Светодиод</t>
  </si>
  <si>
    <t>AMS1117-3.3</t>
  </si>
  <si>
    <t>AT24C512PI27</t>
  </si>
  <si>
    <t>CH340G</t>
  </si>
  <si>
    <t>SOP16</t>
  </si>
  <si>
    <t>DS1307</t>
  </si>
  <si>
    <t>DW01A</t>
  </si>
  <si>
    <t>SOT23-6</t>
  </si>
  <si>
    <t>FS8205A</t>
  </si>
  <si>
    <t>TSSOP8</t>
  </si>
  <si>
    <t>TP4056E</t>
  </si>
  <si>
    <t>SOP8</t>
  </si>
  <si>
    <t>PCF8574P</t>
  </si>
  <si>
    <t>SMC</t>
  </si>
  <si>
    <t>Винтовой разъём 3x</t>
  </si>
  <si>
    <t>306-031-12</t>
  </si>
  <si>
    <t xml:space="preserve">Отсек для аккумулятора </t>
  </si>
  <si>
    <t>Отсек для батарейки</t>
  </si>
  <si>
    <t>CR2032</t>
  </si>
  <si>
    <t>USB-B</t>
  </si>
  <si>
    <t>USBB-J</t>
  </si>
  <si>
    <t>microSD</t>
  </si>
  <si>
    <t>PBS-16</t>
  </si>
  <si>
    <t>PLS-6</t>
  </si>
  <si>
    <t>PLS-8</t>
  </si>
  <si>
    <t>MT3608</t>
  </si>
  <si>
    <t>0805</t>
  </si>
  <si>
    <t>Резистор</t>
  </si>
  <si>
    <t>Подстрочный резистор</t>
  </si>
  <si>
    <t>2512</t>
  </si>
  <si>
    <t>Конденсатор</t>
  </si>
  <si>
    <t>1206</t>
  </si>
  <si>
    <t>SOT-23-6</t>
  </si>
  <si>
    <t>SMA</t>
  </si>
  <si>
    <t>Размеры (мм)</t>
  </si>
  <si>
    <t>Диод SS34</t>
  </si>
  <si>
    <t>Диод SMA4007</t>
  </si>
  <si>
    <t>Транзистор SS8050</t>
  </si>
  <si>
    <t>Реле SRA-05VDC</t>
  </si>
  <si>
    <t>Кнопка тактовая TS3601</t>
  </si>
  <si>
    <t>Пьезодинамик TMB12A05</t>
  </si>
  <si>
    <t>DIP8</t>
  </si>
  <si>
    <t>DIP16</t>
  </si>
  <si>
    <t>SOT-223-4</t>
  </si>
  <si>
    <t>3296W</t>
  </si>
  <si>
    <t>DT-26</t>
  </si>
  <si>
    <t>SOT-23-3</t>
  </si>
  <si>
    <t>PLS-4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</si>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</sst>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  <xf numFmtId="2" fontId="1" fillId="0" borderId="0" xfId="0" applyNumberFormat="1" applyFont="1"/>
    <xf numFmtId="2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/>
    </xf>
    <xf numFmtId="0" fontId="1" fillId="0" borderId="2" xfId="0" applyFont="1" applyBorder="1" applyAlignment="1"/>
    <xf numFmtId="0" fontId="1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277C-E9E5-4B74-A2AA-2E78B2A6D140}">
  <dimension ref="A1:F36"/>
  <sheetViews>
    <sheetView tabSelected="1" topLeftCell="A4" zoomScaleNormal="100" workbookViewId="0">
      <selection activeCell="C23" sqref="C23"/>
    </sheetView>
  </sheetViews>
  <sheetFormatPr defaultRowHeight="24" customHeight="1" x14ac:dyDescent="0.3"/>
  <cols>
    <col min="1" max="1" width="39.5703125" style="2" customWidth="1"/>
    <col min="2" max="2" width="16.28515625" style="2" customWidth="1"/>
    <col min="3" max="3" width="10.140625" style="2" customWidth="1"/>
    <col min="4" max="5" width="9" style="14" customWidth="1"/>
    <col min="6" max="6" width="18.140625" style="2" customWidth="1"/>
    <col min="7" max="12" width="9.140625" style="2"/>
    <col min="13" max="13" width="83.42578125" style="2" customWidth="1"/>
    <col min="14" max="16384" width="9.140625" style="2"/>
  </cols>
  <sheetData>
    <row r="1" spans="1:6" ht="24" customHeight="1" thickBot="1" x14ac:dyDescent="0.35">
      <c r="A1" s="1" t="s">
        <v>0</v>
      </c>
      <c r="B1" s="1" t="s">
        <v>1</v>
      </c>
      <c r="C1" s="1" t="s">
        <v>2</v>
      </c>
      <c r="D1" s="12" t="s">
        <v>44</v>
      </c>
      <c r="E1" s="12"/>
      <c r="F1" s="1" t="s">
        <v>3</v>
      </c>
    </row>
    <row r="2" spans="1:6" ht="24" customHeight="1" thickBot="1" x14ac:dyDescent="0.35">
      <c r="A2" s="1" t="s">
        <v>4</v>
      </c>
      <c r="B2" s="3" t="s">
        <v>5</v>
      </c>
      <c r="C2" s="3">
        <v>1</v>
      </c>
      <c r="D2" s="15">
        <v>18</v>
      </c>
      <c r="E2" s="16">
        <v>25.5</v>
      </c>
      <c r="F2" s="13">
        <f t="shared" ref="F2:F14" si="0">D2*E2*C2</f>
        <v>459</v>
      </c>
    </row>
    <row r="3" spans="1:6" ht="24" customHeight="1" thickBot="1" x14ac:dyDescent="0.35">
      <c r="A3" s="1" t="s">
        <v>11</v>
      </c>
      <c r="B3" s="1" t="s">
        <v>53</v>
      </c>
      <c r="C3" s="3">
        <v>1</v>
      </c>
      <c r="D3" s="15">
        <v>7.3</v>
      </c>
      <c r="E3" s="16">
        <v>6.7</v>
      </c>
      <c r="F3" s="13">
        <f t="shared" si="0"/>
        <v>48.91</v>
      </c>
    </row>
    <row r="4" spans="1:6" ht="24" customHeight="1" thickBot="1" x14ac:dyDescent="0.35">
      <c r="A4" s="1" t="s">
        <v>12</v>
      </c>
      <c r="B4" s="1" t="s">
        <v>51</v>
      </c>
      <c r="C4" s="3">
        <v>1</v>
      </c>
      <c r="D4" s="15">
        <v>9.3000000000000007</v>
      </c>
      <c r="E4" s="16">
        <v>7.6</v>
      </c>
      <c r="F4" s="13">
        <f t="shared" si="0"/>
        <v>70.680000000000007</v>
      </c>
    </row>
    <row r="5" spans="1:6" ht="24" customHeight="1" thickBot="1" x14ac:dyDescent="0.35">
      <c r="A5" s="1" t="s">
        <v>13</v>
      </c>
      <c r="B5" s="1" t="s">
        <v>14</v>
      </c>
      <c r="C5" s="3">
        <v>1</v>
      </c>
      <c r="D5" s="15">
        <v>10</v>
      </c>
      <c r="E5" s="16">
        <v>6.2</v>
      </c>
      <c r="F5" s="13">
        <f t="shared" si="0"/>
        <v>62</v>
      </c>
    </row>
    <row r="6" spans="1:6" ht="24" customHeight="1" thickBot="1" x14ac:dyDescent="0.35">
      <c r="A6" s="1" t="s">
        <v>15</v>
      </c>
      <c r="B6" s="1" t="s">
        <v>51</v>
      </c>
      <c r="C6" s="3">
        <v>1</v>
      </c>
      <c r="D6" s="15">
        <v>9.3000000000000007</v>
      </c>
      <c r="E6" s="16">
        <v>7.6</v>
      </c>
      <c r="F6" s="13">
        <f t="shared" si="0"/>
        <v>70.680000000000007</v>
      </c>
    </row>
    <row r="7" spans="1:6" ht="24" customHeight="1" thickBot="1" x14ac:dyDescent="0.35">
      <c r="A7" s="1" t="s">
        <v>16</v>
      </c>
      <c r="B7" s="1" t="s">
        <v>17</v>
      </c>
      <c r="C7" s="3">
        <v>1</v>
      </c>
      <c r="D7" s="15">
        <v>3</v>
      </c>
      <c r="E7" s="16">
        <v>2.65</v>
      </c>
      <c r="F7" s="13">
        <f t="shared" si="0"/>
        <v>7.9499999999999993</v>
      </c>
    </row>
    <row r="8" spans="1:6" ht="24" customHeight="1" thickBot="1" x14ac:dyDescent="0.35">
      <c r="A8" s="1" t="s">
        <v>18</v>
      </c>
      <c r="B8" s="1" t="s">
        <v>19</v>
      </c>
      <c r="C8" s="3">
        <v>1</v>
      </c>
      <c r="D8" s="15">
        <v>4.4000000000000004</v>
      </c>
      <c r="E8" s="16">
        <v>3</v>
      </c>
      <c r="F8" s="13">
        <f t="shared" si="0"/>
        <v>13.200000000000001</v>
      </c>
    </row>
    <row r="9" spans="1:6" ht="24" customHeight="1" thickBot="1" x14ac:dyDescent="0.35">
      <c r="A9" s="1" t="s">
        <v>22</v>
      </c>
      <c r="B9" s="1" t="s">
        <v>52</v>
      </c>
      <c r="C9" s="3">
        <v>2</v>
      </c>
      <c r="D9" s="15">
        <v>20</v>
      </c>
      <c r="E9" s="16">
        <v>8</v>
      </c>
      <c r="F9" s="13">
        <f t="shared" si="0"/>
        <v>320</v>
      </c>
    </row>
    <row r="10" spans="1:6" ht="24" customHeight="1" thickBot="1" x14ac:dyDescent="0.35">
      <c r="A10" s="1" t="s">
        <v>20</v>
      </c>
      <c r="B10" s="1" t="s">
        <v>21</v>
      </c>
      <c r="C10" s="3">
        <v>1</v>
      </c>
      <c r="D10" s="15">
        <v>4</v>
      </c>
      <c r="E10" s="16">
        <v>6</v>
      </c>
      <c r="F10" s="13">
        <f t="shared" si="0"/>
        <v>24</v>
      </c>
    </row>
    <row r="11" spans="1:6" ht="24" customHeight="1" thickBot="1" x14ac:dyDescent="0.35">
      <c r="A11" s="7" t="s">
        <v>35</v>
      </c>
      <c r="B11" s="7" t="s">
        <v>42</v>
      </c>
      <c r="C11" s="11">
        <v>1</v>
      </c>
      <c r="D11" s="16">
        <v>3</v>
      </c>
      <c r="E11" s="16">
        <v>1.7</v>
      </c>
      <c r="F11" s="13">
        <f t="shared" si="0"/>
        <v>5.0999999999999996</v>
      </c>
    </row>
    <row r="12" spans="1:6" ht="24" customHeight="1" thickBot="1" x14ac:dyDescent="0.35">
      <c r="A12" s="1" t="s">
        <v>29</v>
      </c>
      <c r="B12" s="1" t="s">
        <v>30</v>
      </c>
      <c r="C12" s="3">
        <v>1</v>
      </c>
      <c r="D12" s="15">
        <v>16.600000000000001</v>
      </c>
      <c r="E12" s="16">
        <v>12.1</v>
      </c>
      <c r="F12" s="13">
        <f t="shared" si="0"/>
        <v>200.86</v>
      </c>
    </row>
    <row r="13" spans="1:6" ht="24" customHeight="1" thickBot="1" x14ac:dyDescent="0.35">
      <c r="A13" s="1" t="s">
        <v>31</v>
      </c>
      <c r="B13" s="3" t="s">
        <v>5</v>
      </c>
      <c r="C13" s="3">
        <v>1</v>
      </c>
      <c r="D13" s="15">
        <v>15</v>
      </c>
      <c r="E13" s="16">
        <v>14</v>
      </c>
      <c r="F13" s="13">
        <f t="shared" si="0"/>
        <v>210</v>
      </c>
    </row>
    <row r="14" spans="1:6" ht="24" customHeight="1" thickBot="1" x14ac:dyDescent="0.35">
      <c r="A14" s="1" t="s">
        <v>24</v>
      </c>
      <c r="B14" s="1" t="s">
        <v>25</v>
      </c>
      <c r="C14" s="3">
        <v>2</v>
      </c>
      <c r="D14" s="15">
        <v>15</v>
      </c>
      <c r="E14" s="16">
        <v>7.6</v>
      </c>
      <c r="F14" s="13">
        <f t="shared" si="0"/>
        <v>228</v>
      </c>
    </row>
    <row r="15" spans="1:6" ht="24" customHeight="1" thickBot="1" x14ac:dyDescent="0.35">
      <c r="A15" s="4" t="s">
        <v>10</v>
      </c>
      <c r="B15" s="8" t="s">
        <v>36</v>
      </c>
      <c r="C15" s="11">
        <v>4</v>
      </c>
      <c r="D15" s="16">
        <v>2.1</v>
      </c>
      <c r="E15" s="16">
        <v>1.3</v>
      </c>
      <c r="F15" s="13">
        <f>D15*E15*C15</f>
        <v>10.920000000000002</v>
      </c>
    </row>
    <row r="16" spans="1:6" ht="24" customHeight="1" thickBot="1" x14ac:dyDescent="0.35">
      <c r="A16" s="4" t="s">
        <v>38</v>
      </c>
      <c r="B16" s="8" t="s">
        <v>54</v>
      </c>
      <c r="C16" s="11">
        <v>1</v>
      </c>
      <c r="D16" s="16">
        <v>10</v>
      </c>
      <c r="E16" s="16">
        <v>5</v>
      </c>
      <c r="F16" s="13">
        <f t="shared" ref="F16:F35" si="1">D16*E16*C16</f>
        <v>50</v>
      </c>
    </row>
    <row r="17" spans="1:6" ht="24" customHeight="1" thickBot="1" x14ac:dyDescent="0.35">
      <c r="A17" s="5" t="s">
        <v>37</v>
      </c>
      <c r="B17" s="8" t="s">
        <v>36</v>
      </c>
      <c r="C17" s="11">
        <v>24</v>
      </c>
      <c r="D17" s="16">
        <v>2.1</v>
      </c>
      <c r="E17" s="16">
        <v>1.3</v>
      </c>
      <c r="F17" s="13">
        <f t="shared" si="1"/>
        <v>65.52000000000001</v>
      </c>
    </row>
    <row r="18" spans="1:6" ht="24" customHeight="1" thickBot="1" x14ac:dyDescent="0.35">
      <c r="A18" s="5"/>
      <c r="B18" s="9" t="s">
        <v>39</v>
      </c>
      <c r="C18" s="11">
        <v>2</v>
      </c>
      <c r="D18" s="16">
        <v>6.35</v>
      </c>
      <c r="E18" s="16">
        <v>3.2</v>
      </c>
      <c r="F18" s="13">
        <f t="shared" si="1"/>
        <v>40.64</v>
      </c>
    </row>
    <row r="19" spans="1:6" ht="24" customHeight="1" thickBot="1" x14ac:dyDescent="0.35">
      <c r="A19" s="5" t="s">
        <v>40</v>
      </c>
      <c r="B19" s="9" t="s">
        <v>36</v>
      </c>
      <c r="C19" s="11">
        <v>12</v>
      </c>
      <c r="D19" s="16">
        <v>2.1</v>
      </c>
      <c r="E19" s="16">
        <v>1.3</v>
      </c>
      <c r="F19" s="13">
        <f t="shared" si="1"/>
        <v>32.760000000000005</v>
      </c>
    </row>
    <row r="20" spans="1:6" ht="24" customHeight="1" thickBot="1" x14ac:dyDescent="0.35">
      <c r="A20" s="5"/>
      <c r="B20" s="9" t="s">
        <v>41</v>
      </c>
      <c r="C20" s="11">
        <v>2</v>
      </c>
      <c r="D20" s="16">
        <v>3.1</v>
      </c>
      <c r="E20" s="16">
        <v>1.6</v>
      </c>
      <c r="F20" s="13">
        <f t="shared" si="1"/>
        <v>9.9200000000000017</v>
      </c>
    </row>
    <row r="21" spans="1:6" ht="24" customHeight="1" thickBot="1" x14ac:dyDescent="0.35">
      <c r="A21" s="1" t="s">
        <v>45</v>
      </c>
      <c r="B21" s="1" t="s">
        <v>23</v>
      </c>
      <c r="C21" s="3">
        <v>1</v>
      </c>
      <c r="D21" s="15">
        <v>7</v>
      </c>
      <c r="E21" s="16">
        <v>6</v>
      </c>
      <c r="F21" s="13">
        <f t="shared" si="1"/>
        <v>42</v>
      </c>
    </row>
    <row r="22" spans="1:6" ht="24" customHeight="1" thickBot="1" x14ac:dyDescent="0.35">
      <c r="A22" s="7" t="s">
        <v>46</v>
      </c>
      <c r="B22" s="10" t="s">
        <v>43</v>
      </c>
      <c r="C22" s="11">
        <v>2</v>
      </c>
      <c r="D22" s="16">
        <v>5</v>
      </c>
      <c r="E22" s="16">
        <v>2.5</v>
      </c>
      <c r="F22" s="13">
        <f t="shared" si="1"/>
        <v>25</v>
      </c>
    </row>
    <row r="23" spans="1:6" ht="24" customHeight="1" thickBot="1" x14ac:dyDescent="0.35">
      <c r="A23" s="1" t="s">
        <v>47</v>
      </c>
      <c r="B23" s="1" t="s">
        <v>56</v>
      </c>
      <c r="C23" s="3">
        <v>6</v>
      </c>
      <c r="D23" s="15">
        <v>3</v>
      </c>
      <c r="E23" s="16">
        <v>2.5</v>
      </c>
      <c r="F23" s="13">
        <f t="shared" si="1"/>
        <v>45</v>
      </c>
    </row>
    <row r="24" spans="1:6" ht="24" customHeight="1" thickBot="1" x14ac:dyDescent="0.35">
      <c r="A24" s="1" t="s">
        <v>9</v>
      </c>
      <c r="B24" s="3" t="s">
        <v>5</v>
      </c>
      <c r="C24" s="3">
        <v>1</v>
      </c>
      <c r="D24" s="15">
        <v>10</v>
      </c>
      <c r="E24" s="16">
        <v>10</v>
      </c>
      <c r="F24" s="13">
        <f t="shared" si="1"/>
        <v>100</v>
      </c>
    </row>
    <row r="25" spans="1:6" ht="24" customHeight="1" thickBot="1" x14ac:dyDescent="0.35">
      <c r="A25" s="1" t="s">
        <v>26</v>
      </c>
      <c r="B25" s="1">
        <v>18650</v>
      </c>
      <c r="C25" s="3">
        <v>1</v>
      </c>
      <c r="D25" s="15">
        <v>77</v>
      </c>
      <c r="E25" s="16">
        <v>20</v>
      </c>
      <c r="F25" s="13">
        <f t="shared" si="1"/>
        <v>1540</v>
      </c>
    </row>
    <row r="26" spans="1:6" ht="24" customHeight="1" thickBot="1" x14ac:dyDescent="0.35">
      <c r="A26" s="1" t="s">
        <v>27</v>
      </c>
      <c r="B26" s="1" t="s">
        <v>28</v>
      </c>
      <c r="C26" s="3">
        <v>1</v>
      </c>
      <c r="D26" s="15">
        <v>26</v>
      </c>
      <c r="E26" s="16">
        <v>22</v>
      </c>
      <c r="F26" s="13">
        <f t="shared" si="1"/>
        <v>572</v>
      </c>
    </row>
    <row r="27" spans="1:6" ht="24" customHeight="1" thickBot="1" x14ac:dyDescent="0.35">
      <c r="A27" s="1" t="s">
        <v>6</v>
      </c>
      <c r="B27" s="1" t="s">
        <v>7</v>
      </c>
      <c r="C27" s="3">
        <v>1</v>
      </c>
      <c r="D27" s="15">
        <v>11</v>
      </c>
      <c r="E27" s="16">
        <v>4.7</v>
      </c>
      <c r="F27" s="13">
        <f t="shared" si="1"/>
        <v>51.7</v>
      </c>
    </row>
    <row r="28" spans="1:6" ht="24" customHeight="1" thickBot="1" x14ac:dyDescent="0.35">
      <c r="A28" s="1" t="s">
        <v>8</v>
      </c>
      <c r="B28" s="1" t="s">
        <v>55</v>
      </c>
      <c r="C28" s="3">
        <v>1</v>
      </c>
      <c r="D28" s="15">
        <v>8</v>
      </c>
      <c r="E28" s="16">
        <v>3</v>
      </c>
      <c r="F28" s="13">
        <f t="shared" si="1"/>
        <v>24</v>
      </c>
    </row>
    <row r="29" spans="1:6" ht="24" customHeight="1" thickBot="1" x14ac:dyDescent="0.35">
      <c r="A29" s="1" t="s">
        <v>50</v>
      </c>
      <c r="B29" s="3" t="s">
        <v>5</v>
      </c>
      <c r="C29" s="3">
        <v>1</v>
      </c>
      <c r="D29" s="15">
        <v>12</v>
      </c>
      <c r="E29" s="16">
        <v>12</v>
      </c>
      <c r="F29" s="13">
        <f t="shared" si="1"/>
        <v>144</v>
      </c>
    </row>
    <row r="30" spans="1:6" ht="24" customHeight="1" thickBot="1" x14ac:dyDescent="0.35">
      <c r="A30" s="1" t="s">
        <v>48</v>
      </c>
      <c r="B30" s="3" t="s">
        <v>5</v>
      </c>
      <c r="C30" s="3">
        <v>2</v>
      </c>
      <c r="D30" s="15">
        <v>15</v>
      </c>
      <c r="E30" s="16">
        <v>11</v>
      </c>
      <c r="F30" s="13">
        <f t="shared" si="1"/>
        <v>330</v>
      </c>
    </row>
    <row r="31" spans="1:6" ht="24" customHeight="1" thickBot="1" x14ac:dyDescent="0.35">
      <c r="A31" s="1" t="s">
        <v>49</v>
      </c>
      <c r="B31" s="3" t="s">
        <v>5</v>
      </c>
      <c r="C31" s="3">
        <v>2</v>
      </c>
      <c r="D31" s="15">
        <v>6</v>
      </c>
      <c r="E31" s="16">
        <v>3.5</v>
      </c>
      <c r="F31" s="13">
        <f t="shared" si="1"/>
        <v>42</v>
      </c>
    </row>
    <row r="32" spans="1:6" ht="24" customHeight="1" thickBot="1" x14ac:dyDescent="0.35">
      <c r="A32" s="6" t="s">
        <v>32</v>
      </c>
      <c r="B32" s="6"/>
      <c r="C32" s="3">
        <v>1</v>
      </c>
      <c r="D32" s="15">
        <f>2.54*16</f>
        <v>40.64</v>
      </c>
      <c r="E32" s="16">
        <v>2.54</v>
      </c>
      <c r="F32" s="13">
        <f t="shared" si="1"/>
        <v>103.2256</v>
      </c>
    </row>
    <row r="33" spans="1:6" ht="24" customHeight="1" thickBot="1" x14ac:dyDescent="0.35">
      <c r="A33" s="6" t="s">
        <v>34</v>
      </c>
      <c r="B33" s="6"/>
      <c r="C33" s="3">
        <v>1</v>
      </c>
      <c r="D33" s="15">
        <f>2.54*8</f>
        <v>20.32</v>
      </c>
      <c r="E33" s="16">
        <v>2.54</v>
      </c>
      <c r="F33" s="13">
        <f t="shared" si="1"/>
        <v>51.6128</v>
      </c>
    </row>
    <row r="34" spans="1:6" ht="24" customHeight="1" thickBot="1" x14ac:dyDescent="0.35">
      <c r="A34" s="6" t="s">
        <v>33</v>
      </c>
      <c r="B34" s="6"/>
      <c r="C34" s="3">
        <v>2</v>
      </c>
      <c r="D34" s="15">
        <f>2.54*6</f>
        <v>15.24</v>
      </c>
      <c r="E34" s="16">
        <v>2.54</v>
      </c>
      <c r="F34" s="13">
        <f t="shared" si="1"/>
        <v>77.419200000000004</v>
      </c>
    </row>
    <row r="35" spans="1:6" ht="24" customHeight="1" thickBot="1" x14ac:dyDescent="0.35">
      <c r="A35" s="6" t="s">
        <v>57</v>
      </c>
      <c r="B35" s="6"/>
      <c r="C35" s="3">
        <v>1</v>
      </c>
      <c r="D35" s="15">
        <f>2.54*4</f>
        <v>10.16</v>
      </c>
      <c r="E35" s="16">
        <v>2.54</v>
      </c>
      <c r="F35" s="13">
        <f t="shared" si="1"/>
        <v>25.8064</v>
      </c>
    </row>
    <row r="36" spans="1:6" ht="24" customHeight="1" thickBot="1" x14ac:dyDescent="0.35">
      <c r="B36" s="17"/>
      <c r="C36" s="17"/>
      <c r="D36" s="18" t="s">
        <v>58</v>
      </c>
      <c r="E36" s="18"/>
      <c r="F36" s="13">
        <f>SUM(F2:F35)</f>
        <v>5103.9040000000005</v>
      </c>
    </row>
  </sheetData>
  <mergeCells count="8">
    <mergeCell ref="A17:A18"/>
    <mergeCell ref="A19:A20"/>
    <mergeCell ref="D1:E1"/>
    <mergeCell ref="D36:E36"/>
    <mergeCell ref="A32:B32"/>
    <mergeCell ref="A33:B33"/>
    <mergeCell ref="A34:B34"/>
    <mergeCell ref="A35:B35"/>
  </mergeCells>
  <pageMargins left="0.7" right="0.7" top="0.75" bottom="0.75" header="0.3" footer="0.3"/>
  <pageSetup paperSize="9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Кулаков</dc:creator>
  <cp:lastModifiedBy>Максим Кулаков</cp:lastModifiedBy>
  <dcterms:created xsi:type="dcterms:W3CDTF">2020-05-21T14:33:55Z</dcterms:created>
  <dcterms:modified xsi:type="dcterms:W3CDTF">2020-05-21T18:27:10Z</dcterms:modified>
</cp:coreProperties>
</file>