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InvestingFinance-models\Investing and finance lessons\Excel Finance Modeling\Excel Modeling in Corporate Finance - Craig W. Holden\"/>
    </mc:Choice>
  </mc:AlternateContent>
  <xr:revisionPtr revIDLastSave="0" documentId="13_ncr:1_{70D12025-9CD3-4C9E-B7FB-5B73C78323FB}" xr6:coauthVersionLast="47" xr6:coauthVersionMax="47" xr10:uidLastSave="{00000000-0000-0000-0000-000000000000}"/>
  <bookViews>
    <workbookView xWindow="0" yWindow="600" windowWidth="14400" windowHeight="15600" firstSheet="3" activeTab="3" xr2:uid="{00000000-000D-0000-FFFF-FFFF00000000}"/>
  </bookViews>
  <sheets>
    <sheet name="Annuity - Present Value" sheetId="5" r:id="rId1"/>
    <sheet name="Annuity - Future Value" sheetId="3" r:id="rId2"/>
    <sheet name="System of Foure Annuity Var." sheetId="6" r:id="rId3"/>
    <sheet name="Problem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6" l="1"/>
  <c r="B33" i="6"/>
  <c r="B28" i="6"/>
  <c r="B27" i="6"/>
  <c r="B7" i="6"/>
  <c r="B21" i="6"/>
  <c r="C22" i="5"/>
  <c r="B21" i="3"/>
  <c r="B24" i="6"/>
  <c r="G17" i="6"/>
  <c r="F17" i="6"/>
  <c r="E17" i="6"/>
  <c r="D17" i="6"/>
  <c r="C17" i="6"/>
  <c r="D18" i="5"/>
  <c r="H18" i="5"/>
  <c r="G17" i="3"/>
  <c r="G18" i="3"/>
  <c r="C17" i="3"/>
  <c r="D17" i="3"/>
  <c r="G16" i="6"/>
  <c r="F16" i="6"/>
  <c r="E16" i="6"/>
  <c r="D16" i="6"/>
  <c r="C16" i="6"/>
  <c r="B24" i="3"/>
  <c r="F17" i="3"/>
  <c r="E17" i="3"/>
  <c r="G16" i="3"/>
  <c r="F16" i="3"/>
  <c r="E16" i="3"/>
  <c r="D16" i="3"/>
  <c r="C16" i="3"/>
  <c r="C25" i="5"/>
  <c r="C8" i="5"/>
  <c r="C19" i="5"/>
  <c r="G18" i="5"/>
  <c r="F18" i="5"/>
  <c r="E18" i="5"/>
  <c r="H17" i="5"/>
  <c r="G17" i="5"/>
  <c r="F17" i="5"/>
  <c r="E17" i="5"/>
  <c r="D17" i="5"/>
  <c r="B18" i="6" l="1"/>
</calcChain>
</file>

<file path=xl/sharedStrings.xml><?xml version="1.0" encoding="utf-8"?>
<sst xmlns="http://schemas.openxmlformats.org/spreadsheetml/2006/main" count="71" uniqueCount="42">
  <si>
    <t>Present Value</t>
  </si>
  <si>
    <t>Inputs</t>
  </si>
  <si>
    <t>Discount Rate / Period</t>
  </si>
  <si>
    <t>Number of Periods</t>
  </si>
  <si>
    <t>Period</t>
  </si>
  <si>
    <t>Cash Flows</t>
  </si>
  <si>
    <t>Present Value using the PV Function</t>
  </si>
  <si>
    <t>Future Value</t>
  </si>
  <si>
    <t>Annuity</t>
  </si>
  <si>
    <t>Payment</t>
  </si>
  <si>
    <t>Present Value for Each Cash Flow</t>
  </si>
  <si>
    <t>Future Value of Each Cash Flow</t>
  </si>
  <si>
    <t>System of Four Annuity Variables</t>
  </si>
  <si>
    <t>Annuity Future Value using a Time Line</t>
  </si>
  <si>
    <t>Annuity Present Value using a Time Line</t>
  </si>
  <si>
    <t>Present Value using the Formula</t>
  </si>
  <si>
    <t>Annuity Future Value using the Formula</t>
  </si>
  <si>
    <t>Annuity Future Value using the PV Function</t>
  </si>
  <si>
    <t>Payment using the Formula</t>
  </si>
  <si>
    <t>Payment using the PMT Function</t>
  </si>
  <si>
    <t>Numer of Periods</t>
  </si>
  <si>
    <t>Num of Periods using the NPER Function</t>
  </si>
  <si>
    <t>Discount Rate / Per using the RATE Function</t>
  </si>
  <si>
    <t>Problems to Solve</t>
  </si>
  <si>
    <t>1) An annuity pays $142.38 each period for 6 periods. For these cash flows, the appropriate discount rate / period is 4.5%. What is the present value of this annuity?</t>
  </si>
  <si>
    <t>2) An annuity pays $63.92 each period for 4 periods. For these cash flows, the appropriate discount rate / period is 9.1%. What is the period 5 future value of this annuity?</t>
  </si>
  <si>
    <t>3) Consider a system of four annuity variables.</t>
  </si>
  <si>
    <t>a) An annuity pays $53.00 each period for 4 periods. For these cash flows, the appropriate discount rate / period is 7.0%. What is the present value of this annuity?</t>
  </si>
  <si>
    <t>b) An annuity pays each period for 10 period, the appropriate discount rate / period is 7.0%, and the present value is $142.38. What is the payment each period?</t>
  </si>
  <si>
    <t>(c) An annuity pays $173.00 each period for 13 periods, and the present value is $513.94. What is the discount rate / period of this annuity?</t>
  </si>
  <si>
    <t>(d) An annuity pays $40.00 each period, the appropriate discount rate / period is 6.0%, and the present value is $168.49. What is the number of periods?</t>
  </si>
  <si>
    <t>Answers:</t>
  </si>
  <si>
    <t>1-</t>
  </si>
  <si>
    <t>2-</t>
  </si>
  <si>
    <t>3-</t>
  </si>
  <si>
    <t>Annuity Persent Value using the Formula</t>
  </si>
  <si>
    <t>Annuity Present Value using the PV Function</t>
  </si>
  <si>
    <t xml:space="preserve">   a)</t>
  </si>
  <si>
    <t xml:space="preserve">   b)</t>
  </si>
  <si>
    <t xml:space="preserve">   c)</t>
  </si>
  <si>
    <t xml:space="preserve">   d)</t>
  </si>
  <si>
    <t>5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</si>
</sst>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164" formatCode="&quot;$&quot;\ #,##0.0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C00000"/>
      <name val="Arial"/>
      <family val="2"/>
    </font>
    <font>
      <b/>
      <sz val="11"/>
      <color rgb="FF92D050"/>
      <name val="Arial Black"/>
      <family val="2"/>
    </font>
    <font>
      <sz val="14"/>
      <color rgb="FF00B050"/>
      <name val="Arial Black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1" xfId="0" applyFont="1" applyBorder="1"/>
    <xf numFmtId="164" fontId="0" fillId="2" borderId="0" xfId="0" applyNumberFormat="1" applyFill="1"/>
    <xf numFmtId="0" fontId="0" fillId="3" borderId="2" xfId="0" applyFill="1" applyBorder="1"/>
    <xf numFmtId="9" fontId="0" fillId="3" borderId="2" xfId="0" applyNumberFormat="1" applyFill="1" applyBorder="1"/>
    <xf numFmtId="0" fontId="2" fillId="0" borderId="0" xfId="0" applyFont="1"/>
    <xf numFmtId="164" fontId="0" fillId="3" borderId="2" xfId="0" applyNumberFormat="1" applyFill="1" applyBorder="1"/>
    <xf numFmtId="164" fontId="0" fillId="0" borderId="0" xfId="0" applyNumberFormat="1" applyFont="1" applyFill="1" applyBorder="1"/>
    <xf numFmtId="0" fontId="1" fillId="2" borderId="0" xfId="0" applyFont="1" applyFill="1"/>
    <xf numFmtId="9" fontId="0" fillId="2" borderId="0" xfId="0" applyNumberFormat="1" applyFill="1"/>
    <xf numFmtId="8" fontId="0" fillId="2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0" fontId="0" fillId="3" borderId="0" xfId="0" applyFill="1"/>
    <xf numFmtId="0" fontId="4" fillId="0" borderId="0" xfId="0" applyFont="1"/>
    <xf numFmtId="0" fontId="0" fillId="0" borderId="0" xfId="0" applyAlignment="1">
      <alignment horizontal="left"/>
    </xf>
    <xf numFmtId="0" fontId="3" fillId="4" borderId="0" xfId="0" applyFont="1" applyFill="1" applyAlignment="1">
      <alignment horizontal="center" vertical="center"/>
    </xf>
    <xf numFmtId="0" fontId="0" fillId="2" borderId="0" xfId="0" applyFill="1"/>
    <xf numFmtId="10" fontId="0" fillId="2" borderId="0" xfId="0" applyNumberFormat="1" applyFill="1"/>
    <xf numFmtId="0" fontId="6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8B86-B7BA-4F0B-A8D9-447837B5AB5A}">
  <dimension ref="B2:H25"/>
  <sheetViews>
    <sheetView workbookViewId="0">
      <selection activeCell="C23" sqref="C23"/>
    </sheetView>
  </sheetViews>
  <sheetFormatPr defaultRowHeight="15" x14ac:dyDescent="0.25"/>
  <cols>
    <col min="2" max="2" width="37.85546875" bestFit="1" customWidth="1"/>
    <col min="4" max="8" width="9.5703125" bestFit="1" customWidth="1"/>
  </cols>
  <sheetData>
    <row r="2" spans="2:8" ht="30" x14ac:dyDescent="0.4">
      <c r="B2" s="7" t="s">
        <v>8</v>
      </c>
      <c r="C2" s="18" t="s">
        <v>0</v>
      </c>
      <c r="D2" s="18"/>
    </row>
    <row r="4" spans="2:8" x14ac:dyDescent="0.25">
      <c r="B4" s="1" t="s">
        <v>1</v>
      </c>
    </row>
    <row r="5" spans="2:8" x14ac:dyDescent="0.25">
      <c r="B5" t="s">
        <v>9</v>
      </c>
      <c r="C5" s="5">
        <v>80</v>
      </c>
    </row>
    <row r="6" spans="2:8" x14ac:dyDescent="0.25">
      <c r="B6" t="s">
        <v>2</v>
      </c>
      <c r="C6" s="6">
        <v>0.06</v>
      </c>
    </row>
    <row r="7" spans="2:8" x14ac:dyDescent="0.25">
      <c r="B7" t="s">
        <v>3</v>
      </c>
      <c r="C7" s="5">
        <v>5</v>
      </c>
    </row>
    <row r="8" spans="2:8" x14ac:dyDescent="0.25">
      <c r="B8" t="s">
        <v>0</v>
      </c>
      <c r="C8" s="8">
        <f>C19</f>
        <v>336.98910284525709</v>
      </c>
    </row>
    <row r="13" spans="2:8" x14ac:dyDescent="0.25">
      <c r="D13" s="2"/>
    </row>
    <row r="15" spans="2:8" x14ac:dyDescent="0.25">
      <c r="B15" s="1" t="s">
        <v>14</v>
      </c>
    </row>
    <row r="16" spans="2:8" x14ac:dyDescent="0.25">
      <c r="B16" s="3" t="s">
        <v>4</v>
      </c>
      <c r="C16" s="3">
        <v>0</v>
      </c>
      <c r="D16" s="3">
        <v>1</v>
      </c>
      <c r="E16" s="3">
        <v>2</v>
      </c>
      <c r="F16" s="3">
        <v>3</v>
      </c>
      <c r="G16" s="3">
        <v>4</v>
      </c>
      <c r="H16" s="3">
        <v>5</v>
      </c>
    </row>
    <row r="17" spans="2:8" x14ac:dyDescent="0.25">
      <c r="B17" t="s">
        <v>5</v>
      </c>
      <c r="C17" s="2"/>
      <c r="D17" s="2">
        <f>$C$5</f>
        <v>80</v>
      </c>
      <c r="E17" s="2">
        <f>$C$5</f>
        <v>80</v>
      </c>
      <c r="F17" s="2">
        <f>$C$5</f>
        <v>80</v>
      </c>
      <c r="G17" s="2">
        <f>$C$5</f>
        <v>80</v>
      </c>
      <c r="H17" s="2">
        <f>$C$5</f>
        <v>80</v>
      </c>
    </row>
    <row r="18" spans="2:8" x14ac:dyDescent="0.25">
      <c r="B18" t="s">
        <v>10</v>
      </c>
      <c r="C18" s="2"/>
      <c r="D18" s="2">
        <f>D17/((1+$C$6)^D16)</f>
        <v>75.471698113207538</v>
      </c>
      <c r="E18" s="2">
        <f>E17/((1+$C$6)^E16)</f>
        <v>71.199715201139185</v>
      </c>
      <c r="F18" s="2">
        <f>F17/((1+$C$6)^F16)</f>
        <v>67.169542642584133</v>
      </c>
      <c r="G18" s="2">
        <f>G17/((1+$C$6)^G16)</f>
        <v>63.367493059041635</v>
      </c>
      <c r="H18" s="2">
        <f>H17/((1+$C$6)^H16)</f>
        <v>59.780653829284553</v>
      </c>
    </row>
    <row r="19" spans="2:8" x14ac:dyDescent="0.25">
      <c r="B19" t="s">
        <v>0</v>
      </c>
      <c r="C19" s="4">
        <f>SUM(D18:H18)</f>
        <v>336.98910284525709</v>
      </c>
      <c r="D19" s="2"/>
      <c r="E19" s="2"/>
      <c r="F19" s="2"/>
      <c r="G19" s="2"/>
      <c r="H19" s="2"/>
    </row>
    <row r="20" spans="2:8" x14ac:dyDescent="0.25">
      <c r="B20" s="1"/>
      <c r="C20" s="2"/>
      <c r="D20" s="2"/>
      <c r="E20" s="2"/>
      <c r="F20" s="2"/>
      <c r="G20" s="2"/>
      <c r="H20" s="2"/>
    </row>
    <row r="21" spans="2:8" x14ac:dyDescent="0.25">
      <c r="B21" s="1" t="s">
        <v>15</v>
      </c>
      <c r="C21" s="2"/>
      <c r="D21" s="2"/>
      <c r="E21" s="2"/>
      <c r="F21" s="2"/>
      <c r="G21" s="2"/>
      <c r="H21" s="2"/>
    </row>
    <row r="22" spans="2:8" x14ac:dyDescent="0.25">
      <c r="B22" t="s">
        <v>0</v>
      </c>
      <c r="C22" s="4">
        <f>C5*(1-((1+C6)^(-C7)))/C6</f>
        <v>336.98910284525743</v>
      </c>
      <c r="D22" s="2"/>
      <c r="E22" s="2"/>
      <c r="F22" s="2"/>
      <c r="G22" s="2"/>
      <c r="H22" s="2"/>
    </row>
    <row r="23" spans="2:8" x14ac:dyDescent="0.25">
      <c r="C23" s="2"/>
      <c r="D23" s="2"/>
      <c r="E23" s="2"/>
      <c r="F23" s="2"/>
      <c r="G23" s="2"/>
      <c r="H23" s="2"/>
    </row>
    <row r="24" spans="2:8" x14ac:dyDescent="0.25">
      <c r="B24" s="1" t="s">
        <v>6</v>
      </c>
      <c r="C24" s="2"/>
      <c r="D24" s="2"/>
      <c r="E24" s="2"/>
      <c r="F24" s="2"/>
      <c r="G24" s="2"/>
      <c r="H24" s="2"/>
    </row>
    <row r="25" spans="2:8" x14ac:dyDescent="0.25">
      <c r="B25" t="s">
        <v>0</v>
      </c>
      <c r="C25" s="4">
        <f>-PV(C6,C7,C5,0)</f>
        <v>336.98910284525749</v>
      </c>
    </row>
  </sheetData>
  <mergeCells count="1"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1AFE-6799-4C2C-93F3-4BF1AF053F67}">
  <dimension ref="A1:G24"/>
  <sheetViews>
    <sheetView workbookViewId="0">
      <selection activeCell="B20" sqref="B20"/>
    </sheetView>
  </sheetViews>
  <sheetFormatPr defaultRowHeight="15" x14ac:dyDescent="0.25"/>
  <cols>
    <col min="1" max="1" width="40.42578125" bestFit="1" customWidth="1"/>
    <col min="2" max="2" width="13.7109375" bestFit="1" customWidth="1"/>
    <col min="7" max="7" width="9.5703125" bestFit="1" customWidth="1"/>
  </cols>
  <sheetData>
    <row r="1" spans="1:7" ht="30" x14ac:dyDescent="0.4">
      <c r="A1" s="7" t="s">
        <v>8</v>
      </c>
      <c r="B1" s="18" t="s">
        <v>7</v>
      </c>
      <c r="C1" s="18"/>
    </row>
    <row r="3" spans="1:7" x14ac:dyDescent="0.25">
      <c r="A3" s="1" t="s">
        <v>1</v>
      </c>
    </row>
    <row r="4" spans="1:7" x14ac:dyDescent="0.25">
      <c r="A4" t="s">
        <v>9</v>
      </c>
      <c r="B4" s="8">
        <v>80</v>
      </c>
    </row>
    <row r="5" spans="1:7" x14ac:dyDescent="0.25">
      <c r="A5" t="s">
        <v>2</v>
      </c>
      <c r="B5" s="6">
        <v>0.06</v>
      </c>
    </row>
    <row r="6" spans="1:7" x14ac:dyDescent="0.25">
      <c r="A6" t="s">
        <v>3</v>
      </c>
      <c r="B6" s="5">
        <v>5</v>
      </c>
    </row>
    <row r="14" spans="1:7" x14ac:dyDescent="0.25">
      <c r="A14" s="1" t="s">
        <v>13</v>
      </c>
    </row>
    <row r="15" spans="1:7" x14ac:dyDescent="0.25">
      <c r="A15" s="3" t="s">
        <v>4</v>
      </c>
      <c r="B15" s="3">
        <v>0</v>
      </c>
      <c r="C15" s="3">
        <v>1</v>
      </c>
      <c r="D15" s="3">
        <v>2</v>
      </c>
      <c r="E15" s="3">
        <v>3</v>
      </c>
      <c r="F15" s="3">
        <v>4</v>
      </c>
      <c r="G15" s="3">
        <v>5</v>
      </c>
    </row>
    <row r="16" spans="1:7" x14ac:dyDescent="0.25">
      <c r="A16" t="s">
        <v>5</v>
      </c>
      <c r="B16" s="2"/>
      <c r="C16" s="2">
        <f>$B$4</f>
        <v>80</v>
      </c>
      <c r="D16" s="2">
        <f>$B$4</f>
        <v>80</v>
      </c>
      <c r="E16" s="2">
        <f>$B$4</f>
        <v>80</v>
      </c>
      <c r="F16" s="2">
        <f>$B$4</f>
        <v>80</v>
      </c>
      <c r="G16" s="2">
        <f>$B$4</f>
        <v>80</v>
      </c>
    </row>
    <row r="17" spans="1:7" x14ac:dyDescent="0.25">
      <c r="A17" t="s">
        <v>11</v>
      </c>
      <c r="B17" s="2"/>
      <c r="C17" s="2">
        <f>C16*(1+$B$5)^($B$6-C15)</f>
        <v>100.99815680000003</v>
      </c>
      <c r="D17" s="2">
        <f>D16*(1+$B$5)^($B$6-D15)</f>
        <v>95.281280000000024</v>
      </c>
      <c r="E17" s="2">
        <f>E16*(1+$B$5)^($B$6-E15)</f>
        <v>89.888000000000005</v>
      </c>
      <c r="F17" s="2">
        <f>F16*(1+$B$5)^($B$6-F15)</f>
        <v>84.800000000000011</v>
      </c>
      <c r="G17" s="2">
        <f>G16*(1+$B$5)^($B$6-G15)</f>
        <v>80</v>
      </c>
    </row>
    <row r="18" spans="1:7" x14ac:dyDescent="0.25">
      <c r="A18" t="s">
        <v>7</v>
      </c>
      <c r="B18" s="2"/>
      <c r="C18" s="2"/>
      <c r="D18" s="2"/>
      <c r="E18" s="2"/>
      <c r="F18" s="2"/>
      <c r="G18" s="4">
        <f>SUM(C17:G17)</f>
        <v>450.96743680000003</v>
      </c>
    </row>
    <row r="19" spans="1:7" x14ac:dyDescent="0.25">
      <c r="A19" s="1"/>
      <c r="B19" s="2"/>
      <c r="C19" s="2"/>
      <c r="D19" s="2"/>
      <c r="E19" s="2"/>
      <c r="F19" s="2"/>
      <c r="G19" s="2"/>
    </row>
    <row r="20" spans="1:7" x14ac:dyDescent="0.25">
      <c r="A20" s="1" t="s">
        <v>16</v>
      </c>
      <c r="B20" s="2"/>
      <c r="C20" s="2"/>
      <c r="D20" s="2"/>
      <c r="E20" s="2"/>
      <c r="F20" s="2"/>
      <c r="G20" s="2"/>
    </row>
    <row r="21" spans="1:7" x14ac:dyDescent="0.25">
      <c r="A21" t="s">
        <v>7</v>
      </c>
      <c r="B21" s="4">
        <f>B4*(((1+B5)^B6)-1)/B5</f>
        <v>450.96743680000066</v>
      </c>
      <c r="C21" s="2"/>
      <c r="D21" s="2"/>
      <c r="E21" s="2"/>
      <c r="F21" s="2"/>
      <c r="G21" s="2"/>
    </row>
    <row r="22" spans="1:7" x14ac:dyDescent="0.25">
      <c r="B22" s="2"/>
      <c r="C22" s="2"/>
      <c r="D22" s="2"/>
      <c r="E22" s="2"/>
      <c r="F22" s="2"/>
      <c r="G22" s="2"/>
    </row>
    <row r="23" spans="1:7" x14ac:dyDescent="0.25">
      <c r="A23" s="1" t="s">
        <v>17</v>
      </c>
      <c r="B23" s="2"/>
      <c r="C23" s="2"/>
      <c r="D23" s="2"/>
      <c r="E23" s="2"/>
      <c r="F23" s="2"/>
      <c r="G23" s="2"/>
    </row>
    <row r="24" spans="1:7" x14ac:dyDescent="0.25">
      <c r="A24" t="s">
        <v>7</v>
      </c>
      <c r="B24" s="4">
        <f>-FV(B5,B6,B4,0)</f>
        <v>450.96743680000066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6F497-74E6-4165-93BC-1CB6190ADB2C}">
  <dimension ref="A1:G37"/>
  <sheetViews>
    <sheetView workbookViewId="0">
      <selection activeCell="C9" sqref="C9"/>
    </sheetView>
  </sheetViews>
  <sheetFormatPr defaultRowHeight="15" x14ac:dyDescent="0.25"/>
  <cols>
    <col min="1" max="1" width="40.42578125" bestFit="1" customWidth="1"/>
    <col min="2" max="2" width="8" bestFit="1" customWidth="1"/>
  </cols>
  <sheetData>
    <row r="1" spans="1:7" ht="30.75" x14ac:dyDescent="0.45">
      <c r="A1" s="7" t="s">
        <v>8</v>
      </c>
      <c r="B1" s="16" t="s">
        <v>12</v>
      </c>
    </row>
    <row r="3" spans="1:7" x14ac:dyDescent="0.25">
      <c r="A3" s="1" t="s">
        <v>1</v>
      </c>
    </row>
    <row r="4" spans="1:7" x14ac:dyDescent="0.25">
      <c r="A4" t="s">
        <v>9</v>
      </c>
      <c r="B4" s="13">
        <v>80</v>
      </c>
    </row>
    <row r="5" spans="1:7" x14ac:dyDescent="0.25">
      <c r="A5" t="s">
        <v>2</v>
      </c>
      <c r="B5" s="14">
        <v>0.06</v>
      </c>
    </row>
    <row r="6" spans="1:7" x14ac:dyDescent="0.25">
      <c r="A6" t="s">
        <v>3</v>
      </c>
      <c r="B6" s="15">
        <v>5</v>
      </c>
    </row>
    <row r="7" spans="1:7" x14ac:dyDescent="0.25">
      <c r="A7" t="s">
        <v>0</v>
      </c>
      <c r="B7" s="13">
        <f>B18</f>
        <v>336.98910284525709</v>
      </c>
    </row>
    <row r="14" spans="1:7" x14ac:dyDescent="0.25">
      <c r="A14" s="1" t="s">
        <v>14</v>
      </c>
    </row>
    <row r="15" spans="1:7" x14ac:dyDescent="0.25">
      <c r="A15" s="3" t="s">
        <v>4</v>
      </c>
      <c r="B15" s="3">
        <v>0</v>
      </c>
      <c r="C15" s="3">
        <v>1</v>
      </c>
      <c r="D15" s="3">
        <v>2</v>
      </c>
      <c r="E15" s="3">
        <v>3</v>
      </c>
      <c r="F15" s="3">
        <v>4</v>
      </c>
      <c r="G15" s="3">
        <v>5</v>
      </c>
    </row>
    <row r="16" spans="1:7" x14ac:dyDescent="0.25">
      <c r="A16" t="s">
        <v>5</v>
      </c>
      <c r="B16" s="2"/>
      <c r="C16" s="2">
        <f>$B$4</f>
        <v>80</v>
      </c>
      <c r="D16" s="2">
        <f>$B$4</f>
        <v>80</v>
      </c>
      <c r="E16" s="2">
        <f>$B$4</f>
        <v>80</v>
      </c>
      <c r="F16" s="2">
        <f>$B$4</f>
        <v>80</v>
      </c>
      <c r="G16" s="2">
        <f>$B$4</f>
        <v>80</v>
      </c>
    </row>
    <row r="17" spans="1:7" x14ac:dyDescent="0.25">
      <c r="A17" t="s">
        <v>11</v>
      </c>
      <c r="B17" s="2"/>
      <c r="C17" s="2">
        <f>C16/((1+$B$5)^C15)</f>
        <v>75.471698113207538</v>
      </c>
      <c r="D17" s="2">
        <f t="shared" ref="D17:G17" si="0">D16/((1+$B$5)^D15)</f>
        <v>71.199715201139185</v>
      </c>
      <c r="E17" s="2">
        <f t="shared" si="0"/>
        <v>67.169542642584133</v>
      </c>
      <c r="F17" s="2">
        <f t="shared" si="0"/>
        <v>63.367493059041635</v>
      </c>
      <c r="G17" s="2">
        <f t="shared" si="0"/>
        <v>59.780653829284553</v>
      </c>
    </row>
    <row r="18" spans="1:7" x14ac:dyDescent="0.25">
      <c r="A18" t="s">
        <v>0</v>
      </c>
      <c r="B18" s="4">
        <f>SUM(C17:G17)</f>
        <v>336.98910284525709</v>
      </c>
      <c r="C18" s="2"/>
      <c r="D18" s="2"/>
      <c r="E18" s="2"/>
      <c r="F18" s="2"/>
      <c r="G18" s="9"/>
    </row>
    <row r="19" spans="1:7" x14ac:dyDescent="0.25">
      <c r="A19" s="1"/>
      <c r="B19" s="2"/>
      <c r="C19" s="2"/>
      <c r="D19" s="2"/>
      <c r="E19" s="2"/>
      <c r="F19" s="2"/>
      <c r="G19" s="2"/>
    </row>
    <row r="20" spans="1:7" x14ac:dyDescent="0.25">
      <c r="A20" s="1" t="s">
        <v>35</v>
      </c>
      <c r="B20" s="2"/>
      <c r="C20" s="2"/>
      <c r="D20" s="2"/>
      <c r="E20" s="2"/>
      <c r="F20" s="2"/>
      <c r="G20" s="2"/>
    </row>
    <row r="21" spans="1:7" x14ac:dyDescent="0.25">
      <c r="A21" t="s">
        <v>0</v>
      </c>
      <c r="B21" s="4">
        <f>B4*(1-((1+B5)^(-B6)))/B5</f>
        <v>336.98910284525743</v>
      </c>
      <c r="C21" s="2"/>
      <c r="D21" s="2"/>
      <c r="E21" s="2"/>
      <c r="F21" s="2"/>
      <c r="G21" s="2"/>
    </row>
    <row r="22" spans="1:7" x14ac:dyDescent="0.25">
      <c r="B22" s="2"/>
      <c r="C22" s="2"/>
      <c r="D22" s="2"/>
      <c r="E22" s="2"/>
      <c r="F22" s="2"/>
      <c r="G22" s="2"/>
    </row>
    <row r="23" spans="1:7" x14ac:dyDescent="0.25">
      <c r="A23" s="1" t="s">
        <v>36</v>
      </c>
      <c r="B23" s="2"/>
      <c r="C23" s="2"/>
      <c r="D23" s="2"/>
      <c r="E23" s="2"/>
      <c r="F23" s="2"/>
      <c r="G23" s="2"/>
    </row>
    <row r="24" spans="1:7" x14ac:dyDescent="0.25">
      <c r="A24" t="s">
        <v>0</v>
      </c>
      <c r="B24" s="4">
        <f>-PV(B5,B6,B4,0)</f>
        <v>336.98910284525749</v>
      </c>
    </row>
    <row r="26" spans="1:7" x14ac:dyDescent="0.25">
      <c r="A26" s="1" t="s">
        <v>9</v>
      </c>
    </row>
    <row r="27" spans="1:7" x14ac:dyDescent="0.25">
      <c r="A27" t="s">
        <v>18</v>
      </c>
      <c r="B27" s="4">
        <f>B7/((1-((1+B5)^(-B6)))/B5)</f>
        <v>79.999999999999901</v>
      </c>
    </row>
    <row r="28" spans="1:7" x14ac:dyDescent="0.25">
      <c r="A28" t="s">
        <v>19</v>
      </c>
      <c r="B28" s="12">
        <f>PMT(B5,B6,-B7,0)</f>
        <v>79.999999999999986</v>
      </c>
    </row>
    <row r="30" spans="1:7" x14ac:dyDescent="0.25">
      <c r="A30" s="1"/>
    </row>
    <row r="32" spans="1:7" x14ac:dyDescent="0.25">
      <c r="A32" s="1" t="s">
        <v>2</v>
      </c>
    </row>
    <row r="33" spans="1:2" x14ac:dyDescent="0.25">
      <c r="A33" t="s">
        <v>22</v>
      </c>
      <c r="B33" s="11">
        <f>RATE(B6,B28,-B7,0)</f>
        <v>6.0000000000029786E-2</v>
      </c>
    </row>
    <row r="36" spans="1:2" x14ac:dyDescent="0.25">
      <c r="A36" s="1" t="s">
        <v>20</v>
      </c>
    </row>
    <row r="37" spans="1:2" x14ac:dyDescent="0.25">
      <c r="A37" t="s">
        <v>21</v>
      </c>
      <c r="B37" s="10">
        <f>NPER(B33,B28,-B24,0)</f>
        <v>5.0000000000004752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0BE4-B237-4D5C-958D-136BC979815D}">
  <dimension ref="B2:C21"/>
  <sheetViews>
    <sheetView tabSelected="1" topLeftCell="B1" workbookViewId="0">
      <selection activeCell="H17" sqref="H17"/>
    </sheetView>
  </sheetViews>
  <sheetFormatPr defaultRowHeight="15" x14ac:dyDescent="0.25"/>
  <sheetData>
    <row r="2" spans="2:3" x14ac:dyDescent="0.25">
      <c r="B2" t="s">
        <v>23</v>
      </c>
    </row>
    <row r="4" spans="2:3" x14ac:dyDescent="0.25">
      <c r="B4" t="s">
        <v>24</v>
      </c>
    </row>
    <row r="5" spans="2:3" x14ac:dyDescent="0.25">
      <c r="B5" t="s">
        <v>25</v>
      </c>
    </row>
    <row r="6" spans="2:3" x14ac:dyDescent="0.25">
      <c r="B6" t="s">
        <v>26</v>
      </c>
    </row>
    <row r="7" spans="2:3" x14ac:dyDescent="0.25">
      <c r="C7" s="17" t="s">
        <v>27</v>
      </c>
    </row>
    <row r="8" spans="2:3" x14ac:dyDescent="0.25">
      <c r="C8" t="s">
        <v>28</v>
      </c>
    </row>
    <row r="9" spans="2:3" x14ac:dyDescent="0.25">
      <c r="C9" t="s">
        <v>29</v>
      </c>
    </row>
    <row r="10" spans="2:3" ht="15" customHeight="1" x14ac:dyDescent="0.25">
      <c r="C10" t="s">
        <v>30</v>
      </c>
    </row>
    <row r="14" spans="2:3" x14ac:dyDescent="0.25">
      <c r="B14" t="s">
        <v>31</v>
      </c>
    </row>
    <row r="15" spans="2:3" x14ac:dyDescent="0.25">
      <c r="B15" s="21" t="s">
        <v>32</v>
      </c>
      <c r="C15" s="4">
        <v>734.38</v>
      </c>
    </row>
    <row r="16" spans="2:3" x14ac:dyDescent="0.25">
      <c r="B16" s="21" t="s">
        <v>33</v>
      </c>
      <c r="C16" s="4">
        <v>319.39</v>
      </c>
    </row>
    <row r="17" spans="2:3" x14ac:dyDescent="0.25">
      <c r="B17" s="22" t="s">
        <v>34</v>
      </c>
      <c r="C17" s="19"/>
    </row>
    <row r="18" spans="2:3" x14ac:dyDescent="0.25">
      <c r="B18" s="21" t="s">
        <v>37</v>
      </c>
      <c r="C18" s="4">
        <v>179.52</v>
      </c>
    </row>
    <row r="19" spans="2:3" x14ac:dyDescent="0.25">
      <c r="B19" s="21" t="s">
        <v>38</v>
      </c>
      <c r="C19" s="4">
        <v>20.29</v>
      </c>
    </row>
    <row r="20" spans="2:3" x14ac:dyDescent="0.25">
      <c r="B20" s="21" t="s">
        <v>39</v>
      </c>
      <c r="C20" s="20">
        <v>0.32819999999999999</v>
      </c>
    </row>
    <row r="21" spans="2:3" x14ac:dyDescent="0.25">
      <c r="B21" s="21" t="s">
        <v>40</v>
      </c>
      <c r="C21" s="4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Annuity - Present Value</vt:lpstr>
      <vt:lpstr>Annuity - Future Value</vt:lpstr>
      <vt:lpstr>System of Foure Annuity Var.</vt:lpstr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imanol</dc:creator>
  <cp:lastModifiedBy>zuma67z - viaguy</cp:lastModifiedBy>
  <dcterms:created xsi:type="dcterms:W3CDTF">2015-06-05T18:17:20Z</dcterms:created>
  <dcterms:modified xsi:type="dcterms:W3CDTF">2025-05-21T20:54:48Z</dcterms:modified>
</cp:coreProperties>
</file>