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Muestra1" sheetId="1" r:id="rId1"/>
    <sheet name="Muestra2" sheetId="2" r:id="rId2"/>
  </sheets>
  <definedNames>
    <definedName name="cant_partidos" localSheetId="0">Muestra1!$K$17</definedName>
    <definedName name="Goles_de_Argentina" localSheetId="0">Muestra1!$F$9:$F$208</definedName>
    <definedName name="lambda" localSheetId="0">Muestra1!$N$18</definedName>
    <definedName name="lamda" localSheetId="0">Muestra1!$N$18</definedName>
    <definedName name="media" localSheetId="0">Muestra1!$N$17</definedName>
    <definedName name="N">Muestra2!$D$25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1" i="2" l="1"/>
  <c r="E41" i="2"/>
  <c r="G40" i="2"/>
  <c r="E40" i="2"/>
  <c r="G39" i="2"/>
  <c r="E39" i="2"/>
  <c r="G38" i="2"/>
  <c r="E38" i="2"/>
  <c r="G37" i="2"/>
  <c r="E37" i="2"/>
  <c r="G36" i="2"/>
  <c r="E36" i="2"/>
  <c r="G35" i="2"/>
  <c r="E35" i="2"/>
  <c r="G34" i="2"/>
  <c r="E34" i="2"/>
  <c r="G33" i="2"/>
  <c r="E33" i="2"/>
  <c r="G32" i="2"/>
  <c r="F32" i="2" a="1"/>
  <c r="F38" i="2" s="1"/>
  <c r="E32" i="2"/>
  <c r="H38" i="2" l="1"/>
  <c r="E17" i="2"/>
  <c r="F32" i="2"/>
  <c r="F36" i="2"/>
  <c r="F40" i="2"/>
  <c r="F35" i="2"/>
  <c r="F39" i="2"/>
  <c r="F37" i="2"/>
  <c r="F33" i="2"/>
  <c r="F41" i="2"/>
  <c r="F34" i="2"/>
  <c r="U23" i="1"/>
  <c r="U22" i="1"/>
  <c r="V22" i="1" s="1"/>
  <c r="V23" i="1" s="1"/>
  <c r="V24" i="1" s="1"/>
  <c r="K29" i="1"/>
  <c r="K28" i="1"/>
  <c r="K27" i="1"/>
  <c r="K26" i="1"/>
  <c r="K25" i="1"/>
  <c r="K24" i="1"/>
  <c r="S24" i="1" s="1"/>
  <c r="U24" i="1" s="1"/>
  <c r="K23" i="1"/>
  <c r="K22" i="1"/>
  <c r="K16" i="1"/>
  <c r="L16" i="1" s="1"/>
  <c r="K10" i="1"/>
  <c r="L10" i="1" s="1"/>
  <c r="K11" i="1"/>
  <c r="L11" i="1" s="1"/>
  <c r="K12" i="1"/>
  <c r="L12" i="1" s="1"/>
  <c r="K13" i="1"/>
  <c r="L13" i="1" s="1"/>
  <c r="K14" i="1"/>
  <c r="L14" i="1" s="1"/>
  <c r="K15" i="1"/>
  <c r="L15" i="1" s="1"/>
  <c r="K9" i="1"/>
  <c r="L9" i="1" s="1"/>
  <c r="H32" i="2" l="1"/>
  <c r="E11" i="2"/>
  <c r="H36" i="2"/>
  <c r="E15" i="2"/>
  <c r="H39" i="2"/>
  <c r="E18" i="2"/>
  <c r="H41" i="2"/>
  <c r="E20" i="2"/>
  <c r="H35" i="2"/>
  <c r="E14" i="2"/>
  <c r="H37" i="2"/>
  <c r="E16" i="2"/>
  <c r="H34" i="2"/>
  <c r="E13" i="2"/>
  <c r="H33" i="2"/>
  <c r="E12" i="2"/>
  <c r="H40" i="2"/>
  <c r="E19" i="2"/>
  <c r="H42" i="2"/>
  <c r="L17" i="1"/>
  <c r="K17" i="1"/>
  <c r="N17" i="1" l="1"/>
  <c r="N18" i="1" s="1"/>
  <c r="L25" i="1" l="1"/>
  <c r="M25" i="1" s="1"/>
  <c r="L26" i="1"/>
  <c r="M26" i="1" s="1"/>
  <c r="L28" i="1"/>
  <c r="M28" i="1" s="1"/>
  <c r="L23" i="1"/>
  <c r="M23" i="1" s="1"/>
  <c r="L27" i="1"/>
  <c r="M27" i="1" s="1"/>
  <c r="L29" i="1"/>
  <c r="M29" i="1" s="1"/>
  <c r="L24" i="1"/>
  <c r="M24" i="1" s="1"/>
  <c r="L22" i="1"/>
  <c r="M22" i="1" s="1"/>
</calcChain>
</file>

<file path=xl/sharedStrings.xml><?xml version="1.0" encoding="utf-8"?>
<sst xmlns="http://schemas.openxmlformats.org/spreadsheetml/2006/main" count="838" uniqueCount="385">
  <si>
    <t>Toma de datos</t>
  </si>
  <si>
    <t>15 de noviembre de 2003</t>
  </si>
  <si>
    <t>Argentina</t>
  </si>
  <si>
    <t>3:0 (0:0)</t>
  </si>
  <si>
    <t>Bolivia</t>
  </si>
  <si>
    <t>20 de noviembre de 2003</t>
  </si>
  <si>
    <t>Colombia</t>
  </si>
  <si>
    <t>1:1 (0:1)</t>
  </si>
  <si>
    <t>30 de marzo de 2004</t>
  </si>
  <si>
    <t>1:0 (0:0)</t>
  </si>
  <si>
    <t>Ecuador</t>
  </si>
  <si>
    <t>28 de abril de 2004</t>
  </si>
  <si>
    <t>Marruecos</t>
  </si>
  <si>
    <t>0:1 (0:0)</t>
  </si>
  <si>
    <t>02 de junio de 2004</t>
  </si>
  <si>
    <t>Brasil</t>
  </si>
  <si>
    <t>3:1 (1:0)</t>
  </si>
  <si>
    <t>06 de junio de 2004</t>
  </si>
  <si>
    <t>0:0</t>
  </si>
  <si>
    <t>Paraguay</t>
  </si>
  <si>
    <t>27 de junio de 2004</t>
  </si>
  <si>
    <t>0:2 (0:1)</t>
  </si>
  <si>
    <t>30 de junio de 2004</t>
  </si>
  <si>
    <t>Perú</t>
  </si>
  <si>
    <t>1:2 (1:1)</t>
  </si>
  <si>
    <t>07 de julio de 2004</t>
  </si>
  <si>
    <t>6:1 (1:0)</t>
  </si>
  <si>
    <t>10 de julio de 2004</t>
  </si>
  <si>
    <t>México</t>
  </si>
  <si>
    <t>1:0 (1:0)</t>
  </si>
  <si>
    <t>13 de julio de 2004</t>
  </si>
  <si>
    <t>4:2 (2:2)</t>
  </si>
  <si>
    <t>Uruguay</t>
  </si>
  <si>
    <t>17 de julio de 2004</t>
  </si>
  <si>
    <t>20 de julio de 2004</t>
  </si>
  <si>
    <t>0:3 (1:0)</t>
  </si>
  <si>
    <t>25 de julio de 2004</t>
  </si>
  <si>
    <t>2:2 t.s. (1:1, 1:1) (2:4pen.)</t>
  </si>
  <si>
    <t>18 de agosto de 2004</t>
  </si>
  <si>
    <t>Japón</t>
  </si>
  <si>
    <t>1:2 (0:2)</t>
  </si>
  <si>
    <t>04 de septiembre de 2004</t>
  </si>
  <si>
    <t>1:3 (0:1)</t>
  </si>
  <si>
    <t>09 de octubre de 2004</t>
  </si>
  <si>
    <t>4:2 (3:0)</t>
  </si>
  <si>
    <t>13 de octubre de 2004</t>
  </si>
  <si>
    <t>Chile</t>
  </si>
  <si>
    <t>17 de noviembre de 2004</t>
  </si>
  <si>
    <t>3:2 (2:1)</t>
  </si>
  <si>
    <t>Venezuela</t>
  </si>
  <si>
    <t>09 de febrero de 2005</t>
  </si>
  <si>
    <t>Alemania</t>
  </si>
  <si>
    <t>2:2 (2:1)</t>
  </si>
  <si>
    <t>09 de marzo de 2005</t>
  </si>
  <si>
    <t>1:1 (1:0)</t>
  </si>
  <si>
    <t>26 de marzo de 2005</t>
  </si>
  <si>
    <t>1:2 (0:0)</t>
  </si>
  <si>
    <t>30 de marzo de 2005</t>
  </si>
  <si>
    <t>04 de junio de 2005</t>
  </si>
  <si>
    <t>2:0 (0:0)</t>
  </si>
  <si>
    <t>09 de junio de 2005</t>
  </si>
  <si>
    <t>3:1 (3:0)</t>
  </si>
  <si>
    <t>15 de junio de 2005</t>
  </si>
  <si>
    <t>2:1 (1:0)</t>
  </si>
  <si>
    <t>Túnez</t>
  </si>
  <si>
    <t>18 de junio de 2005</t>
  </si>
  <si>
    <t>Australia</t>
  </si>
  <si>
    <t>2:4 (0:2)</t>
  </si>
  <si>
    <t>21 de junio de 2005</t>
  </si>
  <si>
    <t>2:2 (1:1)</t>
  </si>
  <si>
    <t>25 de junio de 2005</t>
  </si>
  <si>
    <t>1:1 t.s. (1:1, 1:1) (5:6pen.)</t>
  </si>
  <si>
    <t>29 de junio de 2005</t>
  </si>
  <si>
    <t>4:1 (2:0)</t>
  </si>
  <si>
    <t>17 de agosto de 2005</t>
  </si>
  <si>
    <t>Hungría</t>
  </si>
  <si>
    <t>03 de septiembre de 2005</t>
  </si>
  <si>
    <t>09 de octubre de 2005</t>
  </si>
  <si>
    <t>12 de octubre de 2005</t>
  </si>
  <si>
    <t>12 de noviembre de 2005</t>
  </si>
  <si>
    <t>2:3 (1:1)</t>
  </si>
  <si>
    <t>Inglaterra</t>
  </si>
  <si>
    <t>16 de noviembre de 2005</t>
  </si>
  <si>
    <t>Qatar</t>
  </si>
  <si>
    <t>0:3 (0:0)</t>
  </si>
  <si>
    <t>02 de marzo de 2006</t>
  </si>
  <si>
    <t>2:3 (1:2)</t>
  </si>
  <si>
    <t>Croacia</t>
  </si>
  <si>
    <t>30 de mayo de 2006</t>
  </si>
  <si>
    <t>Angola</t>
  </si>
  <si>
    <t>0:2 (0:2)</t>
  </si>
  <si>
    <t>10 de junio de 2006</t>
  </si>
  <si>
    <t>2:1 (2:0)</t>
  </si>
  <si>
    <t>Costa de Marfil</t>
  </si>
  <si>
    <t>16 de junio de 2006</t>
  </si>
  <si>
    <t>6:0 (3:0)</t>
  </si>
  <si>
    <t>Serbia y Montenegro</t>
  </si>
  <si>
    <t>21 de junio de 2006</t>
  </si>
  <si>
    <t>Países Bajos</t>
  </si>
  <si>
    <t>24 de junio de 2006</t>
  </si>
  <si>
    <t>2:1 t.s. (1:1, 1:1)</t>
  </si>
  <si>
    <t>30 de junio de 2006</t>
  </si>
  <si>
    <t>1:1 t.s. (0:0, 1:1) (2:4pen.)</t>
  </si>
  <si>
    <t>03 de septiembre de 2006</t>
  </si>
  <si>
    <t>3:0 (1:0)</t>
  </si>
  <si>
    <t>11 de octubre de 2006</t>
  </si>
  <si>
    <t>España</t>
  </si>
  <si>
    <t>2:1 (1:1)</t>
  </si>
  <si>
    <t>07 de febrero de 2007</t>
  </si>
  <si>
    <t>Francia</t>
  </si>
  <si>
    <t>0:1 (0:1)</t>
  </si>
  <si>
    <t>18 de abril de 2007</t>
  </si>
  <si>
    <t>02 de junio de 2007</t>
  </si>
  <si>
    <t>Suiza</t>
  </si>
  <si>
    <t>1:1 (0:0)</t>
  </si>
  <si>
    <t>05 de junio de 2007</t>
  </si>
  <si>
    <t>4:3 (1:2)</t>
  </si>
  <si>
    <t>Argelia</t>
  </si>
  <si>
    <t>28 de junio de 2007</t>
  </si>
  <si>
    <t>4:1 (1:1)</t>
  </si>
  <si>
    <t>Estados Unidos</t>
  </si>
  <si>
    <t>03 de julio de 2007</t>
  </si>
  <si>
    <t>4:2 (3:1)</t>
  </si>
  <si>
    <t>05 de julio de 2007</t>
  </si>
  <si>
    <t>08 de julio de 2007</t>
  </si>
  <si>
    <t>4:0 (0:0)</t>
  </si>
  <si>
    <t>11 de julio de 2007</t>
  </si>
  <si>
    <t>0:3 (0:1)</t>
  </si>
  <si>
    <t>15 de julio de 2007</t>
  </si>
  <si>
    <t>3:0 (2:0)</t>
  </si>
  <si>
    <t>22 de agosto de 2007</t>
  </si>
  <si>
    <t>Noruega</t>
  </si>
  <si>
    <t>11 de septiembre de 2007</t>
  </si>
  <si>
    <t>13 de octubre de 2007</t>
  </si>
  <si>
    <t>2:0 (2:0)</t>
  </si>
  <si>
    <t>16 de octubre de 2007</t>
  </si>
  <si>
    <t>17 de noviembre de 2007</t>
  </si>
  <si>
    <t>20 de noviembre de 2007</t>
  </si>
  <si>
    <t>2:1 (0:1)</t>
  </si>
  <si>
    <t>26 de marzo de 2008</t>
  </si>
  <si>
    <t>Egipto</t>
  </si>
  <si>
    <t>0:2 (0:0)</t>
  </si>
  <si>
    <t>04 de junio de 2008</t>
  </si>
  <si>
    <t>1:4 (0:3)</t>
  </si>
  <si>
    <t>08 de junio de 2008</t>
  </si>
  <si>
    <t>14 de junio de 2008</t>
  </si>
  <si>
    <t>18 de junio de 2008</t>
  </si>
  <si>
    <t>20 de agosto de 2008</t>
  </si>
  <si>
    <t>Bielorrusia</t>
  </si>
  <si>
    <t>06 de septiembre de 2008</t>
  </si>
  <si>
    <t>10 de septiembre de 2008</t>
  </si>
  <si>
    <t>11 de octubre de 2008</t>
  </si>
  <si>
    <t>2:1 (2:1)</t>
  </si>
  <si>
    <t>15 de octubre de 2008</t>
  </si>
  <si>
    <t>19 de noviembre de 2008</t>
  </si>
  <si>
    <t>Escocia</t>
  </si>
  <si>
    <t>11 de febrero de 2009</t>
  </si>
  <si>
    <t>28 de marzo de 2009</t>
  </si>
  <si>
    <t>4:0 (1:0)</t>
  </si>
  <si>
    <t>01 de abril de 2009</t>
  </si>
  <si>
    <t>6:1 (3:1)</t>
  </si>
  <si>
    <t>20 de mayo de 2009</t>
  </si>
  <si>
    <t>3:1 (2:1)</t>
  </si>
  <si>
    <t>Panamá</t>
  </si>
  <si>
    <t>06 de junio de 2009</t>
  </si>
  <si>
    <t>10 de junio de 2009</t>
  </si>
  <si>
    <t>12 de agosto de 2009</t>
  </si>
  <si>
    <t>Rusia</t>
  </si>
  <si>
    <t>05 de septiembre de 2009</t>
  </si>
  <si>
    <t>1:3 (0:2)</t>
  </si>
  <si>
    <t>09 de septiembre de 2009</t>
  </si>
  <si>
    <t>30 de septiembre de 2009</t>
  </si>
  <si>
    <t>Ghana</t>
  </si>
  <si>
    <t>10 de noviembre de 2009</t>
  </si>
  <si>
    <t>2:1 (0:0)</t>
  </si>
  <si>
    <t>14 de octubre de 2009</t>
  </si>
  <si>
    <t>14 de noviembre de 2009</t>
  </si>
  <si>
    <t>26 de enero de 2010</t>
  </si>
  <si>
    <t>Costa Rica</t>
  </si>
  <si>
    <t>10 de febrero de 2010</t>
  </si>
  <si>
    <t>Jamaica</t>
  </si>
  <si>
    <t>03 de marzo de 2010</t>
  </si>
  <si>
    <t>05 de mayo de 2010</t>
  </si>
  <si>
    <t>4:0 (2:0)</t>
  </si>
  <si>
    <t>Haití</t>
  </si>
  <si>
    <t>24 de mayo de 2010</t>
  </si>
  <si>
    <t>5:0 (3:0)</t>
  </si>
  <si>
    <t>Canadá</t>
  </si>
  <si>
    <t>12 de junio de 2010</t>
  </si>
  <si>
    <t>Nigeria</t>
  </si>
  <si>
    <t>17 de junio de 2010</t>
  </si>
  <si>
    <t>4:1 (2:1)</t>
  </si>
  <si>
    <t>Corea del Sur</t>
  </si>
  <si>
    <t>22 de junio de 2010</t>
  </si>
  <si>
    <t>Grecia</t>
  </si>
  <si>
    <t>27 de junio de 2010</t>
  </si>
  <si>
    <t>3:1 (2:0)</t>
  </si>
  <si>
    <t>03 de julio de 2010</t>
  </si>
  <si>
    <t>11 de agosto de 2010</t>
  </si>
  <si>
    <t>Irlanda</t>
  </si>
  <si>
    <t>07 de septiembre de 2010</t>
  </si>
  <si>
    <t>4:1 (3:0)</t>
  </si>
  <si>
    <t>08 de octubre de 2010</t>
  </si>
  <si>
    <t>17 de noviembre de 2010</t>
  </si>
  <si>
    <t>09 de febrero de 2011</t>
  </si>
  <si>
    <t>Portugal</t>
  </si>
  <si>
    <t>16 de marzo de 2011</t>
  </si>
  <si>
    <t>26 de marzo de 2011</t>
  </si>
  <si>
    <t>29 de marzo de 2011</t>
  </si>
  <si>
    <t>20 de abril de 2011</t>
  </si>
  <si>
    <t>25 de mayo de 2011</t>
  </si>
  <si>
    <t>01 de junio de 2011</t>
  </si>
  <si>
    <t>05 de junio de 2011</t>
  </si>
  <si>
    <t>Polonia</t>
  </si>
  <si>
    <t>20 de junio de 2011</t>
  </si>
  <si>
    <t>Albania</t>
  </si>
  <si>
    <t>01 de julio de 2011</t>
  </si>
  <si>
    <t>06 de julio de 2011</t>
  </si>
  <si>
    <t>11 de julio de 2011</t>
  </si>
  <si>
    <t>16 de julio de 2011</t>
  </si>
  <si>
    <t>1:1 t.s. (1:1, 1:1) (4:5pen.)</t>
  </si>
  <si>
    <t>02 de septiembre de 2011</t>
  </si>
  <si>
    <t>06 de septiembre de 2011</t>
  </si>
  <si>
    <t>14 de septiembre de 2011</t>
  </si>
  <si>
    <t>28 de septiembre de 2011</t>
  </si>
  <si>
    <t>07 de octubre de 2011</t>
  </si>
  <si>
    <t>11 de octubre de 2011</t>
  </si>
  <si>
    <t>11 de noviembre de 2011</t>
  </si>
  <si>
    <t>15 de noviembre de 2011</t>
  </si>
  <si>
    <t>1:2 (1:0)</t>
  </si>
  <si>
    <t>29 de febrero de 2012</t>
  </si>
  <si>
    <t>02 de junio de 2012</t>
  </si>
  <si>
    <t>4:0 (3:0)</t>
  </si>
  <si>
    <t>09 de junio de 2012</t>
  </si>
  <si>
    <t>4:3 (2:1)</t>
  </si>
  <si>
    <t>15 de agosto de 2012</t>
  </si>
  <si>
    <t>07 de septiembre de 2012</t>
  </si>
  <si>
    <t>11 de septiembre de 2012</t>
  </si>
  <si>
    <t>1:1 (1:1)</t>
  </si>
  <si>
    <t>19 de septiembre de 2012</t>
  </si>
  <si>
    <t>12 de octubre de 2012</t>
  </si>
  <si>
    <t>16 de octubre de 2012</t>
  </si>
  <si>
    <t>14 de noviembre de 2012</t>
  </si>
  <si>
    <t>Arabia Saudita</t>
  </si>
  <si>
    <t>21 de noviembre de 2012</t>
  </si>
  <si>
    <t>2:1 (0:0) (4:5 pen.)</t>
  </si>
  <si>
    <t>06 de febrero de 2013</t>
  </si>
  <si>
    <t>Suecia</t>
  </si>
  <si>
    <t>2:3 (1:3)</t>
  </si>
  <si>
    <t>22 de marzo de 2013</t>
  </si>
  <si>
    <t>26 de marzo de 2013</t>
  </si>
  <si>
    <t>07 de junio de 2013</t>
  </si>
  <si>
    <t>11 de junio de 2013</t>
  </si>
  <si>
    <t>14 de junio de 2013</t>
  </si>
  <si>
    <t>Guatemala</t>
  </si>
  <si>
    <t>0:4 (0:3)</t>
  </si>
  <si>
    <t>14 de agosto de 2013</t>
  </si>
  <si>
    <t>Italia</t>
  </si>
  <si>
    <t>1:2 (0:1)</t>
  </si>
  <si>
    <t>10 de septiembre de 2013</t>
  </si>
  <si>
    <t>2:5 (1:2)</t>
  </si>
  <si>
    <t>11 de octubre de 2013</t>
  </si>
  <si>
    <t>15 de octubre de 2013</t>
  </si>
  <si>
    <t>3:2 (2:2)</t>
  </si>
  <si>
    <t>15 de noviembre de 2013</t>
  </si>
  <si>
    <t>18 de noviembre de 2013</t>
  </si>
  <si>
    <t>2:0 (1:0)</t>
  </si>
  <si>
    <t>Bosnia y Herzegovina</t>
  </si>
  <si>
    <t>05 de marzo de 2014</t>
  </si>
  <si>
    <t>Rumania</t>
  </si>
  <si>
    <t>4 de junio de 2014</t>
  </si>
  <si>
    <t>Trinidad y Tobago</t>
  </si>
  <si>
    <t>7 de junio de 2014</t>
  </si>
  <si>
    <t>Eslovenia</t>
  </si>
  <si>
    <t>15 de junio de 2014</t>
  </si>
  <si>
    <t>21 de junio de 2014</t>
  </si>
  <si>
    <t>Irán</t>
  </si>
  <si>
    <t>25 de junio de 2014</t>
  </si>
  <si>
    <t>1 de julio de 2014</t>
  </si>
  <si>
    <t>1:0 t.s. (0:0, 1:0)</t>
  </si>
  <si>
    <t>5 de julio de 2014</t>
  </si>
  <si>
    <t>Bélgica</t>
  </si>
  <si>
    <t>9 de julio de 2014</t>
  </si>
  <si>
    <t>0:0 t.s. (2:4 pen.)</t>
  </si>
  <si>
    <t>13 de julio de 2014</t>
  </si>
  <si>
    <t>3 de septiembre de 2014</t>
  </si>
  <si>
    <t>11 de octubre de 2014</t>
  </si>
  <si>
    <t>14 de octubre de 2014</t>
  </si>
  <si>
    <t>Hong Kong</t>
  </si>
  <si>
    <t>0:7 (0:3)</t>
  </si>
  <si>
    <t>12 de noviembre de 2014</t>
  </si>
  <si>
    <t>18 de noviembre de 2014</t>
  </si>
  <si>
    <t>28 de marzo de 2015</t>
  </si>
  <si>
    <t>El Salvador</t>
  </si>
  <si>
    <t>31 de marzo de 2015</t>
  </si>
  <si>
    <t>6 de junio de 2015</t>
  </si>
  <si>
    <t>13 de junio de 2015</t>
  </si>
  <si>
    <t>2:2 (2:0)</t>
  </si>
  <si>
    <t>16 de junio de 2015</t>
  </si>
  <si>
    <t>20 de junio de 2015</t>
  </si>
  <si>
    <t>26 de junio de 2015</t>
  </si>
  <si>
    <t>0:0 (5:4 pen.)</t>
  </si>
  <si>
    <t>30 de junio de 2015</t>
  </si>
  <si>
    <t>6:1 (2:1)</t>
  </si>
  <si>
    <t>4 de julio de 2015</t>
  </si>
  <si>
    <t>0:0 t.s. (4:1 pen.)</t>
  </si>
  <si>
    <t>4 de septiembre de 2015</t>
  </si>
  <si>
    <t>7:0 (3:0)</t>
  </si>
  <si>
    <t>8 de septiembre de 2015</t>
  </si>
  <si>
    <t>2:2 (1:0)</t>
  </si>
  <si>
    <t>9 de octubre de 2015</t>
  </si>
  <si>
    <t>13 de octubre de 2015</t>
  </si>
  <si>
    <t>13 de noviembre de 2015</t>
  </si>
  <si>
    <t>17 de noviembre de 2015</t>
  </si>
  <si>
    <t>24 de marzo de 2016</t>
  </si>
  <si>
    <t>1:2 (1:2)</t>
  </si>
  <si>
    <t>29 de marzo de 2016</t>
  </si>
  <si>
    <t>27 de mayo de 2016</t>
  </si>
  <si>
    <t>Honduras</t>
  </si>
  <si>
    <t>6 de junio de 2016</t>
  </si>
  <si>
    <t>10 de junio de 2016</t>
  </si>
  <si>
    <t>5:0 (1:0)</t>
  </si>
  <si>
    <t>14 de junio de 2016</t>
  </si>
  <si>
    <t>3:0 (3:0)</t>
  </si>
  <si>
    <t>18 de junio de 2016</t>
  </si>
  <si>
    <t>21 de junio de 2016</t>
  </si>
  <si>
    <t>0:4 (0:2)</t>
  </si>
  <si>
    <t>26 de junio de 2016</t>
  </si>
  <si>
    <t>1 de septiembre de 2016</t>
  </si>
  <si>
    <t>6 de septiembre de 2016</t>
  </si>
  <si>
    <t>6 de octubre de 2016</t>
  </si>
  <si>
    <t>2:2 (0:1)</t>
  </si>
  <si>
    <t>11 de octubre de 2016</t>
  </si>
  <si>
    <t>10 de noviembre de 2016</t>
  </si>
  <si>
    <t>15 de noviembre de 2016</t>
  </si>
  <si>
    <t>23 de marzo de 2017</t>
  </si>
  <si>
    <t>28 de marzo de 2017</t>
  </si>
  <si>
    <t>9 de junio de 2017</t>
  </si>
  <si>
    <t>13 de junio de 2017</t>
  </si>
  <si>
    <t>Singapur</t>
  </si>
  <si>
    <t>0:6 (0:2)</t>
  </si>
  <si>
    <t>31 de agosto de 2017</t>
  </si>
  <si>
    <t>5 de septiembre de 2017</t>
  </si>
  <si>
    <t>6 de octubre de 2017</t>
  </si>
  <si>
    <t>10 de octubre de 2017</t>
  </si>
  <si>
    <t>1:3 (1:2)</t>
  </si>
  <si>
    <t>11 de noviembre de 2017</t>
  </si>
  <si>
    <t>14 de noviembre de 2017</t>
  </si>
  <si>
    <t>2:4 (2:1)</t>
  </si>
  <si>
    <t>23 de marzo de 2018</t>
  </si>
  <si>
    <t>27 de marzo de 2018</t>
  </si>
  <si>
    <t>Nro</t>
  </si>
  <si>
    <t>Fecha</t>
  </si>
  <si>
    <t>Local</t>
  </si>
  <si>
    <t>Visitante</t>
  </si>
  <si>
    <t>Resultado</t>
  </si>
  <si>
    <t>Goles de Argentina</t>
  </si>
  <si>
    <t xml:space="preserve">cantidad de goles </t>
  </si>
  <si>
    <t xml:space="preserve">partidos </t>
  </si>
  <si>
    <t>goles por partido</t>
  </si>
  <si>
    <t>Prueba de chi cuadrado:</t>
  </si>
  <si>
    <t>Valores</t>
  </si>
  <si>
    <t>Fo</t>
  </si>
  <si>
    <t>Fe</t>
  </si>
  <si>
    <t>Pc / Ac</t>
  </si>
  <si>
    <t>valores</t>
  </si>
  <si>
    <t>2,3,4,5,6,7</t>
  </si>
  <si>
    <t>fe</t>
  </si>
  <si>
    <t>C</t>
  </si>
  <si>
    <t>Cac</t>
  </si>
  <si>
    <t>TAB</t>
  </si>
  <si>
    <t>Prueba de Chi Cuadrado</t>
  </si>
  <si>
    <t>Desde</t>
  </si>
  <si>
    <t>Hasta</t>
  </si>
  <si>
    <t>Marca de C</t>
  </si>
  <si>
    <t>fo</t>
  </si>
  <si>
    <t>N=</t>
  </si>
  <si>
    <t xml:space="preserve"> Listado de números</t>
  </si>
  <si>
    <t xml:space="preserve"> Se asemeja a una distribución Uniforme de 0 a 9999</t>
  </si>
  <si>
    <t>Chi TAB</t>
  </si>
  <si>
    <t>G</t>
  </si>
  <si>
    <t>se rechaza la prueba de la hipotesis nula, de que la muestra corresponde a distribucion poisson</t>
  </si>
  <si>
    <t>No se rechaza la prueba de la hipotesis nula, de que la muestra corresponde a distribucion uniforme</t>
  </si>
  <si>
    <t>Nivel de confianza</t>
  </si>
  <si>
    <t>nivel de confianza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</si>
</sst>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b/>
      <sz val="10"/>
      <color rgb="FF222222"/>
      <name val="Arial"/>
      <family val="2"/>
    </font>
    <font>
      <sz val="10"/>
      <color theme="1"/>
      <name val="Arial"/>
      <family val="2"/>
    </font>
    <font>
      <b/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/>
    </xf>
    <xf numFmtId="49" fontId="2" fillId="0" borderId="1" xfId="0" applyNumberFormat="1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0" fillId="0" borderId="1" xfId="1" applyFont="1" applyFill="1" applyBorder="1" applyAlignment="1">
      <alignment horizontal="center" vertical="top" wrapText="1"/>
    </xf>
    <xf numFmtId="0" fontId="3" fillId="0" borderId="1" xfId="1" applyFont="1" applyFill="1" applyBorder="1" applyAlignment="1">
      <alignment horizontal="center" vertical="top" wrapText="1"/>
    </xf>
    <xf numFmtId="49" fontId="0" fillId="0" borderId="1" xfId="0" applyNumberFormat="1" applyFont="1" applyFill="1" applyBorder="1" applyAlignment="1">
      <alignment horizontal="center" vertical="top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/>
    </xf>
    <xf numFmtId="49" fontId="2" fillId="0" borderId="2" xfId="0" applyNumberFormat="1" applyFont="1" applyFill="1" applyBorder="1" applyAlignment="1">
      <alignment horizontal="center" vertical="top" wrapText="1"/>
    </xf>
    <xf numFmtId="0" fontId="0" fillId="0" borderId="2" xfId="0" applyFont="1" applyFill="1" applyBorder="1" applyAlignment="1">
      <alignment horizontal="center" vertical="top"/>
    </xf>
    <xf numFmtId="0" fontId="0" fillId="0" borderId="2" xfId="0" applyFill="1" applyBorder="1" applyAlignment="1">
      <alignment horizontal="center" vertical="top"/>
    </xf>
    <xf numFmtId="0" fontId="0" fillId="4" borderId="4" xfId="0" applyFill="1" applyBorder="1" applyAlignment="1">
      <alignment vertical="top" wrapText="1"/>
    </xf>
    <xf numFmtId="0" fontId="0" fillId="4" borderId="5" xfId="0" applyFill="1" applyBorder="1" applyAlignment="1">
      <alignment vertical="top" wrapText="1"/>
    </xf>
    <xf numFmtId="0" fontId="0" fillId="4" borderId="3" xfId="0" applyFill="1" applyBorder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6" xfId="0" applyFill="1" applyBorder="1" applyAlignment="1">
      <alignment horizontal="center" vertical="top"/>
    </xf>
    <xf numFmtId="0" fontId="0" fillId="3" borderId="7" xfId="0" applyFill="1" applyBorder="1" applyAlignment="1">
      <alignment horizontal="center" vertical="top"/>
    </xf>
    <xf numFmtId="0" fontId="0" fillId="3" borderId="8" xfId="0" applyFill="1" applyBorder="1" applyAlignment="1">
      <alignment horizontal="center" vertical="top"/>
    </xf>
    <xf numFmtId="0" fontId="0" fillId="3" borderId="1" xfId="0" applyFill="1" applyBorder="1" applyAlignment="1">
      <alignment vertical="top" wrapText="1"/>
    </xf>
    <xf numFmtId="0" fontId="6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0" fillId="0" borderId="0" xfId="0" applyBorder="1"/>
    <xf numFmtId="0" fontId="0" fillId="0" borderId="0" xfId="0" applyFont="1" applyBorder="1" applyAlignment="1"/>
    <xf numFmtId="9" fontId="0" fillId="0" borderId="0" xfId="0" applyNumberFormat="1"/>
    <xf numFmtId="0" fontId="7" fillId="0" borderId="0" xfId="0" applyFont="1"/>
    <xf numFmtId="2" fontId="0" fillId="0" borderId="0" xfId="0" applyNumberFormat="1"/>
    <xf numFmtId="164" fontId="0" fillId="0" borderId="0" xfId="0" applyNumberFormat="1"/>
    <xf numFmtId="0" fontId="8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5" fillId="6" borderId="0" xfId="0" applyFont="1" applyFill="1"/>
    <xf numFmtId="0" fontId="0" fillId="6" borderId="0" xfId="0" applyFill="1"/>
    <xf numFmtId="0" fontId="0" fillId="3" borderId="1" xfId="0" applyFont="1" applyFill="1" applyBorder="1" applyAlignment="1">
      <alignment horizontal="center"/>
    </xf>
    <xf numFmtId="0" fontId="0" fillId="0" borderId="1" xfId="0" applyNumberFormat="1" applyBorder="1" applyAlignment="1">
      <alignment horizontal="center" vertical="center"/>
    </xf>
    <xf numFmtId="0" fontId="0" fillId="3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2" fontId="0" fillId="6" borderId="1" xfId="0" applyNumberFormat="1" applyFont="1" applyFill="1" applyBorder="1" applyAlignment="1">
      <alignment horizontal="center"/>
    </xf>
    <xf numFmtId="0" fontId="0" fillId="0" borderId="0" xfId="0" applyFont="1" applyAlignment="1">
      <alignment wrapText="1"/>
    </xf>
    <xf numFmtId="0" fontId="5" fillId="0" borderId="0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Histograma</a:t>
            </a:r>
          </a:p>
          <a:p>
            <a:pPr>
              <a:defRPr/>
            </a:pPr>
            <a:endParaRPr lang="es-A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Muestra1!$J$9:$J$16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Muestra1!$K$9:$K$16</c:f>
              <c:numCache>
                <c:formatCode>General</c:formatCode>
                <c:ptCount val="8"/>
                <c:pt idx="0">
                  <c:v>42</c:v>
                </c:pt>
                <c:pt idx="1">
                  <c:v>55</c:v>
                </c:pt>
                <c:pt idx="2">
                  <c:v>46</c:v>
                </c:pt>
                <c:pt idx="3">
                  <c:v>26</c:v>
                </c:pt>
                <c:pt idx="4">
                  <c:v>21</c:v>
                </c:pt>
                <c:pt idx="5">
                  <c:v>4</c:v>
                </c:pt>
                <c:pt idx="6">
                  <c:v>4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6E-4BDA-B8CA-ED4353F124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296550335"/>
        <c:axId val="296554079"/>
      </c:barChart>
      <c:catAx>
        <c:axId val="296550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96554079"/>
        <c:crosses val="autoZero"/>
        <c:auto val="1"/>
        <c:lblAlgn val="ctr"/>
        <c:lblOffset val="100"/>
        <c:noMultiLvlLbl val="0"/>
      </c:catAx>
      <c:valAx>
        <c:axId val="296554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96550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Histograma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Muestra2!$E$32:$E$41</c:f>
              <c:numCache>
                <c:formatCode>General</c:formatCode>
                <c:ptCount val="10"/>
                <c:pt idx="0">
                  <c:v>499.5</c:v>
                </c:pt>
                <c:pt idx="1">
                  <c:v>1499.5</c:v>
                </c:pt>
                <c:pt idx="2">
                  <c:v>2499.5</c:v>
                </c:pt>
                <c:pt idx="3">
                  <c:v>3499.5</c:v>
                </c:pt>
                <c:pt idx="4">
                  <c:v>4499.5</c:v>
                </c:pt>
                <c:pt idx="5">
                  <c:v>5499.5</c:v>
                </c:pt>
                <c:pt idx="6">
                  <c:v>6499.5</c:v>
                </c:pt>
                <c:pt idx="7">
                  <c:v>7499.5</c:v>
                </c:pt>
                <c:pt idx="8">
                  <c:v>8499.5</c:v>
                </c:pt>
                <c:pt idx="9">
                  <c:v>9499.5</c:v>
                </c:pt>
              </c:numCache>
            </c:numRef>
          </c:cat>
          <c:val>
            <c:numRef>
              <c:f>Muestra2!$F$32:$F$41</c:f>
              <c:numCache>
                <c:formatCode>General</c:formatCode>
                <c:ptCount val="10"/>
                <c:pt idx="0">
                  <c:v>51</c:v>
                </c:pt>
                <c:pt idx="1">
                  <c:v>54</c:v>
                </c:pt>
                <c:pt idx="2">
                  <c:v>35</c:v>
                </c:pt>
                <c:pt idx="3">
                  <c:v>54</c:v>
                </c:pt>
                <c:pt idx="4">
                  <c:v>61</c:v>
                </c:pt>
                <c:pt idx="5">
                  <c:v>41</c:v>
                </c:pt>
                <c:pt idx="6">
                  <c:v>62</c:v>
                </c:pt>
                <c:pt idx="7">
                  <c:v>45</c:v>
                </c:pt>
                <c:pt idx="8">
                  <c:v>56</c:v>
                </c:pt>
                <c:pt idx="9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63-4875-BB06-E1AA7AF19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32919423"/>
        <c:axId val="732919839"/>
      </c:barChart>
      <c:catAx>
        <c:axId val="732919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32919839"/>
        <c:crosses val="autoZero"/>
        <c:auto val="1"/>
        <c:lblAlgn val="ctr"/>
        <c:lblOffset val="100"/>
        <c:noMultiLvlLbl val="0"/>
      </c:catAx>
      <c:valAx>
        <c:axId val="732919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32919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584200</xdr:colOff>
      <xdr:row>0</xdr:row>
      <xdr:rowOff>29195</xdr:rowOff>
    </xdr:from>
    <xdr:ext cx="3600450" cy="896226"/>
    <xdr:sp macro="" textlink="">
      <xdr:nvSpPr>
        <xdr:cNvPr id="2" name="CuadroTexto 1"/>
        <xdr:cNvSpPr txBox="1"/>
      </xdr:nvSpPr>
      <xdr:spPr>
        <a:xfrm>
          <a:off x="584200" y="29195"/>
          <a:ext cx="3600450" cy="8962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AR" sz="1100"/>
            <a:t>Trabajo</a:t>
          </a:r>
          <a:r>
            <a:rPr lang="es-AR" sz="1100" baseline="0"/>
            <a:t> practico N°2</a:t>
          </a:r>
        </a:p>
        <a:p>
          <a:r>
            <a:rPr lang="es-AR" sz="1100" baseline="0"/>
            <a:t>Partidos de la seleccion Argentina de futbol</a:t>
          </a:r>
        </a:p>
        <a:p>
          <a:r>
            <a:rPr lang="es-AR" sz="1100" baseline="0"/>
            <a:t>La variable aleatoria es la cantidad de goles por partido de la seleccion Argentina</a:t>
          </a:r>
        </a:p>
        <a:p>
          <a:endParaRPr lang="es-AR" sz="1100" baseline="0"/>
        </a:p>
        <a:p>
          <a:endParaRPr lang="es-AR" sz="1100"/>
        </a:p>
      </xdr:txBody>
    </xdr:sp>
    <xdr:clientData/>
  </xdr:oneCellAnchor>
  <xdr:twoCellAnchor>
    <xdr:from>
      <xdr:col>15</xdr:col>
      <xdr:colOff>16785</xdr:colOff>
      <xdr:row>7</xdr:row>
      <xdr:rowOff>549875</xdr:rowOff>
    </xdr:from>
    <xdr:to>
      <xdr:col>23</xdr:col>
      <xdr:colOff>9071</xdr:colOff>
      <xdr:row>14</xdr:row>
      <xdr:rowOff>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15875</xdr:colOff>
      <xdr:row>8</xdr:row>
      <xdr:rowOff>1</xdr:rowOff>
    </xdr:from>
    <xdr:to>
      <xdr:col>12</xdr:col>
      <xdr:colOff>15875</xdr:colOff>
      <xdr:row>23</xdr:row>
      <xdr:rowOff>92075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114300</xdr:colOff>
      <xdr:row>0</xdr:row>
      <xdr:rowOff>0</xdr:rowOff>
    </xdr:from>
    <xdr:ext cx="6546850" cy="896226"/>
    <xdr:sp macro="" textlink="">
      <xdr:nvSpPr>
        <xdr:cNvPr id="5" name="CuadroTexto 4"/>
        <xdr:cNvSpPr txBox="1"/>
      </xdr:nvSpPr>
      <xdr:spPr>
        <a:xfrm>
          <a:off x="114300" y="0"/>
          <a:ext cx="6546850" cy="8962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AR" sz="1100"/>
            <a:t>Trabajo</a:t>
          </a:r>
          <a:r>
            <a:rPr lang="es-AR" sz="1100" baseline="0"/>
            <a:t> practico N°2</a:t>
          </a:r>
        </a:p>
        <a:p>
          <a:r>
            <a:rPr lang="es-AR" sz="1100" baseline="0"/>
            <a:t>Números ganadores del Sorteo diario de la Quiniela Nacional La Primera (11:30hs) (No se juega ni domingos ni feriados)</a:t>
          </a:r>
        </a:p>
        <a:p>
          <a:r>
            <a:rPr lang="es-AR" sz="1100" baseline="0"/>
            <a:t> 500 numeros (Período desde Julio de 2018 hasta Marzo de 2020)</a:t>
          </a:r>
        </a:p>
        <a:p>
          <a:endParaRPr lang="es-A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W208"/>
  <sheetViews>
    <sheetView topLeftCell="B4" zoomScale="70" zoomScaleNormal="70" workbookViewId="0">
      <selection activeCell="U30" sqref="U30"/>
    </sheetView>
  </sheetViews>
  <sheetFormatPr baseColWidth="10" defaultColWidth="8.7265625" defaultRowHeight="14.5" x14ac:dyDescent="0.35"/>
  <cols>
    <col min="2" max="2" width="11.08984375" customWidth="1"/>
    <col min="3" max="3" width="10.90625" customWidth="1"/>
    <col min="4" max="4" width="10.7265625" customWidth="1"/>
    <col min="5" max="5" width="10" customWidth="1"/>
    <col min="10" max="10" width="9.54296875" customWidth="1"/>
    <col min="22" max="22" width="11.36328125" customWidth="1"/>
  </cols>
  <sheetData>
    <row r="6" spans="1:14" x14ac:dyDescent="0.35">
      <c r="A6" t="s">
        <v>0</v>
      </c>
    </row>
    <row r="7" spans="1:14" ht="15" thickBot="1" x14ac:dyDescent="0.4"/>
    <row r="8" spans="1:14" ht="44" thickBot="1" x14ac:dyDescent="0.4">
      <c r="A8" s="17" t="s">
        <v>351</v>
      </c>
      <c r="B8" s="18" t="s">
        <v>352</v>
      </c>
      <c r="C8" s="18" t="s">
        <v>353</v>
      </c>
      <c r="D8" s="18" t="s">
        <v>355</v>
      </c>
      <c r="E8" s="18" t="s">
        <v>354</v>
      </c>
      <c r="F8" s="19" t="s">
        <v>356</v>
      </c>
      <c r="J8" s="38" t="s">
        <v>357</v>
      </c>
      <c r="K8" s="38" t="s">
        <v>358</v>
      </c>
      <c r="L8" s="38" t="s">
        <v>359</v>
      </c>
      <c r="N8" s="10"/>
    </row>
    <row r="9" spans="1:14" ht="37.5" x14ac:dyDescent="0.35">
      <c r="A9" s="11">
        <v>1</v>
      </c>
      <c r="B9" s="12" t="s">
        <v>1</v>
      </c>
      <c r="C9" s="13" t="s">
        <v>2</v>
      </c>
      <c r="D9" s="14" t="s">
        <v>3</v>
      </c>
      <c r="E9" s="15" t="s">
        <v>4</v>
      </c>
      <c r="F9" s="16">
        <v>3</v>
      </c>
      <c r="J9" s="23">
        <v>0</v>
      </c>
      <c r="K9" s="23">
        <f t="shared" ref="K9:K16" si="0">COUNTIF(Goles_de_Argentina,J9)</f>
        <v>42</v>
      </c>
      <c r="L9" s="23">
        <f>J9*K9</f>
        <v>0</v>
      </c>
    </row>
    <row r="10" spans="1:14" ht="37.5" x14ac:dyDescent="0.35">
      <c r="A10" s="1">
        <v>2</v>
      </c>
      <c r="B10" s="2" t="s">
        <v>5</v>
      </c>
      <c r="C10" s="7" t="s">
        <v>6</v>
      </c>
      <c r="D10" s="4" t="s">
        <v>7</v>
      </c>
      <c r="E10" s="8" t="s">
        <v>2</v>
      </c>
      <c r="F10" s="6">
        <v>1</v>
      </c>
      <c r="J10" s="23">
        <v>1</v>
      </c>
      <c r="K10" s="23">
        <f t="shared" si="0"/>
        <v>55</v>
      </c>
      <c r="L10" s="23">
        <f t="shared" ref="L10:L16" si="1">J10*K10</f>
        <v>55</v>
      </c>
    </row>
    <row r="11" spans="1:14" ht="37.5" x14ac:dyDescent="0.35">
      <c r="A11" s="1">
        <v>3</v>
      </c>
      <c r="B11" s="2" t="s">
        <v>8</v>
      </c>
      <c r="C11" s="3" t="s">
        <v>2</v>
      </c>
      <c r="D11" s="4" t="s">
        <v>9</v>
      </c>
      <c r="E11" s="5" t="s">
        <v>10</v>
      </c>
      <c r="F11" s="6">
        <v>1</v>
      </c>
      <c r="J11" s="23">
        <v>2</v>
      </c>
      <c r="K11" s="23">
        <f t="shared" si="0"/>
        <v>46</v>
      </c>
      <c r="L11" s="23">
        <f t="shared" si="1"/>
        <v>92</v>
      </c>
    </row>
    <row r="12" spans="1:14" ht="37.5" x14ac:dyDescent="0.35">
      <c r="A12" s="1">
        <v>4</v>
      </c>
      <c r="B12" s="2" t="s">
        <v>11</v>
      </c>
      <c r="C12" s="5" t="s">
        <v>12</v>
      </c>
      <c r="D12" s="4" t="s">
        <v>13</v>
      </c>
      <c r="E12" s="3" t="s">
        <v>2</v>
      </c>
      <c r="F12" s="6">
        <v>1</v>
      </c>
      <c r="J12" s="23">
        <v>3</v>
      </c>
      <c r="K12" s="23">
        <f t="shared" si="0"/>
        <v>26</v>
      </c>
      <c r="L12" s="23">
        <f t="shared" si="1"/>
        <v>78</v>
      </c>
    </row>
    <row r="13" spans="1:14" ht="37.5" x14ac:dyDescent="0.35">
      <c r="A13" s="1">
        <v>5</v>
      </c>
      <c r="B13" s="2" t="s">
        <v>14</v>
      </c>
      <c r="C13" s="5" t="s">
        <v>15</v>
      </c>
      <c r="D13" s="4" t="s">
        <v>16</v>
      </c>
      <c r="E13" s="3" t="s">
        <v>2</v>
      </c>
      <c r="F13" s="6">
        <v>1</v>
      </c>
      <c r="J13" s="23">
        <v>4</v>
      </c>
      <c r="K13" s="23">
        <f t="shared" si="0"/>
        <v>21</v>
      </c>
      <c r="L13" s="23">
        <f t="shared" si="1"/>
        <v>84</v>
      </c>
    </row>
    <row r="14" spans="1:14" ht="37.5" x14ac:dyDescent="0.35">
      <c r="A14" s="1">
        <v>6</v>
      </c>
      <c r="B14" s="2" t="s">
        <v>17</v>
      </c>
      <c r="C14" s="3" t="s">
        <v>2</v>
      </c>
      <c r="D14" s="4" t="s">
        <v>18</v>
      </c>
      <c r="E14" s="5" t="s">
        <v>19</v>
      </c>
      <c r="F14" s="6">
        <v>0</v>
      </c>
      <c r="J14" s="23">
        <v>5</v>
      </c>
      <c r="K14" s="23">
        <f t="shared" si="0"/>
        <v>4</v>
      </c>
      <c r="L14" s="23">
        <f t="shared" si="1"/>
        <v>20</v>
      </c>
    </row>
    <row r="15" spans="1:14" ht="37.5" x14ac:dyDescent="0.35">
      <c r="A15" s="1">
        <v>7</v>
      </c>
      <c r="B15" s="2" t="s">
        <v>20</v>
      </c>
      <c r="C15" s="3" t="s">
        <v>2</v>
      </c>
      <c r="D15" s="4" t="s">
        <v>21</v>
      </c>
      <c r="E15" s="5" t="s">
        <v>6</v>
      </c>
      <c r="F15" s="6">
        <v>0</v>
      </c>
      <c r="J15" s="23">
        <v>6</v>
      </c>
      <c r="K15" s="23">
        <f t="shared" si="0"/>
        <v>4</v>
      </c>
      <c r="L15" s="23">
        <f t="shared" si="1"/>
        <v>24</v>
      </c>
    </row>
    <row r="16" spans="1:14" ht="37.5" x14ac:dyDescent="0.35">
      <c r="A16" s="1">
        <v>8</v>
      </c>
      <c r="B16" s="2" t="s">
        <v>22</v>
      </c>
      <c r="C16" s="5" t="s">
        <v>23</v>
      </c>
      <c r="D16" s="4" t="s">
        <v>24</v>
      </c>
      <c r="E16" s="3" t="s">
        <v>2</v>
      </c>
      <c r="F16" s="6">
        <v>2</v>
      </c>
      <c r="J16" s="23">
        <v>7</v>
      </c>
      <c r="K16" s="23">
        <f t="shared" si="0"/>
        <v>2</v>
      </c>
      <c r="L16" s="23">
        <f t="shared" si="1"/>
        <v>14</v>
      </c>
    </row>
    <row r="17" spans="1:23" ht="25" x14ac:dyDescent="0.35">
      <c r="A17" s="1">
        <v>9</v>
      </c>
      <c r="B17" s="2" t="s">
        <v>25</v>
      </c>
      <c r="C17" s="3" t="s">
        <v>2</v>
      </c>
      <c r="D17" s="4" t="s">
        <v>26</v>
      </c>
      <c r="E17" s="5" t="s">
        <v>10</v>
      </c>
      <c r="F17" s="6">
        <v>6</v>
      </c>
      <c r="K17" s="20">
        <f>SUM(K9:K16)</f>
        <v>200</v>
      </c>
      <c r="L17" s="21">
        <f>SUM(L9:L16)</f>
        <v>367</v>
      </c>
      <c r="N17" s="20">
        <f>L17/cant_partidos</f>
        <v>1.835</v>
      </c>
    </row>
    <row r="18" spans="1:23" ht="25" x14ac:dyDescent="0.35">
      <c r="A18" s="1">
        <v>10</v>
      </c>
      <c r="B18" s="2" t="s">
        <v>27</v>
      </c>
      <c r="C18" s="5" t="s">
        <v>28</v>
      </c>
      <c r="D18" s="4" t="s">
        <v>29</v>
      </c>
      <c r="E18" s="3" t="s">
        <v>2</v>
      </c>
      <c r="F18" s="6">
        <v>0</v>
      </c>
      <c r="N18">
        <f>1/media</f>
        <v>0.54495912806539515</v>
      </c>
    </row>
    <row r="19" spans="1:23" ht="58" x14ac:dyDescent="0.35">
      <c r="A19" s="1">
        <v>11</v>
      </c>
      <c r="B19" s="2" t="s">
        <v>30</v>
      </c>
      <c r="C19" s="3" t="s">
        <v>2</v>
      </c>
      <c r="D19" s="4" t="s">
        <v>31</v>
      </c>
      <c r="E19" s="5" t="s">
        <v>32</v>
      </c>
      <c r="F19" s="6">
        <v>4</v>
      </c>
      <c r="R19" s="22" t="s">
        <v>360</v>
      </c>
      <c r="S19" s="20"/>
    </row>
    <row r="20" spans="1:23" ht="25" x14ac:dyDescent="0.35">
      <c r="A20" s="1">
        <v>12</v>
      </c>
      <c r="B20" s="2" t="s">
        <v>33</v>
      </c>
      <c r="C20" s="3" t="s">
        <v>2</v>
      </c>
      <c r="D20" s="4" t="s">
        <v>9</v>
      </c>
      <c r="E20" s="5" t="s">
        <v>23</v>
      </c>
      <c r="F20" s="6">
        <v>1</v>
      </c>
    </row>
    <row r="21" spans="1:23" ht="25" x14ac:dyDescent="0.35">
      <c r="A21" s="1">
        <v>13</v>
      </c>
      <c r="B21" s="2" t="s">
        <v>34</v>
      </c>
      <c r="C21" s="5" t="s">
        <v>6</v>
      </c>
      <c r="D21" s="4" t="s">
        <v>35</v>
      </c>
      <c r="E21" s="3" t="s">
        <v>2</v>
      </c>
      <c r="F21" s="6">
        <v>3</v>
      </c>
      <c r="J21" s="35" t="s">
        <v>361</v>
      </c>
      <c r="K21" s="36" t="s">
        <v>362</v>
      </c>
      <c r="L21" s="36" t="s">
        <v>364</v>
      </c>
      <c r="M21" s="37" t="s">
        <v>363</v>
      </c>
      <c r="R21" s="35" t="s">
        <v>365</v>
      </c>
      <c r="S21" s="36" t="s">
        <v>362</v>
      </c>
      <c r="T21" s="36" t="s">
        <v>367</v>
      </c>
      <c r="U21" s="36" t="s">
        <v>368</v>
      </c>
      <c r="V21" s="37" t="s">
        <v>369</v>
      </c>
    </row>
    <row r="22" spans="1:23" ht="25" x14ac:dyDescent="0.35">
      <c r="A22" s="1">
        <v>14</v>
      </c>
      <c r="B22" s="2" t="s">
        <v>36</v>
      </c>
      <c r="C22" s="3" t="s">
        <v>2</v>
      </c>
      <c r="D22" s="9" t="s">
        <v>37</v>
      </c>
      <c r="E22" s="5" t="s">
        <v>15</v>
      </c>
      <c r="F22" s="6">
        <v>2</v>
      </c>
      <c r="J22" s="26">
        <v>0</v>
      </c>
      <c r="K22" s="24">
        <f t="shared" ref="K22:K29" si="2">COUNTIF(Goles_de_Argentina,J22)</f>
        <v>42</v>
      </c>
      <c r="L22" s="31">
        <f t="shared" ref="L22:L29" si="3">(lambda^J22*EXP(-lambda))/FACT(J22)</f>
        <v>0.57986548307962005</v>
      </c>
      <c r="M22" s="32">
        <f t="shared" ref="M22:M29" si="4">ROUND(L22*cant_partidos, 0)</f>
        <v>116</v>
      </c>
      <c r="R22" s="26">
        <v>0</v>
      </c>
      <c r="S22" s="24">
        <v>42</v>
      </c>
      <c r="T22" s="24">
        <v>116</v>
      </c>
      <c r="U22" s="24">
        <f>((T22-S22)^2)/T22</f>
        <v>47.206896551724135</v>
      </c>
      <c r="V22" s="29">
        <f>U22</f>
        <v>47.206896551724135</v>
      </c>
    </row>
    <row r="23" spans="1:23" ht="37.5" x14ac:dyDescent="0.35">
      <c r="A23" s="1">
        <v>15</v>
      </c>
      <c r="B23" s="2" t="s">
        <v>38</v>
      </c>
      <c r="C23" s="5" t="s">
        <v>39</v>
      </c>
      <c r="D23" s="4" t="s">
        <v>40</v>
      </c>
      <c r="E23" s="3" t="s">
        <v>2</v>
      </c>
      <c r="F23" s="6">
        <v>2</v>
      </c>
      <c r="J23" s="26">
        <v>1</v>
      </c>
      <c r="K23" s="24">
        <f t="shared" si="2"/>
        <v>55</v>
      </c>
      <c r="L23" s="31">
        <f t="shared" si="3"/>
        <v>0.31600298805428889</v>
      </c>
      <c r="M23" s="32">
        <f t="shared" si="4"/>
        <v>63</v>
      </c>
      <c r="R23" s="26">
        <v>1</v>
      </c>
      <c r="S23" s="24">
        <v>55</v>
      </c>
      <c r="T23" s="24">
        <v>63</v>
      </c>
      <c r="U23" s="24">
        <f t="shared" ref="U23:U24" si="5">((T23-S23)^2)/T23</f>
        <v>1.0158730158730158</v>
      </c>
      <c r="V23" s="29">
        <f>U23+V22</f>
        <v>48.222769567597155</v>
      </c>
    </row>
    <row r="24" spans="1:23" ht="37.5" x14ac:dyDescent="0.35">
      <c r="A24" s="1">
        <v>16</v>
      </c>
      <c r="B24" s="2" t="s">
        <v>41</v>
      </c>
      <c r="C24" s="5" t="s">
        <v>23</v>
      </c>
      <c r="D24" s="4" t="s">
        <v>42</v>
      </c>
      <c r="E24" s="3" t="s">
        <v>2</v>
      </c>
      <c r="F24" s="6">
        <v>3</v>
      </c>
      <c r="J24" s="26">
        <v>2</v>
      </c>
      <c r="K24" s="24">
        <f t="shared" si="2"/>
        <v>46</v>
      </c>
      <c r="L24" s="31">
        <f t="shared" si="3"/>
        <v>8.6104356418062369E-2</v>
      </c>
      <c r="M24" s="32">
        <f t="shared" si="4"/>
        <v>17</v>
      </c>
      <c r="R24" s="27" t="s">
        <v>366</v>
      </c>
      <c r="S24" s="28">
        <f>SUM(K24:K29)</f>
        <v>103</v>
      </c>
      <c r="T24" s="28">
        <v>20</v>
      </c>
      <c r="U24" s="28">
        <f t="shared" si="5"/>
        <v>344.45</v>
      </c>
      <c r="V24" s="30">
        <f>U24+V23</f>
        <v>392.67276956759713</v>
      </c>
    </row>
    <row r="25" spans="1:23" ht="37.5" x14ac:dyDescent="0.35">
      <c r="A25" s="1">
        <v>17</v>
      </c>
      <c r="B25" s="2" t="s">
        <v>43</v>
      </c>
      <c r="C25" s="3" t="s">
        <v>2</v>
      </c>
      <c r="D25" s="4" t="s">
        <v>44</v>
      </c>
      <c r="E25" s="5" t="s">
        <v>32</v>
      </c>
      <c r="F25" s="6">
        <v>4</v>
      </c>
      <c r="J25" s="26">
        <v>3</v>
      </c>
      <c r="K25" s="24">
        <f t="shared" si="2"/>
        <v>26</v>
      </c>
      <c r="L25" s="31">
        <f t="shared" si="3"/>
        <v>1.5641118332073094E-2</v>
      </c>
      <c r="M25" s="32">
        <f t="shared" si="4"/>
        <v>3</v>
      </c>
      <c r="S25" s="21"/>
    </row>
    <row r="26" spans="1:23" ht="37.5" x14ac:dyDescent="0.35">
      <c r="A26" s="1">
        <v>18</v>
      </c>
      <c r="B26" s="2" t="s">
        <v>45</v>
      </c>
      <c r="C26" s="5" t="s">
        <v>46</v>
      </c>
      <c r="D26" s="4" t="s">
        <v>18</v>
      </c>
      <c r="E26" s="3" t="s">
        <v>2</v>
      </c>
      <c r="F26" s="6">
        <v>0</v>
      </c>
      <c r="J26" s="26">
        <v>4</v>
      </c>
      <c r="K26" s="24">
        <f t="shared" si="2"/>
        <v>21</v>
      </c>
      <c r="L26" s="31">
        <f t="shared" si="3"/>
        <v>2.130942552053555E-3</v>
      </c>
      <c r="M26" s="32">
        <f t="shared" si="4"/>
        <v>0</v>
      </c>
      <c r="R26" s="20" t="s">
        <v>380</v>
      </c>
      <c r="S26" s="21">
        <v>1</v>
      </c>
      <c r="U26" s="25" t="s">
        <v>370</v>
      </c>
      <c r="V26" s="25">
        <v>3.84</v>
      </c>
    </row>
    <row r="27" spans="1:23" ht="43.5" x14ac:dyDescent="0.35">
      <c r="A27" s="1">
        <v>19</v>
      </c>
      <c r="B27" s="2" t="s">
        <v>47</v>
      </c>
      <c r="C27" s="3" t="s">
        <v>2</v>
      </c>
      <c r="D27" s="4" t="s">
        <v>48</v>
      </c>
      <c r="E27" s="5" t="s">
        <v>49</v>
      </c>
      <c r="F27" s="6">
        <v>3</v>
      </c>
      <c r="J27" s="26">
        <v>5</v>
      </c>
      <c r="K27" s="24">
        <f t="shared" si="2"/>
        <v>4</v>
      </c>
      <c r="L27" s="31">
        <f t="shared" si="3"/>
        <v>2.3225531902491069E-4</v>
      </c>
      <c r="M27" s="32">
        <f t="shared" si="4"/>
        <v>0</v>
      </c>
      <c r="R27" s="22" t="s">
        <v>383</v>
      </c>
      <c r="S27" s="21">
        <v>0.95</v>
      </c>
      <c r="U27" s="20" t="s">
        <v>381</v>
      </c>
    </row>
    <row r="28" spans="1:23" ht="37.5" x14ac:dyDescent="0.35">
      <c r="A28" s="1">
        <v>20</v>
      </c>
      <c r="B28" s="2" t="s">
        <v>50</v>
      </c>
      <c r="C28" s="5" t="s">
        <v>51</v>
      </c>
      <c r="D28" s="4" t="s">
        <v>52</v>
      </c>
      <c r="E28" s="3" t="s">
        <v>2</v>
      </c>
      <c r="F28" s="6">
        <v>2</v>
      </c>
      <c r="J28" s="26">
        <v>6</v>
      </c>
      <c r="K28" s="24">
        <f t="shared" si="2"/>
        <v>4</v>
      </c>
      <c r="L28" s="31">
        <f t="shared" si="3"/>
        <v>2.1094942690727581E-5</v>
      </c>
      <c r="M28" s="32">
        <f t="shared" si="4"/>
        <v>0</v>
      </c>
      <c r="S28" s="21"/>
    </row>
    <row r="29" spans="1:23" ht="37.5" x14ac:dyDescent="0.35">
      <c r="A29" s="1">
        <v>21</v>
      </c>
      <c r="B29" s="2" t="s">
        <v>53</v>
      </c>
      <c r="C29" s="5" t="s">
        <v>28</v>
      </c>
      <c r="D29" s="4" t="s">
        <v>54</v>
      </c>
      <c r="E29" s="3" t="s">
        <v>2</v>
      </c>
      <c r="F29" s="6">
        <v>1</v>
      </c>
      <c r="J29" s="27">
        <v>7</v>
      </c>
      <c r="K29" s="28">
        <f t="shared" si="2"/>
        <v>2</v>
      </c>
      <c r="L29" s="33">
        <f t="shared" si="3"/>
        <v>1.6422687964754835E-6</v>
      </c>
      <c r="M29" s="34">
        <f t="shared" si="4"/>
        <v>0</v>
      </c>
      <c r="W29" s="21"/>
    </row>
    <row r="30" spans="1:23" ht="37.5" x14ac:dyDescent="0.35">
      <c r="A30" s="1">
        <v>22</v>
      </c>
      <c r="B30" s="2" t="s">
        <v>55</v>
      </c>
      <c r="C30" s="5" t="s">
        <v>4</v>
      </c>
      <c r="D30" s="4" t="s">
        <v>56</v>
      </c>
      <c r="E30" s="3" t="s">
        <v>2</v>
      </c>
      <c r="F30" s="6">
        <v>2</v>
      </c>
    </row>
    <row r="31" spans="1:23" ht="37.5" x14ac:dyDescent="0.35">
      <c r="A31" s="1">
        <v>23</v>
      </c>
      <c r="B31" s="2" t="s">
        <v>57</v>
      </c>
      <c r="C31" s="3" t="s">
        <v>2</v>
      </c>
      <c r="D31" s="4" t="s">
        <v>9</v>
      </c>
      <c r="E31" s="5" t="s">
        <v>6</v>
      </c>
      <c r="F31" s="6">
        <v>1</v>
      </c>
    </row>
    <row r="32" spans="1:23" ht="37.5" x14ac:dyDescent="0.35">
      <c r="A32" s="1">
        <v>24</v>
      </c>
      <c r="B32" s="2" t="s">
        <v>58</v>
      </c>
      <c r="C32" s="5" t="s">
        <v>10</v>
      </c>
      <c r="D32" s="4" t="s">
        <v>59</v>
      </c>
      <c r="E32" s="3" t="s">
        <v>2</v>
      </c>
      <c r="F32" s="6">
        <v>0</v>
      </c>
    </row>
    <row r="33" spans="1:6" ht="37.5" x14ac:dyDescent="0.35">
      <c r="A33" s="1">
        <v>25</v>
      </c>
      <c r="B33" s="2" t="s">
        <v>60</v>
      </c>
      <c r="C33" s="3" t="s">
        <v>2</v>
      </c>
      <c r="D33" s="4" t="s">
        <v>61</v>
      </c>
      <c r="E33" s="5" t="s">
        <v>15</v>
      </c>
      <c r="F33" s="6">
        <v>3</v>
      </c>
    </row>
    <row r="34" spans="1:6" ht="37.5" x14ac:dyDescent="0.35">
      <c r="A34" s="1">
        <v>26</v>
      </c>
      <c r="B34" s="2" t="s">
        <v>62</v>
      </c>
      <c r="C34" s="3" t="s">
        <v>2</v>
      </c>
      <c r="D34" s="4" t="s">
        <v>63</v>
      </c>
      <c r="E34" s="5" t="s">
        <v>64</v>
      </c>
      <c r="F34" s="6">
        <v>2</v>
      </c>
    </row>
    <row r="35" spans="1:6" ht="37.5" x14ac:dyDescent="0.35">
      <c r="A35" s="1">
        <v>27</v>
      </c>
      <c r="B35" s="2" t="s">
        <v>65</v>
      </c>
      <c r="C35" s="5" t="s">
        <v>66</v>
      </c>
      <c r="D35" s="4" t="s">
        <v>67</v>
      </c>
      <c r="E35" s="3" t="s">
        <v>2</v>
      </c>
      <c r="F35" s="6">
        <v>2</v>
      </c>
    </row>
    <row r="36" spans="1:6" ht="37.5" x14ac:dyDescent="0.35">
      <c r="A36" s="1">
        <v>28</v>
      </c>
      <c r="B36" s="2" t="s">
        <v>68</v>
      </c>
      <c r="C36" s="3" t="s">
        <v>2</v>
      </c>
      <c r="D36" s="4" t="s">
        <v>69</v>
      </c>
      <c r="E36" s="5" t="s">
        <v>51</v>
      </c>
      <c r="F36" s="6">
        <v>2</v>
      </c>
    </row>
    <row r="37" spans="1:6" ht="37.5" x14ac:dyDescent="0.35">
      <c r="A37" s="1">
        <v>29</v>
      </c>
      <c r="B37" s="2" t="s">
        <v>70</v>
      </c>
      <c r="C37" s="5" t="s">
        <v>28</v>
      </c>
      <c r="D37" s="9" t="s">
        <v>71</v>
      </c>
      <c r="E37" s="3" t="s">
        <v>2</v>
      </c>
      <c r="F37" s="6">
        <v>1</v>
      </c>
    </row>
    <row r="38" spans="1:6" ht="37.5" x14ac:dyDescent="0.35">
      <c r="A38" s="1">
        <v>30</v>
      </c>
      <c r="B38" s="2" t="s">
        <v>72</v>
      </c>
      <c r="C38" s="5" t="s">
        <v>15</v>
      </c>
      <c r="D38" s="4" t="s">
        <v>73</v>
      </c>
      <c r="E38" s="3" t="s">
        <v>2</v>
      </c>
      <c r="F38" s="6">
        <v>1</v>
      </c>
    </row>
    <row r="39" spans="1:6" ht="37.5" x14ac:dyDescent="0.35">
      <c r="A39" s="1">
        <v>31</v>
      </c>
      <c r="B39" s="2" t="s">
        <v>74</v>
      </c>
      <c r="C39" s="5" t="s">
        <v>75</v>
      </c>
      <c r="D39" s="4" t="s">
        <v>24</v>
      </c>
      <c r="E39" s="3" t="s">
        <v>2</v>
      </c>
      <c r="F39" s="6">
        <v>2</v>
      </c>
    </row>
    <row r="40" spans="1:6" ht="37.5" x14ac:dyDescent="0.35">
      <c r="A40" s="1">
        <v>32</v>
      </c>
      <c r="B40" s="2" t="s">
        <v>76</v>
      </c>
      <c r="C40" s="5" t="s">
        <v>19</v>
      </c>
      <c r="D40" s="4" t="s">
        <v>29</v>
      </c>
      <c r="E40" s="3" t="s">
        <v>2</v>
      </c>
      <c r="F40" s="6">
        <v>0</v>
      </c>
    </row>
    <row r="41" spans="1:6" ht="37.5" x14ac:dyDescent="0.35">
      <c r="A41" s="1">
        <v>33</v>
      </c>
      <c r="B41" s="2" t="s">
        <v>77</v>
      </c>
      <c r="C41" s="3" t="s">
        <v>2</v>
      </c>
      <c r="D41" s="4" t="s">
        <v>59</v>
      </c>
      <c r="E41" s="5" t="s">
        <v>23</v>
      </c>
      <c r="F41" s="6">
        <v>2</v>
      </c>
    </row>
    <row r="42" spans="1:6" ht="37.5" x14ac:dyDescent="0.35">
      <c r="A42" s="1">
        <v>34</v>
      </c>
      <c r="B42" s="2" t="s">
        <v>78</v>
      </c>
      <c r="C42" s="5" t="s">
        <v>32</v>
      </c>
      <c r="D42" s="4" t="s">
        <v>9</v>
      </c>
      <c r="E42" s="3" t="s">
        <v>2</v>
      </c>
      <c r="F42" s="6">
        <v>0</v>
      </c>
    </row>
    <row r="43" spans="1:6" ht="37.5" x14ac:dyDescent="0.35">
      <c r="A43" s="1">
        <v>35</v>
      </c>
      <c r="B43" s="2" t="s">
        <v>79</v>
      </c>
      <c r="C43" s="3" t="s">
        <v>2</v>
      </c>
      <c r="D43" s="4" t="s">
        <v>80</v>
      </c>
      <c r="E43" s="5" t="s">
        <v>81</v>
      </c>
      <c r="F43" s="6">
        <v>2</v>
      </c>
    </row>
    <row r="44" spans="1:6" ht="37.5" x14ac:dyDescent="0.35">
      <c r="A44" s="1">
        <v>36</v>
      </c>
      <c r="B44" s="2" t="s">
        <v>82</v>
      </c>
      <c r="C44" s="5" t="s">
        <v>83</v>
      </c>
      <c r="D44" s="4" t="s">
        <v>84</v>
      </c>
      <c r="E44" s="3" t="s">
        <v>2</v>
      </c>
      <c r="F44" s="6">
        <v>3</v>
      </c>
    </row>
    <row r="45" spans="1:6" ht="37.5" x14ac:dyDescent="0.35">
      <c r="A45" s="1">
        <v>37</v>
      </c>
      <c r="B45" s="2" t="s">
        <v>85</v>
      </c>
      <c r="C45" s="3" t="s">
        <v>2</v>
      </c>
      <c r="D45" s="4" t="s">
        <v>86</v>
      </c>
      <c r="E45" s="5" t="s">
        <v>87</v>
      </c>
      <c r="F45" s="6">
        <v>2</v>
      </c>
    </row>
    <row r="46" spans="1:6" ht="37.5" x14ac:dyDescent="0.35">
      <c r="A46" s="1">
        <v>38</v>
      </c>
      <c r="B46" s="2" t="s">
        <v>88</v>
      </c>
      <c r="C46" s="5" t="s">
        <v>89</v>
      </c>
      <c r="D46" s="4" t="s">
        <v>90</v>
      </c>
      <c r="E46" s="3" t="s">
        <v>2</v>
      </c>
      <c r="F46" s="6">
        <v>2</v>
      </c>
    </row>
    <row r="47" spans="1:6" ht="37.5" x14ac:dyDescent="0.35">
      <c r="A47" s="1">
        <v>39</v>
      </c>
      <c r="B47" s="2" t="s">
        <v>91</v>
      </c>
      <c r="C47" s="3" t="s">
        <v>2</v>
      </c>
      <c r="D47" s="4" t="s">
        <v>92</v>
      </c>
      <c r="E47" s="5" t="s">
        <v>93</v>
      </c>
      <c r="F47" s="6">
        <v>2</v>
      </c>
    </row>
    <row r="48" spans="1:6" ht="37.5" x14ac:dyDescent="0.35">
      <c r="A48" s="1">
        <v>40</v>
      </c>
      <c r="B48" s="2" t="s">
        <v>94</v>
      </c>
      <c r="C48" s="3" t="s">
        <v>2</v>
      </c>
      <c r="D48" s="4" t="s">
        <v>95</v>
      </c>
      <c r="E48" s="5" t="s">
        <v>96</v>
      </c>
      <c r="F48" s="6">
        <v>6</v>
      </c>
    </row>
    <row r="49" spans="1:6" ht="37.5" x14ac:dyDescent="0.35">
      <c r="A49" s="1">
        <v>41</v>
      </c>
      <c r="B49" s="2" t="s">
        <v>97</v>
      </c>
      <c r="C49" s="5" t="s">
        <v>98</v>
      </c>
      <c r="D49" s="4" t="s">
        <v>18</v>
      </c>
      <c r="E49" s="3" t="s">
        <v>2</v>
      </c>
      <c r="F49" s="6">
        <v>0</v>
      </c>
    </row>
    <row r="50" spans="1:6" ht="37.5" x14ac:dyDescent="0.35">
      <c r="A50" s="1">
        <v>42</v>
      </c>
      <c r="B50" s="2" t="s">
        <v>99</v>
      </c>
      <c r="C50" s="3" t="s">
        <v>2</v>
      </c>
      <c r="D50" s="4" t="s">
        <v>100</v>
      </c>
      <c r="E50" s="5" t="s">
        <v>28</v>
      </c>
      <c r="F50" s="6">
        <v>2</v>
      </c>
    </row>
    <row r="51" spans="1:6" ht="37.5" x14ac:dyDescent="0.35">
      <c r="A51" s="1">
        <v>43</v>
      </c>
      <c r="B51" s="2" t="s">
        <v>101</v>
      </c>
      <c r="C51" s="3" t="s">
        <v>2</v>
      </c>
      <c r="D51" s="9" t="s">
        <v>102</v>
      </c>
      <c r="E51" s="5" t="s">
        <v>51</v>
      </c>
      <c r="F51" s="6">
        <v>1</v>
      </c>
    </row>
    <row r="52" spans="1:6" ht="37.5" x14ac:dyDescent="0.35">
      <c r="A52" s="1">
        <v>44</v>
      </c>
      <c r="B52" s="2" t="s">
        <v>103</v>
      </c>
      <c r="C52" s="5" t="s">
        <v>15</v>
      </c>
      <c r="D52" s="4" t="s">
        <v>104</v>
      </c>
      <c r="E52" s="3" t="s">
        <v>2</v>
      </c>
      <c r="F52" s="6">
        <v>0</v>
      </c>
    </row>
    <row r="53" spans="1:6" ht="37.5" x14ac:dyDescent="0.35">
      <c r="A53" s="1">
        <v>45</v>
      </c>
      <c r="B53" s="2" t="s">
        <v>105</v>
      </c>
      <c r="C53" s="5" t="s">
        <v>106</v>
      </c>
      <c r="D53" s="4" t="s">
        <v>107</v>
      </c>
      <c r="E53" s="3" t="s">
        <v>2</v>
      </c>
      <c r="F53" s="6">
        <v>1</v>
      </c>
    </row>
    <row r="54" spans="1:6" ht="37.5" x14ac:dyDescent="0.35">
      <c r="A54" s="1">
        <v>46</v>
      </c>
      <c r="B54" s="2" t="s">
        <v>108</v>
      </c>
      <c r="C54" s="5" t="s">
        <v>109</v>
      </c>
      <c r="D54" s="4" t="s">
        <v>110</v>
      </c>
      <c r="E54" s="3" t="s">
        <v>2</v>
      </c>
      <c r="F54" s="6">
        <v>1</v>
      </c>
    </row>
    <row r="55" spans="1:6" ht="37.5" x14ac:dyDescent="0.35">
      <c r="A55" s="1">
        <v>47</v>
      </c>
      <c r="B55" s="2" t="s">
        <v>111</v>
      </c>
      <c r="C55" s="3" t="s">
        <v>2</v>
      </c>
      <c r="D55" s="4" t="s">
        <v>18</v>
      </c>
      <c r="E55" s="5" t="s">
        <v>46</v>
      </c>
      <c r="F55" s="6">
        <v>0</v>
      </c>
    </row>
    <row r="56" spans="1:6" ht="37.5" x14ac:dyDescent="0.35">
      <c r="A56" s="1">
        <v>48</v>
      </c>
      <c r="B56" s="2" t="s">
        <v>112</v>
      </c>
      <c r="C56" s="5" t="s">
        <v>113</v>
      </c>
      <c r="D56" s="4" t="s">
        <v>114</v>
      </c>
      <c r="E56" s="3" t="s">
        <v>2</v>
      </c>
      <c r="F56" s="6">
        <v>1</v>
      </c>
    </row>
    <row r="57" spans="1:6" ht="37.5" x14ac:dyDescent="0.35">
      <c r="A57" s="1">
        <v>49</v>
      </c>
      <c r="B57" s="2" t="s">
        <v>115</v>
      </c>
      <c r="C57" s="3" t="s">
        <v>2</v>
      </c>
      <c r="D57" s="4" t="s">
        <v>116</v>
      </c>
      <c r="E57" s="5" t="s">
        <v>117</v>
      </c>
      <c r="F57" s="6">
        <v>4</v>
      </c>
    </row>
    <row r="58" spans="1:6" ht="37.5" x14ac:dyDescent="0.35">
      <c r="A58" s="1">
        <v>50</v>
      </c>
      <c r="B58" s="2" t="s">
        <v>118</v>
      </c>
      <c r="C58" s="3" t="s">
        <v>2</v>
      </c>
      <c r="D58" s="4" t="s">
        <v>119</v>
      </c>
      <c r="E58" s="5" t="s">
        <v>120</v>
      </c>
      <c r="F58" s="6">
        <v>4</v>
      </c>
    </row>
    <row r="59" spans="1:6" ht="25" x14ac:dyDescent="0.35">
      <c r="A59" s="1">
        <v>51</v>
      </c>
      <c r="B59" s="2" t="s">
        <v>121</v>
      </c>
      <c r="C59" s="3" t="s">
        <v>2</v>
      </c>
      <c r="D59" s="4" t="s">
        <v>122</v>
      </c>
      <c r="E59" s="5" t="s">
        <v>6</v>
      </c>
      <c r="F59" s="6">
        <v>4</v>
      </c>
    </row>
    <row r="60" spans="1:6" ht="25" x14ac:dyDescent="0.35">
      <c r="A60" s="1">
        <v>52</v>
      </c>
      <c r="B60" s="2" t="s">
        <v>123</v>
      </c>
      <c r="C60" s="3" t="s">
        <v>2</v>
      </c>
      <c r="D60" s="4" t="s">
        <v>9</v>
      </c>
      <c r="E60" s="5" t="s">
        <v>19</v>
      </c>
      <c r="F60" s="6">
        <v>1</v>
      </c>
    </row>
    <row r="61" spans="1:6" ht="25" x14ac:dyDescent="0.35">
      <c r="A61" s="1">
        <v>53</v>
      </c>
      <c r="B61" s="2" t="s">
        <v>124</v>
      </c>
      <c r="C61" s="3" t="s">
        <v>2</v>
      </c>
      <c r="D61" s="4" t="s">
        <v>125</v>
      </c>
      <c r="E61" s="5" t="s">
        <v>23</v>
      </c>
      <c r="F61" s="6">
        <v>4</v>
      </c>
    </row>
    <row r="62" spans="1:6" ht="25" x14ac:dyDescent="0.35">
      <c r="A62" s="1">
        <v>54</v>
      </c>
      <c r="B62" s="2" t="s">
        <v>126</v>
      </c>
      <c r="C62" s="5" t="s">
        <v>28</v>
      </c>
      <c r="D62" s="4" t="s">
        <v>127</v>
      </c>
      <c r="E62" s="3" t="s">
        <v>2</v>
      </c>
      <c r="F62" s="6">
        <v>3</v>
      </c>
    </row>
    <row r="63" spans="1:6" ht="25" x14ac:dyDescent="0.35">
      <c r="A63" s="1">
        <v>55</v>
      </c>
      <c r="B63" s="2" t="s">
        <v>128</v>
      </c>
      <c r="C63" s="5" t="s">
        <v>15</v>
      </c>
      <c r="D63" s="4" t="s">
        <v>129</v>
      </c>
      <c r="E63" s="3" t="s">
        <v>2</v>
      </c>
      <c r="F63" s="6">
        <v>0</v>
      </c>
    </row>
    <row r="64" spans="1:6" ht="37.5" x14ac:dyDescent="0.35">
      <c r="A64" s="1">
        <v>56</v>
      </c>
      <c r="B64" s="2" t="s">
        <v>130</v>
      </c>
      <c r="C64" s="5" t="s">
        <v>131</v>
      </c>
      <c r="D64" s="4" t="s">
        <v>63</v>
      </c>
      <c r="E64" s="3" t="s">
        <v>2</v>
      </c>
      <c r="F64" s="6">
        <v>1</v>
      </c>
    </row>
    <row r="65" spans="1:6" ht="37.5" x14ac:dyDescent="0.35">
      <c r="A65" s="1">
        <v>57</v>
      </c>
      <c r="B65" s="2" t="s">
        <v>132</v>
      </c>
      <c r="C65" s="5" t="s">
        <v>66</v>
      </c>
      <c r="D65" s="4" t="s">
        <v>13</v>
      </c>
      <c r="E65" s="3" t="s">
        <v>2</v>
      </c>
      <c r="F65" s="6">
        <v>1</v>
      </c>
    </row>
    <row r="66" spans="1:6" ht="37.5" x14ac:dyDescent="0.35">
      <c r="A66" s="1">
        <v>58</v>
      </c>
      <c r="B66" s="2" t="s">
        <v>133</v>
      </c>
      <c r="C66" s="3" t="s">
        <v>2</v>
      </c>
      <c r="D66" s="4" t="s">
        <v>134</v>
      </c>
      <c r="E66" s="5" t="s">
        <v>46</v>
      </c>
      <c r="F66" s="6">
        <v>2</v>
      </c>
    </row>
    <row r="67" spans="1:6" ht="37.5" x14ac:dyDescent="0.35">
      <c r="A67" s="1">
        <v>59</v>
      </c>
      <c r="B67" s="2" t="s">
        <v>135</v>
      </c>
      <c r="C67" s="5" t="s">
        <v>49</v>
      </c>
      <c r="D67" s="4" t="s">
        <v>90</v>
      </c>
      <c r="E67" s="3" t="s">
        <v>2</v>
      </c>
      <c r="F67" s="6">
        <v>2</v>
      </c>
    </row>
    <row r="68" spans="1:6" ht="37.5" x14ac:dyDescent="0.35">
      <c r="A68" s="1">
        <v>60</v>
      </c>
      <c r="B68" s="2" t="s">
        <v>136</v>
      </c>
      <c r="C68" s="3" t="s">
        <v>2</v>
      </c>
      <c r="D68" s="4" t="s">
        <v>104</v>
      </c>
      <c r="E68" s="5" t="s">
        <v>4</v>
      </c>
      <c r="F68" s="6">
        <v>3</v>
      </c>
    </row>
    <row r="69" spans="1:6" ht="37.5" x14ac:dyDescent="0.35">
      <c r="A69" s="1">
        <v>61</v>
      </c>
      <c r="B69" s="2" t="s">
        <v>137</v>
      </c>
      <c r="C69" s="5" t="s">
        <v>6</v>
      </c>
      <c r="D69" s="4" t="s">
        <v>138</v>
      </c>
      <c r="E69" s="3" t="s">
        <v>2</v>
      </c>
      <c r="F69" s="6">
        <v>1</v>
      </c>
    </row>
    <row r="70" spans="1:6" ht="37.5" x14ac:dyDescent="0.35">
      <c r="A70" s="1">
        <v>62</v>
      </c>
      <c r="B70" s="2" t="s">
        <v>139</v>
      </c>
      <c r="C70" s="5" t="s">
        <v>140</v>
      </c>
      <c r="D70" s="4" t="s">
        <v>141</v>
      </c>
      <c r="E70" s="3" t="s">
        <v>2</v>
      </c>
      <c r="F70" s="6">
        <v>2</v>
      </c>
    </row>
    <row r="71" spans="1:6" ht="37.5" x14ac:dyDescent="0.35">
      <c r="A71" s="1">
        <v>63</v>
      </c>
      <c r="B71" s="2" t="s">
        <v>142</v>
      </c>
      <c r="C71" s="5" t="s">
        <v>28</v>
      </c>
      <c r="D71" s="4" t="s">
        <v>143</v>
      </c>
      <c r="E71" s="3" t="s">
        <v>2</v>
      </c>
      <c r="F71" s="6">
        <v>4</v>
      </c>
    </row>
    <row r="72" spans="1:6" ht="37.5" x14ac:dyDescent="0.35">
      <c r="A72" s="1">
        <v>64</v>
      </c>
      <c r="B72" s="2" t="s">
        <v>144</v>
      </c>
      <c r="C72" s="5" t="s">
        <v>120</v>
      </c>
      <c r="D72" s="4" t="s">
        <v>18</v>
      </c>
      <c r="E72" s="3" t="s">
        <v>2</v>
      </c>
      <c r="F72" s="6">
        <v>0</v>
      </c>
    </row>
    <row r="73" spans="1:6" ht="37.5" x14ac:dyDescent="0.35">
      <c r="A73" s="1">
        <v>65</v>
      </c>
      <c r="B73" s="2" t="s">
        <v>145</v>
      </c>
      <c r="C73" s="3" t="s">
        <v>2</v>
      </c>
      <c r="D73" s="4" t="s">
        <v>114</v>
      </c>
      <c r="E73" s="5" t="s">
        <v>10</v>
      </c>
      <c r="F73" s="6">
        <v>1</v>
      </c>
    </row>
    <row r="74" spans="1:6" ht="37.5" x14ac:dyDescent="0.35">
      <c r="A74" s="1">
        <v>66</v>
      </c>
      <c r="B74" s="2" t="s">
        <v>146</v>
      </c>
      <c r="C74" s="5" t="s">
        <v>15</v>
      </c>
      <c r="D74" s="4" t="s">
        <v>18</v>
      </c>
      <c r="E74" s="3" t="s">
        <v>2</v>
      </c>
      <c r="F74" s="6">
        <v>0</v>
      </c>
    </row>
    <row r="75" spans="1:6" ht="37.5" x14ac:dyDescent="0.35">
      <c r="A75" s="1">
        <v>67</v>
      </c>
      <c r="B75" s="2" t="s">
        <v>147</v>
      </c>
      <c r="C75" s="5" t="s">
        <v>148</v>
      </c>
      <c r="D75" s="4" t="s">
        <v>18</v>
      </c>
      <c r="E75" s="3" t="s">
        <v>2</v>
      </c>
      <c r="F75" s="6">
        <v>0</v>
      </c>
    </row>
    <row r="76" spans="1:6" ht="37.5" x14ac:dyDescent="0.35">
      <c r="A76" s="1">
        <v>68</v>
      </c>
      <c r="B76" s="2" t="s">
        <v>149</v>
      </c>
      <c r="C76" s="3" t="s">
        <v>2</v>
      </c>
      <c r="D76" s="4" t="s">
        <v>7</v>
      </c>
      <c r="E76" s="5" t="s">
        <v>19</v>
      </c>
      <c r="F76" s="6">
        <v>1</v>
      </c>
    </row>
    <row r="77" spans="1:6" ht="37.5" x14ac:dyDescent="0.35">
      <c r="A77" s="1">
        <v>69</v>
      </c>
      <c r="B77" s="2" t="s">
        <v>150</v>
      </c>
      <c r="C77" s="5" t="s">
        <v>23</v>
      </c>
      <c r="D77" s="4" t="s">
        <v>114</v>
      </c>
      <c r="E77" s="3" t="s">
        <v>2</v>
      </c>
      <c r="F77" s="6">
        <v>1</v>
      </c>
    </row>
    <row r="78" spans="1:6" ht="37.5" x14ac:dyDescent="0.35">
      <c r="A78" s="1">
        <v>70</v>
      </c>
      <c r="B78" s="2" t="s">
        <v>151</v>
      </c>
      <c r="C78" s="3" t="s">
        <v>2</v>
      </c>
      <c r="D78" s="4" t="s">
        <v>152</v>
      </c>
      <c r="E78" s="5" t="s">
        <v>32</v>
      </c>
      <c r="F78" s="6">
        <v>2</v>
      </c>
    </row>
    <row r="79" spans="1:6" ht="37.5" x14ac:dyDescent="0.35">
      <c r="A79" s="1">
        <v>71</v>
      </c>
      <c r="B79" s="2" t="s">
        <v>153</v>
      </c>
      <c r="C79" s="5" t="s">
        <v>46</v>
      </c>
      <c r="D79" s="4" t="s">
        <v>29</v>
      </c>
      <c r="E79" s="3" t="s">
        <v>2</v>
      </c>
      <c r="F79" s="6">
        <v>0</v>
      </c>
    </row>
    <row r="80" spans="1:6" ht="37.5" x14ac:dyDescent="0.35">
      <c r="A80" s="1">
        <v>72</v>
      </c>
      <c r="B80" s="2" t="s">
        <v>154</v>
      </c>
      <c r="C80" s="5" t="s">
        <v>155</v>
      </c>
      <c r="D80" s="4" t="s">
        <v>110</v>
      </c>
      <c r="E80" s="3" t="s">
        <v>2</v>
      </c>
      <c r="F80" s="6">
        <v>1</v>
      </c>
    </row>
    <row r="81" spans="1:6" ht="37.5" x14ac:dyDescent="0.35">
      <c r="A81" s="1">
        <v>73</v>
      </c>
      <c r="B81" s="2" t="s">
        <v>156</v>
      </c>
      <c r="C81" s="5" t="s">
        <v>109</v>
      </c>
      <c r="D81" s="4" t="s">
        <v>21</v>
      </c>
      <c r="E81" s="3" t="s">
        <v>2</v>
      </c>
      <c r="F81" s="6">
        <v>2</v>
      </c>
    </row>
    <row r="82" spans="1:6" ht="37.5" x14ac:dyDescent="0.35">
      <c r="A82" s="1">
        <v>74</v>
      </c>
      <c r="B82" s="2" t="s">
        <v>157</v>
      </c>
      <c r="C82" s="3" t="s">
        <v>2</v>
      </c>
      <c r="D82" s="4" t="s">
        <v>158</v>
      </c>
      <c r="E82" s="5" t="s">
        <v>49</v>
      </c>
      <c r="F82" s="6">
        <v>4</v>
      </c>
    </row>
    <row r="83" spans="1:6" ht="37.5" x14ac:dyDescent="0.35">
      <c r="A83" s="1">
        <v>75</v>
      </c>
      <c r="B83" s="2" t="s">
        <v>159</v>
      </c>
      <c r="C83" s="5" t="s">
        <v>4</v>
      </c>
      <c r="D83" s="4" t="s">
        <v>160</v>
      </c>
      <c r="E83" s="3" t="s">
        <v>2</v>
      </c>
      <c r="F83" s="6">
        <v>1</v>
      </c>
    </row>
    <row r="84" spans="1:6" ht="37.5" x14ac:dyDescent="0.35">
      <c r="A84" s="1">
        <v>76</v>
      </c>
      <c r="B84" s="2" t="s">
        <v>161</v>
      </c>
      <c r="C84" s="3" t="s">
        <v>2</v>
      </c>
      <c r="D84" s="4" t="s">
        <v>162</v>
      </c>
      <c r="E84" s="5" t="s">
        <v>163</v>
      </c>
      <c r="F84" s="6">
        <v>3</v>
      </c>
    </row>
    <row r="85" spans="1:6" ht="37.5" x14ac:dyDescent="0.35">
      <c r="A85" s="1">
        <v>77</v>
      </c>
      <c r="B85" s="2" t="s">
        <v>164</v>
      </c>
      <c r="C85" s="3" t="s">
        <v>2</v>
      </c>
      <c r="D85" s="4" t="s">
        <v>9</v>
      </c>
      <c r="E85" s="5" t="s">
        <v>6</v>
      </c>
      <c r="F85" s="6">
        <v>1</v>
      </c>
    </row>
    <row r="86" spans="1:6" ht="37.5" x14ac:dyDescent="0.35">
      <c r="A86" s="1">
        <v>78</v>
      </c>
      <c r="B86" s="2" t="s">
        <v>165</v>
      </c>
      <c r="C86" s="5" t="s">
        <v>10</v>
      </c>
      <c r="D86" s="4" t="s">
        <v>59</v>
      </c>
      <c r="E86" s="3" t="s">
        <v>2</v>
      </c>
      <c r="F86" s="6">
        <v>0</v>
      </c>
    </row>
    <row r="87" spans="1:6" ht="37.5" x14ac:dyDescent="0.35">
      <c r="A87" s="1">
        <v>79</v>
      </c>
      <c r="B87" s="2" t="s">
        <v>166</v>
      </c>
      <c r="C87" s="5" t="s">
        <v>167</v>
      </c>
      <c r="D87" s="4" t="s">
        <v>80</v>
      </c>
      <c r="E87" s="3" t="s">
        <v>2</v>
      </c>
      <c r="F87" s="6">
        <v>3</v>
      </c>
    </row>
    <row r="88" spans="1:6" ht="37.5" x14ac:dyDescent="0.35">
      <c r="A88" s="1">
        <v>80</v>
      </c>
      <c r="B88" s="2" t="s">
        <v>168</v>
      </c>
      <c r="C88" s="3" t="s">
        <v>2</v>
      </c>
      <c r="D88" s="4" t="s">
        <v>169</v>
      </c>
      <c r="E88" s="5" t="s">
        <v>15</v>
      </c>
      <c r="F88" s="6">
        <v>1</v>
      </c>
    </row>
    <row r="89" spans="1:6" ht="37.5" x14ac:dyDescent="0.35">
      <c r="A89" s="1">
        <v>81</v>
      </c>
      <c r="B89" s="2" t="s">
        <v>170</v>
      </c>
      <c r="C89" s="5" t="s">
        <v>19</v>
      </c>
      <c r="D89" s="4" t="s">
        <v>29</v>
      </c>
      <c r="E89" s="3" t="s">
        <v>2</v>
      </c>
      <c r="F89" s="6">
        <v>0</v>
      </c>
    </row>
    <row r="90" spans="1:6" ht="37.5" x14ac:dyDescent="0.35">
      <c r="A90" s="1">
        <v>82</v>
      </c>
      <c r="B90" s="2" t="s">
        <v>171</v>
      </c>
      <c r="C90" s="3" t="s">
        <v>2</v>
      </c>
      <c r="D90" s="4" t="s">
        <v>59</v>
      </c>
      <c r="E90" s="5" t="s">
        <v>172</v>
      </c>
      <c r="F90" s="6">
        <v>2</v>
      </c>
    </row>
    <row r="91" spans="1:6" ht="37.5" x14ac:dyDescent="0.35">
      <c r="A91" s="1">
        <v>83</v>
      </c>
      <c r="B91" s="2" t="s">
        <v>173</v>
      </c>
      <c r="C91" s="3" t="s">
        <v>2</v>
      </c>
      <c r="D91" s="4" t="s">
        <v>174</v>
      </c>
      <c r="E91" s="5" t="s">
        <v>23</v>
      </c>
      <c r="F91" s="6">
        <v>2</v>
      </c>
    </row>
    <row r="92" spans="1:6" ht="37.5" x14ac:dyDescent="0.35">
      <c r="A92" s="1">
        <v>84</v>
      </c>
      <c r="B92" s="2" t="s">
        <v>175</v>
      </c>
      <c r="C92" s="5" t="s">
        <v>32</v>
      </c>
      <c r="D92" s="4" t="s">
        <v>13</v>
      </c>
      <c r="E92" s="3" t="s">
        <v>2</v>
      </c>
      <c r="F92" s="6">
        <v>1</v>
      </c>
    </row>
    <row r="93" spans="1:6" ht="37.5" x14ac:dyDescent="0.35">
      <c r="A93" s="1">
        <v>85</v>
      </c>
      <c r="B93" s="2" t="s">
        <v>176</v>
      </c>
      <c r="C93" s="5" t="s">
        <v>106</v>
      </c>
      <c r="D93" s="4" t="s">
        <v>63</v>
      </c>
      <c r="E93" s="3" t="s">
        <v>2</v>
      </c>
      <c r="F93" s="6">
        <v>1</v>
      </c>
    </row>
    <row r="94" spans="1:6" ht="37.5" x14ac:dyDescent="0.35">
      <c r="A94" s="1">
        <v>86</v>
      </c>
      <c r="B94" s="2" t="s">
        <v>177</v>
      </c>
      <c r="C94" s="3" t="s">
        <v>2</v>
      </c>
      <c r="D94" s="4" t="s">
        <v>48</v>
      </c>
      <c r="E94" s="5" t="s">
        <v>178</v>
      </c>
      <c r="F94" s="6">
        <v>3</v>
      </c>
    </row>
    <row r="95" spans="1:6" ht="37.5" x14ac:dyDescent="0.35">
      <c r="A95" s="1">
        <v>87</v>
      </c>
      <c r="B95" s="2" t="s">
        <v>179</v>
      </c>
      <c r="C95" s="3" t="s">
        <v>2</v>
      </c>
      <c r="D95" s="4" t="s">
        <v>174</v>
      </c>
      <c r="E95" s="5" t="s">
        <v>180</v>
      </c>
      <c r="F95" s="6">
        <v>2</v>
      </c>
    </row>
    <row r="96" spans="1:6" ht="37.5" x14ac:dyDescent="0.35">
      <c r="A96" s="1">
        <v>88</v>
      </c>
      <c r="B96" s="2" t="s">
        <v>181</v>
      </c>
      <c r="C96" s="5" t="s">
        <v>51</v>
      </c>
      <c r="D96" s="4" t="s">
        <v>110</v>
      </c>
      <c r="E96" s="3" t="s">
        <v>2</v>
      </c>
      <c r="F96" s="6">
        <v>1</v>
      </c>
    </row>
    <row r="97" spans="1:6" ht="37.5" x14ac:dyDescent="0.35">
      <c r="A97" s="1">
        <v>89</v>
      </c>
      <c r="B97" s="2" t="s">
        <v>182</v>
      </c>
      <c r="C97" s="3" t="s">
        <v>2</v>
      </c>
      <c r="D97" s="4" t="s">
        <v>183</v>
      </c>
      <c r="E97" s="5" t="s">
        <v>184</v>
      </c>
      <c r="F97" s="6">
        <v>4</v>
      </c>
    </row>
    <row r="98" spans="1:6" ht="37.5" x14ac:dyDescent="0.35">
      <c r="A98" s="1">
        <v>90</v>
      </c>
      <c r="B98" s="2" t="s">
        <v>185</v>
      </c>
      <c r="C98" s="3" t="s">
        <v>2</v>
      </c>
      <c r="D98" s="4" t="s">
        <v>186</v>
      </c>
      <c r="E98" s="5" t="s">
        <v>187</v>
      </c>
      <c r="F98" s="6">
        <v>5</v>
      </c>
    </row>
    <row r="99" spans="1:6" ht="37.5" x14ac:dyDescent="0.35">
      <c r="A99" s="1">
        <v>91</v>
      </c>
      <c r="B99" s="2" t="s">
        <v>188</v>
      </c>
      <c r="C99" s="3" t="s">
        <v>2</v>
      </c>
      <c r="D99" s="4" t="s">
        <v>29</v>
      </c>
      <c r="E99" s="5" t="s">
        <v>189</v>
      </c>
      <c r="F99" s="6">
        <v>1</v>
      </c>
    </row>
    <row r="100" spans="1:6" ht="37.5" x14ac:dyDescent="0.35">
      <c r="A100" s="1">
        <v>92</v>
      </c>
      <c r="B100" s="2" t="s">
        <v>190</v>
      </c>
      <c r="C100" s="3" t="s">
        <v>2</v>
      </c>
      <c r="D100" s="4" t="s">
        <v>191</v>
      </c>
      <c r="E100" s="5" t="s">
        <v>192</v>
      </c>
      <c r="F100" s="6">
        <v>4</v>
      </c>
    </row>
    <row r="101" spans="1:6" ht="37.5" x14ac:dyDescent="0.35">
      <c r="A101" s="1">
        <v>93</v>
      </c>
      <c r="B101" s="2" t="s">
        <v>193</v>
      </c>
      <c r="C101" s="5" t="s">
        <v>194</v>
      </c>
      <c r="D101" s="4" t="s">
        <v>141</v>
      </c>
      <c r="E101" s="3" t="s">
        <v>2</v>
      </c>
      <c r="F101" s="6">
        <v>2</v>
      </c>
    </row>
    <row r="102" spans="1:6" ht="37.5" x14ac:dyDescent="0.35">
      <c r="A102" s="1">
        <v>94</v>
      </c>
      <c r="B102" s="2" t="s">
        <v>195</v>
      </c>
      <c r="C102" s="3" t="s">
        <v>2</v>
      </c>
      <c r="D102" s="4" t="s">
        <v>196</v>
      </c>
      <c r="E102" s="5" t="s">
        <v>28</v>
      </c>
      <c r="F102" s="6">
        <v>3</v>
      </c>
    </row>
    <row r="103" spans="1:6" ht="25" x14ac:dyDescent="0.35">
      <c r="A103" s="1">
        <v>95</v>
      </c>
      <c r="B103" s="2" t="s">
        <v>197</v>
      </c>
      <c r="C103" s="5" t="s">
        <v>51</v>
      </c>
      <c r="D103" s="4" t="s">
        <v>158</v>
      </c>
      <c r="E103" s="3" t="s">
        <v>2</v>
      </c>
      <c r="F103" s="6">
        <v>0</v>
      </c>
    </row>
    <row r="104" spans="1:6" ht="37.5" x14ac:dyDescent="0.35">
      <c r="A104" s="1">
        <v>96</v>
      </c>
      <c r="B104" s="2" t="s">
        <v>198</v>
      </c>
      <c r="C104" s="5" t="s">
        <v>199</v>
      </c>
      <c r="D104" s="4" t="s">
        <v>110</v>
      </c>
      <c r="E104" s="3" t="s">
        <v>2</v>
      </c>
      <c r="F104" s="6">
        <v>1</v>
      </c>
    </row>
    <row r="105" spans="1:6" ht="37.5" x14ac:dyDescent="0.35">
      <c r="A105" s="1">
        <v>97</v>
      </c>
      <c r="B105" s="2" t="s">
        <v>200</v>
      </c>
      <c r="C105" s="3" t="s">
        <v>2</v>
      </c>
      <c r="D105" s="4" t="s">
        <v>201</v>
      </c>
      <c r="E105" s="5" t="s">
        <v>106</v>
      </c>
      <c r="F105" s="6">
        <v>4</v>
      </c>
    </row>
    <row r="106" spans="1:6" ht="37.5" x14ac:dyDescent="0.35">
      <c r="A106" s="1">
        <v>98</v>
      </c>
      <c r="B106" s="2" t="s">
        <v>202</v>
      </c>
      <c r="C106" s="5" t="s">
        <v>39</v>
      </c>
      <c r="D106" s="4" t="s">
        <v>29</v>
      </c>
      <c r="E106" s="3" t="s">
        <v>2</v>
      </c>
      <c r="F106" s="6">
        <v>0</v>
      </c>
    </row>
    <row r="107" spans="1:6" ht="37.5" x14ac:dyDescent="0.35">
      <c r="A107" s="1">
        <v>99</v>
      </c>
      <c r="B107" s="2" t="s">
        <v>203</v>
      </c>
      <c r="C107" s="5" t="s">
        <v>15</v>
      </c>
      <c r="D107" s="4" t="s">
        <v>13</v>
      </c>
      <c r="E107" s="3" t="s">
        <v>2</v>
      </c>
      <c r="F107" s="6">
        <v>1</v>
      </c>
    </row>
    <row r="108" spans="1:6" ht="37.5" x14ac:dyDescent="0.35">
      <c r="A108" s="1">
        <v>100</v>
      </c>
      <c r="B108" s="2" t="s">
        <v>204</v>
      </c>
      <c r="C108" s="3" t="s">
        <v>2</v>
      </c>
      <c r="D108" s="4" t="s">
        <v>107</v>
      </c>
      <c r="E108" s="5" t="s">
        <v>205</v>
      </c>
      <c r="F108" s="6">
        <v>2</v>
      </c>
    </row>
    <row r="109" spans="1:6" ht="37.5" x14ac:dyDescent="0.35">
      <c r="A109" s="1">
        <v>101</v>
      </c>
      <c r="B109" s="2" t="s">
        <v>206</v>
      </c>
      <c r="C109" s="3" t="s">
        <v>2</v>
      </c>
      <c r="D109" s="4" t="s">
        <v>191</v>
      </c>
      <c r="E109" s="5" t="s">
        <v>49</v>
      </c>
      <c r="F109" s="6">
        <v>4</v>
      </c>
    </row>
    <row r="110" spans="1:6" ht="37.5" x14ac:dyDescent="0.35">
      <c r="A110" s="1">
        <v>102</v>
      </c>
      <c r="B110" s="2" t="s">
        <v>207</v>
      </c>
      <c r="C110" s="5" t="s">
        <v>120</v>
      </c>
      <c r="D110" s="4" t="s">
        <v>7</v>
      </c>
      <c r="E110" s="3" t="s">
        <v>2</v>
      </c>
      <c r="F110" s="6">
        <v>1</v>
      </c>
    </row>
    <row r="111" spans="1:6" ht="37.5" x14ac:dyDescent="0.35">
      <c r="A111" s="1">
        <v>103</v>
      </c>
      <c r="B111" s="2" t="s">
        <v>208</v>
      </c>
      <c r="C111" s="5" t="s">
        <v>178</v>
      </c>
      <c r="D111" s="4" t="s">
        <v>18</v>
      </c>
      <c r="E111" s="3" t="s">
        <v>2</v>
      </c>
      <c r="F111" s="6">
        <v>0</v>
      </c>
    </row>
    <row r="112" spans="1:6" ht="37.5" x14ac:dyDescent="0.35">
      <c r="A112" s="1">
        <v>104</v>
      </c>
      <c r="B112" s="2" t="s">
        <v>209</v>
      </c>
      <c r="C112" s="3" t="s">
        <v>2</v>
      </c>
      <c r="D112" s="4" t="s">
        <v>52</v>
      </c>
      <c r="E112" s="5" t="s">
        <v>10</v>
      </c>
      <c r="F112" s="6">
        <v>2</v>
      </c>
    </row>
    <row r="113" spans="1:6" ht="37.5" x14ac:dyDescent="0.35">
      <c r="A113" s="1">
        <v>105</v>
      </c>
      <c r="B113" s="2" t="s">
        <v>210</v>
      </c>
      <c r="C113" s="3" t="s">
        <v>2</v>
      </c>
      <c r="D113" s="4" t="s">
        <v>122</v>
      </c>
      <c r="E113" s="5" t="s">
        <v>19</v>
      </c>
      <c r="F113" s="6">
        <v>4</v>
      </c>
    </row>
    <row r="114" spans="1:6" ht="37.5" x14ac:dyDescent="0.35">
      <c r="A114" s="1">
        <v>106</v>
      </c>
      <c r="B114" s="2" t="s">
        <v>211</v>
      </c>
      <c r="C114" s="5" t="s">
        <v>189</v>
      </c>
      <c r="D114" s="4" t="s">
        <v>201</v>
      </c>
      <c r="E114" s="3" t="s">
        <v>2</v>
      </c>
      <c r="F114" s="6">
        <v>1</v>
      </c>
    </row>
    <row r="115" spans="1:6" ht="37.5" x14ac:dyDescent="0.35">
      <c r="A115" s="1">
        <v>107</v>
      </c>
      <c r="B115" s="2" t="s">
        <v>212</v>
      </c>
      <c r="C115" s="5" t="s">
        <v>213</v>
      </c>
      <c r="D115" s="4" t="s">
        <v>63</v>
      </c>
      <c r="E115" s="3" t="s">
        <v>2</v>
      </c>
      <c r="F115" s="6">
        <v>1</v>
      </c>
    </row>
    <row r="116" spans="1:6" ht="37.5" x14ac:dyDescent="0.35">
      <c r="A116" s="1">
        <v>108</v>
      </c>
      <c r="B116" s="2" t="s">
        <v>214</v>
      </c>
      <c r="C116" s="3" t="s">
        <v>2</v>
      </c>
      <c r="D116" s="4" t="s">
        <v>183</v>
      </c>
      <c r="E116" s="5" t="s">
        <v>215</v>
      </c>
      <c r="F116" s="6">
        <v>4</v>
      </c>
    </row>
    <row r="117" spans="1:6" ht="25" x14ac:dyDescent="0.35">
      <c r="A117" s="1">
        <v>109</v>
      </c>
      <c r="B117" s="2" t="s">
        <v>216</v>
      </c>
      <c r="C117" s="3" t="s">
        <v>2</v>
      </c>
      <c r="D117" s="4" t="s">
        <v>114</v>
      </c>
      <c r="E117" s="5" t="s">
        <v>4</v>
      </c>
      <c r="F117" s="6">
        <v>1</v>
      </c>
    </row>
    <row r="118" spans="1:6" ht="25" x14ac:dyDescent="0.35">
      <c r="A118" s="1">
        <v>110</v>
      </c>
      <c r="B118" s="2" t="s">
        <v>217</v>
      </c>
      <c r="C118" s="3" t="s">
        <v>2</v>
      </c>
      <c r="D118" s="4" t="s">
        <v>18</v>
      </c>
      <c r="E118" s="5" t="s">
        <v>6</v>
      </c>
      <c r="F118" s="6">
        <v>0</v>
      </c>
    </row>
    <row r="119" spans="1:6" ht="25" x14ac:dyDescent="0.35">
      <c r="A119" s="1">
        <v>111</v>
      </c>
      <c r="B119" s="2" t="s">
        <v>218</v>
      </c>
      <c r="C119" s="3" t="s">
        <v>2</v>
      </c>
      <c r="D119" s="4" t="s">
        <v>104</v>
      </c>
      <c r="E119" s="5" t="s">
        <v>178</v>
      </c>
      <c r="F119" s="6">
        <v>3</v>
      </c>
    </row>
    <row r="120" spans="1:6" ht="25" x14ac:dyDescent="0.35">
      <c r="A120" s="1">
        <v>112</v>
      </c>
      <c r="B120" s="2" t="s">
        <v>219</v>
      </c>
      <c r="C120" s="3" t="s">
        <v>2</v>
      </c>
      <c r="D120" s="9" t="s">
        <v>220</v>
      </c>
      <c r="E120" s="5" t="s">
        <v>32</v>
      </c>
      <c r="F120" s="6">
        <v>1</v>
      </c>
    </row>
    <row r="121" spans="1:6" ht="37.5" x14ac:dyDescent="0.35">
      <c r="A121" s="1">
        <v>113</v>
      </c>
      <c r="B121" s="2" t="s">
        <v>221</v>
      </c>
      <c r="C121" s="3" t="s">
        <v>2</v>
      </c>
      <c r="D121" s="4" t="s">
        <v>9</v>
      </c>
      <c r="E121" s="5" t="s">
        <v>49</v>
      </c>
      <c r="F121" s="6">
        <v>1</v>
      </c>
    </row>
    <row r="122" spans="1:6" ht="37.5" x14ac:dyDescent="0.35">
      <c r="A122" s="1">
        <v>114</v>
      </c>
      <c r="B122" s="2" t="s">
        <v>222</v>
      </c>
      <c r="C122" s="5" t="s">
        <v>189</v>
      </c>
      <c r="D122" s="4" t="s">
        <v>169</v>
      </c>
      <c r="E122" s="3" t="s">
        <v>2</v>
      </c>
      <c r="F122" s="6">
        <v>3</v>
      </c>
    </row>
    <row r="123" spans="1:6" ht="37.5" x14ac:dyDescent="0.35">
      <c r="A123" s="1">
        <v>115</v>
      </c>
      <c r="B123" s="2" t="s">
        <v>223</v>
      </c>
      <c r="C123" s="3" t="s">
        <v>2</v>
      </c>
      <c r="D123" s="4" t="s">
        <v>18</v>
      </c>
      <c r="E123" s="5" t="s">
        <v>15</v>
      </c>
      <c r="F123" s="6">
        <v>0</v>
      </c>
    </row>
    <row r="124" spans="1:6" ht="37.5" x14ac:dyDescent="0.35">
      <c r="A124" s="1">
        <v>116</v>
      </c>
      <c r="B124" s="2" t="s">
        <v>224</v>
      </c>
      <c r="C124" s="5" t="s">
        <v>15</v>
      </c>
      <c r="D124" s="4" t="s">
        <v>59</v>
      </c>
      <c r="E124" s="3" t="s">
        <v>2</v>
      </c>
      <c r="F124" s="6">
        <v>0</v>
      </c>
    </row>
    <row r="125" spans="1:6" ht="37.5" x14ac:dyDescent="0.35">
      <c r="A125" s="1">
        <v>117</v>
      </c>
      <c r="B125" s="2" t="s">
        <v>225</v>
      </c>
      <c r="C125" s="3" t="s">
        <v>2</v>
      </c>
      <c r="D125" s="4" t="s">
        <v>73</v>
      </c>
      <c r="E125" s="5" t="s">
        <v>46</v>
      </c>
      <c r="F125" s="6">
        <v>4</v>
      </c>
    </row>
    <row r="126" spans="1:6" ht="37.5" x14ac:dyDescent="0.35">
      <c r="A126" s="1">
        <v>118</v>
      </c>
      <c r="B126" s="2" t="s">
        <v>226</v>
      </c>
      <c r="C126" s="5" t="s">
        <v>49</v>
      </c>
      <c r="D126" s="4" t="s">
        <v>9</v>
      </c>
      <c r="E126" s="3" t="s">
        <v>2</v>
      </c>
      <c r="F126" s="6">
        <v>0</v>
      </c>
    </row>
    <row r="127" spans="1:6" ht="37.5" x14ac:dyDescent="0.35">
      <c r="A127" s="1">
        <v>119</v>
      </c>
      <c r="B127" s="2" t="s">
        <v>227</v>
      </c>
      <c r="C127" s="3" t="s">
        <v>2</v>
      </c>
      <c r="D127" s="4" t="s">
        <v>114</v>
      </c>
      <c r="E127" s="5" t="s">
        <v>4</v>
      </c>
      <c r="F127" s="6">
        <v>1</v>
      </c>
    </row>
    <row r="128" spans="1:6" ht="37.5" x14ac:dyDescent="0.35">
      <c r="A128" s="1">
        <v>120</v>
      </c>
      <c r="B128" s="2" t="s">
        <v>228</v>
      </c>
      <c r="C128" s="5" t="s">
        <v>6</v>
      </c>
      <c r="D128" s="4" t="s">
        <v>229</v>
      </c>
      <c r="E128" s="3" t="s">
        <v>2</v>
      </c>
      <c r="F128" s="6">
        <v>2</v>
      </c>
    </row>
    <row r="129" spans="1:6" ht="37.5" x14ac:dyDescent="0.35">
      <c r="A129" s="1">
        <v>121</v>
      </c>
      <c r="B129" s="2" t="s">
        <v>230</v>
      </c>
      <c r="C129" s="5" t="s">
        <v>113</v>
      </c>
      <c r="D129" s="4" t="s">
        <v>42</v>
      </c>
      <c r="E129" s="3" t="s">
        <v>2</v>
      </c>
      <c r="F129" s="6">
        <v>3</v>
      </c>
    </row>
    <row r="130" spans="1:6" ht="37.5" x14ac:dyDescent="0.35">
      <c r="A130" s="1">
        <v>122</v>
      </c>
      <c r="B130" s="2" t="s">
        <v>231</v>
      </c>
      <c r="C130" s="3" t="s">
        <v>2</v>
      </c>
      <c r="D130" s="4" t="s">
        <v>232</v>
      </c>
      <c r="E130" s="5" t="s">
        <v>10</v>
      </c>
      <c r="F130" s="6">
        <v>4</v>
      </c>
    </row>
    <row r="131" spans="1:6" ht="37.5" x14ac:dyDescent="0.35">
      <c r="A131" s="1">
        <v>123</v>
      </c>
      <c r="B131" s="2" t="s">
        <v>233</v>
      </c>
      <c r="C131" s="3" t="s">
        <v>2</v>
      </c>
      <c r="D131" s="4" t="s">
        <v>234</v>
      </c>
      <c r="E131" s="5" t="s">
        <v>15</v>
      </c>
      <c r="F131" s="6">
        <v>4</v>
      </c>
    </row>
    <row r="132" spans="1:6" ht="37.5" x14ac:dyDescent="0.35">
      <c r="A132" s="1">
        <v>124</v>
      </c>
      <c r="B132" s="2" t="s">
        <v>235</v>
      </c>
      <c r="C132" s="5" t="s">
        <v>51</v>
      </c>
      <c r="D132" s="4" t="s">
        <v>42</v>
      </c>
      <c r="E132" s="3" t="s">
        <v>2</v>
      </c>
      <c r="F132" s="6">
        <v>3</v>
      </c>
    </row>
    <row r="133" spans="1:6" ht="37.5" x14ac:dyDescent="0.35">
      <c r="A133" s="1">
        <v>125</v>
      </c>
      <c r="B133" s="2" t="s">
        <v>236</v>
      </c>
      <c r="C133" s="3" t="s">
        <v>2</v>
      </c>
      <c r="D133" s="4" t="s">
        <v>162</v>
      </c>
      <c r="E133" s="5" t="s">
        <v>19</v>
      </c>
      <c r="F133" s="6">
        <v>3</v>
      </c>
    </row>
    <row r="134" spans="1:6" ht="37.5" x14ac:dyDescent="0.35">
      <c r="A134" s="1">
        <v>126</v>
      </c>
      <c r="B134" s="2" t="s">
        <v>237</v>
      </c>
      <c r="C134" s="5" t="s">
        <v>23</v>
      </c>
      <c r="D134" s="4" t="s">
        <v>238</v>
      </c>
      <c r="E134" s="3" t="s">
        <v>2</v>
      </c>
      <c r="F134" s="6">
        <v>1</v>
      </c>
    </row>
    <row r="135" spans="1:6" ht="37.5" x14ac:dyDescent="0.35">
      <c r="A135" s="1">
        <v>127</v>
      </c>
      <c r="B135" s="2" t="s">
        <v>239</v>
      </c>
      <c r="C135" s="5" t="s">
        <v>15</v>
      </c>
      <c r="D135" s="4" t="s">
        <v>107</v>
      </c>
      <c r="E135" s="3" t="s">
        <v>2</v>
      </c>
      <c r="F135" s="6">
        <v>1</v>
      </c>
    </row>
    <row r="136" spans="1:6" ht="37.5" x14ac:dyDescent="0.35">
      <c r="A136" s="1">
        <v>128</v>
      </c>
      <c r="B136" s="2" t="s">
        <v>240</v>
      </c>
      <c r="C136" s="3" t="s">
        <v>2</v>
      </c>
      <c r="D136" s="4" t="s">
        <v>3</v>
      </c>
      <c r="E136" s="5" t="s">
        <v>32</v>
      </c>
      <c r="F136" s="6">
        <v>3</v>
      </c>
    </row>
    <row r="137" spans="1:6" ht="37.5" x14ac:dyDescent="0.35">
      <c r="A137" s="1">
        <v>129</v>
      </c>
      <c r="B137" s="2" t="s">
        <v>241</v>
      </c>
      <c r="C137" s="5" t="s">
        <v>46</v>
      </c>
      <c r="D137" s="4" t="s">
        <v>40</v>
      </c>
      <c r="E137" s="3" t="s">
        <v>2</v>
      </c>
      <c r="F137" s="6">
        <v>2</v>
      </c>
    </row>
    <row r="138" spans="1:6" ht="37.5" x14ac:dyDescent="0.35">
      <c r="A138" s="1">
        <v>130</v>
      </c>
      <c r="B138" s="2" t="s">
        <v>242</v>
      </c>
      <c r="C138" s="5" t="s">
        <v>243</v>
      </c>
      <c r="D138" s="4" t="s">
        <v>18</v>
      </c>
      <c r="E138" s="3" t="s">
        <v>2</v>
      </c>
      <c r="F138" s="6">
        <v>0</v>
      </c>
    </row>
    <row r="139" spans="1:6" ht="37.5" x14ac:dyDescent="0.35">
      <c r="A139" s="1">
        <v>131</v>
      </c>
      <c r="B139" s="2" t="s">
        <v>244</v>
      </c>
      <c r="C139" s="3" t="s">
        <v>2</v>
      </c>
      <c r="D139" s="9" t="s">
        <v>245</v>
      </c>
      <c r="E139" s="5" t="s">
        <v>15</v>
      </c>
      <c r="F139" s="6">
        <v>2</v>
      </c>
    </row>
    <row r="140" spans="1:6" ht="37.5" x14ac:dyDescent="0.35">
      <c r="A140" s="1">
        <v>132</v>
      </c>
      <c r="B140" s="2" t="s">
        <v>246</v>
      </c>
      <c r="C140" s="5" t="s">
        <v>247</v>
      </c>
      <c r="D140" s="4" t="s">
        <v>248</v>
      </c>
      <c r="E140" s="3" t="s">
        <v>2</v>
      </c>
      <c r="F140" s="6">
        <v>3</v>
      </c>
    </row>
    <row r="141" spans="1:6" ht="37.5" x14ac:dyDescent="0.35">
      <c r="A141" s="1">
        <v>133</v>
      </c>
      <c r="B141" s="2" t="s">
        <v>249</v>
      </c>
      <c r="C141" s="3" t="s">
        <v>2</v>
      </c>
      <c r="D141" s="4" t="s">
        <v>129</v>
      </c>
      <c r="E141" s="5" t="s">
        <v>49</v>
      </c>
      <c r="F141" s="6">
        <v>3</v>
      </c>
    </row>
    <row r="142" spans="1:6" ht="37.5" x14ac:dyDescent="0.35">
      <c r="A142" s="1">
        <v>134</v>
      </c>
      <c r="B142" s="2" t="s">
        <v>250</v>
      </c>
      <c r="C142" s="5" t="s">
        <v>4</v>
      </c>
      <c r="D142" s="4" t="s">
        <v>238</v>
      </c>
      <c r="E142" s="3" t="s">
        <v>2</v>
      </c>
      <c r="F142" s="6">
        <v>1</v>
      </c>
    </row>
    <row r="143" spans="1:6" ht="37.5" x14ac:dyDescent="0.35">
      <c r="A143" s="1">
        <v>135</v>
      </c>
      <c r="B143" s="2" t="s">
        <v>251</v>
      </c>
      <c r="C143" s="3" t="s">
        <v>2</v>
      </c>
      <c r="D143" s="4" t="s">
        <v>18</v>
      </c>
      <c r="E143" s="5" t="s">
        <v>6</v>
      </c>
      <c r="F143" s="6">
        <v>0</v>
      </c>
    </row>
    <row r="144" spans="1:6" ht="37.5" x14ac:dyDescent="0.35">
      <c r="A144" s="1">
        <v>136</v>
      </c>
      <c r="B144" s="2" t="s">
        <v>252</v>
      </c>
      <c r="C144" s="5" t="s">
        <v>10</v>
      </c>
      <c r="D144" s="4" t="s">
        <v>238</v>
      </c>
      <c r="E144" s="3" t="s">
        <v>2</v>
      </c>
      <c r="F144" s="6">
        <v>1</v>
      </c>
    </row>
    <row r="145" spans="1:6" ht="37.5" x14ac:dyDescent="0.35">
      <c r="A145" s="1">
        <v>137</v>
      </c>
      <c r="B145" s="2" t="s">
        <v>253</v>
      </c>
      <c r="C145" s="5" t="s">
        <v>254</v>
      </c>
      <c r="D145" s="4" t="s">
        <v>255</v>
      </c>
      <c r="E145" s="3" t="s">
        <v>2</v>
      </c>
      <c r="F145" s="6">
        <v>4</v>
      </c>
    </row>
    <row r="146" spans="1:6" ht="37.5" x14ac:dyDescent="0.35">
      <c r="A146" s="1">
        <v>138</v>
      </c>
      <c r="B146" s="2" t="s">
        <v>256</v>
      </c>
      <c r="C146" s="5" t="s">
        <v>257</v>
      </c>
      <c r="D146" s="4" t="s">
        <v>258</v>
      </c>
      <c r="E146" s="3" t="s">
        <v>2</v>
      </c>
      <c r="F146" s="6">
        <v>2</v>
      </c>
    </row>
    <row r="147" spans="1:6" ht="37.5" x14ac:dyDescent="0.35">
      <c r="A147" s="1">
        <v>139</v>
      </c>
      <c r="B147" s="2" t="s">
        <v>259</v>
      </c>
      <c r="C147" s="5" t="s">
        <v>19</v>
      </c>
      <c r="D147" s="4" t="s">
        <v>260</v>
      </c>
      <c r="E147" s="3" t="s">
        <v>2</v>
      </c>
      <c r="F147" s="6">
        <v>5</v>
      </c>
    </row>
    <row r="148" spans="1:6" ht="37.5" x14ac:dyDescent="0.35">
      <c r="A148" s="1">
        <v>140</v>
      </c>
      <c r="B148" s="2" t="s">
        <v>261</v>
      </c>
      <c r="C148" s="3" t="s">
        <v>2</v>
      </c>
      <c r="D148" s="4" t="s">
        <v>162</v>
      </c>
      <c r="E148" s="5" t="s">
        <v>23</v>
      </c>
      <c r="F148" s="6">
        <v>3</v>
      </c>
    </row>
    <row r="149" spans="1:6" ht="37.5" x14ac:dyDescent="0.35">
      <c r="A149" s="1">
        <v>141</v>
      </c>
      <c r="B149" s="2" t="s">
        <v>262</v>
      </c>
      <c r="C149" s="5" t="s">
        <v>32</v>
      </c>
      <c r="D149" s="4" t="s">
        <v>263</v>
      </c>
      <c r="E149" s="3" t="s">
        <v>2</v>
      </c>
      <c r="F149" s="6">
        <v>2</v>
      </c>
    </row>
    <row r="150" spans="1:6" ht="37.5" x14ac:dyDescent="0.35">
      <c r="A150" s="1">
        <v>142</v>
      </c>
      <c r="B150" s="2" t="s">
        <v>264</v>
      </c>
      <c r="C150" s="5" t="s">
        <v>10</v>
      </c>
      <c r="D150" s="4" t="s">
        <v>18</v>
      </c>
      <c r="E150" s="3" t="s">
        <v>2</v>
      </c>
      <c r="F150" s="6">
        <v>0</v>
      </c>
    </row>
    <row r="151" spans="1:6" ht="37.5" x14ac:dyDescent="0.35">
      <c r="A151" s="1">
        <v>143</v>
      </c>
      <c r="B151" s="2" t="s">
        <v>265</v>
      </c>
      <c r="C151" s="3" t="s">
        <v>2</v>
      </c>
      <c r="D151" s="4" t="s">
        <v>266</v>
      </c>
      <c r="E151" s="5" t="s">
        <v>267</v>
      </c>
      <c r="F151" s="6">
        <v>2</v>
      </c>
    </row>
    <row r="152" spans="1:6" ht="37.5" x14ac:dyDescent="0.35">
      <c r="A152" s="1">
        <v>144</v>
      </c>
      <c r="B152" s="2" t="s">
        <v>268</v>
      </c>
      <c r="C152" s="5" t="s">
        <v>269</v>
      </c>
      <c r="D152" s="4" t="s">
        <v>18</v>
      </c>
      <c r="E152" s="3" t="s">
        <v>2</v>
      </c>
      <c r="F152" s="6">
        <v>0</v>
      </c>
    </row>
    <row r="153" spans="1:6" ht="37.5" x14ac:dyDescent="0.35">
      <c r="A153" s="1">
        <v>145</v>
      </c>
      <c r="B153" s="2" t="s">
        <v>270</v>
      </c>
      <c r="C153" s="3" t="s">
        <v>2</v>
      </c>
      <c r="D153" s="4" t="s">
        <v>104</v>
      </c>
      <c r="E153" s="5" t="s">
        <v>271</v>
      </c>
      <c r="F153" s="6">
        <v>3</v>
      </c>
    </row>
    <row r="154" spans="1:6" ht="37.5" x14ac:dyDescent="0.35">
      <c r="A154" s="1">
        <v>146</v>
      </c>
      <c r="B154" s="2" t="s">
        <v>272</v>
      </c>
      <c r="C154" s="3" t="s">
        <v>2</v>
      </c>
      <c r="D154" s="4" t="s">
        <v>266</v>
      </c>
      <c r="E154" s="5" t="s">
        <v>273</v>
      </c>
      <c r="F154" s="6">
        <v>2</v>
      </c>
    </row>
    <row r="155" spans="1:6" ht="37.5" x14ac:dyDescent="0.35">
      <c r="A155" s="1">
        <v>147</v>
      </c>
      <c r="B155" s="2" t="s">
        <v>274</v>
      </c>
      <c r="C155" s="3" t="s">
        <v>2</v>
      </c>
      <c r="D155" s="4" t="s">
        <v>63</v>
      </c>
      <c r="E155" s="5" t="s">
        <v>267</v>
      </c>
      <c r="F155" s="6">
        <v>2</v>
      </c>
    </row>
    <row r="156" spans="1:6" ht="37.5" x14ac:dyDescent="0.35">
      <c r="A156" s="1">
        <v>148</v>
      </c>
      <c r="B156" s="2" t="s">
        <v>275</v>
      </c>
      <c r="C156" s="3" t="s">
        <v>2</v>
      </c>
      <c r="D156" s="4" t="s">
        <v>9</v>
      </c>
      <c r="E156" s="5" t="s">
        <v>276</v>
      </c>
      <c r="F156" s="6">
        <v>1</v>
      </c>
    </row>
    <row r="157" spans="1:6" ht="37.5" x14ac:dyDescent="0.35">
      <c r="A157" s="1">
        <v>149</v>
      </c>
      <c r="B157" s="2" t="s">
        <v>277</v>
      </c>
      <c r="C157" s="5" t="s">
        <v>189</v>
      </c>
      <c r="D157" s="4" t="s">
        <v>86</v>
      </c>
      <c r="E157" s="3" t="s">
        <v>2</v>
      </c>
      <c r="F157" s="6">
        <v>3</v>
      </c>
    </row>
    <row r="158" spans="1:6" ht="25" x14ac:dyDescent="0.35">
      <c r="A158" s="1">
        <v>150</v>
      </c>
      <c r="B158" s="2" t="s">
        <v>278</v>
      </c>
      <c r="C158" s="3" t="s">
        <v>2</v>
      </c>
      <c r="D158" s="4" t="s">
        <v>279</v>
      </c>
      <c r="E158" s="5" t="s">
        <v>113</v>
      </c>
      <c r="F158" s="6">
        <v>1</v>
      </c>
    </row>
    <row r="159" spans="1:6" ht="25" x14ac:dyDescent="0.35">
      <c r="A159" s="1">
        <v>151</v>
      </c>
      <c r="B159" s="2" t="s">
        <v>280</v>
      </c>
      <c r="C159" s="3" t="s">
        <v>2</v>
      </c>
      <c r="D159" s="4" t="s">
        <v>29</v>
      </c>
      <c r="E159" s="5" t="s">
        <v>281</v>
      </c>
      <c r="F159" s="6">
        <v>1</v>
      </c>
    </row>
    <row r="160" spans="1:6" ht="25" x14ac:dyDescent="0.35">
      <c r="A160" s="1">
        <v>152</v>
      </c>
      <c r="B160" s="2" t="s">
        <v>282</v>
      </c>
      <c r="C160" s="5" t="s">
        <v>98</v>
      </c>
      <c r="D160" s="9" t="s">
        <v>283</v>
      </c>
      <c r="E160" s="3" t="s">
        <v>2</v>
      </c>
      <c r="F160" s="6">
        <v>0</v>
      </c>
    </row>
    <row r="161" spans="1:6" ht="25" x14ac:dyDescent="0.35">
      <c r="A161" s="1">
        <v>153</v>
      </c>
      <c r="B161" s="2" t="s">
        <v>284</v>
      </c>
      <c r="C161" s="5" t="s">
        <v>51</v>
      </c>
      <c r="D161" s="4" t="s">
        <v>279</v>
      </c>
      <c r="E161" s="3" t="s">
        <v>2</v>
      </c>
      <c r="F161" s="6">
        <v>0</v>
      </c>
    </row>
    <row r="162" spans="1:6" ht="37.5" x14ac:dyDescent="0.35">
      <c r="A162" s="1">
        <v>154</v>
      </c>
      <c r="B162" s="2" t="s">
        <v>285</v>
      </c>
      <c r="C162" s="5" t="s">
        <v>51</v>
      </c>
      <c r="D162" s="4" t="s">
        <v>67</v>
      </c>
      <c r="E162" s="3" t="s">
        <v>2</v>
      </c>
      <c r="F162" s="6">
        <v>4</v>
      </c>
    </row>
    <row r="163" spans="1:6" ht="37.5" x14ac:dyDescent="0.35">
      <c r="A163" s="1">
        <v>155</v>
      </c>
      <c r="B163" s="2" t="s">
        <v>286</v>
      </c>
      <c r="C163" s="3" t="s">
        <v>2</v>
      </c>
      <c r="D163" s="4" t="s">
        <v>21</v>
      </c>
      <c r="E163" s="5" t="s">
        <v>15</v>
      </c>
      <c r="F163" s="6">
        <v>0</v>
      </c>
    </row>
    <row r="164" spans="1:6" ht="37.5" x14ac:dyDescent="0.35">
      <c r="A164" s="1">
        <v>156</v>
      </c>
      <c r="B164" s="2" t="s">
        <v>287</v>
      </c>
      <c r="C164" s="5" t="s">
        <v>288</v>
      </c>
      <c r="D164" s="4" t="s">
        <v>289</v>
      </c>
      <c r="E164" s="3" t="s">
        <v>2</v>
      </c>
      <c r="F164" s="6">
        <v>7</v>
      </c>
    </row>
    <row r="165" spans="1:6" ht="37.5" x14ac:dyDescent="0.35">
      <c r="A165" s="1">
        <v>157</v>
      </c>
      <c r="B165" s="2" t="s">
        <v>290</v>
      </c>
      <c r="C165" s="5" t="s">
        <v>87</v>
      </c>
      <c r="D165" s="4" t="s">
        <v>229</v>
      </c>
      <c r="E165" s="3" t="s">
        <v>2</v>
      </c>
      <c r="F165" s="6">
        <v>2</v>
      </c>
    </row>
    <row r="166" spans="1:6" ht="37.5" x14ac:dyDescent="0.35">
      <c r="A166" s="1">
        <v>158</v>
      </c>
      <c r="B166" s="2" t="s">
        <v>291</v>
      </c>
      <c r="C166" s="5" t="s">
        <v>205</v>
      </c>
      <c r="D166" s="4" t="s">
        <v>9</v>
      </c>
      <c r="E166" s="3" t="s">
        <v>2</v>
      </c>
      <c r="F166" s="6">
        <v>0</v>
      </c>
    </row>
    <row r="167" spans="1:6" ht="37.5" x14ac:dyDescent="0.35">
      <c r="A167" s="1">
        <v>159</v>
      </c>
      <c r="B167" s="2" t="s">
        <v>292</v>
      </c>
      <c r="C167" s="5" t="s">
        <v>293</v>
      </c>
      <c r="D167" s="4" t="s">
        <v>141</v>
      </c>
      <c r="E167" s="3" t="s">
        <v>2</v>
      </c>
      <c r="F167" s="6">
        <v>2</v>
      </c>
    </row>
    <row r="168" spans="1:6" ht="37.5" x14ac:dyDescent="0.35">
      <c r="A168" s="1">
        <v>160</v>
      </c>
      <c r="B168" s="2" t="s">
        <v>294</v>
      </c>
      <c r="C168" s="3" t="s">
        <v>2</v>
      </c>
      <c r="D168" s="4" t="s">
        <v>107</v>
      </c>
      <c r="E168" s="5" t="s">
        <v>10</v>
      </c>
      <c r="F168" s="6">
        <v>2</v>
      </c>
    </row>
    <row r="169" spans="1:6" ht="37.5" x14ac:dyDescent="0.35">
      <c r="A169" s="1">
        <v>161</v>
      </c>
      <c r="B169" s="2" t="s">
        <v>295</v>
      </c>
      <c r="C169" s="3" t="s">
        <v>2</v>
      </c>
      <c r="D169" s="4" t="s">
        <v>186</v>
      </c>
      <c r="E169" s="5" t="s">
        <v>4</v>
      </c>
      <c r="F169" s="6">
        <v>5</v>
      </c>
    </row>
    <row r="170" spans="1:6" ht="37.5" x14ac:dyDescent="0.35">
      <c r="A170" s="1">
        <v>162</v>
      </c>
      <c r="B170" s="2" t="s">
        <v>296</v>
      </c>
      <c r="C170" s="3" t="s">
        <v>2</v>
      </c>
      <c r="D170" s="4" t="s">
        <v>297</v>
      </c>
      <c r="E170" s="5" t="s">
        <v>19</v>
      </c>
      <c r="F170" s="6">
        <v>2</v>
      </c>
    </row>
    <row r="171" spans="1:6" ht="37.5" x14ac:dyDescent="0.35">
      <c r="A171" s="1">
        <v>163</v>
      </c>
      <c r="B171" s="2" t="s">
        <v>298</v>
      </c>
      <c r="C171" s="3" t="s">
        <v>2</v>
      </c>
      <c r="D171" s="4" t="s">
        <v>9</v>
      </c>
      <c r="E171" s="5" t="s">
        <v>32</v>
      </c>
      <c r="F171" s="6">
        <v>1</v>
      </c>
    </row>
    <row r="172" spans="1:6" ht="37.5" x14ac:dyDescent="0.35">
      <c r="A172" s="1">
        <v>164</v>
      </c>
      <c r="B172" s="2" t="s">
        <v>299</v>
      </c>
      <c r="C172" s="3" t="s">
        <v>2</v>
      </c>
      <c r="D172" s="4" t="s">
        <v>29</v>
      </c>
      <c r="E172" s="5" t="s">
        <v>180</v>
      </c>
      <c r="F172" s="6">
        <v>1</v>
      </c>
    </row>
    <row r="173" spans="1:6" ht="37.5" x14ac:dyDescent="0.35">
      <c r="A173" s="1">
        <v>165</v>
      </c>
      <c r="B173" s="2" t="s">
        <v>300</v>
      </c>
      <c r="C173" s="3" t="s">
        <v>2</v>
      </c>
      <c r="D173" s="9" t="s">
        <v>301</v>
      </c>
      <c r="E173" s="5" t="s">
        <v>6</v>
      </c>
      <c r="F173" s="6">
        <v>0</v>
      </c>
    </row>
    <row r="174" spans="1:6" ht="37.5" x14ac:dyDescent="0.35">
      <c r="A174" s="1">
        <v>166</v>
      </c>
      <c r="B174" s="2" t="s">
        <v>302</v>
      </c>
      <c r="C174" s="3" t="s">
        <v>2</v>
      </c>
      <c r="D174" s="4" t="s">
        <v>303</v>
      </c>
      <c r="E174" s="5" t="s">
        <v>19</v>
      </c>
      <c r="F174" s="6">
        <v>6</v>
      </c>
    </row>
    <row r="175" spans="1:6" ht="25" x14ac:dyDescent="0.35">
      <c r="A175" s="1">
        <v>167</v>
      </c>
      <c r="B175" s="2" t="s">
        <v>304</v>
      </c>
      <c r="C175" s="5" t="s">
        <v>46</v>
      </c>
      <c r="D175" s="9" t="s">
        <v>305</v>
      </c>
      <c r="E175" s="3" t="s">
        <v>2</v>
      </c>
      <c r="F175" s="6">
        <v>0</v>
      </c>
    </row>
    <row r="176" spans="1:6" ht="37.5" x14ac:dyDescent="0.35">
      <c r="A176" s="1">
        <v>168</v>
      </c>
      <c r="B176" s="2" t="s">
        <v>306</v>
      </c>
      <c r="C176" s="3" t="s">
        <v>2</v>
      </c>
      <c r="D176" s="4" t="s">
        <v>307</v>
      </c>
      <c r="E176" s="5" t="s">
        <v>4</v>
      </c>
      <c r="F176" s="6">
        <v>7</v>
      </c>
    </row>
    <row r="177" spans="1:6" ht="37.5" x14ac:dyDescent="0.35">
      <c r="A177" s="1">
        <v>169</v>
      </c>
      <c r="B177" s="2" t="s">
        <v>308</v>
      </c>
      <c r="C177" s="5" t="s">
        <v>28</v>
      </c>
      <c r="D177" s="4" t="s">
        <v>309</v>
      </c>
      <c r="E177" s="3" t="s">
        <v>2</v>
      </c>
      <c r="F177" s="6">
        <v>2</v>
      </c>
    </row>
    <row r="178" spans="1:6" ht="37.5" x14ac:dyDescent="0.35">
      <c r="A178" s="1">
        <v>170</v>
      </c>
      <c r="B178" s="2" t="s">
        <v>310</v>
      </c>
      <c r="C178" s="3" t="s">
        <v>2</v>
      </c>
      <c r="D178" s="4" t="s">
        <v>141</v>
      </c>
      <c r="E178" s="5" t="s">
        <v>10</v>
      </c>
      <c r="F178" s="6">
        <v>0</v>
      </c>
    </row>
    <row r="179" spans="1:6" ht="37.5" x14ac:dyDescent="0.35">
      <c r="A179" s="1">
        <v>171</v>
      </c>
      <c r="B179" s="2" t="s">
        <v>311</v>
      </c>
      <c r="C179" s="5" t="s">
        <v>19</v>
      </c>
      <c r="D179" s="4">
        <v>0</v>
      </c>
      <c r="E179" s="3" t="s">
        <v>2</v>
      </c>
      <c r="F179" s="6">
        <v>0</v>
      </c>
    </row>
    <row r="180" spans="1:6" ht="37.5" x14ac:dyDescent="0.35">
      <c r="A180" s="1">
        <v>172</v>
      </c>
      <c r="B180" s="2" t="s">
        <v>312</v>
      </c>
      <c r="C180" s="3" t="s">
        <v>2</v>
      </c>
      <c r="D180" s="4" t="s">
        <v>54</v>
      </c>
      <c r="E180" s="5" t="s">
        <v>15</v>
      </c>
      <c r="F180" s="6">
        <v>1</v>
      </c>
    </row>
    <row r="181" spans="1:6" ht="37.5" x14ac:dyDescent="0.35">
      <c r="A181" s="1">
        <v>173</v>
      </c>
      <c r="B181" s="2" t="s">
        <v>313</v>
      </c>
      <c r="C181" s="5" t="s">
        <v>6</v>
      </c>
      <c r="D181" s="4" t="s">
        <v>110</v>
      </c>
      <c r="E181" s="3" t="s">
        <v>2</v>
      </c>
      <c r="F181" s="6">
        <v>1</v>
      </c>
    </row>
    <row r="182" spans="1:6" ht="37.5" x14ac:dyDescent="0.35">
      <c r="A182" s="1">
        <v>174</v>
      </c>
      <c r="B182" s="2" t="s">
        <v>314</v>
      </c>
      <c r="C182" s="5" t="s">
        <v>46</v>
      </c>
      <c r="D182" s="4" t="s">
        <v>315</v>
      </c>
      <c r="E182" s="3" t="s">
        <v>2</v>
      </c>
      <c r="F182" s="6">
        <v>2</v>
      </c>
    </row>
    <row r="183" spans="1:6" ht="37.5" x14ac:dyDescent="0.35">
      <c r="A183" s="1">
        <v>175</v>
      </c>
      <c r="B183" s="2" t="s">
        <v>316</v>
      </c>
      <c r="C183" s="3" t="s">
        <v>2</v>
      </c>
      <c r="D183" s="4" t="s">
        <v>134</v>
      </c>
      <c r="E183" s="5" t="s">
        <v>4</v>
      </c>
      <c r="F183" s="6">
        <v>2</v>
      </c>
    </row>
    <row r="184" spans="1:6" ht="37.5" x14ac:dyDescent="0.35">
      <c r="A184" s="1">
        <v>176</v>
      </c>
      <c r="B184" s="2" t="s">
        <v>317</v>
      </c>
      <c r="C184" s="3" t="s">
        <v>2</v>
      </c>
      <c r="D184" s="4" t="s">
        <v>29</v>
      </c>
      <c r="E184" s="5" t="s">
        <v>318</v>
      </c>
      <c r="F184" s="6">
        <v>1</v>
      </c>
    </row>
    <row r="185" spans="1:6" ht="37.5" x14ac:dyDescent="0.35">
      <c r="A185" s="1">
        <v>177</v>
      </c>
      <c r="B185" s="2" t="s">
        <v>319</v>
      </c>
      <c r="C185" s="3" t="s">
        <v>2</v>
      </c>
      <c r="D185" s="4" t="s">
        <v>174</v>
      </c>
      <c r="E185" s="5" t="s">
        <v>46</v>
      </c>
      <c r="F185" s="6">
        <v>2</v>
      </c>
    </row>
    <row r="186" spans="1:6" ht="37.5" x14ac:dyDescent="0.35">
      <c r="A186" s="1">
        <v>178</v>
      </c>
      <c r="B186" s="2" t="s">
        <v>320</v>
      </c>
      <c r="C186" s="3" t="s">
        <v>2</v>
      </c>
      <c r="D186" s="4" t="s">
        <v>321</v>
      </c>
      <c r="E186" s="5" t="s">
        <v>163</v>
      </c>
      <c r="F186" s="6">
        <v>5</v>
      </c>
    </row>
    <row r="187" spans="1:6" ht="37.5" x14ac:dyDescent="0.35">
      <c r="A187" s="1">
        <v>179</v>
      </c>
      <c r="B187" s="2" t="s">
        <v>322</v>
      </c>
      <c r="C187" s="3" t="s">
        <v>2</v>
      </c>
      <c r="D187" s="4" t="s">
        <v>323</v>
      </c>
      <c r="E187" s="5" t="s">
        <v>4</v>
      </c>
      <c r="F187" s="6">
        <v>3</v>
      </c>
    </row>
    <row r="188" spans="1:6" ht="37.5" x14ac:dyDescent="0.35">
      <c r="A188" s="1">
        <v>180</v>
      </c>
      <c r="B188" s="2" t="s">
        <v>324</v>
      </c>
      <c r="C188" s="3" t="s">
        <v>2</v>
      </c>
      <c r="D188" s="4" t="s">
        <v>73</v>
      </c>
      <c r="E188" s="5" t="s">
        <v>49</v>
      </c>
      <c r="F188" s="6">
        <v>4</v>
      </c>
    </row>
    <row r="189" spans="1:6" ht="37.5" x14ac:dyDescent="0.35">
      <c r="A189" s="1">
        <v>181</v>
      </c>
      <c r="B189" s="2" t="s">
        <v>325</v>
      </c>
      <c r="C189" s="5" t="s">
        <v>120</v>
      </c>
      <c r="D189" s="4" t="s">
        <v>326</v>
      </c>
      <c r="E189" s="3" t="s">
        <v>2</v>
      </c>
      <c r="F189" s="6">
        <v>4</v>
      </c>
    </row>
    <row r="190" spans="1:6" ht="37.5" x14ac:dyDescent="0.35">
      <c r="A190" s="1">
        <v>182</v>
      </c>
      <c r="B190" s="2" t="s">
        <v>327</v>
      </c>
      <c r="C190" s="3" t="s">
        <v>2</v>
      </c>
      <c r="D190" s="9" t="s">
        <v>283</v>
      </c>
      <c r="E190" s="5" t="s">
        <v>46</v>
      </c>
      <c r="F190" s="6">
        <v>0</v>
      </c>
    </row>
    <row r="191" spans="1:6" ht="37.5" x14ac:dyDescent="0.35">
      <c r="A191" s="1">
        <v>183</v>
      </c>
      <c r="B191" s="2" t="s">
        <v>328</v>
      </c>
      <c r="C191" s="3" t="s">
        <v>2</v>
      </c>
      <c r="D191" s="4" t="s">
        <v>29</v>
      </c>
      <c r="E191" s="5" t="s">
        <v>32</v>
      </c>
      <c r="F191" s="6">
        <v>1</v>
      </c>
    </row>
    <row r="192" spans="1:6" ht="37.5" x14ac:dyDescent="0.35">
      <c r="A192" s="1">
        <v>184</v>
      </c>
      <c r="B192" s="2" t="s">
        <v>329</v>
      </c>
      <c r="C192" s="5" t="s">
        <v>49</v>
      </c>
      <c r="D192" s="4" t="s">
        <v>297</v>
      </c>
      <c r="E192" s="3" t="s">
        <v>2</v>
      </c>
      <c r="F192" s="6">
        <v>2</v>
      </c>
    </row>
    <row r="193" spans="1:6" ht="37.5" x14ac:dyDescent="0.35">
      <c r="A193" s="1">
        <v>185</v>
      </c>
      <c r="B193" s="2" t="s">
        <v>330</v>
      </c>
      <c r="C193" s="5" t="s">
        <v>23</v>
      </c>
      <c r="D193" s="4" t="s">
        <v>331</v>
      </c>
      <c r="E193" s="3" t="s">
        <v>2</v>
      </c>
      <c r="F193" s="6">
        <v>2</v>
      </c>
    </row>
    <row r="194" spans="1:6" ht="37.5" x14ac:dyDescent="0.35">
      <c r="A194" s="1">
        <v>186</v>
      </c>
      <c r="B194" s="2" t="s">
        <v>332</v>
      </c>
      <c r="C194" s="3" t="s">
        <v>2</v>
      </c>
      <c r="D194" s="4" t="s">
        <v>110</v>
      </c>
      <c r="E194" s="5" t="s">
        <v>19</v>
      </c>
      <c r="F194" s="6">
        <v>0</v>
      </c>
    </row>
    <row r="195" spans="1:6" ht="37.5" x14ac:dyDescent="0.35">
      <c r="A195" s="1">
        <v>187</v>
      </c>
      <c r="B195" s="2" t="s">
        <v>333</v>
      </c>
      <c r="C195" s="5" t="s">
        <v>15</v>
      </c>
      <c r="D195" s="4" t="s">
        <v>129</v>
      </c>
      <c r="E195" s="3" t="s">
        <v>2</v>
      </c>
      <c r="F195" s="6">
        <v>0</v>
      </c>
    </row>
    <row r="196" spans="1:6" ht="37.5" x14ac:dyDescent="0.35">
      <c r="A196" s="1">
        <v>188</v>
      </c>
      <c r="B196" s="2" t="s">
        <v>334</v>
      </c>
      <c r="C196" s="3" t="s">
        <v>2</v>
      </c>
      <c r="D196" s="4" t="s">
        <v>129</v>
      </c>
      <c r="E196" s="5" t="s">
        <v>6</v>
      </c>
      <c r="F196" s="6">
        <v>3</v>
      </c>
    </row>
    <row r="197" spans="1:6" ht="37.5" x14ac:dyDescent="0.35">
      <c r="A197" s="1">
        <v>189</v>
      </c>
      <c r="B197" s="2" t="s">
        <v>335</v>
      </c>
      <c r="C197" s="3" t="s">
        <v>2</v>
      </c>
      <c r="D197" s="4" t="s">
        <v>29</v>
      </c>
      <c r="E197" s="5" t="s">
        <v>46</v>
      </c>
      <c r="F197" s="6">
        <v>1</v>
      </c>
    </row>
    <row r="198" spans="1:6" ht="37.5" x14ac:dyDescent="0.35">
      <c r="A198" s="1">
        <v>190</v>
      </c>
      <c r="B198" s="2" t="s">
        <v>336</v>
      </c>
      <c r="C198" s="5" t="s">
        <v>4</v>
      </c>
      <c r="D198" s="4" t="s">
        <v>266</v>
      </c>
      <c r="E198" s="3" t="s">
        <v>2</v>
      </c>
      <c r="F198" s="6">
        <v>0</v>
      </c>
    </row>
    <row r="199" spans="1:6" ht="37.5" x14ac:dyDescent="0.35">
      <c r="A199" s="1">
        <v>191</v>
      </c>
      <c r="B199" s="2" t="s">
        <v>337</v>
      </c>
      <c r="C199" s="5" t="s">
        <v>15</v>
      </c>
      <c r="D199" s="4" t="s">
        <v>110</v>
      </c>
      <c r="E199" s="3" t="s">
        <v>2</v>
      </c>
      <c r="F199" s="6">
        <v>1</v>
      </c>
    </row>
    <row r="200" spans="1:6" ht="37.5" x14ac:dyDescent="0.35">
      <c r="A200" s="1">
        <v>192</v>
      </c>
      <c r="B200" s="2" t="s">
        <v>338</v>
      </c>
      <c r="C200" s="5" t="s">
        <v>339</v>
      </c>
      <c r="D200" s="4" t="s">
        <v>340</v>
      </c>
      <c r="E200" s="3" t="s">
        <v>2</v>
      </c>
      <c r="F200" s="6">
        <v>6</v>
      </c>
    </row>
    <row r="201" spans="1:6" ht="37.5" x14ac:dyDescent="0.35">
      <c r="A201" s="1">
        <v>193</v>
      </c>
      <c r="B201" s="2" t="s">
        <v>341</v>
      </c>
      <c r="C201" s="5" t="s">
        <v>32</v>
      </c>
      <c r="D201" s="4">
        <v>0</v>
      </c>
      <c r="E201" s="3" t="s">
        <v>2</v>
      </c>
      <c r="F201" s="6">
        <v>0</v>
      </c>
    </row>
    <row r="202" spans="1:6" ht="37.5" x14ac:dyDescent="0.35">
      <c r="A202" s="1">
        <v>194</v>
      </c>
      <c r="B202" s="2" t="s">
        <v>342</v>
      </c>
      <c r="C202" s="3" t="s">
        <v>2</v>
      </c>
      <c r="D202" s="4">
        <v>0</v>
      </c>
      <c r="E202" s="5" t="s">
        <v>49</v>
      </c>
      <c r="F202" s="6">
        <v>1</v>
      </c>
    </row>
    <row r="203" spans="1:6" ht="37.5" x14ac:dyDescent="0.35">
      <c r="A203" s="1">
        <v>195</v>
      </c>
      <c r="B203" s="2" t="s">
        <v>343</v>
      </c>
      <c r="C203" s="3" t="s">
        <v>2</v>
      </c>
      <c r="D203" s="4">
        <v>0</v>
      </c>
      <c r="E203" s="5" t="s">
        <v>23</v>
      </c>
      <c r="F203" s="6">
        <v>0</v>
      </c>
    </row>
    <row r="204" spans="1:6" ht="37.5" x14ac:dyDescent="0.35">
      <c r="A204" s="1">
        <v>196</v>
      </c>
      <c r="B204" s="2" t="s">
        <v>344</v>
      </c>
      <c r="C204" s="5" t="s">
        <v>10</v>
      </c>
      <c r="D204" s="4" t="s">
        <v>345</v>
      </c>
      <c r="E204" s="3" t="s">
        <v>2</v>
      </c>
      <c r="F204" s="6">
        <v>3</v>
      </c>
    </row>
    <row r="205" spans="1:6" ht="37.5" x14ac:dyDescent="0.35">
      <c r="A205" s="1">
        <v>197</v>
      </c>
      <c r="B205" s="2" t="s">
        <v>346</v>
      </c>
      <c r="C205" s="5" t="s">
        <v>167</v>
      </c>
      <c r="D205" s="4" t="s">
        <v>13</v>
      </c>
      <c r="E205" s="3" t="s">
        <v>2</v>
      </c>
      <c r="F205" s="6">
        <v>1</v>
      </c>
    </row>
    <row r="206" spans="1:6" ht="37.5" x14ac:dyDescent="0.35">
      <c r="A206" s="1">
        <v>198</v>
      </c>
      <c r="B206" s="2" t="s">
        <v>347</v>
      </c>
      <c r="C206" s="3" t="s">
        <v>2</v>
      </c>
      <c r="D206" s="4" t="s">
        <v>348</v>
      </c>
      <c r="E206" s="5" t="s">
        <v>189</v>
      </c>
      <c r="F206" s="6">
        <v>2</v>
      </c>
    </row>
    <row r="207" spans="1:6" ht="37.5" x14ac:dyDescent="0.35">
      <c r="A207" s="1">
        <v>199</v>
      </c>
      <c r="B207" s="2" t="s">
        <v>349</v>
      </c>
      <c r="C207" s="5" t="s">
        <v>257</v>
      </c>
      <c r="D207" s="4" t="s">
        <v>141</v>
      </c>
      <c r="E207" s="3" t="s">
        <v>2</v>
      </c>
      <c r="F207" s="6">
        <v>2</v>
      </c>
    </row>
    <row r="208" spans="1:6" ht="37.5" x14ac:dyDescent="0.35">
      <c r="A208" s="1">
        <v>200</v>
      </c>
      <c r="B208" s="2" t="s">
        <v>350</v>
      </c>
      <c r="C208" s="5" t="s">
        <v>106</v>
      </c>
      <c r="D208" s="4" t="s">
        <v>303</v>
      </c>
      <c r="E208" s="3" t="s">
        <v>2</v>
      </c>
      <c r="F208" s="6"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Q509"/>
  <sheetViews>
    <sheetView tabSelected="1" workbookViewId="0">
      <selection activeCell="G6" sqref="G6"/>
    </sheetView>
  </sheetViews>
  <sheetFormatPr baseColWidth="10" defaultRowHeight="14.5" x14ac:dyDescent="0.35"/>
  <cols>
    <col min="6" max="6" width="11.1796875" bestFit="1" customWidth="1"/>
  </cols>
  <sheetData>
    <row r="8" spans="1:17" x14ac:dyDescent="0.35">
      <c r="A8" t="s">
        <v>377</v>
      </c>
    </row>
    <row r="10" spans="1:17" x14ac:dyDescent="0.35">
      <c r="A10">
        <v>6265</v>
      </c>
      <c r="C10" s="53" t="s">
        <v>372</v>
      </c>
      <c r="D10" s="53" t="s">
        <v>373</v>
      </c>
      <c r="E10" s="53" t="s">
        <v>375</v>
      </c>
      <c r="H10" s="40"/>
      <c r="O10" s="60"/>
      <c r="P10" s="60"/>
      <c r="Q10" s="42"/>
    </row>
    <row r="11" spans="1:17" x14ac:dyDescent="0.35">
      <c r="A11">
        <v>3528</v>
      </c>
      <c r="C11" s="23">
        <v>0</v>
      </c>
      <c r="D11" s="23">
        <v>999</v>
      </c>
      <c r="E11" s="23">
        <f>F32</f>
        <v>51</v>
      </c>
      <c r="O11" s="60"/>
      <c r="P11" s="60"/>
      <c r="Q11" s="42"/>
    </row>
    <row r="12" spans="1:17" x14ac:dyDescent="0.35">
      <c r="A12">
        <v>869</v>
      </c>
      <c r="C12" s="54">
        <v>1000</v>
      </c>
      <c r="D12" s="23">
        <v>1999</v>
      </c>
      <c r="E12" s="23">
        <f t="shared" ref="E12:E20" si="0">F33</f>
        <v>54</v>
      </c>
      <c r="O12" s="60"/>
      <c r="P12" s="60"/>
      <c r="Q12" s="42"/>
    </row>
    <row r="13" spans="1:17" x14ac:dyDescent="0.35">
      <c r="A13">
        <v>2471</v>
      </c>
      <c r="C13" s="23">
        <v>2000</v>
      </c>
      <c r="D13" s="23">
        <v>2999</v>
      </c>
      <c r="E13" s="23">
        <f t="shared" si="0"/>
        <v>35</v>
      </c>
      <c r="O13" s="60"/>
      <c r="P13" s="60"/>
      <c r="Q13" s="42"/>
    </row>
    <row r="14" spans="1:17" x14ac:dyDescent="0.35">
      <c r="A14">
        <v>6245</v>
      </c>
      <c r="C14" s="54">
        <v>3000</v>
      </c>
      <c r="D14" s="23">
        <v>3999</v>
      </c>
      <c r="E14" s="23">
        <f t="shared" si="0"/>
        <v>54</v>
      </c>
      <c r="O14" s="60"/>
      <c r="P14" s="60"/>
      <c r="Q14" s="42"/>
    </row>
    <row r="15" spans="1:17" x14ac:dyDescent="0.35">
      <c r="A15">
        <v>6967</v>
      </c>
      <c r="C15" s="23">
        <v>4000</v>
      </c>
      <c r="D15" s="23">
        <v>4999</v>
      </c>
      <c r="E15" s="23">
        <f t="shared" si="0"/>
        <v>61</v>
      </c>
      <c r="O15" s="60"/>
      <c r="P15" s="60"/>
      <c r="Q15" s="42"/>
    </row>
    <row r="16" spans="1:17" x14ac:dyDescent="0.35">
      <c r="A16">
        <v>8848</v>
      </c>
      <c r="C16" s="54">
        <v>5000</v>
      </c>
      <c r="D16" s="23">
        <v>5999</v>
      </c>
      <c r="E16" s="23">
        <f t="shared" si="0"/>
        <v>41</v>
      </c>
      <c r="O16" s="60"/>
      <c r="P16" s="60"/>
      <c r="Q16" s="42"/>
    </row>
    <row r="17" spans="1:17" x14ac:dyDescent="0.35">
      <c r="A17">
        <v>3965</v>
      </c>
      <c r="C17" s="23">
        <v>6000</v>
      </c>
      <c r="D17" s="23">
        <v>6999</v>
      </c>
      <c r="E17" s="23">
        <f t="shared" si="0"/>
        <v>62</v>
      </c>
      <c r="O17" s="60"/>
      <c r="P17" s="60"/>
      <c r="Q17" s="42"/>
    </row>
    <row r="18" spans="1:17" x14ac:dyDescent="0.35">
      <c r="A18">
        <v>3126</v>
      </c>
      <c r="C18" s="54">
        <v>7000</v>
      </c>
      <c r="D18" s="23">
        <v>7999</v>
      </c>
      <c r="E18" s="23">
        <f t="shared" si="0"/>
        <v>45</v>
      </c>
      <c r="O18" s="60"/>
      <c r="P18" s="60"/>
      <c r="Q18" s="42"/>
    </row>
    <row r="19" spans="1:17" x14ac:dyDescent="0.35">
      <c r="A19">
        <v>6867</v>
      </c>
      <c r="C19" s="23">
        <v>8000</v>
      </c>
      <c r="D19" s="23">
        <v>8999</v>
      </c>
      <c r="E19" s="23">
        <f t="shared" si="0"/>
        <v>56</v>
      </c>
      <c r="O19" s="60"/>
      <c r="P19" s="60"/>
      <c r="Q19" s="42"/>
    </row>
    <row r="20" spans="1:17" x14ac:dyDescent="0.35">
      <c r="A20">
        <v>1613</v>
      </c>
      <c r="C20" s="54">
        <v>9000</v>
      </c>
      <c r="D20" s="23">
        <v>9999</v>
      </c>
      <c r="E20" s="23">
        <f t="shared" si="0"/>
        <v>41</v>
      </c>
      <c r="O20" s="60"/>
      <c r="P20" s="60"/>
      <c r="Q20" s="42"/>
    </row>
    <row r="21" spans="1:17" x14ac:dyDescent="0.35">
      <c r="A21">
        <v>2633</v>
      </c>
      <c r="O21" s="43"/>
      <c r="P21" s="43"/>
      <c r="Q21" s="43"/>
    </row>
    <row r="22" spans="1:17" x14ac:dyDescent="0.35">
      <c r="A22">
        <v>330</v>
      </c>
    </row>
    <row r="23" spans="1:17" x14ac:dyDescent="0.35">
      <c r="A23">
        <v>7027</v>
      </c>
    </row>
    <row r="24" spans="1:17" x14ac:dyDescent="0.35">
      <c r="A24">
        <v>3411</v>
      </c>
    </row>
    <row r="25" spans="1:17" x14ac:dyDescent="0.35">
      <c r="A25">
        <v>4748</v>
      </c>
      <c r="C25" s="41" t="s">
        <v>376</v>
      </c>
      <c r="D25">
        <v>500</v>
      </c>
      <c r="O25" s="40"/>
      <c r="P25" s="40"/>
      <c r="Q25" s="40"/>
    </row>
    <row r="26" spans="1:17" x14ac:dyDescent="0.35">
      <c r="A26">
        <v>1438</v>
      </c>
    </row>
    <row r="27" spans="1:17" x14ac:dyDescent="0.35">
      <c r="A27">
        <v>4728</v>
      </c>
      <c r="C27" t="s">
        <v>378</v>
      </c>
    </row>
    <row r="28" spans="1:17" x14ac:dyDescent="0.35">
      <c r="A28">
        <v>8030</v>
      </c>
      <c r="H28" s="45"/>
      <c r="L28" s="40"/>
    </row>
    <row r="29" spans="1:17" x14ac:dyDescent="0.35">
      <c r="A29">
        <v>916</v>
      </c>
      <c r="C29" s="39"/>
    </row>
    <row r="30" spans="1:17" x14ac:dyDescent="0.35">
      <c r="A30">
        <v>1573</v>
      </c>
      <c r="C30" s="50" t="s">
        <v>371</v>
      </c>
      <c r="D30" s="50"/>
      <c r="E30" s="50"/>
      <c r="F30" s="50"/>
      <c r="G30" s="50"/>
      <c r="H30" s="50"/>
      <c r="I30" s="40"/>
      <c r="J30" s="40"/>
    </row>
    <row r="31" spans="1:17" x14ac:dyDescent="0.35">
      <c r="A31">
        <v>7329</v>
      </c>
      <c r="C31" s="53" t="s">
        <v>372</v>
      </c>
      <c r="D31" s="53" t="s">
        <v>373</v>
      </c>
      <c r="E31" s="55" t="s">
        <v>374</v>
      </c>
      <c r="F31" s="53" t="s">
        <v>375</v>
      </c>
      <c r="G31" s="53" t="s">
        <v>367</v>
      </c>
      <c r="H31" s="53" t="s">
        <v>368</v>
      </c>
      <c r="I31" s="46"/>
      <c r="J31" s="47"/>
    </row>
    <row r="32" spans="1:17" x14ac:dyDescent="0.35">
      <c r="A32">
        <v>6488</v>
      </c>
      <c r="C32" s="56">
        <v>0</v>
      </c>
      <c r="D32" s="56">
        <v>999</v>
      </c>
      <c r="E32" s="56">
        <f>+(D32+C32)/2</f>
        <v>499.5</v>
      </c>
      <c r="F32" s="56">
        <f t="array" ref="F32:F41">FREQUENCY(A10:A509,D32:D41)</f>
        <v>51</v>
      </c>
      <c r="G32" s="56">
        <f>500/10</f>
        <v>50</v>
      </c>
      <c r="H32" s="56">
        <f>((G32-F32)^2)/G32</f>
        <v>0.02</v>
      </c>
      <c r="I32" s="46"/>
      <c r="J32" s="47"/>
    </row>
    <row r="33" spans="1:10" x14ac:dyDescent="0.35">
      <c r="A33">
        <v>1290</v>
      </c>
      <c r="C33" s="57">
        <v>1000</v>
      </c>
      <c r="D33" s="56">
        <v>1999</v>
      </c>
      <c r="E33" s="56">
        <f t="shared" ref="E33:E41" si="1">+(D33+C33)/2</f>
        <v>1499.5</v>
      </c>
      <c r="F33" s="56">
        <v>54</v>
      </c>
      <c r="G33" s="56">
        <f t="shared" ref="G33:G41" si="2">500/10</f>
        <v>50</v>
      </c>
      <c r="H33" s="56">
        <f t="shared" ref="H33:H41" si="3">((G33-F33)^2)/G33</f>
        <v>0.32</v>
      </c>
      <c r="I33" s="46"/>
      <c r="J33" s="47"/>
    </row>
    <row r="34" spans="1:10" x14ac:dyDescent="0.35">
      <c r="A34">
        <v>519</v>
      </c>
      <c r="C34" s="56">
        <v>2000</v>
      </c>
      <c r="D34" s="56">
        <v>2999</v>
      </c>
      <c r="E34" s="56">
        <f t="shared" si="1"/>
        <v>2499.5</v>
      </c>
      <c r="F34" s="56">
        <v>35</v>
      </c>
      <c r="G34" s="56">
        <f t="shared" si="2"/>
        <v>50</v>
      </c>
      <c r="H34" s="56">
        <f t="shared" si="3"/>
        <v>4.5</v>
      </c>
      <c r="I34" s="46"/>
      <c r="J34" s="47"/>
    </row>
    <row r="35" spans="1:10" x14ac:dyDescent="0.35">
      <c r="A35">
        <v>6359</v>
      </c>
      <c r="C35" s="57">
        <v>3000</v>
      </c>
      <c r="D35" s="56">
        <v>3999</v>
      </c>
      <c r="E35" s="56">
        <f t="shared" si="1"/>
        <v>3499.5</v>
      </c>
      <c r="F35" s="56">
        <v>54</v>
      </c>
      <c r="G35" s="56">
        <f t="shared" si="2"/>
        <v>50</v>
      </c>
      <c r="H35" s="56">
        <f t="shared" si="3"/>
        <v>0.32</v>
      </c>
      <c r="I35" s="46"/>
      <c r="J35" s="47"/>
    </row>
    <row r="36" spans="1:10" x14ac:dyDescent="0.35">
      <c r="A36">
        <v>3214</v>
      </c>
      <c r="C36" s="56">
        <v>4000</v>
      </c>
      <c r="D36" s="56">
        <v>4999</v>
      </c>
      <c r="E36" s="56">
        <f t="shared" si="1"/>
        <v>4499.5</v>
      </c>
      <c r="F36" s="56">
        <v>61</v>
      </c>
      <c r="G36" s="56">
        <f t="shared" si="2"/>
        <v>50</v>
      </c>
      <c r="H36" s="56">
        <f t="shared" si="3"/>
        <v>2.42</v>
      </c>
      <c r="I36" s="46"/>
      <c r="J36" s="47"/>
    </row>
    <row r="37" spans="1:10" x14ac:dyDescent="0.35">
      <c r="A37">
        <v>4470</v>
      </c>
      <c r="C37" s="57">
        <v>5000</v>
      </c>
      <c r="D37" s="56">
        <v>5999</v>
      </c>
      <c r="E37" s="56">
        <f t="shared" si="1"/>
        <v>5499.5</v>
      </c>
      <c r="F37" s="56">
        <v>41</v>
      </c>
      <c r="G37" s="56">
        <f t="shared" si="2"/>
        <v>50</v>
      </c>
      <c r="H37" s="56">
        <f t="shared" si="3"/>
        <v>1.62</v>
      </c>
      <c r="I37" s="46"/>
      <c r="J37" s="47"/>
    </row>
    <row r="38" spans="1:10" x14ac:dyDescent="0.35">
      <c r="A38">
        <v>9930</v>
      </c>
      <c r="C38" s="56">
        <v>6000</v>
      </c>
      <c r="D38" s="56">
        <v>6999</v>
      </c>
      <c r="E38" s="56">
        <f t="shared" si="1"/>
        <v>6499.5</v>
      </c>
      <c r="F38" s="56">
        <v>62</v>
      </c>
      <c r="G38" s="56">
        <f t="shared" si="2"/>
        <v>50</v>
      </c>
      <c r="H38" s="56">
        <f t="shared" si="3"/>
        <v>2.88</v>
      </c>
      <c r="I38" s="46"/>
      <c r="J38" s="47"/>
    </row>
    <row r="39" spans="1:10" x14ac:dyDescent="0.35">
      <c r="A39">
        <v>6012</v>
      </c>
      <c r="C39" s="57">
        <v>7000</v>
      </c>
      <c r="D39" s="56">
        <v>7999</v>
      </c>
      <c r="E39" s="56">
        <f t="shared" si="1"/>
        <v>7499.5</v>
      </c>
      <c r="F39" s="56">
        <v>45</v>
      </c>
      <c r="G39" s="56">
        <f t="shared" si="2"/>
        <v>50</v>
      </c>
      <c r="H39" s="56">
        <f t="shared" si="3"/>
        <v>0.5</v>
      </c>
      <c r="I39" s="46"/>
      <c r="J39" s="47"/>
    </row>
    <row r="40" spans="1:10" x14ac:dyDescent="0.35">
      <c r="A40">
        <v>6347</v>
      </c>
      <c r="C40" s="56">
        <v>8000</v>
      </c>
      <c r="D40" s="56">
        <v>8999</v>
      </c>
      <c r="E40" s="56">
        <f t="shared" si="1"/>
        <v>8499.5</v>
      </c>
      <c r="F40" s="56">
        <v>56</v>
      </c>
      <c r="G40" s="56">
        <f t="shared" si="2"/>
        <v>50</v>
      </c>
      <c r="H40" s="56">
        <f t="shared" si="3"/>
        <v>0.72</v>
      </c>
      <c r="I40" s="46"/>
      <c r="J40" s="47"/>
    </row>
    <row r="41" spans="1:10" x14ac:dyDescent="0.35">
      <c r="A41">
        <v>4281</v>
      </c>
      <c r="C41" s="57">
        <v>9000</v>
      </c>
      <c r="D41" s="56">
        <v>9999</v>
      </c>
      <c r="E41" s="56">
        <f t="shared" si="1"/>
        <v>9499.5</v>
      </c>
      <c r="F41" s="56">
        <v>41</v>
      </c>
      <c r="G41" s="56">
        <f t="shared" si="2"/>
        <v>50</v>
      </c>
      <c r="H41" s="56">
        <f t="shared" si="3"/>
        <v>1.62</v>
      </c>
    </row>
    <row r="42" spans="1:10" x14ac:dyDescent="0.35">
      <c r="A42">
        <v>3562</v>
      </c>
      <c r="C42" s="56"/>
      <c r="D42" s="56"/>
      <c r="E42" s="56"/>
      <c r="F42" s="56"/>
      <c r="G42" s="56"/>
      <c r="H42" s="58">
        <f>SUM(H32:H41)</f>
        <v>14.919999999999998</v>
      </c>
    </row>
    <row r="43" spans="1:10" x14ac:dyDescent="0.35">
      <c r="A43">
        <v>9285</v>
      </c>
    </row>
    <row r="44" spans="1:10" x14ac:dyDescent="0.35">
      <c r="A44">
        <v>3918</v>
      </c>
      <c r="B44" s="50"/>
      <c r="C44" s="50" t="s">
        <v>380</v>
      </c>
      <c r="D44">
        <v>9</v>
      </c>
      <c r="G44" s="51" t="s">
        <v>379</v>
      </c>
      <c r="H44" s="52">
        <v>16.899999999999999</v>
      </c>
    </row>
    <row r="45" spans="1:10" ht="29" x14ac:dyDescent="0.35">
      <c r="A45">
        <v>9486</v>
      </c>
      <c r="B45" s="50"/>
      <c r="C45" s="59" t="s">
        <v>384</v>
      </c>
      <c r="D45" s="44">
        <v>0.95</v>
      </c>
    </row>
    <row r="46" spans="1:10" x14ac:dyDescent="0.35">
      <c r="A46">
        <v>2668</v>
      </c>
      <c r="B46" s="50"/>
      <c r="C46" s="50"/>
      <c r="D46" s="50"/>
      <c r="E46" s="50" t="s">
        <v>382</v>
      </c>
      <c r="F46" s="50"/>
      <c r="G46" s="50"/>
      <c r="H46" s="49"/>
    </row>
    <row r="47" spans="1:10" x14ac:dyDescent="0.35">
      <c r="A47">
        <v>8207</v>
      </c>
    </row>
    <row r="48" spans="1:10" x14ac:dyDescent="0.35">
      <c r="A48">
        <v>3585</v>
      </c>
      <c r="H48" s="41"/>
    </row>
    <row r="49" spans="1:1" x14ac:dyDescent="0.35">
      <c r="A49">
        <v>8931</v>
      </c>
    </row>
    <row r="50" spans="1:1" x14ac:dyDescent="0.35">
      <c r="A50">
        <v>6711</v>
      </c>
    </row>
    <row r="51" spans="1:1" x14ac:dyDescent="0.35">
      <c r="A51">
        <v>1234</v>
      </c>
    </row>
    <row r="52" spans="1:1" x14ac:dyDescent="0.35">
      <c r="A52">
        <v>7485</v>
      </c>
    </row>
    <row r="53" spans="1:1" x14ac:dyDescent="0.35">
      <c r="A53">
        <v>8166</v>
      </c>
    </row>
    <row r="54" spans="1:1" x14ac:dyDescent="0.35">
      <c r="A54">
        <v>8218</v>
      </c>
    </row>
    <row r="55" spans="1:1" x14ac:dyDescent="0.35">
      <c r="A55">
        <v>3804</v>
      </c>
    </row>
    <row r="56" spans="1:1" x14ac:dyDescent="0.35">
      <c r="A56">
        <v>6315</v>
      </c>
    </row>
    <row r="57" spans="1:1" x14ac:dyDescent="0.35">
      <c r="A57">
        <v>5384</v>
      </c>
    </row>
    <row r="58" spans="1:1" x14ac:dyDescent="0.35">
      <c r="A58">
        <v>4721</v>
      </c>
    </row>
    <row r="59" spans="1:1" x14ac:dyDescent="0.35">
      <c r="A59">
        <v>4420</v>
      </c>
    </row>
    <row r="60" spans="1:1" x14ac:dyDescent="0.35">
      <c r="A60">
        <v>4460</v>
      </c>
    </row>
    <row r="61" spans="1:1" x14ac:dyDescent="0.35">
      <c r="A61">
        <v>2768</v>
      </c>
    </row>
    <row r="62" spans="1:1" x14ac:dyDescent="0.35">
      <c r="A62">
        <v>5907</v>
      </c>
    </row>
    <row r="63" spans="1:1" x14ac:dyDescent="0.35">
      <c r="A63">
        <v>4065</v>
      </c>
    </row>
    <row r="64" spans="1:1" x14ac:dyDescent="0.35">
      <c r="A64">
        <v>9116</v>
      </c>
    </row>
    <row r="65" spans="1:1" x14ac:dyDescent="0.35">
      <c r="A65">
        <v>4955</v>
      </c>
    </row>
    <row r="66" spans="1:1" x14ac:dyDescent="0.35">
      <c r="A66">
        <v>3986</v>
      </c>
    </row>
    <row r="67" spans="1:1" x14ac:dyDescent="0.35">
      <c r="A67">
        <v>5740</v>
      </c>
    </row>
    <row r="68" spans="1:1" x14ac:dyDescent="0.35">
      <c r="A68">
        <v>7405</v>
      </c>
    </row>
    <row r="69" spans="1:1" x14ac:dyDescent="0.35">
      <c r="A69">
        <v>3318</v>
      </c>
    </row>
    <row r="70" spans="1:1" x14ac:dyDescent="0.35">
      <c r="A70">
        <v>5178</v>
      </c>
    </row>
    <row r="71" spans="1:1" x14ac:dyDescent="0.35">
      <c r="A71">
        <v>5006</v>
      </c>
    </row>
    <row r="72" spans="1:1" x14ac:dyDescent="0.35">
      <c r="A72">
        <v>8267</v>
      </c>
    </row>
    <row r="73" spans="1:1" x14ac:dyDescent="0.35">
      <c r="A73">
        <v>4783</v>
      </c>
    </row>
    <row r="74" spans="1:1" x14ac:dyDescent="0.35">
      <c r="A74">
        <v>257</v>
      </c>
    </row>
    <row r="75" spans="1:1" x14ac:dyDescent="0.35">
      <c r="A75">
        <v>3210</v>
      </c>
    </row>
    <row r="76" spans="1:1" x14ac:dyDescent="0.35">
      <c r="A76">
        <v>8910</v>
      </c>
    </row>
    <row r="77" spans="1:1" x14ac:dyDescent="0.35">
      <c r="A77">
        <v>177</v>
      </c>
    </row>
    <row r="78" spans="1:1" x14ac:dyDescent="0.35">
      <c r="A78">
        <v>1456</v>
      </c>
    </row>
    <row r="79" spans="1:1" x14ac:dyDescent="0.35">
      <c r="A79">
        <v>1651</v>
      </c>
    </row>
    <row r="80" spans="1:1" x14ac:dyDescent="0.35">
      <c r="A80">
        <v>3249</v>
      </c>
    </row>
    <row r="81" spans="1:1" x14ac:dyDescent="0.35">
      <c r="A81">
        <v>8896</v>
      </c>
    </row>
    <row r="82" spans="1:1" x14ac:dyDescent="0.35">
      <c r="A82">
        <v>4382</v>
      </c>
    </row>
    <row r="83" spans="1:1" x14ac:dyDescent="0.35">
      <c r="A83">
        <v>8708</v>
      </c>
    </row>
    <row r="84" spans="1:1" x14ac:dyDescent="0.35">
      <c r="A84">
        <v>9402</v>
      </c>
    </row>
    <row r="85" spans="1:1" x14ac:dyDescent="0.35">
      <c r="A85">
        <v>1492</v>
      </c>
    </row>
    <row r="86" spans="1:1" x14ac:dyDescent="0.35">
      <c r="A86">
        <v>6658</v>
      </c>
    </row>
    <row r="87" spans="1:1" x14ac:dyDescent="0.35">
      <c r="A87">
        <v>7089</v>
      </c>
    </row>
    <row r="88" spans="1:1" x14ac:dyDescent="0.35">
      <c r="A88">
        <v>4675</v>
      </c>
    </row>
    <row r="89" spans="1:1" x14ac:dyDescent="0.35">
      <c r="A89">
        <v>7658</v>
      </c>
    </row>
    <row r="90" spans="1:1" x14ac:dyDescent="0.35">
      <c r="A90">
        <v>4156</v>
      </c>
    </row>
    <row r="91" spans="1:1" x14ac:dyDescent="0.35">
      <c r="A91">
        <v>170</v>
      </c>
    </row>
    <row r="92" spans="1:1" x14ac:dyDescent="0.35">
      <c r="A92">
        <v>4365</v>
      </c>
    </row>
    <row r="93" spans="1:1" x14ac:dyDescent="0.35">
      <c r="A93">
        <v>3289</v>
      </c>
    </row>
    <row r="94" spans="1:1" x14ac:dyDescent="0.35">
      <c r="A94">
        <v>1648</v>
      </c>
    </row>
    <row r="95" spans="1:1" x14ac:dyDescent="0.35">
      <c r="A95">
        <v>2855</v>
      </c>
    </row>
    <row r="96" spans="1:1" x14ac:dyDescent="0.35">
      <c r="A96">
        <v>6077</v>
      </c>
    </row>
    <row r="97" spans="1:1" x14ac:dyDescent="0.35">
      <c r="A97">
        <v>6910</v>
      </c>
    </row>
    <row r="98" spans="1:1" x14ac:dyDescent="0.35">
      <c r="A98">
        <v>7809</v>
      </c>
    </row>
    <row r="99" spans="1:1" x14ac:dyDescent="0.35">
      <c r="A99">
        <v>9349</v>
      </c>
    </row>
    <row r="100" spans="1:1" x14ac:dyDescent="0.35">
      <c r="A100">
        <v>6318</v>
      </c>
    </row>
    <row r="101" spans="1:1" x14ac:dyDescent="0.35">
      <c r="A101">
        <v>149</v>
      </c>
    </row>
    <row r="102" spans="1:1" x14ac:dyDescent="0.35">
      <c r="A102">
        <v>2841</v>
      </c>
    </row>
    <row r="103" spans="1:1" x14ac:dyDescent="0.35">
      <c r="A103">
        <v>5023</v>
      </c>
    </row>
    <row r="104" spans="1:1" x14ac:dyDescent="0.35">
      <c r="A104">
        <v>1248</v>
      </c>
    </row>
    <row r="105" spans="1:1" x14ac:dyDescent="0.35">
      <c r="A105">
        <v>9226</v>
      </c>
    </row>
    <row r="106" spans="1:1" x14ac:dyDescent="0.35">
      <c r="A106">
        <v>2140</v>
      </c>
    </row>
    <row r="107" spans="1:1" x14ac:dyDescent="0.35">
      <c r="A107">
        <v>1318</v>
      </c>
    </row>
    <row r="108" spans="1:1" x14ac:dyDescent="0.35">
      <c r="A108">
        <v>455</v>
      </c>
    </row>
    <row r="109" spans="1:1" x14ac:dyDescent="0.35">
      <c r="A109">
        <v>7503</v>
      </c>
    </row>
    <row r="110" spans="1:1" x14ac:dyDescent="0.35">
      <c r="A110">
        <v>1498</v>
      </c>
    </row>
    <row r="111" spans="1:1" x14ac:dyDescent="0.35">
      <c r="A111">
        <v>8334</v>
      </c>
    </row>
    <row r="112" spans="1:1" x14ac:dyDescent="0.35">
      <c r="A112">
        <v>9760</v>
      </c>
    </row>
    <row r="113" spans="1:1" x14ac:dyDescent="0.35">
      <c r="A113">
        <v>6150</v>
      </c>
    </row>
    <row r="114" spans="1:1" x14ac:dyDescent="0.35">
      <c r="A114">
        <v>9370</v>
      </c>
    </row>
    <row r="115" spans="1:1" x14ac:dyDescent="0.35">
      <c r="A115">
        <v>9513</v>
      </c>
    </row>
    <row r="116" spans="1:1" x14ac:dyDescent="0.35">
      <c r="A116">
        <v>1450</v>
      </c>
    </row>
    <row r="117" spans="1:1" x14ac:dyDescent="0.35">
      <c r="A117">
        <v>9818</v>
      </c>
    </row>
    <row r="118" spans="1:1" x14ac:dyDescent="0.35">
      <c r="A118">
        <v>2952</v>
      </c>
    </row>
    <row r="119" spans="1:1" x14ac:dyDescent="0.35">
      <c r="A119">
        <v>6160</v>
      </c>
    </row>
    <row r="120" spans="1:1" x14ac:dyDescent="0.35">
      <c r="A120">
        <v>438</v>
      </c>
    </row>
    <row r="121" spans="1:1" x14ac:dyDescent="0.35">
      <c r="A121">
        <v>8567</v>
      </c>
    </row>
    <row r="122" spans="1:1" x14ac:dyDescent="0.35">
      <c r="A122">
        <v>7907</v>
      </c>
    </row>
    <row r="123" spans="1:1" x14ac:dyDescent="0.35">
      <c r="A123">
        <v>1497</v>
      </c>
    </row>
    <row r="124" spans="1:1" x14ac:dyDescent="0.35">
      <c r="A124">
        <v>236</v>
      </c>
    </row>
    <row r="125" spans="1:1" x14ac:dyDescent="0.35">
      <c r="A125">
        <v>4915</v>
      </c>
    </row>
    <row r="126" spans="1:1" x14ac:dyDescent="0.35">
      <c r="A126">
        <v>7010</v>
      </c>
    </row>
    <row r="127" spans="1:1" x14ac:dyDescent="0.35">
      <c r="A127">
        <v>4084</v>
      </c>
    </row>
    <row r="128" spans="1:1" x14ac:dyDescent="0.35">
      <c r="A128">
        <v>7717</v>
      </c>
    </row>
    <row r="129" spans="1:1" x14ac:dyDescent="0.35">
      <c r="A129">
        <v>1339</v>
      </c>
    </row>
    <row r="130" spans="1:1" x14ac:dyDescent="0.35">
      <c r="A130">
        <v>6753</v>
      </c>
    </row>
    <row r="131" spans="1:1" x14ac:dyDescent="0.35">
      <c r="A131">
        <v>3090</v>
      </c>
    </row>
    <row r="132" spans="1:1" x14ac:dyDescent="0.35">
      <c r="A132">
        <v>6208</v>
      </c>
    </row>
    <row r="133" spans="1:1" x14ac:dyDescent="0.35">
      <c r="A133">
        <v>7522</v>
      </c>
    </row>
    <row r="134" spans="1:1" x14ac:dyDescent="0.35">
      <c r="A134">
        <v>7131</v>
      </c>
    </row>
    <row r="135" spans="1:1" x14ac:dyDescent="0.35">
      <c r="A135">
        <v>398</v>
      </c>
    </row>
    <row r="136" spans="1:1" x14ac:dyDescent="0.35">
      <c r="A136">
        <v>8658</v>
      </c>
    </row>
    <row r="137" spans="1:1" x14ac:dyDescent="0.35">
      <c r="A137">
        <v>2443</v>
      </c>
    </row>
    <row r="138" spans="1:1" x14ac:dyDescent="0.35">
      <c r="A138">
        <v>9895</v>
      </c>
    </row>
    <row r="139" spans="1:1" x14ac:dyDescent="0.35">
      <c r="A139">
        <v>3847</v>
      </c>
    </row>
    <row r="140" spans="1:1" x14ac:dyDescent="0.35">
      <c r="A140">
        <v>5986</v>
      </c>
    </row>
    <row r="141" spans="1:1" x14ac:dyDescent="0.35">
      <c r="A141">
        <v>1455</v>
      </c>
    </row>
    <row r="142" spans="1:1" x14ac:dyDescent="0.35">
      <c r="A142">
        <v>5481</v>
      </c>
    </row>
    <row r="143" spans="1:1" x14ac:dyDescent="0.35">
      <c r="A143">
        <v>3733</v>
      </c>
    </row>
    <row r="144" spans="1:1" x14ac:dyDescent="0.35">
      <c r="A144">
        <v>6072</v>
      </c>
    </row>
    <row r="145" spans="1:1" x14ac:dyDescent="0.35">
      <c r="A145">
        <v>7518</v>
      </c>
    </row>
    <row r="146" spans="1:1" x14ac:dyDescent="0.35">
      <c r="A146">
        <v>3294</v>
      </c>
    </row>
    <row r="147" spans="1:1" x14ac:dyDescent="0.35">
      <c r="A147">
        <v>4760</v>
      </c>
    </row>
    <row r="148" spans="1:1" x14ac:dyDescent="0.35">
      <c r="A148">
        <v>9250</v>
      </c>
    </row>
    <row r="149" spans="1:1" x14ac:dyDescent="0.35">
      <c r="A149">
        <v>1323</v>
      </c>
    </row>
    <row r="150" spans="1:1" x14ac:dyDescent="0.35">
      <c r="A150">
        <v>8767</v>
      </c>
    </row>
    <row r="151" spans="1:1" x14ac:dyDescent="0.35">
      <c r="A151">
        <v>7199</v>
      </c>
    </row>
    <row r="152" spans="1:1" x14ac:dyDescent="0.35">
      <c r="A152">
        <v>7311</v>
      </c>
    </row>
    <row r="153" spans="1:1" x14ac:dyDescent="0.35">
      <c r="A153">
        <v>1827</v>
      </c>
    </row>
    <row r="154" spans="1:1" x14ac:dyDescent="0.35">
      <c r="A154">
        <v>167</v>
      </c>
    </row>
    <row r="155" spans="1:1" x14ac:dyDescent="0.35">
      <c r="A155">
        <v>1407</v>
      </c>
    </row>
    <row r="156" spans="1:1" x14ac:dyDescent="0.35">
      <c r="A156">
        <v>7145</v>
      </c>
    </row>
    <row r="157" spans="1:1" x14ac:dyDescent="0.35">
      <c r="A157">
        <v>1462</v>
      </c>
    </row>
    <row r="158" spans="1:1" x14ac:dyDescent="0.35">
      <c r="A158">
        <v>6571</v>
      </c>
    </row>
    <row r="159" spans="1:1" x14ac:dyDescent="0.35">
      <c r="A159">
        <v>1819</v>
      </c>
    </row>
    <row r="160" spans="1:1" x14ac:dyDescent="0.35">
      <c r="A160">
        <v>8547</v>
      </c>
    </row>
    <row r="161" spans="1:1" x14ac:dyDescent="0.35">
      <c r="A161">
        <v>6459</v>
      </c>
    </row>
    <row r="162" spans="1:1" x14ac:dyDescent="0.35">
      <c r="A162">
        <v>4265</v>
      </c>
    </row>
    <row r="163" spans="1:1" x14ac:dyDescent="0.35">
      <c r="A163">
        <v>5705</v>
      </c>
    </row>
    <row r="164" spans="1:1" x14ac:dyDescent="0.35">
      <c r="A164">
        <v>9929</v>
      </c>
    </row>
    <row r="165" spans="1:1" x14ac:dyDescent="0.35">
      <c r="A165">
        <v>8734</v>
      </c>
    </row>
    <row r="166" spans="1:1" x14ac:dyDescent="0.35">
      <c r="A166">
        <v>9252</v>
      </c>
    </row>
    <row r="167" spans="1:1" x14ac:dyDescent="0.35">
      <c r="A167">
        <v>2773</v>
      </c>
    </row>
    <row r="168" spans="1:1" x14ac:dyDescent="0.35">
      <c r="A168">
        <v>5677</v>
      </c>
    </row>
    <row r="169" spans="1:1" x14ac:dyDescent="0.35">
      <c r="A169">
        <v>7207</v>
      </c>
    </row>
    <row r="170" spans="1:1" x14ac:dyDescent="0.35">
      <c r="A170">
        <v>1304</v>
      </c>
    </row>
    <row r="171" spans="1:1" x14ac:dyDescent="0.35">
      <c r="A171">
        <v>1542</v>
      </c>
    </row>
    <row r="172" spans="1:1" x14ac:dyDescent="0.35">
      <c r="A172">
        <v>4529</v>
      </c>
    </row>
    <row r="173" spans="1:1" x14ac:dyDescent="0.35">
      <c r="A173">
        <v>1938</v>
      </c>
    </row>
    <row r="174" spans="1:1" x14ac:dyDescent="0.35">
      <c r="A174">
        <v>3628</v>
      </c>
    </row>
    <row r="175" spans="1:1" x14ac:dyDescent="0.35">
      <c r="A175">
        <v>5380</v>
      </c>
    </row>
    <row r="176" spans="1:1" x14ac:dyDescent="0.35">
      <c r="A176">
        <v>4595</v>
      </c>
    </row>
    <row r="177" spans="1:1" x14ac:dyDescent="0.35">
      <c r="A177">
        <v>8731</v>
      </c>
    </row>
    <row r="178" spans="1:1" x14ac:dyDescent="0.35">
      <c r="A178">
        <v>9128</v>
      </c>
    </row>
    <row r="179" spans="1:1" x14ac:dyDescent="0.35">
      <c r="A179">
        <v>2792</v>
      </c>
    </row>
    <row r="180" spans="1:1" x14ac:dyDescent="0.35">
      <c r="A180">
        <v>6658</v>
      </c>
    </row>
    <row r="181" spans="1:1" x14ac:dyDescent="0.35">
      <c r="A181">
        <v>1128</v>
      </c>
    </row>
    <row r="182" spans="1:1" x14ac:dyDescent="0.35">
      <c r="A182">
        <v>9841</v>
      </c>
    </row>
    <row r="183" spans="1:1" x14ac:dyDescent="0.35">
      <c r="A183">
        <v>4721</v>
      </c>
    </row>
    <row r="184" spans="1:1" x14ac:dyDescent="0.35">
      <c r="A184">
        <v>2373</v>
      </c>
    </row>
    <row r="185" spans="1:1" x14ac:dyDescent="0.35">
      <c r="A185">
        <v>5718</v>
      </c>
    </row>
    <row r="186" spans="1:1" x14ac:dyDescent="0.35">
      <c r="A186">
        <v>8519</v>
      </c>
    </row>
    <row r="187" spans="1:1" x14ac:dyDescent="0.35">
      <c r="A187">
        <v>7339</v>
      </c>
    </row>
    <row r="188" spans="1:1" x14ac:dyDescent="0.35">
      <c r="A188">
        <v>8141</v>
      </c>
    </row>
    <row r="189" spans="1:1" x14ac:dyDescent="0.35">
      <c r="A189">
        <v>834</v>
      </c>
    </row>
    <row r="190" spans="1:1" x14ac:dyDescent="0.35">
      <c r="A190">
        <v>512</v>
      </c>
    </row>
    <row r="191" spans="1:1" x14ac:dyDescent="0.35">
      <c r="A191">
        <v>7204</v>
      </c>
    </row>
    <row r="192" spans="1:1" x14ac:dyDescent="0.35">
      <c r="A192">
        <v>207</v>
      </c>
    </row>
    <row r="193" spans="1:1" x14ac:dyDescent="0.35">
      <c r="A193">
        <v>2644</v>
      </c>
    </row>
    <row r="194" spans="1:1" x14ac:dyDescent="0.35">
      <c r="A194">
        <v>6305</v>
      </c>
    </row>
    <row r="195" spans="1:1" x14ac:dyDescent="0.35">
      <c r="A195">
        <v>4614</v>
      </c>
    </row>
    <row r="196" spans="1:1" x14ac:dyDescent="0.35">
      <c r="A196">
        <v>1568</v>
      </c>
    </row>
    <row r="197" spans="1:1" x14ac:dyDescent="0.35">
      <c r="A197">
        <v>5213</v>
      </c>
    </row>
    <row r="198" spans="1:1" x14ac:dyDescent="0.35">
      <c r="A198">
        <v>6676</v>
      </c>
    </row>
    <row r="199" spans="1:1" x14ac:dyDescent="0.35">
      <c r="A199">
        <v>9720</v>
      </c>
    </row>
    <row r="200" spans="1:1" x14ac:dyDescent="0.35">
      <c r="A200">
        <v>4430</v>
      </c>
    </row>
    <row r="201" spans="1:1" x14ac:dyDescent="0.35">
      <c r="A201">
        <v>1371</v>
      </c>
    </row>
    <row r="202" spans="1:1" x14ac:dyDescent="0.35">
      <c r="A202">
        <v>8461</v>
      </c>
    </row>
    <row r="203" spans="1:1" x14ac:dyDescent="0.35">
      <c r="A203">
        <v>1358</v>
      </c>
    </row>
    <row r="204" spans="1:1" x14ac:dyDescent="0.35">
      <c r="A204">
        <v>9201</v>
      </c>
    </row>
    <row r="205" spans="1:1" x14ac:dyDescent="0.35">
      <c r="A205">
        <v>997</v>
      </c>
    </row>
    <row r="206" spans="1:1" x14ac:dyDescent="0.35">
      <c r="A206">
        <v>4631</v>
      </c>
    </row>
    <row r="207" spans="1:1" x14ac:dyDescent="0.35">
      <c r="A207">
        <v>3564</v>
      </c>
    </row>
    <row r="208" spans="1:1" x14ac:dyDescent="0.35">
      <c r="A208">
        <v>7917</v>
      </c>
    </row>
    <row r="209" spans="1:1" x14ac:dyDescent="0.35">
      <c r="A209">
        <v>9856</v>
      </c>
    </row>
    <row r="210" spans="1:1" x14ac:dyDescent="0.35">
      <c r="A210">
        <v>7894</v>
      </c>
    </row>
    <row r="211" spans="1:1" x14ac:dyDescent="0.35">
      <c r="A211">
        <v>7825</v>
      </c>
    </row>
    <row r="212" spans="1:1" x14ac:dyDescent="0.35">
      <c r="A212">
        <v>8652</v>
      </c>
    </row>
    <row r="213" spans="1:1" x14ac:dyDescent="0.35">
      <c r="A213">
        <v>6199</v>
      </c>
    </row>
    <row r="214" spans="1:1" x14ac:dyDescent="0.35">
      <c r="A214">
        <v>8709</v>
      </c>
    </row>
    <row r="215" spans="1:1" x14ac:dyDescent="0.35">
      <c r="A215">
        <v>1171</v>
      </c>
    </row>
    <row r="216" spans="1:1" x14ac:dyDescent="0.35">
      <c r="A216">
        <v>7010</v>
      </c>
    </row>
    <row r="217" spans="1:1" x14ac:dyDescent="0.35">
      <c r="A217">
        <v>640</v>
      </c>
    </row>
    <row r="218" spans="1:1" x14ac:dyDescent="0.35">
      <c r="A218">
        <v>5057</v>
      </c>
    </row>
    <row r="219" spans="1:1" x14ac:dyDescent="0.35">
      <c r="A219">
        <v>6336</v>
      </c>
    </row>
    <row r="220" spans="1:1" x14ac:dyDescent="0.35">
      <c r="A220">
        <v>9914</v>
      </c>
    </row>
    <row r="221" spans="1:1" x14ac:dyDescent="0.35">
      <c r="A221">
        <v>4148</v>
      </c>
    </row>
    <row r="222" spans="1:1" x14ac:dyDescent="0.35">
      <c r="A222">
        <v>112</v>
      </c>
    </row>
    <row r="223" spans="1:1" x14ac:dyDescent="0.35">
      <c r="A223">
        <v>3384</v>
      </c>
    </row>
    <row r="224" spans="1:1" x14ac:dyDescent="0.35">
      <c r="A224">
        <v>5484</v>
      </c>
    </row>
    <row r="225" spans="1:1" x14ac:dyDescent="0.35">
      <c r="A225">
        <v>6945</v>
      </c>
    </row>
    <row r="226" spans="1:1" x14ac:dyDescent="0.35">
      <c r="A226">
        <v>7514</v>
      </c>
    </row>
    <row r="227" spans="1:1" x14ac:dyDescent="0.35">
      <c r="A227">
        <v>127</v>
      </c>
    </row>
    <row r="228" spans="1:1" x14ac:dyDescent="0.35">
      <c r="A228">
        <v>8883</v>
      </c>
    </row>
    <row r="229" spans="1:1" x14ac:dyDescent="0.35">
      <c r="A229">
        <v>7600</v>
      </c>
    </row>
    <row r="230" spans="1:1" x14ac:dyDescent="0.35">
      <c r="A230">
        <v>2112</v>
      </c>
    </row>
    <row r="231" spans="1:1" x14ac:dyDescent="0.35">
      <c r="A231">
        <v>1369</v>
      </c>
    </row>
    <row r="232" spans="1:1" x14ac:dyDescent="0.35">
      <c r="A232">
        <v>5791</v>
      </c>
    </row>
    <row r="233" spans="1:1" x14ac:dyDescent="0.35">
      <c r="A233">
        <v>6081</v>
      </c>
    </row>
    <row r="234" spans="1:1" x14ac:dyDescent="0.35">
      <c r="A234">
        <v>7164</v>
      </c>
    </row>
    <row r="235" spans="1:1" x14ac:dyDescent="0.35">
      <c r="A235">
        <v>7825</v>
      </c>
    </row>
    <row r="236" spans="1:1" x14ac:dyDescent="0.35">
      <c r="A236">
        <v>981</v>
      </c>
    </row>
    <row r="237" spans="1:1" x14ac:dyDescent="0.35">
      <c r="A237">
        <v>7014</v>
      </c>
    </row>
    <row r="238" spans="1:1" x14ac:dyDescent="0.35">
      <c r="A238">
        <v>6742</v>
      </c>
    </row>
    <row r="239" spans="1:1" x14ac:dyDescent="0.35">
      <c r="A239">
        <v>3499</v>
      </c>
    </row>
    <row r="240" spans="1:1" x14ac:dyDescent="0.35">
      <c r="A240">
        <v>3190</v>
      </c>
    </row>
    <row r="241" spans="1:1" x14ac:dyDescent="0.35">
      <c r="A241">
        <v>6745</v>
      </c>
    </row>
    <row r="242" spans="1:1" x14ac:dyDescent="0.35">
      <c r="A242">
        <v>8549</v>
      </c>
    </row>
    <row r="243" spans="1:1" x14ac:dyDescent="0.35">
      <c r="A243">
        <v>2291</v>
      </c>
    </row>
    <row r="244" spans="1:1" x14ac:dyDescent="0.35">
      <c r="A244">
        <v>3111</v>
      </c>
    </row>
    <row r="245" spans="1:1" x14ac:dyDescent="0.35">
      <c r="A245">
        <v>828</v>
      </c>
    </row>
    <row r="246" spans="1:1" x14ac:dyDescent="0.35">
      <c r="A246">
        <v>6357</v>
      </c>
    </row>
    <row r="247" spans="1:1" x14ac:dyDescent="0.35">
      <c r="A247">
        <v>547</v>
      </c>
    </row>
    <row r="248" spans="1:1" x14ac:dyDescent="0.35">
      <c r="A248">
        <v>3434</v>
      </c>
    </row>
    <row r="249" spans="1:1" x14ac:dyDescent="0.35">
      <c r="A249">
        <v>4393</v>
      </c>
    </row>
    <row r="250" spans="1:1" x14ac:dyDescent="0.35">
      <c r="A250">
        <v>3206</v>
      </c>
    </row>
    <row r="251" spans="1:1" x14ac:dyDescent="0.35">
      <c r="A251">
        <v>5011</v>
      </c>
    </row>
    <row r="252" spans="1:1" x14ac:dyDescent="0.35">
      <c r="A252">
        <v>3183</v>
      </c>
    </row>
    <row r="253" spans="1:1" x14ac:dyDescent="0.35">
      <c r="A253">
        <v>5466</v>
      </c>
    </row>
    <row r="254" spans="1:1" x14ac:dyDescent="0.35">
      <c r="A254">
        <v>7682</v>
      </c>
    </row>
    <row r="255" spans="1:1" x14ac:dyDescent="0.35">
      <c r="A255">
        <v>6443</v>
      </c>
    </row>
    <row r="256" spans="1:1" x14ac:dyDescent="0.35">
      <c r="A256">
        <v>5005</v>
      </c>
    </row>
    <row r="257" spans="1:1" x14ac:dyDescent="0.35">
      <c r="A257">
        <v>2187</v>
      </c>
    </row>
    <row r="258" spans="1:1" x14ac:dyDescent="0.35">
      <c r="A258">
        <v>8577</v>
      </c>
    </row>
    <row r="259" spans="1:1" x14ac:dyDescent="0.35">
      <c r="A259">
        <v>4275</v>
      </c>
    </row>
    <row r="260" spans="1:1" x14ac:dyDescent="0.35">
      <c r="A260">
        <v>2660</v>
      </c>
    </row>
    <row r="261" spans="1:1" x14ac:dyDescent="0.35">
      <c r="A261">
        <v>2501</v>
      </c>
    </row>
    <row r="262" spans="1:1" x14ac:dyDescent="0.35">
      <c r="A262">
        <v>9869</v>
      </c>
    </row>
    <row r="263" spans="1:1" x14ac:dyDescent="0.35">
      <c r="A263">
        <v>5854</v>
      </c>
    </row>
    <row r="264" spans="1:1" x14ac:dyDescent="0.35">
      <c r="A264">
        <v>6503</v>
      </c>
    </row>
    <row r="265" spans="1:1" x14ac:dyDescent="0.35">
      <c r="A265">
        <v>7695</v>
      </c>
    </row>
    <row r="266" spans="1:1" x14ac:dyDescent="0.35">
      <c r="A266">
        <v>195</v>
      </c>
    </row>
    <row r="267" spans="1:1" x14ac:dyDescent="0.35">
      <c r="A267">
        <v>7698</v>
      </c>
    </row>
    <row r="268" spans="1:1" x14ac:dyDescent="0.35">
      <c r="A268">
        <v>8704</v>
      </c>
    </row>
    <row r="269" spans="1:1" x14ac:dyDescent="0.35">
      <c r="A269">
        <v>6713</v>
      </c>
    </row>
    <row r="270" spans="1:1" x14ac:dyDescent="0.35">
      <c r="A270">
        <v>4235</v>
      </c>
    </row>
    <row r="271" spans="1:1" x14ac:dyDescent="0.35">
      <c r="A271">
        <v>8668</v>
      </c>
    </row>
    <row r="272" spans="1:1" x14ac:dyDescent="0.35">
      <c r="A272">
        <v>4337</v>
      </c>
    </row>
    <row r="273" spans="1:1" x14ac:dyDescent="0.35">
      <c r="A273">
        <v>8269</v>
      </c>
    </row>
    <row r="274" spans="1:1" x14ac:dyDescent="0.35">
      <c r="A274">
        <v>5842</v>
      </c>
    </row>
    <row r="275" spans="1:1" x14ac:dyDescent="0.35">
      <c r="A275">
        <v>6338</v>
      </c>
    </row>
    <row r="276" spans="1:1" x14ac:dyDescent="0.35">
      <c r="A276">
        <v>5696</v>
      </c>
    </row>
    <row r="277" spans="1:1" x14ac:dyDescent="0.35">
      <c r="A277">
        <v>6227</v>
      </c>
    </row>
    <row r="278" spans="1:1" x14ac:dyDescent="0.35">
      <c r="A278">
        <v>8814</v>
      </c>
    </row>
    <row r="279" spans="1:1" x14ac:dyDescent="0.35">
      <c r="A279">
        <v>9267</v>
      </c>
    </row>
    <row r="280" spans="1:1" x14ac:dyDescent="0.35">
      <c r="A280">
        <v>6292</v>
      </c>
    </row>
    <row r="281" spans="1:1" x14ac:dyDescent="0.35">
      <c r="A281">
        <v>7765</v>
      </c>
    </row>
    <row r="282" spans="1:1" x14ac:dyDescent="0.35">
      <c r="A282">
        <v>1278</v>
      </c>
    </row>
    <row r="283" spans="1:1" x14ac:dyDescent="0.35">
      <c r="A283">
        <v>7893</v>
      </c>
    </row>
    <row r="284" spans="1:1" x14ac:dyDescent="0.35">
      <c r="A284">
        <v>6579</v>
      </c>
    </row>
    <row r="285" spans="1:1" x14ac:dyDescent="0.35">
      <c r="A285">
        <v>3446</v>
      </c>
    </row>
    <row r="286" spans="1:1" x14ac:dyDescent="0.35">
      <c r="A286">
        <v>5909</v>
      </c>
    </row>
    <row r="287" spans="1:1" x14ac:dyDescent="0.35">
      <c r="A287">
        <v>4277</v>
      </c>
    </row>
    <row r="288" spans="1:1" x14ac:dyDescent="0.35">
      <c r="A288">
        <v>795</v>
      </c>
    </row>
    <row r="289" spans="1:1" x14ac:dyDescent="0.35">
      <c r="A289">
        <v>8086</v>
      </c>
    </row>
    <row r="290" spans="1:1" x14ac:dyDescent="0.35">
      <c r="A290">
        <v>4241</v>
      </c>
    </row>
    <row r="291" spans="1:1" x14ac:dyDescent="0.35">
      <c r="A291">
        <v>3464</v>
      </c>
    </row>
    <row r="292" spans="1:1" x14ac:dyDescent="0.35">
      <c r="A292">
        <v>4631</v>
      </c>
    </row>
    <row r="293" spans="1:1" x14ac:dyDescent="0.35">
      <c r="A293">
        <v>1818</v>
      </c>
    </row>
    <row r="294" spans="1:1" x14ac:dyDescent="0.35">
      <c r="A294">
        <v>59</v>
      </c>
    </row>
    <row r="295" spans="1:1" x14ac:dyDescent="0.35">
      <c r="A295">
        <v>4310</v>
      </c>
    </row>
    <row r="296" spans="1:1" x14ac:dyDescent="0.35">
      <c r="A296">
        <v>1440</v>
      </c>
    </row>
    <row r="297" spans="1:1" x14ac:dyDescent="0.35">
      <c r="A297">
        <v>3127</v>
      </c>
    </row>
    <row r="298" spans="1:1" x14ac:dyDescent="0.35">
      <c r="A298">
        <v>7393</v>
      </c>
    </row>
    <row r="299" spans="1:1" x14ac:dyDescent="0.35">
      <c r="A299">
        <v>8385</v>
      </c>
    </row>
    <row r="300" spans="1:1" x14ac:dyDescent="0.35">
      <c r="A300">
        <v>2907</v>
      </c>
    </row>
    <row r="301" spans="1:1" x14ac:dyDescent="0.35">
      <c r="A301">
        <v>8127</v>
      </c>
    </row>
    <row r="302" spans="1:1" x14ac:dyDescent="0.35">
      <c r="A302">
        <v>2228</v>
      </c>
    </row>
    <row r="303" spans="1:1" x14ac:dyDescent="0.35">
      <c r="A303">
        <v>3409</v>
      </c>
    </row>
    <row r="304" spans="1:1" x14ac:dyDescent="0.35">
      <c r="A304">
        <v>3271</v>
      </c>
    </row>
    <row r="305" spans="1:1" x14ac:dyDescent="0.35">
      <c r="A305">
        <v>4093</v>
      </c>
    </row>
    <row r="306" spans="1:1" x14ac:dyDescent="0.35">
      <c r="A306">
        <v>3086</v>
      </c>
    </row>
    <row r="307" spans="1:1" x14ac:dyDescent="0.35">
      <c r="A307">
        <v>1833</v>
      </c>
    </row>
    <row r="308" spans="1:1" x14ac:dyDescent="0.35">
      <c r="A308">
        <v>8282</v>
      </c>
    </row>
    <row r="309" spans="1:1" x14ac:dyDescent="0.35">
      <c r="A309">
        <v>1421</v>
      </c>
    </row>
    <row r="310" spans="1:1" x14ac:dyDescent="0.35">
      <c r="A310">
        <v>1665</v>
      </c>
    </row>
    <row r="311" spans="1:1" x14ac:dyDescent="0.35">
      <c r="A311">
        <v>9234</v>
      </c>
    </row>
    <row r="312" spans="1:1" x14ac:dyDescent="0.35">
      <c r="A312">
        <v>3604</v>
      </c>
    </row>
    <row r="313" spans="1:1" x14ac:dyDescent="0.35">
      <c r="A313">
        <v>7328</v>
      </c>
    </row>
    <row r="314" spans="1:1" x14ac:dyDescent="0.35">
      <c r="A314">
        <v>4872</v>
      </c>
    </row>
    <row r="315" spans="1:1" x14ac:dyDescent="0.35">
      <c r="A315">
        <v>8380</v>
      </c>
    </row>
    <row r="316" spans="1:1" x14ac:dyDescent="0.35">
      <c r="A316">
        <v>8047</v>
      </c>
    </row>
    <row r="317" spans="1:1" x14ac:dyDescent="0.35">
      <c r="A317">
        <v>1913</v>
      </c>
    </row>
    <row r="318" spans="1:1" x14ac:dyDescent="0.35">
      <c r="A318">
        <v>5210</v>
      </c>
    </row>
    <row r="319" spans="1:1" x14ac:dyDescent="0.35">
      <c r="A319">
        <v>1594</v>
      </c>
    </row>
    <row r="320" spans="1:1" x14ac:dyDescent="0.35">
      <c r="A320">
        <v>9610</v>
      </c>
    </row>
    <row r="321" spans="1:1" x14ac:dyDescent="0.35">
      <c r="A321">
        <v>2179</v>
      </c>
    </row>
    <row r="322" spans="1:1" x14ac:dyDescent="0.35">
      <c r="A322">
        <v>970</v>
      </c>
    </row>
    <row r="323" spans="1:1" x14ac:dyDescent="0.35">
      <c r="A323">
        <v>2984</v>
      </c>
    </row>
    <row r="324" spans="1:1" x14ac:dyDescent="0.35">
      <c r="A324">
        <v>4392</v>
      </c>
    </row>
    <row r="325" spans="1:1" x14ac:dyDescent="0.35">
      <c r="A325">
        <v>5093</v>
      </c>
    </row>
    <row r="326" spans="1:1" x14ac:dyDescent="0.35">
      <c r="A326">
        <v>4592</v>
      </c>
    </row>
    <row r="327" spans="1:1" x14ac:dyDescent="0.35">
      <c r="A327">
        <v>1673</v>
      </c>
    </row>
    <row r="328" spans="1:1" x14ac:dyDescent="0.35">
      <c r="A328">
        <v>8038</v>
      </c>
    </row>
    <row r="329" spans="1:1" x14ac:dyDescent="0.35">
      <c r="A329">
        <v>6781</v>
      </c>
    </row>
    <row r="330" spans="1:1" x14ac:dyDescent="0.35">
      <c r="A330">
        <v>9073</v>
      </c>
    </row>
    <row r="331" spans="1:1" x14ac:dyDescent="0.35">
      <c r="A331">
        <v>4638</v>
      </c>
    </row>
    <row r="332" spans="1:1" x14ac:dyDescent="0.35">
      <c r="A332">
        <v>8877</v>
      </c>
    </row>
    <row r="333" spans="1:1" x14ac:dyDescent="0.35">
      <c r="A333">
        <v>7734</v>
      </c>
    </row>
    <row r="334" spans="1:1" x14ac:dyDescent="0.35">
      <c r="A334">
        <v>2872</v>
      </c>
    </row>
    <row r="335" spans="1:1" x14ac:dyDescent="0.35">
      <c r="A335">
        <v>9385</v>
      </c>
    </row>
    <row r="336" spans="1:1" x14ac:dyDescent="0.35">
      <c r="A336">
        <v>1921</v>
      </c>
    </row>
    <row r="337" spans="1:1" x14ac:dyDescent="0.35">
      <c r="A337">
        <v>1187</v>
      </c>
    </row>
    <row r="338" spans="1:1" x14ac:dyDescent="0.35">
      <c r="A338">
        <v>3349</v>
      </c>
    </row>
    <row r="339" spans="1:1" x14ac:dyDescent="0.35">
      <c r="A339">
        <v>8124</v>
      </c>
    </row>
    <row r="340" spans="1:1" x14ac:dyDescent="0.35">
      <c r="A340">
        <v>9461</v>
      </c>
    </row>
    <row r="341" spans="1:1" x14ac:dyDescent="0.35">
      <c r="A341">
        <v>3440</v>
      </c>
    </row>
    <row r="342" spans="1:1" x14ac:dyDescent="0.35">
      <c r="A342">
        <v>9162</v>
      </c>
    </row>
    <row r="343" spans="1:1" x14ac:dyDescent="0.35">
      <c r="A343">
        <v>972</v>
      </c>
    </row>
    <row r="344" spans="1:1" x14ac:dyDescent="0.35">
      <c r="A344">
        <v>3779</v>
      </c>
    </row>
    <row r="345" spans="1:1" x14ac:dyDescent="0.35">
      <c r="A345">
        <v>4711</v>
      </c>
    </row>
    <row r="346" spans="1:1" x14ac:dyDescent="0.35">
      <c r="A346">
        <v>9311</v>
      </c>
    </row>
    <row r="347" spans="1:1" x14ac:dyDescent="0.35">
      <c r="A347">
        <v>3608</v>
      </c>
    </row>
    <row r="348" spans="1:1" x14ac:dyDescent="0.35">
      <c r="A348">
        <v>1798</v>
      </c>
    </row>
    <row r="349" spans="1:1" x14ac:dyDescent="0.35">
      <c r="A349">
        <v>6193</v>
      </c>
    </row>
    <row r="350" spans="1:1" x14ac:dyDescent="0.35">
      <c r="A350">
        <v>4777</v>
      </c>
    </row>
    <row r="351" spans="1:1" x14ac:dyDescent="0.35">
      <c r="A351">
        <v>271</v>
      </c>
    </row>
    <row r="352" spans="1:1" x14ac:dyDescent="0.35">
      <c r="A352">
        <v>1782</v>
      </c>
    </row>
    <row r="353" spans="1:1" x14ac:dyDescent="0.35">
      <c r="A353">
        <v>4747</v>
      </c>
    </row>
    <row r="354" spans="1:1" x14ac:dyDescent="0.35">
      <c r="A354">
        <v>9122</v>
      </c>
    </row>
    <row r="355" spans="1:1" x14ac:dyDescent="0.35">
      <c r="A355">
        <v>967</v>
      </c>
    </row>
    <row r="356" spans="1:1" x14ac:dyDescent="0.35">
      <c r="A356">
        <v>5731</v>
      </c>
    </row>
    <row r="357" spans="1:1" x14ac:dyDescent="0.35">
      <c r="A357">
        <v>6213</v>
      </c>
    </row>
    <row r="358" spans="1:1" x14ac:dyDescent="0.35">
      <c r="A358">
        <v>2697</v>
      </c>
    </row>
    <row r="359" spans="1:1" x14ac:dyDescent="0.35">
      <c r="A359">
        <v>3278</v>
      </c>
    </row>
    <row r="360" spans="1:1" x14ac:dyDescent="0.35">
      <c r="A360">
        <v>780</v>
      </c>
    </row>
    <row r="361" spans="1:1" x14ac:dyDescent="0.35">
      <c r="A361">
        <v>4801</v>
      </c>
    </row>
    <row r="362" spans="1:1" x14ac:dyDescent="0.35">
      <c r="A362">
        <v>16</v>
      </c>
    </row>
    <row r="363" spans="1:1" x14ac:dyDescent="0.35">
      <c r="A363">
        <v>4549</v>
      </c>
    </row>
    <row r="364" spans="1:1" x14ac:dyDescent="0.35">
      <c r="A364">
        <v>790</v>
      </c>
    </row>
    <row r="365" spans="1:1" x14ac:dyDescent="0.35">
      <c r="A365">
        <v>3900</v>
      </c>
    </row>
    <row r="366" spans="1:1" x14ac:dyDescent="0.35">
      <c r="A366">
        <v>3726</v>
      </c>
    </row>
    <row r="367" spans="1:1" x14ac:dyDescent="0.35">
      <c r="A367">
        <v>6263</v>
      </c>
    </row>
    <row r="368" spans="1:1" x14ac:dyDescent="0.35">
      <c r="A368">
        <v>6315</v>
      </c>
    </row>
    <row r="369" spans="1:1" x14ac:dyDescent="0.35">
      <c r="A369">
        <v>2319</v>
      </c>
    </row>
    <row r="370" spans="1:1" x14ac:dyDescent="0.35">
      <c r="A370">
        <v>6954</v>
      </c>
    </row>
    <row r="371" spans="1:1" x14ac:dyDescent="0.35">
      <c r="A371">
        <v>3989</v>
      </c>
    </row>
    <row r="372" spans="1:1" x14ac:dyDescent="0.35">
      <c r="A372">
        <v>6628</v>
      </c>
    </row>
    <row r="373" spans="1:1" x14ac:dyDescent="0.35">
      <c r="A373">
        <v>7049</v>
      </c>
    </row>
    <row r="374" spans="1:1" x14ac:dyDescent="0.35">
      <c r="A374">
        <v>2556</v>
      </c>
    </row>
    <row r="375" spans="1:1" x14ac:dyDescent="0.35">
      <c r="A375">
        <v>2704</v>
      </c>
    </row>
    <row r="376" spans="1:1" x14ac:dyDescent="0.35">
      <c r="A376">
        <v>1327</v>
      </c>
    </row>
    <row r="377" spans="1:1" x14ac:dyDescent="0.35">
      <c r="A377">
        <v>997</v>
      </c>
    </row>
    <row r="378" spans="1:1" x14ac:dyDescent="0.35">
      <c r="A378">
        <v>424</v>
      </c>
    </row>
    <row r="379" spans="1:1" x14ac:dyDescent="0.35">
      <c r="A379">
        <v>4165</v>
      </c>
    </row>
    <row r="380" spans="1:1" x14ac:dyDescent="0.35">
      <c r="A380">
        <v>8463</v>
      </c>
    </row>
    <row r="381" spans="1:1" x14ac:dyDescent="0.35">
      <c r="A381">
        <v>511</v>
      </c>
    </row>
    <row r="382" spans="1:1" x14ac:dyDescent="0.35">
      <c r="A382">
        <v>2359</v>
      </c>
    </row>
    <row r="383" spans="1:1" x14ac:dyDescent="0.35">
      <c r="A383">
        <v>4846</v>
      </c>
    </row>
    <row r="384" spans="1:1" x14ac:dyDescent="0.35">
      <c r="A384">
        <v>5839</v>
      </c>
    </row>
    <row r="385" spans="1:1" x14ac:dyDescent="0.35">
      <c r="A385">
        <v>1411</v>
      </c>
    </row>
    <row r="386" spans="1:1" x14ac:dyDescent="0.35">
      <c r="A386">
        <v>5984</v>
      </c>
    </row>
    <row r="387" spans="1:1" x14ac:dyDescent="0.35">
      <c r="A387">
        <v>5187</v>
      </c>
    </row>
    <row r="388" spans="1:1" x14ac:dyDescent="0.35">
      <c r="A388">
        <v>8517</v>
      </c>
    </row>
    <row r="389" spans="1:1" x14ac:dyDescent="0.35">
      <c r="A389">
        <v>5948</v>
      </c>
    </row>
    <row r="390" spans="1:1" x14ac:dyDescent="0.35">
      <c r="A390">
        <v>8867</v>
      </c>
    </row>
    <row r="391" spans="1:1" x14ac:dyDescent="0.35">
      <c r="A391">
        <v>7860</v>
      </c>
    </row>
    <row r="392" spans="1:1" x14ac:dyDescent="0.35">
      <c r="A392">
        <v>5742</v>
      </c>
    </row>
    <row r="393" spans="1:1" x14ac:dyDescent="0.35">
      <c r="A393">
        <v>843</v>
      </c>
    </row>
    <row r="394" spans="1:1" x14ac:dyDescent="0.35">
      <c r="A394">
        <v>3194</v>
      </c>
    </row>
    <row r="395" spans="1:1" x14ac:dyDescent="0.35">
      <c r="A395">
        <v>8607</v>
      </c>
    </row>
    <row r="396" spans="1:1" x14ac:dyDescent="0.35">
      <c r="A396">
        <v>3107</v>
      </c>
    </row>
    <row r="397" spans="1:1" x14ac:dyDescent="0.35">
      <c r="A397">
        <v>4099</v>
      </c>
    </row>
    <row r="398" spans="1:1" x14ac:dyDescent="0.35">
      <c r="A398">
        <v>5006</v>
      </c>
    </row>
    <row r="399" spans="1:1" x14ac:dyDescent="0.35">
      <c r="A399">
        <v>8768</v>
      </c>
    </row>
    <row r="400" spans="1:1" x14ac:dyDescent="0.35">
      <c r="A400">
        <v>6154</v>
      </c>
    </row>
    <row r="401" spans="1:1" x14ac:dyDescent="0.35">
      <c r="A401">
        <v>9028</v>
      </c>
    </row>
    <row r="402" spans="1:1" x14ac:dyDescent="0.35">
      <c r="A402">
        <v>9110</v>
      </c>
    </row>
    <row r="403" spans="1:1" x14ac:dyDescent="0.35">
      <c r="A403">
        <v>1506</v>
      </c>
    </row>
    <row r="404" spans="1:1" x14ac:dyDescent="0.35">
      <c r="A404">
        <v>6418</v>
      </c>
    </row>
    <row r="405" spans="1:1" x14ac:dyDescent="0.35">
      <c r="A405">
        <v>1289</v>
      </c>
    </row>
    <row r="406" spans="1:1" x14ac:dyDescent="0.35">
      <c r="A406">
        <v>5436</v>
      </c>
    </row>
    <row r="407" spans="1:1" x14ac:dyDescent="0.35">
      <c r="A407">
        <v>1427</v>
      </c>
    </row>
    <row r="408" spans="1:1" x14ac:dyDescent="0.35">
      <c r="A408">
        <v>4621</v>
      </c>
    </row>
    <row r="409" spans="1:1" x14ac:dyDescent="0.35">
      <c r="A409">
        <v>7885</v>
      </c>
    </row>
    <row r="410" spans="1:1" x14ac:dyDescent="0.35">
      <c r="A410">
        <v>6041</v>
      </c>
    </row>
    <row r="411" spans="1:1" x14ac:dyDescent="0.35">
      <c r="A411">
        <v>6342</v>
      </c>
    </row>
    <row r="412" spans="1:1" x14ac:dyDescent="0.35">
      <c r="A412">
        <v>8890</v>
      </c>
    </row>
    <row r="413" spans="1:1" x14ac:dyDescent="0.35">
      <c r="A413">
        <v>4638</v>
      </c>
    </row>
    <row r="414" spans="1:1" x14ac:dyDescent="0.35">
      <c r="A414">
        <v>278</v>
      </c>
    </row>
    <row r="415" spans="1:1" x14ac:dyDescent="0.35">
      <c r="A415">
        <v>2119</v>
      </c>
    </row>
    <row r="416" spans="1:1" x14ac:dyDescent="0.35">
      <c r="A416">
        <v>5587</v>
      </c>
    </row>
    <row r="417" spans="1:1" x14ac:dyDescent="0.35">
      <c r="A417">
        <v>6507</v>
      </c>
    </row>
    <row r="418" spans="1:1" x14ac:dyDescent="0.35">
      <c r="A418">
        <v>9798</v>
      </c>
    </row>
    <row r="419" spans="1:1" x14ac:dyDescent="0.35">
      <c r="A419">
        <v>8055</v>
      </c>
    </row>
    <row r="420" spans="1:1" x14ac:dyDescent="0.35">
      <c r="A420">
        <v>5119</v>
      </c>
    </row>
    <row r="421" spans="1:1" x14ac:dyDescent="0.35">
      <c r="A421">
        <v>7900</v>
      </c>
    </row>
    <row r="422" spans="1:1" x14ac:dyDescent="0.35">
      <c r="A422">
        <v>1466</v>
      </c>
    </row>
    <row r="423" spans="1:1" x14ac:dyDescent="0.35">
      <c r="A423">
        <v>9289</v>
      </c>
    </row>
    <row r="424" spans="1:1" x14ac:dyDescent="0.35">
      <c r="A424">
        <v>1841</v>
      </c>
    </row>
    <row r="425" spans="1:1" x14ac:dyDescent="0.35">
      <c r="A425">
        <v>5295</v>
      </c>
    </row>
    <row r="426" spans="1:1" x14ac:dyDescent="0.35">
      <c r="A426">
        <v>1604</v>
      </c>
    </row>
    <row r="427" spans="1:1" x14ac:dyDescent="0.35">
      <c r="A427">
        <v>5134</v>
      </c>
    </row>
    <row r="428" spans="1:1" x14ac:dyDescent="0.35">
      <c r="A428">
        <v>6032</v>
      </c>
    </row>
    <row r="429" spans="1:1" x14ac:dyDescent="0.35">
      <c r="A429">
        <v>4290</v>
      </c>
    </row>
    <row r="430" spans="1:1" x14ac:dyDescent="0.35">
      <c r="A430">
        <v>9149</v>
      </c>
    </row>
    <row r="431" spans="1:1" x14ac:dyDescent="0.35">
      <c r="A431">
        <v>4353</v>
      </c>
    </row>
    <row r="432" spans="1:1" x14ac:dyDescent="0.35">
      <c r="A432">
        <v>5670</v>
      </c>
    </row>
    <row r="433" spans="1:1" x14ac:dyDescent="0.35">
      <c r="A433">
        <v>3182</v>
      </c>
    </row>
    <row r="434" spans="1:1" x14ac:dyDescent="0.35">
      <c r="A434">
        <v>6081</v>
      </c>
    </row>
    <row r="435" spans="1:1" x14ac:dyDescent="0.35">
      <c r="A435">
        <v>4498</v>
      </c>
    </row>
    <row r="436" spans="1:1" x14ac:dyDescent="0.35">
      <c r="A436">
        <v>3852</v>
      </c>
    </row>
    <row r="437" spans="1:1" x14ac:dyDescent="0.35">
      <c r="A437">
        <v>295</v>
      </c>
    </row>
    <row r="438" spans="1:1" x14ac:dyDescent="0.35">
      <c r="A438">
        <v>8686</v>
      </c>
    </row>
    <row r="439" spans="1:1" x14ac:dyDescent="0.35">
      <c r="A439">
        <v>4188</v>
      </c>
    </row>
    <row r="440" spans="1:1" x14ac:dyDescent="0.35">
      <c r="A440">
        <v>506</v>
      </c>
    </row>
    <row r="441" spans="1:1" x14ac:dyDescent="0.35">
      <c r="A441">
        <v>4482</v>
      </c>
    </row>
    <row r="442" spans="1:1" x14ac:dyDescent="0.35">
      <c r="A442">
        <v>1082</v>
      </c>
    </row>
    <row r="443" spans="1:1" x14ac:dyDescent="0.35">
      <c r="A443">
        <v>4232</v>
      </c>
    </row>
    <row r="444" spans="1:1" x14ac:dyDescent="0.35">
      <c r="A444">
        <v>3422</v>
      </c>
    </row>
    <row r="445" spans="1:1" x14ac:dyDescent="0.35">
      <c r="A445">
        <v>3981</v>
      </c>
    </row>
    <row r="446" spans="1:1" x14ac:dyDescent="0.35">
      <c r="A446">
        <v>6196</v>
      </c>
    </row>
    <row r="447" spans="1:1" x14ac:dyDescent="0.35">
      <c r="A447">
        <v>3909</v>
      </c>
    </row>
    <row r="448" spans="1:1" x14ac:dyDescent="0.35">
      <c r="A448">
        <v>525</v>
      </c>
    </row>
    <row r="449" spans="1:1" x14ac:dyDescent="0.35">
      <c r="A449">
        <v>486</v>
      </c>
    </row>
    <row r="450" spans="1:1" x14ac:dyDescent="0.35">
      <c r="A450">
        <v>6872</v>
      </c>
    </row>
    <row r="451" spans="1:1" x14ac:dyDescent="0.35">
      <c r="A451">
        <v>8845</v>
      </c>
    </row>
    <row r="452" spans="1:1" x14ac:dyDescent="0.35">
      <c r="A452">
        <v>3503</v>
      </c>
    </row>
    <row r="453" spans="1:1" x14ac:dyDescent="0.35">
      <c r="A453">
        <v>7895</v>
      </c>
    </row>
    <row r="454" spans="1:1" x14ac:dyDescent="0.35">
      <c r="A454">
        <v>632</v>
      </c>
    </row>
    <row r="455" spans="1:1" x14ac:dyDescent="0.35">
      <c r="A455">
        <v>4775</v>
      </c>
    </row>
    <row r="456" spans="1:1" x14ac:dyDescent="0.35">
      <c r="A456">
        <v>7662</v>
      </c>
    </row>
    <row r="457" spans="1:1" x14ac:dyDescent="0.35">
      <c r="A457">
        <v>435</v>
      </c>
    </row>
    <row r="458" spans="1:1" x14ac:dyDescent="0.35">
      <c r="A458">
        <v>6183</v>
      </c>
    </row>
    <row r="459" spans="1:1" x14ac:dyDescent="0.35">
      <c r="A459" s="48">
        <v>4005</v>
      </c>
    </row>
    <row r="460" spans="1:1" x14ac:dyDescent="0.35">
      <c r="A460">
        <v>6363</v>
      </c>
    </row>
    <row r="461" spans="1:1" x14ac:dyDescent="0.35">
      <c r="A461">
        <v>6673</v>
      </c>
    </row>
    <row r="462" spans="1:1" x14ac:dyDescent="0.35">
      <c r="A462">
        <v>8515</v>
      </c>
    </row>
    <row r="463" spans="1:1" x14ac:dyDescent="0.35">
      <c r="A463">
        <v>4168</v>
      </c>
    </row>
    <row r="464" spans="1:1" x14ac:dyDescent="0.35">
      <c r="A464">
        <v>3585</v>
      </c>
    </row>
    <row r="465" spans="1:1" x14ac:dyDescent="0.35">
      <c r="A465">
        <v>8910</v>
      </c>
    </row>
    <row r="466" spans="1:1" x14ac:dyDescent="0.35">
      <c r="A466">
        <v>3315</v>
      </c>
    </row>
    <row r="467" spans="1:1" x14ac:dyDescent="0.35">
      <c r="A467">
        <v>9365</v>
      </c>
    </row>
    <row r="468" spans="1:1" x14ac:dyDescent="0.35">
      <c r="A468">
        <v>2850</v>
      </c>
    </row>
    <row r="469" spans="1:1" x14ac:dyDescent="0.35">
      <c r="A469">
        <v>2671</v>
      </c>
    </row>
    <row r="470" spans="1:1" x14ac:dyDescent="0.35">
      <c r="A470">
        <v>2316</v>
      </c>
    </row>
    <row r="471" spans="1:1" x14ac:dyDescent="0.35">
      <c r="A471">
        <v>4594</v>
      </c>
    </row>
    <row r="472" spans="1:1" x14ac:dyDescent="0.35">
      <c r="A472">
        <v>8332</v>
      </c>
    </row>
    <row r="473" spans="1:1" x14ac:dyDescent="0.35">
      <c r="A473">
        <v>2754</v>
      </c>
    </row>
    <row r="474" spans="1:1" x14ac:dyDescent="0.35">
      <c r="A474">
        <v>7705</v>
      </c>
    </row>
    <row r="475" spans="1:1" x14ac:dyDescent="0.35">
      <c r="A475">
        <v>6314</v>
      </c>
    </row>
    <row r="476" spans="1:1" x14ac:dyDescent="0.35">
      <c r="A476">
        <v>790</v>
      </c>
    </row>
    <row r="477" spans="1:1" x14ac:dyDescent="0.35">
      <c r="A477">
        <v>5420</v>
      </c>
    </row>
    <row r="478" spans="1:1" x14ac:dyDescent="0.35">
      <c r="A478">
        <v>4694</v>
      </c>
    </row>
    <row r="479" spans="1:1" x14ac:dyDescent="0.35">
      <c r="A479">
        <v>9731</v>
      </c>
    </row>
    <row r="480" spans="1:1" x14ac:dyDescent="0.35">
      <c r="A480">
        <v>8285</v>
      </c>
    </row>
    <row r="481" spans="1:1" x14ac:dyDescent="0.35">
      <c r="A481">
        <v>8593</v>
      </c>
    </row>
    <row r="482" spans="1:1" x14ac:dyDescent="0.35">
      <c r="A482">
        <v>831</v>
      </c>
    </row>
    <row r="483" spans="1:1" x14ac:dyDescent="0.35">
      <c r="A483">
        <v>6843</v>
      </c>
    </row>
    <row r="484" spans="1:1" x14ac:dyDescent="0.35">
      <c r="A484">
        <v>313</v>
      </c>
    </row>
    <row r="485" spans="1:1" x14ac:dyDescent="0.35">
      <c r="A485">
        <v>1844</v>
      </c>
    </row>
    <row r="486" spans="1:1" x14ac:dyDescent="0.35">
      <c r="A486">
        <v>8885</v>
      </c>
    </row>
    <row r="487" spans="1:1" x14ac:dyDescent="0.35">
      <c r="A487">
        <v>7353</v>
      </c>
    </row>
    <row r="488" spans="1:1" x14ac:dyDescent="0.35">
      <c r="A488">
        <v>9643</v>
      </c>
    </row>
    <row r="489" spans="1:1" x14ac:dyDescent="0.35">
      <c r="A489">
        <v>2776</v>
      </c>
    </row>
    <row r="490" spans="1:1" x14ac:dyDescent="0.35">
      <c r="A490">
        <v>8333</v>
      </c>
    </row>
    <row r="491" spans="1:1" x14ac:dyDescent="0.35">
      <c r="A491">
        <v>4730</v>
      </c>
    </row>
    <row r="492" spans="1:1" x14ac:dyDescent="0.35">
      <c r="A492">
        <v>8794</v>
      </c>
    </row>
    <row r="493" spans="1:1" x14ac:dyDescent="0.35">
      <c r="A493">
        <v>9709</v>
      </c>
    </row>
    <row r="494" spans="1:1" x14ac:dyDescent="0.35">
      <c r="A494">
        <v>6489</v>
      </c>
    </row>
    <row r="495" spans="1:1" x14ac:dyDescent="0.35">
      <c r="A495">
        <v>470</v>
      </c>
    </row>
    <row r="496" spans="1:1" x14ac:dyDescent="0.35">
      <c r="A496">
        <v>3818</v>
      </c>
    </row>
    <row r="497" spans="1:1" x14ac:dyDescent="0.35">
      <c r="A497">
        <v>9129</v>
      </c>
    </row>
    <row r="498" spans="1:1" x14ac:dyDescent="0.35">
      <c r="A498">
        <v>812</v>
      </c>
    </row>
    <row r="499" spans="1:1" x14ac:dyDescent="0.35">
      <c r="A499">
        <v>159</v>
      </c>
    </row>
    <row r="500" spans="1:1" x14ac:dyDescent="0.35">
      <c r="A500">
        <v>6254</v>
      </c>
    </row>
    <row r="501" spans="1:1" x14ac:dyDescent="0.35">
      <c r="A501">
        <v>8697</v>
      </c>
    </row>
    <row r="502" spans="1:1" x14ac:dyDescent="0.35">
      <c r="A502">
        <v>3066</v>
      </c>
    </row>
    <row r="503" spans="1:1" x14ac:dyDescent="0.35">
      <c r="A503">
        <v>4743</v>
      </c>
    </row>
    <row r="504" spans="1:1" x14ac:dyDescent="0.35">
      <c r="A504">
        <v>6855</v>
      </c>
    </row>
    <row r="505" spans="1:1" x14ac:dyDescent="0.35">
      <c r="A505">
        <v>783</v>
      </c>
    </row>
    <row r="506" spans="1:1" x14ac:dyDescent="0.35">
      <c r="A506">
        <v>2476</v>
      </c>
    </row>
    <row r="507" spans="1:1" x14ac:dyDescent="0.35">
      <c r="A507">
        <v>5379</v>
      </c>
    </row>
    <row r="508" spans="1:1" x14ac:dyDescent="0.35">
      <c r="A508">
        <v>5508</v>
      </c>
    </row>
    <row r="509" spans="1:1" x14ac:dyDescent="0.35">
      <c r="A509">
        <v>1009</v>
      </c>
    </row>
  </sheetData>
  <mergeCells count="11">
    <mergeCell ref="O16:P16"/>
    <mergeCell ref="O17:P17"/>
    <mergeCell ref="O18:P18"/>
    <mergeCell ref="O19:P19"/>
    <mergeCell ref="O20:P20"/>
    <mergeCell ref="O15:P15"/>
    <mergeCell ref="O10:P10"/>
    <mergeCell ref="O11:P11"/>
    <mergeCell ref="O12:P12"/>
    <mergeCell ref="O13:P13"/>
    <mergeCell ref="O14:P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6</vt:i4>
      </vt:variant>
    </vt:vector>
  </HeadingPairs>
  <TitlesOfParts>
    <vt:vector size="8" baseType="lpstr">
      <vt:lpstr>Muestra1</vt:lpstr>
      <vt:lpstr>Muestra2</vt:lpstr>
      <vt:lpstr>Muestra1!cant_partidos</vt:lpstr>
      <vt:lpstr>Muestra1!Goles_de_Argentina</vt:lpstr>
      <vt:lpstr>Muestra1!lambda</vt:lpstr>
      <vt:lpstr>Muestra1!lamda</vt:lpstr>
      <vt:lpstr>Muestra1!media</vt:lpstr>
      <vt:lpstr>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2020-05-22T03:59:54Z</dcterms:modified>
</cp:coreProperties>
</file>